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W:\12.ERP Live Stock\2025-2026 ERP Live Stock\3.Jun-25 ERP Live Stock\"/>
    </mc:Choice>
  </mc:AlternateContent>
  <xr:revisionPtr revIDLastSave="0" documentId="13_ncr:1_{CED8DC3E-5046-4A18-9155-77A69BC6F223}" xr6:coauthVersionLast="47" xr6:coauthVersionMax="47" xr10:uidLastSave="{00000000-0000-0000-0000-000000000000}"/>
  <bookViews>
    <workbookView xWindow="-108" yWindow="-108" windowWidth="23256" windowHeight="12576" tabRatio="805" activeTab="4" xr2:uid="{00000000-000D-0000-FFFF-FFFF00000000}"/>
  </bookViews>
  <sheets>
    <sheet name="SUMMARY" sheetId="9" r:id="rId1"/>
    <sheet name="RFD" sheetId="8" r:id="rId2"/>
    <sheet name="RFM" sheetId="7" r:id="rId3"/>
    <sheet name="WIP MC" sheetId="5" r:id="rId4"/>
    <sheet name="WIP RAW" sheetId="4" r:id="rId5"/>
    <sheet name="WH" sheetId="6" r:id="rId6"/>
    <sheet name="WIP" sheetId="3" r:id="rId7"/>
    <sheet name="Ware house DM" sheetId="2" r:id="rId8"/>
    <sheet name="WIP DM" sheetId="1" r:id="rId9"/>
    <sheet name="machine" sheetId="12" state="hidden" r:id="rId10"/>
  </sheets>
  <externalReferences>
    <externalReference r:id="rId11"/>
  </externalReferences>
  <definedNames>
    <definedName name="_xlnm._FilterDatabase" localSheetId="9" hidden="1">machine!$C$3:$AA$597</definedName>
    <definedName name="_xlnm._FilterDatabase" localSheetId="1" hidden="1">RFD!$A$2:$E$2</definedName>
    <definedName name="_xlnm._FilterDatabase" localSheetId="2" hidden="1">RFM!$A$2:$J$131</definedName>
    <definedName name="_xlnm._FilterDatabase" localSheetId="7" hidden="1">'Ware house DM'!$A$1:$N$2102</definedName>
    <definedName name="_xlnm._FilterDatabase" localSheetId="8" hidden="1">'WIP DM'!$A$1:$P$3873</definedName>
    <definedName name="_xlnm._FilterDatabase" localSheetId="3" hidden="1">'WIP MC'!$A$3:$AC$3</definedName>
    <definedName name="_xlnm._FilterDatabase" localSheetId="4" hidden="1">'WIP RAW'!$A$3:$Z$3</definedName>
    <definedName name="_xlnm.Print_Area" localSheetId="4">'WIP RAW'!$A$1:$Z$138</definedName>
    <definedName name="_xlnm.Print_Titles" localSheetId="3">'WIP MC'!$3:$3</definedName>
    <definedName name="_xlnm.Print_Titles" localSheetId="4">'WIP RAW'!$3:$3</definedName>
  </definedNames>
  <calcPr calcId="191029"/>
  <pivotCaches>
    <pivotCache cacheId="0" r:id="rId12"/>
    <pivotCache cacheId="1" r:id="rId13"/>
    <pivotCache cacheId="2" r:id="rId14"/>
  </pivotCaches>
</workbook>
</file>

<file path=xl/calcChain.xml><?xml version="1.0" encoding="utf-8"?>
<calcChain xmlns="http://schemas.openxmlformats.org/spreadsheetml/2006/main">
  <c r="AC1" i="5" l="1"/>
  <c r="E82" i="7"/>
  <c r="F82" i="7" s="1"/>
  <c r="G82" i="7"/>
  <c r="H82" i="7"/>
  <c r="I82" i="7"/>
  <c r="G73" i="7"/>
  <c r="G47" i="7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4" i="5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Z52" i="4" s="1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Z124" i="4" s="1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4" i="4"/>
  <c r="AB82" i="5"/>
  <c r="AC82" i="5" s="1"/>
  <c r="AB203" i="5"/>
  <c r="AB174" i="5"/>
  <c r="AB143" i="5"/>
  <c r="AB42" i="5"/>
  <c r="AC42" i="5" s="1"/>
  <c r="AB213" i="5"/>
  <c r="AB176" i="5"/>
  <c r="AB215" i="5"/>
  <c r="AB148" i="5"/>
  <c r="AB218" i="5"/>
  <c r="AB6" i="5"/>
  <c r="AB172" i="5"/>
  <c r="AB10" i="5"/>
  <c r="AC10" i="5" s="1"/>
  <c r="AB169" i="5"/>
  <c r="AB96" i="5"/>
  <c r="AB156" i="5"/>
  <c r="AB183" i="5"/>
  <c r="AB190" i="5"/>
  <c r="AB75" i="5"/>
  <c r="X37" i="4"/>
  <c r="Y37" i="4"/>
  <c r="Z53" i="4"/>
  <c r="X53" i="4"/>
  <c r="Y53" i="4"/>
  <c r="X124" i="4"/>
  <c r="X63" i="4"/>
  <c r="Z63" i="4"/>
  <c r="X90" i="4"/>
  <c r="Y90" i="4"/>
  <c r="Z90" i="4" s="1"/>
  <c r="Z25" i="4"/>
  <c r="X25" i="4"/>
  <c r="X5" i="4"/>
  <c r="Y5" i="4"/>
  <c r="X60" i="4"/>
  <c r="Z60" i="4"/>
  <c r="Z109" i="4"/>
  <c r="X109" i="4"/>
  <c r="Y109" i="4"/>
  <c r="Z33" i="4"/>
  <c r="X33" i="4"/>
  <c r="Y33" i="4"/>
  <c r="X133" i="4"/>
  <c r="Y133" i="4"/>
  <c r="X137" i="4"/>
  <c r="Y137" i="4"/>
  <c r="X20" i="4"/>
  <c r="Y20" i="4"/>
  <c r="X18" i="4"/>
  <c r="Y18" i="4"/>
  <c r="X61" i="4"/>
  <c r="Y61" i="4"/>
  <c r="X89" i="4"/>
  <c r="Y89" i="4"/>
  <c r="X80" i="4"/>
  <c r="Y80" i="4"/>
  <c r="X129" i="4"/>
  <c r="Y129" i="4"/>
  <c r="X116" i="4"/>
  <c r="Y116" i="4"/>
  <c r="X66" i="4"/>
  <c r="Y66" i="4"/>
  <c r="L1445" i="1"/>
  <c r="L1415" i="1"/>
  <c r="L1414" i="1"/>
  <c r="L1183" i="1"/>
  <c r="L1182" i="1"/>
  <c r="L1181" i="1"/>
  <c r="L1180" i="1"/>
  <c r="L1179" i="1"/>
  <c r="L1864" i="1"/>
  <c r="L1863" i="1"/>
  <c r="L1849" i="1"/>
  <c r="L1228" i="1"/>
  <c r="L1227" i="1"/>
  <c r="L1226" i="1"/>
  <c r="L1223" i="1"/>
  <c r="L305" i="1"/>
  <c r="L250" i="1"/>
  <c r="L1523" i="1"/>
  <c r="L1524" i="1"/>
  <c r="L1525" i="1"/>
  <c r="L1526" i="1"/>
  <c r="L1522" i="1"/>
  <c r="X108" i="4"/>
  <c r="Y108" i="4"/>
  <c r="X134" i="4"/>
  <c r="Y134" i="4"/>
  <c r="Z134" i="4" s="1"/>
  <c r="X76" i="4"/>
  <c r="Y76" i="4"/>
  <c r="X52" i="4"/>
  <c r="X54" i="4"/>
  <c r="Y54" i="4"/>
  <c r="X68" i="4"/>
  <c r="Y68" i="4"/>
  <c r="X6" i="4"/>
  <c r="Y6" i="4"/>
  <c r="X46" i="4"/>
  <c r="Y46" i="4"/>
  <c r="X118" i="4"/>
  <c r="Y118" i="4"/>
  <c r="X104" i="4"/>
  <c r="Y104" i="4"/>
  <c r="X105" i="4"/>
  <c r="Y105" i="4"/>
  <c r="X111" i="4"/>
  <c r="Y111" i="4"/>
  <c r="X83" i="4"/>
  <c r="Y83" i="4"/>
  <c r="X72" i="4"/>
  <c r="Y72" i="4"/>
  <c r="X15" i="4"/>
  <c r="Y15" i="4"/>
  <c r="X17" i="4"/>
  <c r="Y17" i="4"/>
  <c r="X42" i="4"/>
  <c r="Y42" i="4"/>
  <c r="X103" i="4"/>
  <c r="Y103" i="4"/>
  <c r="X29" i="4"/>
  <c r="Y29" i="4"/>
  <c r="E72" i="7"/>
  <c r="F72" i="7" s="1"/>
  <c r="G72" i="7"/>
  <c r="H72" i="7"/>
  <c r="I72" i="7"/>
  <c r="E87" i="7"/>
  <c r="F87" i="7" s="1"/>
  <c r="G87" i="7"/>
  <c r="H87" i="7"/>
  <c r="I87" i="7"/>
  <c r="E26" i="7"/>
  <c r="F26" i="7" s="1"/>
  <c r="G26" i="7"/>
  <c r="H26" i="7"/>
  <c r="I26" i="7"/>
  <c r="D15" i="7"/>
  <c r="E15" i="7"/>
  <c r="F15" i="7" s="1"/>
  <c r="G15" i="7"/>
  <c r="H15" i="7"/>
  <c r="I15" i="7"/>
  <c r="D121" i="7"/>
  <c r="E121" i="7"/>
  <c r="F121" i="7" s="1"/>
  <c r="G121" i="7"/>
  <c r="H121" i="7"/>
  <c r="I121" i="7"/>
  <c r="E58" i="7"/>
  <c r="F58" i="7" s="1"/>
  <c r="G58" i="7"/>
  <c r="H58" i="7"/>
  <c r="I58" i="7"/>
  <c r="D74" i="7"/>
  <c r="E74" i="7"/>
  <c r="F74" i="7" s="1"/>
  <c r="G74" i="7"/>
  <c r="H74" i="7"/>
  <c r="I74" i="7"/>
  <c r="D99" i="7"/>
  <c r="E99" i="7"/>
  <c r="F99" i="7" s="1"/>
  <c r="G99" i="7"/>
  <c r="H99" i="7"/>
  <c r="I99" i="7"/>
  <c r="E115" i="7"/>
  <c r="F115" i="7" s="1"/>
  <c r="G115" i="7"/>
  <c r="H115" i="7"/>
  <c r="I115" i="7"/>
  <c r="J82" i="7" l="1"/>
  <c r="J115" i="7"/>
  <c r="AC148" i="5"/>
  <c r="AC143" i="5"/>
  <c r="AC75" i="5"/>
  <c r="AC156" i="5"/>
  <c r="AC183" i="5"/>
  <c r="AC215" i="5"/>
  <c r="AC172" i="5"/>
  <c r="Z66" i="4"/>
  <c r="Z129" i="4"/>
  <c r="Z18" i="4"/>
  <c r="Z116" i="4"/>
  <c r="Z61" i="4"/>
  <c r="Z133" i="4"/>
  <c r="Z103" i="4"/>
  <c r="Z72" i="4"/>
  <c r="Z104" i="4"/>
  <c r="Z68" i="4"/>
  <c r="Z76" i="4"/>
  <c r="Z89" i="4"/>
  <c r="Z137" i="4"/>
  <c r="Z29" i="4"/>
  <c r="Z15" i="4"/>
  <c r="Z105" i="4"/>
  <c r="Z6" i="4"/>
  <c r="Z80" i="4"/>
  <c r="Z20" i="4"/>
  <c r="Z5" i="4"/>
  <c r="Z37" i="4"/>
  <c r="Z42" i="4"/>
  <c r="Z83" i="4"/>
  <c r="Z118" i="4"/>
  <c r="Z54" i="4"/>
  <c r="Z108" i="4"/>
  <c r="Z17" i="4"/>
  <c r="Z111" i="4"/>
  <c r="Z46" i="4"/>
  <c r="AC190" i="5"/>
  <c r="AC96" i="5"/>
  <c r="AC218" i="5"/>
  <c r="AC176" i="5"/>
  <c r="AC203" i="5"/>
  <c r="AC169" i="5"/>
  <c r="AC6" i="5"/>
  <c r="AC213" i="5"/>
  <c r="AC174" i="5"/>
  <c r="J15" i="7"/>
  <c r="J26" i="7"/>
  <c r="J58" i="7"/>
  <c r="J99" i="7"/>
  <c r="J72" i="7"/>
  <c r="J74" i="7"/>
  <c r="J121" i="7"/>
  <c r="J87" i="7"/>
  <c r="D90" i="8"/>
  <c r="E90" i="8" s="1"/>
  <c r="D113" i="8"/>
  <c r="E113" i="8" s="1"/>
  <c r="D154" i="8"/>
  <c r="E154" i="8" s="1"/>
  <c r="D155" i="8"/>
  <c r="E155" i="8" s="1"/>
  <c r="D124" i="8"/>
  <c r="E124" i="8" s="1"/>
  <c r="D21" i="8"/>
  <c r="E21" i="8" s="1"/>
  <c r="D54" i="8"/>
  <c r="E54" i="8" s="1"/>
  <c r="D94" i="8"/>
  <c r="E94" i="8" s="1"/>
  <c r="D126" i="8"/>
  <c r="E126" i="8" s="1"/>
  <c r="D55" i="8"/>
  <c r="E55" i="8" s="1"/>
  <c r="D56" i="8"/>
  <c r="E56" i="8" s="1"/>
  <c r="D57" i="8"/>
  <c r="E57" i="8" s="1"/>
  <c r="D136" i="8"/>
  <c r="E136" i="8" s="1"/>
  <c r="D42" i="8"/>
  <c r="E42" i="8" s="1"/>
  <c r="D193" i="8"/>
  <c r="E193" i="8" s="1"/>
  <c r="D11" i="8"/>
  <c r="E11" i="8" s="1"/>
  <c r="D172" i="8"/>
  <c r="E172" i="8" s="1"/>
  <c r="D86" i="8"/>
  <c r="E86" i="8" s="1"/>
  <c r="D72" i="8"/>
  <c r="E72" i="8" s="1"/>
  <c r="D88" i="8"/>
  <c r="E88" i="8" s="1"/>
  <c r="D96" i="8"/>
  <c r="E96" i="8" s="1"/>
  <c r="D43" i="8"/>
  <c r="E43" i="8" s="1"/>
  <c r="D134" i="8"/>
  <c r="E134" i="8" s="1"/>
  <c r="D89" i="8"/>
  <c r="E89" i="8" s="1"/>
  <c r="D87" i="8"/>
  <c r="E87" i="8" s="1"/>
  <c r="D97" i="8"/>
  <c r="E97" i="8" s="1"/>
  <c r="D194" i="8"/>
  <c r="E194" i="8" s="1"/>
  <c r="D58" i="8"/>
  <c r="E58" i="8" s="1"/>
  <c r="D63" i="8"/>
  <c r="E63" i="8" s="1"/>
  <c r="D135" i="8"/>
  <c r="E135" i="8" s="1"/>
  <c r="D160" i="8"/>
  <c r="E160" i="8" s="1"/>
  <c r="D151" i="8"/>
  <c r="E151" i="8" s="1"/>
  <c r="D152" i="8"/>
  <c r="E152" i="8" s="1"/>
  <c r="D153" i="8"/>
  <c r="E153" i="8" s="1"/>
  <c r="D36" i="8"/>
  <c r="E36" i="8" s="1"/>
  <c r="D22" i="8"/>
  <c r="E22" i="8" s="1"/>
  <c r="D5" i="8"/>
  <c r="E5" i="8" s="1"/>
  <c r="D186" i="8"/>
  <c r="E186" i="8" s="1"/>
  <c r="D112" i="8"/>
  <c r="E112" i="8" s="1"/>
  <c r="D30" i="8"/>
  <c r="E30" i="8" s="1"/>
  <c r="D34" i="8"/>
  <c r="E34" i="8" s="1"/>
  <c r="D185" i="8"/>
  <c r="E185" i="8" s="1"/>
  <c r="D114" i="8"/>
  <c r="E114" i="8" s="1"/>
  <c r="D115" i="8"/>
  <c r="E115" i="8" s="1"/>
  <c r="D83" i="8"/>
  <c r="E83" i="8" s="1"/>
  <c r="D24" i="8"/>
  <c r="E24" i="8" s="1"/>
  <c r="D120" i="8"/>
  <c r="E120" i="8" s="1"/>
  <c r="D121" i="8"/>
  <c r="E121" i="8" s="1"/>
  <c r="D122" i="8"/>
  <c r="E122" i="8" s="1"/>
  <c r="K1" i="5"/>
  <c r="P1" i="5"/>
  <c r="Q1" i="5"/>
  <c r="R1" i="5"/>
  <c r="S1" i="5"/>
  <c r="T1" i="5"/>
  <c r="U1" i="5"/>
  <c r="L1" i="5"/>
  <c r="M1" i="5"/>
  <c r="I1" i="5"/>
  <c r="N1" i="5"/>
  <c r="O1" i="5"/>
  <c r="C1" i="5"/>
  <c r="D1" i="5"/>
  <c r="E1" i="5"/>
  <c r="F1" i="5"/>
  <c r="G1" i="5"/>
  <c r="Y1" i="5"/>
  <c r="V1" i="5"/>
  <c r="W1" i="5"/>
  <c r="X1" i="5"/>
  <c r="H1" i="5"/>
  <c r="J1" i="5"/>
  <c r="Z1" i="5"/>
  <c r="AB165" i="5"/>
  <c r="AB103" i="5"/>
  <c r="AB153" i="5"/>
  <c r="AB202" i="5"/>
  <c r="AC202" i="5" s="1"/>
  <c r="AB110" i="5"/>
  <c r="AB211" i="5"/>
  <c r="AB63" i="5"/>
  <c r="AB147" i="5"/>
  <c r="AC147" i="5" s="1"/>
  <c r="AB145" i="5"/>
  <c r="AB31" i="5"/>
  <c r="AB65" i="5"/>
  <c r="AB125" i="5"/>
  <c r="AB25" i="5"/>
  <c r="AB134" i="5"/>
  <c r="AB195" i="5"/>
  <c r="AB44" i="5"/>
  <c r="AB99" i="5"/>
  <c r="AB81" i="5"/>
  <c r="AB161" i="5"/>
  <c r="AB29" i="5"/>
  <c r="E3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29" i="9"/>
  <c r="AC65" i="5" l="1"/>
  <c r="AC63" i="5"/>
  <c r="AC153" i="5"/>
  <c r="AC125" i="5"/>
  <c r="AC161" i="5"/>
  <c r="AC195" i="5"/>
  <c r="AC29" i="5"/>
  <c r="AC44" i="5"/>
  <c r="AC145" i="5"/>
  <c r="AC25" i="5"/>
  <c r="AC211" i="5"/>
  <c r="AC103" i="5"/>
  <c r="AC81" i="5"/>
  <c r="AC134" i="5"/>
  <c r="AC110" i="5"/>
  <c r="AC99" i="5"/>
  <c r="AC31" i="5"/>
  <c r="AC165" i="5"/>
  <c r="G1" i="4"/>
  <c r="H1" i="4"/>
  <c r="K1" i="4"/>
  <c r="V1" i="4"/>
  <c r="J44" i="9"/>
  <c r="I44" i="9"/>
  <c r="H44" i="9"/>
  <c r="G44" i="9"/>
  <c r="F44" i="9"/>
  <c r="J43" i="9"/>
  <c r="I43" i="9"/>
  <c r="H43" i="9"/>
  <c r="G43" i="9"/>
  <c r="F43" i="9"/>
  <c r="J42" i="9"/>
  <c r="I42" i="9"/>
  <c r="H42" i="9"/>
  <c r="G42" i="9"/>
  <c r="F42" i="9"/>
  <c r="K44" i="9" l="1"/>
  <c r="K43" i="9"/>
  <c r="K42" i="9"/>
  <c r="D20" i="8" l="1"/>
  <c r="D41" i="8"/>
  <c r="D161" i="8"/>
  <c r="D50" i="8"/>
  <c r="D111" i="8"/>
  <c r="D118" i="8"/>
  <c r="D51" i="8"/>
  <c r="D66" i="8"/>
  <c r="D141" i="8"/>
  <c r="D173" i="8"/>
  <c r="D110" i="8"/>
  <c r="D6" i="8"/>
  <c r="D177" i="8"/>
  <c r="D180" i="8"/>
  <c r="D10" i="8"/>
  <c r="D75" i="8"/>
  <c r="D23" i="8"/>
  <c r="D162" i="8"/>
  <c r="D163" i="8"/>
  <c r="D157" i="8"/>
  <c r="D67" i="8"/>
  <c r="D69" i="8"/>
  <c r="D164" i="8"/>
  <c r="D70" i="8"/>
  <c r="D142" i="8"/>
  <c r="D174" i="8"/>
  <c r="D76" i="8"/>
  <c r="D143" i="8"/>
  <c r="D14" i="8"/>
  <c r="D95" i="8"/>
  <c r="D175" i="8"/>
  <c r="D156" i="8"/>
  <c r="D101" i="8"/>
  <c r="D165" i="8"/>
  <c r="D81" i="8"/>
  <c r="D77" i="8"/>
  <c r="D106" i="8"/>
  <c r="D15" i="8"/>
  <c r="D166" i="8"/>
  <c r="D139" i="8"/>
  <c r="D16" i="8"/>
  <c r="D176" i="8"/>
  <c r="D178" i="8"/>
  <c r="D17" i="8"/>
  <c r="D144" i="8"/>
  <c r="D145" i="8"/>
  <c r="D146" i="8"/>
  <c r="D33" i="8"/>
  <c r="D31" i="8"/>
  <c r="D12" i="8"/>
  <c r="D13" i="8"/>
  <c r="D181" i="8"/>
  <c r="D27" i="8"/>
  <c r="D3" i="8"/>
  <c r="D147" i="8"/>
  <c r="D104" i="8"/>
  <c r="D182" i="8"/>
  <c r="D49" i="8"/>
  <c r="D25" i="8"/>
  <c r="D26" i="8"/>
  <c r="D28" i="8"/>
  <c r="D37" i="8"/>
  <c r="D35" i="8"/>
  <c r="D32" i="8"/>
  <c r="D148" i="8"/>
  <c r="D140" i="8"/>
  <c r="D107" i="8"/>
  <c r="D149" i="8"/>
  <c r="D29" i="8"/>
  <c r="D91" i="8"/>
  <c r="D7" i="8"/>
  <c r="D167" i="8"/>
  <c r="D168" i="8"/>
  <c r="D38" i="8"/>
  <c r="D179" i="8"/>
  <c r="D150" i="8"/>
  <c r="D169" i="8"/>
  <c r="D99" i="8"/>
  <c r="D98" i="8"/>
  <c r="D137" i="8"/>
  <c r="D108" i="8"/>
  <c r="D103" i="8"/>
  <c r="D183" i="8"/>
  <c r="D188" i="8"/>
  <c r="D138" i="8"/>
  <c r="D61" i="8"/>
  <c r="D105" i="8"/>
  <c r="D128" i="8"/>
  <c r="D158" i="8"/>
  <c r="D39" i="8"/>
  <c r="D170" i="8"/>
  <c r="D171" i="8"/>
  <c r="D9" i="8"/>
  <c r="D133" i="8"/>
  <c r="D18" i="8"/>
  <c r="D71" i="8"/>
  <c r="D92" i="8"/>
  <c r="D4" i="8"/>
  <c r="D59" i="8"/>
  <c r="D189" i="8"/>
  <c r="D190" i="8"/>
  <c r="D191" i="8"/>
  <c r="D40" i="8"/>
  <c r="D125" i="8"/>
  <c r="D84" i="8"/>
  <c r="D73" i="8"/>
  <c r="D102" i="8"/>
  <c r="D187" i="8"/>
  <c r="D74" i="8"/>
  <c r="D119" i="8"/>
  <c r="D80" i="8"/>
  <c r="D109" i="8"/>
  <c r="D8" i="8"/>
  <c r="D44" i="8"/>
  <c r="D46" i="8"/>
  <c r="D47" i="8"/>
  <c r="D48" i="8"/>
  <c r="D129" i="8"/>
  <c r="D123" i="8"/>
  <c r="D184" i="8"/>
  <c r="D68" i="8"/>
  <c r="D127" i="8"/>
  <c r="D130" i="8"/>
  <c r="D93" i="8"/>
  <c r="D131" i="8"/>
  <c r="D82" i="8"/>
  <c r="D132" i="8"/>
  <c r="D78" i="8"/>
  <c r="D159" i="8"/>
  <c r="D79" i="8"/>
  <c r="D19" i="8"/>
  <c r="D85" i="8"/>
  <c r="D116" i="8"/>
  <c r="D100" i="8"/>
  <c r="D192" i="8"/>
  <c r="D52" i="8"/>
  <c r="D62" i="8"/>
  <c r="D53" i="8"/>
  <c r="D64" i="8"/>
  <c r="D117" i="8"/>
  <c r="D60" i="8"/>
  <c r="D65" i="8"/>
  <c r="D45" i="8"/>
  <c r="E64" i="7"/>
  <c r="E108" i="7"/>
  <c r="E130" i="7"/>
  <c r="E17" i="7"/>
  <c r="E123" i="7"/>
  <c r="E69" i="7"/>
  <c r="E68" i="7"/>
  <c r="E84" i="7"/>
  <c r="E88" i="7"/>
  <c r="E92" i="7"/>
  <c r="E126" i="7"/>
  <c r="E33" i="7"/>
  <c r="E30" i="7"/>
  <c r="E36" i="7"/>
  <c r="E28" i="7"/>
  <c r="E29" i="7"/>
  <c r="E32" i="7"/>
  <c r="E27" i="7"/>
  <c r="E44" i="7"/>
  <c r="E39" i="7"/>
  <c r="E46" i="7"/>
  <c r="E42" i="7"/>
  <c r="E125" i="7"/>
  <c r="E31" i="7"/>
  <c r="E91" i="7"/>
  <c r="E35" i="7"/>
  <c r="E34" i="7"/>
  <c r="E19" i="7"/>
  <c r="E41" i="7"/>
  <c r="E93" i="7"/>
  <c r="E40" i="7"/>
  <c r="E14" i="7"/>
  <c r="E94" i="7"/>
  <c r="E122" i="7"/>
  <c r="E54" i="7"/>
  <c r="E37" i="7"/>
  <c r="E97" i="7"/>
  <c r="E109" i="7"/>
  <c r="E7" i="7"/>
  <c r="E71" i="7"/>
  <c r="E25" i="7"/>
  <c r="E61" i="7"/>
  <c r="E53" i="7"/>
  <c r="E6" i="7"/>
  <c r="E114" i="7"/>
  <c r="E65" i="7"/>
  <c r="E4" i="7"/>
  <c r="E112" i="7"/>
  <c r="E120" i="7"/>
  <c r="E129" i="7"/>
  <c r="E77" i="7"/>
  <c r="E75" i="7"/>
  <c r="E51" i="7"/>
  <c r="E5" i="7"/>
  <c r="E103" i="7"/>
  <c r="E3" i="7"/>
  <c r="E104" i="7"/>
  <c r="E85" i="7"/>
  <c r="E107" i="7"/>
  <c r="E16" i="7"/>
  <c r="E59" i="7"/>
  <c r="E63" i="7"/>
  <c r="E20" i="7"/>
  <c r="E80" i="7"/>
  <c r="E60" i="7"/>
  <c r="E113" i="7"/>
  <c r="E47" i="7"/>
  <c r="E76" i="7"/>
  <c r="E67" i="7"/>
  <c r="E98" i="7"/>
  <c r="E100" i="7"/>
  <c r="E105" i="7"/>
  <c r="E8" i="7"/>
  <c r="E116" i="7"/>
  <c r="E18" i="7"/>
  <c r="E127" i="7"/>
  <c r="E124" i="7"/>
  <c r="E52" i="7"/>
  <c r="E50" i="7"/>
  <c r="E48" i="7"/>
  <c r="E56" i="7"/>
  <c r="E21" i="7"/>
  <c r="E110" i="7"/>
  <c r="E111" i="7"/>
  <c r="E38" i="7"/>
  <c r="E86" i="7"/>
  <c r="E83" i="7"/>
  <c r="E119" i="7"/>
  <c r="E81" i="7"/>
  <c r="E62" i="7"/>
  <c r="E23" i="7"/>
  <c r="E117" i="7"/>
  <c r="E95" i="7"/>
  <c r="E9" i="7"/>
  <c r="E55" i="7"/>
  <c r="E10" i="7"/>
  <c r="E49" i="7"/>
  <c r="E78" i="7"/>
  <c r="E66" i="7"/>
  <c r="E13" i="7"/>
  <c r="E90" i="7"/>
  <c r="E89" i="7"/>
  <c r="E24" i="7"/>
  <c r="E43" i="7"/>
  <c r="E70" i="7"/>
  <c r="E101" i="7"/>
  <c r="E128" i="7"/>
  <c r="E106" i="7"/>
  <c r="E11" i="7"/>
  <c r="E102" i="7"/>
  <c r="E12" i="7"/>
  <c r="E79" i="7"/>
  <c r="E131" i="7"/>
  <c r="E96" i="7"/>
  <c r="E45" i="7"/>
  <c r="E22" i="7"/>
  <c r="E57" i="7"/>
  <c r="AB216" i="5"/>
  <c r="AB59" i="5"/>
  <c r="AB67" i="5"/>
  <c r="AB214" i="5"/>
  <c r="AB138" i="5"/>
  <c r="AB139" i="5"/>
  <c r="AB140" i="5"/>
  <c r="AB141" i="5"/>
  <c r="AB129" i="5"/>
  <c r="AB217" i="5"/>
  <c r="AB85" i="5"/>
  <c r="AB76" i="5"/>
  <c r="AB71" i="5"/>
  <c r="AB4" i="5"/>
  <c r="AB130" i="5"/>
  <c r="AB5" i="5"/>
  <c r="AB107" i="5"/>
  <c r="AB204" i="5"/>
  <c r="AB122" i="5"/>
  <c r="AB135" i="5"/>
  <c r="AB220" i="5"/>
  <c r="AB21" i="5"/>
  <c r="AB170" i="5"/>
  <c r="AB35" i="5"/>
  <c r="AB26" i="5"/>
  <c r="AB154" i="5"/>
  <c r="AB93" i="5"/>
  <c r="AB185" i="5"/>
  <c r="AB33" i="5"/>
  <c r="AB209" i="5"/>
  <c r="AB166" i="5"/>
  <c r="AB92" i="5"/>
  <c r="AB50" i="5"/>
  <c r="AB19" i="5"/>
  <c r="AB124" i="5"/>
  <c r="AB20" i="5"/>
  <c r="AB60" i="5"/>
  <c r="AB192" i="5"/>
  <c r="AB197" i="5"/>
  <c r="AB178" i="5"/>
  <c r="AB144" i="5"/>
  <c r="AB159" i="5"/>
  <c r="AB186" i="5"/>
  <c r="AB127" i="5"/>
  <c r="AB27" i="5"/>
  <c r="AB48" i="5"/>
  <c r="AB126" i="5"/>
  <c r="AB68" i="5"/>
  <c r="AB73" i="5"/>
  <c r="AB100" i="5"/>
  <c r="AB97" i="5"/>
  <c r="AB137" i="5"/>
  <c r="AB128" i="5"/>
  <c r="AB43" i="5"/>
  <c r="AB114" i="5"/>
  <c r="AB39" i="5"/>
  <c r="AB94" i="5"/>
  <c r="AB12" i="5"/>
  <c r="AB24" i="5"/>
  <c r="AB18" i="5"/>
  <c r="AB15" i="5"/>
  <c r="AB193" i="5"/>
  <c r="AB160" i="5"/>
  <c r="AB162" i="5"/>
  <c r="AB163" i="5"/>
  <c r="AB34" i="5"/>
  <c r="AB187" i="5"/>
  <c r="AB210" i="5"/>
  <c r="AB121" i="5"/>
  <c r="AB111" i="5"/>
  <c r="AB168" i="5"/>
  <c r="AB167" i="5"/>
  <c r="AB149" i="5"/>
  <c r="AB152" i="5"/>
  <c r="AB28" i="5"/>
  <c r="AB205" i="5"/>
  <c r="AB206" i="5"/>
  <c r="AB188" i="5"/>
  <c r="AB37" i="5"/>
  <c r="AB212" i="5"/>
  <c r="AB123" i="5"/>
  <c r="AB83" i="5"/>
  <c r="AB49" i="5"/>
  <c r="AB179" i="5"/>
  <c r="AB198" i="5"/>
  <c r="AB70" i="5"/>
  <c r="AB57" i="5"/>
  <c r="AB142" i="5"/>
  <c r="AB66" i="5"/>
  <c r="AB84" i="5"/>
  <c r="AB13" i="5"/>
  <c r="AB105" i="5"/>
  <c r="AB119" i="5"/>
  <c r="AB173" i="5"/>
  <c r="AB175" i="5"/>
  <c r="AB58" i="5"/>
  <c r="AB7" i="5"/>
  <c r="AB14" i="5"/>
  <c r="AB74" i="5"/>
  <c r="AB32" i="5"/>
  <c r="AB120" i="5"/>
  <c r="AB199" i="5"/>
  <c r="AB150" i="5"/>
  <c r="AB136" i="5"/>
  <c r="AB157" i="5"/>
  <c r="AB101" i="5"/>
  <c r="AB151" i="5"/>
  <c r="AB115" i="5"/>
  <c r="AB108" i="5"/>
  <c r="AB69" i="5"/>
  <c r="AB200" i="5"/>
  <c r="AB201" i="5"/>
  <c r="AB109" i="5"/>
  <c r="AB40" i="5"/>
  <c r="AB189" i="5"/>
  <c r="AB117" i="5"/>
  <c r="AB46" i="5"/>
  <c r="AB47" i="5"/>
  <c r="AB64" i="5"/>
  <c r="AB54" i="5"/>
  <c r="AB79" i="5"/>
  <c r="AB191" i="5"/>
  <c r="AB194" i="5"/>
  <c r="AB72" i="5"/>
  <c r="AB133" i="5"/>
  <c r="AB36" i="5"/>
  <c r="AB171" i="5"/>
  <c r="AB106" i="5"/>
  <c r="AB38" i="5"/>
  <c r="AB180" i="5"/>
  <c r="AB78" i="5"/>
  <c r="AB91" i="5"/>
  <c r="AB90" i="5"/>
  <c r="AB77" i="5"/>
  <c r="AB104" i="5"/>
  <c r="AB41" i="5"/>
  <c r="AB196" i="5"/>
  <c r="AB132" i="5"/>
  <c r="AB102" i="5"/>
  <c r="AB9" i="5"/>
  <c r="AB207" i="5"/>
  <c r="AB95" i="5"/>
  <c r="AB113" i="5"/>
  <c r="AB51" i="5"/>
  <c r="AB116" i="5"/>
  <c r="AB22" i="5"/>
  <c r="AB23" i="5"/>
  <c r="AB55" i="5"/>
  <c r="AB86" i="5"/>
  <c r="AB177" i="5"/>
  <c r="AB62" i="5"/>
  <c r="AB98" i="5"/>
  <c r="AB118" i="5"/>
  <c r="AB17" i="5"/>
  <c r="AB30" i="5"/>
  <c r="AB146" i="5"/>
  <c r="AB219" i="5"/>
  <c r="AB8" i="5"/>
  <c r="AB61" i="5"/>
  <c r="AB184" i="5"/>
  <c r="AB16" i="5"/>
  <c r="AB11" i="5"/>
  <c r="AB53" i="5"/>
  <c r="AB112" i="5"/>
  <c r="AB158" i="5"/>
  <c r="AB52" i="5"/>
  <c r="AB80" i="5"/>
  <c r="AB131" i="5"/>
  <c r="AB155" i="5"/>
  <c r="AB208" i="5"/>
  <c r="AB56" i="5"/>
  <c r="AB45" i="5"/>
  <c r="AB164" i="5"/>
  <c r="Y95" i="4"/>
  <c r="Y96" i="4"/>
  <c r="Y132" i="4"/>
  <c r="Y78" i="4"/>
  <c r="Y99" i="4"/>
  <c r="Y102" i="4"/>
  <c r="Y126" i="4"/>
  <c r="Y119" i="4"/>
  <c r="Y16" i="4"/>
  <c r="Y11" i="4"/>
  <c r="Y64" i="4"/>
  <c r="Y12" i="4"/>
  <c r="Y34" i="4"/>
  <c r="Y41" i="4"/>
  <c r="Y112" i="4"/>
  <c r="Y21" i="4"/>
  <c r="Y4" i="4"/>
  <c r="Y27" i="4"/>
  <c r="Y14" i="4"/>
  <c r="Y79" i="4"/>
  <c r="Y85" i="4"/>
  <c r="Y84" i="4"/>
  <c r="Y74" i="4"/>
  <c r="Y19" i="4"/>
  <c r="Y100" i="4"/>
  <c r="Y87" i="4"/>
  <c r="Y136" i="4"/>
  <c r="Y55" i="4"/>
  <c r="Y43" i="4"/>
  <c r="Y31" i="4"/>
  <c r="Y67" i="4"/>
  <c r="Y121" i="4"/>
  <c r="Y7" i="4"/>
  <c r="Y110" i="4"/>
  <c r="Y120" i="4"/>
  <c r="Y106" i="4"/>
  <c r="Y93" i="4"/>
  <c r="Y65" i="4"/>
  <c r="Y122" i="4"/>
  <c r="Y40" i="4"/>
  <c r="Y26" i="4"/>
  <c r="Y22" i="4"/>
  <c r="Y49" i="4"/>
  <c r="Y47" i="4"/>
  <c r="Y62" i="4"/>
  <c r="Y138" i="4"/>
  <c r="Y73" i="4"/>
  <c r="Y117" i="4"/>
  <c r="Y113" i="4"/>
  <c r="Y127" i="4"/>
  <c r="Y114" i="4"/>
  <c r="Y13" i="4"/>
  <c r="Y38" i="4"/>
  <c r="Y107" i="4"/>
  <c r="Y82" i="4"/>
  <c r="Y128" i="4"/>
  <c r="Y91" i="4"/>
  <c r="Y115" i="4"/>
  <c r="Y98" i="4"/>
  <c r="Y9" i="4"/>
  <c r="Y23" i="4"/>
  <c r="Y45" i="4"/>
  <c r="Y59" i="4"/>
  <c r="Y28" i="4"/>
  <c r="Y10" i="4"/>
  <c r="Y130" i="4"/>
  <c r="Y88" i="4"/>
  <c r="Y51" i="4"/>
  <c r="Y39" i="4"/>
  <c r="Y8" i="4"/>
  <c r="Y36" i="4"/>
  <c r="Y44" i="4"/>
  <c r="Y101" i="4"/>
  <c r="Y30" i="4"/>
  <c r="Y69" i="4"/>
  <c r="Y58" i="4"/>
  <c r="Y48" i="4"/>
  <c r="Y77" i="4"/>
  <c r="Y35" i="4"/>
  <c r="Y32" i="4"/>
  <c r="Y50" i="4"/>
  <c r="Y86" i="4"/>
  <c r="Y56" i="4"/>
  <c r="Y81" i="4"/>
  <c r="Y70" i="4"/>
  <c r="Y123" i="4"/>
  <c r="Y75" i="4"/>
  <c r="Y97" i="4"/>
  <c r="Y24" i="4"/>
  <c r="Y131" i="4"/>
  <c r="Y57" i="4"/>
  <c r="Y135" i="4"/>
  <c r="Y92" i="4"/>
  <c r="H2" i="5" l="1"/>
  <c r="X2" i="5"/>
  <c r="G2" i="4"/>
  <c r="H2" i="4"/>
  <c r="L2" i="4"/>
  <c r="K2" i="4"/>
  <c r="V2" i="4"/>
  <c r="W2" i="5"/>
  <c r="J2" i="5"/>
  <c r="V2" i="5"/>
  <c r="Y2" i="5"/>
  <c r="D64" i="7" l="1"/>
  <c r="D108" i="7"/>
  <c r="D130" i="7"/>
  <c r="D17" i="7"/>
  <c r="D123" i="7"/>
  <c r="D69" i="7"/>
  <c r="D68" i="7"/>
  <c r="D88" i="7"/>
  <c r="D92" i="7"/>
  <c r="D33" i="7"/>
  <c r="D30" i="7"/>
  <c r="D36" i="7"/>
  <c r="D28" i="7"/>
  <c r="D29" i="7"/>
  <c r="D32" i="7"/>
  <c r="D27" i="7"/>
  <c r="D44" i="7"/>
  <c r="D39" i="7"/>
  <c r="D42" i="7"/>
  <c r="D31" i="7"/>
  <c r="D91" i="7"/>
  <c r="D35" i="7"/>
  <c r="D34" i="7"/>
  <c r="D19" i="7"/>
  <c r="D41" i="7"/>
  <c r="D93" i="7"/>
  <c r="D40" i="7"/>
  <c r="D94" i="7"/>
  <c r="D122" i="7"/>
  <c r="D54" i="7"/>
  <c r="D37" i="7"/>
  <c r="D97" i="7"/>
  <c r="D109" i="7"/>
  <c r="D7" i="7"/>
  <c r="D25" i="7"/>
  <c r="D61" i="7"/>
  <c r="D53" i="7"/>
  <c r="D65" i="7"/>
  <c r="D112" i="7"/>
  <c r="D120" i="7"/>
  <c r="D129" i="7"/>
  <c r="D75" i="7"/>
  <c r="D51" i="7"/>
  <c r="D103" i="7"/>
  <c r="D3" i="7"/>
  <c r="D104" i="7"/>
  <c r="D107" i="7"/>
  <c r="D20" i="7"/>
  <c r="D113" i="7"/>
  <c r="D67" i="7"/>
  <c r="D98" i="7"/>
  <c r="D100" i="7"/>
  <c r="D105" i="7"/>
  <c r="D8" i="7"/>
  <c r="D127" i="7"/>
  <c r="D52" i="7"/>
  <c r="D56" i="7"/>
  <c r="D21" i="7"/>
  <c r="D83" i="7"/>
  <c r="D119" i="7"/>
  <c r="D81" i="7"/>
  <c r="D9" i="7"/>
  <c r="D10" i="7"/>
  <c r="D49" i="7"/>
  <c r="D66" i="7"/>
  <c r="D13" i="7"/>
  <c r="D24" i="7"/>
  <c r="D43" i="7"/>
  <c r="D128" i="7"/>
  <c r="D11" i="7"/>
  <c r="D102" i="7"/>
  <c r="D12" i="7"/>
  <c r="D131" i="7"/>
  <c r="D22" i="7"/>
  <c r="D57" i="7"/>
  <c r="X95" i="4"/>
  <c r="X96" i="4"/>
  <c r="X132" i="4"/>
  <c r="X78" i="4"/>
  <c r="X99" i="4"/>
  <c r="X102" i="4"/>
  <c r="X126" i="4"/>
  <c r="X119" i="4"/>
  <c r="X16" i="4"/>
  <c r="X11" i="4"/>
  <c r="X64" i="4"/>
  <c r="X12" i="4"/>
  <c r="X34" i="4"/>
  <c r="X41" i="4"/>
  <c r="X112" i="4"/>
  <c r="X21" i="4"/>
  <c r="X4" i="4"/>
  <c r="X27" i="4"/>
  <c r="X14" i="4"/>
  <c r="X79" i="4"/>
  <c r="X85" i="4"/>
  <c r="X84" i="4"/>
  <c r="X74" i="4"/>
  <c r="X19" i="4"/>
  <c r="X100" i="4"/>
  <c r="X87" i="4"/>
  <c r="X136" i="4"/>
  <c r="X55" i="4"/>
  <c r="X43" i="4"/>
  <c r="X31" i="4"/>
  <c r="X67" i="4"/>
  <c r="X121" i="4"/>
  <c r="X7" i="4"/>
  <c r="X110" i="4"/>
  <c r="X120" i="4"/>
  <c r="X106" i="4"/>
  <c r="X93" i="4"/>
  <c r="X125" i="4"/>
  <c r="X65" i="4"/>
  <c r="X122" i="4"/>
  <c r="X40" i="4"/>
  <c r="X26" i="4"/>
  <c r="X22" i="4"/>
  <c r="X49" i="4"/>
  <c r="X47" i="4"/>
  <c r="X62" i="4"/>
  <c r="X138" i="4"/>
  <c r="X73" i="4"/>
  <c r="X117" i="4"/>
  <c r="X113" i="4"/>
  <c r="X127" i="4"/>
  <c r="X114" i="4"/>
  <c r="X13" i="4"/>
  <c r="X38" i="4"/>
  <c r="X107" i="4"/>
  <c r="X82" i="4"/>
  <c r="X128" i="4"/>
  <c r="X91" i="4"/>
  <c r="X115" i="4"/>
  <c r="X98" i="4"/>
  <c r="X9" i="4"/>
  <c r="X23" i="4"/>
  <c r="X45" i="4"/>
  <c r="X59" i="4"/>
  <c r="X28" i="4"/>
  <c r="X10" i="4"/>
  <c r="X130" i="4"/>
  <c r="X88" i="4"/>
  <c r="X94" i="4"/>
  <c r="X51" i="4"/>
  <c r="X39" i="4"/>
  <c r="X8" i="4"/>
  <c r="X36" i="4"/>
  <c r="X44" i="4"/>
  <c r="X101" i="4"/>
  <c r="X30" i="4"/>
  <c r="X71" i="4"/>
  <c r="X69" i="4"/>
  <c r="X58" i="4"/>
  <c r="X48" i="4"/>
  <c r="X77" i="4"/>
  <c r="X35" i="4"/>
  <c r="X32" i="4"/>
  <c r="X50" i="4"/>
  <c r="X86" i="4"/>
  <c r="X56" i="4"/>
  <c r="X81" i="4"/>
  <c r="X70" i="4"/>
  <c r="X123" i="4"/>
  <c r="X75" i="4"/>
  <c r="X97" i="4"/>
  <c r="X24" i="4"/>
  <c r="X131" i="4"/>
  <c r="X57" i="4"/>
  <c r="X135" i="4"/>
  <c r="X92" i="4"/>
  <c r="G64" i="7"/>
  <c r="H64" i="7"/>
  <c r="I64" i="7"/>
  <c r="G108" i="7"/>
  <c r="H108" i="7"/>
  <c r="I108" i="7"/>
  <c r="G130" i="7"/>
  <c r="H130" i="7"/>
  <c r="I130" i="7"/>
  <c r="G17" i="7"/>
  <c r="H17" i="7"/>
  <c r="I17" i="7"/>
  <c r="G123" i="7"/>
  <c r="H123" i="7"/>
  <c r="I123" i="7"/>
  <c r="G69" i="7"/>
  <c r="H69" i="7"/>
  <c r="I69" i="7"/>
  <c r="G68" i="7"/>
  <c r="H68" i="7"/>
  <c r="I68" i="7"/>
  <c r="G84" i="7"/>
  <c r="H84" i="7"/>
  <c r="I84" i="7"/>
  <c r="G88" i="7"/>
  <c r="H88" i="7"/>
  <c r="I88" i="7"/>
  <c r="G92" i="7"/>
  <c r="H92" i="7"/>
  <c r="I92" i="7"/>
  <c r="G126" i="7"/>
  <c r="H126" i="7"/>
  <c r="I126" i="7"/>
  <c r="G33" i="7"/>
  <c r="H33" i="7"/>
  <c r="I33" i="7"/>
  <c r="G30" i="7"/>
  <c r="H30" i="7"/>
  <c r="I30" i="7"/>
  <c r="G36" i="7"/>
  <c r="H36" i="7"/>
  <c r="I36" i="7"/>
  <c r="G28" i="7"/>
  <c r="H28" i="7"/>
  <c r="I28" i="7"/>
  <c r="G29" i="7"/>
  <c r="H29" i="7"/>
  <c r="I29" i="7"/>
  <c r="G32" i="7"/>
  <c r="H32" i="7"/>
  <c r="I32" i="7"/>
  <c r="G27" i="7"/>
  <c r="H27" i="7"/>
  <c r="I27" i="7"/>
  <c r="G44" i="7"/>
  <c r="H44" i="7"/>
  <c r="I44" i="7"/>
  <c r="G39" i="7"/>
  <c r="H39" i="7"/>
  <c r="I39" i="7"/>
  <c r="G46" i="7"/>
  <c r="H46" i="7"/>
  <c r="I46" i="7"/>
  <c r="G42" i="7"/>
  <c r="H42" i="7"/>
  <c r="I42" i="7"/>
  <c r="G125" i="7"/>
  <c r="H125" i="7"/>
  <c r="I125" i="7"/>
  <c r="G31" i="7"/>
  <c r="H31" i="7"/>
  <c r="I31" i="7"/>
  <c r="G91" i="7"/>
  <c r="H91" i="7"/>
  <c r="I91" i="7"/>
  <c r="G35" i="7"/>
  <c r="H35" i="7"/>
  <c r="I35" i="7"/>
  <c r="G34" i="7"/>
  <c r="H34" i="7"/>
  <c r="I34" i="7"/>
  <c r="G19" i="7"/>
  <c r="H19" i="7"/>
  <c r="I19" i="7"/>
  <c r="G41" i="7"/>
  <c r="H41" i="7"/>
  <c r="I41" i="7"/>
  <c r="G93" i="7"/>
  <c r="H93" i="7"/>
  <c r="I93" i="7"/>
  <c r="G40" i="7"/>
  <c r="H40" i="7"/>
  <c r="I40" i="7"/>
  <c r="G14" i="7"/>
  <c r="H14" i="7"/>
  <c r="I14" i="7"/>
  <c r="G94" i="7"/>
  <c r="H94" i="7"/>
  <c r="I94" i="7"/>
  <c r="G122" i="7"/>
  <c r="H122" i="7"/>
  <c r="I122" i="7"/>
  <c r="G54" i="7"/>
  <c r="H54" i="7"/>
  <c r="I54" i="7"/>
  <c r="G37" i="7"/>
  <c r="H37" i="7"/>
  <c r="I37" i="7"/>
  <c r="G97" i="7"/>
  <c r="H97" i="7"/>
  <c r="I97" i="7"/>
  <c r="G109" i="7"/>
  <c r="H109" i="7"/>
  <c r="I109" i="7"/>
  <c r="G7" i="7"/>
  <c r="H7" i="7"/>
  <c r="I7" i="7"/>
  <c r="G71" i="7"/>
  <c r="H71" i="7"/>
  <c r="I71" i="7"/>
  <c r="G25" i="7"/>
  <c r="H25" i="7"/>
  <c r="I25" i="7"/>
  <c r="G61" i="7"/>
  <c r="H61" i="7"/>
  <c r="I61" i="7"/>
  <c r="G53" i="7"/>
  <c r="H53" i="7"/>
  <c r="I53" i="7"/>
  <c r="G6" i="7"/>
  <c r="H6" i="7"/>
  <c r="I6" i="7"/>
  <c r="G114" i="7"/>
  <c r="H114" i="7"/>
  <c r="I114" i="7"/>
  <c r="G65" i="7"/>
  <c r="H65" i="7"/>
  <c r="I65" i="7"/>
  <c r="G4" i="7"/>
  <c r="H4" i="7"/>
  <c r="I4" i="7"/>
  <c r="G112" i="7"/>
  <c r="H112" i="7"/>
  <c r="I112" i="7"/>
  <c r="G120" i="7"/>
  <c r="H120" i="7"/>
  <c r="I120" i="7"/>
  <c r="G129" i="7"/>
  <c r="H129" i="7"/>
  <c r="I129" i="7"/>
  <c r="G77" i="7"/>
  <c r="H77" i="7"/>
  <c r="I77" i="7"/>
  <c r="G75" i="7"/>
  <c r="H75" i="7"/>
  <c r="I75" i="7"/>
  <c r="G51" i="7"/>
  <c r="H51" i="7"/>
  <c r="I51" i="7"/>
  <c r="G5" i="7"/>
  <c r="H5" i="7"/>
  <c r="I5" i="7"/>
  <c r="G103" i="7"/>
  <c r="H103" i="7"/>
  <c r="I103" i="7"/>
  <c r="G3" i="7"/>
  <c r="H3" i="7"/>
  <c r="I3" i="7"/>
  <c r="G104" i="7"/>
  <c r="H104" i="7"/>
  <c r="I104" i="7"/>
  <c r="G85" i="7"/>
  <c r="H85" i="7"/>
  <c r="I85" i="7"/>
  <c r="G107" i="7"/>
  <c r="H107" i="7"/>
  <c r="I107" i="7"/>
  <c r="G16" i="7"/>
  <c r="H16" i="7"/>
  <c r="I16" i="7"/>
  <c r="G59" i="7"/>
  <c r="H59" i="7"/>
  <c r="I59" i="7"/>
  <c r="G63" i="7"/>
  <c r="H63" i="7"/>
  <c r="I63" i="7"/>
  <c r="G20" i="7"/>
  <c r="H20" i="7"/>
  <c r="I20" i="7"/>
  <c r="G80" i="7"/>
  <c r="H80" i="7"/>
  <c r="I80" i="7"/>
  <c r="G60" i="7"/>
  <c r="H60" i="7"/>
  <c r="I60" i="7"/>
  <c r="G113" i="7"/>
  <c r="H113" i="7"/>
  <c r="I113" i="7"/>
  <c r="H47" i="7"/>
  <c r="I47" i="7"/>
  <c r="G76" i="7"/>
  <c r="H76" i="7"/>
  <c r="I76" i="7"/>
  <c r="G67" i="7"/>
  <c r="H67" i="7"/>
  <c r="I67" i="7"/>
  <c r="G98" i="7"/>
  <c r="H98" i="7"/>
  <c r="I98" i="7"/>
  <c r="G100" i="7"/>
  <c r="H100" i="7"/>
  <c r="I100" i="7"/>
  <c r="G105" i="7"/>
  <c r="H105" i="7"/>
  <c r="I105" i="7"/>
  <c r="G8" i="7"/>
  <c r="H8" i="7"/>
  <c r="I8" i="7"/>
  <c r="G116" i="7"/>
  <c r="H116" i="7"/>
  <c r="I116" i="7"/>
  <c r="G18" i="7"/>
  <c r="H18" i="7"/>
  <c r="I18" i="7"/>
  <c r="G127" i="7"/>
  <c r="H127" i="7"/>
  <c r="I127" i="7"/>
  <c r="G124" i="7"/>
  <c r="H124" i="7"/>
  <c r="I124" i="7"/>
  <c r="G52" i="7"/>
  <c r="H52" i="7"/>
  <c r="I52" i="7"/>
  <c r="G50" i="7"/>
  <c r="H50" i="7"/>
  <c r="I50" i="7"/>
  <c r="G48" i="7"/>
  <c r="H48" i="7"/>
  <c r="I48" i="7"/>
  <c r="G56" i="7"/>
  <c r="H56" i="7"/>
  <c r="I56" i="7"/>
  <c r="G21" i="7"/>
  <c r="H21" i="7"/>
  <c r="I21" i="7"/>
  <c r="G110" i="7"/>
  <c r="H110" i="7"/>
  <c r="I110" i="7"/>
  <c r="G111" i="7"/>
  <c r="H111" i="7"/>
  <c r="I111" i="7"/>
  <c r="G38" i="7"/>
  <c r="H38" i="7"/>
  <c r="I38" i="7"/>
  <c r="G86" i="7"/>
  <c r="H86" i="7"/>
  <c r="I86" i="7"/>
  <c r="G83" i="7"/>
  <c r="H83" i="7"/>
  <c r="I83" i="7"/>
  <c r="G119" i="7"/>
  <c r="H119" i="7"/>
  <c r="I119" i="7"/>
  <c r="G81" i="7"/>
  <c r="H81" i="7"/>
  <c r="I81" i="7"/>
  <c r="G62" i="7"/>
  <c r="H62" i="7"/>
  <c r="I62" i="7"/>
  <c r="G23" i="7"/>
  <c r="H23" i="7"/>
  <c r="I23" i="7"/>
  <c r="G117" i="7"/>
  <c r="H117" i="7"/>
  <c r="I117" i="7"/>
  <c r="G95" i="7"/>
  <c r="H95" i="7"/>
  <c r="I95" i="7"/>
  <c r="G9" i="7"/>
  <c r="H9" i="7"/>
  <c r="I9" i="7"/>
  <c r="G55" i="7"/>
  <c r="H55" i="7"/>
  <c r="I55" i="7"/>
  <c r="G10" i="7"/>
  <c r="H10" i="7"/>
  <c r="I10" i="7"/>
  <c r="G49" i="7"/>
  <c r="H49" i="7"/>
  <c r="I49" i="7"/>
  <c r="G78" i="7"/>
  <c r="H78" i="7"/>
  <c r="I78" i="7"/>
  <c r="G66" i="7"/>
  <c r="H66" i="7"/>
  <c r="I66" i="7"/>
  <c r="G13" i="7"/>
  <c r="H13" i="7"/>
  <c r="I13" i="7"/>
  <c r="G90" i="7"/>
  <c r="H90" i="7"/>
  <c r="I90" i="7"/>
  <c r="G89" i="7"/>
  <c r="H89" i="7"/>
  <c r="I89" i="7"/>
  <c r="G24" i="7"/>
  <c r="H24" i="7"/>
  <c r="I24" i="7"/>
  <c r="G43" i="7"/>
  <c r="H43" i="7"/>
  <c r="I43" i="7"/>
  <c r="G70" i="7"/>
  <c r="H70" i="7"/>
  <c r="I70" i="7"/>
  <c r="G101" i="7"/>
  <c r="H101" i="7"/>
  <c r="I101" i="7"/>
  <c r="G128" i="7"/>
  <c r="H128" i="7"/>
  <c r="I128" i="7"/>
  <c r="G106" i="7"/>
  <c r="H106" i="7"/>
  <c r="I106" i="7"/>
  <c r="G11" i="7"/>
  <c r="H11" i="7"/>
  <c r="I11" i="7"/>
  <c r="G102" i="7"/>
  <c r="H102" i="7"/>
  <c r="I102" i="7"/>
  <c r="G12" i="7"/>
  <c r="H12" i="7"/>
  <c r="I12" i="7"/>
  <c r="G79" i="7"/>
  <c r="H79" i="7"/>
  <c r="I79" i="7"/>
  <c r="G131" i="7"/>
  <c r="H131" i="7"/>
  <c r="I131" i="7"/>
  <c r="G96" i="7"/>
  <c r="H96" i="7"/>
  <c r="I96" i="7"/>
  <c r="G45" i="7"/>
  <c r="H45" i="7"/>
  <c r="I45" i="7"/>
  <c r="G22" i="7"/>
  <c r="H22" i="7"/>
  <c r="I22" i="7"/>
  <c r="I57" i="7"/>
  <c r="H57" i="7"/>
  <c r="G57" i="7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4" i="12"/>
  <c r="J64" i="7" l="1"/>
  <c r="J108" i="7"/>
  <c r="J130" i="7"/>
  <c r="J17" i="7"/>
  <c r="J123" i="7"/>
  <c r="J69" i="7"/>
  <c r="J68" i="7"/>
  <c r="J84" i="7"/>
  <c r="J88" i="7"/>
  <c r="J92" i="7"/>
  <c r="J126" i="7"/>
  <c r="J33" i="7"/>
  <c r="J30" i="7"/>
  <c r="J36" i="7"/>
  <c r="J28" i="7"/>
  <c r="J29" i="7"/>
  <c r="J32" i="7"/>
  <c r="J27" i="7"/>
  <c r="J44" i="7"/>
  <c r="J39" i="7"/>
  <c r="J46" i="7"/>
  <c r="J42" i="7"/>
  <c r="J125" i="7"/>
  <c r="J31" i="7"/>
  <c r="J91" i="7"/>
  <c r="J35" i="7"/>
  <c r="J34" i="7"/>
  <c r="J19" i="7"/>
  <c r="J41" i="7"/>
  <c r="J93" i="7"/>
  <c r="J40" i="7"/>
  <c r="J14" i="7"/>
  <c r="J94" i="7"/>
  <c r="J122" i="7"/>
  <c r="J54" i="7"/>
  <c r="J37" i="7"/>
  <c r="J97" i="7"/>
  <c r="J109" i="7"/>
  <c r="J7" i="7"/>
  <c r="J71" i="7"/>
  <c r="J25" i="7"/>
  <c r="J61" i="7"/>
  <c r="J53" i="7"/>
  <c r="J6" i="7"/>
  <c r="J114" i="7"/>
  <c r="J65" i="7"/>
  <c r="J4" i="7"/>
  <c r="J112" i="7"/>
  <c r="J120" i="7"/>
  <c r="J129" i="7"/>
  <c r="J77" i="7"/>
  <c r="J75" i="7"/>
  <c r="J51" i="7"/>
  <c r="J5" i="7"/>
  <c r="J103" i="7"/>
  <c r="J3" i="7"/>
  <c r="J104" i="7"/>
  <c r="J85" i="7"/>
  <c r="J107" i="7"/>
  <c r="J16" i="7"/>
  <c r="J59" i="7"/>
  <c r="J63" i="7"/>
  <c r="J20" i="7"/>
  <c r="J80" i="7"/>
  <c r="J60" i="7"/>
  <c r="J113" i="7"/>
  <c r="J47" i="7"/>
  <c r="J76" i="7"/>
  <c r="J67" i="7"/>
  <c r="J98" i="7"/>
  <c r="J100" i="7"/>
  <c r="J105" i="7"/>
  <c r="J8" i="7"/>
  <c r="J116" i="7"/>
  <c r="J18" i="7"/>
  <c r="J127" i="7"/>
  <c r="J124" i="7"/>
  <c r="J52" i="7"/>
  <c r="J50" i="7"/>
  <c r="J48" i="7"/>
  <c r="J56" i="7"/>
  <c r="J21" i="7"/>
  <c r="J110" i="7"/>
  <c r="J111" i="7"/>
  <c r="J38" i="7"/>
  <c r="J86" i="7"/>
  <c r="J83" i="7"/>
  <c r="J119" i="7"/>
  <c r="J81" i="7"/>
  <c r="J62" i="7"/>
  <c r="J23" i="7"/>
  <c r="J117" i="7"/>
  <c r="J95" i="7"/>
  <c r="J9" i="7"/>
  <c r="J55" i="7"/>
  <c r="J10" i="7"/>
  <c r="J49" i="7"/>
  <c r="J78" i="7"/>
  <c r="J66" i="7"/>
  <c r="J13" i="7"/>
  <c r="J90" i="7"/>
  <c r="J89" i="7"/>
  <c r="J24" i="7"/>
  <c r="J43" i="7"/>
  <c r="J70" i="7"/>
  <c r="J101" i="7"/>
  <c r="J128" i="7"/>
  <c r="J106" i="7"/>
  <c r="J11" i="7"/>
  <c r="J102" i="7"/>
  <c r="J12" i="7"/>
  <c r="J79" i="7"/>
  <c r="J131" i="7"/>
  <c r="J96" i="7"/>
  <c r="J45" i="7"/>
  <c r="J22" i="7"/>
  <c r="J57" i="7" l="1"/>
  <c r="E187" i="8" l="1"/>
  <c r="E74" i="8"/>
  <c r="E119" i="8"/>
  <c r="E109" i="8"/>
  <c r="E44" i="8"/>
  <c r="E47" i="8"/>
  <c r="E48" i="8"/>
  <c r="E129" i="8"/>
  <c r="E184" i="8"/>
  <c r="E127" i="8"/>
  <c r="E93" i="8"/>
  <c r="E131" i="8"/>
  <c r="E82" i="8"/>
  <c r="E78" i="8"/>
  <c r="E79" i="8"/>
  <c r="E85" i="8"/>
  <c r="E116" i="8"/>
  <c r="E100" i="8"/>
  <c r="E52" i="8"/>
  <c r="E53" i="8"/>
  <c r="E117" i="8"/>
  <c r="E60" i="8"/>
  <c r="E65" i="8"/>
  <c r="F13" i="7"/>
  <c r="F90" i="7"/>
  <c r="F89" i="7"/>
  <c r="F24" i="7"/>
  <c r="F43" i="7"/>
  <c r="F70" i="7"/>
  <c r="F101" i="7"/>
  <c r="F128" i="7"/>
  <c r="F118" i="7"/>
  <c r="F106" i="7"/>
  <c r="F11" i="7"/>
  <c r="F102" i="7"/>
  <c r="F73" i="7"/>
  <c r="F79" i="7"/>
  <c r="F131" i="7"/>
  <c r="F96" i="7"/>
  <c r="F45" i="7"/>
  <c r="F22" i="7"/>
  <c r="M2" i="5"/>
  <c r="F2" i="4"/>
  <c r="AC72" i="5"/>
  <c r="AC133" i="5"/>
  <c r="AC36" i="5"/>
  <c r="AC171" i="5"/>
  <c r="AC38" i="5"/>
  <c r="AC180" i="5"/>
  <c r="AC78" i="5"/>
  <c r="AC91" i="5"/>
  <c r="AC90" i="5"/>
  <c r="AC77" i="5"/>
  <c r="AC104" i="5"/>
  <c r="AC196" i="5"/>
  <c r="AC132" i="5"/>
  <c r="AC102" i="5"/>
  <c r="AC9" i="5"/>
  <c r="AC207" i="5"/>
  <c r="AC95" i="5"/>
  <c r="AC113" i="5"/>
  <c r="AC116" i="5"/>
  <c r="AC22" i="5"/>
  <c r="AC23" i="5"/>
  <c r="AC55" i="5"/>
  <c r="AC86" i="5"/>
  <c r="AC177" i="5"/>
  <c r="AC62" i="5"/>
  <c r="AC118" i="5"/>
  <c r="AC17" i="5"/>
  <c r="AC30" i="5"/>
  <c r="AC146" i="5"/>
  <c r="AC219" i="5"/>
  <c r="AC8" i="5"/>
  <c r="AC184" i="5"/>
  <c r="AC16" i="5"/>
  <c r="AC11" i="5"/>
  <c r="AC53" i="5"/>
  <c r="AC112" i="5"/>
  <c r="AC158" i="5"/>
  <c r="AC52" i="5"/>
  <c r="AC131" i="5"/>
  <c r="AC155" i="5"/>
  <c r="AC56" i="5"/>
  <c r="AC45" i="5"/>
  <c r="AC164" i="5"/>
  <c r="C1" i="7"/>
  <c r="C1" i="8"/>
  <c r="E102" i="8"/>
  <c r="E80" i="8"/>
  <c r="E8" i="8"/>
  <c r="E46" i="8"/>
  <c r="E123" i="8"/>
  <c r="E68" i="8"/>
  <c r="E130" i="8"/>
  <c r="E132" i="8"/>
  <c r="E159" i="8"/>
  <c r="E19" i="8"/>
  <c r="E192" i="8"/>
  <c r="E62" i="8"/>
  <c r="E64" i="8"/>
  <c r="F12" i="7"/>
  <c r="M1" i="4"/>
  <c r="N1" i="4"/>
  <c r="F1" i="4"/>
  <c r="O1" i="4"/>
  <c r="P1" i="4"/>
  <c r="Q1" i="4"/>
  <c r="D1" i="4"/>
  <c r="E1" i="4"/>
  <c r="C1" i="4"/>
  <c r="R1" i="4"/>
  <c r="S1" i="4"/>
  <c r="T1" i="4"/>
  <c r="U1" i="4"/>
  <c r="I1" i="4"/>
  <c r="J1" i="4"/>
  <c r="L1" i="4"/>
  <c r="N2" i="4" l="1"/>
  <c r="R2" i="4"/>
  <c r="AC80" i="5"/>
  <c r="AC61" i="5"/>
  <c r="AC98" i="5"/>
  <c r="AC51" i="5"/>
  <c r="AC41" i="5"/>
  <c r="AC106" i="5"/>
  <c r="T2" i="5"/>
  <c r="D2" i="5"/>
  <c r="C2" i="5"/>
  <c r="S2" i="5"/>
  <c r="Z2" i="5"/>
  <c r="I2" i="5"/>
  <c r="P2" i="5"/>
  <c r="Q2" i="5"/>
  <c r="G2" i="5"/>
  <c r="O2" i="4"/>
  <c r="J2" i="4"/>
  <c r="D2" i="4"/>
  <c r="I2" i="4"/>
  <c r="Q2" i="4"/>
  <c r="S2" i="4"/>
  <c r="AC208" i="5"/>
  <c r="U2" i="4"/>
  <c r="P2" i="4"/>
  <c r="M2" i="4"/>
  <c r="F2" i="5"/>
  <c r="L2" i="5"/>
  <c r="C2" i="4"/>
  <c r="K2" i="5"/>
  <c r="O2" i="5"/>
  <c r="R2" i="5"/>
  <c r="T2" i="4"/>
  <c r="E2" i="4"/>
  <c r="E2" i="5"/>
  <c r="N2" i="5"/>
  <c r="U2" i="5"/>
  <c r="D66" i="9" l="1"/>
  <c r="E66" i="9"/>
  <c r="F27" i="9"/>
  <c r="F50" i="9"/>
  <c r="G50" i="9"/>
  <c r="H50" i="9"/>
  <c r="I50" i="9"/>
  <c r="J50" i="9"/>
  <c r="F51" i="9"/>
  <c r="G51" i="9"/>
  <c r="H51" i="9"/>
  <c r="I51" i="9"/>
  <c r="J51" i="9"/>
  <c r="F52" i="9"/>
  <c r="G52" i="9"/>
  <c r="H52" i="9"/>
  <c r="I52" i="9"/>
  <c r="J52" i="9"/>
  <c r="F53" i="9"/>
  <c r="G53" i="9"/>
  <c r="H53" i="9"/>
  <c r="I53" i="9"/>
  <c r="J53" i="9"/>
  <c r="F54" i="9"/>
  <c r="G54" i="9"/>
  <c r="H54" i="9"/>
  <c r="I54" i="9"/>
  <c r="J54" i="9"/>
  <c r="F55" i="9"/>
  <c r="G55" i="9"/>
  <c r="H55" i="9"/>
  <c r="I55" i="9"/>
  <c r="J55" i="9"/>
  <c r="F56" i="9"/>
  <c r="G56" i="9"/>
  <c r="H56" i="9"/>
  <c r="I56" i="9"/>
  <c r="J56" i="9"/>
  <c r="F57" i="9"/>
  <c r="G57" i="9"/>
  <c r="H57" i="9"/>
  <c r="I57" i="9"/>
  <c r="J57" i="9"/>
  <c r="F58" i="9"/>
  <c r="G58" i="9"/>
  <c r="H58" i="9"/>
  <c r="I58" i="9"/>
  <c r="J58" i="9"/>
  <c r="F59" i="9"/>
  <c r="G59" i="9"/>
  <c r="H59" i="9"/>
  <c r="I59" i="9"/>
  <c r="J59" i="9"/>
  <c r="F60" i="9"/>
  <c r="G60" i="9"/>
  <c r="H60" i="9"/>
  <c r="I60" i="9"/>
  <c r="J60" i="9"/>
  <c r="F61" i="9"/>
  <c r="G61" i="9"/>
  <c r="H61" i="9"/>
  <c r="I61" i="9"/>
  <c r="J61" i="9"/>
  <c r="F62" i="9"/>
  <c r="G62" i="9"/>
  <c r="H62" i="9"/>
  <c r="I62" i="9"/>
  <c r="J62" i="9"/>
  <c r="F63" i="9"/>
  <c r="G63" i="9"/>
  <c r="H63" i="9"/>
  <c r="I63" i="9"/>
  <c r="J63" i="9"/>
  <c r="F64" i="9"/>
  <c r="G64" i="9"/>
  <c r="H64" i="9"/>
  <c r="I64" i="9"/>
  <c r="J64" i="9"/>
  <c r="F65" i="9"/>
  <c r="G65" i="9"/>
  <c r="H65" i="9"/>
  <c r="I65" i="9"/>
  <c r="J65" i="9"/>
  <c r="E20" i="8"/>
  <c r="E41" i="8"/>
  <c r="E161" i="8"/>
  <c r="E50" i="8"/>
  <c r="E111" i="8"/>
  <c r="E118" i="8"/>
  <c r="E51" i="8"/>
  <c r="E66" i="8"/>
  <c r="E141" i="8"/>
  <c r="E173" i="8"/>
  <c r="E110" i="8"/>
  <c r="E6" i="8"/>
  <c r="E177" i="8"/>
  <c r="E180" i="8"/>
  <c r="E10" i="8"/>
  <c r="E75" i="8"/>
  <c r="E23" i="8"/>
  <c r="E162" i="8"/>
  <c r="E163" i="8"/>
  <c r="E157" i="8"/>
  <c r="E67" i="8"/>
  <c r="E69" i="8"/>
  <c r="E164" i="8"/>
  <c r="E70" i="8"/>
  <c r="E142" i="8"/>
  <c r="E174" i="8"/>
  <c r="E76" i="8"/>
  <c r="E143" i="8"/>
  <c r="E14" i="8"/>
  <c r="E95" i="8"/>
  <c r="E175" i="8"/>
  <c r="E156" i="8"/>
  <c r="E101" i="8"/>
  <c r="E165" i="8"/>
  <c r="E81" i="8"/>
  <c r="E77" i="8"/>
  <c r="E106" i="8"/>
  <c r="E15" i="8"/>
  <c r="E166" i="8"/>
  <c r="E139" i="8"/>
  <c r="E16" i="8"/>
  <c r="E176" i="8"/>
  <c r="E178" i="8"/>
  <c r="E17" i="8"/>
  <c r="E144" i="8"/>
  <c r="E145" i="8"/>
  <c r="E146" i="8"/>
  <c r="E33" i="8"/>
  <c r="E31" i="8"/>
  <c r="E12" i="8"/>
  <c r="E13" i="8"/>
  <c r="E181" i="8"/>
  <c r="E27" i="8"/>
  <c r="E3" i="8"/>
  <c r="E147" i="8"/>
  <c r="E104" i="8"/>
  <c r="E182" i="8"/>
  <c r="E49" i="8"/>
  <c r="E25" i="8"/>
  <c r="E26" i="8"/>
  <c r="E28" i="8"/>
  <c r="E37" i="8"/>
  <c r="E35" i="8"/>
  <c r="E32" i="8"/>
  <c r="E148" i="8"/>
  <c r="E140" i="8"/>
  <c r="E107" i="8"/>
  <c r="E149" i="8"/>
  <c r="E29" i="8"/>
  <c r="E91" i="8"/>
  <c r="E7" i="8"/>
  <c r="E167" i="8"/>
  <c r="E168" i="8"/>
  <c r="E38" i="8"/>
  <c r="E179" i="8"/>
  <c r="E150" i="8"/>
  <c r="E169" i="8"/>
  <c r="E99" i="8"/>
  <c r="E98" i="8"/>
  <c r="E137" i="8"/>
  <c r="E108" i="8"/>
  <c r="E103" i="8"/>
  <c r="E183" i="8"/>
  <c r="E188" i="8"/>
  <c r="E138" i="8"/>
  <c r="E61" i="8"/>
  <c r="E105" i="8"/>
  <c r="E128" i="8"/>
  <c r="E158" i="8"/>
  <c r="E39" i="8"/>
  <c r="E170" i="8"/>
  <c r="E171" i="8"/>
  <c r="E9" i="8"/>
  <c r="E133" i="8"/>
  <c r="E18" i="8"/>
  <c r="E71" i="8"/>
  <c r="E92" i="8"/>
  <c r="E4" i="8"/>
  <c r="E59" i="8"/>
  <c r="E189" i="8"/>
  <c r="E190" i="8"/>
  <c r="E191" i="8"/>
  <c r="E40" i="8"/>
  <c r="E125" i="8"/>
  <c r="E84" i="8"/>
  <c r="E73" i="8"/>
  <c r="K63" i="9" l="1"/>
  <c r="K62" i="9"/>
  <c r="K59" i="9"/>
  <c r="K57" i="9"/>
  <c r="K56" i="9"/>
  <c r="K53" i="9"/>
  <c r="K51" i="9"/>
  <c r="K50" i="9"/>
  <c r="K64" i="9"/>
  <c r="K58" i="9"/>
  <c r="K52" i="9"/>
  <c r="K65" i="9"/>
  <c r="K60" i="9"/>
  <c r="K54" i="9"/>
  <c r="K61" i="9"/>
  <c r="K55" i="9"/>
  <c r="F64" i="7"/>
  <c r="F108" i="7"/>
  <c r="F130" i="7"/>
  <c r="F17" i="7"/>
  <c r="F123" i="7"/>
  <c r="F69" i="7"/>
  <c r="F68" i="7"/>
  <c r="F84" i="7"/>
  <c r="F88" i="7"/>
  <c r="F92" i="7"/>
  <c r="F126" i="7"/>
  <c r="F33" i="7"/>
  <c r="F30" i="7"/>
  <c r="F36" i="7"/>
  <c r="F29" i="7"/>
  <c r="F32" i="7"/>
  <c r="F27" i="7"/>
  <c r="F44" i="7"/>
  <c r="F39" i="7"/>
  <c r="F46" i="7"/>
  <c r="F42" i="7"/>
  <c r="F125" i="7"/>
  <c r="F31" i="7"/>
  <c r="F91" i="7"/>
  <c r="F35" i="7"/>
  <c r="F34" i="7"/>
  <c r="F19" i="7"/>
  <c r="F93" i="7"/>
  <c r="F40" i="7"/>
  <c r="F14" i="7"/>
  <c r="F94" i="7"/>
  <c r="F122" i="7"/>
  <c r="F54" i="7"/>
  <c r="F37" i="7"/>
  <c r="F97" i="7"/>
  <c r="F109" i="7"/>
  <c r="F7" i="7"/>
  <c r="F71" i="7"/>
  <c r="F25" i="7"/>
  <c r="F61" i="7"/>
  <c r="F53" i="7"/>
  <c r="F6" i="7"/>
  <c r="F114" i="7"/>
  <c r="F65" i="7"/>
  <c r="F4" i="7"/>
  <c r="F112" i="7"/>
  <c r="F120" i="7"/>
  <c r="F129" i="7"/>
  <c r="F77" i="7"/>
  <c r="F75" i="7"/>
  <c r="F51" i="7"/>
  <c r="F5" i="7"/>
  <c r="F103" i="7"/>
  <c r="F3" i="7"/>
  <c r="F104" i="7"/>
  <c r="F85" i="7"/>
  <c r="F107" i="7"/>
  <c r="F16" i="7"/>
  <c r="F59" i="7"/>
  <c r="F63" i="7"/>
  <c r="F20" i="7"/>
  <c r="F80" i="7"/>
  <c r="F60" i="7"/>
  <c r="F113" i="7"/>
  <c r="F47" i="7"/>
  <c r="F76" i="7"/>
  <c r="F67" i="7"/>
  <c r="F98" i="7"/>
  <c r="F100" i="7"/>
  <c r="F105" i="7"/>
  <c r="F8" i="7"/>
  <c r="F116" i="7"/>
  <c r="F18" i="7"/>
  <c r="F127" i="7"/>
  <c r="F124" i="7"/>
  <c r="F52" i="7"/>
  <c r="F50" i="7"/>
  <c r="F48" i="7"/>
  <c r="F56" i="7"/>
  <c r="F21" i="7"/>
  <c r="F110" i="7"/>
  <c r="F111" i="7"/>
  <c r="F38" i="7"/>
  <c r="F86" i="7"/>
  <c r="F83" i="7"/>
  <c r="F119" i="7"/>
  <c r="F81" i="7"/>
  <c r="F62" i="7"/>
  <c r="F23" i="7"/>
  <c r="F117" i="7"/>
  <c r="F95" i="7"/>
  <c r="F9" i="7"/>
  <c r="F55" i="7"/>
  <c r="F10" i="7"/>
  <c r="F49" i="7"/>
  <c r="F78" i="7"/>
  <c r="F66" i="7"/>
  <c r="F28" i="7"/>
  <c r="F41" i="7"/>
  <c r="AC59" i="5"/>
  <c r="AC138" i="5"/>
  <c r="AC129" i="5"/>
  <c r="AC217" i="5"/>
  <c r="AC107" i="5"/>
  <c r="AC220" i="5"/>
  <c r="AC26" i="5"/>
  <c r="AC154" i="5"/>
  <c r="AC182" i="5"/>
  <c r="AC209" i="5"/>
  <c r="AC92" i="5"/>
  <c r="AC124" i="5"/>
  <c r="AC87" i="5"/>
  <c r="AC159" i="5"/>
  <c r="AC126" i="5"/>
  <c r="AC100" i="5"/>
  <c r="AC114" i="5"/>
  <c r="AC193" i="5"/>
  <c r="AC163" i="5"/>
  <c r="AC111" i="5"/>
  <c r="AC149" i="5"/>
  <c r="AC188" i="5"/>
  <c r="AC123" i="5"/>
  <c r="AC70" i="5"/>
  <c r="AC66" i="5"/>
  <c r="AC173" i="5"/>
  <c r="AC7" i="5"/>
  <c r="AC199" i="5"/>
  <c r="AC157" i="5"/>
  <c r="AC69" i="5"/>
  <c r="AC109" i="5"/>
  <c r="AC47" i="5"/>
  <c r="AC54" i="5"/>
  <c r="AC79" i="5"/>
  <c r="AC4" i="5" l="1"/>
  <c r="AA2" i="5"/>
  <c r="AA1" i="5"/>
  <c r="AC121" i="5"/>
  <c r="AC43" i="5"/>
  <c r="AC14" i="5"/>
  <c r="AC83" i="5"/>
  <c r="AC46" i="5"/>
  <c r="AC120" i="5"/>
  <c r="AC34" i="5"/>
  <c r="AC88" i="5"/>
  <c r="AC40" i="5"/>
  <c r="AC198" i="5"/>
  <c r="AC97" i="5"/>
  <c r="AC85" i="5"/>
  <c r="AC101" i="5"/>
  <c r="AC119" i="5"/>
  <c r="AC152" i="5"/>
  <c r="AC15" i="5"/>
  <c r="AC186" i="5"/>
  <c r="AC197" i="5"/>
  <c r="AC21" i="5"/>
  <c r="AC135" i="5"/>
  <c r="AC204" i="5"/>
  <c r="AC191" i="5"/>
  <c r="AC108" i="5"/>
  <c r="AC84" i="5"/>
  <c r="AC206" i="5"/>
  <c r="AC12" i="5"/>
  <c r="AC48" i="5"/>
  <c r="AC20" i="5"/>
  <c r="AC166" i="5"/>
  <c r="AC139" i="5"/>
  <c r="AC214" i="5"/>
  <c r="AC89" i="5"/>
  <c r="AC194" i="5"/>
  <c r="AC189" i="5"/>
  <c r="AC201" i="5"/>
  <c r="AC151" i="5"/>
  <c r="AC136" i="5"/>
  <c r="AC74" i="5"/>
  <c r="AC58" i="5"/>
  <c r="AC13" i="5"/>
  <c r="AC142" i="5"/>
  <c r="AC49" i="5"/>
  <c r="AC212" i="5"/>
  <c r="AC28" i="5"/>
  <c r="AC167" i="5"/>
  <c r="AC187" i="5"/>
  <c r="AC162" i="5"/>
  <c r="AC24" i="5"/>
  <c r="AC94" i="5"/>
  <c r="AC137" i="5"/>
  <c r="AC73" i="5"/>
  <c r="AC127" i="5"/>
  <c r="AC144" i="5"/>
  <c r="AC60" i="5"/>
  <c r="AC19" i="5"/>
  <c r="AC33" i="5"/>
  <c r="AC170" i="5"/>
  <c r="AC5" i="5"/>
  <c r="AC140" i="5"/>
  <c r="AC216" i="5"/>
  <c r="AC93" i="5"/>
  <c r="AC122" i="5"/>
  <c r="AC76" i="5"/>
  <c r="AC67" i="5"/>
  <c r="AC64" i="5"/>
  <c r="AC117" i="5"/>
  <c r="AC200" i="5"/>
  <c r="AC115" i="5"/>
  <c r="AC150" i="5"/>
  <c r="AC32" i="5"/>
  <c r="AC175" i="5"/>
  <c r="AC105" i="5"/>
  <c r="AC57" i="5"/>
  <c r="AC179" i="5"/>
  <c r="AC37" i="5"/>
  <c r="AC205" i="5"/>
  <c r="AC168" i="5"/>
  <c r="AC210" i="5"/>
  <c r="AC160" i="5"/>
  <c r="AC18" i="5"/>
  <c r="AC39" i="5"/>
  <c r="AC128" i="5"/>
  <c r="AC68" i="5"/>
  <c r="AC27" i="5"/>
  <c r="AC178" i="5"/>
  <c r="AC192" i="5"/>
  <c r="AC50" i="5"/>
  <c r="AC185" i="5"/>
  <c r="AC181" i="5"/>
  <c r="AC35" i="5"/>
  <c r="AC130" i="5"/>
  <c r="AC71" i="5"/>
  <c r="AC141" i="5"/>
  <c r="F57" i="7"/>
  <c r="F1" i="7" s="1"/>
  <c r="E45" i="8"/>
  <c r="E1" i="8" s="1"/>
  <c r="J30" i="9"/>
  <c r="J31" i="9"/>
  <c r="J32" i="9"/>
  <c r="J33" i="9"/>
  <c r="J34" i="9"/>
  <c r="J35" i="9"/>
  <c r="J36" i="9"/>
  <c r="J37" i="9"/>
  <c r="J38" i="9"/>
  <c r="J39" i="9"/>
  <c r="J40" i="9"/>
  <c r="J41" i="9"/>
  <c r="J45" i="9"/>
  <c r="J46" i="9"/>
  <c r="J47" i="9"/>
  <c r="J48" i="9"/>
  <c r="J49" i="9"/>
  <c r="J29" i="9"/>
  <c r="I30" i="9"/>
  <c r="I31" i="9"/>
  <c r="I32" i="9"/>
  <c r="I33" i="9"/>
  <c r="I34" i="9"/>
  <c r="I35" i="9"/>
  <c r="I36" i="9"/>
  <c r="I37" i="9"/>
  <c r="I38" i="9"/>
  <c r="I39" i="9"/>
  <c r="I40" i="9"/>
  <c r="I41" i="9"/>
  <c r="I45" i="9"/>
  <c r="I46" i="9"/>
  <c r="I47" i="9"/>
  <c r="I48" i="9"/>
  <c r="I49" i="9"/>
  <c r="I29" i="9"/>
  <c r="H30" i="9"/>
  <c r="H31" i="9"/>
  <c r="H32" i="9"/>
  <c r="H33" i="9"/>
  <c r="H34" i="9"/>
  <c r="H35" i="9"/>
  <c r="H36" i="9"/>
  <c r="H37" i="9"/>
  <c r="H38" i="9"/>
  <c r="H39" i="9"/>
  <c r="H40" i="9"/>
  <c r="H41" i="9"/>
  <c r="H45" i="9"/>
  <c r="H46" i="9"/>
  <c r="H47" i="9"/>
  <c r="H48" i="9"/>
  <c r="H49" i="9"/>
  <c r="H29" i="9"/>
  <c r="G30" i="9"/>
  <c r="G31" i="9"/>
  <c r="G32" i="9"/>
  <c r="G33" i="9"/>
  <c r="G34" i="9"/>
  <c r="G35" i="9"/>
  <c r="G36" i="9"/>
  <c r="G37" i="9"/>
  <c r="G38" i="9"/>
  <c r="G39" i="9"/>
  <c r="G40" i="9"/>
  <c r="G41" i="9"/>
  <c r="G45" i="9"/>
  <c r="G46" i="9"/>
  <c r="G47" i="9"/>
  <c r="G48" i="9"/>
  <c r="G49" i="9"/>
  <c r="G29" i="9"/>
  <c r="G18" i="8"/>
  <c r="H18" i="8"/>
  <c r="I18" i="8"/>
  <c r="J18" i="8"/>
  <c r="G19" i="8"/>
  <c r="H19" i="8"/>
  <c r="J19" i="8"/>
  <c r="G20" i="8"/>
  <c r="H20" i="8"/>
  <c r="I20" i="8"/>
  <c r="J20" i="8"/>
  <c r="G21" i="8"/>
  <c r="H21" i="8"/>
  <c r="I21" i="8"/>
  <c r="J21" i="8"/>
  <c r="G22" i="8"/>
  <c r="H22" i="8"/>
  <c r="J22" i="8"/>
  <c r="G23" i="8"/>
  <c r="H23" i="8"/>
  <c r="J23" i="8"/>
  <c r="G24" i="8"/>
  <c r="H24" i="8"/>
  <c r="I24" i="8"/>
  <c r="J24" i="8"/>
  <c r="G25" i="8"/>
  <c r="H25" i="8"/>
  <c r="I25" i="8"/>
  <c r="J25" i="8"/>
  <c r="G26" i="8"/>
  <c r="H26" i="8"/>
  <c r="I26" i="8"/>
  <c r="J26" i="8"/>
  <c r="G27" i="8"/>
  <c r="H27" i="8"/>
  <c r="I27" i="8"/>
  <c r="J27" i="8"/>
  <c r="G28" i="8"/>
  <c r="H28" i="8"/>
  <c r="I28" i="8"/>
  <c r="J28" i="8"/>
  <c r="G29" i="8"/>
  <c r="H29" i="8"/>
  <c r="I29" i="8"/>
  <c r="J29" i="8"/>
  <c r="G30" i="8"/>
  <c r="H30" i="8"/>
  <c r="I30" i="8"/>
  <c r="J30" i="8"/>
  <c r="G31" i="8"/>
  <c r="H31" i="8"/>
  <c r="I31" i="8"/>
  <c r="J31" i="8"/>
  <c r="G32" i="8"/>
  <c r="H32" i="8"/>
  <c r="I32" i="8"/>
  <c r="J32" i="8"/>
  <c r="G33" i="8"/>
  <c r="H33" i="8"/>
  <c r="I33" i="8"/>
  <c r="J33" i="8"/>
  <c r="G34" i="8"/>
  <c r="H34" i="8"/>
  <c r="I34" i="8"/>
  <c r="J34" i="8"/>
  <c r="G35" i="8"/>
  <c r="H35" i="8"/>
  <c r="I35" i="8"/>
  <c r="J35" i="8"/>
  <c r="J66" i="9" l="1"/>
  <c r="I66" i="9"/>
  <c r="G66" i="9"/>
  <c r="H66" i="9"/>
  <c r="K21" i="8"/>
  <c r="K20" i="8"/>
  <c r="K18" i="8"/>
  <c r="K32" i="8"/>
  <c r="K24" i="8"/>
  <c r="K29" i="8"/>
  <c r="K25" i="8"/>
  <c r="K34" i="8"/>
  <c r="K30" i="8"/>
  <c r="K28" i="8"/>
  <c r="K27" i="8"/>
  <c r="K26" i="8"/>
  <c r="K35" i="8"/>
  <c r="K31" i="8"/>
  <c r="K33" i="8"/>
  <c r="W2" i="4" l="1"/>
  <c r="W1" i="4"/>
  <c r="F49" i="9"/>
  <c r="F48" i="9"/>
  <c r="F47" i="9"/>
  <c r="F46" i="9"/>
  <c r="F45" i="9"/>
  <c r="F41" i="9"/>
  <c r="F40" i="9"/>
  <c r="F39" i="9"/>
  <c r="F38" i="9"/>
  <c r="F37" i="9"/>
  <c r="F36" i="9"/>
  <c r="F35" i="9"/>
  <c r="F32" i="9"/>
  <c r="F31" i="9"/>
  <c r="F29" i="9"/>
  <c r="F33" i="9" l="1"/>
  <c r="I22" i="8"/>
  <c r="K22" i="8" s="1"/>
  <c r="F34" i="9"/>
  <c r="I23" i="8"/>
  <c r="K23" i="8" s="1"/>
  <c r="F30" i="9"/>
  <c r="I19" i="8"/>
  <c r="K19" i="8" s="1"/>
  <c r="O34" i="8"/>
  <c r="O35" i="8"/>
  <c r="L34" i="8"/>
  <c r="M34" i="8"/>
  <c r="N34" i="8"/>
  <c r="M35" i="8"/>
  <c r="N35" i="8"/>
  <c r="F66" i="9" l="1"/>
  <c r="K49" i="9"/>
  <c r="K46" i="9"/>
  <c r="L35" i="8"/>
  <c r="K47" i="9"/>
  <c r="K48" i="9"/>
  <c r="P34" i="8"/>
  <c r="P35" i="8" l="1"/>
  <c r="O28" i="8"/>
  <c r="L28" i="8"/>
  <c r="N28" i="8"/>
  <c r="L29" i="8"/>
  <c r="N29" i="8"/>
  <c r="O29" i="8"/>
  <c r="L30" i="8"/>
  <c r="N30" i="8"/>
  <c r="O30" i="8"/>
  <c r="L31" i="8"/>
  <c r="M31" i="8"/>
  <c r="N31" i="8"/>
  <c r="O31" i="8"/>
  <c r="L32" i="8"/>
  <c r="N32" i="8"/>
  <c r="O32" i="8"/>
  <c r="L33" i="8"/>
  <c r="N33" i="8"/>
  <c r="O33" i="8"/>
  <c r="Q38" i="9"/>
  <c r="P38" i="9"/>
  <c r="R30" i="9"/>
  <c r="Q25" i="9"/>
  <c r="P25" i="9"/>
  <c r="R17" i="9"/>
  <c r="Q11" i="9"/>
  <c r="P11" i="9"/>
  <c r="Q8" i="9"/>
  <c r="P8" i="9"/>
  <c r="R3" i="9"/>
  <c r="K41" i="9" l="1"/>
  <c r="K40" i="9"/>
  <c r="M33" i="8"/>
  <c r="P33" i="8" s="1"/>
  <c r="M32" i="8"/>
  <c r="P32" i="8" s="1"/>
  <c r="P31" i="8"/>
  <c r="K45" i="9"/>
  <c r="M30" i="8"/>
  <c r="P30" i="8" s="1"/>
  <c r="M29" i="8"/>
  <c r="P29" i="8" s="1"/>
  <c r="K39" i="9"/>
  <c r="M28" i="8"/>
  <c r="P28" i="8" s="1"/>
  <c r="I36" i="8" l="1"/>
  <c r="K16" i="8"/>
  <c r="E8" i="9"/>
  <c r="H48" i="8" s="1"/>
  <c r="E9" i="9"/>
  <c r="H49" i="8" s="1"/>
  <c r="D1" i="8"/>
  <c r="E1" i="7"/>
  <c r="E7" i="9"/>
  <c r="H47" i="8" s="1"/>
  <c r="L20" i="8"/>
  <c r="L21" i="8"/>
  <c r="L22" i="8"/>
  <c r="L23" i="8"/>
  <c r="L24" i="8"/>
  <c r="L25" i="8"/>
  <c r="L26" i="8"/>
  <c r="L27" i="8"/>
  <c r="L19" i="8"/>
  <c r="L18" i="8"/>
  <c r="O19" i="8"/>
  <c r="O20" i="8"/>
  <c r="O21" i="8"/>
  <c r="O22" i="8"/>
  <c r="O23" i="8"/>
  <c r="O24" i="8"/>
  <c r="O25" i="8"/>
  <c r="O26" i="8"/>
  <c r="O27" i="8"/>
  <c r="O18" i="8"/>
  <c r="N19" i="8"/>
  <c r="N20" i="8"/>
  <c r="N21" i="8"/>
  <c r="N22" i="8"/>
  <c r="N23" i="8"/>
  <c r="N24" i="8"/>
  <c r="N25" i="8"/>
  <c r="N26" i="8"/>
  <c r="N27" i="8"/>
  <c r="M19" i="8"/>
  <c r="M20" i="8"/>
  <c r="M21" i="8"/>
  <c r="M22" i="8"/>
  <c r="M23" i="8"/>
  <c r="M24" i="8"/>
  <c r="M25" i="8"/>
  <c r="M26" i="8"/>
  <c r="M27" i="8"/>
  <c r="M18" i="8"/>
  <c r="M32" i="9"/>
  <c r="L36" i="8" l="1"/>
  <c r="E6" i="9"/>
  <c r="H46" i="8" s="1"/>
  <c r="N18" i="8"/>
  <c r="N36" i="8" s="1"/>
  <c r="M36" i="8"/>
  <c r="O36" i="8"/>
  <c r="J36" i="8"/>
  <c r="J24" i="9"/>
  <c r="K30" i="9"/>
  <c r="K34" i="9"/>
  <c r="P19" i="8"/>
  <c r="P22" i="8"/>
  <c r="P26" i="8"/>
  <c r="P21" i="8"/>
  <c r="K32" i="9"/>
  <c r="K36" i="9"/>
  <c r="P23" i="8"/>
  <c r="P20" i="8"/>
  <c r="P25" i="8"/>
  <c r="P27" i="8"/>
  <c r="K38" i="9"/>
  <c r="K31" i="9"/>
  <c r="K35" i="9"/>
  <c r="K33" i="9"/>
  <c r="K37" i="9"/>
  <c r="K29" i="9"/>
  <c r="K66" i="9" l="1"/>
  <c r="P18" i="8"/>
  <c r="K36" i="8"/>
  <c r="P24" i="8"/>
  <c r="Z38" i="4"/>
  <c r="Z21" i="4"/>
  <c r="Z95" i="4"/>
  <c r="Z96" i="4"/>
  <c r="Z132" i="4"/>
  <c r="Z78" i="4"/>
  <c r="Z99" i="4"/>
  <c r="Z102" i="4"/>
  <c r="Z126" i="4"/>
  <c r="Z119" i="4"/>
  <c r="Z16" i="4"/>
  <c r="Z11" i="4"/>
  <c r="Z64" i="4"/>
  <c r="Z12" i="4"/>
  <c r="Z34" i="4"/>
  <c r="Z41" i="4"/>
  <c r="Z112" i="4"/>
  <c r="Z4" i="4"/>
  <c r="Z27" i="4"/>
  <c r="Z14" i="4"/>
  <c r="Z79" i="4"/>
  <c r="Z85" i="4"/>
  <c r="Z84" i="4"/>
  <c r="Z19" i="4"/>
  <c r="Z100" i="4"/>
  <c r="Z87" i="4"/>
  <c r="Z136" i="4"/>
  <c r="Z55" i="4"/>
  <c r="Z43" i="4"/>
  <c r="Z31" i="4"/>
  <c r="Z67" i="4"/>
  <c r="Z121" i="4"/>
  <c r="Z7" i="4"/>
  <c r="Z110" i="4"/>
  <c r="Z120" i="4"/>
  <c r="Z106" i="4"/>
  <c r="Z93" i="4"/>
  <c r="Z125" i="4"/>
  <c r="Z65" i="4"/>
  <c r="Z122" i="4"/>
  <c r="Z40" i="4"/>
  <c r="Z26" i="4"/>
  <c r="Z22" i="4"/>
  <c r="Z49" i="4"/>
  <c r="Z47" i="4"/>
  <c r="Z62" i="4"/>
  <c r="Z138" i="4"/>
  <c r="Z73" i="4"/>
  <c r="Z117" i="4"/>
  <c r="Z113" i="4"/>
  <c r="Z127" i="4"/>
  <c r="Z114" i="4"/>
  <c r="Z13" i="4"/>
  <c r="Z107" i="4"/>
  <c r="Z82" i="4"/>
  <c r="Z128" i="4"/>
  <c r="Z91" i="4"/>
  <c r="Z115" i="4"/>
  <c r="Z98" i="4"/>
  <c r="Z9" i="4"/>
  <c r="Z23" i="4"/>
  <c r="Z45" i="4"/>
  <c r="Z59" i="4"/>
  <c r="Z28" i="4"/>
  <c r="Z10" i="4"/>
  <c r="Z130" i="4"/>
  <c r="Z88" i="4"/>
  <c r="Z94" i="4"/>
  <c r="Z51" i="4"/>
  <c r="Z39" i="4"/>
  <c r="Z8" i="4"/>
  <c r="Z36" i="4"/>
  <c r="Z44" i="4"/>
  <c r="Z101" i="4"/>
  <c r="Z30" i="4"/>
  <c r="Z71" i="4"/>
  <c r="Z69" i="4"/>
  <c r="Z58" i="4"/>
  <c r="Z48" i="4"/>
  <c r="Z77" i="4"/>
  <c r="Z35" i="4"/>
  <c r="Z32" i="4"/>
  <c r="Z50" i="4"/>
  <c r="Z86" i="4"/>
  <c r="Z56" i="4"/>
  <c r="Z81" i="4"/>
  <c r="Z70" i="4"/>
  <c r="Z123" i="4"/>
  <c r="Z75" i="4"/>
  <c r="Z97" i="4"/>
  <c r="Z24" i="4"/>
  <c r="Z131" i="4"/>
  <c r="Z57" i="4"/>
  <c r="Z135" i="4"/>
  <c r="Z74" i="4"/>
  <c r="P36" i="8" l="1"/>
  <c r="F8" i="9"/>
  <c r="I48" i="8" s="1"/>
  <c r="F6" i="9"/>
  <c r="I46" i="8" s="1"/>
  <c r="N32" i="9" l="1"/>
  <c r="S30" i="9"/>
  <c r="Q33" i="9" s="1"/>
  <c r="Q37" i="9" s="1"/>
  <c r="N19" i="9"/>
  <c r="M19" i="9"/>
  <c r="S17" i="9"/>
  <c r="N5" i="9"/>
  <c r="M5" i="9"/>
  <c r="S3" i="9"/>
  <c r="P6" i="9" l="1"/>
  <c r="P10" i="9" s="1"/>
  <c r="P33" i="9"/>
  <c r="P37" i="9" s="1"/>
  <c r="Q20" i="9"/>
  <c r="Q24" i="9" s="1"/>
  <c r="Q6" i="9"/>
  <c r="Q10" i="9" s="1"/>
  <c r="P20" i="9"/>
  <c r="P24" i="9" s="1"/>
  <c r="H43" i="8"/>
  <c r="I51" i="8"/>
  <c r="H51" i="8"/>
  <c r="E3" i="9"/>
  <c r="Z92" i="4"/>
  <c r="Z1" i="4" s="1"/>
  <c r="Z2" i="4"/>
  <c r="AC2" i="5"/>
  <c r="H50" i="8" l="1"/>
  <c r="F9" i="9"/>
  <c r="I49" i="8" s="1"/>
  <c r="I15" i="9"/>
  <c r="E10" i="9"/>
  <c r="K24" i="9" l="1"/>
  <c r="F7" i="9"/>
  <c r="I47" i="8" s="1"/>
  <c r="F10" i="9" l="1"/>
  <c r="I50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Rajesh Gudla</author>
  </authors>
  <commentList>
    <comment ref="D34" authorId="0" shapeId="0" xr:uid="{3E0A8246-8108-451A-BDBD-D626A4A83EB3}">
      <text>
        <r>
          <rPr>
            <b/>
            <sz val="9"/>
            <color indexed="81"/>
            <rFont val="Tahoma"/>
            <family val="2"/>
          </rPr>
          <t>Rajesh Gudla:</t>
        </r>
        <r>
          <rPr>
            <sz val="9"/>
            <color indexed="81"/>
            <rFont val="Tahoma"/>
            <family val="2"/>
          </rPr>
          <t xml:space="preserve">
HM-06&amp;08&amp;02&amp;01.</t>
        </r>
      </text>
    </comment>
    <comment ref="D110" authorId="0" shapeId="0" xr:uid="{F8EA4C0E-B87E-4864-A10C-402D874E6B8C}">
      <text>
        <r>
          <rPr>
            <b/>
            <sz val="9"/>
            <color indexed="81"/>
            <rFont val="Tahoma"/>
            <family val="2"/>
          </rPr>
          <t>Rajesh Gudla:</t>
        </r>
        <r>
          <rPr>
            <sz val="9"/>
            <color indexed="81"/>
            <rFont val="Tahoma"/>
            <family val="2"/>
          </rPr>
          <t xml:space="preserve">
OUTSOURCE</t>
        </r>
      </text>
    </comment>
    <comment ref="D129" authorId="0" shapeId="0" xr:uid="{5DC6212B-1C81-4887-889C-FEFB0F080068}">
      <text>
        <r>
          <rPr>
            <b/>
            <sz val="9"/>
            <color indexed="81"/>
            <rFont val="Tahoma"/>
            <family val="2"/>
          </rPr>
          <t>Rajesh Gudla:</t>
        </r>
        <r>
          <rPr>
            <sz val="9"/>
            <color indexed="81"/>
            <rFont val="Tahoma"/>
            <family val="2"/>
          </rPr>
          <t xml:space="preserve">
OUTSORCE</t>
        </r>
      </text>
    </comment>
    <comment ref="D134" authorId="0" shapeId="0" xr:uid="{ED1FD2CA-83C4-46AC-AFD2-4A310AB400C8}">
      <text>
        <r>
          <rPr>
            <b/>
            <sz val="9"/>
            <color indexed="81"/>
            <rFont val="Tahoma"/>
            <family val="2"/>
          </rPr>
          <t>Rajesh Gudla:</t>
        </r>
        <r>
          <rPr>
            <sz val="9"/>
            <color indexed="81"/>
            <rFont val="Tahoma"/>
            <family val="2"/>
          </rPr>
          <t xml:space="preserve">
OUTSOURCE</t>
        </r>
      </text>
    </comment>
    <comment ref="D331" authorId="0" shapeId="0" xr:uid="{4B34CE2D-3792-4504-87FA-DA0ABEACAB0D}">
      <text>
        <r>
          <rPr>
            <b/>
            <sz val="9"/>
            <color indexed="81"/>
            <rFont val="Tahoma"/>
            <family val="2"/>
          </rPr>
          <t>Rajesh Gudla:</t>
        </r>
        <r>
          <rPr>
            <sz val="9"/>
            <color indexed="81"/>
            <rFont val="Tahoma"/>
            <family val="2"/>
          </rPr>
          <t xml:space="preserve">
op30 &amp; 40 outsource
</t>
        </r>
      </text>
    </comment>
    <comment ref="D332" authorId="0" shapeId="0" xr:uid="{2AF44EB3-0FA8-4318-B0EF-E2CD6FFF36BE}">
      <text>
        <r>
          <rPr>
            <b/>
            <sz val="9"/>
            <color indexed="81"/>
            <rFont val="Tahoma"/>
            <family val="2"/>
          </rPr>
          <t>Rajesh Gudla:</t>
        </r>
        <r>
          <rPr>
            <sz val="9"/>
            <color indexed="81"/>
            <rFont val="Tahoma"/>
            <family val="2"/>
          </rPr>
          <t xml:space="preserve">
op30 &amp; 40 outsource
</t>
        </r>
      </text>
    </comment>
    <comment ref="D396" authorId="0" shapeId="0" xr:uid="{C598012E-6797-434D-9CC5-2981F82C4F55}">
      <text>
        <r>
          <rPr>
            <b/>
            <sz val="9"/>
            <color indexed="81"/>
            <rFont val="Tahoma"/>
            <family val="2"/>
          </rPr>
          <t>Rajesh Gudla:</t>
        </r>
        <r>
          <rPr>
            <sz val="9"/>
            <color indexed="81"/>
            <rFont val="Tahoma"/>
            <family val="2"/>
          </rPr>
          <t xml:space="preserve">
HM01 &amp; 06
</t>
        </r>
      </text>
    </comment>
  </commentList>
</comments>
</file>

<file path=xl/sharedStrings.xml><?xml version="1.0" encoding="utf-8"?>
<sst xmlns="http://schemas.openxmlformats.org/spreadsheetml/2006/main" count="85004" uniqueCount="15774">
  <si>
    <t>Item</t>
  </si>
  <si>
    <t>MatchCode</t>
  </si>
  <si>
    <t>Prod_Order</t>
  </si>
  <si>
    <t>Datamatrix</t>
  </si>
  <si>
    <t>Start Date/TIme</t>
  </si>
  <si>
    <t>End Date/Time</t>
  </si>
  <si>
    <t>Current Step</t>
  </si>
  <si>
    <t>Current Routing</t>
  </si>
  <si>
    <t>Weight</t>
  </si>
  <si>
    <t>Weight in Tonn</t>
  </si>
  <si>
    <t>Employee Name</t>
  </si>
  <si>
    <t>Status</t>
  </si>
  <si>
    <t>LEAKT</t>
  </si>
  <si>
    <t>FIN</t>
  </si>
  <si>
    <t>FINFT</t>
  </si>
  <si>
    <t>VIZIN</t>
  </si>
  <si>
    <t>SHOTF</t>
  </si>
  <si>
    <t>X-RAY</t>
  </si>
  <si>
    <t>FETT</t>
  </si>
  <si>
    <t>PACK</t>
  </si>
  <si>
    <t>SHOTP</t>
  </si>
  <si>
    <t>FETRW</t>
  </si>
  <si>
    <t>VIZFI</t>
  </si>
  <si>
    <t>SHOT</t>
  </si>
  <si>
    <t>HEAT</t>
  </si>
  <si>
    <t>POUR</t>
  </si>
  <si>
    <t>K_D</t>
  </si>
  <si>
    <t>CUTT</t>
  </si>
  <si>
    <t>MACH1</t>
  </si>
  <si>
    <t>MACH2</t>
  </si>
  <si>
    <t>VIZPR</t>
  </si>
  <si>
    <t>MACH3</t>
  </si>
  <si>
    <t>T2M</t>
  </si>
  <si>
    <t>PAINT</t>
  </si>
  <si>
    <t>Q-PNT</t>
  </si>
  <si>
    <t>JIG1</t>
  </si>
  <si>
    <t>On WH From Dated</t>
  </si>
  <si>
    <t>Item Code</t>
  </si>
  <si>
    <t>TI Code</t>
  </si>
  <si>
    <t>Qty</t>
  </si>
  <si>
    <t>From Days on WH</t>
  </si>
  <si>
    <t>Warehouse Name</t>
  </si>
  <si>
    <t>Ready for Machining</t>
  </si>
  <si>
    <t>Ready for Dispatch</t>
  </si>
  <si>
    <t>Grand Total</t>
  </si>
  <si>
    <t>(All)</t>
  </si>
  <si>
    <t>Count of Datamatrix</t>
  </si>
  <si>
    <t>Total</t>
  </si>
  <si>
    <t>SUMMARY OF INVENTORY</t>
  </si>
  <si>
    <t>Sr.No.</t>
  </si>
  <si>
    <t>STAGES</t>
  </si>
  <si>
    <t>QTY</t>
  </si>
  <si>
    <t>MT</t>
  </si>
  <si>
    <t>WIP RAW (FOUNDRY)</t>
  </si>
  <si>
    <t>RFM (T2M WARE HOUSE)</t>
  </si>
  <si>
    <t>WIP AFTER MACHINING</t>
  </si>
  <si>
    <t>RFD (FG WARE HOUSE)</t>
  </si>
  <si>
    <t>Performance as per Plan vs Actual %</t>
  </si>
  <si>
    <t>TOTAL</t>
  </si>
  <si>
    <t>TILL DATE DISPATCH</t>
  </si>
  <si>
    <t>SUMMARY OF DAILY PRODUCTION</t>
  </si>
  <si>
    <t>DATE</t>
  </si>
  <si>
    <t>INPROCESS INVENTORY</t>
  </si>
  <si>
    <t>PROCESS STAGES</t>
  </si>
  <si>
    <t>PLAN QTY</t>
  </si>
  <si>
    <t>PLAN MT</t>
  </si>
  <si>
    <t>ACTUAL QTY</t>
  </si>
  <si>
    <t>ACTUAL MT</t>
  </si>
  <si>
    <t>INVENTORY QTY</t>
  </si>
  <si>
    <t>INVENTORY MT</t>
  </si>
  <si>
    <t>RAW FETTLING</t>
  </si>
  <si>
    <t>MACHINING + FNFT</t>
  </si>
  <si>
    <t>LEAK TEST</t>
  </si>
  <si>
    <t>FINAL INSPECTION</t>
  </si>
  <si>
    <t xml:space="preserve">DISPATCH </t>
  </si>
  <si>
    <t>Total Ton</t>
  </si>
  <si>
    <t>MACHINE</t>
  </si>
  <si>
    <t xml:space="preserve">PAINT + Q-PAINT </t>
  </si>
  <si>
    <t>Date:-</t>
  </si>
  <si>
    <t>RESPONSIBLE PERSON</t>
  </si>
  <si>
    <t>Mr. PRAVIN</t>
  </si>
  <si>
    <t>Mr. SANDEEP</t>
  </si>
  <si>
    <t>Mr. SHAILESH</t>
  </si>
  <si>
    <t>Mr. PRAKASH</t>
  </si>
  <si>
    <t>Mr. RANDHIR</t>
  </si>
  <si>
    <t>Mr. ANIL</t>
  </si>
  <si>
    <t>REWORK FETTLNG</t>
  </si>
  <si>
    <t>Wt.</t>
  </si>
  <si>
    <t>Performance as per Target Actual %</t>
  </si>
  <si>
    <t>Actual as per Terget</t>
  </si>
  <si>
    <t>As per Plan vs Actual</t>
  </si>
  <si>
    <t>Planned</t>
  </si>
  <si>
    <t xml:space="preserve">Mr. PRATIK </t>
  </si>
  <si>
    <t>Target as Per Plant KPI</t>
  </si>
  <si>
    <t xml:space="preserve">Till Date Target </t>
  </si>
  <si>
    <t>491D19601</t>
  </si>
  <si>
    <t>ABB473</t>
  </si>
  <si>
    <t>907D38201</t>
  </si>
  <si>
    <t>ABB447</t>
  </si>
  <si>
    <t>2GHV123825-0001</t>
  </si>
  <si>
    <t>ABB461</t>
  </si>
  <si>
    <t>ABB456</t>
  </si>
  <si>
    <t>ABB458</t>
  </si>
  <si>
    <t>ABB460</t>
  </si>
  <si>
    <t>ABB448</t>
  </si>
  <si>
    <t>ABB459</t>
  </si>
  <si>
    <t>907D35301</t>
  </si>
  <si>
    <t>491D18601</t>
  </si>
  <si>
    <t>ABB457</t>
  </si>
  <si>
    <t>2GHV022568P0001</t>
  </si>
  <si>
    <t>491D15901</t>
  </si>
  <si>
    <t>ABB449</t>
  </si>
  <si>
    <t>JIG2</t>
  </si>
  <si>
    <t>907D33702</t>
  </si>
  <si>
    <t>491D16201</t>
  </si>
  <si>
    <t>PART STATUS</t>
  </si>
  <si>
    <t>SR. NO.</t>
  </si>
  <si>
    <t>PART NAME</t>
  </si>
  <si>
    <t>TILL DATE DISPATCH
QTY.</t>
  </si>
  <si>
    <t>BALANCE TO DISPATCH QTY.</t>
  </si>
  <si>
    <t>RFD</t>
  </si>
  <si>
    <t>MC WIP</t>
  </si>
  <si>
    <t>RFM</t>
  </si>
  <si>
    <t>RAW</t>
  </si>
  <si>
    <t>TO BE CAST</t>
  </si>
  <si>
    <t>Qty.</t>
  </si>
  <si>
    <t>Ton.</t>
  </si>
  <si>
    <t>Drawing no.</t>
  </si>
  <si>
    <t>NOV. REQUIREMENT
QTY.</t>
  </si>
  <si>
    <t>DISPATCH (From 1-12 NOV.)</t>
  </si>
  <si>
    <t>MACHINING SUMMARY (From 1-12 NOV.)</t>
  </si>
  <si>
    <t>T2M SUPPLY SUMMARY (From 1-12 NOV.)</t>
  </si>
  <si>
    <t>1HSB445422-B</t>
  </si>
  <si>
    <t>ABB373</t>
  </si>
  <si>
    <t>CC01577-001</t>
  </si>
  <si>
    <t>ARE383</t>
  </si>
  <si>
    <t>2GHV054700P0001</t>
  </si>
  <si>
    <t>ABB435</t>
  </si>
  <si>
    <t>CC01619-001</t>
  </si>
  <si>
    <t>ARE396</t>
  </si>
  <si>
    <t>1HC0027512P0001</t>
  </si>
  <si>
    <t>ABB436</t>
  </si>
  <si>
    <t>1HC0027513P0001</t>
  </si>
  <si>
    <t>ABB478</t>
  </si>
  <si>
    <t>GET011</t>
  </si>
  <si>
    <t>2GHV029364P0001</t>
  </si>
  <si>
    <t>1HC0065865P0001</t>
  </si>
  <si>
    <t>2GHV054700P0001-03</t>
  </si>
  <si>
    <t>CC01851-002</t>
  </si>
  <si>
    <t>CC02166-001</t>
  </si>
  <si>
    <t>84E905217P1</t>
  </si>
  <si>
    <t>41C640414G1</t>
  </si>
  <si>
    <t>30.322.21</t>
  </si>
  <si>
    <t>30.323.21</t>
  </si>
  <si>
    <t>C1B46817838001</t>
  </si>
  <si>
    <t>C1B46819884001</t>
  </si>
  <si>
    <t>C1B46817883001</t>
  </si>
  <si>
    <t>C1B46817883061</t>
  </si>
  <si>
    <t>C1B46828251001</t>
  </si>
  <si>
    <t>C1B46828410001</t>
  </si>
  <si>
    <t>C1B46817427001</t>
  </si>
  <si>
    <t>ABB406</t>
  </si>
  <si>
    <t>ARE397</t>
  </si>
  <si>
    <t>ARE427</t>
  </si>
  <si>
    <t>GET013</t>
  </si>
  <si>
    <t>PFI040</t>
  </si>
  <si>
    <t>PFI041</t>
  </si>
  <si>
    <t>PFI042</t>
  </si>
  <si>
    <t>PFI043</t>
  </si>
  <si>
    <t>SIE462</t>
  </si>
  <si>
    <t>SIE465</t>
  </si>
  <si>
    <t>SIE466</t>
  </si>
  <si>
    <t>SIE468</t>
  </si>
  <si>
    <t>SIE481</t>
  </si>
  <si>
    <t>SIE545</t>
  </si>
  <si>
    <t>Serial No</t>
  </si>
  <si>
    <t>Requirement updated on 01.01.24</t>
  </si>
  <si>
    <t>REQUIREMENT
QTY.</t>
  </si>
  <si>
    <t>ABB474</t>
  </si>
  <si>
    <t>1HC0027512P0001-UPACZ</t>
  </si>
  <si>
    <t>C1B46817427004</t>
  </si>
  <si>
    <t>C1B46817427014</t>
  </si>
  <si>
    <t>C1B46817427005</t>
  </si>
  <si>
    <t>2GHV056044P0101_BLG</t>
  </si>
  <si>
    <t>OP10</t>
  </si>
  <si>
    <t>OP20</t>
  </si>
  <si>
    <t>OP30</t>
  </si>
  <si>
    <t>NO OF DAYS MC BOOKING</t>
  </si>
  <si>
    <t>Machining Part Number</t>
  </si>
  <si>
    <t>Part Code</t>
  </si>
  <si>
    <t>2GHV008286P0001</t>
  </si>
  <si>
    <t>1HC0027299K0013</t>
  </si>
  <si>
    <t>ABB401</t>
  </si>
  <si>
    <t>1HC0027299P0001</t>
  </si>
  <si>
    <t>1HC0027299K0011</t>
  </si>
  <si>
    <t>1HC0027300P0001</t>
  </si>
  <si>
    <t>ABB402</t>
  </si>
  <si>
    <t>1HYG900079-601</t>
  </si>
  <si>
    <t>1HC0027300K0012</t>
  </si>
  <si>
    <t>1HC0027300K0011</t>
  </si>
  <si>
    <t>1HC0030663K0012</t>
  </si>
  <si>
    <t>ABB404</t>
  </si>
  <si>
    <t>2GHV118745K0011</t>
  </si>
  <si>
    <t>ABB405</t>
  </si>
  <si>
    <t>2GHV118745K0012</t>
  </si>
  <si>
    <t>1HC0065865K0011</t>
  </si>
  <si>
    <t>2GHV038270P0001</t>
  </si>
  <si>
    <t>ABB412</t>
  </si>
  <si>
    <t>2GHV054022P0001</t>
  </si>
  <si>
    <t>ABB416</t>
  </si>
  <si>
    <t>2GHV002023-0002</t>
  </si>
  <si>
    <t>ABB418</t>
  </si>
  <si>
    <t>2GHV020518A0001</t>
  </si>
  <si>
    <t>ABB419</t>
  </si>
  <si>
    <t>2GHV015276</t>
  </si>
  <si>
    <t>907D37102</t>
  </si>
  <si>
    <t>ABB420</t>
  </si>
  <si>
    <t>HASV000174P1</t>
  </si>
  <si>
    <t>ABB421</t>
  </si>
  <si>
    <t>2GHV066923P1003_PNT</t>
  </si>
  <si>
    <t>ABB429</t>
  </si>
  <si>
    <t>2GHV066923P1002</t>
  </si>
  <si>
    <t>2GHV066923P1003-1</t>
  </si>
  <si>
    <t>1HC0027298K0011</t>
  </si>
  <si>
    <t>ABB434</t>
  </si>
  <si>
    <t>2GHV054700P0101</t>
  </si>
  <si>
    <t>2GHV054700P0001-04</t>
  </si>
  <si>
    <t>1HC0026257K0011</t>
  </si>
  <si>
    <t>ABB437</t>
  </si>
  <si>
    <t>1HC0026257P0001</t>
  </si>
  <si>
    <t>2GHV318792P0004</t>
  </si>
  <si>
    <t>ABB439</t>
  </si>
  <si>
    <t>2GHV318792P0002</t>
  </si>
  <si>
    <t>2GHV008663P0001</t>
  </si>
  <si>
    <t>ABB451</t>
  </si>
  <si>
    <t>2GHV008663P0001-06</t>
  </si>
  <si>
    <t>2GHV008663P0002</t>
  </si>
  <si>
    <t>2GHV008663P001</t>
  </si>
  <si>
    <t>2GHV008663P0002-06</t>
  </si>
  <si>
    <t>907D35301-USA</t>
  </si>
  <si>
    <t>2GHV131480P0051</t>
  </si>
  <si>
    <t>ABB462</t>
  </si>
  <si>
    <t>2GHV131480P0001</t>
  </si>
  <si>
    <t>2GHV971078P0051</t>
  </si>
  <si>
    <t>ABB463</t>
  </si>
  <si>
    <t>2GHV971078P0001</t>
  </si>
  <si>
    <t>2GHV971084P0051</t>
  </si>
  <si>
    <t>ABB464</t>
  </si>
  <si>
    <t>2GHV971084P0001</t>
  </si>
  <si>
    <t>2GHV064402P0051</t>
  </si>
  <si>
    <t>ABB465</t>
  </si>
  <si>
    <t>2GHV064402P0001</t>
  </si>
  <si>
    <t>2GHV445649P0001</t>
  </si>
  <si>
    <t>ABB471</t>
  </si>
  <si>
    <t>2GHV445649P1001</t>
  </si>
  <si>
    <t>2GHV056044P0101</t>
  </si>
  <si>
    <t>2GHV056044P0001</t>
  </si>
  <si>
    <t>2GHV094689P0001</t>
  </si>
  <si>
    <t>ABB476</t>
  </si>
  <si>
    <t>2GHV096887P0001</t>
  </si>
  <si>
    <t>2GHV089738P1001</t>
  </si>
  <si>
    <t>ABB477</t>
  </si>
  <si>
    <t>2GHV089738P1001-1</t>
  </si>
  <si>
    <t>ALL004</t>
  </si>
  <si>
    <t>ALL005</t>
  </si>
  <si>
    <t>34525-9011</t>
  </si>
  <si>
    <t>API001</t>
  </si>
  <si>
    <t>34554-8481</t>
  </si>
  <si>
    <t>API002</t>
  </si>
  <si>
    <t>34522-8241PL</t>
  </si>
  <si>
    <t>API003</t>
  </si>
  <si>
    <t>34522-8251</t>
  </si>
  <si>
    <t>34528-8121PL</t>
  </si>
  <si>
    <t>API004</t>
  </si>
  <si>
    <t>34521-7121</t>
  </si>
  <si>
    <t>API005</t>
  </si>
  <si>
    <t>34525-8081</t>
  </si>
  <si>
    <t>API006</t>
  </si>
  <si>
    <t>34558-8291</t>
  </si>
  <si>
    <t>API007</t>
  </si>
  <si>
    <t>34525-9001</t>
  </si>
  <si>
    <t>API008</t>
  </si>
  <si>
    <t>34554-8551</t>
  </si>
  <si>
    <t>API009</t>
  </si>
  <si>
    <t>34554-8351</t>
  </si>
  <si>
    <t>API010</t>
  </si>
  <si>
    <t>34522-8281</t>
  </si>
  <si>
    <t>API011</t>
  </si>
  <si>
    <t>HE06P65Z41261</t>
  </si>
  <si>
    <t>ARE068</t>
  </si>
  <si>
    <t>F06P65Z41261</t>
  </si>
  <si>
    <t>HE70P11Z62661</t>
  </si>
  <si>
    <t>ARE234</t>
  </si>
  <si>
    <t>HE70P22Z60561</t>
  </si>
  <si>
    <t>ARE236</t>
  </si>
  <si>
    <t>HE70P11Z44261</t>
  </si>
  <si>
    <t>ARE237</t>
  </si>
  <si>
    <t>HE70P22Z60661</t>
  </si>
  <si>
    <t>ARE239</t>
  </si>
  <si>
    <t>HE70P44Z40261</t>
  </si>
  <si>
    <t>ARE243</t>
  </si>
  <si>
    <t>HE70P44Z40262</t>
  </si>
  <si>
    <t>HE70P07Z65101</t>
  </si>
  <si>
    <t>ARE244</t>
  </si>
  <si>
    <t>HE70P44Z60301</t>
  </si>
  <si>
    <t>ARE245</t>
  </si>
  <si>
    <t>HE70P07Z65301</t>
  </si>
  <si>
    <t>ARE246</t>
  </si>
  <si>
    <t>HE70P40Z40361</t>
  </si>
  <si>
    <t>ARE247</t>
  </si>
  <si>
    <t>HE70P40Z40362</t>
  </si>
  <si>
    <t>HE70P07Z66101</t>
  </si>
  <si>
    <t>ARE248</t>
  </si>
  <si>
    <t>HE70P07Z66102</t>
  </si>
  <si>
    <t>ARE249</t>
  </si>
  <si>
    <t>HE70P40Z65401</t>
  </si>
  <si>
    <t>ARE250</t>
  </si>
  <si>
    <t>GD70P11Z42601301</t>
  </si>
  <si>
    <t>ARE251</t>
  </si>
  <si>
    <t>HE70P21Z41161</t>
  </si>
  <si>
    <t>ARE252</t>
  </si>
  <si>
    <t>HE70P07Z42461</t>
  </si>
  <si>
    <t>ARE254</t>
  </si>
  <si>
    <t>HE70P21Z42171</t>
  </si>
  <si>
    <t>ARE255</t>
  </si>
  <si>
    <t>HE70P21Z42161</t>
  </si>
  <si>
    <t>HE70P21Z42162</t>
  </si>
  <si>
    <t>GD70P11Z42201301</t>
  </si>
  <si>
    <t>ARE256</t>
  </si>
  <si>
    <t>HE70P07Z42661</t>
  </si>
  <si>
    <t>ARE257</t>
  </si>
  <si>
    <t>HE70P11Z62861</t>
  </si>
  <si>
    <t>ARE258</t>
  </si>
  <si>
    <t>HE70P11Z628S61</t>
  </si>
  <si>
    <t>HE70P12Z41161</t>
  </si>
  <si>
    <t>ARE259</t>
  </si>
  <si>
    <t>HE70P12Z411S61</t>
  </si>
  <si>
    <t>HE70P07Z68601</t>
  </si>
  <si>
    <t>ARE262</t>
  </si>
  <si>
    <t>HE70P11Z45261</t>
  </si>
  <si>
    <t>ARE263</t>
  </si>
  <si>
    <t>HE70P11Z45262</t>
  </si>
  <si>
    <t>HE70P11Z61761</t>
  </si>
  <si>
    <t>ARE264</t>
  </si>
  <si>
    <t>HE70P44Z60163</t>
  </si>
  <si>
    <t>ARE266</t>
  </si>
  <si>
    <t>HE70P44Z60161</t>
  </si>
  <si>
    <t>HE70P44Z60162</t>
  </si>
  <si>
    <t>GD_SM70P30Z40701</t>
  </si>
  <si>
    <t>ARE316</t>
  </si>
  <si>
    <t>GD_SM70P30Z40401</t>
  </si>
  <si>
    <t>ARE317</t>
  </si>
  <si>
    <t>HE70P30Z40401</t>
  </si>
  <si>
    <t>GD_SM70P30Z40262</t>
  </si>
  <si>
    <t>ARE320</t>
  </si>
  <si>
    <t>HE70P30Z40261</t>
  </si>
  <si>
    <t>GD_SM70P30Z40261</t>
  </si>
  <si>
    <t>GD_SM70P50Z80261</t>
  </si>
  <si>
    <t>ARE321</t>
  </si>
  <si>
    <t>HE70P50Z80261</t>
  </si>
  <si>
    <t>HE53P07Z42161</t>
  </si>
  <si>
    <t>ARE326</t>
  </si>
  <si>
    <t>HE53P07Z44961</t>
  </si>
  <si>
    <t>ARE327</t>
  </si>
  <si>
    <t>HE53P07Z449S61</t>
  </si>
  <si>
    <t>HRCC0015282103</t>
  </si>
  <si>
    <t>ARE330</t>
  </si>
  <si>
    <t>GD_SM70P21Z43802</t>
  </si>
  <si>
    <t>ARE335</t>
  </si>
  <si>
    <t>GD_SM70P21Z41501</t>
  </si>
  <si>
    <t>ARE337</t>
  </si>
  <si>
    <t>HE70P21Z41501</t>
  </si>
  <si>
    <t>GD_SM70P07Z85301</t>
  </si>
  <si>
    <t>ARE338</t>
  </si>
  <si>
    <t>HE53P11Z43770</t>
  </si>
  <si>
    <t>ARE376</t>
  </si>
  <si>
    <t>HE53P11Z43780</t>
  </si>
  <si>
    <t>HE53P11Z43768</t>
  </si>
  <si>
    <t>HE53P11Z43762</t>
  </si>
  <si>
    <t>HE53P11Z437S64</t>
  </si>
  <si>
    <t>HE53P11Z43766</t>
  </si>
  <si>
    <t>HE53P11Z43782</t>
  </si>
  <si>
    <t>HE53P21Z432S66</t>
  </si>
  <si>
    <t>ARE377</t>
  </si>
  <si>
    <t>HE53P30Z41266</t>
  </si>
  <si>
    <t>ARE378</t>
  </si>
  <si>
    <t>HE53P30Z41262</t>
  </si>
  <si>
    <t>HE53P40Z40466</t>
  </si>
  <si>
    <t>ARE379</t>
  </si>
  <si>
    <t>HE06P40Z40461</t>
  </si>
  <si>
    <t>ARE380</t>
  </si>
  <si>
    <t>HE06P40Z40462</t>
  </si>
  <si>
    <t>HE53P44Z40463</t>
  </si>
  <si>
    <t>ARE382</t>
  </si>
  <si>
    <t>HE53P44Z40462</t>
  </si>
  <si>
    <t>HE53P44Z40465</t>
  </si>
  <si>
    <t>HE53P44Z40461</t>
  </si>
  <si>
    <t>HE53P44Z404S67</t>
  </si>
  <si>
    <t>HE53P44Z404S61</t>
  </si>
  <si>
    <t>HE53P44Z404S62</t>
  </si>
  <si>
    <t>HE53P44Z404s68</t>
  </si>
  <si>
    <t>HE53P44Z404</t>
  </si>
  <si>
    <t>HE53P44Z40469</t>
  </si>
  <si>
    <t>HE53P44Z40468</t>
  </si>
  <si>
    <t>HE06P11Z42865</t>
  </si>
  <si>
    <t>ARE387</t>
  </si>
  <si>
    <t>HE06P11Z42867</t>
  </si>
  <si>
    <t>HE06P11Z42873</t>
  </si>
  <si>
    <t>HE06P11Z42875</t>
  </si>
  <si>
    <t>HE06P11Z42861</t>
  </si>
  <si>
    <t>HE06P11Z42863</t>
  </si>
  <si>
    <t>HE06P11Z42868</t>
  </si>
  <si>
    <t>GD_SM06P11Z42873</t>
  </si>
  <si>
    <t>HE06P21Z51661</t>
  </si>
  <si>
    <t>ARE388</t>
  </si>
  <si>
    <t>GD4729142261</t>
  </si>
  <si>
    <t>ARE389</t>
  </si>
  <si>
    <t>H47291422s61</t>
  </si>
  <si>
    <t>H47291422s62</t>
  </si>
  <si>
    <t>JE4729242265</t>
  </si>
  <si>
    <t>ARE390</t>
  </si>
  <si>
    <t>JE47292422s73</t>
  </si>
  <si>
    <t>JE4729242273</t>
  </si>
  <si>
    <t>JE4729242662</t>
  </si>
  <si>
    <t>ARE391</t>
  </si>
  <si>
    <t>JE4729542262</t>
  </si>
  <si>
    <t>JE4729542261</t>
  </si>
  <si>
    <t>JE4729642063</t>
  </si>
  <si>
    <t>ARE392</t>
  </si>
  <si>
    <t>JE4729642064</t>
  </si>
  <si>
    <t>JE4729642061</t>
  </si>
  <si>
    <t>GD_SM53P07Z35561</t>
  </si>
  <si>
    <t>ARE417</t>
  </si>
  <si>
    <t>GD_SM53P07Z33661</t>
  </si>
  <si>
    <t>ARE418</t>
  </si>
  <si>
    <t>GD_SM53P07Z51401</t>
  </si>
  <si>
    <t>ARE419</t>
  </si>
  <si>
    <t>CC992501-002</t>
  </si>
  <si>
    <t>ARE428</t>
  </si>
  <si>
    <t>BHL001</t>
  </si>
  <si>
    <t>BHL002</t>
  </si>
  <si>
    <t>4023941-9</t>
  </si>
  <si>
    <t>CGP001</t>
  </si>
  <si>
    <t>4023941-3</t>
  </si>
  <si>
    <t>4023941-7</t>
  </si>
  <si>
    <t>4023961-1</t>
  </si>
  <si>
    <t>4023961-9</t>
  </si>
  <si>
    <t>4023961-3</t>
  </si>
  <si>
    <t xml:space="preserve">4081457- 1 </t>
  </si>
  <si>
    <t xml:space="preserve">4023941-3 </t>
  </si>
  <si>
    <t>4023941-1</t>
  </si>
  <si>
    <t>4023941-11</t>
  </si>
  <si>
    <t>4023941-2</t>
  </si>
  <si>
    <t>4081457-1</t>
  </si>
  <si>
    <t>2912126-02</t>
  </si>
  <si>
    <t>CGP002</t>
  </si>
  <si>
    <t>4070602-1</t>
  </si>
  <si>
    <t>CGP003</t>
  </si>
  <si>
    <t>4070602-2</t>
  </si>
  <si>
    <t>4070602-3</t>
  </si>
  <si>
    <t>1210-01.113-004A</t>
  </si>
  <si>
    <t>CLW001</t>
  </si>
  <si>
    <t>1210-01.113-004B</t>
  </si>
  <si>
    <t>CLW002</t>
  </si>
  <si>
    <t>20-01-16-10</t>
  </si>
  <si>
    <t>DEF001</t>
  </si>
  <si>
    <t>84E905217</t>
  </si>
  <si>
    <t>41C640414</t>
  </si>
  <si>
    <t>GET012</t>
  </si>
  <si>
    <t>41C640414G1-A</t>
  </si>
  <si>
    <t>BYM12E12010AFOO</t>
  </si>
  <si>
    <t>GRC001</t>
  </si>
  <si>
    <t>2GHV003188</t>
  </si>
  <si>
    <t>HIT003</t>
  </si>
  <si>
    <t>2GHV003188K0012</t>
  </si>
  <si>
    <t>1HC0041650P0002</t>
  </si>
  <si>
    <t>HIT005</t>
  </si>
  <si>
    <t>1HC0041650P0001</t>
  </si>
  <si>
    <t>HIT006</t>
  </si>
  <si>
    <t>1HC0041643P0001</t>
  </si>
  <si>
    <t>HIT007</t>
  </si>
  <si>
    <t>DYB0601166W001</t>
  </si>
  <si>
    <t>HYO001</t>
  </si>
  <si>
    <t>DYB0690165W001</t>
  </si>
  <si>
    <t>DYB0627401W001</t>
  </si>
  <si>
    <t>DYB0690034W004</t>
  </si>
  <si>
    <t>DYB0690034W002</t>
  </si>
  <si>
    <t>DYB0690034W003</t>
  </si>
  <si>
    <t>DYB0690034W001</t>
  </si>
  <si>
    <t>DYB0618216W001</t>
  </si>
  <si>
    <t>HYO002</t>
  </si>
  <si>
    <t>DYB0601164W001</t>
  </si>
  <si>
    <t>DYB0627362W001</t>
  </si>
  <si>
    <t>DYB0601163W001</t>
  </si>
  <si>
    <t>HYO003</t>
  </si>
  <si>
    <t>DYB0606140W005</t>
  </si>
  <si>
    <t>HYO004</t>
  </si>
  <si>
    <t>DYB0606140W006</t>
  </si>
  <si>
    <t>DYB0606140W009</t>
  </si>
  <si>
    <t>DYB0606140W010</t>
  </si>
  <si>
    <t>DYB0606140W018</t>
  </si>
  <si>
    <t>DYB0606140W019</t>
  </si>
  <si>
    <t>DYB0606140W020</t>
  </si>
  <si>
    <t>DYB0606140W021</t>
  </si>
  <si>
    <t>DYB0609805W002</t>
  </si>
  <si>
    <t>DYB0609805W004</t>
  </si>
  <si>
    <t>DYB0609805W005</t>
  </si>
  <si>
    <t>DYB0609805W006</t>
  </si>
  <si>
    <t>DYB0609805W007</t>
  </si>
  <si>
    <t>DYB0609805W008</t>
  </si>
  <si>
    <t>DYB0609805W009</t>
  </si>
  <si>
    <t>DYB0606140W003</t>
  </si>
  <si>
    <t>DYB0606140W011</t>
  </si>
  <si>
    <t>DYB0606140W007</t>
  </si>
  <si>
    <t>DYB0606140W012</t>
  </si>
  <si>
    <t>DYB0606140W022</t>
  </si>
  <si>
    <t>DYB0606140W001</t>
  </si>
  <si>
    <t>DYB0606140W004</t>
  </si>
  <si>
    <t>DYB0609805W010</t>
  </si>
  <si>
    <t>DYB0602982W001</t>
  </si>
  <si>
    <t>HYO005</t>
  </si>
  <si>
    <t>DYB0603227W001</t>
  </si>
  <si>
    <t>HYO006</t>
  </si>
  <si>
    <t>DYB0611519W001</t>
  </si>
  <si>
    <t>HYO007</t>
  </si>
  <si>
    <t>DYB0611519W002</t>
  </si>
  <si>
    <t>DYB0625589W001</t>
  </si>
  <si>
    <t>HYO008</t>
  </si>
  <si>
    <t>DYB0603246W003</t>
  </si>
  <si>
    <t>DYB0603246W001</t>
  </si>
  <si>
    <t>DYB0603246W002</t>
  </si>
  <si>
    <t>DYB0609271W001</t>
  </si>
  <si>
    <t>HYO009</t>
  </si>
  <si>
    <t>DYB0616833W001</t>
  </si>
  <si>
    <t>HYO010</t>
  </si>
  <si>
    <t>DYB0617230W001</t>
  </si>
  <si>
    <t>HYO011</t>
  </si>
  <si>
    <t>DYB0602875W005</t>
  </si>
  <si>
    <t>HYO012</t>
  </si>
  <si>
    <t>DYB0623638W005</t>
  </si>
  <si>
    <t>DYB0602875W001</t>
  </si>
  <si>
    <t>DYB0602875W003</t>
  </si>
  <si>
    <t>DYB0602875W004</t>
  </si>
  <si>
    <t>DYB0623239W001</t>
  </si>
  <si>
    <t>DYB0625509W001</t>
  </si>
  <si>
    <t>DYB0625666W001</t>
  </si>
  <si>
    <t>DYB0627406W002</t>
  </si>
  <si>
    <t>DYB0627406W001</t>
  </si>
  <si>
    <t>DYB0627406W003</t>
  </si>
  <si>
    <t>DYB0627406W004</t>
  </si>
  <si>
    <t>DYB0627406W005</t>
  </si>
  <si>
    <t>DYB0627406W006</t>
  </si>
  <si>
    <t>DYB0627406W007</t>
  </si>
  <si>
    <t>DYB0619248W002</t>
  </si>
  <si>
    <t>HYO013</t>
  </si>
  <si>
    <t>DYB0624777W001</t>
  </si>
  <si>
    <t>DYB0624838W001</t>
  </si>
  <si>
    <t>DYB0627389W001</t>
  </si>
  <si>
    <t>DYB0624830W001</t>
  </si>
  <si>
    <t>DYB0619248W001</t>
  </si>
  <si>
    <t>DYB0690073W001</t>
  </si>
  <si>
    <t>DYB0690073W003</t>
  </si>
  <si>
    <t>DYB0690104W005</t>
  </si>
  <si>
    <t>DYB0690073W002</t>
  </si>
  <si>
    <t>DYB0690073W004</t>
  </si>
  <si>
    <t>DYB0690104W001</t>
  </si>
  <si>
    <t>DYB0690104W002</t>
  </si>
  <si>
    <t>DYB0690104W003</t>
  </si>
  <si>
    <t>DYB0690104W004</t>
  </si>
  <si>
    <t>DYB0690168W001</t>
  </si>
  <si>
    <t>DYB0690168W002</t>
  </si>
  <si>
    <t>DYB0603256W003</t>
  </si>
  <si>
    <t>HYO014</t>
  </si>
  <si>
    <t>DYB0603256W001</t>
  </si>
  <si>
    <t>DYB0603256W002</t>
  </si>
  <si>
    <t>DYB0603256H003</t>
  </si>
  <si>
    <t>DYB0603253W003</t>
  </si>
  <si>
    <t>HYO015</t>
  </si>
  <si>
    <t>DYB0609402W001</t>
  </si>
  <si>
    <t>HYO016</t>
  </si>
  <si>
    <t>DYB0609402W002</t>
  </si>
  <si>
    <t>DYB0609402T0001</t>
  </si>
  <si>
    <t>DYB0603262W001</t>
  </si>
  <si>
    <t>HYO017</t>
  </si>
  <si>
    <t>DYB0603262W002</t>
  </si>
  <si>
    <t>DYB0622518H002</t>
  </si>
  <si>
    <t>HYO018</t>
  </si>
  <si>
    <t>DYB0622518H001</t>
  </si>
  <si>
    <t>DYB0606129W001</t>
  </si>
  <si>
    <t>HYO019</t>
  </si>
  <si>
    <t>DYB0606682W001</t>
  </si>
  <si>
    <t>HYO020</t>
  </si>
  <si>
    <t>DYB0606682W002</t>
  </si>
  <si>
    <t>DYB0618397W001</t>
  </si>
  <si>
    <t>HYO021</t>
  </si>
  <si>
    <t>DYB0618397W002</t>
  </si>
  <si>
    <t>DYB0620943W001</t>
  </si>
  <si>
    <t>HYO022</t>
  </si>
  <si>
    <t>DYC0302208W001</t>
  </si>
  <si>
    <t>HYO023</t>
  </si>
  <si>
    <t>DYB0107066W001</t>
  </si>
  <si>
    <t>HYO024</t>
  </si>
  <si>
    <t>DYB0623245W001</t>
  </si>
  <si>
    <t>HYO025</t>
  </si>
  <si>
    <t>DYB0603226W001</t>
  </si>
  <si>
    <t>DYB0613303W001</t>
  </si>
  <si>
    <t>HYO026</t>
  </si>
  <si>
    <t>DYB0624379W001</t>
  </si>
  <si>
    <t>HYO027</t>
  </si>
  <si>
    <t>DYB0624734W001</t>
  </si>
  <si>
    <t>HYO028</t>
  </si>
  <si>
    <t>DYB0624505W001</t>
  </si>
  <si>
    <t>DYB0625403W001</t>
  </si>
  <si>
    <t>HYO029</t>
  </si>
  <si>
    <t>DYB0619819W001</t>
  </si>
  <si>
    <t>HYO030</t>
  </si>
  <si>
    <t>DYB0607437W003</t>
  </si>
  <si>
    <t>HYO031</t>
  </si>
  <si>
    <t>DYB0690002W001</t>
  </si>
  <si>
    <t>HYO032</t>
  </si>
  <si>
    <t>DYB0629421W001</t>
  </si>
  <si>
    <t>DYB0622471W001</t>
  </si>
  <si>
    <t>HYO033</t>
  </si>
  <si>
    <t>412300-2801110-04</t>
  </si>
  <si>
    <t>NAM001</t>
  </si>
  <si>
    <t>412300-2811100-04</t>
  </si>
  <si>
    <t>NAM002</t>
  </si>
  <si>
    <t>412-29223-001-E</t>
  </si>
  <si>
    <t>SIE421</t>
  </si>
  <si>
    <t>PTD4729223001</t>
  </si>
  <si>
    <t>PTD4729224002</t>
  </si>
  <si>
    <t>SIE422</t>
  </si>
  <si>
    <t>412-29224-001/1HT/H</t>
  </si>
  <si>
    <t>412-29224-002/1HT/H</t>
  </si>
  <si>
    <t>412-29224-002-H</t>
  </si>
  <si>
    <t>PTD4848110001</t>
  </si>
  <si>
    <t>SIE441</t>
  </si>
  <si>
    <t>C1B42748110001</t>
  </si>
  <si>
    <t>C1B46827600001</t>
  </si>
  <si>
    <t>SIE448</t>
  </si>
  <si>
    <t>C1B46827600001_BER</t>
  </si>
  <si>
    <t>C1B46817724001</t>
  </si>
  <si>
    <t>SIE449</t>
  </si>
  <si>
    <t>C1B46817724011</t>
  </si>
  <si>
    <t>C1B46817714001</t>
  </si>
  <si>
    <t>SIE450</t>
  </si>
  <si>
    <t>C1B46817714021</t>
  </si>
  <si>
    <t>C1B46817715001</t>
  </si>
  <si>
    <t>SIE451</t>
  </si>
  <si>
    <t>C1B46817715021</t>
  </si>
  <si>
    <t>C1B46827579012</t>
  </si>
  <si>
    <t>SIE456</t>
  </si>
  <si>
    <t>C1B46827579001</t>
  </si>
  <si>
    <t>C1B71218794011</t>
  </si>
  <si>
    <t>C1B71218794012</t>
  </si>
  <si>
    <t>C1B71218794013</t>
  </si>
  <si>
    <t>C1B46827579013</t>
  </si>
  <si>
    <t>C1B46827579011</t>
  </si>
  <si>
    <t>C1B46817838001_BER</t>
  </si>
  <si>
    <t>C1B46827473001</t>
  </si>
  <si>
    <t>SIE463</t>
  </si>
  <si>
    <t>PTD4G27473001</t>
  </si>
  <si>
    <t>C1B46827473001_BER</t>
  </si>
  <si>
    <t>C1B46817811104</t>
  </si>
  <si>
    <t>SIE464</t>
  </si>
  <si>
    <t>C1B46817811114</t>
  </si>
  <si>
    <t>C1B46817811105</t>
  </si>
  <si>
    <t>C1B46817811125</t>
  </si>
  <si>
    <t>C1B46817811124</t>
  </si>
  <si>
    <t>C1B46817811101</t>
  </si>
  <si>
    <t>C1B46817811115</t>
  </si>
  <si>
    <t>C1B46817811121</t>
  </si>
  <si>
    <t>C1B46819884061</t>
  </si>
  <si>
    <t>C1B46819884002</t>
  </si>
  <si>
    <t>C1B46817883002</t>
  </si>
  <si>
    <t>C1B46817883001_BER</t>
  </si>
  <si>
    <t>C1B46817895001</t>
  </si>
  <si>
    <t>SIE467</t>
  </si>
  <si>
    <t>C1B46817895001_BER</t>
  </si>
  <si>
    <t>C1B46828251001_BER</t>
  </si>
  <si>
    <t>C1B46827479001</t>
  </si>
  <si>
    <t>SIE469</t>
  </si>
  <si>
    <t>C1B46828219001</t>
  </si>
  <si>
    <t>SIE480</t>
  </si>
  <si>
    <t>C1B46828410011</t>
  </si>
  <si>
    <t>C1B46828410001_BER</t>
  </si>
  <si>
    <t>PTD4706545002</t>
  </si>
  <si>
    <t>SIE490</t>
  </si>
  <si>
    <t>PTD4627610001</t>
  </si>
  <si>
    <t>SIE491</t>
  </si>
  <si>
    <t>C1B46827405101</t>
  </si>
  <si>
    <t>SIE513</t>
  </si>
  <si>
    <t>PTD4G27405101</t>
  </si>
  <si>
    <t>C1B46818850001</t>
  </si>
  <si>
    <t>SIE514</t>
  </si>
  <si>
    <t>C1B46827239101</t>
  </si>
  <si>
    <t>SIE520</t>
  </si>
  <si>
    <t>PTD4G27239101</t>
  </si>
  <si>
    <t>PTD4G27239003</t>
  </si>
  <si>
    <t>C1B46827006002</t>
  </si>
  <si>
    <t>SIE521</t>
  </si>
  <si>
    <t>C1B46827006002_BER</t>
  </si>
  <si>
    <t>C1B46827007002</t>
  </si>
  <si>
    <t>SIE522</t>
  </si>
  <si>
    <t>C1B46827007002_BER</t>
  </si>
  <si>
    <t>C1B46827232001</t>
  </si>
  <si>
    <t>SIE523</t>
  </si>
  <si>
    <t>C1B46827232002</t>
  </si>
  <si>
    <t>C1B46827134001</t>
  </si>
  <si>
    <t>SIE524</t>
  </si>
  <si>
    <t>C1B46827134002</t>
  </si>
  <si>
    <t>C1B46827130001</t>
  </si>
  <si>
    <t>SIE525</t>
  </si>
  <si>
    <t>C1B46827130002</t>
  </si>
  <si>
    <t>PTD4707214001</t>
  </si>
  <si>
    <t>SIE533</t>
  </si>
  <si>
    <t>C1B46817427004_BER</t>
  </si>
  <si>
    <t>C1B46817427014_BER</t>
  </si>
  <si>
    <t>C1B46817427005_BER</t>
  </si>
  <si>
    <t>C1B46817427015_BER</t>
  </si>
  <si>
    <t>C1B46817427024_BER</t>
  </si>
  <si>
    <t>C1B46817427001_BER</t>
  </si>
  <si>
    <t>P6231516#001_PNT</t>
  </si>
  <si>
    <t>TOS002</t>
  </si>
  <si>
    <t>P6231516#001N</t>
  </si>
  <si>
    <t>P6231542#001N</t>
  </si>
  <si>
    <t>P6231915#001N</t>
  </si>
  <si>
    <t>T6866341#005_PNT</t>
  </si>
  <si>
    <t>TOS003</t>
  </si>
  <si>
    <t>T6866341#002_PNT</t>
  </si>
  <si>
    <t>T6866341#001_PNT</t>
  </si>
  <si>
    <t>T6866341#001N</t>
  </si>
  <si>
    <t>T6881645#003N</t>
  </si>
  <si>
    <t>T6866341#002</t>
  </si>
  <si>
    <t>T6881645#002N</t>
  </si>
  <si>
    <t>T6883433#001N</t>
  </si>
  <si>
    <t xml:space="preserve">T6883433#001N </t>
  </si>
  <si>
    <t>T6866341#002N</t>
  </si>
  <si>
    <t>T6881645#004N</t>
  </si>
  <si>
    <t>T6884097#001N</t>
  </si>
  <si>
    <t>T6866341#005N</t>
  </si>
  <si>
    <t>T6866341#003N</t>
  </si>
  <si>
    <t>T6866341#001</t>
  </si>
  <si>
    <t>T6866341#005</t>
  </si>
  <si>
    <t>T6866909#004_PNT</t>
  </si>
  <si>
    <t>TOS004</t>
  </si>
  <si>
    <t>T6866909#004N</t>
  </si>
  <si>
    <t>T6880928#004N</t>
  </si>
  <si>
    <t>T6866909#004</t>
  </si>
  <si>
    <t>T6861776#001N</t>
  </si>
  <si>
    <t>TOS005</t>
  </si>
  <si>
    <t>T6861776#003N</t>
  </si>
  <si>
    <t>T6861776#004</t>
  </si>
  <si>
    <t>T6861776#004N</t>
  </si>
  <si>
    <t>T6861776#005</t>
  </si>
  <si>
    <t>T6861776#005_PNT</t>
  </si>
  <si>
    <t>P6832097#002_PNT</t>
  </si>
  <si>
    <t>TOS006</t>
  </si>
  <si>
    <t>P6832097#008_PNT</t>
  </si>
  <si>
    <t>P6833682#002_PNT</t>
  </si>
  <si>
    <t>P6832097#001_PNT</t>
  </si>
  <si>
    <t>P6832097#005N</t>
  </si>
  <si>
    <t>P6832097#001N</t>
  </si>
  <si>
    <t>P6833682#002N</t>
  </si>
  <si>
    <t>P6832097#002N</t>
  </si>
  <si>
    <t>P6832097#003N</t>
  </si>
  <si>
    <t>P6832097#004N</t>
  </si>
  <si>
    <t>P6835099#001N</t>
  </si>
  <si>
    <t>P6833682#003N</t>
  </si>
  <si>
    <t>NDSK-30277#001N</t>
  </si>
  <si>
    <t>P6833682#004N</t>
  </si>
  <si>
    <t>P6832097#006N</t>
  </si>
  <si>
    <t>P6833682#02N</t>
  </si>
  <si>
    <t>P6832097#008N</t>
  </si>
  <si>
    <t>P6203699#001N</t>
  </si>
  <si>
    <t xml:space="preserve">P6204162#001 </t>
  </si>
  <si>
    <t>P6832097#009N</t>
  </si>
  <si>
    <t>P6833682#004</t>
  </si>
  <si>
    <t>P6835099#002N</t>
  </si>
  <si>
    <t>P6203699#001</t>
  </si>
  <si>
    <t>P6832097#002</t>
  </si>
  <si>
    <t>P6832097#008</t>
  </si>
  <si>
    <t>P6833682#002</t>
  </si>
  <si>
    <t>P6203699#001_PNT</t>
  </si>
  <si>
    <t>P6204162#001_PNT</t>
  </si>
  <si>
    <t>P6833682#004_PNT</t>
  </si>
  <si>
    <t>T6866845#003_PNT</t>
  </si>
  <si>
    <t>TOS007</t>
  </si>
  <si>
    <t>T6866845#003N</t>
  </si>
  <si>
    <t>T6866845#001</t>
  </si>
  <si>
    <t>T6866845#003</t>
  </si>
  <si>
    <t>T6866845#005N</t>
  </si>
  <si>
    <t>T6866845#006N</t>
  </si>
  <si>
    <t>T6866845#007N</t>
  </si>
  <si>
    <t>T6883101#001N</t>
  </si>
  <si>
    <t>T6883101#003N</t>
  </si>
  <si>
    <t>T6883101#005N</t>
  </si>
  <si>
    <t>T6866845#007_PNT</t>
  </si>
  <si>
    <t>T6866845#001_PNT</t>
  </si>
  <si>
    <t>P6834346#004</t>
  </si>
  <si>
    <t>TOS008</t>
  </si>
  <si>
    <t>P6803133#003</t>
  </si>
  <si>
    <t>P6803133#005</t>
  </si>
  <si>
    <t>P6803133#002</t>
  </si>
  <si>
    <t>P6803133#001</t>
  </si>
  <si>
    <t>P6803133#001n</t>
  </si>
  <si>
    <t>P6803133#003N</t>
  </si>
  <si>
    <t>P6803133#004</t>
  </si>
  <si>
    <t>P6803133#01</t>
  </si>
  <si>
    <t>P6803133#02</t>
  </si>
  <si>
    <t xml:space="preserve">P6803133#002N </t>
  </si>
  <si>
    <t>P6834346#002</t>
  </si>
  <si>
    <t>P68083133#004</t>
  </si>
  <si>
    <t>T6869462#003_PNT</t>
  </si>
  <si>
    <t>TOS009</t>
  </si>
  <si>
    <t>T6869462#001N</t>
  </si>
  <si>
    <t>T6869462#002N</t>
  </si>
  <si>
    <t>T6869462#003N</t>
  </si>
  <si>
    <t>P6834477#011_PNT</t>
  </si>
  <si>
    <t>TOS010</t>
  </si>
  <si>
    <t>P6834477#012_PNT</t>
  </si>
  <si>
    <t>P6834691#002_PNT</t>
  </si>
  <si>
    <t>P6834477#002N</t>
  </si>
  <si>
    <t>P6834477#001N</t>
  </si>
  <si>
    <t>P6834477#001</t>
  </si>
  <si>
    <t>P6834477#013N</t>
  </si>
  <si>
    <t>P6834477#011N</t>
  </si>
  <si>
    <t>P6834477#012N</t>
  </si>
  <si>
    <t>P6835710#001N</t>
  </si>
  <si>
    <t>P6835710#002N</t>
  </si>
  <si>
    <t>P6835710#003N</t>
  </si>
  <si>
    <t>P6835710#004N</t>
  </si>
  <si>
    <t>P6835710#005N</t>
  </si>
  <si>
    <t>P6835710#006N</t>
  </si>
  <si>
    <t>P6200015#001N</t>
  </si>
  <si>
    <t>P6835710#007N</t>
  </si>
  <si>
    <t>P6201610#013N</t>
  </si>
  <si>
    <t>P6835710#013N</t>
  </si>
  <si>
    <t>P6835710#014N</t>
  </si>
  <si>
    <t>P6835710#015N</t>
  </si>
  <si>
    <t>P6835710#010N</t>
  </si>
  <si>
    <t>P6835710#011N</t>
  </si>
  <si>
    <t>P6834691#001N</t>
  </si>
  <si>
    <t>P6835710#012N</t>
  </si>
  <si>
    <t>P6834691#003N</t>
  </si>
  <si>
    <t>P6834477#014N</t>
  </si>
  <si>
    <t>P6835710#019N</t>
  </si>
  <si>
    <t>P6201610#003N</t>
  </si>
  <si>
    <t>P6201610#011N</t>
  </si>
  <si>
    <t>P6835710#020N</t>
  </si>
  <si>
    <t>P6835710#016N</t>
  </si>
  <si>
    <t>P6835710#017N</t>
  </si>
  <si>
    <t>P6835710#018N</t>
  </si>
  <si>
    <t>P6835710#007_PNT</t>
  </si>
  <si>
    <t>P6834477#001_PNT</t>
  </si>
  <si>
    <t>P6834477#002_PNT</t>
  </si>
  <si>
    <t>P6834691#002N</t>
  </si>
  <si>
    <t>T6188601#004_PNT</t>
  </si>
  <si>
    <t>TOS011</t>
  </si>
  <si>
    <t>T6188602#004_PNT</t>
  </si>
  <si>
    <t>T6880976#004_PNT</t>
  </si>
  <si>
    <t>T6188602#004N</t>
  </si>
  <si>
    <t>T6881018#004N</t>
  </si>
  <si>
    <t>T6883247#004N</t>
  </si>
  <si>
    <t>T6883248#004N</t>
  </si>
  <si>
    <t>T6188601#004N</t>
  </si>
  <si>
    <t>T6880976#004N</t>
  </si>
  <si>
    <t>T6188602#004</t>
  </si>
  <si>
    <t>T6883247#004</t>
  </si>
  <si>
    <t>T6883248#004</t>
  </si>
  <si>
    <t>T6883247#004_PNT</t>
  </si>
  <si>
    <t>T6883248#004_PNT</t>
  </si>
  <si>
    <t>T6860977#005_PNT</t>
  </si>
  <si>
    <t>TOS012</t>
  </si>
  <si>
    <t>T6860977#005N</t>
  </si>
  <si>
    <t>6860977#005</t>
  </si>
  <si>
    <t>T6860977#007</t>
  </si>
  <si>
    <t>T6860977#007N</t>
  </si>
  <si>
    <t>T6860977#007_PNT</t>
  </si>
  <si>
    <t>T6866845#008N</t>
  </si>
  <si>
    <t>TOS013</t>
  </si>
  <si>
    <t>T6866845#004N</t>
  </si>
  <si>
    <t>T6866845#002N</t>
  </si>
  <si>
    <t>T6883101#002N</t>
  </si>
  <si>
    <t>T6883101#004N</t>
  </si>
  <si>
    <t>T6883101#006N</t>
  </si>
  <si>
    <t>T6883101#007N</t>
  </si>
  <si>
    <t>T6866845#004</t>
  </si>
  <si>
    <t>T6866845#008</t>
  </si>
  <si>
    <t>T6866845#002</t>
  </si>
  <si>
    <t>T6866845#004_PNT</t>
  </si>
  <si>
    <t>T6866845#008_PNT</t>
  </si>
  <si>
    <t>T6883101#008_PNT</t>
  </si>
  <si>
    <t>T6866845#002_PNT</t>
  </si>
  <si>
    <t>T6880975#001N</t>
  </si>
  <si>
    <t>TOS014</t>
  </si>
  <si>
    <t>T6880975#004N</t>
  </si>
  <si>
    <t>T6880975#002_R04_PNT</t>
  </si>
  <si>
    <t>T6880975#004_R04_PNT</t>
  </si>
  <si>
    <t>T6271078#001</t>
  </si>
  <si>
    <t>TOS015</t>
  </si>
  <si>
    <t>4007986-1</t>
  </si>
  <si>
    <t>TRA001</t>
  </si>
  <si>
    <t>4015305-I</t>
  </si>
  <si>
    <t>4016577-1</t>
  </si>
  <si>
    <t>4015354-08</t>
  </si>
  <si>
    <t>4015354-06</t>
  </si>
  <si>
    <t>4015053-1-F</t>
  </si>
  <si>
    <t>TRA003</t>
  </si>
  <si>
    <t>4015053-1</t>
  </si>
  <si>
    <t>4015053-1-E</t>
  </si>
  <si>
    <t>PTD4924940633</t>
  </si>
  <si>
    <t>TRE045</t>
  </si>
  <si>
    <t>Machine</t>
  </si>
  <si>
    <t>Final Operation M/c</t>
  </si>
  <si>
    <t>HM05</t>
  </si>
  <si>
    <t>HM03</t>
  </si>
  <si>
    <t>HM09</t>
  </si>
  <si>
    <t>HM04</t>
  </si>
  <si>
    <t>HM07</t>
  </si>
  <si>
    <t>HM08</t>
  </si>
  <si>
    <t>HM02</t>
  </si>
  <si>
    <t>HM10</t>
  </si>
  <si>
    <t>HM01</t>
  </si>
  <si>
    <t>HM06</t>
  </si>
  <si>
    <t>VM01</t>
  </si>
  <si>
    <t/>
  </si>
  <si>
    <t>TC02</t>
  </si>
  <si>
    <t>TC01</t>
  </si>
  <si>
    <t>VM02</t>
  </si>
  <si>
    <t>RADIENT</t>
  </si>
  <si>
    <t>OUT</t>
  </si>
  <si>
    <t>HM01HM05</t>
  </si>
  <si>
    <t>HM03HM09</t>
  </si>
  <si>
    <t>HM01TC01</t>
  </si>
  <si>
    <t>HM03VM01</t>
  </si>
  <si>
    <t>HM03TC01</t>
  </si>
  <si>
    <t>HM05VM01TC01</t>
  </si>
  <si>
    <t>HM05TC01</t>
  </si>
  <si>
    <t>HM09VM01TC01TC02</t>
  </si>
  <si>
    <t>VM01TC02</t>
  </si>
  <si>
    <t>VM02TC01TC02</t>
  </si>
  <si>
    <t>VM01TC01</t>
  </si>
  <si>
    <t>VM01VM02</t>
  </si>
  <si>
    <t>VM02TC01</t>
  </si>
  <si>
    <t>HM04TC01</t>
  </si>
  <si>
    <t>HM06VM01</t>
  </si>
  <si>
    <t>HM04VM01</t>
  </si>
  <si>
    <t>HM06TC01</t>
  </si>
  <si>
    <t>HM02HM09</t>
  </si>
  <si>
    <t>HM04VM01TC01</t>
  </si>
  <si>
    <t>HM05VM01</t>
  </si>
  <si>
    <t>HM02HM06</t>
  </si>
  <si>
    <t>HM04HM09</t>
  </si>
  <si>
    <t>HM03HM08</t>
  </si>
  <si>
    <t>OP40</t>
  </si>
  <si>
    <t>MEI001</t>
  </si>
  <si>
    <t>OUT-SOURCE DYNO</t>
  </si>
  <si>
    <t>OUT-SOURCE EAGLE</t>
  </si>
  <si>
    <t>OUT-SOURCE RY</t>
  </si>
  <si>
    <t>OUT-SOURCE BMC</t>
  </si>
  <si>
    <t>OUT-SOURCE METALAB</t>
  </si>
  <si>
    <t>TON</t>
  </si>
  <si>
    <t>VERITY</t>
  </si>
  <si>
    <t>SUM NO OF DAYS MC BOOKING</t>
  </si>
  <si>
    <t>wt</t>
  </si>
  <si>
    <t>OBX002</t>
  </si>
  <si>
    <t>TOS016</t>
  </si>
  <si>
    <t>CGP004</t>
  </si>
  <si>
    <t>LTI002</t>
  </si>
  <si>
    <t>LTI003</t>
  </si>
  <si>
    <t>LTI004</t>
  </si>
  <si>
    <t>MEI002</t>
  </si>
  <si>
    <t>TRI001</t>
  </si>
  <si>
    <t>TRI002</t>
  </si>
  <si>
    <t>TRI003</t>
  </si>
  <si>
    <t>LTI006</t>
  </si>
  <si>
    <t>TOS017</t>
  </si>
  <si>
    <t>NON-MACHINE</t>
  </si>
  <si>
    <t>FIB003</t>
  </si>
  <si>
    <t>CGP005</t>
  </si>
  <si>
    <t>CGP006</t>
  </si>
  <si>
    <t>HIT012</t>
  </si>
  <si>
    <t>IIT001</t>
  </si>
  <si>
    <t>IIT004</t>
  </si>
  <si>
    <t>TOS018</t>
  </si>
  <si>
    <t>TOS021</t>
  </si>
  <si>
    <t>HIT011</t>
  </si>
  <si>
    <t>HIT013</t>
  </si>
  <si>
    <t>TOS019</t>
  </si>
  <si>
    <t>TOS023</t>
  </si>
  <si>
    <t>MTU130</t>
  </si>
  <si>
    <t>IIT003</t>
  </si>
  <si>
    <t>LTI001</t>
  </si>
  <si>
    <t>LTI008</t>
  </si>
  <si>
    <t>IIT002</t>
  </si>
  <si>
    <t>TOS022</t>
  </si>
  <si>
    <t>TOS024</t>
  </si>
  <si>
    <t>ARE436</t>
  </si>
  <si>
    <t>ARE451</t>
  </si>
  <si>
    <t>SIE568</t>
  </si>
  <si>
    <t>ARE450</t>
  </si>
  <si>
    <t>ARE452</t>
  </si>
  <si>
    <t>ARE453</t>
  </si>
  <si>
    <t>SIE566</t>
  </si>
  <si>
    <t>ARE449</t>
  </si>
  <si>
    <t>ARE455</t>
  </si>
  <si>
    <t>SIE567</t>
  </si>
  <si>
    <t>SIE571</t>
  </si>
  <si>
    <t>SIE572</t>
  </si>
  <si>
    <t>SIE428</t>
  </si>
  <si>
    <t>SIE429</t>
  </si>
  <si>
    <t>SIE576</t>
  </si>
  <si>
    <t>HIT019</t>
  </si>
  <si>
    <t>ARE459</t>
  </si>
  <si>
    <t>ARE454</t>
  </si>
  <si>
    <t>HAL001</t>
  </si>
  <si>
    <t>ARE460</t>
  </si>
  <si>
    <t>HIT021</t>
  </si>
  <si>
    <t>CGP007</t>
  </si>
  <si>
    <t>KV Description</t>
  </si>
  <si>
    <t>Date of Initiation</t>
  </si>
  <si>
    <t>Aging from Initiation Days</t>
  </si>
  <si>
    <t>Identification</t>
  </si>
  <si>
    <t>Order Status</t>
  </si>
  <si>
    <t>Charge No</t>
  </si>
  <si>
    <t>Next Routing</t>
  </si>
  <si>
    <t>From Days</t>
  </si>
  <si>
    <t>RAL Shade</t>
  </si>
  <si>
    <t>Cust PO No</t>
  </si>
  <si>
    <t>ARE130</t>
  </si>
  <si>
    <t>ARE404</t>
  </si>
  <si>
    <t>CGP008</t>
  </si>
  <si>
    <t>CGP010</t>
  </si>
  <si>
    <t>CGP009</t>
  </si>
  <si>
    <t>CGP011</t>
  </si>
  <si>
    <t>Normal Order</t>
  </si>
  <si>
    <t>T175428</t>
  </si>
  <si>
    <t>C7992</t>
  </si>
  <si>
    <t>113</t>
  </si>
  <si>
    <t>07/06/2025 6:32:36 PM</t>
  </si>
  <si>
    <t>3DSCN</t>
  </si>
  <si>
    <t>Tank</t>
  </si>
  <si>
    <t>SAINATH LASHKARE</t>
  </si>
  <si>
    <t>Free</t>
  </si>
  <si>
    <t>2</t>
  </si>
  <si>
    <t>30/04/2025</t>
  </si>
  <si>
    <t>-</t>
  </si>
  <si>
    <t>T175411</t>
  </si>
  <si>
    <t>C7985</t>
  </si>
  <si>
    <t>115</t>
  </si>
  <si>
    <t>07/06/2025 6:03:11 PM</t>
  </si>
  <si>
    <t>29/04/2025</t>
  </si>
  <si>
    <t>T175443</t>
  </si>
  <si>
    <t>C8006</t>
  </si>
  <si>
    <t>121</t>
  </si>
  <si>
    <t>07/06/2025 5:26:40 PM</t>
  </si>
  <si>
    <t>T175386</t>
  </si>
  <si>
    <t>C7972</t>
  </si>
  <si>
    <t>101</t>
  </si>
  <si>
    <t>07/06/2025 5:03:35 PM</t>
  </si>
  <si>
    <t>PRAVIN PAWAR</t>
  </si>
  <si>
    <t>T175081</t>
  </si>
  <si>
    <t>C7937</t>
  </si>
  <si>
    <t>086</t>
  </si>
  <si>
    <t>07/06/2025 4:52:12 PM</t>
  </si>
  <si>
    <t>26/04/2025</t>
  </si>
  <si>
    <t>T175095</t>
  </si>
  <si>
    <t>C7956</t>
  </si>
  <si>
    <t>093</t>
  </si>
  <si>
    <t>07/06/2025 4:46:19 PM</t>
  </si>
  <si>
    <t>28/04/2025</t>
  </si>
  <si>
    <t>T175388</t>
  </si>
  <si>
    <t>C7969</t>
  </si>
  <si>
    <t>120</t>
  </si>
  <si>
    <t>07/06/2025 4:28:24 PM</t>
  </si>
  <si>
    <t>T175437</t>
  </si>
  <si>
    <t>C7999</t>
  </si>
  <si>
    <t>122</t>
  </si>
  <si>
    <t>07/06/2025 1:08:17 AM</t>
  </si>
  <si>
    <t>Surajit Patra</t>
  </si>
  <si>
    <t>T175091</t>
  </si>
  <si>
    <t>092</t>
  </si>
  <si>
    <t>07/06/2025 1:07:22 AM</t>
  </si>
  <si>
    <t>T175420</t>
  </si>
  <si>
    <t>C7977</t>
  </si>
  <si>
    <t>106</t>
  </si>
  <si>
    <t>07/06/2025 1:06:20 AM</t>
  </si>
  <si>
    <t>T175406</t>
  </si>
  <si>
    <t>C7988</t>
  </si>
  <si>
    <t>111</t>
  </si>
  <si>
    <t>07/06/2025 1:05:45 AM</t>
  </si>
  <si>
    <t>T175094</t>
  </si>
  <si>
    <t>C7944</t>
  </si>
  <si>
    <t>091</t>
  </si>
  <si>
    <t>07/06/2025 1:05:21 AM</t>
  </si>
  <si>
    <t>T175414</t>
  </si>
  <si>
    <t>C7981</t>
  </si>
  <si>
    <t>104</t>
  </si>
  <si>
    <t>07/06/2025 12:57:58 AM</t>
  </si>
  <si>
    <t>T175175</t>
  </si>
  <si>
    <t>C7958</t>
  </si>
  <si>
    <t>097</t>
  </si>
  <si>
    <t>06/06/2025 2:32:43 PM</t>
  </si>
  <si>
    <t>MANJU MARAVI</t>
  </si>
  <si>
    <t>3</t>
  </si>
  <si>
    <t>T173327</t>
  </si>
  <si>
    <t>C7667</t>
  </si>
  <si>
    <t>816</t>
  </si>
  <si>
    <t>20/05/2025 3:47:25 AM</t>
  </si>
  <si>
    <t>BENDR</t>
  </si>
  <si>
    <t>NAMI FRONT SUBFRAME</t>
  </si>
  <si>
    <t>20</t>
  </si>
  <si>
    <t>12/04/2025</t>
  </si>
  <si>
    <t>T171912</t>
  </si>
  <si>
    <t>C7467</t>
  </si>
  <si>
    <t>753</t>
  </si>
  <si>
    <t>20/05/2025 3:45:41 AM</t>
  </si>
  <si>
    <t>28/03/2025</t>
  </si>
  <si>
    <t>T171727</t>
  </si>
  <si>
    <t>C7428</t>
  </si>
  <si>
    <t>771</t>
  </si>
  <si>
    <t>19/05/2025 4:51:19 PM</t>
  </si>
  <si>
    <t>21</t>
  </si>
  <si>
    <t>26/03/2025</t>
  </si>
  <si>
    <t>T171908</t>
  </si>
  <si>
    <t>C7473</t>
  </si>
  <si>
    <t>759</t>
  </si>
  <si>
    <t>WIP</t>
  </si>
  <si>
    <t>T173358</t>
  </si>
  <si>
    <t>C7675</t>
  </si>
  <si>
    <t>803</t>
  </si>
  <si>
    <t>T172037</t>
  </si>
  <si>
    <t>C7479</t>
  </si>
  <si>
    <t>736</t>
  </si>
  <si>
    <t>17/05/2025 9:31:29 PM</t>
  </si>
  <si>
    <t>23</t>
  </si>
  <si>
    <t>T173363</t>
  </si>
  <si>
    <t>C7673</t>
  </si>
  <si>
    <t>804</t>
  </si>
  <si>
    <t>16/05/2025 3:57:35 AM</t>
  </si>
  <si>
    <t>24</t>
  </si>
  <si>
    <t>T171915</t>
  </si>
  <si>
    <t>C7478</t>
  </si>
  <si>
    <t>748</t>
  </si>
  <si>
    <t>16/05/2025 3:57:16 AM</t>
  </si>
  <si>
    <t>T167585</t>
  </si>
  <si>
    <t>C6670</t>
  </si>
  <si>
    <t>696</t>
  </si>
  <si>
    <t>16/05/2025 3:56:58 AM</t>
  </si>
  <si>
    <t>14/02/2025</t>
  </si>
  <si>
    <t>T172124</t>
  </si>
  <si>
    <t>C7483</t>
  </si>
  <si>
    <t>782</t>
  </si>
  <si>
    <t>16/05/2025 3:56:31 AM</t>
  </si>
  <si>
    <t>29/03/2025</t>
  </si>
  <si>
    <t>T172206</t>
  </si>
  <si>
    <t>C7504</t>
  </si>
  <si>
    <t>788</t>
  </si>
  <si>
    <t>16/05/2025 3:56:13 AM</t>
  </si>
  <si>
    <t>03/04/2025</t>
  </si>
  <si>
    <t>T172344</t>
  </si>
  <si>
    <t>C7529</t>
  </si>
  <si>
    <t>793</t>
  </si>
  <si>
    <t>04/04/2025</t>
  </si>
  <si>
    <t>T171987</t>
  </si>
  <si>
    <t>746</t>
  </si>
  <si>
    <t>T171918</t>
  </si>
  <si>
    <t>C7462</t>
  </si>
  <si>
    <t>818</t>
  </si>
  <si>
    <t>12/05/2025 3:22:37 PM</t>
  </si>
  <si>
    <t>28</t>
  </si>
  <si>
    <t>T172073</t>
  </si>
  <si>
    <t>C7488</t>
  </si>
  <si>
    <t>738</t>
  </si>
  <si>
    <t>T173266</t>
  </si>
  <si>
    <t>C7661</t>
  </si>
  <si>
    <t>819</t>
  </si>
  <si>
    <t>12/05/2025 3:19:21 PM</t>
  </si>
  <si>
    <t>11/04/2025</t>
  </si>
  <si>
    <t>T172882</t>
  </si>
  <si>
    <t>C7594</t>
  </si>
  <si>
    <t>780</t>
  </si>
  <si>
    <t>03/05/2025 3:02:01 PM</t>
  </si>
  <si>
    <t>NAMI REAR SUBFRAME</t>
  </si>
  <si>
    <t>Suhas Shankar Thorat</t>
  </si>
  <si>
    <t>37</t>
  </si>
  <si>
    <t>08/04/2025</t>
  </si>
  <si>
    <t>T172838</t>
  </si>
  <si>
    <t>C7586</t>
  </si>
  <si>
    <t>775</t>
  </si>
  <si>
    <t>03/05/2025 2:29:13 AM</t>
  </si>
  <si>
    <t>07/04/2025</t>
  </si>
  <si>
    <t>T172338</t>
  </si>
  <si>
    <t>792</t>
  </si>
  <si>
    <t>23/04/2025 3:39:36 PM</t>
  </si>
  <si>
    <t>47</t>
  </si>
  <si>
    <t>T173373</t>
  </si>
  <si>
    <t>C7671</t>
  </si>
  <si>
    <t>814</t>
  </si>
  <si>
    <t>23/04/2025 3:39:22 PM</t>
  </si>
  <si>
    <t>T173348</t>
  </si>
  <si>
    <t>806</t>
  </si>
  <si>
    <t>23/04/2025 3:39:07 PM</t>
  </si>
  <si>
    <t>T173252</t>
  </si>
  <si>
    <t>C7656</t>
  </si>
  <si>
    <t>795</t>
  </si>
  <si>
    <t>23/04/2025 3:38:37 PM</t>
  </si>
  <si>
    <t>T173331</t>
  </si>
  <si>
    <t>815</t>
  </si>
  <si>
    <t>23/04/2025 3:38:12 PM</t>
  </si>
  <si>
    <t>T172288</t>
  </si>
  <si>
    <t>C7522</t>
  </si>
  <si>
    <t>761</t>
  </si>
  <si>
    <t>22/04/2025 6:40:51 AM</t>
  </si>
  <si>
    <t>48</t>
  </si>
  <si>
    <t>T172244</t>
  </si>
  <si>
    <t>C7509</t>
  </si>
  <si>
    <t>727</t>
  </si>
  <si>
    <t>22/04/2025 6:38:59 AM</t>
  </si>
  <si>
    <t>T171310</t>
  </si>
  <si>
    <t>C7381</t>
  </si>
  <si>
    <t>772</t>
  </si>
  <si>
    <t>08/04/2025 2:36:14 PM</t>
  </si>
  <si>
    <t>62</t>
  </si>
  <si>
    <t>24/03/2025</t>
  </si>
  <si>
    <t>T172222</t>
  </si>
  <si>
    <t>C7498</t>
  </si>
  <si>
    <t>774</t>
  </si>
  <si>
    <t>08/04/2025 2:33:32 PM</t>
  </si>
  <si>
    <t>T-6880952#006_R4_PNT</t>
  </si>
  <si>
    <t>T170403</t>
  </si>
  <si>
    <t>C7181</t>
  </si>
  <si>
    <t>031</t>
  </si>
  <si>
    <t>08/06/2025 10:08:00 AM</t>
  </si>
  <si>
    <t>CIC</t>
  </si>
  <si>
    <t>Enclosure</t>
  </si>
  <si>
    <t>SHUBHAM SHINDE</t>
  </si>
  <si>
    <t>1</t>
  </si>
  <si>
    <t>13/03/2025</t>
  </si>
  <si>
    <t>7032</t>
  </si>
  <si>
    <t>S25100199</t>
  </si>
  <si>
    <t>T173438</t>
  </si>
  <si>
    <t>C7683</t>
  </si>
  <si>
    <t>041</t>
  </si>
  <si>
    <t>07/06/2025 7:58:49 PM</t>
  </si>
  <si>
    <t>765 KV GIS</t>
  </si>
  <si>
    <t>Non-painted</t>
  </si>
  <si>
    <t>4201869078</t>
  </si>
  <si>
    <t>T172585</t>
  </si>
  <si>
    <t>C7611</t>
  </si>
  <si>
    <t>018</t>
  </si>
  <si>
    <t>07/06/2025 7:55:26 PM</t>
  </si>
  <si>
    <t>09/04/2025</t>
  </si>
  <si>
    <t>4201859149</t>
  </si>
  <si>
    <t>T173680</t>
  </si>
  <si>
    <t>C7736</t>
  </si>
  <si>
    <t>061</t>
  </si>
  <si>
    <t>07/06/2025 7:53:23 PM</t>
  </si>
  <si>
    <t>16/04/2025</t>
  </si>
  <si>
    <t>T174398</t>
  </si>
  <si>
    <t>C7839</t>
  </si>
  <si>
    <t>064</t>
  </si>
  <si>
    <t>07/06/2025 7:52:37 PM</t>
  </si>
  <si>
    <t>23/04/2025</t>
  </si>
  <si>
    <t>T173301</t>
  </si>
  <si>
    <t>C7666</t>
  </si>
  <si>
    <t>033</t>
  </si>
  <si>
    <t>07/06/2025 7:51:01 PM</t>
  </si>
  <si>
    <t>D2TM43L010_R1</t>
  </si>
  <si>
    <t>T171962</t>
  </si>
  <si>
    <t>003</t>
  </si>
  <si>
    <t>06/06/2025 10:04:25 AM</t>
  </si>
  <si>
    <t>4501795799</t>
  </si>
  <si>
    <t>T172000</t>
  </si>
  <si>
    <t>C7471</t>
  </si>
  <si>
    <t>002</t>
  </si>
  <si>
    <t>06/06/2025 10:00:31 AM</t>
  </si>
  <si>
    <t>T171713</t>
  </si>
  <si>
    <t>C7426</t>
  </si>
  <si>
    <t>001</t>
  </si>
  <si>
    <t>06/06/2025 9:59:46 AM</t>
  </si>
  <si>
    <t>JE47235436_110_R21</t>
  </si>
  <si>
    <t>T173619</t>
  </si>
  <si>
    <t>C7777</t>
  </si>
  <si>
    <t>010</t>
  </si>
  <si>
    <t>04/06/2025 5:22:06 PM</t>
  </si>
  <si>
    <t>5</t>
  </si>
  <si>
    <t>18/04/2025</t>
  </si>
  <si>
    <t>HR02- 4201826479</t>
  </si>
  <si>
    <t>T173064</t>
  </si>
  <si>
    <t>C7679</t>
  </si>
  <si>
    <t>004</t>
  </si>
  <si>
    <t>04/06/2025 5:16:29 PM</t>
  </si>
  <si>
    <t>T173640</t>
  </si>
  <si>
    <t>C7767</t>
  </si>
  <si>
    <t>009</t>
  </si>
  <si>
    <t>04/06/2025 5:15:02 PM</t>
  </si>
  <si>
    <t>17/04/2025</t>
  </si>
  <si>
    <t>T173691</t>
  </si>
  <si>
    <t>C7720</t>
  </si>
  <si>
    <t>164</t>
  </si>
  <si>
    <t>02/06/2025 2:57:16 PM</t>
  </si>
  <si>
    <t>Enclosure GCB</t>
  </si>
  <si>
    <t>7</t>
  </si>
  <si>
    <t>15/04/2025</t>
  </si>
  <si>
    <t>7035</t>
  </si>
  <si>
    <t>S24101902</t>
  </si>
  <si>
    <t>T173609</t>
  </si>
  <si>
    <t>C7769</t>
  </si>
  <si>
    <t>174</t>
  </si>
  <si>
    <t>02/06/2025 2:57:00 PM</t>
  </si>
  <si>
    <t>T174511</t>
  </si>
  <si>
    <t>C7816</t>
  </si>
  <si>
    <t>181</t>
  </si>
  <si>
    <t>02/06/2025 2:56:47 PM</t>
  </si>
  <si>
    <t>20/04/2025</t>
  </si>
  <si>
    <t>S23101867</t>
  </si>
  <si>
    <t>T177023</t>
  </si>
  <si>
    <t>C8107</t>
  </si>
  <si>
    <t>221</t>
  </si>
  <si>
    <t>02/06/2025 2:56:17 PM</t>
  </si>
  <si>
    <t>09/05/2025</t>
  </si>
  <si>
    <t>T174832</t>
  </si>
  <si>
    <t>C7906</t>
  </si>
  <si>
    <t>185</t>
  </si>
  <si>
    <t>02/06/2025 2:55:27 PM</t>
  </si>
  <si>
    <t>25/04/2025</t>
  </si>
  <si>
    <t>C1B46827171003_RH</t>
  </si>
  <si>
    <t>T174184</t>
  </si>
  <si>
    <t>C7805</t>
  </si>
  <si>
    <t>182</t>
  </si>
  <si>
    <t>02/06/2025 2:55:11 PM</t>
  </si>
  <si>
    <t>19/04/2025</t>
  </si>
  <si>
    <t>4513426709</t>
  </si>
  <si>
    <t>T175952</t>
  </si>
  <si>
    <t>C8002</t>
  </si>
  <si>
    <t>199</t>
  </si>
  <si>
    <t>02/06/2025 2:53:55 PM</t>
  </si>
  <si>
    <t>C1B46827171004_RH</t>
  </si>
  <si>
    <t>T176874</t>
  </si>
  <si>
    <t>C8229</t>
  </si>
  <si>
    <t>251</t>
  </si>
  <si>
    <t>02/06/2025 2:51:31 PM</t>
  </si>
  <si>
    <t>15/05/2025</t>
  </si>
  <si>
    <t>4513445647</t>
  </si>
  <si>
    <t>C1B46827171010_RH</t>
  </si>
  <si>
    <t>T173673</t>
  </si>
  <si>
    <t>C7734</t>
  </si>
  <si>
    <t>145</t>
  </si>
  <si>
    <t>02/06/2025 2:50:52 PM</t>
  </si>
  <si>
    <t>T177144</t>
  </si>
  <si>
    <t>C8242</t>
  </si>
  <si>
    <t>264</t>
  </si>
  <si>
    <t>02/06/2025 2:50:40 PM</t>
  </si>
  <si>
    <t>16/05/2025</t>
  </si>
  <si>
    <t>C1B46827171001_RH</t>
  </si>
  <si>
    <t>T168944</t>
  </si>
  <si>
    <t>C6937</t>
  </si>
  <si>
    <t>049</t>
  </si>
  <si>
    <t>02/06/2025 2:48:21 PM</t>
  </si>
  <si>
    <t>28/02/2025</t>
  </si>
  <si>
    <t>T174627</t>
  </si>
  <si>
    <t>C7847</t>
  </si>
  <si>
    <t>02/06/2025 2:47:40 PM</t>
  </si>
  <si>
    <t>22/04/2025</t>
  </si>
  <si>
    <t>M-05-00003_R00</t>
  </si>
  <si>
    <t>T175960</t>
  </si>
  <si>
    <t>C7910</t>
  </si>
  <si>
    <t>012</t>
  </si>
  <si>
    <t>26/05/2025 9:52:36 AM</t>
  </si>
  <si>
    <t>C Arm End Cap-Machined</t>
  </si>
  <si>
    <t>Shriniwas Hanmantrao Shinde</t>
  </si>
  <si>
    <t>14</t>
  </si>
  <si>
    <t>IITPL/PO/0353/2024-25</t>
  </si>
  <si>
    <t>T174858</t>
  </si>
  <si>
    <t>011</t>
  </si>
  <si>
    <t>26/05/2025 9:51:45 AM</t>
  </si>
  <si>
    <t>T174859</t>
  </si>
  <si>
    <t>26/05/2025 9:50:56 AM</t>
  </si>
  <si>
    <t>T174860</t>
  </si>
  <si>
    <t>26/05/2025 9:50:19 AM</t>
  </si>
  <si>
    <t>T-6884090#003_R1_PNT</t>
  </si>
  <si>
    <t>T165350</t>
  </si>
  <si>
    <t>C6288</t>
  </si>
  <si>
    <t>028</t>
  </si>
  <si>
    <t>23/05/2025 11:58:27 AM</t>
  </si>
  <si>
    <t>17</t>
  </si>
  <si>
    <t>24/01/2025</t>
  </si>
  <si>
    <t>S24101464</t>
  </si>
  <si>
    <t>4010550-1_RE</t>
  </si>
  <si>
    <t>T170634</t>
  </si>
  <si>
    <t>C7267</t>
  </si>
  <si>
    <t>03/05/2025 10:46:03 AM</t>
  </si>
  <si>
    <t>DTB-72-40</t>
  </si>
  <si>
    <t>18/03/2025</t>
  </si>
  <si>
    <t>dtb-72-40</t>
  </si>
  <si>
    <t>4501759974</t>
  </si>
  <si>
    <t>T170727</t>
  </si>
  <si>
    <t>C7252</t>
  </si>
  <si>
    <t>03/05/2025 10:45:06 AM</t>
  </si>
  <si>
    <t>T170678</t>
  </si>
  <si>
    <t>C7320</t>
  </si>
  <si>
    <t>005</t>
  </si>
  <si>
    <t>03/05/2025 10:01:14 AM</t>
  </si>
  <si>
    <t>20/03/2025</t>
  </si>
  <si>
    <t>T170679</t>
  </si>
  <si>
    <t>C7308</t>
  </si>
  <si>
    <t>30/04/2025 9:02:06 AM</t>
  </si>
  <si>
    <t>40</t>
  </si>
  <si>
    <t>W-101292_01_R3</t>
  </si>
  <si>
    <t>T170670</t>
  </si>
  <si>
    <t>C7284</t>
  </si>
  <si>
    <t>008</t>
  </si>
  <si>
    <t>29/04/2025 9:29:50 AM</t>
  </si>
  <si>
    <t>41</t>
  </si>
  <si>
    <t>19/03/2025</t>
  </si>
  <si>
    <t>4201804574</t>
  </si>
  <si>
    <t>T170566</t>
  </si>
  <si>
    <t>C7212</t>
  </si>
  <si>
    <t>29/04/2025 9:29:09 AM</t>
  </si>
  <si>
    <t>16/03/2025</t>
  </si>
  <si>
    <t>T170616</t>
  </si>
  <si>
    <t>C7234</t>
  </si>
  <si>
    <t>006</t>
  </si>
  <si>
    <t>29/04/2025 9:28:58 AM</t>
  </si>
  <si>
    <t>CC416833-001_R4</t>
  </si>
  <si>
    <t>T163251</t>
  </si>
  <si>
    <t>C5913</t>
  </si>
  <si>
    <t>18/03/2025 1:57:14 PM</t>
  </si>
  <si>
    <t>83</t>
  </si>
  <si>
    <t>03/01/2025</t>
  </si>
  <si>
    <t>CCF7040033</t>
  </si>
  <si>
    <t>T163263</t>
  </si>
  <si>
    <t>C5909</t>
  </si>
  <si>
    <t>18/03/2025 1:57:03 PM</t>
  </si>
  <si>
    <t>T162034</t>
  </si>
  <si>
    <t>C5654</t>
  </si>
  <si>
    <t>18/03/2025 1:56:53 PM</t>
  </si>
  <si>
    <t>28/12/2024</t>
  </si>
  <si>
    <t>CCF7040032</t>
  </si>
  <si>
    <t>1HSB445422-B_R0E</t>
  </si>
  <si>
    <t>T163777</t>
  </si>
  <si>
    <t>C6014</t>
  </si>
  <si>
    <t>4723</t>
  </si>
  <si>
    <t>11/03/2025 5:18:56 PM</t>
  </si>
  <si>
    <t>AIS 420 kV</t>
  </si>
  <si>
    <t>90</t>
  </si>
  <si>
    <t>10/01/2025</t>
  </si>
  <si>
    <t>Non Paint</t>
  </si>
  <si>
    <t>4500736665</t>
  </si>
  <si>
    <t>DDF10182K-12_RP</t>
  </si>
  <si>
    <t>T160866</t>
  </si>
  <si>
    <t>C5410</t>
  </si>
  <si>
    <t>050</t>
  </si>
  <si>
    <t>03/01/2025 11:22:44 AM</t>
  </si>
  <si>
    <t>157</t>
  </si>
  <si>
    <t>09/12/2024</t>
  </si>
  <si>
    <t xml:space="preserve">TANK_x000D_
</t>
  </si>
  <si>
    <t>4100069631</t>
  </si>
  <si>
    <t>T142324</t>
  </si>
  <si>
    <t>C1962</t>
  </si>
  <si>
    <t>3110</t>
  </si>
  <si>
    <t>07/06/2024 2:12:33 PM</t>
  </si>
  <si>
    <t>367</t>
  </si>
  <si>
    <t>07/05/2024</t>
  </si>
  <si>
    <t xml:space="preserve">Unpainted_x000D_
</t>
  </si>
  <si>
    <t>3184156499_x000D_</t>
  </si>
  <si>
    <t>T177487</t>
  </si>
  <si>
    <t>C8265</t>
  </si>
  <si>
    <t>1292</t>
  </si>
  <si>
    <t>08/06/2025 2:57:30 PM</t>
  </si>
  <si>
    <t>CMM</t>
  </si>
  <si>
    <t>800kv</t>
  </si>
  <si>
    <t>Sandeep Ashruba Rakh</t>
  </si>
  <si>
    <t>17/05/2025</t>
  </si>
  <si>
    <t>4701557219</t>
  </si>
  <si>
    <t>T177373</t>
  </si>
  <si>
    <t>C8273</t>
  </si>
  <si>
    <t>1311</t>
  </si>
  <si>
    <t>08/06/2025 2:56:06 PM</t>
  </si>
  <si>
    <t>20/05/2025</t>
  </si>
  <si>
    <t>T177390</t>
  </si>
  <si>
    <t>C8286</t>
  </si>
  <si>
    <t>1301</t>
  </si>
  <si>
    <t>08/06/2025 2:54:36 PM</t>
  </si>
  <si>
    <t>19/05/2025</t>
  </si>
  <si>
    <t>T6881018#004_R04_PNT</t>
  </si>
  <si>
    <t>T173854</t>
  </si>
  <si>
    <t>C7757</t>
  </si>
  <si>
    <t>889</t>
  </si>
  <si>
    <t>08/06/2025 2:52:16 PM</t>
  </si>
  <si>
    <t>Bus DSES Enclosure</t>
  </si>
  <si>
    <t>Sachin Sakat</t>
  </si>
  <si>
    <t>S24102073</t>
  </si>
  <si>
    <t>T173953</t>
  </si>
  <si>
    <t>C7763</t>
  </si>
  <si>
    <t>917</t>
  </si>
  <si>
    <t>08/06/2025 2:49:59 PM</t>
  </si>
  <si>
    <t>T173838</t>
  </si>
  <si>
    <t>C7753</t>
  </si>
  <si>
    <t>899</t>
  </si>
  <si>
    <t>08/06/2025 2:48:40 PM</t>
  </si>
  <si>
    <t>T174062</t>
  </si>
  <si>
    <t>C7780</t>
  </si>
  <si>
    <t>941</t>
  </si>
  <si>
    <t>08/06/2025 2:47:14 PM</t>
  </si>
  <si>
    <t>T173834</t>
  </si>
  <si>
    <t>C7750</t>
  </si>
  <si>
    <t>888</t>
  </si>
  <si>
    <t>08/06/2025 2:45:34 PM</t>
  </si>
  <si>
    <t>T173716</t>
  </si>
  <si>
    <t>C7732</t>
  </si>
  <si>
    <t>869</t>
  </si>
  <si>
    <t>08/06/2025 2:43:59 PM</t>
  </si>
  <si>
    <t>T173738</t>
  </si>
  <si>
    <t>C7731</t>
  </si>
  <si>
    <t>868</t>
  </si>
  <si>
    <t>08/06/2025 2:42:17 PM</t>
  </si>
  <si>
    <t>T176154</t>
  </si>
  <si>
    <t>C8104</t>
  </si>
  <si>
    <t>5040</t>
  </si>
  <si>
    <t>08/06/2025 1:41:03 PM</t>
  </si>
  <si>
    <t>08/05/2025</t>
  </si>
  <si>
    <t>Non Painted</t>
  </si>
  <si>
    <t>4501055442</t>
  </si>
  <si>
    <t>T175025</t>
  </si>
  <si>
    <t>C7909</t>
  </si>
  <si>
    <t>5004</t>
  </si>
  <si>
    <t>08/06/2025 1:38:36 PM</t>
  </si>
  <si>
    <t>T177143</t>
  </si>
  <si>
    <t>C8259</t>
  </si>
  <si>
    <t>689</t>
  </si>
  <si>
    <t>08/06/2025 1:23:06 PM</t>
  </si>
  <si>
    <t>800 Kv</t>
  </si>
  <si>
    <t>4701523059</t>
  </si>
  <si>
    <t>T176806</t>
  </si>
  <si>
    <t>C8228</t>
  </si>
  <si>
    <t>658</t>
  </si>
  <si>
    <t>08/06/2025 1:18:04 PM</t>
  </si>
  <si>
    <t>TANK-GIB</t>
  </si>
  <si>
    <t>4701549863</t>
  </si>
  <si>
    <t>T177796</t>
  </si>
  <si>
    <t>C8324</t>
  </si>
  <si>
    <t>750</t>
  </si>
  <si>
    <t>08/06/2025 1:16:04 PM</t>
  </si>
  <si>
    <t>21/05/2025</t>
  </si>
  <si>
    <t>T177216</t>
  </si>
  <si>
    <t>C8308</t>
  </si>
  <si>
    <t>08/06/2025 1:13:45 PM</t>
  </si>
  <si>
    <t>T172606</t>
  </si>
  <si>
    <t>C7558</t>
  </si>
  <si>
    <t>766</t>
  </si>
  <si>
    <t>08/06/2025 11:34:32 AM</t>
  </si>
  <si>
    <t>06/04/2025</t>
  </si>
  <si>
    <t>Specification-6 2450</t>
  </si>
  <si>
    <t>T172673</t>
  </si>
  <si>
    <t>C7583</t>
  </si>
  <si>
    <t>776</t>
  </si>
  <si>
    <t>08/06/2025 11:31:58 AM</t>
  </si>
  <si>
    <t>T172325</t>
  </si>
  <si>
    <t>C7527</t>
  </si>
  <si>
    <t>764</t>
  </si>
  <si>
    <t>08/06/2025 11:29:22 AM</t>
  </si>
  <si>
    <t>T172290</t>
  </si>
  <si>
    <t>C7515</t>
  </si>
  <si>
    <t>735</t>
  </si>
  <si>
    <t>08/06/2025 11:26:36 AM</t>
  </si>
  <si>
    <t>T172605</t>
  </si>
  <si>
    <t>778</t>
  </si>
  <si>
    <t>08/06/2025 11:24:22 AM</t>
  </si>
  <si>
    <t>T172241</t>
  </si>
  <si>
    <t>C7508</t>
  </si>
  <si>
    <t>726</t>
  </si>
  <si>
    <t>08/06/2025 11:20:08 AM</t>
  </si>
  <si>
    <t>T172929</t>
  </si>
  <si>
    <t>C7604</t>
  </si>
  <si>
    <t>787</t>
  </si>
  <si>
    <t>08/06/2025 11:17:44 AM</t>
  </si>
  <si>
    <t>T172917</t>
  </si>
  <si>
    <t>C7602</t>
  </si>
  <si>
    <t>783</t>
  </si>
  <si>
    <t>08/06/2025 11:13:57 AM</t>
  </si>
  <si>
    <t>T172285</t>
  </si>
  <si>
    <t>C7514</t>
  </si>
  <si>
    <t>729</t>
  </si>
  <si>
    <t>08/06/2025 11:08:32 AM</t>
  </si>
  <si>
    <t>T172295</t>
  </si>
  <si>
    <t>C7524</t>
  </si>
  <si>
    <t>08/06/2025 10:57:25 AM</t>
  </si>
  <si>
    <t>T177533</t>
  </si>
  <si>
    <t>C8370</t>
  </si>
  <si>
    <t>5164</t>
  </si>
  <si>
    <t>08/06/2025 7:39:55 AM</t>
  </si>
  <si>
    <t>23/05/2025</t>
  </si>
  <si>
    <t>PTD4924940633_R04</t>
  </si>
  <si>
    <t>T176314</t>
  </si>
  <si>
    <t>C8130</t>
  </si>
  <si>
    <t>937</t>
  </si>
  <si>
    <t>08/06/2025 6:40:22 AM</t>
  </si>
  <si>
    <t>Indrajeet Sutar</t>
  </si>
  <si>
    <t>10/05/2025</t>
  </si>
  <si>
    <t>4513443797</t>
  </si>
  <si>
    <t>T176166</t>
  </si>
  <si>
    <t>946</t>
  </si>
  <si>
    <t>08/06/2025 5:17:20 AM</t>
  </si>
  <si>
    <t>T176426</t>
  </si>
  <si>
    <t>C8156</t>
  </si>
  <si>
    <t>957</t>
  </si>
  <si>
    <t>08/06/2025 5:15:41 AM</t>
  </si>
  <si>
    <t>11/05/2025</t>
  </si>
  <si>
    <t>T176250</t>
  </si>
  <si>
    <t>C8121</t>
  </si>
  <si>
    <t>931</t>
  </si>
  <si>
    <t>08/06/2025 5:13:23 AM</t>
  </si>
  <si>
    <t>2GHV008663P0001_R0E</t>
  </si>
  <si>
    <t>T153618</t>
  </si>
  <si>
    <t>C4118</t>
  </si>
  <si>
    <t>2835</t>
  </si>
  <si>
    <t>08/06/2025 1:31:21 AM</t>
  </si>
  <si>
    <t>GIS 420 kV</t>
  </si>
  <si>
    <t>Samadhan Patil</t>
  </si>
  <si>
    <t>23/09/2024</t>
  </si>
  <si>
    <t>YS/2024-25/03-045</t>
  </si>
  <si>
    <t>T153393</t>
  </si>
  <si>
    <t>C4101</t>
  </si>
  <si>
    <t>2813</t>
  </si>
  <si>
    <t>08/06/2025 1:25:20 AM</t>
  </si>
  <si>
    <t>21/09/2024</t>
  </si>
  <si>
    <t>PTD4706545002_RA</t>
  </si>
  <si>
    <t>T173994</t>
  </si>
  <si>
    <t>C7778</t>
  </si>
  <si>
    <t>524</t>
  </si>
  <si>
    <t>08/06/2025 1:20:56 AM</t>
  </si>
  <si>
    <t>Diffuser Pipe 8DQ16 420kV GIS</t>
  </si>
  <si>
    <t>diffusor pipe</t>
  </si>
  <si>
    <t>4513439653</t>
  </si>
  <si>
    <t>T176375</t>
  </si>
  <si>
    <t>C8164</t>
  </si>
  <si>
    <t>961</t>
  </si>
  <si>
    <t>08/06/2025 1:15:05 AM</t>
  </si>
  <si>
    <t>12/05/2025</t>
  </si>
  <si>
    <t>2GHV445649P1001_R0B_PNT</t>
  </si>
  <si>
    <t>T176656</t>
  </si>
  <si>
    <t>C8218</t>
  </si>
  <si>
    <t>134</t>
  </si>
  <si>
    <t>07/06/2025 11:35:48 PM</t>
  </si>
  <si>
    <t>145KV</t>
  </si>
  <si>
    <t>Amol Giri</t>
  </si>
  <si>
    <t>4501045280</t>
  </si>
  <si>
    <t>2GHV022568P0001_R0T</t>
  </si>
  <si>
    <t>T178067</t>
  </si>
  <si>
    <t>C8408</t>
  </si>
  <si>
    <t>1387</t>
  </si>
  <si>
    <t>07/06/2025 10:49:26 PM</t>
  </si>
  <si>
    <t>DTB 420 kV</t>
  </si>
  <si>
    <t>27/05/2025</t>
  </si>
  <si>
    <t>4500887833</t>
  </si>
  <si>
    <t>T177887</t>
  </si>
  <si>
    <t>C8372</t>
  </si>
  <si>
    <t>1371</t>
  </si>
  <si>
    <t>07/06/2025 10:45:57 PM</t>
  </si>
  <si>
    <t>24/05/2025</t>
  </si>
  <si>
    <t>T170644</t>
  </si>
  <si>
    <t>C7278</t>
  </si>
  <si>
    <t>1257</t>
  </si>
  <si>
    <t>07/06/2025 8:33:31 PM</t>
  </si>
  <si>
    <t>4500596457</t>
  </si>
  <si>
    <t>T177664</t>
  </si>
  <si>
    <t>C8360</t>
  </si>
  <si>
    <t>1362</t>
  </si>
  <si>
    <t>07/06/2025 8:32:56 PM</t>
  </si>
  <si>
    <t>C1B46817838001_RF0_BER</t>
  </si>
  <si>
    <t>T173061</t>
  </si>
  <si>
    <t>C7685</t>
  </si>
  <si>
    <t>1192</t>
  </si>
  <si>
    <t>13/04/2025</t>
  </si>
  <si>
    <t>CB HOUSING (FINISHED PART)</t>
  </si>
  <si>
    <t>4513215113</t>
  </si>
  <si>
    <t>D3TM43L044_R05</t>
  </si>
  <si>
    <t>T177930</t>
  </si>
  <si>
    <t>C8394</t>
  </si>
  <si>
    <t>07/06/2025 8:03:41 AM</t>
  </si>
  <si>
    <t>MACH4</t>
  </si>
  <si>
    <t>SUNIL MORE</t>
  </si>
  <si>
    <t>26/05/2025</t>
  </si>
  <si>
    <t>T177829</t>
  </si>
  <si>
    <t>C8381</t>
  </si>
  <si>
    <t>07/06/2025 8:00:50 AM</t>
  </si>
  <si>
    <t>T173514</t>
  </si>
  <si>
    <t>C7713</t>
  </si>
  <si>
    <t>054</t>
  </si>
  <si>
    <t>07/06/2025 8:00:35 AM</t>
  </si>
  <si>
    <t>84E905217P1_RF</t>
  </si>
  <si>
    <t>T176992</t>
  </si>
  <si>
    <t>285</t>
  </si>
  <si>
    <t>07/06/2025 8:00:02 AM</t>
  </si>
  <si>
    <t>173922502</t>
  </si>
  <si>
    <t>C1B46817490001_RF</t>
  </si>
  <si>
    <t>SIE578</t>
  </si>
  <si>
    <t>T175911</t>
  </si>
  <si>
    <t>C7976</t>
  </si>
  <si>
    <t>07/06/2025 7:57:51 AM</t>
  </si>
  <si>
    <t>3371088302- AHI</t>
  </si>
  <si>
    <t>C1B46817490002_RF</t>
  </si>
  <si>
    <t>T175974</t>
  </si>
  <si>
    <t>C8027</t>
  </si>
  <si>
    <t>07/06/2025 7:57:17 AM</t>
  </si>
  <si>
    <t>03/05/2025</t>
  </si>
  <si>
    <t>T177138</t>
  </si>
  <si>
    <t>C8232</t>
  </si>
  <si>
    <t>138</t>
  </si>
  <si>
    <t>07/06/2025 7:24:02 AM</t>
  </si>
  <si>
    <t>PRAKASH BHALERAO</t>
  </si>
  <si>
    <t>T174353</t>
  </si>
  <si>
    <t>C7829</t>
  </si>
  <si>
    <t>944</t>
  </si>
  <si>
    <t>06/06/2025 6:40:14 PM</t>
  </si>
  <si>
    <t>21/04/2025</t>
  </si>
  <si>
    <t>T174213</t>
  </si>
  <si>
    <t>C7808</t>
  </si>
  <si>
    <t>550</t>
  </si>
  <si>
    <t>06/06/2025 2:54:47 AM</t>
  </si>
  <si>
    <t>P6832097#009_R05_PNT</t>
  </si>
  <si>
    <t>T177838</t>
  </si>
  <si>
    <t>C8375</t>
  </si>
  <si>
    <t>1460</t>
  </si>
  <si>
    <t>05/06/2025 9:18:33 PM</t>
  </si>
  <si>
    <t>Arjun Idhate</t>
  </si>
  <si>
    <t>blocked</t>
  </si>
  <si>
    <t>4</t>
  </si>
  <si>
    <t>S25100202</t>
  </si>
  <si>
    <t>T173088</t>
  </si>
  <si>
    <t>C7711</t>
  </si>
  <si>
    <t>1200</t>
  </si>
  <si>
    <t>2GHV971084P0051_R0M</t>
  </si>
  <si>
    <t>T173407</t>
  </si>
  <si>
    <t>177</t>
  </si>
  <si>
    <t>04/06/2025 12:39:43 PM</t>
  </si>
  <si>
    <t>GIS 145 kV</t>
  </si>
  <si>
    <t>Aditya Mohite</t>
  </si>
  <si>
    <t>4500839946</t>
  </si>
  <si>
    <t>T176220</t>
  </si>
  <si>
    <t>C8122</t>
  </si>
  <si>
    <t>1907</t>
  </si>
  <si>
    <t>04/06/2025 12:33:46 PM</t>
  </si>
  <si>
    <t>S24100166</t>
  </si>
  <si>
    <t>C1B46828251001_RE0</t>
  </si>
  <si>
    <t>T175647</t>
  </si>
  <si>
    <t>C8058</t>
  </si>
  <si>
    <t>3534</t>
  </si>
  <si>
    <t>04/06/2025 12:10:39 PM</t>
  </si>
  <si>
    <t>Disconnector housing</t>
  </si>
  <si>
    <t>Mallaya Swain</t>
  </si>
  <si>
    <t xml:space="preserve">7032_x000D_
</t>
  </si>
  <si>
    <t>4513430565</t>
  </si>
  <si>
    <t>T173040</t>
  </si>
  <si>
    <t>C7640</t>
  </si>
  <si>
    <t>04/06/2025 9:52:40 AM</t>
  </si>
  <si>
    <t>10/04/2025</t>
  </si>
  <si>
    <t>T163837</t>
  </si>
  <si>
    <t>C6012</t>
  </si>
  <si>
    <t>4715</t>
  </si>
  <si>
    <t>04/06/2025 9:51:37 AM</t>
  </si>
  <si>
    <t>09/01/2025</t>
  </si>
  <si>
    <t>T Mechanism Housing (ABB373)</t>
  </si>
  <si>
    <t>4500414506</t>
  </si>
  <si>
    <t>T175919</t>
  </si>
  <si>
    <t>C7959</t>
  </si>
  <si>
    <t>1064</t>
  </si>
  <si>
    <t>04/06/2025 6:03:37 AM</t>
  </si>
  <si>
    <t>Mukesh Kumar</t>
  </si>
  <si>
    <t>GEMC-5116877934398</t>
  </si>
  <si>
    <t>T173310</t>
  </si>
  <si>
    <t>1185</t>
  </si>
  <si>
    <t>04/06/2025 10:30:50 AM</t>
  </si>
  <si>
    <t>Suresh Nirmal</t>
  </si>
  <si>
    <t>T166884</t>
  </si>
  <si>
    <t>C6537</t>
  </si>
  <si>
    <t>643</t>
  </si>
  <si>
    <t>03/06/2025 9:07:56 AM</t>
  </si>
  <si>
    <t>6</t>
  </si>
  <si>
    <t>06/02/2025</t>
  </si>
  <si>
    <t>T175374</t>
  </si>
  <si>
    <t>C7962</t>
  </si>
  <si>
    <t>843</t>
  </si>
  <si>
    <t>02/06/2025 4:01:01 PM</t>
  </si>
  <si>
    <t>4201888064</t>
  </si>
  <si>
    <t>T175315</t>
  </si>
  <si>
    <t>C7946</t>
  </si>
  <si>
    <t>825</t>
  </si>
  <si>
    <t>02/06/2025 4:00:49 PM</t>
  </si>
  <si>
    <t>T172434</t>
  </si>
  <si>
    <t>C7539</t>
  </si>
  <si>
    <t>307</t>
  </si>
  <si>
    <t>02/06/2025 3:55:17 PM</t>
  </si>
  <si>
    <t>DTB 550 kV</t>
  </si>
  <si>
    <t>05/04/2025</t>
  </si>
  <si>
    <t>3015</t>
  </si>
  <si>
    <t>4500542536</t>
  </si>
  <si>
    <t>T170843</t>
  </si>
  <si>
    <t>01/06/2025 3:57:39 AM</t>
  </si>
  <si>
    <t>420kv</t>
  </si>
  <si>
    <t>Ganesh Lohar</t>
  </si>
  <si>
    <t>8</t>
  </si>
  <si>
    <t>21/03/2025</t>
  </si>
  <si>
    <t>491D15901_R0C</t>
  </si>
  <si>
    <t>T173058</t>
  </si>
  <si>
    <t>C7672</t>
  </si>
  <si>
    <t>313</t>
  </si>
  <si>
    <t>31/05/2025 10:50:48 PM</t>
  </si>
  <si>
    <t>9</t>
  </si>
  <si>
    <t>TANK HEAD</t>
  </si>
  <si>
    <t>4500507560</t>
  </si>
  <si>
    <t>T175563</t>
  </si>
  <si>
    <t>C8034</t>
  </si>
  <si>
    <t>3382</t>
  </si>
  <si>
    <t>30/05/2025 9:34:03 PM</t>
  </si>
  <si>
    <t>Navnath Pingale</t>
  </si>
  <si>
    <t>10</t>
  </si>
  <si>
    <t>Non-Painted</t>
  </si>
  <si>
    <t>5800011219</t>
  </si>
  <si>
    <t>T175575</t>
  </si>
  <si>
    <t>3378</t>
  </si>
  <si>
    <t>30/05/2025 4:51:13 PM</t>
  </si>
  <si>
    <t>P6803133#001N</t>
  </si>
  <si>
    <t>T171934</t>
  </si>
  <si>
    <t>1524</t>
  </si>
  <si>
    <t>23/05/2025 12:59:47 PM</t>
  </si>
  <si>
    <t>Mayur Varake</t>
  </si>
  <si>
    <t>S24101361</t>
  </si>
  <si>
    <t>T172056</t>
  </si>
  <si>
    <t>C7493</t>
  </si>
  <si>
    <t>1545</t>
  </si>
  <si>
    <t>23/05/2025 5:29:34 AM</t>
  </si>
  <si>
    <t>S24101888</t>
  </si>
  <si>
    <t>T172701</t>
  </si>
  <si>
    <t>C7569</t>
  </si>
  <si>
    <t>1355</t>
  </si>
  <si>
    <t>15/05/2025 9:09:05 AM</t>
  </si>
  <si>
    <t>ASHWIN MANDHARE</t>
  </si>
  <si>
    <t>25</t>
  </si>
  <si>
    <t>S25100352</t>
  </si>
  <si>
    <t>D1TM43L015_R1</t>
  </si>
  <si>
    <t>T170661</t>
  </si>
  <si>
    <t>15/05/2025 8:28:39 AM</t>
  </si>
  <si>
    <t>C1B46817427004_RE_BER</t>
  </si>
  <si>
    <t>T171495</t>
  </si>
  <si>
    <t>C7360</t>
  </si>
  <si>
    <t>513</t>
  </si>
  <si>
    <t>14/05/2025 9:45:56 PM</t>
  </si>
  <si>
    <t>Ajay Vyawahare</t>
  </si>
  <si>
    <t>26</t>
  </si>
  <si>
    <t>22/03/2025</t>
  </si>
  <si>
    <t>1013</t>
  </si>
  <si>
    <t>3314161644-AHH</t>
  </si>
  <si>
    <t>T172048</t>
  </si>
  <si>
    <t>C7484</t>
  </si>
  <si>
    <t>1532</t>
  </si>
  <si>
    <t>09/05/2025 6:33:42 AM</t>
  </si>
  <si>
    <t>Nanda Tewari</t>
  </si>
  <si>
    <t>31</t>
  </si>
  <si>
    <t>T170387</t>
  </si>
  <si>
    <t>C7173</t>
  </si>
  <si>
    <t>2010</t>
  </si>
  <si>
    <t>07/05/2025 11:52:14 PM</t>
  </si>
  <si>
    <t>33</t>
  </si>
  <si>
    <t>12/03/2025</t>
  </si>
  <si>
    <t>4513426387</t>
  </si>
  <si>
    <t>T170752</t>
  </si>
  <si>
    <t>C7253</t>
  </si>
  <si>
    <t>419</t>
  </si>
  <si>
    <t>07/05/2025 1:58:51 PM</t>
  </si>
  <si>
    <t>Rohit Patil</t>
  </si>
  <si>
    <t>C1B46817811104_RD1</t>
  </si>
  <si>
    <t>T170355</t>
  </si>
  <si>
    <t>C7166</t>
  </si>
  <si>
    <t>1868</t>
  </si>
  <si>
    <t>05/05/2025 10:00:25 PM</t>
  </si>
  <si>
    <t>Mukhtar Kumar</t>
  </si>
  <si>
    <t>35</t>
  </si>
  <si>
    <t>T172459</t>
  </si>
  <si>
    <t>C7553</t>
  </si>
  <si>
    <t>01/05/2025 6:04:15 AM</t>
  </si>
  <si>
    <t>Chetan Mhetre</t>
  </si>
  <si>
    <t>39</t>
  </si>
  <si>
    <t>T161885</t>
  </si>
  <si>
    <t>C5618</t>
  </si>
  <si>
    <t>1796</t>
  </si>
  <si>
    <t>30/04/2025 1:07:16 PM</t>
  </si>
  <si>
    <t>19/12/2024</t>
  </si>
  <si>
    <t>PAINTED 7032</t>
  </si>
  <si>
    <t>S24100981</t>
  </si>
  <si>
    <t>T172366</t>
  </si>
  <si>
    <t>C7552</t>
  </si>
  <si>
    <t>1398</t>
  </si>
  <si>
    <t>30/04/2025 10:45:34 AM</t>
  </si>
  <si>
    <t>S24101306</t>
  </si>
  <si>
    <t>M-01-03374-C_RC</t>
  </si>
  <si>
    <t>T173009</t>
  </si>
  <si>
    <t>C7623</t>
  </si>
  <si>
    <t>28/04/2025 9:01:16 AM</t>
  </si>
  <si>
    <t>42</t>
  </si>
  <si>
    <t>T170197</t>
  </si>
  <si>
    <t>C7149</t>
  </si>
  <si>
    <t>1984</t>
  </si>
  <si>
    <t>26/04/2025 11:23:59 AM</t>
  </si>
  <si>
    <t>Debasis Biswal</t>
  </si>
  <si>
    <t>44</t>
  </si>
  <si>
    <t>11/03/2025</t>
  </si>
  <si>
    <t>2GHV029364P0001_RAD</t>
  </si>
  <si>
    <t>T167137</t>
  </si>
  <si>
    <t>C6591</t>
  </si>
  <si>
    <t>1290</t>
  </si>
  <si>
    <t>25/04/2025 7:17:32 PM</t>
  </si>
  <si>
    <t>Bapu Sonawane</t>
  </si>
  <si>
    <t>45</t>
  </si>
  <si>
    <t>08/02/2025</t>
  </si>
  <si>
    <t>4501021513</t>
  </si>
  <si>
    <t>T170395</t>
  </si>
  <si>
    <t>C7167</t>
  </si>
  <si>
    <t>2019</t>
  </si>
  <si>
    <t>25/04/2025 6:03:06 AM</t>
  </si>
  <si>
    <t>T170305</t>
  </si>
  <si>
    <t>C7175</t>
  </si>
  <si>
    <t>2000</t>
  </si>
  <si>
    <t>25/04/2025 6:02:36 AM</t>
  </si>
  <si>
    <t>T171186</t>
  </si>
  <si>
    <t>C7334</t>
  </si>
  <si>
    <t>713</t>
  </si>
  <si>
    <t>24/04/2025 8:45:56 AM</t>
  </si>
  <si>
    <t>46</t>
  </si>
  <si>
    <t>T130835</t>
  </si>
  <si>
    <t>C0044</t>
  </si>
  <si>
    <t>2393</t>
  </si>
  <si>
    <t>23/04/2025 9:00:02 AM</t>
  </si>
  <si>
    <t>28/12/2023</t>
  </si>
  <si>
    <t>4201881909</t>
  </si>
  <si>
    <t>T130623</t>
  </si>
  <si>
    <t>C0014</t>
  </si>
  <si>
    <t>2361</t>
  </si>
  <si>
    <t>23/04/2025 8:59:51 AM</t>
  </si>
  <si>
    <t>26/12/2023</t>
  </si>
  <si>
    <t>M-01-00815-C_RC</t>
  </si>
  <si>
    <t>T167409</t>
  </si>
  <si>
    <t>C6651</t>
  </si>
  <si>
    <t>013</t>
  </si>
  <si>
    <t>19/04/2025 11:27:43 AM</t>
  </si>
  <si>
    <t>51</t>
  </si>
  <si>
    <t>11/02/2025</t>
  </si>
  <si>
    <t>T170147</t>
  </si>
  <si>
    <t>C7132</t>
  </si>
  <si>
    <t>669</t>
  </si>
  <si>
    <t>18/04/2025 4:57:51 PM</t>
  </si>
  <si>
    <t>Prabira Rout</t>
  </si>
  <si>
    <t>52</t>
  </si>
  <si>
    <t>T172003</t>
  </si>
  <si>
    <t>1520</t>
  </si>
  <si>
    <t>15/04/2025 8:45:08 AM</t>
  </si>
  <si>
    <t>55</t>
  </si>
  <si>
    <t>T170328</t>
  </si>
  <si>
    <t>C7179</t>
  </si>
  <si>
    <t>067</t>
  </si>
  <si>
    <t>09/04/2025 9:48:26 PM</t>
  </si>
  <si>
    <t>400 KV GIS</t>
  </si>
  <si>
    <t>61</t>
  </si>
  <si>
    <t>HR02- 4201892768</t>
  </si>
  <si>
    <t>CC416834-001_R3</t>
  </si>
  <si>
    <t>T161996</t>
  </si>
  <si>
    <t>C5702</t>
  </si>
  <si>
    <t>08/04/2025 3:28:35 PM</t>
  </si>
  <si>
    <t>550kV</t>
  </si>
  <si>
    <t>23/12/2024</t>
  </si>
  <si>
    <t>550KV</t>
  </si>
  <si>
    <t>CCF7040037</t>
  </si>
  <si>
    <t>T168138</t>
  </si>
  <si>
    <t>C6803</t>
  </si>
  <si>
    <t>08/04/2025 3:28:12 PM</t>
  </si>
  <si>
    <t>21/02/2025</t>
  </si>
  <si>
    <t>T162521</t>
  </si>
  <si>
    <t>C5754</t>
  </si>
  <si>
    <t>1390</t>
  </si>
  <si>
    <t>08/04/2025 8:11:19 AM</t>
  </si>
  <si>
    <t>Chitale Deepak</t>
  </si>
  <si>
    <t>25/12/2024</t>
  </si>
  <si>
    <t>4701550533</t>
  </si>
  <si>
    <t>T163529</t>
  </si>
  <si>
    <t>C5944</t>
  </si>
  <si>
    <t>594</t>
  </si>
  <si>
    <t>25/03/2025 9:48:17 AM</t>
  </si>
  <si>
    <t>76</t>
  </si>
  <si>
    <t>06/01/2025</t>
  </si>
  <si>
    <t>Specification-2 2450</t>
  </si>
  <si>
    <t>2GJA200494P09_RY_PNT</t>
  </si>
  <si>
    <t>T166310</t>
  </si>
  <si>
    <t>C6455</t>
  </si>
  <si>
    <t>039</t>
  </si>
  <si>
    <t>01/03/2025 7:51:24 PM</t>
  </si>
  <si>
    <t>DISCONNECTOR CASING</t>
  </si>
  <si>
    <t>100</t>
  </si>
  <si>
    <t>01/02/2025</t>
  </si>
  <si>
    <t>T164847</t>
  </si>
  <si>
    <t>C6225</t>
  </si>
  <si>
    <t>25/02/2025 6:56:10 AM</t>
  </si>
  <si>
    <t>21/01/2025</t>
  </si>
  <si>
    <t>T163807</t>
  </si>
  <si>
    <t>4716</t>
  </si>
  <si>
    <t>17/02/2025 9:09:13 PM</t>
  </si>
  <si>
    <t>Liladhar Katre</t>
  </si>
  <si>
    <t>112</t>
  </si>
  <si>
    <t>T141344</t>
  </si>
  <si>
    <t>C1802</t>
  </si>
  <si>
    <t>128</t>
  </si>
  <si>
    <t>10/02/2025 10:31:23 AM</t>
  </si>
  <si>
    <t>119</t>
  </si>
  <si>
    <t>25/04/2024</t>
  </si>
  <si>
    <t>RAL 7038</t>
  </si>
  <si>
    <t>2023/148842</t>
  </si>
  <si>
    <t>M-03-00006-C_RC</t>
  </si>
  <si>
    <t>T155548</t>
  </si>
  <si>
    <t>C4501</t>
  </si>
  <si>
    <t>24/12/2024 3:00:36 PM</t>
  </si>
  <si>
    <t>167</t>
  </si>
  <si>
    <t>10/10/2024</t>
  </si>
  <si>
    <t>1HC0027513P0001_RAY_PNT</t>
  </si>
  <si>
    <t>T154777</t>
  </si>
  <si>
    <t>C4391</t>
  </si>
  <si>
    <t>1173</t>
  </si>
  <si>
    <t>28/10/2024 5:22:37 PM</t>
  </si>
  <si>
    <t>Bapuji Dharmekar</t>
  </si>
  <si>
    <t>224</t>
  </si>
  <si>
    <t>06/10/2024</t>
  </si>
  <si>
    <t>P0053524</t>
  </si>
  <si>
    <t>T150775</t>
  </si>
  <si>
    <t>C3633</t>
  </si>
  <si>
    <t>3655</t>
  </si>
  <si>
    <t>27/09/2024 9:21:56 PM</t>
  </si>
  <si>
    <t>255</t>
  </si>
  <si>
    <t>25/08/2024</t>
  </si>
  <si>
    <t>4500466824</t>
  </si>
  <si>
    <t>T118179</t>
  </si>
  <si>
    <t>B8191</t>
  </si>
  <si>
    <t>496</t>
  </si>
  <si>
    <t>21/10/2023 11:58:47 AM</t>
  </si>
  <si>
    <t>245kv</t>
  </si>
  <si>
    <t>597</t>
  </si>
  <si>
    <t>29/08/2023</t>
  </si>
  <si>
    <t>4701514629</t>
  </si>
  <si>
    <t>T120413</t>
  </si>
  <si>
    <t>B8449</t>
  </si>
  <si>
    <t>641</t>
  </si>
  <si>
    <t>20/10/2023 8:42:08 AM</t>
  </si>
  <si>
    <t>598</t>
  </si>
  <si>
    <t>14/09/2023</t>
  </si>
  <si>
    <t>T107518</t>
  </si>
  <si>
    <t>B6376</t>
  </si>
  <si>
    <t>073</t>
  </si>
  <si>
    <t>31/05/2023 1:13:08 PM</t>
  </si>
  <si>
    <t>740</t>
  </si>
  <si>
    <t>02/05/2023</t>
  </si>
  <si>
    <t>Bearing Holder (Silver Bullet) - Sup 114x1208</t>
  </si>
  <si>
    <t>172477775</t>
  </si>
  <si>
    <t>T105166</t>
  </si>
  <si>
    <t>B5997</t>
  </si>
  <si>
    <t>059</t>
  </si>
  <si>
    <t>31/05/2023 9:16:10 AM</t>
  </si>
  <si>
    <t>SACHIN RAJARAM PAWAR</t>
  </si>
  <si>
    <t>05/04/2023</t>
  </si>
  <si>
    <t>T178871</t>
  </si>
  <si>
    <t>C8555</t>
  </si>
  <si>
    <t>1974</t>
  </si>
  <si>
    <t>07/06/2025 2:39:55 PM</t>
  </si>
  <si>
    <t>Ajit Bhart</t>
  </si>
  <si>
    <t>06/06/2025</t>
  </si>
  <si>
    <t>T178856</t>
  </si>
  <si>
    <t>C8551</t>
  </si>
  <si>
    <t>1337</t>
  </si>
  <si>
    <t>07/06/2025 2:39:43 PM</t>
  </si>
  <si>
    <t>T178694</t>
  </si>
  <si>
    <t>257</t>
  </si>
  <si>
    <t>07/06/2025 2:38:49 AM</t>
  </si>
  <si>
    <t>T178851</t>
  </si>
  <si>
    <t>465</t>
  </si>
  <si>
    <t>07/06/2025 12:38:00 AM</t>
  </si>
  <si>
    <t>T178582</t>
  </si>
  <si>
    <t>C8537</t>
  </si>
  <si>
    <t>554</t>
  </si>
  <si>
    <t>06/06/2025 11:56:33 PM</t>
  </si>
  <si>
    <t>05/06/2025</t>
  </si>
  <si>
    <t>T178686</t>
  </si>
  <si>
    <t>C8554</t>
  </si>
  <si>
    <t>06/06/2025 7:48:43 PM</t>
  </si>
  <si>
    <t>disconnector housing</t>
  </si>
  <si>
    <t>T178616</t>
  </si>
  <si>
    <t>C8546</t>
  </si>
  <si>
    <t>06/06/2025 7:38:38 PM</t>
  </si>
  <si>
    <t>T178812</t>
  </si>
  <si>
    <t>C8541</t>
  </si>
  <si>
    <t>06/06/2025 9:11:49 AM</t>
  </si>
  <si>
    <t>T178542</t>
  </si>
  <si>
    <t>C8534</t>
  </si>
  <si>
    <t>06/06/2025 2:34:36 AM</t>
  </si>
  <si>
    <t>T178415</t>
  </si>
  <si>
    <t>C8503</t>
  </si>
  <si>
    <t>05/06/2025 8:39:20 PM</t>
  </si>
  <si>
    <t>SANDB</t>
  </si>
  <si>
    <t>03/06/2025</t>
  </si>
  <si>
    <t>T178485</t>
  </si>
  <si>
    <t>C8515</t>
  </si>
  <si>
    <t>527</t>
  </si>
  <si>
    <t>05/06/2025 4:43:24 AM</t>
  </si>
  <si>
    <t>04/06/2025</t>
  </si>
  <si>
    <t>T178733</t>
  </si>
  <si>
    <t>C8459</t>
  </si>
  <si>
    <t>1447</t>
  </si>
  <si>
    <t>31/05/2025 6:05:59 PM</t>
  </si>
  <si>
    <t>DTB 245 kV</t>
  </si>
  <si>
    <t>31/05/2025</t>
  </si>
  <si>
    <t>T178104</t>
  </si>
  <si>
    <t>C8442</t>
  </si>
  <si>
    <t>31/05/2025 8:18:04 AM</t>
  </si>
  <si>
    <t>29/05/2025</t>
  </si>
  <si>
    <t>T178125</t>
  </si>
  <si>
    <t>C8430</t>
  </si>
  <si>
    <t>680</t>
  </si>
  <si>
    <t>30/05/2025 4:08:53 AM</t>
  </si>
  <si>
    <t>T178703</t>
  </si>
  <si>
    <t>C8424</t>
  </si>
  <si>
    <t>094</t>
  </si>
  <si>
    <t>29/05/2025 5:12:05 PM</t>
  </si>
  <si>
    <t>11</t>
  </si>
  <si>
    <t>28/05/2025</t>
  </si>
  <si>
    <t>T177637</t>
  </si>
  <si>
    <t>C8343</t>
  </si>
  <si>
    <t>3588</t>
  </si>
  <si>
    <t>29/05/2025 1:22:47 PM</t>
  </si>
  <si>
    <t>RAKESH VISHWAKARMA</t>
  </si>
  <si>
    <t>22/05/2025</t>
  </si>
  <si>
    <t>T177971</t>
  </si>
  <si>
    <t>C8425</t>
  </si>
  <si>
    <t>3585</t>
  </si>
  <si>
    <t>29/05/2025 8:38:51 AM</t>
  </si>
  <si>
    <t>T171123</t>
  </si>
  <si>
    <t>C7323</t>
  </si>
  <si>
    <t>2728</t>
  </si>
  <si>
    <t>28/05/2025 4:58:06 PM</t>
  </si>
  <si>
    <t>12</t>
  </si>
  <si>
    <t>T177866</t>
  </si>
  <si>
    <t>C8386</t>
  </si>
  <si>
    <t>5173</t>
  </si>
  <si>
    <t>28/05/2025 7:59:25 AM</t>
  </si>
  <si>
    <t>T176273</t>
  </si>
  <si>
    <t>C8145</t>
  </si>
  <si>
    <t>1163</t>
  </si>
  <si>
    <t>27/05/2025 2:31:37 PM</t>
  </si>
  <si>
    <t>13</t>
  </si>
  <si>
    <t>T178013</t>
  </si>
  <si>
    <t>C8398</t>
  </si>
  <si>
    <t>083</t>
  </si>
  <si>
    <t>27/05/2025 8:23:16 AM</t>
  </si>
  <si>
    <t>T177914</t>
  </si>
  <si>
    <t>C8391</t>
  </si>
  <si>
    <t>26/05/2025 6:33:14 PM</t>
  </si>
  <si>
    <t>25/05/2025</t>
  </si>
  <si>
    <t>T177880</t>
  </si>
  <si>
    <t>C8383</t>
  </si>
  <si>
    <t>3557</t>
  </si>
  <si>
    <t>26/05/2025 11:36:43 AM</t>
  </si>
  <si>
    <t>T177893</t>
  </si>
  <si>
    <t>C8376</t>
  </si>
  <si>
    <t>26/05/2025 9:45:38 AM</t>
  </si>
  <si>
    <t>T177907</t>
  </si>
  <si>
    <t>5157</t>
  </si>
  <si>
    <t>24/05/2025 10:06:12 PM</t>
  </si>
  <si>
    <t>16</t>
  </si>
  <si>
    <t>T177536</t>
  </si>
  <si>
    <t>C8366</t>
  </si>
  <si>
    <t>24/05/2025 8:58:20 AM</t>
  </si>
  <si>
    <t>145kv</t>
  </si>
  <si>
    <t>T177677</t>
  </si>
  <si>
    <t>C8358</t>
  </si>
  <si>
    <t>1361</t>
  </si>
  <si>
    <t>24/05/2025 6:04:54 AM</t>
  </si>
  <si>
    <t>T177618</t>
  </si>
  <si>
    <t>22/05/2025 11:21:35 PM</t>
  </si>
  <si>
    <t>18</t>
  </si>
  <si>
    <t>T177639</t>
  </si>
  <si>
    <t>C8344</t>
  </si>
  <si>
    <t>22/05/2025 11:21:07 PM</t>
  </si>
  <si>
    <t>T177810</t>
  </si>
  <si>
    <t>C8339</t>
  </si>
  <si>
    <t>22/05/2025 7:32:22 PM</t>
  </si>
  <si>
    <t>T177665</t>
  </si>
  <si>
    <t>C8338</t>
  </si>
  <si>
    <t>22/05/2025 4:00:21 PM</t>
  </si>
  <si>
    <t>T177724</t>
  </si>
  <si>
    <t>C8333</t>
  </si>
  <si>
    <t>22/05/2025 9:13:00 AM</t>
  </si>
  <si>
    <t>T177733</t>
  </si>
  <si>
    <t>C8326</t>
  </si>
  <si>
    <t>21/05/2025 9:48:34 PM</t>
  </si>
  <si>
    <t>19</t>
  </si>
  <si>
    <t>T177763</t>
  </si>
  <si>
    <t>C8325</t>
  </si>
  <si>
    <t>21/05/2025 6:21:31 PM</t>
  </si>
  <si>
    <t>T177401</t>
  </si>
  <si>
    <t>C8274</t>
  </si>
  <si>
    <t>1312</t>
  </si>
  <si>
    <t>21/05/2025 11:04:05 AM</t>
  </si>
  <si>
    <t>T177320</t>
  </si>
  <si>
    <t>19/05/2025 11:02:14 PM</t>
  </si>
  <si>
    <t>T177484</t>
  </si>
  <si>
    <t>C8254</t>
  </si>
  <si>
    <t>147</t>
  </si>
  <si>
    <t>19/05/2025 3:07:02 PM</t>
  </si>
  <si>
    <t>T177352</t>
  </si>
  <si>
    <t>C8278</t>
  </si>
  <si>
    <t>5129</t>
  </si>
  <si>
    <t>19/05/2025 8:25:28 AM</t>
  </si>
  <si>
    <t>18/05/2025</t>
  </si>
  <si>
    <t>T177193</t>
  </si>
  <si>
    <t>C8245</t>
  </si>
  <si>
    <t>1426</t>
  </si>
  <si>
    <t>17/05/2025 10:05:26 AM</t>
  </si>
  <si>
    <t>T176450</t>
  </si>
  <si>
    <t>C8205</t>
  </si>
  <si>
    <t>2047</t>
  </si>
  <si>
    <t>15/05/2025 9:26:51 AM</t>
  </si>
  <si>
    <t>14/05/2025</t>
  </si>
  <si>
    <t>T176473</t>
  </si>
  <si>
    <t>C8204</t>
  </si>
  <si>
    <t>2048</t>
  </si>
  <si>
    <t>15/05/2025 9:26:25 AM</t>
  </si>
  <si>
    <t>T176449</t>
  </si>
  <si>
    <t>C8201</t>
  </si>
  <si>
    <t>15/05/2025 9:26:09 AM</t>
  </si>
  <si>
    <t>T176402</t>
  </si>
  <si>
    <t>C8155</t>
  </si>
  <si>
    <t>12/05/2025 3:41:10 PM</t>
  </si>
  <si>
    <t>T176348</t>
  </si>
  <si>
    <t>C8123</t>
  </si>
  <si>
    <t>544</t>
  </si>
  <si>
    <t>10/05/2025 1:44:49 PM</t>
  </si>
  <si>
    <t>30</t>
  </si>
  <si>
    <t>T177022</t>
  </si>
  <si>
    <t>C8117</t>
  </si>
  <si>
    <t>124</t>
  </si>
  <si>
    <t>10/05/2025 9:44:47 AM</t>
  </si>
  <si>
    <t>T175829</t>
  </si>
  <si>
    <t>09/05/2025 3:19:49 PM</t>
  </si>
  <si>
    <t>06/05/2025</t>
  </si>
  <si>
    <t>T175788</t>
  </si>
  <si>
    <t>C8045</t>
  </si>
  <si>
    <t>038</t>
  </si>
  <si>
    <t>09/05/2025 3:19:26 PM</t>
  </si>
  <si>
    <t>05/05/2025</t>
  </si>
  <si>
    <t>T172092</t>
  </si>
  <si>
    <t>09/05/2025 2:55:48 PM</t>
  </si>
  <si>
    <t>Upper Tank</t>
  </si>
  <si>
    <t>T175778</t>
  </si>
  <si>
    <t>C8055</t>
  </si>
  <si>
    <t>044</t>
  </si>
  <si>
    <t>09/05/2025 2:10:47 PM</t>
  </si>
  <si>
    <t>T175747</t>
  </si>
  <si>
    <t>C8092</t>
  </si>
  <si>
    <t>665</t>
  </si>
  <si>
    <t>09/05/2025 3:33:21 AM</t>
  </si>
  <si>
    <t>07/05/2025</t>
  </si>
  <si>
    <t>T176078</t>
  </si>
  <si>
    <t>C8090</t>
  </si>
  <si>
    <t>661</t>
  </si>
  <si>
    <t>09/05/2025 1:53:15 AM</t>
  </si>
  <si>
    <t>T175846</t>
  </si>
  <si>
    <t>C8072</t>
  </si>
  <si>
    <t>07/05/2025 4:20:01 PM</t>
  </si>
  <si>
    <t>T175131</t>
  </si>
  <si>
    <t>C7936</t>
  </si>
  <si>
    <t>850</t>
  </si>
  <si>
    <t>02/05/2025 2:27:25 PM</t>
  </si>
  <si>
    <t>38</t>
  </si>
  <si>
    <t>27/04/2025</t>
  </si>
  <si>
    <t>T175438</t>
  </si>
  <si>
    <t>C7997</t>
  </si>
  <si>
    <t>117</t>
  </si>
  <si>
    <t>02/05/2025 1:46:17 PM</t>
  </si>
  <si>
    <t>T172572</t>
  </si>
  <si>
    <t>C7597</t>
  </si>
  <si>
    <t>1325</t>
  </si>
  <si>
    <t>09/04/2025 4:55:52 AM</t>
  </si>
  <si>
    <t>T170036</t>
  </si>
  <si>
    <t>C7091-1</t>
  </si>
  <si>
    <t>18/03/2025 11:05:19 AM</t>
  </si>
  <si>
    <t>ABRPR</t>
  </si>
  <si>
    <t>08/03/2025</t>
  </si>
  <si>
    <t>T170037</t>
  </si>
  <si>
    <t>18/03/2025 11:03:14 AM</t>
  </si>
  <si>
    <t>T170041</t>
  </si>
  <si>
    <t>18/03/2025 10:58:50 AM</t>
  </si>
  <si>
    <t>T170042</t>
  </si>
  <si>
    <t>18/03/2025 10:52:38 AM</t>
  </si>
  <si>
    <t>Rework Order</t>
  </si>
  <si>
    <t>T170480</t>
  </si>
  <si>
    <t>C7199</t>
  </si>
  <si>
    <t>389</t>
  </si>
  <si>
    <t>17/03/2025 4:03:24 PM</t>
  </si>
  <si>
    <t>84</t>
  </si>
  <si>
    <t>14/03/2025</t>
  </si>
  <si>
    <t>T145051</t>
  </si>
  <si>
    <t>C2440</t>
  </si>
  <si>
    <t>HARI SINGH</t>
  </si>
  <si>
    <t>10/06/2024</t>
  </si>
  <si>
    <t>T177790</t>
  </si>
  <si>
    <t>C8311</t>
  </si>
  <si>
    <t>1347</t>
  </si>
  <si>
    <t>07/06/2025 11:21:53 AM</t>
  </si>
  <si>
    <t>DPS</t>
  </si>
  <si>
    <t>SAMADHAN KEDARE</t>
  </si>
  <si>
    <t>T153605</t>
  </si>
  <si>
    <t>C4123</t>
  </si>
  <si>
    <t>2841</t>
  </si>
  <si>
    <t>07/06/2025 8:47:35 AM</t>
  </si>
  <si>
    <t>Kundan Kumar Singh</t>
  </si>
  <si>
    <t>T152202</t>
  </si>
  <si>
    <t>C3909</t>
  </si>
  <si>
    <t>2755</t>
  </si>
  <si>
    <t>07/06/2025 8:46:04 AM</t>
  </si>
  <si>
    <t>11/09/2024</t>
  </si>
  <si>
    <t>T151929</t>
  </si>
  <si>
    <t>C3818</t>
  </si>
  <si>
    <t>2656</t>
  </si>
  <si>
    <t>07/06/2025 8:45:49 AM</t>
  </si>
  <si>
    <t>04/09/2024</t>
  </si>
  <si>
    <t>T152806</t>
  </si>
  <si>
    <t>C4054</t>
  </si>
  <si>
    <t>2801</t>
  </si>
  <si>
    <t>07/06/2025 8:45:35 AM</t>
  </si>
  <si>
    <t>19/09/2024</t>
  </si>
  <si>
    <t>T152977</t>
  </si>
  <si>
    <t>C3987</t>
  </si>
  <si>
    <t>2727</t>
  </si>
  <si>
    <t>07/06/2025 8:45:21 AM</t>
  </si>
  <si>
    <t>15/09/2024</t>
  </si>
  <si>
    <t>T153254</t>
  </si>
  <si>
    <t>2805</t>
  </si>
  <si>
    <t>07/06/2025 8:45:03 AM</t>
  </si>
  <si>
    <t>2GHV066923P1003_RF_PNT</t>
  </si>
  <si>
    <t>T174349</t>
  </si>
  <si>
    <t>C7830</t>
  </si>
  <si>
    <t>3148</t>
  </si>
  <si>
    <t>24/05/2025 12:10:47 PM</t>
  </si>
  <si>
    <t>DTB 145 kV</t>
  </si>
  <si>
    <t>491D18601_R0D</t>
  </si>
  <si>
    <t>T161226</t>
  </si>
  <si>
    <t>C5596</t>
  </si>
  <si>
    <t>18/12/2024</t>
  </si>
  <si>
    <t>Wrong Initiate</t>
  </si>
  <si>
    <t>209</t>
  </si>
  <si>
    <t>T175104</t>
  </si>
  <si>
    <t>C7979</t>
  </si>
  <si>
    <t>1082</t>
  </si>
  <si>
    <t>08/06/2025 3:32:18 PM</t>
  </si>
  <si>
    <t>VIJAY KUMAR</t>
  </si>
  <si>
    <t>T177050</t>
  </si>
  <si>
    <t>C8129</t>
  </si>
  <si>
    <t>1339</t>
  </si>
  <si>
    <t>08/06/2025 3:08:22 PM</t>
  </si>
  <si>
    <t>Rajkumar Ashok Karyam</t>
  </si>
  <si>
    <t>T177393</t>
  </si>
  <si>
    <t>C8279</t>
  </si>
  <si>
    <t>3285</t>
  </si>
  <si>
    <t>08/06/2025 1:58:51 PM</t>
  </si>
  <si>
    <t>T177792</t>
  </si>
  <si>
    <t>C8337</t>
  </si>
  <si>
    <t>3279</t>
  </si>
  <si>
    <t>08/06/2025 1:58:37 PM</t>
  </si>
  <si>
    <t>T178527</t>
  </si>
  <si>
    <t>C8530</t>
  </si>
  <si>
    <t>238</t>
  </si>
  <si>
    <t>08/06/2025 9:40:51 AM</t>
  </si>
  <si>
    <t>Maruti Pawar</t>
  </si>
  <si>
    <t>T178516</t>
  </si>
  <si>
    <t>C8525</t>
  </si>
  <si>
    <t>232</t>
  </si>
  <si>
    <t>08/06/2025 9:24:25 AM</t>
  </si>
  <si>
    <t>T178567</t>
  </si>
  <si>
    <t>C8528</t>
  </si>
  <si>
    <t>234</t>
  </si>
  <si>
    <t>08/06/2025 9:24:10 AM</t>
  </si>
  <si>
    <t>T178566</t>
  </si>
  <si>
    <t>C8532</t>
  </si>
  <si>
    <t>237</t>
  </si>
  <si>
    <t>08/06/2025 9:23:50 AM</t>
  </si>
  <si>
    <t>T176824</t>
  </si>
  <si>
    <t>C8210</t>
  </si>
  <si>
    <t>08/06/2025 9:23:27 AM</t>
  </si>
  <si>
    <t>T177972</t>
  </si>
  <si>
    <t>C8443</t>
  </si>
  <si>
    <t>201</t>
  </si>
  <si>
    <t>08/06/2025 9:23:11 AM</t>
  </si>
  <si>
    <t>T164949</t>
  </si>
  <si>
    <t>C6204</t>
  </si>
  <si>
    <t>263</t>
  </si>
  <si>
    <t>08/06/2025 4:57:24 AM</t>
  </si>
  <si>
    <t xml:space="preserve">Operating socket 8DQ16_x000D_
</t>
  </si>
  <si>
    <t>KRUSHNA KADAM</t>
  </si>
  <si>
    <t>19/01/2025</t>
  </si>
  <si>
    <t>T178287</t>
  </si>
  <si>
    <t>C8475</t>
  </si>
  <si>
    <t>1206</t>
  </si>
  <si>
    <t>07/06/2025 2:17:09 PM</t>
  </si>
  <si>
    <t>SSSE T2M-1</t>
  </si>
  <si>
    <t>02/06/2025</t>
  </si>
  <si>
    <t>T175128</t>
  </si>
  <si>
    <t>C7948</t>
  </si>
  <si>
    <t>110</t>
  </si>
  <si>
    <t>06/06/2025 11:59:20 AM</t>
  </si>
  <si>
    <t>COVER</t>
  </si>
  <si>
    <t>T175067</t>
  </si>
  <si>
    <t>C7927</t>
  </si>
  <si>
    <t>06/06/2025 11:58:54 AM</t>
  </si>
  <si>
    <t>SIE579</t>
  </si>
  <si>
    <t>T175979</t>
  </si>
  <si>
    <t>C8026</t>
  </si>
  <si>
    <t>05/06/2025 9:13:05 PM</t>
  </si>
  <si>
    <t>Bala Chauhan</t>
  </si>
  <si>
    <t>T176978</t>
  </si>
  <si>
    <t>C8234</t>
  </si>
  <si>
    <t>291</t>
  </si>
  <si>
    <t>04/06/2025 7:01:25 AM</t>
  </si>
  <si>
    <t>Nagendra Urao</t>
  </si>
  <si>
    <t>T177858</t>
  </si>
  <si>
    <t>03/06/2025 12:31:03 PM</t>
  </si>
  <si>
    <t>T175609</t>
  </si>
  <si>
    <t>C8025</t>
  </si>
  <si>
    <t>165</t>
  </si>
  <si>
    <t>01/06/2025 5:20:09 AM</t>
  </si>
  <si>
    <t>T175871</t>
  </si>
  <si>
    <t>C8073</t>
  </si>
  <si>
    <t>188</t>
  </si>
  <si>
    <t>01/06/2025 5:17:49 AM</t>
  </si>
  <si>
    <t>T177867</t>
  </si>
  <si>
    <t>29/05/2025 10:58:14 AM</t>
  </si>
  <si>
    <t>T175532</t>
  </si>
  <si>
    <t>C8012</t>
  </si>
  <si>
    <t>22/05/2025 7:04:43 PM</t>
  </si>
  <si>
    <t>02/05/2025</t>
  </si>
  <si>
    <t>T174766</t>
  </si>
  <si>
    <t>C7901</t>
  </si>
  <si>
    <t>18/05/2025 7:10:29 AM</t>
  </si>
  <si>
    <t>22</t>
  </si>
  <si>
    <t>T175605</t>
  </si>
  <si>
    <t>375</t>
  </si>
  <si>
    <t>10/05/2025 5:47:33 AM</t>
  </si>
  <si>
    <t>T172201</t>
  </si>
  <si>
    <t>C7499</t>
  </si>
  <si>
    <t>114</t>
  </si>
  <si>
    <t>08/05/2025 6:34:50 AM</t>
  </si>
  <si>
    <t>SSSE T2M-4</t>
  </si>
  <si>
    <t>32</t>
  </si>
  <si>
    <t>T172324</t>
  </si>
  <si>
    <t>08/05/2025 6:13:57 AM</t>
  </si>
  <si>
    <t>T172938</t>
  </si>
  <si>
    <t>C7614</t>
  </si>
  <si>
    <t>4877</t>
  </si>
  <si>
    <t>02/05/2025 10:02:14 AM</t>
  </si>
  <si>
    <t>SANJAY KUMARE</t>
  </si>
  <si>
    <t>T171788</t>
  </si>
  <si>
    <t>C7436</t>
  </si>
  <si>
    <t>26/04/2025 10:14:11 PM</t>
  </si>
  <si>
    <t>LPT</t>
  </si>
  <si>
    <t>AWADESH KUMAR</t>
  </si>
  <si>
    <t>T172485</t>
  </si>
  <si>
    <t>C7547</t>
  </si>
  <si>
    <t>758</t>
  </si>
  <si>
    <t>21/04/2025 1:12:39 PM</t>
  </si>
  <si>
    <t>49</t>
  </si>
  <si>
    <t>T172279</t>
  </si>
  <si>
    <t>733</t>
  </si>
  <si>
    <t>21/04/2025 1:12:08 PM</t>
  </si>
  <si>
    <t>T171539</t>
  </si>
  <si>
    <t>C7408</t>
  </si>
  <si>
    <t>365</t>
  </si>
  <si>
    <t>11/04/2025 9:03:54 PM</t>
  </si>
  <si>
    <t>145KV GIS</t>
  </si>
  <si>
    <t>59</t>
  </si>
  <si>
    <t>25/03/2025</t>
  </si>
  <si>
    <t>T170132</t>
  </si>
  <si>
    <t>C7140</t>
  </si>
  <si>
    <t>693</t>
  </si>
  <si>
    <t>05/04/2025 5:56:51 AM</t>
  </si>
  <si>
    <t>65</t>
  </si>
  <si>
    <t>T160529</t>
  </si>
  <si>
    <t>C5327</t>
  </si>
  <si>
    <t>076</t>
  </si>
  <si>
    <t>08/01/2025 12:57:02 PM</t>
  </si>
  <si>
    <t>152</t>
  </si>
  <si>
    <t>04/12/2024</t>
  </si>
  <si>
    <t>T176158</t>
  </si>
  <si>
    <t>C8126</t>
  </si>
  <si>
    <t>934</t>
  </si>
  <si>
    <t>SOPAN SAVANT</t>
  </si>
  <si>
    <t>T178416</t>
  </si>
  <si>
    <t>C8501</t>
  </si>
  <si>
    <t>1510</t>
  </si>
  <si>
    <t>07/06/2025 11:19:57 PM</t>
  </si>
  <si>
    <t>SSSE1</t>
  </si>
  <si>
    <t>T178111</t>
  </si>
  <si>
    <t>C8447</t>
  </si>
  <si>
    <t>210</t>
  </si>
  <si>
    <t>07/06/2025 10:59:39 PM</t>
  </si>
  <si>
    <t>30/05/2025</t>
  </si>
  <si>
    <t>T176032</t>
  </si>
  <si>
    <t>C8083</t>
  </si>
  <si>
    <t>5024</t>
  </si>
  <si>
    <t>07/06/2025 7:45:13 PM</t>
  </si>
  <si>
    <t>T177113</t>
  </si>
  <si>
    <t>5101</t>
  </si>
  <si>
    <t>07/06/2025 7:44:07 PM</t>
  </si>
  <si>
    <t>T178512</t>
  </si>
  <si>
    <t>C8518</t>
  </si>
  <si>
    <t>287</t>
  </si>
  <si>
    <t>Isolator housing-Unpainted</t>
  </si>
  <si>
    <t>T176505</t>
  </si>
  <si>
    <t>C8166</t>
  </si>
  <si>
    <t>1598</t>
  </si>
  <si>
    <t>26/05/2025 1:08:30 PM</t>
  </si>
  <si>
    <t>T177540</t>
  </si>
  <si>
    <t>C8368</t>
  </si>
  <si>
    <t>847</t>
  </si>
  <si>
    <t>25/05/2025 3:42:55 AM</t>
  </si>
  <si>
    <t>Umesh Pal</t>
  </si>
  <si>
    <t>15</t>
  </si>
  <si>
    <t>T177585</t>
  </si>
  <si>
    <t>1440</t>
  </si>
  <si>
    <t>23/05/2025 2:26:20 AM</t>
  </si>
  <si>
    <t>Santosh Singh</t>
  </si>
  <si>
    <t>T175941</t>
  </si>
  <si>
    <t>C8004</t>
  </si>
  <si>
    <t>1055</t>
  </si>
  <si>
    <t>21/05/2025 5:52:06 PM</t>
  </si>
  <si>
    <t>RAJESH  YADAV</t>
  </si>
  <si>
    <t>T176182</t>
  </si>
  <si>
    <t>C8113</t>
  </si>
  <si>
    <t>1983</t>
  </si>
  <si>
    <t>16/05/2025 12:31:40 AM</t>
  </si>
  <si>
    <t>SHREE SADGURU KRUPA 2</t>
  </si>
  <si>
    <t>T176461</t>
  </si>
  <si>
    <t>C8186</t>
  </si>
  <si>
    <t>1531</t>
  </si>
  <si>
    <t>15/05/2025 6:50:21 PM</t>
  </si>
  <si>
    <t>KEEMAT PRAJAPATI</t>
  </si>
  <si>
    <t>13/05/2025</t>
  </si>
  <si>
    <t>T176406</t>
  </si>
  <si>
    <t>C8153</t>
  </si>
  <si>
    <t>562</t>
  </si>
  <si>
    <t>15/05/2025 12:27:13 AM</t>
  </si>
  <si>
    <t>T175295</t>
  </si>
  <si>
    <t>C7990</t>
  </si>
  <si>
    <t>846</t>
  </si>
  <si>
    <t>03/05/2025 5:19:55 PM</t>
  </si>
  <si>
    <t>RAVI PRAKASH SINGH</t>
  </si>
  <si>
    <t>T174961</t>
  </si>
  <si>
    <t>1266</t>
  </si>
  <si>
    <t>29/04/2025 6:50:20 PM</t>
  </si>
  <si>
    <t>T174956</t>
  </si>
  <si>
    <t>C7925</t>
  </si>
  <si>
    <t>1264</t>
  </si>
  <si>
    <t>29/04/2025 5:44:15 PM</t>
  </si>
  <si>
    <t>T174382</t>
  </si>
  <si>
    <t>C7834</t>
  </si>
  <si>
    <t>1168</t>
  </si>
  <si>
    <t>28/04/2025 3:39:47 PM</t>
  </si>
  <si>
    <t>Amod Yadav</t>
  </si>
  <si>
    <t>T172072</t>
  </si>
  <si>
    <t>1388</t>
  </si>
  <si>
    <t>T173214</t>
  </si>
  <si>
    <t>C7643</t>
  </si>
  <si>
    <t>23/04/2025 3:54:47 PM</t>
  </si>
  <si>
    <t>Shree Sadguru Krupa 1</t>
  </si>
  <si>
    <t>T173164</t>
  </si>
  <si>
    <t>C7633</t>
  </si>
  <si>
    <t>1691</t>
  </si>
  <si>
    <t>15/04/2025 10:46:57 PM</t>
  </si>
  <si>
    <t>BALAJI 1</t>
  </si>
  <si>
    <t>T172311</t>
  </si>
  <si>
    <t>C6785</t>
  </si>
  <si>
    <t>007</t>
  </si>
  <si>
    <t>09/04/2025 11:06:58 AM</t>
  </si>
  <si>
    <t>02/04/2025</t>
  </si>
  <si>
    <t>T161773</t>
  </si>
  <si>
    <t>C5613</t>
  </si>
  <si>
    <t>27/12/2024 12:30:53 PM</t>
  </si>
  <si>
    <t>GAUTAM KUMAR</t>
  </si>
  <si>
    <t>T174700</t>
  </si>
  <si>
    <t>C7883</t>
  </si>
  <si>
    <t>545</t>
  </si>
  <si>
    <t>08/06/2025 2:00:09 PM</t>
  </si>
  <si>
    <t>HYDRO</t>
  </si>
  <si>
    <t>SURENDRA KALASKAR</t>
  </si>
  <si>
    <t>24/04/2025</t>
  </si>
  <si>
    <t>T171702</t>
  </si>
  <si>
    <t>C7425</t>
  </si>
  <si>
    <t>577</t>
  </si>
  <si>
    <t>08/06/2025 1:49:09 PM</t>
  </si>
  <si>
    <t>RAHUL KARNAKE</t>
  </si>
  <si>
    <t>3314210668 - AFH</t>
  </si>
  <si>
    <t>T170962</t>
  </si>
  <si>
    <t>C7304</t>
  </si>
  <si>
    <t>457</t>
  </si>
  <si>
    <t>08/06/2025 1:48:16 PM</t>
  </si>
  <si>
    <t>3314204174 - AFH</t>
  </si>
  <si>
    <t>T175551</t>
  </si>
  <si>
    <t>C8022</t>
  </si>
  <si>
    <t>3519</t>
  </si>
  <si>
    <t>08/06/2025 1:58:09 PM</t>
  </si>
  <si>
    <t>Disconnector housing (finished part)</t>
  </si>
  <si>
    <t>T173880</t>
  </si>
  <si>
    <t>2212</t>
  </si>
  <si>
    <t>08/06/2025 1:58:00 PM</t>
  </si>
  <si>
    <t>420 kV</t>
  </si>
  <si>
    <t>T172902</t>
  </si>
  <si>
    <t>C7606</t>
  </si>
  <si>
    <t>1649</t>
  </si>
  <si>
    <t>08/06/2025 11:09:39 AM</t>
  </si>
  <si>
    <t>T173163</t>
  </si>
  <si>
    <t>C7635</t>
  </si>
  <si>
    <t>1686</t>
  </si>
  <si>
    <t>08/06/2025 11:10:25 AM</t>
  </si>
  <si>
    <t>C1B46819884001_RC0</t>
  </si>
  <si>
    <t>T176416</t>
  </si>
  <si>
    <t>797</t>
  </si>
  <si>
    <t>08/06/2025 11:14:41 AM</t>
  </si>
  <si>
    <t>CROSS HOUSING (FINISHED PART)</t>
  </si>
  <si>
    <t>4513474036</t>
  </si>
  <si>
    <t>C1B46817883001_RG0_BER</t>
  </si>
  <si>
    <t>T176821</t>
  </si>
  <si>
    <t>C8213</t>
  </si>
  <si>
    <t>933</t>
  </si>
  <si>
    <t>08/06/2025 11:15:11 AM</t>
  </si>
  <si>
    <t>3314159626-AFH</t>
  </si>
  <si>
    <t>C1B46817883061_RH0</t>
  </si>
  <si>
    <t>T176829</t>
  </si>
  <si>
    <t>942</t>
  </si>
  <si>
    <t>08/06/2025 11:15:03 AM</t>
  </si>
  <si>
    <t>Current transformer housing, short</t>
  </si>
  <si>
    <t>4513446412</t>
  </si>
  <si>
    <t>T173003</t>
  </si>
  <si>
    <t>C7620</t>
  </si>
  <si>
    <t>1332</t>
  </si>
  <si>
    <t>08/06/2025 10:14:32 AM</t>
  </si>
  <si>
    <t>2GHV064402P0051_R0G</t>
  </si>
  <si>
    <t>T168051</t>
  </si>
  <si>
    <t>C6748</t>
  </si>
  <si>
    <t>08/06/2025 11:17:59 AM</t>
  </si>
  <si>
    <t>17/02/2025</t>
  </si>
  <si>
    <t>4500536734</t>
  </si>
  <si>
    <t>P6832097#005_R05_PNT</t>
  </si>
  <si>
    <t>T172359</t>
  </si>
  <si>
    <t>1370</t>
  </si>
  <si>
    <t>08/06/2025 10:08:20 AM</t>
  </si>
  <si>
    <t>S24102070</t>
  </si>
  <si>
    <t>T177520</t>
  </si>
  <si>
    <t>1471</t>
  </si>
  <si>
    <t>08/06/2025 10:08:43 AM</t>
  </si>
  <si>
    <t>T6866845#004_R04_PNT</t>
  </si>
  <si>
    <t>T176077</t>
  </si>
  <si>
    <t>C8116</t>
  </si>
  <si>
    <t>1900</t>
  </si>
  <si>
    <t>08/06/2025 10:07:18 AM</t>
  </si>
  <si>
    <t>S24101901</t>
  </si>
  <si>
    <t>T171864</t>
  </si>
  <si>
    <t>C7491</t>
  </si>
  <si>
    <t>508</t>
  </si>
  <si>
    <t>08/06/2025 9:31:45 AM</t>
  </si>
  <si>
    <t>4701558487</t>
  </si>
  <si>
    <t>T171877</t>
  </si>
  <si>
    <t>C7503</t>
  </si>
  <si>
    <t>516</t>
  </si>
  <si>
    <t>08/06/2025 9:31:21 AM</t>
  </si>
  <si>
    <t>T171899</t>
  </si>
  <si>
    <t>C7542</t>
  </si>
  <si>
    <t>305</t>
  </si>
  <si>
    <t>08/06/2025 10:32:46 AM</t>
  </si>
  <si>
    <t>4500410950</t>
  </si>
  <si>
    <t>T175480</t>
  </si>
  <si>
    <t>C8008</t>
  </si>
  <si>
    <t>1295</t>
  </si>
  <si>
    <t>08/06/2025 9:08:07 AM</t>
  </si>
  <si>
    <t>T173899</t>
  </si>
  <si>
    <t>C7756</t>
  </si>
  <si>
    <t>252</t>
  </si>
  <si>
    <t>08/06/2025 9:08:37 AM</t>
  </si>
  <si>
    <t>T173991</t>
  </si>
  <si>
    <t>C7760</t>
  </si>
  <si>
    <t>254</t>
  </si>
  <si>
    <t>08/06/2025 9:08:52 AM</t>
  </si>
  <si>
    <t>T176642</t>
  </si>
  <si>
    <t>C8190</t>
  </si>
  <si>
    <t>126</t>
  </si>
  <si>
    <t>08/06/2025 8:42:13 AM</t>
  </si>
  <si>
    <t>T177800</t>
  </si>
  <si>
    <t>C8320</t>
  </si>
  <si>
    <t>1315</t>
  </si>
  <si>
    <t>08/06/2025 8:41:23 AM</t>
  </si>
  <si>
    <t>T177299</t>
  </si>
  <si>
    <t>C8298</t>
  </si>
  <si>
    <t>1298</t>
  </si>
  <si>
    <t>08/06/2025 8:41:08 AM</t>
  </si>
  <si>
    <t>T177223</t>
  </si>
  <si>
    <t>C8307</t>
  </si>
  <si>
    <t>728</t>
  </si>
  <si>
    <t>08/06/2025 8:42:56 AM</t>
  </si>
  <si>
    <t>T176976</t>
  </si>
  <si>
    <t>C8231</t>
  </si>
  <si>
    <t>256</t>
  </si>
  <si>
    <t>08/06/2025 9:19:55 AM</t>
  </si>
  <si>
    <t>C1B46828410001_RU0</t>
  </si>
  <si>
    <t>T170913</t>
  </si>
  <si>
    <t>C7338</t>
  </si>
  <si>
    <t>1935</t>
  </si>
  <si>
    <t>08/06/2025 8:57:57 AM</t>
  </si>
  <si>
    <t>X-housing</t>
  </si>
  <si>
    <t>4513437776</t>
  </si>
  <si>
    <t>C1B46827479001_RU0</t>
  </si>
  <si>
    <t>T176358</t>
  </si>
  <si>
    <t>C8154</t>
  </si>
  <si>
    <t>1602</t>
  </si>
  <si>
    <t>08/06/2025 9:25:06 AM</t>
  </si>
  <si>
    <t>BUSBAR HOUSING (FINISHED PART)</t>
  </si>
  <si>
    <t>C1B46817714021_RH0</t>
  </si>
  <si>
    <t>T176692</t>
  </si>
  <si>
    <t>C8322</t>
  </si>
  <si>
    <t>505</t>
  </si>
  <si>
    <t>08/06/2025 9:00:18 AM</t>
  </si>
  <si>
    <t>CABLE DISCCONET. HOUSING</t>
  </si>
  <si>
    <t>C1B46817715021_RH0</t>
  </si>
  <si>
    <t>T173012</t>
  </si>
  <si>
    <t>C7631</t>
  </si>
  <si>
    <t>349</t>
  </si>
  <si>
    <t>08/06/2025 8:58:49 AM</t>
  </si>
  <si>
    <t xml:space="preserve">_x000D_
</t>
  </si>
  <si>
    <t>CABLE DISCONNECT HOUSING</t>
  </si>
  <si>
    <t>2GHV029364P0001_RAA</t>
  </si>
  <si>
    <t>T174007</t>
  </si>
  <si>
    <t>C7768</t>
  </si>
  <si>
    <t>1375</t>
  </si>
  <si>
    <t>07/06/2025 10:55:43 PM</t>
  </si>
  <si>
    <t>T171411</t>
  </si>
  <si>
    <t>C7377</t>
  </si>
  <si>
    <t>1336</t>
  </si>
  <si>
    <t>07/06/2025 10:55:51 PM</t>
  </si>
  <si>
    <t>T167315</t>
  </si>
  <si>
    <t>C6619</t>
  </si>
  <si>
    <t>1326</t>
  </si>
  <si>
    <t>07/06/2025 10:56:00 PM</t>
  </si>
  <si>
    <t>10/02/2025</t>
  </si>
  <si>
    <t>T167313</t>
  </si>
  <si>
    <t>C6615</t>
  </si>
  <si>
    <t>1324</t>
  </si>
  <si>
    <t>07/06/2025 10:55:28 PM</t>
  </si>
  <si>
    <t>T177003</t>
  </si>
  <si>
    <t>C8089</t>
  </si>
  <si>
    <t>1073</t>
  </si>
  <si>
    <t>07/06/2025 9:35:03 PM</t>
  </si>
  <si>
    <t>GEMC-511687742670018</t>
  </si>
  <si>
    <t>T175260</t>
  </si>
  <si>
    <t>C7942</t>
  </si>
  <si>
    <t>1053</t>
  </si>
  <si>
    <t>07/06/2025 9:34:27 PM</t>
  </si>
  <si>
    <t>GEMC-511687793496398_x000D_</t>
  </si>
  <si>
    <t>T173936</t>
  </si>
  <si>
    <t>900</t>
  </si>
  <si>
    <t>07/06/2025 10:44:37 PM</t>
  </si>
  <si>
    <t>T173989</t>
  </si>
  <si>
    <t>C7775</t>
  </si>
  <si>
    <t>909</t>
  </si>
  <si>
    <t>07/06/2025 10:44:08 PM</t>
  </si>
  <si>
    <t>S24101990</t>
  </si>
  <si>
    <t>T173667</t>
  </si>
  <si>
    <t>C7740</t>
  </si>
  <si>
    <t>881</t>
  </si>
  <si>
    <t>07/06/2025 10:43:55 PM</t>
  </si>
  <si>
    <t>T174352</t>
  </si>
  <si>
    <t>C7828</t>
  </si>
  <si>
    <t>07/06/2025 10:43:04 PM</t>
  </si>
  <si>
    <t>T173832</t>
  </si>
  <si>
    <t>C7752</t>
  </si>
  <si>
    <t>885</t>
  </si>
  <si>
    <t>07/06/2025 10:42:52 PM</t>
  </si>
  <si>
    <t>T173954</t>
  </si>
  <si>
    <t>893</t>
  </si>
  <si>
    <t>07/06/2025 10:42:41 PM</t>
  </si>
  <si>
    <t>T176196</t>
  </si>
  <si>
    <t>1880</t>
  </si>
  <si>
    <t>07/06/2025 6:55:10 PM</t>
  </si>
  <si>
    <t>T176132</t>
  </si>
  <si>
    <t>C8105</t>
  </si>
  <si>
    <t>1886</t>
  </si>
  <si>
    <t>07/06/2025 6:52:11 PM</t>
  </si>
  <si>
    <t>T174164</t>
  </si>
  <si>
    <t>1844</t>
  </si>
  <si>
    <t>07/06/2025 6:51:50 PM</t>
  </si>
  <si>
    <t>T177516</t>
  </si>
  <si>
    <t>1450</t>
  </si>
  <si>
    <t>07/06/2025 6:10:43 PM</t>
  </si>
  <si>
    <t>T177517</t>
  </si>
  <si>
    <t>1457</t>
  </si>
  <si>
    <t>07/06/2025 6:10:33 PM</t>
  </si>
  <si>
    <t>T177833</t>
  </si>
  <si>
    <t>1461</t>
  </si>
  <si>
    <t>07/06/2025 6:10:19 PM</t>
  </si>
  <si>
    <t>T177513</t>
  </si>
  <si>
    <t>C8367</t>
  </si>
  <si>
    <t>1452</t>
  </si>
  <si>
    <t>07/06/2025 6:10:06 PM</t>
  </si>
  <si>
    <t>T177826</t>
  </si>
  <si>
    <t>C8384</t>
  </si>
  <si>
    <t>1469</t>
  </si>
  <si>
    <t>07/06/2025 6:09:18 PM</t>
  </si>
  <si>
    <t>T177656</t>
  </si>
  <si>
    <t>1434</t>
  </si>
  <si>
    <t>07/06/2025 6:09:37 PM</t>
  </si>
  <si>
    <t>T177859</t>
  </si>
  <si>
    <t>C8378</t>
  </si>
  <si>
    <t>1462</t>
  </si>
  <si>
    <t>07/06/2025 6:09:47 PM</t>
  </si>
  <si>
    <t>T176673</t>
  </si>
  <si>
    <t>C8202</t>
  </si>
  <si>
    <t>131</t>
  </si>
  <si>
    <t>07/06/2025 5:17:59 PM</t>
  </si>
  <si>
    <t>T175966</t>
  </si>
  <si>
    <t>C8030</t>
  </si>
  <si>
    <t>203</t>
  </si>
  <si>
    <t>07/06/2025 4:23:13 PM</t>
  </si>
  <si>
    <t>S24101948</t>
  </si>
  <si>
    <t>T176679</t>
  </si>
  <si>
    <t>C8196</t>
  </si>
  <si>
    <t>07/06/2025 4:14:10 PM</t>
  </si>
  <si>
    <t>T177219</t>
  </si>
  <si>
    <t>C8295</t>
  </si>
  <si>
    <t>1345</t>
  </si>
  <si>
    <t>07/06/2025 11:22:10 AM</t>
  </si>
  <si>
    <t>T171961</t>
  </si>
  <si>
    <t>C7472</t>
  </si>
  <si>
    <t>1296</t>
  </si>
  <si>
    <t>07/06/2025 11:22:30 AM</t>
  </si>
  <si>
    <t>T172502</t>
  </si>
  <si>
    <t>C7543</t>
  </si>
  <si>
    <t>304</t>
  </si>
  <si>
    <t>07/06/2025 9:48:34 AM</t>
  </si>
  <si>
    <t>T173323</t>
  </si>
  <si>
    <t>C7665</t>
  </si>
  <si>
    <t>310</t>
  </si>
  <si>
    <t>07/06/2025 9:31:07 AM</t>
  </si>
  <si>
    <t>Lakhan maske</t>
  </si>
  <si>
    <t>491D19601_R0J</t>
  </si>
  <si>
    <t>T165033</t>
  </si>
  <si>
    <t>C6125</t>
  </si>
  <si>
    <t>290</t>
  </si>
  <si>
    <t>07/06/2025 9:27:02 AM</t>
  </si>
  <si>
    <t>15/01/2025</t>
  </si>
  <si>
    <t>TANK HEAD MACH 550 KV</t>
  </si>
  <si>
    <t>T173446</t>
  </si>
  <si>
    <t>C7687</t>
  </si>
  <si>
    <t>320</t>
  </si>
  <si>
    <t>07/06/2025 9:27:15 AM</t>
  </si>
  <si>
    <t>T173052</t>
  </si>
  <si>
    <t>C7676</t>
  </si>
  <si>
    <t>317</t>
  </si>
  <si>
    <t>07/06/2025 9:28:26 AM</t>
  </si>
  <si>
    <t>T173448</t>
  </si>
  <si>
    <t>319</t>
  </si>
  <si>
    <t>07/06/2025 9:28:46 AM</t>
  </si>
  <si>
    <t>T173324</t>
  </si>
  <si>
    <t>311</t>
  </si>
  <si>
    <t>07/06/2025 9:28:37 AM</t>
  </si>
  <si>
    <t>T175924</t>
  </si>
  <si>
    <t>C7982</t>
  </si>
  <si>
    <t>1057</t>
  </si>
  <si>
    <t>06/06/2025 10:47:39 PM</t>
  </si>
  <si>
    <t>T174840</t>
  </si>
  <si>
    <t>C7920</t>
  </si>
  <si>
    <t>1048</t>
  </si>
  <si>
    <t>06/06/2025 10:47:25 PM</t>
  </si>
  <si>
    <t>T177017</t>
  </si>
  <si>
    <t>C8124</t>
  </si>
  <si>
    <t>1078</t>
  </si>
  <si>
    <t>06/06/2025 10:47:06 PM</t>
  </si>
  <si>
    <t>T177039</t>
  </si>
  <si>
    <t>1080</t>
  </si>
  <si>
    <t>06/06/2025 10:42:58 PM</t>
  </si>
  <si>
    <t>T173614</t>
  </si>
  <si>
    <t>C7794</t>
  </si>
  <si>
    <t>1043</t>
  </si>
  <si>
    <t>06/06/2025 10:41:52 PM</t>
  </si>
  <si>
    <t>T174877</t>
  </si>
  <si>
    <t>C7934</t>
  </si>
  <si>
    <t>1042</t>
  </si>
  <si>
    <t>06/06/2025 10:41:36 PM</t>
  </si>
  <si>
    <t>T177313</t>
  </si>
  <si>
    <t>C8283</t>
  </si>
  <si>
    <t>716</t>
  </si>
  <si>
    <t>06/06/2025 10:24:20 PM</t>
  </si>
  <si>
    <t>T177502</t>
  </si>
  <si>
    <t>C8267</t>
  </si>
  <si>
    <t>682</t>
  </si>
  <si>
    <t>06/06/2025 10:23:54 PM</t>
  </si>
  <si>
    <t>T176121</t>
  </si>
  <si>
    <t>C8100</t>
  </si>
  <si>
    <t>1872</t>
  </si>
  <si>
    <t>06/06/2025 6:49:41 PM</t>
  </si>
  <si>
    <t>T175719</t>
  </si>
  <si>
    <t>C8096</t>
  </si>
  <si>
    <t>1862</t>
  </si>
  <si>
    <t>06/06/2025 6:49:59 PM</t>
  </si>
  <si>
    <t>T171078</t>
  </si>
  <si>
    <t>C7236</t>
  </si>
  <si>
    <t>403</t>
  </si>
  <si>
    <t>06/06/2025 6:49:00 PM</t>
  </si>
  <si>
    <t>17/03/2025</t>
  </si>
  <si>
    <t>T176981</t>
  </si>
  <si>
    <t>675</t>
  </si>
  <si>
    <t>06/06/2025 11:17:50 AM</t>
  </si>
  <si>
    <t>T177350</t>
  </si>
  <si>
    <t>C8285</t>
  </si>
  <si>
    <t>702</t>
  </si>
  <si>
    <t>06/06/2025 11:17:33 AM</t>
  </si>
  <si>
    <t>T177702</t>
  </si>
  <si>
    <t>C8336</t>
  </si>
  <si>
    <t>752</t>
  </si>
  <si>
    <t>06/06/2025 11:17:11 AM</t>
  </si>
  <si>
    <t>T177326</t>
  </si>
  <si>
    <t>703</t>
  </si>
  <si>
    <t>06/06/2025 11:16:44 AM</t>
  </si>
  <si>
    <t>T176655</t>
  </si>
  <si>
    <t>C8211</t>
  </si>
  <si>
    <t>132</t>
  </si>
  <si>
    <t>06/06/2025 8:48:27 AM</t>
  </si>
  <si>
    <t>T173051</t>
  </si>
  <si>
    <t>C7678</t>
  </si>
  <si>
    <t>316</t>
  </si>
  <si>
    <t>05/06/2025 11:03:36 PM</t>
  </si>
  <si>
    <t>T173056</t>
  </si>
  <si>
    <t>315</t>
  </si>
  <si>
    <t>05/06/2025 11:02:34 PM</t>
  </si>
  <si>
    <t>T6880975#003_R05_PNT</t>
  </si>
  <si>
    <t>T174389</t>
  </si>
  <si>
    <t>C7831</t>
  </si>
  <si>
    <t>05/06/2025 10:59:52 PM</t>
  </si>
  <si>
    <t>S24101183</t>
  </si>
  <si>
    <t>T170506</t>
  </si>
  <si>
    <t>C7182</t>
  </si>
  <si>
    <t>118</t>
  </si>
  <si>
    <t>05/06/2025 10:59:06 PM</t>
  </si>
  <si>
    <t>T173476</t>
  </si>
  <si>
    <t>C7694</t>
  </si>
  <si>
    <t>048</t>
  </si>
  <si>
    <t>05/06/2025 10:52:02 PM</t>
  </si>
  <si>
    <t>14/04/2025</t>
  </si>
  <si>
    <t>T172432</t>
  </si>
  <si>
    <t>C7534</t>
  </si>
  <si>
    <t>308</t>
  </si>
  <si>
    <t>05/06/2025 11:03:03 PM</t>
  </si>
  <si>
    <t>DYB0625403W001_R01</t>
  </si>
  <si>
    <t>T177316</t>
  </si>
  <si>
    <t>C8282</t>
  </si>
  <si>
    <t>718</t>
  </si>
  <si>
    <t>05/06/2025 5:14:26 PM</t>
  </si>
  <si>
    <t>T170026</t>
  </si>
  <si>
    <t>C7072</t>
  </si>
  <si>
    <t>301</t>
  </si>
  <si>
    <t>05/06/2025 4:48:47 PM</t>
  </si>
  <si>
    <t>07/03/2025</t>
  </si>
  <si>
    <t>T172924</t>
  </si>
  <si>
    <t>1412</t>
  </si>
  <si>
    <t>05/06/2025 5:24:01 PM</t>
  </si>
  <si>
    <t>4501810595</t>
  </si>
  <si>
    <t>T171688</t>
  </si>
  <si>
    <t>C7452</t>
  </si>
  <si>
    <t>1364</t>
  </si>
  <si>
    <t>05/06/2025 5:25:27 PM</t>
  </si>
  <si>
    <t>27/03/2025</t>
  </si>
  <si>
    <t>T171422</t>
  </si>
  <si>
    <t>C7373</t>
  </si>
  <si>
    <t>05/06/2025 5:23:41 PM</t>
  </si>
  <si>
    <t>4501809931</t>
  </si>
  <si>
    <t>T173715</t>
  </si>
  <si>
    <t>C7745</t>
  </si>
  <si>
    <t>218</t>
  </si>
  <si>
    <t>05/06/2025 2:54:26 PM</t>
  </si>
  <si>
    <t>HR02- 4201860085</t>
  </si>
  <si>
    <t>T174103</t>
  </si>
  <si>
    <t>C7810</t>
  </si>
  <si>
    <t>227</t>
  </si>
  <si>
    <t>05/06/2025 2:54:18 PM</t>
  </si>
  <si>
    <t>T174231</t>
  </si>
  <si>
    <t>C7854</t>
  </si>
  <si>
    <t>240</t>
  </si>
  <si>
    <t>T174970</t>
  </si>
  <si>
    <t>C7911</t>
  </si>
  <si>
    <t>262</t>
  </si>
  <si>
    <t>05/06/2025 2:42:01 PM</t>
  </si>
  <si>
    <t>T174236</t>
  </si>
  <si>
    <t>242</t>
  </si>
  <si>
    <t>05/06/2025 2:38:54 PM</t>
  </si>
  <si>
    <t>T174418</t>
  </si>
  <si>
    <t>C7833</t>
  </si>
  <si>
    <t>05/06/2025 2:36:22 PM</t>
  </si>
  <si>
    <t>T174449</t>
  </si>
  <si>
    <t>236</t>
  </si>
  <si>
    <t>05/06/2025 2:31:22 PM</t>
  </si>
  <si>
    <t>T173885</t>
  </si>
  <si>
    <t>05/06/2025 2:18:33 PM</t>
  </si>
  <si>
    <t>C1B46817427014_RE_BER</t>
  </si>
  <si>
    <t>T170312</t>
  </si>
  <si>
    <t>C7195</t>
  </si>
  <si>
    <t>371</t>
  </si>
  <si>
    <t>04/06/2025 11:05:51 PM</t>
  </si>
  <si>
    <t>5012</t>
  </si>
  <si>
    <t>3314208323 - BHH_x000D_</t>
  </si>
  <si>
    <t>T177783</t>
  </si>
  <si>
    <t>C8315</t>
  </si>
  <si>
    <t>734</t>
  </si>
  <si>
    <t>04/06/2025 8:26:49 PM</t>
  </si>
  <si>
    <t>T176871</t>
  </si>
  <si>
    <t>C8226</t>
  </si>
  <si>
    <t>656</t>
  </si>
  <si>
    <t>04/06/2025 8:25:19 PM</t>
  </si>
  <si>
    <t>T168851</t>
  </si>
  <si>
    <t>C6913</t>
  </si>
  <si>
    <t>04/06/2025 5:50:18 PM</t>
  </si>
  <si>
    <t>27/02/2025</t>
  </si>
  <si>
    <t>T177172</t>
  </si>
  <si>
    <t>C8249</t>
  </si>
  <si>
    <t>679</t>
  </si>
  <si>
    <t>04/06/2025 4:24:02 PM</t>
  </si>
  <si>
    <t>T176707</t>
  </si>
  <si>
    <t>C8223</t>
  </si>
  <si>
    <t>657</t>
  </si>
  <si>
    <t>04/06/2025 4:24:26 PM</t>
  </si>
  <si>
    <t>T177225</t>
  </si>
  <si>
    <t>C8299</t>
  </si>
  <si>
    <t>721</t>
  </si>
  <si>
    <t>04/06/2025 4:23:30 PM</t>
  </si>
  <si>
    <t>T177269</t>
  </si>
  <si>
    <t>C8294</t>
  </si>
  <si>
    <t>714</t>
  </si>
  <si>
    <t>04/06/2025 4:23:42 PM</t>
  </si>
  <si>
    <t>T171625</t>
  </si>
  <si>
    <t>C7404</t>
  </si>
  <si>
    <t>1322</t>
  </si>
  <si>
    <t>03/06/2025 9:49:19 PM</t>
  </si>
  <si>
    <t>T165485</t>
  </si>
  <si>
    <t>C6275</t>
  </si>
  <si>
    <t>469</t>
  </si>
  <si>
    <t>03/06/2025 1:55:10 PM</t>
  </si>
  <si>
    <t>23/01/2025</t>
  </si>
  <si>
    <t>4513444531</t>
  </si>
  <si>
    <t>T174077</t>
  </si>
  <si>
    <t>C7788</t>
  </si>
  <si>
    <t>533</t>
  </si>
  <si>
    <t>03/06/2025 1:37:00 PM</t>
  </si>
  <si>
    <t>T172846</t>
  </si>
  <si>
    <t>C7584</t>
  </si>
  <si>
    <t>1393</t>
  </si>
  <si>
    <t>02/06/2025 8:13:37 PM</t>
  </si>
  <si>
    <t>P6834691#001_R02_PNT</t>
  </si>
  <si>
    <t>T168540</t>
  </si>
  <si>
    <t>C6916</t>
  </si>
  <si>
    <t>1126</t>
  </si>
  <si>
    <t>02/06/2025 8:12:48 PM</t>
  </si>
  <si>
    <t>S24101629</t>
  </si>
  <si>
    <t>T172597</t>
  </si>
  <si>
    <t>C7605</t>
  </si>
  <si>
    <t>1329</t>
  </si>
  <si>
    <t>02/06/2025 5:22:20 PM</t>
  </si>
  <si>
    <t>T169503</t>
  </si>
  <si>
    <t>C7022</t>
  </si>
  <si>
    <t>1843</t>
  </si>
  <si>
    <t>02/06/2025 1:59:34 PM</t>
  </si>
  <si>
    <t>05/03/2025</t>
  </si>
  <si>
    <t>T173445</t>
  </si>
  <si>
    <t>C7690</t>
  </si>
  <si>
    <t>1193</t>
  </si>
  <si>
    <t>31/05/2025 11:34:53 PM</t>
  </si>
  <si>
    <t>T164953</t>
  </si>
  <si>
    <t>C6219</t>
  </si>
  <si>
    <t>517</t>
  </si>
  <si>
    <t>31/05/2025 10:39:40 PM</t>
  </si>
  <si>
    <t>20/01/2025</t>
  </si>
  <si>
    <t>SH04.00425-002_R0</t>
  </si>
  <si>
    <t>T166302</t>
  </si>
  <si>
    <t>C6457</t>
  </si>
  <si>
    <t>31/05/2025 6:27:38 PM</t>
  </si>
  <si>
    <t>T168266</t>
  </si>
  <si>
    <t>31/05/2025 6:26:37 PM</t>
  </si>
  <si>
    <t>20/02/2025</t>
  </si>
  <si>
    <t>T173041</t>
  </si>
  <si>
    <t>C7657</t>
  </si>
  <si>
    <t>31/05/2025 6:25:59 PM</t>
  </si>
  <si>
    <t>T174405</t>
  </si>
  <si>
    <t>C7874</t>
  </si>
  <si>
    <t>31/05/2025 2:39:50 PM</t>
  </si>
  <si>
    <t>T174414</t>
  </si>
  <si>
    <t>246</t>
  </si>
  <si>
    <t>31/05/2025 2:29:25 PM</t>
  </si>
  <si>
    <t>T174288</t>
  </si>
  <si>
    <t>239</t>
  </si>
  <si>
    <t>31/05/2025 2:29:38 PM</t>
  </si>
  <si>
    <t>T174995</t>
  </si>
  <si>
    <t>C7929</t>
  </si>
  <si>
    <t>31/05/2025 2:30:16 PM</t>
  </si>
  <si>
    <t>T174496</t>
  </si>
  <si>
    <t>226</t>
  </si>
  <si>
    <t>31/05/2025 2:30:41 PM</t>
  </si>
  <si>
    <t>T174993</t>
  </si>
  <si>
    <t>31/05/2025 2:32:44 PM</t>
  </si>
  <si>
    <t>T174474</t>
  </si>
  <si>
    <t>223</t>
  </si>
  <si>
    <t>31/05/2025 2:32:00 PM</t>
  </si>
  <si>
    <t>T174487</t>
  </si>
  <si>
    <t>229</t>
  </si>
  <si>
    <t>31/05/2025 2:28:22 PM</t>
  </si>
  <si>
    <t>T174419</t>
  </si>
  <si>
    <t>245</t>
  </si>
  <si>
    <t>31/05/2025 2:26:08 PM</t>
  </si>
  <si>
    <t>T174479</t>
  </si>
  <si>
    <t>222</t>
  </si>
  <si>
    <t>31/05/2025 2:28:48 PM</t>
  </si>
  <si>
    <t>T174491</t>
  </si>
  <si>
    <t>31/05/2025 2:25:27 PM</t>
  </si>
  <si>
    <t>C1B46827167006_RL</t>
  </si>
  <si>
    <t>T174607</t>
  </si>
  <si>
    <t>C7845</t>
  </si>
  <si>
    <t>154</t>
  </si>
  <si>
    <t>31/05/2025 10:20:55 AM</t>
  </si>
  <si>
    <t>T139249</t>
  </si>
  <si>
    <t>C1399</t>
  </si>
  <si>
    <t>2600</t>
  </si>
  <si>
    <t>30/05/2025 2:58:34 PM</t>
  </si>
  <si>
    <t>23/03/2024</t>
  </si>
  <si>
    <t>JE4729242662_R17</t>
  </si>
  <si>
    <t>T172208</t>
  </si>
  <si>
    <t>C7505</t>
  </si>
  <si>
    <t>370</t>
  </si>
  <si>
    <t>30/05/2025 3:00:53 PM</t>
  </si>
  <si>
    <t>4201833723</t>
  </si>
  <si>
    <t>455D0003_R13</t>
  </si>
  <si>
    <t>T168634</t>
  </si>
  <si>
    <t>C6866</t>
  </si>
  <si>
    <t>30/05/2025 1:43:36 PM</t>
  </si>
  <si>
    <t>24/02/2025</t>
  </si>
  <si>
    <t>4501802948</t>
  </si>
  <si>
    <t>2GHV066923P1003-1_RF</t>
  </si>
  <si>
    <t>T174601</t>
  </si>
  <si>
    <t>3166</t>
  </si>
  <si>
    <t>30/05/2025 11:22:56 AM</t>
  </si>
  <si>
    <t>Non painted</t>
  </si>
  <si>
    <t>4500977114</t>
  </si>
  <si>
    <t>T173972</t>
  </si>
  <si>
    <t>C7774</t>
  </si>
  <si>
    <t>3137</t>
  </si>
  <si>
    <t>30/05/2025 11:23:16 AM</t>
  </si>
  <si>
    <t>T176379</t>
  </si>
  <si>
    <t>C8149</t>
  </si>
  <si>
    <t>952</t>
  </si>
  <si>
    <t>29/05/2025 11:15:37 PM</t>
  </si>
  <si>
    <t>245KV GIS VT TANK w/o IID S100</t>
  </si>
  <si>
    <t>4513448707</t>
  </si>
  <si>
    <t>T176317</t>
  </si>
  <si>
    <t>C8165</t>
  </si>
  <si>
    <t>963</t>
  </si>
  <si>
    <t>29/05/2025 11:15:25 PM</t>
  </si>
  <si>
    <t>T170476</t>
  </si>
  <si>
    <t>C7203</t>
  </si>
  <si>
    <t>29/05/2025 6:35:51 PM</t>
  </si>
  <si>
    <t>T174770</t>
  </si>
  <si>
    <t>C7886</t>
  </si>
  <si>
    <t>547</t>
  </si>
  <si>
    <t>29/05/2025 6:51:30 PM</t>
  </si>
  <si>
    <t>T174712</t>
  </si>
  <si>
    <t>C7879</t>
  </si>
  <si>
    <t>28/05/2025 11:34:45 PM</t>
  </si>
  <si>
    <t>T168586</t>
  </si>
  <si>
    <t>C6869</t>
  </si>
  <si>
    <t>2243</t>
  </si>
  <si>
    <t>28/05/2025 4:19:00 PM</t>
  </si>
  <si>
    <t>25/02/2025</t>
  </si>
  <si>
    <t>4701549135</t>
  </si>
  <si>
    <t>T176330</t>
  </si>
  <si>
    <t>794</t>
  </si>
  <si>
    <t>28/05/2025 1:58:52 PM</t>
  </si>
  <si>
    <t>T174287</t>
  </si>
  <si>
    <t>C7875</t>
  </si>
  <si>
    <t>3340</t>
  </si>
  <si>
    <t>27/05/2025 11:11:13 PM</t>
  </si>
  <si>
    <t>T171722</t>
  </si>
  <si>
    <t>559</t>
  </si>
  <si>
    <t>26/05/2025 11:19:54 PM</t>
  </si>
  <si>
    <t>4701545227-R00</t>
  </si>
  <si>
    <t>C1B46827006003_RC1_BER</t>
  </si>
  <si>
    <t>T173481</t>
  </si>
  <si>
    <t>587</t>
  </si>
  <si>
    <t>26/05/2025 11:02:14 PM</t>
  </si>
  <si>
    <t>Busbar housing-Unpainted</t>
  </si>
  <si>
    <t>3314202887 - AFH</t>
  </si>
  <si>
    <t>T171463</t>
  </si>
  <si>
    <t>C7357</t>
  </si>
  <si>
    <t>501</t>
  </si>
  <si>
    <t>26/05/2025 8:02:54 PM</t>
  </si>
  <si>
    <t>3314171849 - AFH</t>
  </si>
  <si>
    <t>T174853</t>
  </si>
  <si>
    <t>26/05/2025 9:53:00 AM</t>
  </si>
  <si>
    <t>C1B46827007003_RW0_BER</t>
  </si>
  <si>
    <t>T167112</t>
  </si>
  <si>
    <t>C6600</t>
  </si>
  <si>
    <t>24/05/2025 11:03:09 PM</t>
  </si>
  <si>
    <t>Busbar housing</t>
  </si>
  <si>
    <t>09/02/2025</t>
  </si>
  <si>
    <t>3314144868</t>
  </si>
  <si>
    <t>T175277</t>
  </si>
  <si>
    <t>C7991</t>
  </si>
  <si>
    <t>2305</t>
  </si>
  <si>
    <t>24/05/2025 6:10:25 PM</t>
  </si>
  <si>
    <t>4701511565-R00</t>
  </si>
  <si>
    <t>T172330</t>
  </si>
  <si>
    <t>C7528</t>
  </si>
  <si>
    <t>23/05/2025 4:48:31 PM</t>
  </si>
  <si>
    <t>T166694</t>
  </si>
  <si>
    <t>C6525</t>
  </si>
  <si>
    <t>1172</t>
  </si>
  <si>
    <t>23/05/2025 4:24:23 PM</t>
  </si>
  <si>
    <t>05/02/2025</t>
  </si>
  <si>
    <t>3314180832</t>
  </si>
  <si>
    <t>T172625</t>
  </si>
  <si>
    <t>C7566</t>
  </si>
  <si>
    <t>1352</t>
  </si>
  <si>
    <t>23/05/2025 11:23:58 AM</t>
  </si>
  <si>
    <t>T172845</t>
  </si>
  <si>
    <t>1386</t>
  </si>
  <si>
    <t>23/05/2025 11:22:39 AM</t>
  </si>
  <si>
    <t>HE70P30Z40262_R05</t>
  </si>
  <si>
    <t>T175970</t>
  </si>
  <si>
    <t>037</t>
  </si>
  <si>
    <t>23/05/2025 2:23:57 PM</t>
  </si>
  <si>
    <t>1HC0027300K0011_RAP</t>
  </si>
  <si>
    <t>T173393</t>
  </si>
  <si>
    <t>C7680</t>
  </si>
  <si>
    <t>2273</t>
  </si>
  <si>
    <t>22/05/2025 6:44:33 PM</t>
  </si>
  <si>
    <t>4500948803</t>
  </si>
  <si>
    <t>T173874</t>
  </si>
  <si>
    <t>2337</t>
  </si>
  <si>
    <t>22/05/2025 6:44:12 PM</t>
  </si>
  <si>
    <t>T173422</t>
  </si>
  <si>
    <t>C7682</t>
  </si>
  <si>
    <t>194</t>
  </si>
  <si>
    <t>22/05/2025 9:58:11 PM</t>
  </si>
  <si>
    <t>T171371</t>
  </si>
  <si>
    <t>C7379</t>
  </si>
  <si>
    <t>1344</t>
  </si>
  <si>
    <t>22/05/2025 2:28:29 PM</t>
  </si>
  <si>
    <t>T173062</t>
  </si>
  <si>
    <t>C7689</t>
  </si>
  <si>
    <t>1189</t>
  </si>
  <si>
    <t>21/05/2025 11:29:31 PM</t>
  </si>
  <si>
    <t>2GHV054700P0001-03_R0B</t>
  </si>
  <si>
    <t>T173077</t>
  </si>
  <si>
    <t>C7703</t>
  </si>
  <si>
    <t>21/05/2025 9:55:02 AM</t>
  </si>
  <si>
    <t>4500951894</t>
  </si>
  <si>
    <t>T172060</t>
  </si>
  <si>
    <t>C7489</t>
  </si>
  <si>
    <t>1529</t>
  </si>
  <si>
    <t>20/05/2025 5:37:28 PM</t>
  </si>
  <si>
    <t>T171761</t>
  </si>
  <si>
    <t>C7444</t>
  </si>
  <si>
    <t>574</t>
  </si>
  <si>
    <t>19/05/2025 11:54:35 PM</t>
  </si>
  <si>
    <t>4701549129</t>
  </si>
  <si>
    <t>CC416252-001_R6</t>
  </si>
  <si>
    <t>T169964</t>
  </si>
  <si>
    <t>C7141</t>
  </si>
  <si>
    <t>19/05/2025 4:59:20 PM</t>
  </si>
  <si>
    <t xml:space="preserve">550KV_x000D_
</t>
  </si>
  <si>
    <t>2GHV971078P0051_R0N</t>
  </si>
  <si>
    <t>T173554</t>
  </si>
  <si>
    <t>C7698</t>
  </si>
  <si>
    <t>19/05/2025 2:54:11 PM</t>
  </si>
  <si>
    <t>T164891</t>
  </si>
  <si>
    <t>C6251</t>
  </si>
  <si>
    <t>18/05/2025 2:24:11 PM</t>
  </si>
  <si>
    <t>22/01/2025</t>
  </si>
  <si>
    <t>4701549489</t>
  </si>
  <si>
    <t>T167184</t>
  </si>
  <si>
    <t>258</t>
  </si>
  <si>
    <t>18/05/2025 2:13:36 PM</t>
  </si>
  <si>
    <t>T167195</t>
  </si>
  <si>
    <t>C6605</t>
  </si>
  <si>
    <t>244</t>
  </si>
  <si>
    <t>18/05/2025 2:13:03 PM</t>
  </si>
  <si>
    <t>T172735</t>
  </si>
  <si>
    <t>C7578</t>
  </si>
  <si>
    <t>17/05/2025 9:52:19 PM</t>
  </si>
  <si>
    <t>P6834477#0011_R03_PNT</t>
  </si>
  <si>
    <t>T172705</t>
  </si>
  <si>
    <t>C7567</t>
  </si>
  <si>
    <t>1353</t>
  </si>
  <si>
    <t>17/05/2025 9:51:37 PM</t>
  </si>
  <si>
    <t>S24101520</t>
  </si>
  <si>
    <t>T172850</t>
  </si>
  <si>
    <t>17/05/2025 9:50:57 PM</t>
  </si>
  <si>
    <t>T172830</t>
  </si>
  <si>
    <t>1392</t>
  </si>
  <si>
    <t>17/05/2025 10:00:16 PM</t>
  </si>
  <si>
    <t>T172704</t>
  </si>
  <si>
    <t>C7572</t>
  </si>
  <si>
    <t>17/05/2025 9:49:10 PM</t>
  </si>
  <si>
    <t>C1B46817714001_RH0_BER</t>
  </si>
  <si>
    <t>T172568</t>
  </si>
  <si>
    <t>C7590</t>
  </si>
  <si>
    <t>482</t>
  </si>
  <si>
    <t>17/05/2025 11:09:45 PM</t>
  </si>
  <si>
    <t>3314201866 - AFH</t>
  </si>
  <si>
    <t>T173049</t>
  </si>
  <si>
    <t>C7654</t>
  </si>
  <si>
    <t>355</t>
  </si>
  <si>
    <t>17/05/2025 11:08:58 PM</t>
  </si>
  <si>
    <t>T172113</t>
  </si>
  <si>
    <t>C7495</t>
  </si>
  <si>
    <t>077</t>
  </si>
  <si>
    <t>16/05/2025 10:49:06 PM</t>
  </si>
  <si>
    <t>T172848</t>
  </si>
  <si>
    <t>C7588</t>
  </si>
  <si>
    <t>1400</t>
  </si>
  <si>
    <t>16/05/2025 4:56:22 PM</t>
  </si>
  <si>
    <t>T172734</t>
  </si>
  <si>
    <t>C7574</t>
  </si>
  <si>
    <t>1359</t>
  </si>
  <si>
    <t>16/05/2025 4:56:47 PM</t>
  </si>
  <si>
    <t>T172712</t>
  </si>
  <si>
    <t>C7581</t>
  </si>
  <si>
    <t>1379</t>
  </si>
  <si>
    <t>16/05/2025 4:55:07 PM</t>
  </si>
  <si>
    <t>T172723</t>
  </si>
  <si>
    <t>C7579</t>
  </si>
  <si>
    <t>1373</t>
  </si>
  <si>
    <t>16/05/2025 4:55:37 PM</t>
  </si>
  <si>
    <t>T172706</t>
  </si>
  <si>
    <t>1356</t>
  </si>
  <si>
    <t>16/05/2025 4:56:04 PM</t>
  </si>
  <si>
    <t>412301-2811100-04</t>
  </si>
  <si>
    <t>T171365</t>
  </si>
  <si>
    <t>C7371</t>
  </si>
  <si>
    <t>715</t>
  </si>
  <si>
    <t>15/05/2025 7:03:48 PM</t>
  </si>
  <si>
    <t>Specification-7 2450</t>
  </si>
  <si>
    <t>T166446</t>
  </si>
  <si>
    <t>C6588</t>
  </si>
  <si>
    <t>1122</t>
  </si>
  <si>
    <t>15/05/2025 11:56:09 AM</t>
  </si>
  <si>
    <t>CB block housing(Unpainted)</t>
  </si>
  <si>
    <t>T171513</t>
  </si>
  <si>
    <t>C7385</t>
  </si>
  <si>
    <t>523</t>
  </si>
  <si>
    <t>14/05/2025 4:49:34 PM</t>
  </si>
  <si>
    <t>T169541</t>
  </si>
  <si>
    <t>C7028</t>
  </si>
  <si>
    <t>1826</t>
  </si>
  <si>
    <t>14/05/2025 4:51:43 PM</t>
  </si>
  <si>
    <t>T174061</t>
  </si>
  <si>
    <t>C7782</t>
  </si>
  <si>
    <t>1505</t>
  </si>
  <si>
    <t>13/05/2025 9:36:46 PM</t>
  </si>
  <si>
    <t>27</t>
  </si>
  <si>
    <t>4701564751</t>
  </si>
  <si>
    <t>T174040</t>
  </si>
  <si>
    <t>1513</t>
  </si>
  <si>
    <t>13/05/2025 9:38:48 PM</t>
  </si>
  <si>
    <t>TANK-ES</t>
  </si>
  <si>
    <t>4701549134</t>
  </si>
  <si>
    <t>T174171</t>
  </si>
  <si>
    <t>C7803</t>
  </si>
  <si>
    <t>1519</t>
  </si>
  <si>
    <t>13/05/2025 9:36:10 PM</t>
  </si>
  <si>
    <t>T173034</t>
  </si>
  <si>
    <t>C7641</t>
  </si>
  <si>
    <t>495</t>
  </si>
  <si>
    <t>T173033</t>
  </si>
  <si>
    <t>C7649</t>
  </si>
  <si>
    <t>491</t>
  </si>
  <si>
    <t>12/05/2025 11:14:34 PM</t>
  </si>
  <si>
    <t>T173059</t>
  </si>
  <si>
    <t>503</t>
  </si>
  <si>
    <t>12/05/2025 11:13:41 PM</t>
  </si>
  <si>
    <t>T172682</t>
  </si>
  <si>
    <t>283</t>
  </si>
  <si>
    <t>12/05/2025 2:34:06 PM</t>
  </si>
  <si>
    <t>4500742517</t>
  </si>
  <si>
    <t>T173478</t>
  </si>
  <si>
    <t>C7696</t>
  </si>
  <si>
    <t>588</t>
  </si>
  <si>
    <t>12/05/2025 10:13:19 AM</t>
  </si>
  <si>
    <t>T173014</t>
  </si>
  <si>
    <t>C7628</t>
  </si>
  <si>
    <t>494</t>
  </si>
  <si>
    <t>11/05/2025 1:12:49 PM</t>
  </si>
  <si>
    <t>29</t>
  </si>
  <si>
    <t>T173016</t>
  </si>
  <si>
    <t>C7632</t>
  </si>
  <si>
    <t>489</t>
  </si>
  <si>
    <t>11/05/2025 1:12:34 PM</t>
  </si>
  <si>
    <t>T173466</t>
  </si>
  <si>
    <t>504</t>
  </si>
  <si>
    <t>11/05/2025 1:12:24 PM</t>
  </si>
  <si>
    <t>T173328</t>
  </si>
  <si>
    <t>497</t>
  </si>
  <si>
    <t>11/05/2025 1:11:29 PM</t>
  </si>
  <si>
    <t>T173020</t>
  </si>
  <si>
    <t>487</t>
  </si>
  <si>
    <t>11/05/2025 1:11:13 PM</t>
  </si>
  <si>
    <t>T173022</t>
  </si>
  <si>
    <t>C7637</t>
  </si>
  <si>
    <t>502</t>
  </si>
  <si>
    <t>11/05/2025 1:10:50 PM</t>
  </si>
  <si>
    <t>C1B46817714001_RH0</t>
  </si>
  <si>
    <t>T173043</t>
  </si>
  <si>
    <t>C7653</t>
  </si>
  <si>
    <t>500</t>
  </si>
  <si>
    <t>11/05/2025 1:10:36 PM</t>
  </si>
  <si>
    <t>T172540</t>
  </si>
  <si>
    <t>1287</t>
  </si>
  <si>
    <t>09/05/2025 1:49:17 PM</t>
  </si>
  <si>
    <t>T170051</t>
  </si>
  <si>
    <t>C7110</t>
  </si>
  <si>
    <t>1230</t>
  </si>
  <si>
    <t>08/05/2025 11:07:17 AM</t>
  </si>
  <si>
    <t>09/03/2025</t>
  </si>
  <si>
    <t>T172415</t>
  </si>
  <si>
    <t>C7536</t>
  </si>
  <si>
    <t>749</t>
  </si>
  <si>
    <t>07/05/2025 11:23:56 PM</t>
  </si>
  <si>
    <t>4701562724</t>
  </si>
  <si>
    <t>T172291</t>
  </si>
  <si>
    <t>C7540</t>
  </si>
  <si>
    <t>754</t>
  </si>
  <si>
    <t>07/05/2025 10:49:37 PM</t>
  </si>
  <si>
    <t>T173727</t>
  </si>
  <si>
    <t>930</t>
  </si>
  <si>
    <t>07/05/2025 10:26:06 AM</t>
  </si>
  <si>
    <t>T173753</t>
  </si>
  <si>
    <t>C7727</t>
  </si>
  <si>
    <t>910</t>
  </si>
  <si>
    <t>07/05/2025 10:25:32 AM</t>
  </si>
  <si>
    <t>T171851</t>
  </si>
  <si>
    <t>507</t>
  </si>
  <si>
    <t>06/05/2025 11:24:31 AM</t>
  </si>
  <si>
    <t>34</t>
  </si>
  <si>
    <t>T169851</t>
  </si>
  <si>
    <t>C7095</t>
  </si>
  <si>
    <t>05/05/2025 11:31:53 PM</t>
  </si>
  <si>
    <t>T169919</t>
  </si>
  <si>
    <t>C7124</t>
  </si>
  <si>
    <t>725</t>
  </si>
  <si>
    <t>05/05/2025 11:32:54 PM</t>
  </si>
  <si>
    <t>10/03/2025</t>
  </si>
  <si>
    <t>T170892</t>
  </si>
  <si>
    <t>C7301</t>
  </si>
  <si>
    <t>648</t>
  </si>
  <si>
    <t>05/05/2025 5:24:55 PM</t>
  </si>
  <si>
    <t>T172793</t>
  </si>
  <si>
    <t>C7616</t>
  </si>
  <si>
    <t>03/05/2025 9:04:55 PM</t>
  </si>
  <si>
    <t>T173569</t>
  </si>
  <si>
    <t>C7724</t>
  </si>
  <si>
    <t>2307</t>
  </si>
  <si>
    <t>03/05/2025 10:50:32 AM</t>
  </si>
  <si>
    <t>T173376</t>
  </si>
  <si>
    <t>C7719</t>
  </si>
  <si>
    <t>2291</t>
  </si>
  <si>
    <t>03/05/2025 10:49:44 AM</t>
  </si>
  <si>
    <t>T173590</t>
  </si>
  <si>
    <t>C7723</t>
  </si>
  <si>
    <t>2301</t>
  </si>
  <si>
    <t>03/05/2025 10:50:11 AM</t>
  </si>
  <si>
    <t>T173146</t>
  </si>
  <si>
    <t>C7644</t>
  </si>
  <si>
    <t>2236</t>
  </si>
  <si>
    <t>03/05/2025 10:49:57 AM</t>
  </si>
  <si>
    <t>T171480</t>
  </si>
  <si>
    <t>C7410</t>
  </si>
  <si>
    <t>1272</t>
  </si>
  <si>
    <t>03/05/2025 9:03:46 AM</t>
  </si>
  <si>
    <t>4701563641</t>
  </si>
  <si>
    <t>DYB0619248W001_R09</t>
  </si>
  <si>
    <t>T172433</t>
  </si>
  <si>
    <t>C7537</t>
  </si>
  <si>
    <t>1276</t>
  </si>
  <si>
    <t>03/05/2025 9:04:00 AM</t>
  </si>
  <si>
    <t>SH04.00436-002_R2</t>
  </si>
  <si>
    <t>T167560</t>
  </si>
  <si>
    <t>C6659</t>
  </si>
  <si>
    <t>30/04/2025 11:34:37 PM</t>
  </si>
  <si>
    <t>13/02/2025</t>
  </si>
  <si>
    <t>T168571</t>
  </si>
  <si>
    <t>C6881</t>
  </si>
  <si>
    <t>30/04/2025 11:33:42 PM</t>
  </si>
  <si>
    <t>T169832</t>
  </si>
  <si>
    <t>C7092</t>
  </si>
  <si>
    <t>30/04/2025 10:37:38 PM</t>
  </si>
  <si>
    <t>T169758</t>
  </si>
  <si>
    <t>530</t>
  </si>
  <si>
    <t>30/04/2025 10:36:02 PM</t>
  </si>
  <si>
    <t>T132047</t>
  </si>
  <si>
    <t>C0140</t>
  </si>
  <si>
    <t>P6834477#014_R03_PNT</t>
  </si>
  <si>
    <t>T172843</t>
  </si>
  <si>
    <t>1399</t>
  </si>
  <si>
    <t>29/04/2025 2:15:35 PM</t>
  </si>
  <si>
    <t>T172824</t>
  </si>
  <si>
    <t>1396</t>
  </si>
  <si>
    <t>29/04/2025 2:15:09 PM</t>
  </si>
  <si>
    <t>P6834477#013_R03_PNT</t>
  </si>
  <si>
    <t>T172738</t>
  </si>
  <si>
    <t>C7582</t>
  </si>
  <si>
    <t>1374</t>
  </si>
  <si>
    <t>29/04/2025 2:14:35 PM</t>
  </si>
  <si>
    <t>T170068</t>
  </si>
  <si>
    <t>C7137</t>
  </si>
  <si>
    <t>1184</t>
  </si>
  <si>
    <t>29/04/2025 4:34:53 PM</t>
  </si>
  <si>
    <t>4701514907</t>
  </si>
  <si>
    <t>2GHV056044P0101_R0C_BLG</t>
  </si>
  <si>
    <t>T172610</t>
  </si>
  <si>
    <t>C7561</t>
  </si>
  <si>
    <t>2738</t>
  </si>
  <si>
    <t>28/04/2025 4:57:17 PM</t>
  </si>
  <si>
    <t>4500396268</t>
  </si>
  <si>
    <t>P6832097#002_R05_PNT</t>
  </si>
  <si>
    <t>T172358</t>
  </si>
  <si>
    <t>C7541</t>
  </si>
  <si>
    <t>1357</t>
  </si>
  <si>
    <t>28/04/2025 11:54:53 AM</t>
  </si>
  <si>
    <t>S24101900</t>
  </si>
  <si>
    <t>T173151</t>
  </si>
  <si>
    <t>C7639</t>
  </si>
  <si>
    <t>1699</t>
  </si>
  <si>
    <t>26/04/2025 5:11:37 PM</t>
  </si>
  <si>
    <t>T169959</t>
  </si>
  <si>
    <t>C7118</t>
  </si>
  <si>
    <t>1335</t>
  </si>
  <si>
    <t>26/04/2025 11:45:32 AM</t>
  </si>
  <si>
    <t>T142191</t>
  </si>
  <si>
    <t>C1994</t>
  </si>
  <si>
    <t>25/04/2025 3:35:30 PM</t>
  </si>
  <si>
    <t>08/05/2024</t>
  </si>
  <si>
    <t>4701535207</t>
  </si>
  <si>
    <t>T149287</t>
  </si>
  <si>
    <t>C0236</t>
  </si>
  <si>
    <t>476</t>
  </si>
  <si>
    <t>05/09/2024</t>
  </si>
  <si>
    <t>T149286</t>
  </si>
  <si>
    <t>T131864</t>
  </si>
  <si>
    <t>C0194</t>
  </si>
  <si>
    <t>871</t>
  </si>
  <si>
    <t>25/04/2025 12:37:24 PM</t>
  </si>
  <si>
    <t>06/01/2024</t>
  </si>
  <si>
    <t>T171341</t>
  </si>
  <si>
    <t>C7383</t>
  </si>
  <si>
    <t>25/04/2025 10:58:20 AM</t>
  </si>
  <si>
    <t>T172453</t>
  </si>
  <si>
    <t>C7554</t>
  </si>
  <si>
    <t>2733</t>
  </si>
  <si>
    <t>24/04/2025 11:36:02 PM</t>
  </si>
  <si>
    <t>T171470</t>
  </si>
  <si>
    <t>24/04/2025 9:00:22 AM</t>
  </si>
  <si>
    <t>T171171</t>
  </si>
  <si>
    <t>C7339</t>
  </si>
  <si>
    <t>474</t>
  </si>
  <si>
    <t>24/04/2025 8:58:18 AM</t>
  </si>
  <si>
    <t>HE53P44Z40469_R07</t>
  </si>
  <si>
    <t>T170755</t>
  </si>
  <si>
    <t>C7303</t>
  </si>
  <si>
    <t>1636</t>
  </si>
  <si>
    <t>22/04/2025 7:19:15 PM</t>
  </si>
  <si>
    <t>4201845575</t>
  </si>
  <si>
    <t>T142342</t>
  </si>
  <si>
    <t>1214</t>
  </si>
  <si>
    <t>21/04/2025 9:58:01 PM</t>
  </si>
  <si>
    <t>T171919</t>
  </si>
  <si>
    <t>18/04/2025 5:43:22 PM</t>
  </si>
  <si>
    <t>4023941-5_RH</t>
  </si>
  <si>
    <t>T170419</t>
  </si>
  <si>
    <t>1238</t>
  </si>
  <si>
    <t>18/04/2025 6:03:27 PM</t>
  </si>
  <si>
    <t>4501806774</t>
  </si>
  <si>
    <t>T157635</t>
  </si>
  <si>
    <t>C4866</t>
  </si>
  <si>
    <t>1149</t>
  </si>
  <si>
    <t>18/04/2025 2:03:21 PM</t>
  </si>
  <si>
    <t>08/11/2024</t>
  </si>
  <si>
    <t>T164695</t>
  </si>
  <si>
    <t>C6202</t>
  </si>
  <si>
    <t>1514</t>
  </si>
  <si>
    <t>16/04/2025 11:28:25 PM</t>
  </si>
  <si>
    <t>54</t>
  </si>
  <si>
    <t>S24101041</t>
  </si>
  <si>
    <t>T165098</t>
  </si>
  <si>
    <t>C6159</t>
  </si>
  <si>
    <t>292</t>
  </si>
  <si>
    <t>15/04/2025 7:31:02 PM</t>
  </si>
  <si>
    <t>17/01/2025</t>
  </si>
  <si>
    <t>T169476</t>
  </si>
  <si>
    <t>C7100</t>
  </si>
  <si>
    <t>15/04/2025 4:12:11 PM</t>
  </si>
  <si>
    <t>T163422</t>
  </si>
  <si>
    <t>C5920</t>
  </si>
  <si>
    <t>13/04/2025 1:08:45 PM</t>
  </si>
  <si>
    <t>57</t>
  </si>
  <si>
    <t>04/01/2025</t>
  </si>
  <si>
    <t>CC416909-002_R0</t>
  </si>
  <si>
    <t>T166632</t>
  </si>
  <si>
    <t>C6569</t>
  </si>
  <si>
    <t>11/04/2025 11:53:17 PM</t>
  </si>
  <si>
    <t>550kv</t>
  </si>
  <si>
    <t>07/02/2025</t>
  </si>
  <si>
    <t>T166626</t>
  </si>
  <si>
    <t>C6503</t>
  </si>
  <si>
    <t>11/04/2025 11:48:17 PM</t>
  </si>
  <si>
    <t>04/02/2025</t>
  </si>
  <si>
    <t>T165771</t>
  </si>
  <si>
    <t>C6390</t>
  </si>
  <si>
    <t>11/04/2025 11:45:23 PM</t>
  </si>
  <si>
    <t>29/01/2025</t>
  </si>
  <si>
    <t>T165866</t>
  </si>
  <si>
    <t>C6374</t>
  </si>
  <si>
    <t>645</t>
  </si>
  <si>
    <t>08/04/2025 11:21:20 PM</t>
  </si>
  <si>
    <t>28/01/2025</t>
  </si>
  <si>
    <t>T166070</t>
  </si>
  <si>
    <t>C6414</t>
  </si>
  <si>
    <t>646</t>
  </si>
  <si>
    <t>08/04/2025 11:20:08 PM</t>
  </si>
  <si>
    <t>30/01/2025</t>
  </si>
  <si>
    <t>T164146</t>
  </si>
  <si>
    <t>C6050</t>
  </si>
  <si>
    <t>613</t>
  </si>
  <si>
    <t>08/04/2025 11:19:19 PM</t>
  </si>
  <si>
    <t>11/01/2025</t>
  </si>
  <si>
    <t>T163942</t>
  </si>
  <si>
    <t>C6030</t>
  </si>
  <si>
    <t>619</t>
  </si>
  <si>
    <t>08/04/2025 11:17:56 PM</t>
  </si>
  <si>
    <t>T163889</t>
  </si>
  <si>
    <t>653</t>
  </si>
  <si>
    <t>08/04/2025 9:22:21 PM</t>
  </si>
  <si>
    <t>T162596</t>
  </si>
  <si>
    <t>C5930</t>
  </si>
  <si>
    <t>07/04/2025 4:36:56 PM</t>
  </si>
  <si>
    <t>63</t>
  </si>
  <si>
    <t>2GHV445649P1001_R0B</t>
  </si>
  <si>
    <t>T153025</t>
  </si>
  <si>
    <t>C3982</t>
  </si>
  <si>
    <t>01/04/2025 8:02:24 AM</t>
  </si>
  <si>
    <t>69</t>
  </si>
  <si>
    <t>T165413</t>
  </si>
  <si>
    <t>C6259</t>
  </si>
  <si>
    <t>520</t>
  </si>
  <si>
    <t>30/03/2025 11:04:36 AM</t>
  </si>
  <si>
    <t>71</t>
  </si>
  <si>
    <t>4701550749</t>
  </si>
  <si>
    <t>T169868</t>
  </si>
  <si>
    <t>712</t>
  </si>
  <si>
    <t>29/03/2025 7:02:00 PM</t>
  </si>
  <si>
    <t>72</t>
  </si>
  <si>
    <t>4701559524</t>
  </si>
  <si>
    <t>PTD4627610001_RG</t>
  </si>
  <si>
    <t>T164402</t>
  </si>
  <si>
    <t>C6114</t>
  </si>
  <si>
    <t>438</t>
  </si>
  <si>
    <t>28/03/2025 5:13:46 PM</t>
  </si>
  <si>
    <t>73</t>
  </si>
  <si>
    <t>DYB0690028W005_R04</t>
  </si>
  <si>
    <t>T168537</t>
  </si>
  <si>
    <t>C6864</t>
  </si>
  <si>
    <t>Yogesh deshmukh</t>
  </si>
  <si>
    <t>T164642</t>
  </si>
  <si>
    <t>C6168</t>
  </si>
  <si>
    <t>296</t>
  </si>
  <si>
    <t>10/03/2025 12:57:21 PM</t>
  </si>
  <si>
    <t>KRUSHNA KUMAR UKEY</t>
  </si>
  <si>
    <t>91</t>
  </si>
  <si>
    <t>T160590</t>
  </si>
  <si>
    <t>C5365</t>
  </si>
  <si>
    <t>282</t>
  </si>
  <si>
    <t>08/03/2025 7:48:28 PM</t>
  </si>
  <si>
    <t>93</t>
  </si>
  <si>
    <t>06/12/2024</t>
  </si>
  <si>
    <t>4500340413</t>
  </si>
  <si>
    <t>T163696</t>
  </si>
  <si>
    <t>C5983</t>
  </si>
  <si>
    <t>07/03/2025 11:17:07 AM</t>
  </si>
  <si>
    <t>OUTSM</t>
  </si>
  <si>
    <t>94</t>
  </si>
  <si>
    <t>08/01/2025</t>
  </si>
  <si>
    <t>174000461</t>
  </si>
  <si>
    <t>T163694</t>
  </si>
  <si>
    <t>C5988</t>
  </si>
  <si>
    <t>07/03/2025 10:56:27 AM</t>
  </si>
  <si>
    <t>NON PAINTED</t>
  </si>
  <si>
    <t>173797604</t>
  </si>
  <si>
    <t>C1B46817427005_RE_BER</t>
  </si>
  <si>
    <t>T164791</t>
  </si>
  <si>
    <t>C6198</t>
  </si>
  <si>
    <t>184</t>
  </si>
  <si>
    <t>06/03/2025 4:38:00 PM</t>
  </si>
  <si>
    <t>95</t>
  </si>
  <si>
    <t>18/01/2025</t>
  </si>
  <si>
    <t>3314171920 - BFH_x000D_</t>
  </si>
  <si>
    <t>T164931</t>
  </si>
  <si>
    <t>200</t>
  </si>
  <si>
    <t>06/03/2025 4:37:04 PM</t>
  </si>
  <si>
    <t>3314190878 - BFH</t>
  </si>
  <si>
    <t>14450203002</t>
  </si>
  <si>
    <t>T132370</t>
  </si>
  <si>
    <t>C0268</t>
  </si>
  <si>
    <t>096</t>
  </si>
  <si>
    <t>04/03/2025 3:25:24 PM</t>
  </si>
  <si>
    <t>VENTILATOR 17 BLADES</t>
  </si>
  <si>
    <t>97</t>
  </si>
  <si>
    <t>11/01/2024</t>
  </si>
  <si>
    <t>VENTILATOR 17 BLADES NDE</t>
  </si>
  <si>
    <t>GEMC-511687755522682</t>
  </si>
  <si>
    <t>T132130</t>
  </si>
  <si>
    <t>088</t>
  </si>
  <si>
    <t>04/03/2025 3:24:53 PM</t>
  </si>
  <si>
    <t>09/01/2024</t>
  </si>
  <si>
    <t>T132468</t>
  </si>
  <si>
    <t>C0272</t>
  </si>
  <si>
    <t>102</t>
  </si>
  <si>
    <t>04/03/2025 3:24:28 PM</t>
  </si>
  <si>
    <t>T132134</t>
  </si>
  <si>
    <t>089</t>
  </si>
  <si>
    <t>04/03/2025 3:23:52 PM</t>
  </si>
  <si>
    <t>T132463</t>
  </si>
  <si>
    <t>C0280</t>
  </si>
  <si>
    <t>04/03/2025 3:16:20 PM</t>
  </si>
  <si>
    <t>12/01/2024</t>
  </si>
  <si>
    <t>T132474</t>
  </si>
  <si>
    <t>C0285</t>
  </si>
  <si>
    <t>04/03/2025 3:15:49 PM</t>
  </si>
  <si>
    <t>T149979</t>
  </si>
  <si>
    <t>C3573</t>
  </si>
  <si>
    <t>060</t>
  </si>
  <si>
    <t>24/02/2025 2:29:45 PM</t>
  </si>
  <si>
    <t>105</t>
  </si>
  <si>
    <t>21/08/2024</t>
  </si>
  <si>
    <t>22243114103579</t>
  </si>
  <si>
    <t>T149162</t>
  </si>
  <si>
    <t>C3385</t>
  </si>
  <si>
    <t>058</t>
  </si>
  <si>
    <t>24/02/2025 1:47:18 PM</t>
  </si>
  <si>
    <t>09/08/2024</t>
  </si>
  <si>
    <t>T149939</t>
  </si>
  <si>
    <t>C3525</t>
  </si>
  <si>
    <t>069</t>
  </si>
  <si>
    <t>24/02/2025 1:46:04 PM</t>
  </si>
  <si>
    <t>19/08/2024</t>
  </si>
  <si>
    <t>T155523</t>
  </si>
  <si>
    <t>C4487</t>
  </si>
  <si>
    <t>051</t>
  </si>
  <si>
    <t>24/02/2025 1:46:18 PM</t>
  </si>
  <si>
    <t>19240552106270</t>
  </si>
  <si>
    <t>T155225</t>
  </si>
  <si>
    <t>C4439</t>
  </si>
  <si>
    <t>052</t>
  </si>
  <si>
    <t>24/02/2025 1:46:32 PM</t>
  </si>
  <si>
    <t>08/10/2024</t>
  </si>
  <si>
    <t>T149922</t>
  </si>
  <si>
    <t>24/02/2025 1:47:31 PM</t>
  </si>
  <si>
    <t>22/08/2024</t>
  </si>
  <si>
    <t>T166362</t>
  </si>
  <si>
    <t>C6461</t>
  </si>
  <si>
    <t>1470</t>
  </si>
  <si>
    <t>19/02/2025 9:46:40 PM</t>
  </si>
  <si>
    <t>24450203001</t>
  </si>
  <si>
    <t>T161541</t>
  </si>
  <si>
    <t>C5566</t>
  </si>
  <si>
    <t>129</t>
  </si>
  <si>
    <t>17/02/2025 2:50:30 PM</t>
  </si>
  <si>
    <t>VENTILATOR 19 BLADES</t>
  </si>
  <si>
    <t>16/12/2024</t>
  </si>
  <si>
    <t>T161580</t>
  </si>
  <si>
    <t>C5567</t>
  </si>
  <si>
    <t>17/02/2025 2:51:23 PM</t>
  </si>
  <si>
    <t>17/12/2024</t>
  </si>
  <si>
    <t>T161597</t>
  </si>
  <si>
    <t>C5564</t>
  </si>
  <si>
    <t>17/02/2025 3:14:39 PM</t>
  </si>
  <si>
    <t>T133220</t>
  </si>
  <si>
    <t>C0416</t>
  </si>
  <si>
    <t>125</t>
  </si>
  <si>
    <t>17/02/2025 2:54:21 PM</t>
  </si>
  <si>
    <t>27/01/2024</t>
  </si>
  <si>
    <t>VENTILATOR 19 BLADES DE</t>
  </si>
  <si>
    <t>T133216</t>
  </si>
  <si>
    <t>C0422</t>
  </si>
  <si>
    <t>17/02/2025 1:07:59 PM</t>
  </si>
  <si>
    <t>T161524</t>
  </si>
  <si>
    <t>135</t>
  </si>
  <si>
    <t>17/02/2025 2:50:56 PM</t>
  </si>
  <si>
    <t>T161561</t>
  </si>
  <si>
    <t>17/02/2025 2:50:08 PM</t>
  </si>
  <si>
    <t>T166673</t>
  </si>
  <si>
    <t>C6536</t>
  </si>
  <si>
    <t>1635</t>
  </si>
  <si>
    <t>15/02/2025 5:25:23 PM</t>
  </si>
  <si>
    <t>TANK -ES</t>
  </si>
  <si>
    <t>4701520285</t>
  </si>
  <si>
    <t>T158955</t>
  </si>
  <si>
    <t>C5066</t>
  </si>
  <si>
    <t>471</t>
  </si>
  <si>
    <t>08/02/2025 8:17:48 PM</t>
  </si>
  <si>
    <t>19/11/2024</t>
  </si>
  <si>
    <t>4701517462</t>
  </si>
  <si>
    <t>T158036</t>
  </si>
  <si>
    <t>C4889</t>
  </si>
  <si>
    <t>4166</t>
  </si>
  <si>
    <t>29/01/2025 10:54:20 PM</t>
  </si>
  <si>
    <t>09/11/2024</t>
  </si>
  <si>
    <t>T162386</t>
  </si>
  <si>
    <t>C5743</t>
  </si>
  <si>
    <t>2303</t>
  </si>
  <si>
    <t>27/01/2025 11:31:24 AM</t>
  </si>
  <si>
    <t>133</t>
  </si>
  <si>
    <t>TK3 HOUSING MACH</t>
  </si>
  <si>
    <t>4500249709</t>
  </si>
  <si>
    <t>T163421</t>
  </si>
  <si>
    <t>C5921</t>
  </si>
  <si>
    <t>2440</t>
  </si>
  <si>
    <t>27/01/2025 11:15:29 AM</t>
  </si>
  <si>
    <t>Unpainted</t>
  </si>
  <si>
    <t>4500259634</t>
  </si>
  <si>
    <t>T163340</t>
  </si>
  <si>
    <t>C5898</t>
  </si>
  <si>
    <t>2432</t>
  </si>
  <si>
    <t>27/01/2025 11:14:40 AM</t>
  </si>
  <si>
    <t>T162662</t>
  </si>
  <si>
    <t>C5772</t>
  </si>
  <si>
    <t>1952</t>
  </si>
  <si>
    <t>25/01/2025 7:46:26 PM</t>
  </si>
  <si>
    <t>26/12/2024</t>
  </si>
  <si>
    <t>4513134183</t>
  </si>
  <si>
    <t>T6869462#002_PNT_R3</t>
  </si>
  <si>
    <t>T161909</t>
  </si>
  <si>
    <t>C5638</t>
  </si>
  <si>
    <t>22/01/2025 2:47:30 PM</t>
  </si>
  <si>
    <t>S24100690</t>
  </si>
  <si>
    <t>T161589</t>
  </si>
  <si>
    <t>C5570</t>
  </si>
  <si>
    <t>22/01/2025 9:05:07 AM</t>
  </si>
  <si>
    <t>3314148088</t>
  </si>
  <si>
    <t>T160065</t>
  </si>
  <si>
    <t>C5286</t>
  </si>
  <si>
    <t>4467</t>
  </si>
  <si>
    <t>17/12/2024 9:59:13 AM</t>
  </si>
  <si>
    <t>02/12/2024</t>
  </si>
  <si>
    <t>X57501400159_RI4</t>
  </si>
  <si>
    <t>T152868</t>
  </si>
  <si>
    <t>C4046</t>
  </si>
  <si>
    <t>15/11/2024 9:23:14 AM</t>
  </si>
  <si>
    <t>WSHPD</t>
  </si>
  <si>
    <t xml:space="preserve">OIL PAN_x000D_
</t>
  </si>
  <si>
    <t>206</t>
  </si>
  <si>
    <t>OIL PAN</t>
  </si>
  <si>
    <t>4000000958</t>
  </si>
  <si>
    <t>T152985</t>
  </si>
  <si>
    <t>C4008</t>
  </si>
  <si>
    <t>15/11/2024 9:22:53 AM</t>
  </si>
  <si>
    <t>17/09/2024</t>
  </si>
  <si>
    <t>T155714</t>
  </si>
  <si>
    <t>C4504</t>
  </si>
  <si>
    <t>2034</t>
  </si>
  <si>
    <t>14/11/2024 2:48:26 PM</t>
  </si>
  <si>
    <t>207</t>
  </si>
  <si>
    <t>11/10/2024</t>
  </si>
  <si>
    <t>T154825</t>
  </si>
  <si>
    <t>C4336</t>
  </si>
  <si>
    <t>1394</t>
  </si>
  <si>
    <t>16/10/2024 2:19:25 PM</t>
  </si>
  <si>
    <t>03/10/2024</t>
  </si>
  <si>
    <t>TANK-BUSHING</t>
  </si>
  <si>
    <t>4701534541</t>
  </si>
  <si>
    <t>2GHV118745K0012_R0E</t>
  </si>
  <si>
    <t>T150659</t>
  </si>
  <si>
    <t>C3613</t>
  </si>
  <si>
    <t>673</t>
  </si>
  <si>
    <t>10/10/2024 7:21:44 PM</t>
  </si>
  <si>
    <t>PNT</t>
  </si>
  <si>
    <t>24/08/2024</t>
  </si>
  <si>
    <t>6021</t>
  </si>
  <si>
    <t>4500475716</t>
  </si>
  <si>
    <t>T149746</t>
  </si>
  <si>
    <t>C3466</t>
  </si>
  <si>
    <t>10/10/2024 7:22:50 PM</t>
  </si>
  <si>
    <t>15/08/2024</t>
  </si>
  <si>
    <t>T120108</t>
  </si>
  <si>
    <t>B8503</t>
  </si>
  <si>
    <t>522</t>
  </si>
  <si>
    <t>01/08/2024 3:01:22 PM</t>
  </si>
  <si>
    <t>312</t>
  </si>
  <si>
    <t>16/09/2023</t>
  </si>
  <si>
    <t>T141291</t>
  </si>
  <si>
    <t>C1748</t>
  </si>
  <si>
    <t>918</t>
  </si>
  <si>
    <t>19/07/2024 9:45:12 AM</t>
  </si>
  <si>
    <t>325</t>
  </si>
  <si>
    <t>21/04/2024</t>
  </si>
  <si>
    <t>T139938</t>
  </si>
  <si>
    <t>C1492</t>
  </si>
  <si>
    <t>336</t>
  </si>
  <si>
    <t>10/02/2025 5:29:03 PM</t>
  </si>
  <si>
    <t>03/04/2024</t>
  </si>
  <si>
    <t>4701532080-R00</t>
  </si>
  <si>
    <t>T141656</t>
  </si>
  <si>
    <t>C1814</t>
  </si>
  <si>
    <t>3025</t>
  </si>
  <si>
    <t>23/05/2024 8:17:05 PM</t>
  </si>
  <si>
    <t>382</t>
  </si>
  <si>
    <t>26/04/2024</t>
  </si>
  <si>
    <t>3184152202</t>
  </si>
  <si>
    <t>T125412</t>
  </si>
  <si>
    <t>B9295</t>
  </si>
  <si>
    <t>596</t>
  </si>
  <si>
    <t>20/05/2024 9:59:48 AM</t>
  </si>
  <si>
    <t>385</t>
  </si>
  <si>
    <t>03/11/2023</t>
  </si>
  <si>
    <t>S23100556</t>
  </si>
  <si>
    <t>T135427</t>
  </si>
  <si>
    <t>C0795</t>
  </si>
  <si>
    <t>02/04/2024 9:54:21 AM</t>
  </si>
  <si>
    <t>CN14 CORE SUPPORT FLANGE</t>
  </si>
  <si>
    <t>433</t>
  </si>
  <si>
    <t>17/02/2024</t>
  </si>
  <si>
    <t>4500204065</t>
  </si>
  <si>
    <t>T132387</t>
  </si>
  <si>
    <t>C0286</t>
  </si>
  <si>
    <t>1139</t>
  </si>
  <si>
    <t>26/03/2024 4:44:23 PM</t>
  </si>
  <si>
    <t>440</t>
  </si>
  <si>
    <t>T135310</t>
  </si>
  <si>
    <t>C0820</t>
  </si>
  <si>
    <t>2285</t>
  </si>
  <si>
    <t>06/03/2024 11:44:35 PM</t>
  </si>
  <si>
    <t>460</t>
  </si>
  <si>
    <t>20/02/2024</t>
  </si>
  <si>
    <t>TANK-3PDS</t>
  </si>
  <si>
    <t>P105245258-R00</t>
  </si>
  <si>
    <t>T135577</t>
  </si>
  <si>
    <t>C0836</t>
  </si>
  <si>
    <t>06/03/2024 11:11:38 PM</t>
  </si>
  <si>
    <t>T126340</t>
  </si>
  <si>
    <t>B9442</t>
  </si>
  <si>
    <t>072</t>
  </si>
  <si>
    <t>12/02/2024 2:50:09 PM</t>
  </si>
  <si>
    <t>483</t>
  </si>
  <si>
    <t>22/11/2023</t>
  </si>
  <si>
    <t>T123554</t>
  </si>
  <si>
    <t>B9036</t>
  </si>
  <si>
    <t>25/12/2023 10:51:12 AM</t>
  </si>
  <si>
    <t>532</t>
  </si>
  <si>
    <t>20/10/2023</t>
  </si>
  <si>
    <t>HR02-4201610277</t>
  </si>
  <si>
    <t>T118802</t>
  </si>
  <si>
    <t>B8274</t>
  </si>
  <si>
    <t>1592</t>
  </si>
  <si>
    <t>04/11/2023 3:28:27 PM</t>
  </si>
  <si>
    <t>583</t>
  </si>
  <si>
    <t>03/09/2023</t>
  </si>
  <si>
    <t>4701517414</t>
  </si>
  <si>
    <t>T118134</t>
  </si>
  <si>
    <t>B8182</t>
  </si>
  <si>
    <t>25/09/2023 3:21:23 PM</t>
  </si>
  <si>
    <t>623</t>
  </si>
  <si>
    <t>28/08/2023</t>
  </si>
  <si>
    <t>YS/2022 -23/027</t>
  </si>
  <si>
    <t>2GHV111096P0001_R0B</t>
  </si>
  <si>
    <t>T170697</t>
  </si>
  <si>
    <t>C7317</t>
  </si>
  <si>
    <t>1349</t>
  </si>
  <si>
    <t>07/06/2025 11:14:27 PM</t>
  </si>
  <si>
    <t>VIZMC</t>
  </si>
  <si>
    <t>Devendra Mahale</t>
  </si>
  <si>
    <t>4500972037</t>
  </si>
  <si>
    <t>T177278</t>
  </si>
  <si>
    <t>C8303</t>
  </si>
  <si>
    <t>1437</t>
  </si>
  <si>
    <t>07/06/2025 11:11:45 PM</t>
  </si>
  <si>
    <t>T176396</t>
  </si>
  <si>
    <t>1604</t>
  </si>
  <si>
    <t>07/06/2025 5:59:09 PM</t>
  </si>
  <si>
    <t>MUNNA KUMAR</t>
  </si>
  <si>
    <t>T176310</t>
  </si>
  <si>
    <t>C8134</t>
  </si>
  <si>
    <t>1582</t>
  </si>
  <si>
    <t>07/06/2025 5:07:30 PM</t>
  </si>
  <si>
    <t>T176531</t>
  </si>
  <si>
    <t>C8167</t>
  </si>
  <si>
    <t>1603</t>
  </si>
  <si>
    <t>07/06/2025 5:06:44 PM</t>
  </si>
  <si>
    <t>T177823</t>
  </si>
  <si>
    <t>C8380</t>
  </si>
  <si>
    <t>1466</t>
  </si>
  <si>
    <t>07/06/2025 1:55:20 PM</t>
  </si>
  <si>
    <t>T177821</t>
  </si>
  <si>
    <t>1468</t>
  </si>
  <si>
    <t>07/06/2025 1:54:49 PM</t>
  </si>
  <si>
    <t>T177426</t>
  </si>
  <si>
    <t>1432</t>
  </si>
  <si>
    <t>07/06/2025 1:50:24 PM</t>
  </si>
  <si>
    <t>T177515</t>
  </si>
  <si>
    <t>07/06/2025 1:50:06 PM</t>
  </si>
  <si>
    <t>T177827</t>
  </si>
  <si>
    <t>C8373</t>
  </si>
  <si>
    <t>1456</t>
  </si>
  <si>
    <t>07/06/2025 1:49:48 PM</t>
  </si>
  <si>
    <t>T177506</t>
  </si>
  <si>
    <t>C8269</t>
  </si>
  <si>
    <t>695</t>
  </si>
  <si>
    <t>07/06/2025 12:51:29 PM</t>
  </si>
  <si>
    <t>T176197</t>
  </si>
  <si>
    <t>1893</t>
  </si>
  <si>
    <t>07/06/2025 12:48:03 PM</t>
  </si>
  <si>
    <t>T167124</t>
  </si>
  <si>
    <t>07/06/2025 10:35:05 AM</t>
  </si>
  <si>
    <t>T173917</t>
  </si>
  <si>
    <t>C7762</t>
  </si>
  <si>
    <t>1365</t>
  </si>
  <si>
    <t>07/06/2025 10:34:25 AM</t>
  </si>
  <si>
    <t>T166747</t>
  </si>
  <si>
    <t>C6584</t>
  </si>
  <si>
    <t>1283</t>
  </si>
  <si>
    <t>07/06/2025 10:33:29 AM</t>
  </si>
  <si>
    <t>T167111</t>
  </si>
  <si>
    <t>C6587</t>
  </si>
  <si>
    <t>07/06/2025 10:31:17 AM</t>
  </si>
  <si>
    <t>T174256</t>
  </si>
  <si>
    <t>C7851</t>
  </si>
  <si>
    <t>3300</t>
  </si>
  <si>
    <t>06/06/2025 10:56:42 PM</t>
  </si>
  <si>
    <t>VITTHAL BHALKE</t>
  </si>
  <si>
    <t>T173819</t>
  </si>
  <si>
    <t>C7737</t>
  </si>
  <si>
    <t>878</t>
  </si>
  <si>
    <t>06/06/2025 10:00:14 PM</t>
  </si>
  <si>
    <t>T174455</t>
  </si>
  <si>
    <t>C7869</t>
  </si>
  <si>
    <t>1232</t>
  </si>
  <si>
    <t>06/06/2025 1:45:31 PM</t>
  </si>
  <si>
    <t>T177509</t>
  </si>
  <si>
    <t>C8266</t>
  </si>
  <si>
    <t>688</t>
  </si>
  <si>
    <t>06/06/2025 11:15:52 AM</t>
  </si>
  <si>
    <t>T171618</t>
  </si>
  <si>
    <t>C7407</t>
  </si>
  <si>
    <t>1319</t>
  </si>
  <si>
    <t>05/06/2025 11:39:17 PM</t>
  </si>
  <si>
    <t>DASHRATH GANPAT BHILAVEKAR</t>
  </si>
  <si>
    <t>T174033</t>
  </si>
  <si>
    <t>915</t>
  </si>
  <si>
    <t>05/06/2025 8:51:21 PM</t>
  </si>
  <si>
    <t>T171749</t>
  </si>
  <si>
    <t>785</t>
  </si>
  <si>
    <t>05/06/2025 3:21:50 PM</t>
  </si>
  <si>
    <t>T172346</t>
  </si>
  <si>
    <t>789</t>
  </si>
  <si>
    <t>05/06/2025 3:21:00 PM</t>
  </si>
  <si>
    <t>T171789</t>
  </si>
  <si>
    <t>C7440</t>
  </si>
  <si>
    <t>04/06/2025 11:08:52 PM</t>
  </si>
  <si>
    <t>T174109</t>
  </si>
  <si>
    <t>924</t>
  </si>
  <si>
    <t>04/06/2025 10:40:32 AM</t>
  </si>
  <si>
    <t>4010550-1_RF-ASME</t>
  </si>
  <si>
    <t>T171116</t>
  </si>
  <si>
    <t>C7327</t>
  </si>
  <si>
    <t>04/06/2025 9:56:04 AM</t>
  </si>
  <si>
    <t>T171967</t>
  </si>
  <si>
    <t>762</t>
  </si>
  <si>
    <t>03/06/2025 9:53:51 PM</t>
  </si>
  <si>
    <t>T172063</t>
  </si>
  <si>
    <t>C7490</t>
  </si>
  <si>
    <t>743</t>
  </si>
  <si>
    <t>03/06/2025 9:52:36 PM</t>
  </si>
  <si>
    <t>T167564</t>
  </si>
  <si>
    <t>C6667</t>
  </si>
  <si>
    <t>677</t>
  </si>
  <si>
    <t>03/06/2025 9:45:53 PM</t>
  </si>
  <si>
    <t>T166039</t>
  </si>
  <si>
    <t>C6419</t>
  </si>
  <si>
    <t>631</t>
  </si>
  <si>
    <t>03/06/2025 9:45:34 PM</t>
  </si>
  <si>
    <t>PTD4707214001_RF</t>
  </si>
  <si>
    <t>T165257</t>
  </si>
  <si>
    <t>C6245</t>
  </si>
  <si>
    <t>271</t>
  </si>
  <si>
    <t>30/05/2025 3:19:43 PM</t>
  </si>
  <si>
    <t>4310043076</t>
  </si>
  <si>
    <t>T166536</t>
  </si>
  <si>
    <t>C6473</t>
  </si>
  <si>
    <t>831</t>
  </si>
  <si>
    <t>30/05/2025 12:30:48 PM</t>
  </si>
  <si>
    <t>220KV GIS</t>
  </si>
  <si>
    <t>02/02/2025</t>
  </si>
  <si>
    <t>HR02- 4201921786</t>
  </si>
  <si>
    <t>T166538</t>
  </si>
  <si>
    <t>C6469</t>
  </si>
  <si>
    <t>1481</t>
  </si>
  <si>
    <t>29/05/2025 9:38:42 AM</t>
  </si>
  <si>
    <t>T173406</t>
  </si>
  <si>
    <t>173</t>
  </si>
  <si>
    <t>23/05/2025 7:29:33 PM</t>
  </si>
  <si>
    <t>Arjun Sharma</t>
  </si>
  <si>
    <t>T175959</t>
  </si>
  <si>
    <t>C8001</t>
  </si>
  <si>
    <t>21/05/2025 5:55:12 PM</t>
  </si>
  <si>
    <t>T168737</t>
  </si>
  <si>
    <t>C6941</t>
  </si>
  <si>
    <t>274</t>
  </si>
  <si>
    <t>14/05/2025 2:06:11 PM</t>
  </si>
  <si>
    <t>173942112</t>
  </si>
  <si>
    <t>T168739</t>
  </si>
  <si>
    <t>C6929</t>
  </si>
  <si>
    <t>269</t>
  </si>
  <si>
    <t>14/05/2025 2:05:12 PM</t>
  </si>
  <si>
    <t>174011316</t>
  </si>
  <si>
    <t>T168966</t>
  </si>
  <si>
    <t>C6943</t>
  </si>
  <si>
    <t>277</t>
  </si>
  <si>
    <t>14/05/2025 2:04:35 PM</t>
  </si>
  <si>
    <t>T168774</t>
  </si>
  <si>
    <t>275</t>
  </si>
  <si>
    <t>14/05/2025 2:04:15 PM</t>
  </si>
  <si>
    <t>T168778</t>
  </si>
  <si>
    <t>270</t>
  </si>
  <si>
    <t>14/05/2025 2:03:59 PM</t>
  </si>
  <si>
    <t>T168779</t>
  </si>
  <si>
    <t>C6931</t>
  </si>
  <si>
    <t>267</t>
  </si>
  <si>
    <t>14/05/2025 2:02:57 PM</t>
  </si>
  <si>
    <t>T168775</t>
  </si>
  <si>
    <t>266</t>
  </si>
  <si>
    <t>14/05/2025 2:01:36 PM</t>
  </si>
  <si>
    <t>T152543</t>
  </si>
  <si>
    <t>C3952</t>
  </si>
  <si>
    <t>045</t>
  </si>
  <si>
    <t>28/04/2025 1:35:15 PM</t>
  </si>
  <si>
    <t>12/09/2024</t>
  </si>
  <si>
    <t>GEAR CASE HALF MACHINED_UPPER PART</t>
  </si>
  <si>
    <t>Draft PO-CLW</t>
  </si>
  <si>
    <t>T161040</t>
  </si>
  <si>
    <t>C5499</t>
  </si>
  <si>
    <t>28/04/2025 1:34:53 PM</t>
  </si>
  <si>
    <t>13/12/2024</t>
  </si>
  <si>
    <t>T149990</t>
  </si>
  <si>
    <t>043</t>
  </si>
  <si>
    <t>28/04/2025 1:34:32 PM</t>
  </si>
  <si>
    <t>T131557</t>
  </si>
  <si>
    <t>1161</t>
  </si>
  <si>
    <t>25/04/2025 1:53:47 PM</t>
  </si>
  <si>
    <t>T149282</t>
  </si>
  <si>
    <t>475</t>
  </si>
  <si>
    <t>25/04/2025 1:49:49 PM</t>
  </si>
  <si>
    <t>T172631</t>
  </si>
  <si>
    <t>2174</t>
  </si>
  <si>
    <t>20/04/2025 12:12:27 PM</t>
  </si>
  <si>
    <t>50</t>
  </si>
  <si>
    <t>T155226</t>
  </si>
  <si>
    <t>065</t>
  </si>
  <si>
    <t>16/04/2025 4:05:37 PM</t>
  </si>
  <si>
    <t>T155240</t>
  </si>
  <si>
    <t>053</t>
  </si>
  <si>
    <t>16/04/2025 4:05:21 PM</t>
  </si>
  <si>
    <t>T161090</t>
  </si>
  <si>
    <t>C5672</t>
  </si>
  <si>
    <t>16/04/2025 4:05:04 PM</t>
  </si>
  <si>
    <t>T149977</t>
  </si>
  <si>
    <t>042</t>
  </si>
  <si>
    <t>16/04/2025 4:04:51 PM</t>
  </si>
  <si>
    <t>T160793</t>
  </si>
  <si>
    <t>C5609</t>
  </si>
  <si>
    <t>063</t>
  </si>
  <si>
    <t>16/04/2025 4:04:36 PM</t>
  </si>
  <si>
    <t>T153488</t>
  </si>
  <si>
    <t>C4100</t>
  </si>
  <si>
    <t>062</t>
  </si>
  <si>
    <t>16/04/2025 4:04:03 PM</t>
  </si>
  <si>
    <t>T155509</t>
  </si>
  <si>
    <t>C4458</t>
  </si>
  <si>
    <t>16/04/2025 4:03:47 PM</t>
  </si>
  <si>
    <t>09/10/2024</t>
  </si>
  <si>
    <t>T160548</t>
  </si>
  <si>
    <t>16/04/2025 4:03:31 PM</t>
  </si>
  <si>
    <t>T160524</t>
  </si>
  <si>
    <t>071</t>
  </si>
  <si>
    <t>16/04/2025 4:03:15 PM</t>
  </si>
  <si>
    <t>T164110</t>
  </si>
  <si>
    <t>16/04/2025 4:02:59 PM</t>
  </si>
  <si>
    <t>T155207</t>
  </si>
  <si>
    <t>C4441</t>
  </si>
  <si>
    <t>16/04/2025 4:02:45 PM</t>
  </si>
  <si>
    <t>T161913</t>
  </si>
  <si>
    <t>C5631</t>
  </si>
  <si>
    <t>078</t>
  </si>
  <si>
    <t>16/04/2025 4:02:25 PM</t>
  </si>
  <si>
    <t>T161095</t>
  </si>
  <si>
    <t>075</t>
  </si>
  <si>
    <t>16/04/2025 4:01:19 PM</t>
  </si>
  <si>
    <t>T161930</t>
  </si>
  <si>
    <t>074</t>
  </si>
  <si>
    <t>16/04/2025 4:01:01 PM</t>
  </si>
  <si>
    <t>2GHV973219P0001_R0G</t>
  </si>
  <si>
    <t>T170581</t>
  </si>
  <si>
    <t>085</t>
  </si>
  <si>
    <t>10/04/2025 11:43:18 AM</t>
  </si>
  <si>
    <t>MECHANISM HOUSING</t>
  </si>
  <si>
    <t>60</t>
  </si>
  <si>
    <t>4500913694</t>
  </si>
  <si>
    <t>T156285</t>
  </si>
  <si>
    <t>C4591</t>
  </si>
  <si>
    <t>08/04/2025 1:55:55 PM</t>
  </si>
  <si>
    <t>16/10/2024</t>
  </si>
  <si>
    <t>T156296</t>
  </si>
  <si>
    <t>08/04/2025 1:43:40 PM</t>
  </si>
  <si>
    <t>T141299</t>
  </si>
  <si>
    <t>C1750</t>
  </si>
  <si>
    <t>25/09/2024 2:51:32 PM</t>
  </si>
  <si>
    <t>4701517465</t>
  </si>
  <si>
    <t>T105176</t>
  </si>
  <si>
    <t>055</t>
  </si>
  <si>
    <t>06/11/2023 8:55:44 AM</t>
  </si>
  <si>
    <t>581</t>
  </si>
  <si>
    <t>172702819</t>
  </si>
  <si>
    <t>T177226</t>
  </si>
  <si>
    <t>C8306</t>
  </si>
  <si>
    <t>1305</t>
  </si>
  <si>
    <t>T175748</t>
  </si>
  <si>
    <t>C8088</t>
  </si>
  <si>
    <t>659</t>
  </si>
  <si>
    <t>T176608</t>
  </si>
  <si>
    <t>T177168</t>
  </si>
  <si>
    <t>C8250</t>
  </si>
  <si>
    <t>273</t>
  </si>
  <si>
    <t>T176875</t>
  </si>
  <si>
    <t>2247</t>
  </si>
  <si>
    <t>T178854</t>
  </si>
  <si>
    <t>C8544</t>
  </si>
  <si>
    <t>1330</t>
  </si>
  <si>
    <t>T177556</t>
  </si>
  <si>
    <t>C8388</t>
  </si>
  <si>
    <t>5176</t>
  </si>
  <si>
    <t>T178906</t>
  </si>
  <si>
    <t>C8239</t>
  </si>
  <si>
    <t>293</t>
  </si>
  <si>
    <t>T178655</t>
  </si>
  <si>
    <t>C8539</t>
  </si>
  <si>
    <t>534</t>
  </si>
  <si>
    <t>T178763</t>
  </si>
  <si>
    <t>C8470</t>
  </si>
  <si>
    <t>1205</t>
  </si>
  <si>
    <t>T176762</t>
  </si>
  <si>
    <t>C8198</t>
  </si>
  <si>
    <t>2225</t>
  </si>
  <si>
    <t>T176050</t>
  </si>
  <si>
    <t>C8091</t>
  </si>
  <si>
    <t>5025</t>
  </si>
  <si>
    <t>T178556</t>
  </si>
  <si>
    <t>C8533</t>
  </si>
  <si>
    <t>T178159</t>
  </si>
  <si>
    <t>C8445</t>
  </si>
  <si>
    <t>T178495</t>
  </si>
  <si>
    <t>C8516</t>
  </si>
  <si>
    <t>1222</t>
  </si>
  <si>
    <t>T178800</t>
  </si>
  <si>
    <t>C8508</t>
  </si>
  <si>
    <t>T178680</t>
  </si>
  <si>
    <t>T178462</t>
  </si>
  <si>
    <t>C8510</t>
  </si>
  <si>
    <t>220</t>
  </si>
  <si>
    <t>T178648</t>
  </si>
  <si>
    <t>C8548</t>
  </si>
  <si>
    <t>250</t>
  </si>
  <si>
    <t>T177955</t>
  </si>
  <si>
    <t>C8451</t>
  </si>
  <si>
    <t>204</t>
  </si>
  <si>
    <t>T174216</t>
  </si>
  <si>
    <t>4981</t>
  </si>
  <si>
    <t>T178533</t>
  </si>
  <si>
    <t>C8520</t>
  </si>
  <si>
    <t>289</t>
  </si>
  <si>
    <t>T178589</t>
  </si>
  <si>
    <t>C8535</t>
  </si>
  <si>
    <t>243</t>
  </si>
  <si>
    <t>T174735</t>
  </si>
  <si>
    <t>C7870</t>
  </si>
  <si>
    <t>225</t>
  </si>
  <si>
    <t>T178591</t>
  </si>
  <si>
    <t>T178503</t>
  </si>
  <si>
    <t>C8524</t>
  </si>
  <si>
    <t>T178794</t>
  </si>
  <si>
    <t>T178305</t>
  </si>
  <si>
    <t>C8553</t>
  </si>
  <si>
    <t>047</t>
  </si>
  <si>
    <t>T178497</t>
  </si>
  <si>
    <t>C8514</t>
  </si>
  <si>
    <t>1316</t>
  </si>
  <si>
    <t>T177240</t>
  </si>
  <si>
    <t>1299</t>
  </si>
  <si>
    <t>T173239</t>
  </si>
  <si>
    <t>T175021</t>
  </si>
  <si>
    <t>T173254</t>
  </si>
  <si>
    <t>016</t>
  </si>
  <si>
    <t>T178324</t>
  </si>
  <si>
    <t>C8497</t>
  </si>
  <si>
    <t>046</t>
  </si>
  <si>
    <t>T178310</t>
  </si>
  <si>
    <t>T176778</t>
  </si>
  <si>
    <t>5071</t>
  </si>
  <si>
    <t>T177508</t>
  </si>
  <si>
    <t>C8270</t>
  </si>
  <si>
    <t>5122</t>
  </si>
  <si>
    <t>T176026</t>
  </si>
  <si>
    <t>C8098</t>
  </si>
  <si>
    <t>5033</t>
  </si>
  <si>
    <t>T176879</t>
  </si>
  <si>
    <t>C8221</t>
  </si>
  <si>
    <t>5083</t>
  </si>
  <si>
    <t>T177105</t>
  </si>
  <si>
    <t>5095</t>
  </si>
  <si>
    <t>T177562</t>
  </si>
  <si>
    <t>1501</t>
  </si>
  <si>
    <t>T178477</t>
  </si>
  <si>
    <t>C8512</t>
  </si>
  <si>
    <t>1516</t>
  </si>
  <si>
    <t>T178250</t>
  </si>
  <si>
    <t>C8454</t>
  </si>
  <si>
    <t>357</t>
  </si>
  <si>
    <t>T178245</t>
  </si>
  <si>
    <t>360</t>
  </si>
  <si>
    <t>T177419</t>
  </si>
  <si>
    <t>C8316</t>
  </si>
  <si>
    <t>350</t>
  </si>
  <si>
    <t>T177411</t>
  </si>
  <si>
    <t>348</t>
  </si>
  <si>
    <t>T178446</t>
  </si>
  <si>
    <t>C8504</t>
  </si>
  <si>
    <t>1512</t>
  </si>
  <si>
    <t>T173601</t>
  </si>
  <si>
    <t>T173306</t>
  </si>
  <si>
    <t>C7663</t>
  </si>
  <si>
    <t>4910</t>
  </si>
  <si>
    <t>T178448</t>
  </si>
  <si>
    <t>C8498</t>
  </si>
  <si>
    <t>1507</t>
  </si>
  <si>
    <t>T178425</t>
  </si>
  <si>
    <t>1515</t>
  </si>
  <si>
    <t>T178443</t>
  </si>
  <si>
    <t>1509</t>
  </si>
  <si>
    <t>T178451</t>
  </si>
  <si>
    <t>T177399</t>
  </si>
  <si>
    <t>C8272</t>
  </si>
  <si>
    <t>3220</t>
  </si>
  <si>
    <t>07/06/2025 6:13:19 PM</t>
  </si>
  <si>
    <t>T177721</t>
  </si>
  <si>
    <t>C8335</t>
  </si>
  <si>
    <t>3277</t>
  </si>
  <si>
    <t>T177296</t>
  </si>
  <si>
    <t>C8289</t>
  </si>
  <si>
    <t>3237</t>
  </si>
  <si>
    <t>T174725</t>
  </si>
  <si>
    <t>C7867</t>
  </si>
  <si>
    <t>3191</t>
  </si>
  <si>
    <t>T177380</t>
  </si>
  <si>
    <t>C8277</t>
  </si>
  <si>
    <t>3227</t>
  </si>
  <si>
    <t>T174076</t>
  </si>
  <si>
    <t>C7784</t>
  </si>
  <si>
    <t>3143</t>
  </si>
  <si>
    <t>T176365</t>
  </si>
  <si>
    <t>1046</t>
  </si>
  <si>
    <t>T176355</t>
  </si>
  <si>
    <t>C8143</t>
  </si>
  <si>
    <t>1041</t>
  </si>
  <si>
    <t>T176134</t>
  </si>
  <si>
    <t>1031</t>
  </si>
  <si>
    <t>T177288</t>
  </si>
  <si>
    <t>3249</t>
  </si>
  <si>
    <t>T177104</t>
  </si>
  <si>
    <t>C8252</t>
  </si>
  <si>
    <t>3205</t>
  </si>
  <si>
    <t>T177343</t>
  </si>
  <si>
    <t>3245</t>
  </si>
  <si>
    <t>T177319</t>
  </si>
  <si>
    <t>3244</t>
  </si>
  <si>
    <t>T177788</t>
  </si>
  <si>
    <t>3265</t>
  </si>
  <si>
    <t>T176560</t>
  </si>
  <si>
    <t>C8194</t>
  </si>
  <si>
    <t>3199</t>
  </si>
  <si>
    <t>T177214</t>
  </si>
  <si>
    <t>C8313</t>
  </si>
  <si>
    <t>3261</t>
  </si>
  <si>
    <t>T177129</t>
  </si>
  <si>
    <t>C8253</t>
  </si>
  <si>
    <t>3240</t>
  </si>
  <si>
    <t>T174065</t>
  </si>
  <si>
    <t>C7781</t>
  </si>
  <si>
    <t>3138</t>
  </si>
  <si>
    <t>T177356</t>
  </si>
  <si>
    <t>3226</t>
  </si>
  <si>
    <t>T177739</t>
  </si>
  <si>
    <t>C8327</t>
  </si>
  <si>
    <t>3273</t>
  </si>
  <si>
    <t>T177370</t>
  </si>
  <si>
    <t>C8280</t>
  </si>
  <si>
    <t>3228</t>
  </si>
  <si>
    <t>T177279</t>
  </si>
  <si>
    <t>C8305</t>
  </si>
  <si>
    <t>3254</t>
  </si>
  <si>
    <t>T177473</t>
  </si>
  <si>
    <t>3216</t>
  </si>
  <si>
    <t>T176912</t>
  </si>
  <si>
    <t>T177372</t>
  </si>
  <si>
    <t>3235</t>
  </si>
  <si>
    <t>T174744</t>
  </si>
  <si>
    <t>C7862</t>
  </si>
  <si>
    <t>3182</t>
  </si>
  <si>
    <t>T177738</t>
  </si>
  <si>
    <t>3272</t>
  </si>
  <si>
    <t>T176543</t>
  </si>
  <si>
    <t>C8193</t>
  </si>
  <si>
    <t>3198</t>
  </si>
  <si>
    <t>T178742</t>
  </si>
  <si>
    <t>C8461</t>
  </si>
  <si>
    <t>T178709</t>
  </si>
  <si>
    <t>C8418</t>
  </si>
  <si>
    <t>T177329</t>
  </si>
  <si>
    <t>C8292</t>
  </si>
  <si>
    <t>5144</t>
  </si>
  <si>
    <t>T173434</t>
  </si>
  <si>
    <t>C7692</t>
  </si>
  <si>
    <t>032</t>
  </si>
  <si>
    <t>T178521</t>
  </si>
  <si>
    <t>T178184</t>
  </si>
  <si>
    <t>C8444</t>
  </si>
  <si>
    <t>294</t>
  </si>
  <si>
    <t>T178192</t>
  </si>
  <si>
    <t>202</t>
  </si>
  <si>
    <t>T175422</t>
  </si>
  <si>
    <t>C7995</t>
  </si>
  <si>
    <t>116</t>
  </si>
  <si>
    <t>T175090</t>
  </si>
  <si>
    <t>C7954</t>
  </si>
  <si>
    <t>090</t>
  </si>
  <si>
    <t>T175109</t>
  </si>
  <si>
    <t>127</t>
  </si>
  <si>
    <t>T175154</t>
  </si>
  <si>
    <t>C7967</t>
  </si>
  <si>
    <t>T174921</t>
  </si>
  <si>
    <t>C7895</t>
  </si>
  <si>
    <t>T178559</t>
  </si>
  <si>
    <t>T178909</t>
  </si>
  <si>
    <t>C8434</t>
  </si>
  <si>
    <t>098</t>
  </si>
  <si>
    <t>T173988</t>
  </si>
  <si>
    <t>C7759</t>
  </si>
  <si>
    <t>892</t>
  </si>
  <si>
    <t>T175019</t>
  </si>
  <si>
    <t>5005</t>
  </si>
  <si>
    <t>T178194</t>
  </si>
  <si>
    <t>C8455</t>
  </si>
  <si>
    <t>208</t>
  </si>
  <si>
    <t>T178199</t>
  </si>
  <si>
    <t>T178584</t>
  </si>
  <si>
    <t>C8536</t>
  </si>
  <si>
    <t>T177769</t>
  </si>
  <si>
    <t>3271</t>
  </si>
  <si>
    <t>T177209</t>
  </si>
  <si>
    <t>C8240</t>
  </si>
  <si>
    <t>3238</t>
  </si>
  <si>
    <t>T177160</t>
  </si>
  <si>
    <t>C8264</t>
  </si>
  <si>
    <t>3230</t>
  </si>
  <si>
    <t>T177301</t>
  </si>
  <si>
    <t>C8310</t>
  </si>
  <si>
    <t>3257</t>
  </si>
  <si>
    <t>T177794</t>
  </si>
  <si>
    <t>C8318</t>
  </si>
  <si>
    <t>3264</t>
  </si>
  <si>
    <t>T177261</t>
  </si>
  <si>
    <t>C8300</t>
  </si>
  <si>
    <t>3251</t>
  </si>
  <si>
    <t>T176750</t>
  </si>
  <si>
    <t>C8227</t>
  </si>
  <si>
    <t>5094</t>
  </si>
  <si>
    <t>T173752</t>
  </si>
  <si>
    <t>866</t>
  </si>
  <si>
    <t>T173669</t>
  </si>
  <si>
    <t>874</t>
  </si>
  <si>
    <t>T178367</t>
  </si>
  <si>
    <t>C8502</t>
  </si>
  <si>
    <t>717</t>
  </si>
  <si>
    <t>T178553</t>
  </si>
  <si>
    <t>1226</t>
  </si>
  <si>
    <t>T177771</t>
  </si>
  <si>
    <t>T177732</t>
  </si>
  <si>
    <t>C8329</t>
  </si>
  <si>
    <t>745</t>
  </si>
  <si>
    <t>T177842</t>
  </si>
  <si>
    <t>5175</t>
  </si>
  <si>
    <t>T174796</t>
  </si>
  <si>
    <t>C7884</t>
  </si>
  <si>
    <t>T177495</t>
  </si>
  <si>
    <t>C8262</t>
  </si>
  <si>
    <t>5130</t>
  </si>
  <si>
    <t>T178449</t>
  </si>
  <si>
    <t>C8490</t>
  </si>
  <si>
    <t>1213</t>
  </si>
  <si>
    <t>T178782</t>
  </si>
  <si>
    <t>C8523</t>
  </si>
  <si>
    <t>1227</t>
  </si>
  <si>
    <t>T178520</t>
  </si>
  <si>
    <t>233</t>
  </si>
  <si>
    <t>T175069</t>
  </si>
  <si>
    <t>C7918</t>
  </si>
  <si>
    <t>5011</t>
  </si>
  <si>
    <t>MEI003</t>
  </si>
  <si>
    <t>T178296</t>
  </si>
  <si>
    <t>C8477</t>
  </si>
  <si>
    <t>145kV VCB TANK</t>
  </si>
  <si>
    <t>T177717</t>
  </si>
  <si>
    <t>3269</t>
  </si>
  <si>
    <t>T177378</t>
  </si>
  <si>
    <t>C8275</t>
  </si>
  <si>
    <t>3221</t>
  </si>
  <si>
    <t>T177643</t>
  </si>
  <si>
    <t>T178546</t>
  </si>
  <si>
    <t>1327</t>
  </si>
  <si>
    <t>T178217</t>
  </si>
  <si>
    <t>C8491</t>
  </si>
  <si>
    <t>705</t>
  </si>
  <si>
    <t>T178133</t>
  </si>
  <si>
    <t>C8432</t>
  </si>
  <si>
    <t>684</t>
  </si>
  <si>
    <t>T178549</t>
  </si>
  <si>
    <t>T178372</t>
  </si>
  <si>
    <t>C8494</t>
  </si>
  <si>
    <t>706</t>
  </si>
  <si>
    <t>T178370</t>
  </si>
  <si>
    <t>C8487</t>
  </si>
  <si>
    <t>700</t>
  </si>
  <si>
    <t>T177131</t>
  </si>
  <si>
    <t>C8257</t>
  </si>
  <si>
    <t>5115</t>
  </si>
  <si>
    <t>T178557</t>
  </si>
  <si>
    <t>C8527</t>
  </si>
  <si>
    <t>1225</t>
  </si>
  <si>
    <t>T175517</t>
  </si>
  <si>
    <t>C7975</t>
  </si>
  <si>
    <t>07/06/2025 4:26:23 PM</t>
  </si>
  <si>
    <t>T175110</t>
  </si>
  <si>
    <t>C7945</t>
  </si>
  <si>
    <t>07/06/2025 4:41:33 PM</t>
  </si>
  <si>
    <t>T175456</t>
  </si>
  <si>
    <t>C7993</t>
  </si>
  <si>
    <t>07/06/2025 5:13:20 PM</t>
  </si>
  <si>
    <t>T175511</t>
  </si>
  <si>
    <t>07/06/2025 5:01:51 PM</t>
  </si>
  <si>
    <t>T178761</t>
  </si>
  <si>
    <t>07/06/2025 2:43:45 PM</t>
  </si>
  <si>
    <t>T177374</t>
  </si>
  <si>
    <t>3232</t>
  </si>
  <si>
    <t>07/06/2025 2:44:47 PM</t>
  </si>
  <si>
    <t>T173981</t>
  </si>
  <si>
    <t>3139</t>
  </si>
  <si>
    <t>07/06/2025 2:44:39 PM</t>
  </si>
  <si>
    <t>T177510</t>
  </si>
  <si>
    <t>C8263</t>
  </si>
  <si>
    <t>3213</t>
  </si>
  <si>
    <t>07/06/2025 2:43:09 PM</t>
  </si>
  <si>
    <t>T177119</t>
  </si>
  <si>
    <t>C8255</t>
  </si>
  <si>
    <t>3219</t>
  </si>
  <si>
    <t>07/06/2025 2:42:59 PM</t>
  </si>
  <si>
    <t>T177404</t>
  </si>
  <si>
    <t>3229</t>
  </si>
  <si>
    <t>T176811</t>
  </si>
  <si>
    <t>1340</t>
  </si>
  <si>
    <t>07/06/2025 6:45:13 PM</t>
  </si>
  <si>
    <t>T175345</t>
  </si>
  <si>
    <t>07/06/2025 6:45:06 PM</t>
  </si>
  <si>
    <t>T177182</t>
  </si>
  <si>
    <t>C8251</t>
  </si>
  <si>
    <t>3206</t>
  </si>
  <si>
    <t>07/06/2025 6:03:34 PM</t>
  </si>
  <si>
    <t>T177140</t>
  </si>
  <si>
    <t>3224</t>
  </si>
  <si>
    <t>07/06/2025 6:03:28 PM</t>
  </si>
  <si>
    <t>T177133</t>
  </si>
  <si>
    <t>3214</t>
  </si>
  <si>
    <t>07/06/2025 6:03:23 PM</t>
  </si>
  <si>
    <t>T177297</t>
  </si>
  <si>
    <t>C8319</t>
  </si>
  <si>
    <t>3266</t>
  </si>
  <si>
    <t>07/06/2025 6:03:40 PM</t>
  </si>
  <si>
    <t>T178336</t>
  </si>
  <si>
    <t>364</t>
  </si>
  <si>
    <t>07/06/2025 6:17:19 PM</t>
  </si>
  <si>
    <t>T178331</t>
  </si>
  <si>
    <t>363</t>
  </si>
  <si>
    <t>07/06/2025 6:17:13 PM</t>
  </si>
  <si>
    <t>T178220</t>
  </si>
  <si>
    <t>359</t>
  </si>
  <si>
    <t>07/06/2025 6:17:07 PM</t>
  </si>
  <si>
    <t>T178215</t>
  </si>
  <si>
    <t>361</t>
  </si>
  <si>
    <t>07/06/2025 6:17:02 PM</t>
  </si>
  <si>
    <t>T178020</t>
  </si>
  <si>
    <t>C8406</t>
  </si>
  <si>
    <t>356</t>
  </si>
  <si>
    <t>07/06/2025 6:16:57 PM</t>
  </si>
  <si>
    <t>T178216</t>
  </si>
  <si>
    <t>07/06/2025 6:13:36 PM</t>
  </si>
  <si>
    <t>KDPR</t>
  </si>
  <si>
    <t>T175486</t>
  </si>
  <si>
    <t>C8011</t>
  </si>
  <si>
    <t>1291</t>
  </si>
  <si>
    <t>T175498</t>
  </si>
  <si>
    <t>C8007</t>
  </si>
  <si>
    <t>07/06/2025 6:22:04 PM</t>
  </si>
  <si>
    <t>T177243</t>
  </si>
  <si>
    <t>3259</t>
  </si>
  <si>
    <t>07/06/2025 6:56:29 PM</t>
  </si>
  <si>
    <t>T177671</t>
  </si>
  <si>
    <t>3284</t>
  </si>
  <si>
    <t>07/06/2025 6:56:40 PM</t>
  </si>
  <si>
    <t>T177254</t>
  </si>
  <si>
    <t>3256</t>
  </si>
  <si>
    <t>07/06/2025 6:56:35 PM</t>
  </si>
  <si>
    <t>T177334</t>
  </si>
  <si>
    <t>C8284</t>
  </si>
  <si>
    <t>3267</t>
  </si>
  <si>
    <t>07/06/2025 6:47:32 PM</t>
  </si>
  <si>
    <t>T177274</t>
  </si>
  <si>
    <t>3250</t>
  </si>
  <si>
    <t>07/06/2025 6:47:27 PM</t>
  </si>
  <si>
    <t>T175382</t>
  </si>
  <si>
    <t>C7968</t>
  </si>
  <si>
    <t>T176860</t>
  </si>
  <si>
    <t>1165</t>
  </si>
  <si>
    <t>07/06/2025 12:55:26 AM</t>
  </si>
  <si>
    <t>T172443</t>
  </si>
  <si>
    <t>07/06/2025 12:55:58 AM</t>
  </si>
  <si>
    <t>T173439</t>
  </si>
  <si>
    <t>023</t>
  </si>
  <si>
    <t>T173404</t>
  </si>
  <si>
    <t>027</t>
  </si>
  <si>
    <t>07/06/2025 12:55:38 AM</t>
  </si>
  <si>
    <t>T177817</t>
  </si>
  <si>
    <t>C8389</t>
  </si>
  <si>
    <t>353</t>
  </si>
  <si>
    <t>07/06/2025 12:56:24 AM</t>
  </si>
  <si>
    <t>T177812</t>
  </si>
  <si>
    <t>354</t>
  </si>
  <si>
    <t>07/06/2025 12:56:18 AM</t>
  </si>
  <si>
    <t>T178253</t>
  </si>
  <si>
    <t>362</t>
  </si>
  <si>
    <t>07/06/2025 12:56:35 AM</t>
  </si>
  <si>
    <t>T178015</t>
  </si>
  <si>
    <t>07/06/2025 12:56:30 AM</t>
  </si>
  <si>
    <t>T177416</t>
  </si>
  <si>
    <t>347</t>
  </si>
  <si>
    <t>07/06/2025 12:56:12 AM</t>
  </si>
  <si>
    <t>T177690</t>
  </si>
  <si>
    <t>07/06/2025 12:57:31 AM</t>
  </si>
  <si>
    <t>T175448</t>
  </si>
  <si>
    <t>07/06/2025 1:06:39 AM</t>
  </si>
  <si>
    <t>T177251</t>
  </si>
  <si>
    <t>C8302</t>
  </si>
  <si>
    <t>07/06/2025 1:06:45 AM</t>
  </si>
  <si>
    <t>T175522</t>
  </si>
  <si>
    <t>C7980</t>
  </si>
  <si>
    <t>107</t>
  </si>
  <si>
    <t>07/06/2025 1:06:12 AM</t>
  </si>
  <si>
    <t>T175426</t>
  </si>
  <si>
    <t>07/06/2025 1:03:55 AM</t>
  </si>
  <si>
    <t>T175487</t>
  </si>
  <si>
    <t>07/06/2025 12:58:31 AM</t>
  </si>
  <si>
    <t>T175669</t>
  </si>
  <si>
    <t>C8028</t>
  </si>
  <si>
    <t>1303</t>
  </si>
  <si>
    <t>06/06/2025 2:30:50 PM</t>
  </si>
  <si>
    <t>T176483</t>
  </si>
  <si>
    <t>C8178</t>
  </si>
  <si>
    <t>1323</t>
  </si>
  <si>
    <t>06/06/2025 2:31:22 PM</t>
  </si>
  <si>
    <t>T174424</t>
  </si>
  <si>
    <t>1228</t>
  </si>
  <si>
    <t>06/06/2025 2:31:09 PM</t>
  </si>
  <si>
    <t>T175845</t>
  </si>
  <si>
    <t>1307</t>
  </si>
  <si>
    <t>06/06/2025 2:31:15 PM</t>
  </si>
  <si>
    <t>T175504</t>
  </si>
  <si>
    <t>109</t>
  </si>
  <si>
    <t>06/06/2025 2:31:45 PM</t>
  </si>
  <si>
    <t>T177425</t>
  </si>
  <si>
    <t>1177</t>
  </si>
  <si>
    <t>06/06/2025 2:36:12 PM</t>
  </si>
  <si>
    <t>T176908</t>
  </si>
  <si>
    <t>1179</t>
  </si>
  <si>
    <t>06/06/2025 2:35:59 PM</t>
  </si>
  <si>
    <t>T176855</t>
  </si>
  <si>
    <t>1167</t>
  </si>
  <si>
    <t>06/06/2025 2:35:52 PM</t>
  </si>
  <si>
    <t>T177457</t>
  </si>
  <si>
    <t>1181</t>
  </si>
  <si>
    <t>06/06/2025 2:36:19 PM</t>
  </si>
  <si>
    <t>T176280</t>
  </si>
  <si>
    <t>1171</t>
  </si>
  <si>
    <t>06/06/2025 2:35:39 PM</t>
  </si>
  <si>
    <t>T176950</t>
  </si>
  <si>
    <t>1166</t>
  </si>
  <si>
    <t>06/06/2025 2:36:05 PM</t>
  </si>
  <si>
    <t>T176804</t>
  </si>
  <si>
    <t>06/06/2025 2:35:46 PM</t>
  </si>
  <si>
    <t>T178211</t>
  </si>
  <si>
    <t>06/06/2025 2:38:56 PM</t>
  </si>
  <si>
    <t>T177034</t>
  </si>
  <si>
    <t>C8118</t>
  </si>
  <si>
    <t>1187</t>
  </si>
  <si>
    <t>T175351</t>
  </si>
  <si>
    <t>1279</t>
  </si>
  <si>
    <t>05/06/2025 3:39:03 AM</t>
  </si>
  <si>
    <t>T176868</t>
  </si>
  <si>
    <t>05/06/2025 3:39:15 AM</t>
  </si>
  <si>
    <t>T176590</t>
  </si>
  <si>
    <t>C8171</t>
  </si>
  <si>
    <t>1318</t>
  </si>
  <si>
    <t>05/06/2025 3:39:09 AM</t>
  </si>
  <si>
    <t>T175305</t>
  </si>
  <si>
    <t>1271</t>
  </si>
  <si>
    <t>05/06/2025 3:48:41 AM</t>
  </si>
  <si>
    <t>T175689</t>
  </si>
  <si>
    <t>05/06/2025 3:48:46 AM</t>
  </si>
  <si>
    <t>T175694</t>
  </si>
  <si>
    <t>1314</t>
  </si>
  <si>
    <t>05/06/2025 3:48:52 AM</t>
  </si>
  <si>
    <t>T178258</t>
  </si>
  <si>
    <t>358</t>
  </si>
  <si>
    <t>04/06/2025 11:02:45 AM</t>
  </si>
  <si>
    <t>T178903</t>
  </si>
  <si>
    <t>1342</t>
  </si>
  <si>
    <t>04/06/2025 11:03:05 AM</t>
  </si>
  <si>
    <t>T176489</t>
  </si>
  <si>
    <t>C8184</t>
  </si>
  <si>
    <t>04/06/2025 11:03:23 AM</t>
  </si>
  <si>
    <t>T176863</t>
  </si>
  <si>
    <t>04/06/2025 11:03:30 AM</t>
  </si>
  <si>
    <t>T176484</t>
  </si>
  <si>
    <t>04/06/2025 11:04:50 AM</t>
  </si>
  <si>
    <t>T175350</t>
  </si>
  <si>
    <t>1278</t>
  </si>
  <si>
    <t>04/06/2025 11:04:35 AM</t>
  </si>
  <si>
    <t>T176454</t>
  </si>
  <si>
    <t>1334</t>
  </si>
  <si>
    <t>04/06/2025 11:04:42 AM</t>
  </si>
  <si>
    <t>T177474</t>
  </si>
  <si>
    <t>C8268</t>
  </si>
  <si>
    <t>3215</t>
  </si>
  <si>
    <t>04/06/2025 11:05:53 AM</t>
  </si>
  <si>
    <t>T175489</t>
  </si>
  <si>
    <t>C8017</t>
  </si>
  <si>
    <t>1293</t>
  </si>
  <si>
    <t>04/06/2025 11:06:20 AM</t>
  </si>
  <si>
    <t>T174383</t>
  </si>
  <si>
    <t>C7844</t>
  </si>
  <si>
    <t>1170</t>
  </si>
  <si>
    <t>04/06/2025 11:07:06 AM</t>
  </si>
  <si>
    <t>T177036</t>
  </si>
  <si>
    <t>C8133</t>
  </si>
  <si>
    <t>04/06/2025 11:08:48 AM</t>
  </si>
  <si>
    <t>T177041</t>
  </si>
  <si>
    <t>C8138</t>
  </si>
  <si>
    <t>1190</t>
  </si>
  <si>
    <t>04/06/2025 11:09:07 AM</t>
  </si>
  <si>
    <t>T177787</t>
  </si>
  <si>
    <t>C8312</t>
  </si>
  <si>
    <t>1348</t>
  </si>
  <si>
    <t>04/06/2025 1:03:36 AM</t>
  </si>
  <si>
    <t>T176471</t>
  </si>
  <si>
    <t>1571</t>
  </si>
  <si>
    <t>02/06/2025 8:53:34 AM</t>
  </si>
  <si>
    <t>T178064</t>
  </si>
  <si>
    <t>C8411</t>
  </si>
  <si>
    <t>1385</t>
  </si>
  <si>
    <t>04/06/2025 12:49:40 AM</t>
  </si>
  <si>
    <t>T177627</t>
  </si>
  <si>
    <t>C8348</t>
  </si>
  <si>
    <t>1369</t>
  </si>
  <si>
    <t>04/06/2025 1:35:23 AM</t>
  </si>
  <si>
    <t>T174825</t>
  </si>
  <si>
    <t>C8423</t>
  </si>
  <si>
    <t>03/06/2025 9:57:10 AM</t>
  </si>
  <si>
    <t>T177244</t>
  </si>
  <si>
    <t>3253</t>
  </si>
  <si>
    <t>03/06/2025 10:06:11 AM</t>
  </si>
  <si>
    <t>T177545</t>
  </si>
  <si>
    <t>C8392</t>
  </si>
  <si>
    <t>1376</t>
  </si>
  <si>
    <t>03/06/2025 9:52:33 AM</t>
  </si>
  <si>
    <t>T177789</t>
  </si>
  <si>
    <t>3263</t>
  </si>
  <si>
    <t>03/06/2025 10:06:27 AM</t>
  </si>
  <si>
    <t>T177773</t>
  </si>
  <si>
    <t>C8323</t>
  </si>
  <si>
    <t>3268</t>
  </si>
  <si>
    <t>03/06/2025 10:06:21 AM</t>
  </si>
  <si>
    <t>T177114</t>
  </si>
  <si>
    <t>3202</t>
  </si>
  <si>
    <t>03/06/2025 10:08:15 AM</t>
  </si>
  <si>
    <t>T177345</t>
  </si>
  <si>
    <t>3286</t>
  </si>
  <si>
    <t>03/06/2025 10:08:37 AM</t>
  </si>
  <si>
    <t>T177367</t>
  </si>
  <si>
    <t>3233</t>
  </si>
  <si>
    <t>03/06/2025 10:13:48 AM</t>
  </si>
  <si>
    <t>T176808</t>
  </si>
  <si>
    <t>C8208</t>
  </si>
  <si>
    <t>1574</t>
  </si>
  <si>
    <t>03/06/2025 11:01:28 AM</t>
  </si>
  <si>
    <t>T176786</t>
  </si>
  <si>
    <t>1554</t>
  </si>
  <si>
    <t>03/06/2025 11:01:21 AM</t>
  </si>
  <si>
    <t>T176474</t>
  </si>
  <si>
    <t>1577</t>
  </si>
  <si>
    <t>03/06/2025 11:41:48 AM</t>
  </si>
  <si>
    <t>T173695</t>
  </si>
  <si>
    <t>C7729</t>
  </si>
  <si>
    <t>1174</t>
  </si>
  <si>
    <t>02/06/2025 5:42:44 PM</t>
  </si>
  <si>
    <t>T176003</t>
  </si>
  <si>
    <t>C8106</t>
  </si>
  <si>
    <t>1075</t>
  </si>
  <si>
    <t>T176803</t>
  </si>
  <si>
    <t>1575</t>
  </si>
  <si>
    <t>02/06/2025 8:52:32 AM</t>
  </si>
  <si>
    <t>T176460</t>
  </si>
  <si>
    <t>C8191</t>
  </si>
  <si>
    <t>1549</t>
  </si>
  <si>
    <t>02/06/2025 8:52:24 AM</t>
  </si>
  <si>
    <t>T177669</t>
  </si>
  <si>
    <t>C8356</t>
  </si>
  <si>
    <t>720</t>
  </si>
  <si>
    <t>02/06/2025 8:53:55 AM</t>
  </si>
  <si>
    <t>T176477</t>
  </si>
  <si>
    <t>1551</t>
  </si>
  <si>
    <t>02/06/2025 8:54:19 AM</t>
  </si>
  <si>
    <t>T176472</t>
  </si>
  <si>
    <t>1550</t>
  </si>
  <si>
    <t>02/06/2025 8:54:12 AM</t>
  </si>
  <si>
    <t>T176927</t>
  </si>
  <si>
    <t>040</t>
  </si>
  <si>
    <t>02/06/2025 9:00:10 AM</t>
  </si>
  <si>
    <t>T178046</t>
  </si>
  <si>
    <t>C8401</t>
  </si>
  <si>
    <t>T177454</t>
  </si>
  <si>
    <t>493</t>
  </si>
  <si>
    <t>T171832</t>
  </si>
  <si>
    <t>C7486</t>
  </si>
  <si>
    <t>1368</t>
  </si>
  <si>
    <t>31/05/2025 5:52:31 PM</t>
  </si>
  <si>
    <t>T178053</t>
  </si>
  <si>
    <t>31/05/2025 5:51:56 PM</t>
  </si>
  <si>
    <t>T178008</t>
  </si>
  <si>
    <t>711</t>
  </si>
  <si>
    <t>31/05/2025 5:51:50 PM</t>
  </si>
  <si>
    <t>T174999</t>
  </si>
  <si>
    <t>1240</t>
  </si>
  <si>
    <t>31/05/2025 7:14:22 AM</t>
  </si>
  <si>
    <t>T177444</t>
  </si>
  <si>
    <t>31/05/2025 7:14:46 AM</t>
  </si>
  <si>
    <t>T176591</t>
  </si>
  <si>
    <t>C8172</t>
  </si>
  <si>
    <t>1540</t>
  </si>
  <si>
    <t>31/05/2025 7:19:43 AM</t>
  </si>
  <si>
    <t>T176470</t>
  </si>
  <si>
    <t>C8203</t>
  </si>
  <si>
    <t>1568</t>
  </si>
  <si>
    <t>31/05/2025 7:19:37 AM</t>
  </si>
  <si>
    <t>T177869</t>
  </si>
  <si>
    <t>352</t>
  </si>
  <si>
    <t>31/05/2025 8:12:11 AM</t>
  </si>
  <si>
    <t>T177864</t>
  </si>
  <si>
    <t>351</t>
  </si>
  <si>
    <t>31/05/2025 8:12:05 AM</t>
  </si>
  <si>
    <t>T176465</t>
  </si>
  <si>
    <t>1569</t>
  </si>
  <si>
    <t>31/05/2025 8:13:08 AM</t>
  </si>
  <si>
    <t>T176456</t>
  </si>
  <si>
    <t>1572</t>
  </si>
  <si>
    <t>31/05/2025 8:13:01 AM</t>
  </si>
  <si>
    <t>T176451</t>
  </si>
  <si>
    <t>1573</t>
  </si>
  <si>
    <t>31/05/2025 8:12:54 AM</t>
  </si>
  <si>
    <t>T172935</t>
  </si>
  <si>
    <t>C7612</t>
  </si>
  <si>
    <t>1419</t>
  </si>
  <si>
    <t>T177222</t>
  </si>
  <si>
    <t>C8301</t>
  </si>
  <si>
    <t>1436</t>
  </si>
  <si>
    <t>31/05/2025 8:13:49 AM</t>
  </si>
  <si>
    <t>T177155</t>
  </si>
  <si>
    <t>C8236</t>
  </si>
  <si>
    <t>1421</t>
  </si>
  <si>
    <t>31/05/2025 8:13:43 AM</t>
  </si>
  <si>
    <t>T177403</t>
  </si>
  <si>
    <t>590</t>
  </si>
  <si>
    <t>30/05/2025 1:25:20 PM</t>
  </si>
  <si>
    <t>T177493</t>
  </si>
  <si>
    <t>C8256</t>
  </si>
  <si>
    <t>1428</t>
  </si>
  <si>
    <t>30/05/2025 12:38:53 PM</t>
  </si>
  <si>
    <t>T177189</t>
  </si>
  <si>
    <t>C8243</t>
  </si>
  <si>
    <t>1424</t>
  </si>
  <si>
    <t>30/05/2025 12:38:45 PM</t>
  </si>
  <si>
    <t>T176948</t>
  </si>
  <si>
    <t>3403</t>
  </si>
  <si>
    <t>29/05/2025 5:27:04 PM</t>
  </si>
  <si>
    <t>T176839</t>
  </si>
  <si>
    <t>C8238</t>
  </si>
  <si>
    <t>3396</t>
  </si>
  <si>
    <t>29/05/2025 5:27:25 PM</t>
  </si>
  <si>
    <t>T176902</t>
  </si>
  <si>
    <t>3412</t>
  </si>
  <si>
    <t>29/05/2025 5:27:32 PM</t>
  </si>
  <si>
    <t>T175994</t>
  </si>
  <si>
    <t>C8039</t>
  </si>
  <si>
    <t>998</t>
  </si>
  <si>
    <t>29/05/2025 9:39:59 PM</t>
  </si>
  <si>
    <t>04/05/2025</t>
  </si>
  <si>
    <t>T176571</t>
  </si>
  <si>
    <t>3234</t>
  </si>
  <si>
    <t>29/05/2025 4:46:34 PM</t>
  </si>
  <si>
    <t>T177820</t>
  </si>
  <si>
    <t>C8379</t>
  </si>
  <si>
    <t>29/05/2025 4:44:37 PM</t>
  </si>
  <si>
    <t>T175200</t>
  </si>
  <si>
    <t>281</t>
  </si>
  <si>
    <t>28/05/2025 2:19:47 PM</t>
  </si>
  <si>
    <t>T177871</t>
  </si>
  <si>
    <t>C8369</t>
  </si>
  <si>
    <t>29/05/2025 2:14:11 AM</t>
  </si>
  <si>
    <t>HIT020</t>
  </si>
  <si>
    <t>T177389</t>
  </si>
  <si>
    <t>28/05/2025 5:55:37 PM</t>
  </si>
  <si>
    <t>T175165</t>
  </si>
  <si>
    <t>276</t>
  </si>
  <si>
    <t>27/05/2025 10:06:22 AM</t>
  </si>
  <si>
    <t>T175170</t>
  </si>
  <si>
    <t>27/05/2025 10:06:39 AM</t>
  </si>
  <si>
    <t>T174982</t>
  </si>
  <si>
    <t>27/05/2025 10:05:57 AM</t>
  </si>
  <si>
    <t>T175288</t>
  </si>
  <si>
    <t>279</t>
  </si>
  <si>
    <t>27/05/2025 10:06:48 AM</t>
  </si>
  <si>
    <t>T174962</t>
  </si>
  <si>
    <t>27/05/2025 10:05:40 AM</t>
  </si>
  <si>
    <t>T174978</t>
  </si>
  <si>
    <t>27/05/2025 10:05:49 AM</t>
  </si>
  <si>
    <t>T175168</t>
  </si>
  <si>
    <t>27/05/2025 10:06:30 AM</t>
  </si>
  <si>
    <t>T174987</t>
  </si>
  <si>
    <t>260</t>
  </si>
  <si>
    <t>27/05/2025 10:06:05 AM</t>
  </si>
  <si>
    <t>T174998</t>
  </si>
  <si>
    <t>261</t>
  </si>
  <si>
    <t>27/05/2025 10:06:14 AM</t>
  </si>
  <si>
    <t>T175303</t>
  </si>
  <si>
    <t>27/05/2025 10:06:56 AM</t>
  </si>
  <si>
    <t>T177266</t>
  </si>
  <si>
    <t>1435</t>
  </si>
  <si>
    <t>27/05/2025 4:19:05 PM</t>
  </si>
  <si>
    <t>T177735</t>
  </si>
  <si>
    <t>27/05/2025 4:18:36 PM</t>
  </si>
  <si>
    <t>T175308</t>
  </si>
  <si>
    <t>24/05/2025 3:58:37 PM</t>
  </si>
  <si>
    <t>T174973</t>
  </si>
  <si>
    <t>24/05/2025 3:58:14 PM</t>
  </si>
  <si>
    <t>T175195</t>
  </si>
  <si>
    <t>280</t>
  </si>
  <si>
    <t>24/05/2025 3:58:26 PM</t>
  </si>
  <si>
    <t>T175163</t>
  </si>
  <si>
    <t>24/05/2025 3:58:20 PM</t>
  </si>
  <si>
    <t>T175283</t>
  </si>
  <si>
    <t>278</t>
  </si>
  <si>
    <t>24/05/2025 3:58:32 PM</t>
  </si>
  <si>
    <t>T174967</t>
  </si>
  <si>
    <t>268</t>
  </si>
  <si>
    <t>24/05/2025 3:58:06 PM</t>
  </si>
  <si>
    <t>T177047</t>
  </si>
  <si>
    <t>C8141</t>
  </si>
  <si>
    <t>T172564</t>
  </si>
  <si>
    <t>1320</t>
  </si>
  <si>
    <t>24/05/2025 6:04:50 PM</t>
  </si>
  <si>
    <t>T170173</t>
  </si>
  <si>
    <t>C7144</t>
  </si>
  <si>
    <t>1234</t>
  </si>
  <si>
    <t>24/05/2025 6:05:53 PM</t>
  </si>
  <si>
    <t>T174458</t>
  </si>
  <si>
    <t>1233</t>
  </si>
  <si>
    <t>22/05/2025 12:23:58 AM</t>
  </si>
  <si>
    <t>T175356</t>
  </si>
  <si>
    <t>1277</t>
  </si>
  <si>
    <t>22/05/2025 12:24:04 AM</t>
  </si>
  <si>
    <t>T174114</t>
  </si>
  <si>
    <t>C7793</t>
  </si>
  <si>
    <t>1216</t>
  </si>
  <si>
    <t>22/05/2025 12:23:52 AM</t>
  </si>
  <si>
    <t>T174960</t>
  </si>
  <si>
    <t>C7893</t>
  </si>
  <si>
    <t>1249</t>
  </si>
  <si>
    <t>22/05/2025 12:24:16 AM</t>
  </si>
  <si>
    <t>T176367</t>
  </si>
  <si>
    <t>1588</t>
  </si>
  <si>
    <t>21/05/2025 9:03:18 AM</t>
  </si>
  <si>
    <t>T173258</t>
  </si>
  <si>
    <t>C7650</t>
  </si>
  <si>
    <t>21/05/2025 2:18:31 AM</t>
  </si>
  <si>
    <t>T171325</t>
  </si>
  <si>
    <t>C7382</t>
  </si>
  <si>
    <t>821</t>
  </si>
  <si>
    <t>21/05/2025 2:18:19 AM</t>
  </si>
  <si>
    <t>T171649</t>
  </si>
  <si>
    <t>C7422</t>
  </si>
  <si>
    <t>820</t>
  </si>
  <si>
    <t>21/05/2025 2:18:25 AM</t>
  </si>
  <si>
    <t>T173314</t>
  </si>
  <si>
    <t>C7664</t>
  </si>
  <si>
    <t>822</t>
  </si>
  <si>
    <t>21/05/2025 2:18:37 AM</t>
  </si>
  <si>
    <t>T176581</t>
  </si>
  <si>
    <t>C8173</t>
  </si>
  <si>
    <t>1541</t>
  </si>
  <si>
    <t>21/05/2025 2:24:47 AM</t>
  </si>
  <si>
    <t>T175512</t>
  </si>
  <si>
    <t>21/05/2025 2:24:20 AM</t>
  </si>
  <si>
    <t>T176441</t>
  </si>
  <si>
    <t>C8187</t>
  </si>
  <si>
    <t>1533</t>
  </si>
  <si>
    <t>21/05/2025 2:25:31 AM</t>
  </si>
  <si>
    <t>T176499</t>
  </si>
  <si>
    <t>C8182</t>
  </si>
  <si>
    <t>1526</t>
  </si>
  <si>
    <t>19/05/2025 6:34:15 PM</t>
  </si>
  <si>
    <t>T176780</t>
  </si>
  <si>
    <t>C8195</t>
  </si>
  <si>
    <t>1556</t>
  </si>
  <si>
    <t>17/05/2025 1:15:15 PM</t>
  </si>
  <si>
    <t>T174243</t>
  </si>
  <si>
    <t>C7842</t>
  </si>
  <si>
    <t>17/05/2025 5:44:31 AM</t>
  </si>
  <si>
    <t>T174409</t>
  </si>
  <si>
    <t>C7880</t>
  </si>
  <si>
    <t>3355</t>
  </si>
  <si>
    <t>17/05/2025 5:36:13 AM</t>
  </si>
  <si>
    <t>T174408</t>
  </si>
  <si>
    <t>C7863</t>
  </si>
  <si>
    <t>3318</t>
  </si>
  <si>
    <t>17/05/2025 5:48:51 AM</t>
  </si>
  <si>
    <t>T174278</t>
  </si>
  <si>
    <t>C7858</t>
  </si>
  <si>
    <t>3350</t>
  </si>
  <si>
    <t>17/05/2025 5:18:56 AM</t>
  </si>
  <si>
    <t>T174267</t>
  </si>
  <si>
    <t>3288</t>
  </si>
  <si>
    <t>17/05/2025 5:18:44 AM</t>
  </si>
  <si>
    <t>T174670</t>
  </si>
  <si>
    <t>C7857</t>
  </si>
  <si>
    <t>16/05/2025 2:11:40 AM</t>
  </si>
  <si>
    <t>T175003</t>
  </si>
  <si>
    <t>976</t>
  </si>
  <si>
    <t>16/05/2025 3:57:49 AM</t>
  </si>
  <si>
    <t>DTB - 145 kV</t>
  </si>
  <si>
    <t>T174282</t>
  </si>
  <si>
    <t>3334</t>
  </si>
  <si>
    <t>16/05/2025 10:29:32 AM</t>
  </si>
  <si>
    <t>T172813</t>
  </si>
  <si>
    <t>15/05/2025 12:02:19 PM</t>
  </si>
  <si>
    <t>T175024</t>
  </si>
  <si>
    <t>813</t>
  </si>
  <si>
    <t>15/05/2025 12:02:33 PM</t>
  </si>
  <si>
    <t>T172659</t>
  </si>
  <si>
    <t>C7564</t>
  </si>
  <si>
    <t>784</t>
  </si>
  <si>
    <t>15/05/2025 12:02:13 PM</t>
  </si>
  <si>
    <t>T172896</t>
  </si>
  <si>
    <t>C7598</t>
  </si>
  <si>
    <t>781</t>
  </si>
  <si>
    <t>15/05/2025 12:02:26 PM</t>
  </si>
  <si>
    <t>T175059</t>
  </si>
  <si>
    <t>C7917</t>
  </si>
  <si>
    <t>15/05/2025 12:02:41 PM</t>
  </si>
  <si>
    <t>T175540</t>
  </si>
  <si>
    <t>C8024</t>
  </si>
  <si>
    <t>368</t>
  </si>
  <si>
    <t>13/05/2025 9:49:49 AM</t>
  </si>
  <si>
    <t>T175416</t>
  </si>
  <si>
    <t>13/05/2025 9:48:02 AM</t>
  </si>
  <si>
    <t>T174944</t>
  </si>
  <si>
    <t>962</t>
  </si>
  <si>
    <t>13/05/2025 9:47:36 AM</t>
  </si>
  <si>
    <t>T171930</t>
  </si>
  <si>
    <t>C7464</t>
  </si>
  <si>
    <t>747</t>
  </si>
  <si>
    <t>12/05/2025 3:17:34 PM</t>
  </si>
  <si>
    <t>T173333</t>
  </si>
  <si>
    <t>C7674</t>
  </si>
  <si>
    <t>025</t>
  </si>
  <si>
    <t>12/05/2025 2:43:31 PM</t>
  </si>
  <si>
    <t>T166500</t>
  </si>
  <si>
    <t>C6623</t>
  </si>
  <si>
    <t>14/05/2025 5:03:27 AM</t>
  </si>
  <si>
    <t>T173577</t>
  </si>
  <si>
    <t>11/05/2025 11:38:23 AM</t>
  </si>
  <si>
    <t>T175309</t>
  </si>
  <si>
    <t>272</t>
  </si>
  <si>
    <t>T175365</t>
  </si>
  <si>
    <t>11/05/2025 3:13:04 PM</t>
  </si>
  <si>
    <t>T175304</t>
  </si>
  <si>
    <t>11/05/2025 3:12:53 PM</t>
  </si>
  <si>
    <t>T174221</t>
  </si>
  <si>
    <t>288</t>
  </si>
  <si>
    <t>11/05/2025 3:12:30 PM</t>
  </si>
  <si>
    <t>T175370</t>
  </si>
  <si>
    <t>286</t>
  </si>
  <si>
    <t>11/05/2025 3:13:16 PM</t>
  </si>
  <si>
    <t>T174226</t>
  </si>
  <si>
    <t>11/05/2025 3:12:35 PM</t>
  </si>
  <si>
    <t>T175368</t>
  </si>
  <si>
    <t>284</t>
  </si>
  <si>
    <t>11/05/2025 3:13:10 PM</t>
  </si>
  <si>
    <t>T175138</t>
  </si>
  <si>
    <t>C7974</t>
  </si>
  <si>
    <t>11/05/2025 3:12:47 PM</t>
  </si>
  <si>
    <t>T175363</t>
  </si>
  <si>
    <t>11/05/2025 3:12:59 PM</t>
  </si>
  <si>
    <t>T175133</t>
  </si>
  <si>
    <t>11/05/2025 3:12:41 PM</t>
  </si>
  <si>
    <t>T170886</t>
  </si>
  <si>
    <t>C7293</t>
  </si>
  <si>
    <t>1382</t>
  </si>
  <si>
    <t>10/05/2025 4:52:44 PM</t>
  </si>
  <si>
    <t>T171109</t>
  </si>
  <si>
    <t>C7328</t>
  </si>
  <si>
    <t>1304</t>
  </si>
  <si>
    <t>10/05/2025 4:52:50 PM</t>
  </si>
  <si>
    <t>T173430</t>
  </si>
  <si>
    <t>035</t>
  </si>
  <si>
    <t>T172480</t>
  </si>
  <si>
    <t>C7544</t>
  </si>
  <si>
    <t>16/05/2025 7:35:31 AM</t>
  </si>
  <si>
    <t>T175360</t>
  </si>
  <si>
    <t>C7957</t>
  </si>
  <si>
    <t>2274</t>
  </si>
  <si>
    <t>12/05/2025 7:17:24 PM</t>
  </si>
  <si>
    <t>T175355</t>
  </si>
  <si>
    <t>12/05/2025 7:33:21 PM</t>
  </si>
  <si>
    <t>T173316</t>
  </si>
  <si>
    <t>022</t>
  </si>
  <si>
    <t>12/05/2025 7:41:53 PM</t>
  </si>
  <si>
    <t>T173332</t>
  </si>
  <si>
    <t>C7669</t>
  </si>
  <si>
    <t>024</t>
  </si>
  <si>
    <t>12/05/2025 7:41:59 PM</t>
  </si>
  <si>
    <t>T173238</t>
  </si>
  <si>
    <t>C7658</t>
  </si>
  <si>
    <t>014</t>
  </si>
  <si>
    <t>12/05/2025 9:44:58 PM</t>
  </si>
  <si>
    <t>T172464</t>
  </si>
  <si>
    <t>09/05/2025 2:16:00 AM</t>
  </si>
  <si>
    <t>T172496</t>
  </si>
  <si>
    <t>09/05/2025 2:16:11 AM</t>
  </si>
  <si>
    <t>T170394</t>
  </si>
  <si>
    <t>2017</t>
  </si>
  <si>
    <t>09/05/2025 2:27:00 AM</t>
  </si>
  <si>
    <t>T175472</t>
  </si>
  <si>
    <t>1284</t>
  </si>
  <si>
    <t>09/05/2025 3:54:01 AM</t>
  </si>
  <si>
    <t>T175561</t>
  </si>
  <si>
    <t>1282</t>
  </si>
  <si>
    <t>09/05/2025 4:10:23 AM</t>
  </si>
  <si>
    <t>T175684</t>
  </si>
  <si>
    <t>09/05/2025 4:10:29 AM</t>
  </si>
  <si>
    <t>T175473</t>
  </si>
  <si>
    <t>09/05/2025 3:54:16 AM</t>
  </si>
  <si>
    <t>T173339</t>
  </si>
  <si>
    <t>026</t>
  </si>
  <si>
    <t>12/05/2025 7:52:14 PM</t>
  </si>
  <si>
    <t>T173416</t>
  </si>
  <si>
    <t>T174528</t>
  </si>
  <si>
    <t>C7832</t>
  </si>
  <si>
    <t>09/05/2025 9:14:09 AM</t>
  </si>
  <si>
    <t>T175484</t>
  </si>
  <si>
    <t>1294</t>
  </si>
  <si>
    <t>T174119</t>
  </si>
  <si>
    <t>1217</t>
  </si>
  <si>
    <t>09/05/2025 10:51:52 PM</t>
  </si>
  <si>
    <t>T174952</t>
  </si>
  <si>
    <t>1269</t>
  </si>
  <si>
    <t>09/05/2025 10:52:04 PM</t>
  </si>
  <si>
    <t>T175310</t>
  </si>
  <si>
    <t>1270</t>
  </si>
  <si>
    <t>09/05/2025 10:52:10 PM</t>
  </si>
  <si>
    <t>T174245</t>
  </si>
  <si>
    <t>09/05/2025 10:51:58 PM</t>
  </si>
  <si>
    <t>T174996</t>
  </si>
  <si>
    <t>C7924</t>
  </si>
  <si>
    <t>1260</t>
  </si>
  <si>
    <t>09/05/2025 10:51:38 PM</t>
  </si>
  <si>
    <t>T175290</t>
  </si>
  <si>
    <t>C7987</t>
  </si>
  <si>
    <t>09/05/2025 10:50:59 PM</t>
  </si>
  <si>
    <t>T175354</t>
  </si>
  <si>
    <t>1275</t>
  </si>
  <si>
    <t>09/05/2025 10:51:06 PM</t>
  </si>
  <si>
    <t>T175359</t>
  </si>
  <si>
    <t>1273</t>
  </si>
  <si>
    <t>15/05/2025 4:10:49 AM</t>
  </si>
  <si>
    <t>T174170</t>
  </si>
  <si>
    <t>1218</t>
  </si>
  <si>
    <t>T174270</t>
  </si>
  <si>
    <t>06/05/2025 3:39:59 AM</t>
  </si>
  <si>
    <t>T174529</t>
  </si>
  <si>
    <t>180</t>
  </si>
  <si>
    <t>06/05/2025 3:31:06 AM</t>
  </si>
  <si>
    <t>T174111</t>
  </si>
  <si>
    <t>070</t>
  </si>
  <si>
    <t>05/05/2025 11:48:28 AM</t>
  </si>
  <si>
    <t>T174976</t>
  </si>
  <si>
    <t>05/05/2025 11:47:20 AM</t>
  </si>
  <si>
    <t>T174994</t>
  </si>
  <si>
    <t>1241</t>
  </si>
  <si>
    <t>05/05/2025 11:47:33 AM</t>
  </si>
  <si>
    <t>T174979</t>
  </si>
  <si>
    <t>1256</t>
  </si>
  <si>
    <t>05/05/2025 11:47:26 AM</t>
  </si>
  <si>
    <t>T170265</t>
  </si>
  <si>
    <t>C7150</t>
  </si>
  <si>
    <t>1992</t>
  </si>
  <si>
    <t>05/05/2025 12:07:03 PM</t>
  </si>
  <si>
    <t>T175180</t>
  </si>
  <si>
    <t>339</t>
  </si>
  <si>
    <t>03/05/2025 1:57:19 PM</t>
  </si>
  <si>
    <t>T174422</t>
  </si>
  <si>
    <t>068</t>
  </si>
  <si>
    <t>11/05/2025 3:17:41 PM</t>
  </si>
  <si>
    <t>T174965</t>
  </si>
  <si>
    <t>265</t>
  </si>
  <si>
    <t>T171700</t>
  </si>
  <si>
    <t>C7457</t>
  </si>
  <si>
    <t>03/05/2025 1:17:39 AM</t>
  </si>
  <si>
    <t>T170883</t>
  </si>
  <si>
    <t>03/05/2025 1:17:27 AM</t>
  </si>
  <si>
    <t>T170949</t>
  </si>
  <si>
    <t>03/05/2025 1:17:33 AM</t>
  </si>
  <si>
    <t>T170869</t>
  </si>
  <si>
    <t>C7295</t>
  </si>
  <si>
    <t>03/05/2025 1:21:20 AM</t>
  </si>
  <si>
    <t>T171122</t>
  </si>
  <si>
    <t>03/05/2025 1:21:26 AM</t>
  </si>
  <si>
    <t>T171771</t>
  </si>
  <si>
    <t>C7447</t>
  </si>
  <si>
    <t>03/05/2025 1:21:41 AM</t>
  </si>
  <si>
    <t>T171499</t>
  </si>
  <si>
    <t>C7359</t>
  </si>
  <si>
    <t>1309</t>
  </si>
  <si>
    <t>03/05/2025 1:21:33 AM</t>
  </si>
  <si>
    <t>T172746</t>
  </si>
  <si>
    <t>C7630</t>
  </si>
  <si>
    <t>799</t>
  </si>
  <si>
    <t>03/05/2025 2:27:56 AM</t>
  </si>
  <si>
    <t>T173097</t>
  </si>
  <si>
    <t>480</t>
  </si>
  <si>
    <t>29/04/2025 3:04:30 PM</t>
  </si>
  <si>
    <t>T174439</t>
  </si>
  <si>
    <t>02/05/2025 10:56:15 AM</t>
  </si>
  <si>
    <t>T174253</t>
  </si>
  <si>
    <t>1236</t>
  </si>
  <si>
    <t>02/05/2025 10:56:09 AM</t>
  </si>
  <si>
    <t>T173114</t>
  </si>
  <si>
    <t>C7624</t>
  </si>
  <si>
    <t>02/05/2025 8:45:20 AM</t>
  </si>
  <si>
    <t>T173471</t>
  </si>
  <si>
    <t>02/05/2025 9:21:29 AM</t>
  </si>
  <si>
    <t>T174379</t>
  </si>
  <si>
    <t>C7838</t>
  </si>
  <si>
    <t>02/05/2025 8:54:45 AM</t>
  </si>
  <si>
    <t>T172559</t>
  </si>
  <si>
    <t>C7571</t>
  </si>
  <si>
    <t>DTB - 245 kV</t>
  </si>
  <si>
    <t>T173626</t>
  </si>
  <si>
    <t>168</t>
  </si>
  <si>
    <t>30/04/2025 11:30:55 AM</t>
  </si>
  <si>
    <t>T174989</t>
  </si>
  <si>
    <t>1243</t>
  </si>
  <si>
    <t>30/04/2025 12:10:22 PM</t>
  </si>
  <si>
    <t>T174453</t>
  </si>
  <si>
    <t>30/04/2025 12:10:00 PM</t>
  </si>
  <si>
    <t>T174258</t>
  </si>
  <si>
    <t>1235</t>
  </si>
  <si>
    <t>30/04/2025 12:09:53 PM</t>
  </si>
  <si>
    <t>T174355</t>
  </si>
  <si>
    <t>3152</t>
  </si>
  <si>
    <t>30/04/2025 12:08:47 PM</t>
  </si>
  <si>
    <t>T174038</t>
  </si>
  <si>
    <t>3141</t>
  </si>
  <si>
    <t>30/04/2025 12:08:38 PM</t>
  </si>
  <si>
    <t>T172522</t>
  </si>
  <si>
    <t>C7557</t>
  </si>
  <si>
    <t>30/04/2025 1:34:17 PM</t>
  </si>
  <si>
    <t>T170631</t>
  </si>
  <si>
    <t>C7264</t>
  </si>
  <si>
    <t>T171985</t>
  </si>
  <si>
    <t>29/04/2025 2:17:01 PM</t>
  </si>
  <si>
    <t>T172212</t>
  </si>
  <si>
    <t>1397</t>
  </si>
  <si>
    <t>29/04/2025 2:17:08 PM</t>
  </si>
  <si>
    <t>T170951</t>
  </si>
  <si>
    <t>C7296</t>
  </si>
  <si>
    <t>29/04/2025 2:16:53 PM</t>
  </si>
  <si>
    <t>T172998</t>
  </si>
  <si>
    <t>C7607</t>
  </si>
  <si>
    <t>1408</t>
  </si>
  <si>
    <t>29/04/2025 2:23:47 PM</t>
  </si>
  <si>
    <t>T170214</t>
  </si>
  <si>
    <t>1981</t>
  </si>
  <si>
    <t>29/04/2025 6:49:39 PM</t>
  </si>
  <si>
    <t>T170307</t>
  </si>
  <si>
    <t>C7162</t>
  </si>
  <si>
    <t>2024</t>
  </si>
  <si>
    <t>29/04/2025 6:49:46 PM</t>
  </si>
  <si>
    <t>T166351</t>
  </si>
  <si>
    <t>C6478</t>
  </si>
  <si>
    <t>27/04/2025 11:25:24 AM</t>
  </si>
  <si>
    <t>43</t>
  </si>
  <si>
    <t>T174165</t>
  </si>
  <si>
    <t>1219</t>
  </si>
  <si>
    <t>27/04/2025 11:24:13 AM</t>
  </si>
  <si>
    <t>T171647</t>
  </si>
  <si>
    <t>C7418</t>
  </si>
  <si>
    <t>27/04/2025 11:21:14 AM</t>
  </si>
  <si>
    <t>T171232</t>
  </si>
  <si>
    <t>C7348</t>
  </si>
  <si>
    <t>1381</t>
  </si>
  <si>
    <t>T171230</t>
  </si>
  <si>
    <t>T171686</t>
  </si>
  <si>
    <t>C7455</t>
  </si>
  <si>
    <t>T171362</t>
  </si>
  <si>
    <t>T171650</t>
  </si>
  <si>
    <t>1338</t>
  </si>
  <si>
    <t>T171466</t>
  </si>
  <si>
    <t>C7356</t>
  </si>
  <si>
    <t>1384</t>
  </si>
  <si>
    <t>T172931</t>
  </si>
  <si>
    <t>1409</t>
  </si>
  <si>
    <t>28/04/2025 9:58:34 PM</t>
  </si>
  <si>
    <t>T171326</t>
  </si>
  <si>
    <t>C7387</t>
  </si>
  <si>
    <t>1313</t>
  </si>
  <si>
    <t>28/04/2025 9:58:24 PM</t>
  </si>
  <si>
    <t>T172978</t>
  </si>
  <si>
    <t>C7609</t>
  </si>
  <si>
    <t>1410</t>
  </si>
  <si>
    <t>28/04/2025 9:58:40 PM</t>
  </si>
  <si>
    <t>T171293</t>
  </si>
  <si>
    <t>C7351</t>
  </si>
  <si>
    <t>28/04/2025 9:59:02 PM</t>
  </si>
  <si>
    <t>T173113</t>
  </si>
  <si>
    <t>28/04/2025 9:59:37 PM</t>
  </si>
  <si>
    <t>T171560</t>
  </si>
  <si>
    <t>C7400</t>
  </si>
  <si>
    <t>1378</t>
  </si>
  <si>
    <t>28/04/2025 9:59:10 PM</t>
  </si>
  <si>
    <t>T172939</t>
  </si>
  <si>
    <t>1417</t>
  </si>
  <si>
    <t>28/04/2025 9:59:30 PM</t>
  </si>
  <si>
    <t>T171903</t>
  </si>
  <si>
    <t>28/04/2025 9:59:24 PM</t>
  </si>
  <si>
    <t>T171721</t>
  </si>
  <si>
    <t>C7449</t>
  </si>
  <si>
    <t>1425</t>
  </si>
  <si>
    <t>28/04/2025 9:59:17 PM</t>
  </si>
  <si>
    <t>T171105</t>
  </si>
  <si>
    <t>1302</t>
  </si>
  <si>
    <t>T171793</t>
  </si>
  <si>
    <t>C7439</t>
  </si>
  <si>
    <t>1328</t>
  </si>
  <si>
    <t>T171370</t>
  </si>
  <si>
    <t>T171300</t>
  </si>
  <si>
    <t>1310</t>
  </si>
  <si>
    <t>T170089</t>
  </si>
  <si>
    <t>C7168</t>
  </si>
  <si>
    <t>T171924</t>
  </si>
  <si>
    <t>C7466</t>
  </si>
  <si>
    <t>1358</t>
  </si>
  <si>
    <t>26/04/2025 11:07:26 PM</t>
  </si>
  <si>
    <t>T171782</t>
  </si>
  <si>
    <t>1331</t>
  </si>
  <si>
    <t>26/04/2025 11:07:19 PM</t>
  </si>
  <si>
    <t>T171192</t>
  </si>
  <si>
    <t>C7325</t>
  </si>
  <si>
    <t>26/04/2025 11:07:12 PM</t>
  </si>
  <si>
    <t>T172082</t>
  </si>
  <si>
    <t>C7492</t>
  </si>
  <si>
    <t>26/04/2025 11:07:38 PM</t>
  </si>
  <si>
    <t>T172101</t>
  </si>
  <si>
    <t>1395</t>
  </si>
  <si>
    <t>26/04/2025 11:07:44 PM</t>
  </si>
  <si>
    <t>T172039</t>
  </si>
  <si>
    <t>26/04/2025 11:07:32 PM</t>
  </si>
  <si>
    <t>T174444</t>
  </si>
  <si>
    <t>27/04/2025 1:36:09 AM</t>
  </si>
  <si>
    <t>T174275</t>
  </si>
  <si>
    <t>1224</t>
  </si>
  <si>
    <t>26/04/2025 7:41:02 AM</t>
  </si>
  <si>
    <t>T174280</t>
  </si>
  <si>
    <t>26/04/2025 7:41:09 AM</t>
  </si>
  <si>
    <t>T171901</t>
  </si>
  <si>
    <t>26/04/2025 7:44:26 AM</t>
  </si>
  <si>
    <t>T172915</t>
  </si>
  <si>
    <t>1407</t>
  </si>
  <si>
    <t>26/04/2025 7:44:32 AM</t>
  </si>
  <si>
    <t>T172120</t>
  </si>
  <si>
    <t>C7497</t>
  </si>
  <si>
    <t>26/04/2025 7:44:47 AM</t>
  </si>
  <si>
    <t>T172936</t>
  </si>
  <si>
    <t>1406</t>
  </si>
  <si>
    <t>26/04/2025 7:44:52 AM</t>
  </si>
  <si>
    <t>T173424</t>
  </si>
  <si>
    <t>1191</t>
  </si>
  <si>
    <t>23/04/2025 7:50:43 PM</t>
  </si>
  <si>
    <t>T171481</t>
  </si>
  <si>
    <t>1423</t>
  </si>
  <si>
    <t>25/04/2025 11:57:49 AM</t>
  </si>
  <si>
    <t>T171646</t>
  </si>
  <si>
    <t>C7415</t>
  </si>
  <si>
    <t>25/04/2025 11:57:56 AM</t>
  </si>
  <si>
    <t>T173603</t>
  </si>
  <si>
    <t>C7761</t>
  </si>
  <si>
    <t>666</t>
  </si>
  <si>
    <t>T174515</t>
  </si>
  <si>
    <t>C7799</t>
  </si>
  <si>
    <t>674</t>
  </si>
  <si>
    <t>23/04/2025 7:49:32 PM</t>
  </si>
  <si>
    <t>T173890</t>
  </si>
  <si>
    <t>219</t>
  </si>
  <si>
    <t>22/04/2025 2:17:42 PM</t>
  </si>
  <si>
    <t>T171401</t>
  </si>
  <si>
    <t>C7390</t>
  </si>
  <si>
    <t>1038</t>
  </si>
  <si>
    <t>22/04/2025 1:14:36 AM</t>
  </si>
  <si>
    <t>T173839</t>
  </si>
  <si>
    <t>C7748</t>
  </si>
  <si>
    <t>663</t>
  </si>
  <si>
    <t>20/04/2025 7:36:44 AM</t>
  </si>
  <si>
    <t>T173389</t>
  </si>
  <si>
    <t>4909</t>
  </si>
  <si>
    <t>T170230</t>
  </si>
  <si>
    <t>C7151</t>
  </si>
  <si>
    <t>19/04/2025 1:49:01 PM</t>
  </si>
  <si>
    <t>T170397</t>
  </si>
  <si>
    <t>C7177</t>
  </si>
  <si>
    <t>2016</t>
  </si>
  <si>
    <t>18/04/2025 2:05:29 AM</t>
  </si>
  <si>
    <t>T171604</t>
  </si>
  <si>
    <t>C7423</t>
  </si>
  <si>
    <t>16/04/2025 11:48:54 AM</t>
  </si>
  <si>
    <t>T170156</t>
  </si>
  <si>
    <t>C7135</t>
  </si>
  <si>
    <t>24/04/2025 5:10:19 PM</t>
  </si>
  <si>
    <t>T170146</t>
  </si>
  <si>
    <t>C7136</t>
  </si>
  <si>
    <t>333</t>
  </si>
  <si>
    <t>T172097</t>
  </si>
  <si>
    <t>C7485</t>
  </si>
  <si>
    <t>1354</t>
  </si>
  <si>
    <t>12/04/2025 5:26:01 AM</t>
  </si>
  <si>
    <t>58</t>
  </si>
  <si>
    <t>T171996</t>
  </si>
  <si>
    <t>12/04/2025 7:56:17 AM</t>
  </si>
  <si>
    <t>T172130</t>
  </si>
  <si>
    <t>12/04/2025 8:19:01 AM</t>
  </si>
  <si>
    <t>T171520</t>
  </si>
  <si>
    <t>C7394</t>
  </si>
  <si>
    <t>1317</t>
  </si>
  <si>
    <t>12/04/2025 8:47:08 AM</t>
  </si>
  <si>
    <t>T171914</t>
  </si>
  <si>
    <t>12/04/2025 8:43:38 AM</t>
  </si>
  <si>
    <t>T171542</t>
  </si>
  <si>
    <t>12/04/2025 8:43:26 AM</t>
  </si>
  <si>
    <t>T165435</t>
  </si>
  <si>
    <t>11/04/2025 9:58:03 AM</t>
  </si>
  <si>
    <t>T170163</t>
  </si>
  <si>
    <t>321</t>
  </si>
  <si>
    <t>11/04/2025 1:57:18 PM</t>
  </si>
  <si>
    <t>T171714</t>
  </si>
  <si>
    <t>555</t>
  </si>
  <si>
    <t>10/04/2025 2:49:13 PM</t>
  </si>
  <si>
    <t>T171779</t>
  </si>
  <si>
    <t>1333</t>
  </si>
  <si>
    <t>10/04/2025 3:19:42 PM</t>
  </si>
  <si>
    <t>T168841</t>
  </si>
  <si>
    <t>C6898</t>
  </si>
  <si>
    <t>09/04/2025 10:52:43 AM</t>
  </si>
  <si>
    <t>26/02/2025</t>
  </si>
  <si>
    <t>T170050</t>
  </si>
  <si>
    <t>C7094</t>
  </si>
  <si>
    <t>05/04/2025 5:35:09 AM</t>
  </si>
  <si>
    <t>T169841</t>
  </si>
  <si>
    <t>701</t>
  </si>
  <si>
    <t>04/04/2025 12:40:40 AM</t>
  </si>
  <si>
    <t>66</t>
  </si>
  <si>
    <t>T170272</t>
  </si>
  <si>
    <t>C7159</t>
  </si>
  <si>
    <t>02/04/2025 9:44:08 AM</t>
  </si>
  <si>
    <t>68</t>
  </si>
  <si>
    <t>T169980</t>
  </si>
  <si>
    <t>C7130</t>
  </si>
  <si>
    <t>328</t>
  </si>
  <si>
    <t>02/04/2025 9:42:41 AM</t>
  </si>
  <si>
    <t>T170229</t>
  </si>
  <si>
    <t>C7153</t>
  </si>
  <si>
    <t>340</t>
  </si>
  <si>
    <t>02/04/2025 9:42:05 AM</t>
  </si>
  <si>
    <t>T169977</t>
  </si>
  <si>
    <t>C7131</t>
  </si>
  <si>
    <t>330</t>
  </si>
  <si>
    <t>03/04/2025 8:42:45 AM</t>
  </si>
  <si>
    <t>67</t>
  </si>
  <si>
    <t>T170592</t>
  </si>
  <si>
    <t>C7213</t>
  </si>
  <si>
    <t>02/04/2025 2:32:07 PM</t>
  </si>
  <si>
    <t>T164870</t>
  </si>
  <si>
    <t>03/04/2025 10:27:51 PM</t>
  </si>
  <si>
    <t>T170148</t>
  </si>
  <si>
    <t>25/03/2025 10:20:21 AM</t>
  </si>
  <si>
    <t>T164844</t>
  </si>
  <si>
    <t>C6218</t>
  </si>
  <si>
    <t>25/03/2025 2:02:30 PM</t>
  </si>
  <si>
    <t>T165270</t>
  </si>
  <si>
    <t>C6238</t>
  </si>
  <si>
    <t>24/03/2025 6:33:09 PM</t>
  </si>
  <si>
    <t>77</t>
  </si>
  <si>
    <t>T164774</t>
  </si>
  <si>
    <t>C6192</t>
  </si>
  <si>
    <t>298</t>
  </si>
  <si>
    <t>24/03/2025 6:32:51 PM</t>
  </si>
  <si>
    <t>T165438</t>
  </si>
  <si>
    <t>24/03/2025 6:31:57 PM</t>
  </si>
  <si>
    <t>T165411</t>
  </si>
  <si>
    <t>24/03/2025 6:31:45 PM</t>
  </si>
  <si>
    <t>T167544</t>
  </si>
  <si>
    <t>C6575</t>
  </si>
  <si>
    <t>26/03/2025 8:46:20 AM</t>
  </si>
  <si>
    <t>75</t>
  </si>
  <si>
    <t>T168283</t>
  </si>
  <si>
    <t>C6807</t>
  </si>
  <si>
    <t>13/03/2025 6:26:30 PM</t>
  </si>
  <si>
    <t>88</t>
  </si>
  <si>
    <t>T168416</t>
  </si>
  <si>
    <t>C6844</t>
  </si>
  <si>
    <t>08/03/2025 5:48:59 AM</t>
  </si>
  <si>
    <t>22/02/2025</t>
  </si>
  <si>
    <t>T164837</t>
  </si>
  <si>
    <t>C6222</t>
  </si>
  <si>
    <t>27/02/2025 1:29:32 AM</t>
  </si>
  <si>
    <t>T165280</t>
  </si>
  <si>
    <t>297</t>
  </si>
  <si>
    <t>T164878</t>
  </si>
  <si>
    <t>314</t>
  </si>
  <si>
    <t>25/02/2025 9:55:57 AM</t>
  </si>
  <si>
    <t>T164781</t>
  </si>
  <si>
    <t>C6214</t>
  </si>
  <si>
    <t>26/02/2025 6:23:56 AM</t>
  </si>
  <si>
    <t>103</t>
  </si>
  <si>
    <t>T164797</t>
  </si>
  <si>
    <t>C6197</t>
  </si>
  <si>
    <t>253</t>
  </si>
  <si>
    <t>26/02/2025 6:23:23 AM</t>
  </si>
  <si>
    <t>T164799</t>
  </si>
  <si>
    <t>C6193</t>
  </si>
  <si>
    <t>25/02/2025 1:04:57 PM</t>
  </si>
  <si>
    <t>T165965</t>
  </si>
  <si>
    <t>C6412</t>
  </si>
  <si>
    <t>2905</t>
  </si>
  <si>
    <t>07/02/2025 4:20:57 PM</t>
  </si>
  <si>
    <t>T161770</t>
  </si>
  <si>
    <t>C5612</t>
  </si>
  <si>
    <t>05/01/2025 1:16:54 AM</t>
  </si>
  <si>
    <t>155</t>
  </si>
  <si>
    <t>T164075</t>
  </si>
  <si>
    <t>C6119</t>
  </si>
  <si>
    <t>302</t>
  </si>
  <si>
    <t>06/06/2025 1:58:03 PM</t>
  </si>
  <si>
    <t>Jay Prakash Raj Kumar Pandit</t>
  </si>
  <si>
    <t xml:space="preserve">REV-J_x000D_
</t>
  </si>
  <si>
    <t>5191380591</t>
  </si>
  <si>
    <t>T172340</t>
  </si>
  <si>
    <t>303</t>
  </si>
  <si>
    <t>06/06/2025 1:57:02 PM</t>
  </si>
  <si>
    <t>T170615</t>
  </si>
  <si>
    <t>C7188</t>
  </si>
  <si>
    <t>06/06/2025 1:57:43 PM</t>
  </si>
  <si>
    <t>T170623</t>
  </si>
  <si>
    <t>C7248</t>
  </si>
  <si>
    <t>06/06/2025 1:57:25 PM</t>
  </si>
  <si>
    <t>4500340415</t>
  </si>
  <si>
    <t>T174817</t>
  </si>
  <si>
    <t>C7890</t>
  </si>
  <si>
    <t>549</t>
  </si>
  <si>
    <t>06/06/2025 1:57:16 PM</t>
  </si>
  <si>
    <t>T174873</t>
  </si>
  <si>
    <t>1044</t>
  </si>
  <si>
    <t>31/05/2025 10:18:08 PM</t>
  </si>
  <si>
    <t>Tapas Lohar</t>
  </si>
  <si>
    <t>T172408</t>
  </si>
  <si>
    <t>1377</t>
  </si>
  <si>
    <t>07/06/2025 5:19:44 PM</t>
  </si>
  <si>
    <t>T178608</t>
  </si>
  <si>
    <t>C8558</t>
  </si>
  <si>
    <t>08/06/2025 10:59:27 AM</t>
  </si>
  <si>
    <t>T178654</t>
  </si>
  <si>
    <t>08/06/2025 9:38:32 AM</t>
  </si>
  <si>
    <t>T178876</t>
  </si>
  <si>
    <t>08/06/2025 7:43:32 AM</t>
  </si>
  <si>
    <t>T178900</t>
  </si>
  <si>
    <t>C8557</t>
  </si>
  <si>
    <t>08/06/2025 7:43:14 AM</t>
  </si>
  <si>
    <t>T178230</t>
  </si>
  <si>
    <t>C8480</t>
  </si>
  <si>
    <t>08/06/2025 7:41:14 AM</t>
  </si>
  <si>
    <t>T178221</t>
  </si>
  <si>
    <t>08/06/2025 7:41:00 AM</t>
  </si>
  <si>
    <t>T178225</t>
  </si>
  <si>
    <t>08/06/2025 7:40:48 AM</t>
  </si>
  <si>
    <t>T178226</t>
  </si>
  <si>
    <t>08/06/2025 7:40:32 AM</t>
  </si>
  <si>
    <t>T178433</t>
  </si>
  <si>
    <t>07/06/2025 9:56:45 AM</t>
  </si>
  <si>
    <t>T178895</t>
  </si>
  <si>
    <t>C8556</t>
  </si>
  <si>
    <t>08/06/2025 11:02:08 AM</t>
  </si>
  <si>
    <t>Govinda Patil</t>
  </si>
  <si>
    <t>T178803</t>
  </si>
  <si>
    <t>T178886</t>
  </si>
  <si>
    <t>T178808</t>
  </si>
  <si>
    <t>06/06/2025 7:48:03 PM</t>
  </si>
  <si>
    <t>T178865</t>
  </si>
  <si>
    <t>06/06/2025 7:47:17 PM</t>
  </si>
  <si>
    <t>T178870</t>
  </si>
  <si>
    <t>06/06/2025 7:47:08 PM</t>
  </si>
  <si>
    <t>T178853</t>
  </si>
  <si>
    <t>06/06/2025 7:46:32 PM</t>
  </si>
  <si>
    <t>Hemant Patil</t>
  </si>
  <si>
    <t>T178858</t>
  </si>
  <si>
    <t>C8547</t>
  </si>
  <si>
    <t>06/06/2025 7:46:41 PM</t>
  </si>
  <si>
    <t>T178465</t>
  </si>
  <si>
    <t>C8506</t>
  </si>
  <si>
    <t>06/06/2025 7:38:50 AM</t>
  </si>
  <si>
    <t>T178843</t>
  </si>
  <si>
    <t>C8542</t>
  </si>
  <si>
    <t>07/06/2025 9:24:38 AM</t>
  </si>
  <si>
    <t>KAMAL NARAYAN SINGH</t>
  </si>
  <si>
    <t>T178434</t>
  </si>
  <si>
    <t>C8493</t>
  </si>
  <si>
    <t>04/06/2025 12:51:01 AM</t>
  </si>
  <si>
    <t>T177925</t>
  </si>
  <si>
    <t>C8393</t>
  </si>
  <si>
    <t>27/05/2025 3:31:51 AM</t>
  </si>
  <si>
    <t>T178038</t>
  </si>
  <si>
    <t>C8399</t>
  </si>
  <si>
    <t>T176146</t>
  </si>
  <si>
    <t>C8097</t>
  </si>
  <si>
    <t>Rajender kumar</t>
  </si>
  <si>
    <t>T175344</t>
  </si>
  <si>
    <t>10/05/2025 11:00:40 AM</t>
  </si>
  <si>
    <t>T174023</t>
  </si>
  <si>
    <t>C7789</t>
  </si>
  <si>
    <t>OBEX Cast posts</t>
  </si>
  <si>
    <t>T173326</t>
  </si>
  <si>
    <t>T173240</t>
  </si>
  <si>
    <t>11/04/2025 8:07:34 PM</t>
  </si>
  <si>
    <t>T178882</t>
  </si>
  <si>
    <t>466</t>
  </si>
  <si>
    <t>07/06/2025 2:50:56 AM</t>
  </si>
  <si>
    <t>SONU BAITHA</t>
  </si>
  <si>
    <t>T178301</t>
  </si>
  <si>
    <t>C8540</t>
  </si>
  <si>
    <t>06/06/2025 8:26:48 PM</t>
  </si>
  <si>
    <t>T178621</t>
  </si>
  <si>
    <t>C8549</t>
  </si>
  <si>
    <t>T178330</t>
  </si>
  <si>
    <t>C8499</t>
  </si>
  <si>
    <t>137</t>
  </si>
  <si>
    <t>04/06/2025 10:52:08 AM</t>
  </si>
  <si>
    <t>Kiran Dhwaj</t>
  </si>
  <si>
    <t>T178402</t>
  </si>
  <si>
    <t>C8495</t>
  </si>
  <si>
    <t>04/06/2025 9:43:31 AM</t>
  </si>
  <si>
    <t>T176922</t>
  </si>
  <si>
    <t>04/06/2025 6:56:50 AM</t>
  </si>
  <si>
    <t>GUNWARDHAN</t>
  </si>
  <si>
    <t>T178368</t>
  </si>
  <si>
    <t>C8500</t>
  </si>
  <si>
    <t>04/06/2025 6:05:32 AM</t>
  </si>
  <si>
    <t>T178777</t>
  </si>
  <si>
    <t>C8484</t>
  </si>
  <si>
    <t>04/06/2025 12:58:08 AM</t>
  </si>
  <si>
    <t>T178360</t>
  </si>
  <si>
    <t>04/06/2025 12:18:01 AM</t>
  </si>
  <si>
    <t>T178766</t>
  </si>
  <si>
    <t>04/06/2025 12:08:23 AM</t>
  </si>
  <si>
    <t>T178276</t>
  </si>
  <si>
    <t>C8466</t>
  </si>
  <si>
    <t>080</t>
  </si>
  <si>
    <t>02/06/2025 2:00:17 PM</t>
  </si>
  <si>
    <t>T178751</t>
  </si>
  <si>
    <t>C8465</t>
  </si>
  <si>
    <t>02/06/2025 9:51:22 AM</t>
  </si>
  <si>
    <t>T178713</t>
  </si>
  <si>
    <t>C8446</t>
  </si>
  <si>
    <t>1454</t>
  </si>
  <si>
    <t>01/06/2025 3:56:30 AM</t>
  </si>
  <si>
    <t>T178746</t>
  </si>
  <si>
    <t>C8462</t>
  </si>
  <si>
    <t>01/06/2025 6:03:21 AM</t>
  </si>
  <si>
    <t>T178726</t>
  </si>
  <si>
    <t>C8460</t>
  </si>
  <si>
    <t>01/06/2025 5:57:48 AM</t>
  </si>
  <si>
    <t>T178734</t>
  </si>
  <si>
    <t>C8456</t>
  </si>
  <si>
    <t>31/05/2025 2:34:36 PM</t>
  </si>
  <si>
    <t>T178712</t>
  </si>
  <si>
    <t>C8453</t>
  </si>
  <si>
    <t>31/05/2025 1:35:40 PM</t>
  </si>
  <si>
    <t>C- Aluminium Dia 2050</t>
  </si>
  <si>
    <t>T178715</t>
  </si>
  <si>
    <t>31/05/2025 12:04:55 PM</t>
  </si>
  <si>
    <t>T178162</t>
  </si>
  <si>
    <t>30/05/2025 10:04:11 PM</t>
  </si>
  <si>
    <t>T178066</t>
  </si>
  <si>
    <t>C8416</t>
  </si>
  <si>
    <t>3581</t>
  </si>
  <si>
    <t>29/05/2025 1:20:14 AM</t>
  </si>
  <si>
    <t>DEEPANSHU MARKAM</t>
  </si>
  <si>
    <t>T178048</t>
  </si>
  <si>
    <t>C8400</t>
  </si>
  <si>
    <t>27/05/2025 2:33:16 AM</t>
  </si>
  <si>
    <t>Line DSES Enclosure</t>
  </si>
  <si>
    <t>T177929</t>
  </si>
  <si>
    <t>017</t>
  </si>
  <si>
    <t>26/05/2025 2:26:25 PM</t>
  </si>
  <si>
    <t>DTB 72.5 kV</t>
  </si>
  <si>
    <t>T177525</t>
  </si>
  <si>
    <t>24/05/2025 4:45:29 PM</t>
  </si>
  <si>
    <t>T177281</t>
  </si>
  <si>
    <t>29/05/2025 10:25:16 AM</t>
  </si>
  <si>
    <t>T177267</t>
  </si>
  <si>
    <t>667</t>
  </si>
  <si>
    <t>07/06/2025 1:30:39 PM</t>
  </si>
  <si>
    <t>T177276</t>
  </si>
  <si>
    <t>C8293</t>
  </si>
  <si>
    <t>1908</t>
  </si>
  <si>
    <t>20/05/2025 6:19:50 AM</t>
  </si>
  <si>
    <t>T177165</t>
  </si>
  <si>
    <t>C8247</t>
  </si>
  <si>
    <t>3204</t>
  </si>
  <si>
    <t>17/05/2025 4:26:58 AM</t>
  </si>
  <si>
    <t>T176463</t>
  </si>
  <si>
    <t>1536</t>
  </si>
  <si>
    <t>14/05/2025 4:49:28 AM</t>
  </si>
  <si>
    <t>T176446</t>
  </si>
  <si>
    <t>14/05/2025 1:21:56 AM</t>
  </si>
  <si>
    <t>T176320</t>
  </si>
  <si>
    <t>C8132</t>
  </si>
  <si>
    <t>1583</t>
  </si>
  <si>
    <t>10/05/2025 9:40:17 PM</t>
  </si>
  <si>
    <t>T176020</t>
  </si>
  <si>
    <t>C8095</t>
  </si>
  <si>
    <t>09/05/2025 12:13:18 AM</t>
  </si>
  <si>
    <t>T175683</t>
  </si>
  <si>
    <t>3375</t>
  </si>
  <si>
    <t>05/05/2025 10:43:47 AM</t>
  </si>
  <si>
    <t>T174646</t>
  </si>
  <si>
    <t>C7859</t>
  </si>
  <si>
    <t>23/04/2025 1:18:48 PM</t>
  </si>
  <si>
    <t>T173285</t>
  </si>
  <si>
    <t>4916</t>
  </si>
  <si>
    <t>T173177</t>
  </si>
  <si>
    <t>4915</t>
  </si>
  <si>
    <t>T173233</t>
  </si>
  <si>
    <t>C7652</t>
  </si>
  <si>
    <t>4896</t>
  </si>
  <si>
    <t>11/04/2025 10:28:50 PM</t>
  </si>
  <si>
    <t>ANKIT KUMAR</t>
  </si>
  <si>
    <t>T173216</t>
  </si>
  <si>
    <t>C7648</t>
  </si>
  <si>
    <t>4895</t>
  </si>
  <si>
    <t>11/04/2025 8:09:30 PM</t>
  </si>
  <si>
    <t>T170700</t>
  </si>
  <si>
    <t>24/03/2025 11:30:23 AM</t>
  </si>
  <si>
    <t>Nishant Nikhade</t>
  </si>
  <si>
    <t>T170699</t>
  </si>
  <si>
    <t>C7318</t>
  </si>
  <si>
    <t>2726</t>
  </si>
  <si>
    <t>T176669</t>
  </si>
  <si>
    <t>07/06/2025 11:45:33 PM</t>
  </si>
  <si>
    <t>AJEET MISHRA</t>
  </si>
  <si>
    <t>T177846</t>
  </si>
  <si>
    <t>C8374</t>
  </si>
  <si>
    <t>1372</t>
  </si>
  <si>
    <t>07/06/2025 11:22:49 PM</t>
  </si>
  <si>
    <t>T170709</t>
  </si>
  <si>
    <t>C7245</t>
  </si>
  <si>
    <t>1562</t>
  </si>
  <si>
    <t>07/06/2025 9:55:03 PM</t>
  </si>
  <si>
    <t>T176215</t>
  </si>
  <si>
    <t>1906</t>
  </si>
  <si>
    <t>07/06/2025 6:36:51 PM</t>
  </si>
  <si>
    <t>T173992</t>
  </si>
  <si>
    <t>4958</t>
  </si>
  <si>
    <t>07/06/2025 3:21:39 PM</t>
  </si>
  <si>
    <t>PRAVIN SATISH SUTAR</t>
  </si>
  <si>
    <t>T177808</t>
  </si>
  <si>
    <t>07/06/2025 2:50:05 PM</t>
  </si>
  <si>
    <t>Vikram Kadam</t>
  </si>
  <si>
    <t>T174104</t>
  </si>
  <si>
    <t>C7800</t>
  </si>
  <si>
    <t>922</t>
  </si>
  <si>
    <t>07/06/2025 2:21:42 PM</t>
  </si>
  <si>
    <t>T176005</t>
  </si>
  <si>
    <t>5027</t>
  </si>
  <si>
    <t>07/06/2025 2:16:04 PM</t>
  </si>
  <si>
    <t>T177765</t>
  </si>
  <si>
    <t>C8309</t>
  </si>
  <si>
    <t>07/06/2025 1:59:29 PM</t>
  </si>
  <si>
    <t>T174049</t>
  </si>
  <si>
    <t>C7783</t>
  </si>
  <si>
    <t>4949</t>
  </si>
  <si>
    <t>07/06/2025 1:22:35 PM</t>
  </si>
  <si>
    <t>T171586</t>
  </si>
  <si>
    <t>C7413</t>
  </si>
  <si>
    <t>07/06/2025 11:40:29 AM</t>
  </si>
  <si>
    <t>T177181</t>
  </si>
  <si>
    <t>5110</t>
  </si>
  <si>
    <t>07/06/2025 11:22:47 AM</t>
  </si>
  <si>
    <t>T170294</t>
  </si>
  <si>
    <t>2006</t>
  </si>
  <si>
    <t>07/06/2025 11:09:04 AM</t>
  </si>
  <si>
    <t>T172019</t>
  </si>
  <si>
    <t>06/06/2025 11:59:09 PM</t>
  </si>
  <si>
    <t>T176097</t>
  </si>
  <si>
    <t>C8112</t>
  </si>
  <si>
    <t>5044</t>
  </si>
  <si>
    <t>06/06/2025 10:57:41 AM</t>
  </si>
  <si>
    <t>T174080</t>
  </si>
  <si>
    <t>C7779</t>
  </si>
  <si>
    <t>4948</t>
  </si>
  <si>
    <t>06/06/2025 9:01:56 AM</t>
  </si>
  <si>
    <t>2GHV123825-0001_R0J</t>
  </si>
  <si>
    <t>T168341</t>
  </si>
  <si>
    <t>C6816</t>
  </si>
  <si>
    <t>1250</t>
  </si>
  <si>
    <t>06/06/2025 5:51:55 AM</t>
  </si>
  <si>
    <t>Sandip Deshmukh</t>
  </si>
  <si>
    <t>T174410</t>
  </si>
  <si>
    <t>06/06/2025 1:31:24 AM</t>
  </si>
  <si>
    <t>T175035</t>
  </si>
  <si>
    <t>C7904</t>
  </si>
  <si>
    <t>019</t>
  </si>
  <si>
    <t>05/06/2025 3:21:55 PM</t>
  </si>
  <si>
    <t>T167078</t>
  </si>
  <si>
    <t>04/06/2025 8:34:13 PM</t>
  </si>
  <si>
    <t>T132645</t>
  </si>
  <si>
    <t>C0276</t>
  </si>
  <si>
    <t>04/06/2025 8:04:16 PM</t>
  </si>
  <si>
    <t>T152741</t>
  </si>
  <si>
    <t>C4010</t>
  </si>
  <si>
    <t>2767</t>
  </si>
  <si>
    <t>03/06/2025 5:54:33 AM</t>
  </si>
  <si>
    <t>T173137</t>
  </si>
  <si>
    <t>4883</t>
  </si>
  <si>
    <t>02/06/2025 5:19:14 PM</t>
  </si>
  <si>
    <t>T172757</t>
  </si>
  <si>
    <t>C7627</t>
  </si>
  <si>
    <t>1676</t>
  </si>
  <si>
    <t>02/06/2025 4:59:38 PM</t>
  </si>
  <si>
    <t>T169489</t>
  </si>
  <si>
    <t>C7017</t>
  </si>
  <si>
    <t>1281</t>
  </si>
  <si>
    <t>30/05/2025 6:56:00 PM</t>
  </si>
  <si>
    <t>T171418</t>
  </si>
  <si>
    <t>C7365</t>
  </si>
  <si>
    <t>30/05/2025 4:46:28 PM</t>
  </si>
  <si>
    <t>23/03/2025</t>
  </si>
  <si>
    <t>T174238</t>
  </si>
  <si>
    <t>3333</t>
  </si>
  <si>
    <t>30/05/2025 2:41:48 PM</t>
  </si>
  <si>
    <t>Mangesh Bhagat</t>
  </si>
  <si>
    <t>C1B46827600001_RS0</t>
  </si>
  <si>
    <t>T175973</t>
  </si>
  <si>
    <t>C8023</t>
  </si>
  <si>
    <t>1008</t>
  </si>
  <si>
    <t>28/05/2025 7:12:00 AM</t>
  </si>
  <si>
    <t>Swapnil Pawar</t>
  </si>
  <si>
    <t>CB HOUSING</t>
  </si>
  <si>
    <t>4513443006</t>
  </si>
  <si>
    <t>T088438</t>
  </si>
  <si>
    <t>B3246</t>
  </si>
  <si>
    <t>24/05/2025 2:21:04 PM</t>
  </si>
  <si>
    <t>30/08/2022</t>
  </si>
  <si>
    <t>Non-paint</t>
  </si>
  <si>
    <t>4501799581</t>
  </si>
  <si>
    <t>1HC0027300K0012_RAP</t>
  </si>
  <si>
    <t>T173748</t>
  </si>
  <si>
    <t>2322</t>
  </si>
  <si>
    <t>24/05/2025 6:16:40 AM</t>
  </si>
  <si>
    <t>4500948670</t>
  </si>
  <si>
    <t>T175965</t>
  </si>
  <si>
    <t>23/05/2025 4:16:26 AM</t>
  </si>
  <si>
    <t>HE53P11Z437S80</t>
  </si>
  <si>
    <t>T171226</t>
  </si>
  <si>
    <t>896</t>
  </si>
  <si>
    <t>11/05/2025 3:13:45 AM</t>
  </si>
  <si>
    <t>ANEEKET PATEL</t>
  </si>
  <si>
    <t>T171883</t>
  </si>
  <si>
    <t>C7521</t>
  </si>
  <si>
    <t>11/05/2025 3:13:22 AM</t>
  </si>
  <si>
    <t>4701549467</t>
  </si>
  <si>
    <t>T171979</t>
  </si>
  <si>
    <t>C7477</t>
  </si>
  <si>
    <t>512</t>
  </si>
  <si>
    <t>11/05/2025 12:49:33 AM</t>
  </si>
  <si>
    <t>4701505106</t>
  </si>
  <si>
    <t>T172135</t>
  </si>
  <si>
    <t>1608</t>
  </si>
  <si>
    <t>09/05/2025 10:05:28 AM</t>
  </si>
  <si>
    <t>T168792</t>
  </si>
  <si>
    <t>C6933</t>
  </si>
  <si>
    <t>30/04/2025 7:51:51 PM</t>
  </si>
  <si>
    <t>T6861776#001_R04_PNT</t>
  </si>
  <si>
    <t>T162700</t>
  </si>
  <si>
    <t>C5807</t>
  </si>
  <si>
    <t>228</t>
  </si>
  <si>
    <t>22/04/2025 9:41:36 AM</t>
  </si>
  <si>
    <t>T6861776. R01</t>
  </si>
  <si>
    <t>27/12/2024</t>
  </si>
  <si>
    <t>S24101993</t>
  </si>
  <si>
    <t>T169105</t>
  </si>
  <si>
    <t>C6964</t>
  </si>
  <si>
    <t>16/04/2025 10:22:28 PM</t>
  </si>
  <si>
    <t>01/03/2025</t>
  </si>
  <si>
    <t>T169115</t>
  </si>
  <si>
    <t>C6976</t>
  </si>
  <si>
    <t>16/04/2025 10:21:26 PM</t>
  </si>
  <si>
    <t>02/03/2025</t>
  </si>
  <si>
    <t>T168749</t>
  </si>
  <si>
    <t>16/04/2025 9:14:51 PM</t>
  </si>
  <si>
    <t>T166160</t>
  </si>
  <si>
    <t>C6292</t>
  </si>
  <si>
    <t>13/04/2025 6:42:36 AM</t>
  </si>
  <si>
    <t>T169130</t>
  </si>
  <si>
    <t>12/04/2025 11:38:40 PM</t>
  </si>
  <si>
    <t>T169344</t>
  </si>
  <si>
    <t>C6995</t>
  </si>
  <si>
    <t>12/04/2025 1:43:43 PM</t>
  </si>
  <si>
    <t>04/03/2025</t>
  </si>
  <si>
    <t>T170600</t>
  </si>
  <si>
    <t>C7216</t>
  </si>
  <si>
    <t>12/04/2025 9:49:13 AM</t>
  </si>
  <si>
    <t>T169340</t>
  </si>
  <si>
    <t>C6997</t>
  </si>
  <si>
    <t>12/04/2025 2:44:48 AM</t>
  </si>
  <si>
    <t>T168757</t>
  </si>
  <si>
    <t>12/04/2025 1:47:17 AM</t>
  </si>
  <si>
    <t>T169151</t>
  </si>
  <si>
    <t>C6973</t>
  </si>
  <si>
    <t>11/04/2025 11:55:51 PM</t>
  </si>
  <si>
    <t>T169160</t>
  </si>
  <si>
    <t>C6965</t>
  </si>
  <si>
    <t>081</t>
  </si>
  <si>
    <t>11/04/2025 11:17:20 PM</t>
  </si>
  <si>
    <t>T170590</t>
  </si>
  <si>
    <t>C7207</t>
  </si>
  <si>
    <t>16/04/2025 9:14:20 PM</t>
  </si>
  <si>
    <t>T170535</t>
  </si>
  <si>
    <t>C7205</t>
  </si>
  <si>
    <t>082</t>
  </si>
  <si>
    <t>11/04/2025 8:35:24 PM</t>
  </si>
  <si>
    <t>T168772</t>
  </si>
  <si>
    <t>11/04/2025 8:08:04 PM</t>
  </si>
  <si>
    <t>T169880</t>
  </si>
  <si>
    <t>C7099</t>
  </si>
  <si>
    <t>704</t>
  </si>
  <si>
    <t>05/04/2025 6:58:23 AM</t>
  </si>
  <si>
    <t>T169353</t>
  </si>
  <si>
    <t>C6992</t>
  </si>
  <si>
    <t>27/03/2025 10:47:14 AM</t>
  </si>
  <si>
    <t>74</t>
  </si>
  <si>
    <t>T119929</t>
  </si>
  <si>
    <t>B8536</t>
  </si>
  <si>
    <t>10/02/2025 2:11:56 PM</t>
  </si>
  <si>
    <t>21/09/2023</t>
  </si>
  <si>
    <t>EXPORT - UPACZ</t>
  </si>
  <si>
    <t>4501649161</t>
  </si>
  <si>
    <t>907D37102_R0J</t>
  </si>
  <si>
    <t>T145462</t>
  </si>
  <si>
    <t>C2529</t>
  </si>
  <si>
    <t>1245</t>
  </si>
  <si>
    <t>13/12/2024 2:15:57 PM</t>
  </si>
  <si>
    <t>178</t>
  </si>
  <si>
    <t>15/06/2024</t>
  </si>
  <si>
    <t>T153935</t>
  </si>
  <si>
    <t>C4107</t>
  </si>
  <si>
    <t>23/10/2024 5:13:24 PM</t>
  </si>
  <si>
    <t>T119707</t>
  </si>
  <si>
    <t>B8498</t>
  </si>
  <si>
    <t>11/04/2024 4:04:13 PM</t>
  </si>
  <si>
    <t>424</t>
  </si>
  <si>
    <t>T120049</t>
  </si>
  <si>
    <t>B8512</t>
  </si>
  <si>
    <t>17/10/2023 1:38:44 PM</t>
  </si>
  <si>
    <t>601</t>
  </si>
  <si>
    <t>17/09/2023</t>
  </si>
  <si>
    <t>T120055</t>
  </si>
  <si>
    <t>B8521</t>
  </si>
  <si>
    <t>16/10/2023 3:11:22 PM</t>
  </si>
  <si>
    <t>602</t>
  </si>
  <si>
    <t>18/09/2023</t>
  </si>
  <si>
    <t>EXPORT - UPACZ UNPAINTED</t>
  </si>
  <si>
    <t>4501649159</t>
  </si>
  <si>
    <t>T119303</t>
  </si>
  <si>
    <t>B8352</t>
  </si>
  <si>
    <t>03/10/2023 1:16:18 PM</t>
  </si>
  <si>
    <t>615</t>
  </si>
  <si>
    <t>07/09/2023</t>
  </si>
  <si>
    <t>4701519496</t>
  </si>
  <si>
    <t>T105870</t>
  </si>
  <si>
    <t>B6097</t>
  </si>
  <si>
    <t>808</t>
  </si>
  <si>
    <t>31/05/2023 2:55:44 PM</t>
  </si>
  <si>
    <t>11/04/2023</t>
  </si>
  <si>
    <t>U2/0029/22-23</t>
  </si>
  <si>
    <t>T153639</t>
  </si>
  <si>
    <t>C4175</t>
  </si>
  <si>
    <t>26/05/2025 4:11:37 PM</t>
  </si>
  <si>
    <t>LPT TEAM</t>
  </si>
  <si>
    <t>25/09/2024</t>
  </si>
  <si>
    <t>T172450</t>
  </si>
  <si>
    <t>21/04/2025 12:05:22 PM</t>
  </si>
  <si>
    <t>T166905</t>
  </si>
  <si>
    <t>C6532</t>
  </si>
  <si>
    <t>644</t>
  </si>
  <si>
    <t>14/04/2025 5:47:58 PM</t>
  </si>
  <si>
    <t>56</t>
  </si>
  <si>
    <t>T167595</t>
  </si>
  <si>
    <t>694</t>
  </si>
  <si>
    <t>11/03/2025 10:51:59 AM</t>
  </si>
  <si>
    <t>T167738</t>
  </si>
  <si>
    <t>C6690</t>
  </si>
  <si>
    <t>686</t>
  </si>
  <si>
    <t>11/03/2025 10:51:17 AM</t>
  </si>
  <si>
    <t>T167745</t>
  </si>
  <si>
    <t>C6686</t>
  </si>
  <si>
    <t>697</t>
  </si>
  <si>
    <t>11/03/2025 10:50:51 AM</t>
  </si>
  <si>
    <t>T129863</t>
  </si>
  <si>
    <t>B9903</t>
  </si>
  <si>
    <t>21/01/2025 1:08:05 PM</t>
  </si>
  <si>
    <t>139</t>
  </si>
  <si>
    <t>20/12/2023</t>
  </si>
  <si>
    <t>GEMC-511687799945615</t>
  </si>
  <si>
    <t>T148190</t>
  </si>
  <si>
    <t>C3200</t>
  </si>
  <si>
    <t>15/10/2024 12:57:58 PM</t>
  </si>
  <si>
    <t>EXTEE</t>
  </si>
  <si>
    <t>02/08/2024</t>
  </si>
  <si>
    <t>T149138</t>
  </si>
  <si>
    <t>16/11/2024 4:19:24 PM</t>
  </si>
  <si>
    <t>205</t>
  </si>
  <si>
    <t>08/08/2024</t>
  </si>
  <si>
    <t>T177360</t>
  </si>
  <si>
    <t>08/06/2025 2:58:52 PM</t>
  </si>
  <si>
    <t>T173933</t>
  </si>
  <si>
    <t>C7765</t>
  </si>
  <si>
    <t>905</t>
  </si>
  <si>
    <t>08/06/2025 2:39:51 PM</t>
  </si>
  <si>
    <t>T174526</t>
  </si>
  <si>
    <t>C7811</t>
  </si>
  <si>
    <t>08/06/2025 12:31:40 PM</t>
  </si>
  <si>
    <t>T173131</t>
  </si>
  <si>
    <t>805</t>
  </si>
  <si>
    <t>08/06/2025 10:54:37 AM</t>
  </si>
  <si>
    <t>T177496</t>
  </si>
  <si>
    <t>08/06/2025 6:53:17 AM</t>
  </si>
  <si>
    <t>BHIVAJI GADHVE</t>
  </si>
  <si>
    <t>4501303402</t>
  </si>
  <si>
    <t>T172436</t>
  </si>
  <si>
    <t>C7535</t>
  </si>
  <si>
    <t>08/06/2025 6:51:51 AM</t>
  </si>
  <si>
    <t>T178092</t>
  </si>
  <si>
    <t>C8422</t>
  </si>
  <si>
    <t>08/06/2025 12:42:53 AM</t>
  </si>
  <si>
    <t>T177913</t>
  </si>
  <si>
    <t>C8405</t>
  </si>
  <si>
    <t>564</t>
  </si>
  <si>
    <t>07/06/2025 11:34:09 PM</t>
  </si>
  <si>
    <t>T177967</t>
  </si>
  <si>
    <t>C8428</t>
  </si>
  <si>
    <t>07/06/2025 11:32:18 PM</t>
  </si>
  <si>
    <t>T177941</t>
  </si>
  <si>
    <t>C8440</t>
  </si>
  <si>
    <t>07/06/2025 11:30:21 PM</t>
  </si>
  <si>
    <t>C1B46827473001_RD1</t>
  </si>
  <si>
    <t>T175989</t>
  </si>
  <si>
    <t>C8052</t>
  </si>
  <si>
    <t>07/06/2025 11:06:11 PM</t>
  </si>
  <si>
    <t xml:space="preserve">CB block housing_x000D_
</t>
  </si>
  <si>
    <t>T177501</t>
  </si>
  <si>
    <t>C8258</t>
  </si>
  <si>
    <t>1429</t>
  </si>
  <si>
    <t>07/06/2025 11:00:20 PM</t>
  </si>
  <si>
    <t>T175725</t>
  </si>
  <si>
    <t>C8054</t>
  </si>
  <si>
    <t>07/06/2025 7:02:42 PM</t>
  </si>
  <si>
    <t>Mallikarjun Telunagi</t>
  </si>
  <si>
    <t>HR02- 4201859143</t>
  </si>
  <si>
    <t>T177422</t>
  </si>
  <si>
    <t>Kiran Shankar Suryawanshi</t>
  </si>
  <si>
    <t>T178040</t>
  </si>
  <si>
    <t>07/06/2025 6:54:44 PM</t>
  </si>
  <si>
    <t>T175730</t>
  </si>
  <si>
    <t>07/06/2025 3:21:36 PM</t>
  </si>
  <si>
    <t>T177011</t>
  </si>
  <si>
    <t>C8115</t>
  </si>
  <si>
    <t>1188</t>
  </si>
  <si>
    <t>07/06/2025 2:14:56 PM</t>
  </si>
  <si>
    <t>Ganesh Mhaske</t>
  </si>
  <si>
    <t>T177388</t>
  </si>
  <si>
    <t>T177727</t>
  </si>
  <si>
    <t>T177190</t>
  </si>
  <si>
    <t>678</t>
  </si>
  <si>
    <t>T177754</t>
  </si>
  <si>
    <t>C8321</t>
  </si>
  <si>
    <t>739</t>
  </si>
  <si>
    <t>T177667</t>
  </si>
  <si>
    <t>T177749</t>
  </si>
  <si>
    <t>T177112</t>
  </si>
  <si>
    <t>668</t>
  </si>
  <si>
    <t>T177371</t>
  </si>
  <si>
    <t>T177177</t>
  </si>
  <si>
    <t>C8244</t>
  </si>
  <si>
    <t>671</t>
  </si>
  <si>
    <t>T177394</t>
  </si>
  <si>
    <t>T177335</t>
  </si>
  <si>
    <t>692</t>
  </si>
  <si>
    <t>T177300</t>
  </si>
  <si>
    <t>4023941-1_RH</t>
  </si>
  <si>
    <t>T167888</t>
  </si>
  <si>
    <t>C6753</t>
  </si>
  <si>
    <t>1156</t>
  </si>
  <si>
    <t>07/06/2025 1:08:58 PM</t>
  </si>
  <si>
    <t>18/02/2025</t>
  </si>
  <si>
    <t>Non_painted</t>
  </si>
  <si>
    <t>4501786127</t>
  </si>
  <si>
    <t>DDF20432K-1_RF</t>
  </si>
  <si>
    <t>T175435</t>
  </si>
  <si>
    <t>C7998</t>
  </si>
  <si>
    <t>07/06/2025 1:03:11 PM</t>
  </si>
  <si>
    <t>4100069632</t>
  </si>
  <si>
    <t>T174310</t>
  </si>
  <si>
    <t>C7813</t>
  </si>
  <si>
    <t>938</t>
  </si>
  <si>
    <t>07/06/2025 11:27:30 AM</t>
  </si>
  <si>
    <t>T174399</t>
  </si>
  <si>
    <t>C7902</t>
  </si>
  <si>
    <t>1176</t>
  </si>
  <si>
    <t>07/06/2025 10:22:42 AM</t>
  </si>
  <si>
    <t>T178172</t>
  </si>
  <si>
    <t>586</t>
  </si>
  <si>
    <t>07/06/2025 7:40:39 AM</t>
  </si>
  <si>
    <t>JITENDRA PATEL</t>
  </si>
  <si>
    <t>T176644</t>
  </si>
  <si>
    <t>C8183</t>
  </si>
  <si>
    <t>07/06/2025 6:26:51 AM</t>
  </si>
  <si>
    <t>T177229</t>
  </si>
  <si>
    <t>C8290</t>
  </si>
  <si>
    <t>06/06/2025 6:53:11 PM</t>
  </si>
  <si>
    <t>T175983</t>
  </si>
  <si>
    <t>C8047</t>
  </si>
  <si>
    <t>06/06/2025 5:01:29 PM</t>
  </si>
  <si>
    <t>Sandipan Wagalgav</t>
  </si>
  <si>
    <t>T174363</t>
  </si>
  <si>
    <t>C7837</t>
  </si>
  <si>
    <t>04/06/2025 11:08:12 AM</t>
  </si>
  <si>
    <t>T175413</t>
  </si>
  <si>
    <t>146</t>
  </si>
  <si>
    <t>04/06/2025 11:08:35 AM</t>
  </si>
  <si>
    <t>T174483</t>
  </si>
  <si>
    <t>C7818</t>
  </si>
  <si>
    <t>1860</t>
  </si>
  <si>
    <t>03/06/2025 6:58:05 PM</t>
  </si>
  <si>
    <t>C1B46817838001_RF0</t>
  </si>
  <si>
    <t>T177770</t>
  </si>
  <si>
    <t>31/05/2025 8:54:44 PM</t>
  </si>
  <si>
    <t>T173053</t>
  </si>
  <si>
    <t>T177604</t>
  </si>
  <si>
    <t>C8352</t>
  </si>
  <si>
    <t>30/05/2025 11:04:59 PM</t>
  </si>
  <si>
    <t>T174486</t>
  </si>
  <si>
    <t>C7812</t>
  </si>
  <si>
    <t>1847</t>
  </si>
  <si>
    <t>30/05/2025 5:04:28 PM</t>
  </si>
  <si>
    <t>T175379</t>
  </si>
  <si>
    <t>845</t>
  </si>
  <si>
    <t>29/05/2025 1:39:17 PM</t>
  </si>
  <si>
    <t>Khole Vaibhav</t>
  </si>
  <si>
    <t>T173384</t>
  </si>
  <si>
    <t>29/05/2025 1:25:05 PM</t>
  </si>
  <si>
    <t>T130588</t>
  </si>
  <si>
    <t>C0002</t>
  </si>
  <si>
    <t>31/05/2025 8:17:30 AM</t>
  </si>
  <si>
    <t>T130216</t>
  </si>
  <si>
    <t>B9947</t>
  </si>
  <si>
    <t>812</t>
  </si>
  <si>
    <t>31/05/2025 8:44:19 AM</t>
  </si>
  <si>
    <t>23/12/2023</t>
  </si>
  <si>
    <t>T130211</t>
  </si>
  <si>
    <t>28/05/2025 6:01:16 PM</t>
  </si>
  <si>
    <t>T175559</t>
  </si>
  <si>
    <t>C8021</t>
  </si>
  <si>
    <t>28/05/2025 12:43:14 PM</t>
  </si>
  <si>
    <t>T173026</t>
  </si>
  <si>
    <t>28/05/2025 9:36:32 AM</t>
  </si>
  <si>
    <t>T138066</t>
  </si>
  <si>
    <t>C1212</t>
  </si>
  <si>
    <t>565</t>
  </si>
  <si>
    <t>Snehal Patil</t>
  </si>
  <si>
    <t>13/03/2024</t>
  </si>
  <si>
    <t>T174124</t>
  </si>
  <si>
    <t>1220</t>
  </si>
  <si>
    <t>24/05/2025 5:00:06 PM</t>
  </si>
  <si>
    <t>T171110</t>
  </si>
  <si>
    <t>C7329</t>
  </si>
  <si>
    <t>T170620</t>
  </si>
  <si>
    <t>C7187</t>
  </si>
  <si>
    <t>T174457</t>
  </si>
  <si>
    <t>20/05/2025 10:44:26 PM</t>
  </si>
  <si>
    <t>Akash Shinde</t>
  </si>
  <si>
    <t>T174429</t>
  </si>
  <si>
    <t>20/05/2025 10:42:18 PM</t>
  </si>
  <si>
    <t>T174250</t>
  </si>
  <si>
    <t>20/05/2025 10:40:47 PM</t>
  </si>
  <si>
    <t>JE47235442_114_R14</t>
  </si>
  <si>
    <t>T174512</t>
  </si>
  <si>
    <t>C7826</t>
  </si>
  <si>
    <t>17/05/2025 3:27:01 PM</t>
  </si>
  <si>
    <t>T174826</t>
  </si>
  <si>
    <t>17/05/2025 3:03:02 PM</t>
  </si>
  <si>
    <t>T174769</t>
  </si>
  <si>
    <t>C7891</t>
  </si>
  <si>
    <t>17/05/2025 2:53:03 PM</t>
  </si>
  <si>
    <t>T174689</t>
  </si>
  <si>
    <t>C7856</t>
  </si>
  <si>
    <t>17/05/2025 2:49:56 PM</t>
  </si>
  <si>
    <t>T174683</t>
  </si>
  <si>
    <t>C7853</t>
  </si>
  <si>
    <t>17/05/2025 2:46:35 PM</t>
  </si>
  <si>
    <t>T171683</t>
  </si>
  <si>
    <t>C7456</t>
  </si>
  <si>
    <t>T175477</t>
  </si>
  <si>
    <t>1285</t>
  </si>
  <si>
    <t>17/05/2025 12:15:08 PM</t>
  </si>
  <si>
    <t>T170491</t>
  </si>
  <si>
    <t>413</t>
  </si>
  <si>
    <t>17/05/2025 10:08:09 AM</t>
  </si>
  <si>
    <t>3314161645-BHH</t>
  </si>
  <si>
    <t>T151823</t>
  </si>
  <si>
    <t>C3859</t>
  </si>
  <si>
    <t>06/09/2024</t>
  </si>
  <si>
    <t>T151712</t>
  </si>
  <si>
    <t>C3849</t>
  </si>
  <si>
    <t>T171351</t>
  </si>
  <si>
    <t>C7372</t>
  </si>
  <si>
    <t>11/05/2025 2:18:13 PM</t>
  </si>
  <si>
    <t>T163284</t>
  </si>
  <si>
    <t>C5967</t>
  </si>
  <si>
    <t>10/05/2025 10:25:05 PM</t>
  </si>
  <si>
    <t>T170196</t>
  </si>
  <si>
    <t>C7148</t>
  </si>
  <si>
    <t>1998</t>
  </si>
  <si>
    <t>07/05/2025 10:33:26 AM</t>
  </si>
  <si>
    <t>Sujeet Singh</t>
  </si>
  <si>
    <t>T172233</t>
  </si>
  <si>
    <t>C7507</t>
  </si>
  <si>
    <t>05/05/2025 11:33:33 AM</t>
  </si>
  <si>
    <t>T172655</t>
  </si>
  <si>
    <t>03/05/2025 9:49:25 PM</t>
  </si>
  <si>
    <t>T172836</t>
  </si>
  <si>
    <t>30/04/2025 10:49:39 PM</t>
  </si>
  <si>
    <t>T172561</t>
  </si>
  <si>
    <t>C7576</t>
  </si>
  <si>
    <t>537</t>
  </si>
  <si>
    <t>30/04/2025 7:31:39 PM</t>
  </si>
  <si>
    <t>T168176</t>
  </si>
  <si>
    <t>C6779</t>
  </si>
  <si>
    <t>3013</t>
  </si>
  <si>
    <t>19/02/2025</t>
  </si>
  <si>
    <t>T131775</t>
  </si>
  <si>
    <t>C0213</t>
  </si>
  <si>
    <t>25/04/2025 2:46:38 PM</t>
  </si>
  <si>
    <t>T160994</t>
  </si>
  <si>
    <t>C5457</t>
  </si>
  <si>
    <t>25/04/2025 11:07:08 AM</t>
  </si>
  <si>
    <t>T166490</t>
  </si>
  <si>
    <t>C6493</t>
  </si>
  <si>
    <t>4701566933</t>
  </si>
  <si>
    <t>T171199</t>
  </si>
  <si>
    <t>C7326</t>
  </si>
  <si>
    <t>21/04/2025 11:57:40 PM</t>
  </si>
  <si>
    <t>T170372</t>
  </si>
  <si>
    <t>C7180</t>
  </si>
  <si>
    <t>2007</t>
  </si>
  <si>
    <t>19/04/2025 6:22:29 PM</t>
  </si>
  <si>
    <t>C1B46817895001_RH_BER</t>
  </si>
  <si>
    <t>T169526</t>
  </si>
  <si>
    <t>C7023</t>
  </si>
  <si>
    <t>1148</t>
  </si>
  <si>
    <t>C1B46817895001_RH0</t>
  </si>
  <si>
    <t>T166840</t>
  </si>
  <si>
    <t>C6515</t>
  </si>
  <si>
    <t>1114</t>
  </si>
  <si>
    <t>18/04/2025 11:44:17 PM</t>
  </si>
  <si>
    <t>GEAR UNIT HOUSING</t>
  </si>
  <si>
    <t>T164178</t>
  </si>
  <si>
    <t>335</t>
  </si>
  <si>
    <t>T169967</t>
  </si>
  <si>
    <t>11/04/2025 4:01:01 AM</t>
  </si>
  <si>
    <t>4701535713</t>
  </si>
  <si>
    <t>C1B46817715001_RH0</t>
  </si>
  <si>
    <t>T169075</t>
  </si>
  <si>
    <t>C6944</t>
  </si>
  <si>
    <t>338</t>
  </si>
  <si>
    <t>T167856</t>
  </si>
  <si>
    <t>C6710</t>
  </si>
  <si>
    <t>07/04/2025 10:12:46 AM</t>
  </si>
  <si>
    <t>15/02/2025</t>
  </si>
  <si>
    <t>T170845</t>
  </si>
  <si>
    <t>C7283</t>
  </si>
  <si>
    <t>627</t>
  </si>
  <si>
    <t>T169168</t>
  </si>
  <si>
    <t>Tarkeshwar Pal</t>
  </si>
  <si>
    <t>T166361</t>
  </si>
  <si>
    <t>C6466</t>
  </si>
  <si>
    <t>1488</t>
  </si>
  <si>
    <t>29/03/2025 7:30:08 PM</t>
  </si>
  <si>
    <t>NON Painted</t>
  </si>
  <si>
    <t>T166241</t>
  </si>
  <si>
    <t>C6451</t>
  </si>
  <si>
    <t>29/03/2025 7:27:22 PM</t>
  </si>
  <si>
    <t>T168909</t>
  </si>
  <si>
    <t>C6960</t>
  </si>
  <si>
    <t>T169923</t>
  </si>
  <si>
    <t>C7107</t>
  </si>
  <si>
    <t>T166480</t>
  </si>
  <si>
    <t>C6611</t>
  </si>
  <si>
    <t>1124</t>
  </si>
  <si>
    <t>31/03/2025 10:33:55 AM</t>
  </si>
  <si>
    <t>70</t>
  </si>
  <si>
    <t>T170016</t>
  </si>
  <si>
    <t>C7065</t>
  </si>
  <si>
    <t>26/03/2025 10:22:45 PM</t>
  </si>
  <si>
    <t>PB145-40 MAIN PRESSUR</t>
  </si>
  <si>
    <t>4501750599</t>
  </si>
  <si>
    <t>T164145</t>
  </si>
  <si>
    <t>C6055</t>
  </si>
  <si>
    <t>12/01/2025</t>
  </si>
  <si>
    <t>T166936</t>
  </si>
  <si>
    <t>1263</t>
  </si>
  <si>
    <t>08/03/2025 6:41:21 PM</t>
  </si>
  <si>
    <t>T6883101#005_R04_PNT</t>
  </si>
  <si>
    <t>T164705</t>
  </si>
  <si>
    <t>C6177</t>
  </si>
  <si>
    <t>1802</t>
  </si>
  <si>
    <t>HE06P40Z40462_R05</t>
  </si>
  <si>
    <t>T165990</t>
  </si>
  <si>
    <t>4201799027</t>
  </si>
  <si>
    <t>T151858</t>
  </si>
  <si>
    <t>C3861</t>
  </si>
  <si>
    <t>20/02/2025 9:25:55 AM</t>
  </si>
  <si>
    <t>07/09/2024</t>
  </si>
  <si>
    <t>C1B46827600001_RS0_BER</t>
  </si>
  <si>
    <t>T164054</t>
  </si>
  <si>
    <t>C6032</t>
  </si>
  <si>
    <t>879</t>
  </si>
  <si>
    <t>15/02/2025 2:36:55 PM</t>
  </si>
  <si>
    <t>3314162479 - AHL</t>
  </si>
  <si>
    <t>T162720</t>
  </si>
  <si>
    <t>C5787</t>
  </si>
  <si>
    <t>2336</t>
  </si>
  <si>
    <t>T163824</t>
  </si>
  <si>
    <t>C6019</t>
  </si>
  <si>
    <t>1036</t>
  </si>
  <si>
    <t>07/02/2025 10:20:22 AM</t>
  </si>
  <si>
    <t>4501804039</t>
  </si>
  <si>
    <t>T163560</t>
  </si>
  <si>
    <t>C5953</t>
  </si>
  <si>
    <t>30/01/2025 7:53:49 PM</t>
  </si>
  <si>
    <t>130</t>
  </si>
  <si>
    <t>T162213</t>
  </si>
  <si>
    <t>C5679</t>
  </si>
  <si>
    <t>1904</t>
  </si>
  <si>
    <t>21/12/2024</t>
  </si>
  <si>
    <t>3314062801</t>
  </si>
  <si>
    <t>T162326</t>
  </si>
  <si>
    <t>C5741</t>
  </si>
  <si>
    <t>2331</t>
  </si>
  <si>
    <t>T162516</t>
  </si>
  <si>
    <t>C5765</t>
  </si>
  <si>
    <t>2320</t>
  </si>
  <si>
    <t>T163350</t>
  </si>
  <si>
    <t>C5894</t>
  </si>
  <si>
    <t>2419</t>
  </si>
  <si>
    <t>02/01/2025</t>
  </si>
  <si>
    <t>T163660</t>
  </si>
  <si>
    <t>C5972</t>
  </si>
  <si>
    <t>1129</t>
  </si>
  <si>
    <t>07/01/2025</t>
  </si>
  <si>
    <t>T163001</t>
  </si>
  <si>
    <t>C5826</t>
  </si>
  <si>
    <t>2369</t>
  </si>
  <si>
    <t>23/01/2025 12:59:37 PM</t>
  </si>
  <si>
    <t>T162879</t>
  </si>
  <si>
    <t>C5945</t>
  </si>
  <si>
    <t>T163210</t>
  </si>
  <si>
    <t>C5856</t>
  </si>
  <si>
    <t>17/01/2025 2:56:21 PM</t>
  </si>
  <si>
    <t>143</t>
  </si>
  <si>
    <t>30/12/2024</t>
  </si>
  <si>
    <t>T162975</t>
  </si>
  <si>
    <t>C5817</t>
  </si>
  <si>
    <t>13/01/2025 12:13:16 PM</t>
  </si>
  <si>
    <t>4201821336</t>
  </si>
  <si>
    <t>2GHV131480P0051_R0L</t>
  </si>
  <si>
    <t>T161621</t>
  </si>
  <si>
    <t>C5592</t>
  </si>
  <si>
    <t>136</t>
  </si>
  <si>
    <t>T122838</t>
  </si>
  <si>
    <t>B8916</t>
  </si>
  <si>
    <t>1007</t>
  </si>
  <si>
    <t>16/11/2024 4:33:24 PM</t>
  </si>
  <si>
    <t>13/10/2023</t>
  </si>
  <si>
    <t>T155822</t>
  </si>
  <si>
    <t>C4537</t>
  </si>
  <si>
    <t>1595</t>
  </si>
  <si>
    <t>14/10/2024</t>
  </si>
  <si>
    <t>4201746035</t>
  </si>
  <si>
    <t>DYB0629421T0001_R4.1_KOR</t>
  </si>
  <si>
    <t>T154159</t>
  </si>
  <si>
    <t>C4203</t>
  </si>
  <si>
    <t>08/10/2024 5:02:59 AM</t>
  </si>
  <si>
    <t>27/09/2024</t>
  </si>
  <si>
    <t>P105246141-R00</t>
  </si>
  <si>
    <t>T145829</t>
  </si>
  <si>
    <t>C2604</t>
  </si>
  <si>
    <t>334</t>
  </si>
  <si>
    <t>03/08/2024 11:26:23 AM</t>
  </si>
  <si>
    <t>21/06/2024</t>
  </si>
  <si>
    <t>T142404</t>
  </si>
  <si>
    <t>C1967</t>
  </si>
  <si>
    <t>02/08/2024 10:37:12 AM</t>
  </si>
  <si>
    <t>D000004</t>
  </si>
  <si>
    <t>C1708</t>
  </si>
  <si>
    <t>20/04/2024</t>
  </si>
  <si>
    <t>5191381410</t>
  </si>
  <si>
    <t>412301-2801110-04</t>
  </si>
  <si>
    <t>T132442</t>
  </si>
  <si>
    <t>C0290</t>
  </si>
  <si>
    <t>28/06/2024 1:06:19 PM</t>
  </si>
  <si>
    <t>346</t>
  </si>
  <si>
    <t>T139263</t>
  </si>
  <si>
    <t>C1392</t>
  </si>
  <si>
    <t>13/04/2024 10:12:53 AM</t>
  </si>
  <si>
    <t>422</t>
  </si>
  <si>
    <t>T119882</t>
  </si>
  <si>
    <t>B8592</t>
  </si>
  <si>
    <t>29/09/2023 9:35:57 PM</t>
  </si>
  <si>
    <t>22/09/2023</t>
  </si>
  <si>
    <t>T108977</t>
  </si>
  <si>
    <t>B6715</t>
  </si>
  <si>
    <t>972</t>
  </si>
  <si>
    <t>09/06/2023 3:27:11 PM</t>
  </si>
  <si>
    <t>731</t>
  </si>
  <si>
    <t>31/05/2023</t>
  </si>
  <si>
    <t>U2/0043/22-23</t>
  </si>
  <si>
    <t>T109511</t>
  </si>
  <si>
    <t>B6730</t>
  </si>
  <si>
    <t>988</t>
  </si>
  <si>
    <t>09/06/2023 3:20:32 PM</t>
  </si>
  <si>
    <t>01/06/2023</t>
  </si>
  <si>
    <t>T096129</t>
  </si>
  <si>
    <t>B4376</t>
  </si>
  <si>
    <t>12/09/2024 4:36:16 PM</t>
  </si>
  <si>
    <t>07/12/2022</t>
  </si>
  <si>
    <t>Outer: RAL 7038 ; 9ABA440203-2612 (&gt;70µm), Inner:3015 (&gt;35µm)</t>
  </si>
  <si>
    <t>2022/139767</t>
  </si>
  <si>
    <t>T172477</t>
  </si>
  <si>
    <t>C7556</t>
  </si>
  <si>
    <t>760</t>
  </si>
  <si>
    <t>08/06/2025 11:03:06 AM</t>
  </si>
  <si>
    <t>T172237</t>
  </si>
  <si>
    <t>724</t>
  </si>
  <si>
    <t>08/06/2025 11:00:39 AM</t>
  </si>
  <si>
    <t>T153590</t>
  </si>
  <si>
    <t>C4131</t>
  </si>
  <si>
    <t>2872</t>
  </si>
  <si>
    <t>08/06/2025 1:46:58 AM</t>
  </si>
  <si>
    <t>T174460</t>
  </si>
  <si>
    <t>1237</t>
  </si>
  <si>
    <t>07/06/2025 4:41:50 AM</t>
  </si>
  <si>
    <t>T168835</t>
  </si>
  <si>
    <t>C6897</t>
  </si>
  <si>
    <t>04/06/2025 1:25:46 PM</t>
  </si>
  <si>
    <t>T175634</t>
  </si>
  <si>
    <t>2353</t>
  </si>
  <si>
    <t>21/05/2025 8:27:33 AM</t>
  </si>
  <si>
    <t>2GHV089652P0002_RC</t>
  </si>
  <si>
    <t>T171533</t>
  </si>
  <si>
    <t>4500728775</t>
  </si>
  <si>
    <t>T174699</t>
  </si>
  <si>
    <t>C7860</t>
  </si>
  <si>
    <t>964</t>
  </si>
  <si>
    <t>16/05/2025 6:01:32 PM</t>
  </si>
  <si>
    <t>T171185</t>
  </si>
  <si>
    <t>708</t>
  </si>
  <si>
    <t>23/04/2025 7:48:36 PM</t>
  </si>
  <si>
    <t>T169463</t>
  </si>
  <si>
    <t>C7025</t>
  </si>
  <si>
    <t>737</t>
  </si>
  <si>
    <t>11/04/2025 5:25:32 AM</t>
  </si>
  <si>
    <t>4023941-9_RH</t>
  </si>
  <si>
    <t>T157803</t>
  </si>
  <si>
    <t>C4848</t>
  </si>
  <si>
    <t>03/01/2025 10:03:48 AM</t>
  </si>
  <si>
    <t>07/11/2024</t>
  </si>
  <si>
    <t>4501761948</t>
  </si>
  <si>
    <t>C1B46819884061_RB0</t>
  </si>
  <si>
    <t>T154466</t>
  </si>
  <si>
    <t>C4289</t>
  </si>
  <si>
    <t>676</t>
  </si>
  <si>
    <t>25/10/2024 11:01:05 AM</t>
  </si>
  <si>
    <t>01/10/2024</t>
  </si>
  <si>
    <t>T122428</t>
  </si>
  <si>
    <t>B8868</t>
  </si>
  <si>
    <t>1025</t>
  </si>
  <si>
    <t>31/10/2023 5:40:34 PM</t>
  </si>
  <si>
    <t>SUJIT KUMAR MAHARANA</t>
  </si>
  <si>
    <t>10/10/2023</t>
  </si>
  <si>
    <t>4701517029</t>
  </si>
  <si>
    <t>2GHV029364</t>
  </si>
  <si>
    <t>T079139</t>
  </si>
  <si>
    <t>B1489</t>
  </si>
  <si>
    <t>186</t>
  </si>
  <si>
    <t>21/04/2022</t>
  </si>
  <si>
    <t>5191309160</t>
  </si>
  <si>
    <t>T164401</t>
  </si>
  <si>
    <t>C6116</t>
  </si>
  <si>
    <t>4804</t>
  </si>
  <si>
    <t>28/02/2025 11:33:45 AM</t>
  </si>
  <si>
    <t>T178899</t>
  </si>
  <si>
    <t>07/06/2025 2:33:08 PM</t>
  </si>
  <si>
    <t>MOULD</t>
  </si>
  <si>
    <t>TEAM B - TA_40</t>
  </si>
  <si>
    <t>07/06/2025</t>
  </si>
  <si>
    <t>T178887</t>
  </si>
  <si>
    <t>07/06/2025 2:33:26 PM</t>
  </si>
  <si>
    <t>T178883</t>
  </si>
  <si>
    <t>07/06/2025 2:33:43 PM</t>
  </si>
  <si>
    <t>T178881</t>
  </si>
  <si>
    <t>07/06/2025 2:33:59 PM</t>
  </si>
  <si>
    <t>T178859</t>
  </si>
  <si>
    <t>07/06/2025 2:34:28 PM</t>
  </si>
  <si>
    <t>ARE461</t>
  </si>
  <si>
    <t>178547</t>
  </si>
  <si>
    <t>T178319</t>
  </si>
  <si>
    <t>T178314</t>
  </si>
  <si>
    <t>T17817</t>
  </si>
  <si>
    <t>05/06/2025 10:12:22 PM</t>
  </si>
  <si>
    <t>TEAM C - TA_60</t>
  </si>
  <si>
    <t>T178904</t>
  </si>
  <si>
    <t>05/06/2025 2:12:33 PM</t>
  </si>
  <si>
    <t>TEAM A - TA_40</t>
  </si>
  <si>
    <t>T178596</t>
  </si>
  <si>
    <t>07/06/2025 2:17:06 PM</t>
  </si>
  <si>
    <t>TEAM B - TA_60</t>
  </si>
  <si>
    <t>T178378</t>
  </si>
  <si>
    <t>T178373</t>
  </si>
  <si>
    <t>T178219</t>
  </si>
  <si>
    <t>03/06/2025 2:03:32 AM</t>
  </si>
  <si>
    <t>TEAM A - TA_60</t>
  </si>
  <si>
    <t>T178335</t>
  </si>
  <si>
    <t>T178754</t>
  </si>
  <si>
    <t>02/06/2025 10:57:46 AM</t>
  </si>
  <si>
    <t xml:space="preserve">CB Tank_x000D_
</t>
  </si>
  <si>
    <t>T178182</t>
  </si>
  <si>
    <t>30/05/2025 11:30:25 PM</t>
  </si>
  <si>
    <t>T177883</t>
  </si>
  <si>
    <t>22/05/2025 11:27:33 PM</t>
  </si>
  <si>
    <t>T174308</t>
  </si>
  <si>
    <t>4980</t>
  </si>
  <si>
    <t>08/06/2025 7:44:12 AM</t>
  </si>
  <si>
    <t>T177322</t>
  </si>
  <si>
    <t>5137</t>
  </si>
  <si>
    <t>08/06/2025 7:42:27 AM</t>
  </si>
  <si>
    <t>T168717</t>
  </si>
  <si>
    <t>C6879</t>
  </si>
  <si>
    <t>4847</t>
  </si>
  <si>
    <t>08/06/2025 7:38:53 AM</t>
  </si>
  <si>
    <t>T174942</t>
  </si>
  <si>
    <t>C7898</t>
  </si>
  <si>
    <t>4999</t>
  </si>
  <si>
    <t>08/06/2025 7:38:41 AM</t>
  </si>
  <si>
    <t>T177897</t>
  </si>
  <si>
    <t>5155</t>
  </si>
  <si>
    <t>08/06/2025 7:38:26 AM</t>
  </si>
  <si>
    <t>T176807</t>
  </si>
  <si>
    <t>5096</t>
  </si>
  <si>
    <t>08/06/2025 7:38:13 AM</t>
  </si>
  <si>
    <t>T174916</t>
  </si>
  <si>
    <t>5003</t>
  </si>
  <si>
    <t>08/06/2025 7:36:40 AM</t>
  </si>
  <si>
    <t>T175016</t>
  </si>
  <si>
    <t>5007</t>
  </si>
  <si>
    <t>08/06/2025 7:35:11 AM</t>
  </si>
  <si>
    <t>T174010</t>
  </si>
  <si>
    <t>C7770</t>
  </si>
  <si>
    <t>4939</t>
  </si>
  <si>
    <t>08/06/2025 7:34:47 AM</t>
  </si>
  <si>
    <t>T177818</t>
  </si>
  <si>
    <t>C8387</t>
  </si>
  <si>
    <t>5165</t>
  </si>
  <si>
    <t>08/06/2025 7:33:20 AM</t>
  </si>
  <si>
    <t>T174395</t>
  </si>
  <si>
    <t>4989</t>
  </si>
  <si>
    <t>08/06/2025 7:33:04 AM</t>
  </si>
  <si>
    <t>T176023</t>
  </si>
  <si>
    <t>5029</t>
  </si>
  <si>
    <t>08/06/2025 7:32:42 AM</t>
  </si>
  <si>
    <t>T176709</t>
  </si>
  <si>
    <t>C8212</t>
  </si>
  <si>
    <t>5080</t>
  </si>
  <si>
    <t>08/06/2025 7:32:29 AM</t>
  </si>
  <si>
    <t>T174911</t>
  </si>
  <si>
    <t>4997</t>
  </si>
  <si>
    <t>08/06/2025 7:32:00 AM</t>
  </si>
  <si>
    <t>T177564</t>
  </si>
  <si>
    <t>5152</t>
  </si>
  <si>
    <t>08/06/2025 7:31:29 AM</t>
  </si>
  <si>
    <t>T177555</t>
  </si>
  <si>
    <t>5161</t>
  </si>
  <si>
    <t>08/06/2025 7:31:10 AM</t>
  </si>
  <si>
    <t>T178056</t>
  </si>
  <si>
    <t>C8403</t>
  </si>
  <si>
    <t>5170</t>
  </si>
  <si>
    <t>08/06/2025 7:30:42 AM</t>
  </si>
  <si>
    <t>T176135</t>
  </si>
  <si>
    <t>5046</t>
  </si>
  <si>
    <t>08/06/2025 7:30:27 AM</t>
  </si>
  <si>
    <t>T176726</t>
  </si>
  <si>
    <t>C8215</t>
  </si>
  <si>
    <t>5079</t>
  </si>
  <si>
    <t>08/06/2025 7:30:05 AM</t>
  </si>
  <si>
    <t>T173462</t>
  </si>
  <si>
    <t>4918</t>
  </si>
  <si>
    <t>08/06/2025 7:33:52 AM</t>
  </si>
  <si>
    <t>T172996</t>
  </si>
  <si>
    <t>4878</t>
  </si>
  <si>
    <t>06/06/2025 4:03:43 PM</t>
  </si>
  <si>
    <t>T176092</t>
  </si>
  <si>
    <t>C8128</t>
  </si>
  <si>
    <t>5054</t>
  </si>
  <si>
    <t>06/06/2025 4:02:58 PM</t>
  </si>
  <si>
    <t>T177179</t>
  </si>
  <si>
    <t>5103</t>
  </si>
  <si>
    <t>06/06/2025 3:59:35 PM</t>
  </si>
  <si>
    <t>T177354</t>
  </si>
  <si>
    <t>5127</t>
  </si>
  <si>
    <t>06/06/2025 3:59:13 PM</t>
  </si>
  <si>
    <t>T174909</t>
  </si>
  <si>
    <t>C7894</t>
  </si>
  <si>
    <t>4995</t>
  </si>
  <si>
    <t>06/06/2025 3:58:46 PM</t>
  </si>
  <si>
    <t>T177201</t>
  </si>
  <si>
    <t>5102</t>
  </si>
  <si>
    <t>06/06/2025 3:57:01 PM</t>
  </si>
  <si>
    <t>T177347</t>
  </si>
  <si>
    <t>5139</t>
  </si>
  <si>
    <t>06/06/2025 3:55:13 PM</t>
  </si>
  <si>
    <t>T168798</t>
  </si>
  <si>
    <t>C6957</t>
  </si>
  <si>
    <t>11/04/2025 9:42:50 PM</t>
  </si>
  <si>
    <t>T168753</t>
  </si>
  <si>
    <t>C6925</t>
  </si>
  <si>
    <t>11/04/2025 9:42:30 PM</t>
  </si>
  <si>
    <t>T168967</t>
  </si>
  <si>
    <t>C6953</t>
  </si>
  <si>
    <t>056</t>
  </si>
  <si>
    <t>11/04/2025 9:40:10 PM</t>
  </si>
  <si>
    <t>T168756</t>
  </si>
  <si>
    <t>11/04/2025 9:39:03 PM</t>
  </si>
  <si>
    <t>T168752</t>
  </si>
  <si>
    <t>11/04/2025 9:38:49 PM</t>
  </si>
  <si>
    <t>T169156</t>
  </si>
  <si>
    <t>066</t>
  </si>
  <si>
    <t>11/04/2025 9:38:36 PM</t>
  </si>
  <si>
    <t>T168948</t>
  </si>
  <si>
    <t>C6939</t>
  </si>
  <si>
    <t>11/04/2025 9:38:20 PM</t>
  </si>
  <si>
    <t>T168945</t>
  </si>
  <si>
    <t>11/04/2025 9:37:14 PM</t>
  </si>
  <si>
    <t>T169141</t>
  </si>
  <si>
    <t>C6970</t>
  </si>
  <si>
    <t>11/04/2025 9:36:54 PM</t>
  </si>
  <si>
    <t>T169343</t>
  </si>
  <si>
    <t>C6994</t>
  </si>
  <si>
    <t>11/04/2025 9:36:15 PM</t>
  </si>
  <si>
    <t>T171893</t>
  </si>
  <si>
    <t>08/06/2025 9:22:41 AM</t>
  </si>
  <si>
    <t>Kiran Dnyaneshwar Kumbhar</t>
  </si>
  <si>
    <t>4023941-6_RH</t>
  </si>
  <si>
    <t>T167875</t>
  </si>
  <si>
    <t>C6747</t>
  </si>
  <si>
    <t>AMAN KUMAR SHAH</t>
  </si>
  <si>
    <t>T159497</t>
  </si>
  <si>
    <t>C5177</t>
  </si>
  <si>
    <t>526</t>
  </si>
  <si>
    <t>15/01/2025 7:22:35 PM</t>
  </si>
  <si>
    <t>26/11/2024</t>
  </si>
  <si>
    <t>T159111</t>
  </si>
  <si>
    <t>C5094</t>
  </si>
  <si>
    <t>3126</t>
  </si>
  <si>
    <t>03/12/2024 9:05:29 AM</t>
  </si>
  <si>
    <t>Yashwant Patel</t>
  </si>
  <si>
    <t>21/11/2024</t>
  </si>
  <si>
    <t>T152453</t>
  </si>
  <si>
    <t>C3973</t>
  </si>
  <si>
    <t>1221</t>
  </si>
  <si>
    <t>27/11/2024 11:34:23 AM</t>
  </si>
  <si>
    <t>14/09/2024</t>
  </si>
  <si>
    <t>T177012</t>
  </si>
  <si>
    <t>C8114</t>
  </si>
  <si>
    <t>123</t>
  </si>
  <si>
    <t>07/06/2025 9:28:30 PM</t>
  </si>
  <si>
    <t>SANDIP VISAVE</t>
  </si>
  <si>
    <t>T166960</t>
  </si>
  <si>
    <t>C6545</t>
  </si>
  <si>
    <t>1127</t>
  </si>
  <si>
    <t>07/06/2025 1:38:15 PM</t>
  </si>
  <si>
    <t>T169551</t>
  </si>
  <si>
    <t>1158</t>
  </si>
  <si>
    <t>07/06/2025 1:37:47 PM</t>
  </si>
  <si>
    <t>T173822</t>
  </si>
  <si>
    <t>C7742</t>
  </si>
  <si>
    <t>880</t>
  </si>
  <si>
    <t>07/06/2025 11:13:27 AM</t>
  </si>
  <si>
    <t>T173806</t>
  </si>
  <si>
    <t>C7747</t>
  </si>
  <si>
    <t>886</t>
  </si>
  <si>
    <t>07/06/2025 11:13:13 AM</t>
  </si>
  <si>
    <t>T176744</t>
  </si>
  <si>
    <t>07/06/2025 9:54:21 AM</t>
  </si>
  <si>
    <t>T177188</t>
  </si>
  <si>
    <t>07/06/2025 9:54:11 AM</t>
  </si>
  <si>
    <t>T176819</t>
  </si>
  <si>
    <t>928</t>
  </si>
  <si>
    <t>07/06/2025 9:45:19 AM</t>
  </si>
  <si>
    <t>T176827</t>
  </si>
  <si>
    <t>07/06/2025 9:45:08 AM</t>
  </si>
  <si>
    <t>T176895</t>
  </si>
  <si>
    <t>C8224</t>
  </si>
  <si>
    <t>07/06/2025 9:44:44 AM</t>
  </si>
  <si>
    <t>T177174</t>
  </si>
  <si>
    <t>C8246</t>
  </si>
  <si>
    <t>07/06/2025 7:59:47 AM</t>
  </si>
  <si>
    <t>T175839</t>
  </si>
  <si>
    <t>C8063</t>
  </si>
  <si>
    <t>3537</t>
  </si>
  <si>
    <t>07/06/2025 7:59:36 AM</t>
  </si>
  <si>
    <t>T176880</t>
  </si>
  <si>
    <t>C8225</t>
  </si>
  <si>
    <t>07/06/2025 7:33:56 AM</t>
  </si>
  <si>
    <t>T175611</t>
  </si>
  <si>
    <t>3522</t>
  </si>
  <si>
    <t>07/06/2025 7:34:06 AM</t>
  </si>
  <si>
    <t>T175584</t>
  </si>
  <si>
    <t>C8020</t>
  </si>
  <si>
    <t>3521</t>
  </si>
  <si>
    <t>07/06/2025 7:33:16 AM</t>
  </si>
  <si>
    <t>T170997</t>
  </si>
  <si>
    <t>C7310</t>
  </si>
  <si>
    <t>06/06/2025 10:25:29 PM</t>
  </si>
  <si>
    <t>T171498</t>
  </si>
  <si>
    <t>C7364</t>
  </si>
  <si>
    <t>506</t>
  </si>
  <si>
    <t>06/06/2025 10:25:19 PM</t>
  </si>
  <si>
    <t>T170976</t>
  </si>
  <si>
    <t>C7311</t>
  </si>
  <si>
    <t>467</t>
  </si>
  <si>
    <t>06/06/2025 9:55:38 PM</t>
  </si>
  <si>
    <t>T170314</t>
  </si>
  <si>
    <t>436</t>
  </si>
  <si>
    <t>06/06/2025 9:55:22 PM</t>
  </si>
  <si>
    <t>T170839</t>
  </si>
  <si>
    <t>06/06/2025 9:55:10 PM</t>
  </si>
  <si>
    <t>T170763</t>
  </si>
  <si>
    <t>C7258</t>
  </si>
  <si>
    <t>06/06/2025 9:54:58 PM</t>
  </si>
  <si>
    <t>T171163</t>
  </si>
  <si>
    <t>C7344</t>
  </si>
  <si>
    <t>06/06/2025 9:54:47 PM</t>
  </si>
  <si>
    <t>T171041</t>
  </si>
  <si>
    <t>C7225</t>
  </si>
  <si>
    <t>393</t>
  </si>
  <si>
    <t>06/06/2025 9:54:36 PM</t>
  </si>
  <si>
    <t>T175985</t>
  </si>
  <si>
    <t>C8057</t>
  </si>
  <si>
    <t>1074</t>
  </si>
  <si>
    <t>06/06/2025 8:01:48 PM</t>
  </si>
  <si>
    <t>T175541</t>
  </si>
  <si>
    <t>C8019</t>
  </si>
  <si>
    <t>1062</t>
  </si>
  <si>
    <t>06/06/2025 8:01:35 PM</t>
  </si>
  <si>
    <t>T177879</t>
  </si>
  <si>
    <t>1459</t>
  </si>
  <si>
    <t>06/06/2025 5:17:15 PM</t>
  </si>
  <si>
    <t>T171911</t>
  </si>
  <si>
    <t>06/06/2025 11:45:26 AM</t>
  </si>
  <si>
    <t>T171795</t>
  </si>
  <si>
    <t>06/06/2025 11:06:35 AM</t>
  </si>
  <si>
    <t>T171426</t>
  </si>
  <si>
    <t>C7369</t>
  </si>
  <si>
    <t>518</t>
  </si>
  <si>
    <t>06/06/2025 11:06:06 AM</t>
  </si>
  <si>
    <t>T171125</t>
  </si>
  <si>
    <t>477</t>
  </si>
  <si>
    <t>06/06/2025 10:03:46 AM</t>
  </si>
  <si>
    <t>T171711</t>
  </si>
  <si>
    <t>05/06/2025 7:53:07 AM</t>
  </si>
  <si>
    <t>T174514</t>
  </si>
  <si>
    <t>02/06/2025 8:07:10 AM</t>
  </si>
  <si>
    <t>T175713</t>
  </si>
  <si>
    <t>1884</t>
  </si>
  <si>
    <t>29/05/2025 10:00:35 PM</t>
  </si>
  <si>
    <t>T174717</t>
  </si>
  <si>
    <t>C7866</t>
  </si>
  <si>
    <t>29/05/2025 11:00:45 AM</t>
  </si>
  <si>
    <t>T175915</t>
  </si>
  <si>
    <t>C7953</t>
  </si>
  <si>
    <t>28/05/2025 8:58:34 PM</t>
  </si>
  <si>
    <t>T172599</t>
  </si>
  <si>
    <t>C7608</t>
  </si>
  <si>
    <t>651</t>
  </si>
  <si>
    <t>19/05/2025 9:12:39 PM</t>
  </si>
  <si>
    <t>4500827561</t>
  </si>
  <si>
    <t>T173501</t>
  </si>
  <si>
    <t>589</t>
  </si>
  <si>
    <t>15/05/2025 8:42:30 PM</t>
  </si>
  <si>
    <t>MASHNA DEPHALE</t>
  </si>
  <si>
    <t>T173576</t>
  </si>
  <si>
    <t>C7707</t>
  </si>
  <si>
    <t>15/05/2025 8:41:55 PM</t>
  </si>
  <si>
    <t>T171817</t>
  </si>
  <si>
    <t>C7435</t>
  </si>
  <si>
    <t>10/05/2025 4:55:08 PM</t>
  </si>
  <si>
    <t>T169448</t>
  </si>
  <si>
    <t>C7010</t>
  </si>
  <si>
    <t>25/04/2025 5:59:12 PM</t>
  </si>
  <si>
    <t>T166541</t>
  </si>
  <si>
    <t>C6483</t>
  </si>
  <si>
    <t>1812</t>
  </si>
  <si>
    <t>03/02/2025</t>
  </si>
  <si>
    <t>C1B46827006003_RC1</t>
  </si>
  <si>
    <t>T164763</t>
  </si>
  <si>
    <t>10/02/2025 7:35:21 PM</t>
  </si>
  <si>
    <t>T164858</t>
  </si>
  <si>
    <t>C6228</t>
  </si>
  <si>
    <t>551</t>
  </si>
  <si>
    <t>10/02/2025 7:34:59 PM</t>
  </si>
  <si>
    <t>T161188</t>
  </si>
  <si>
    <t>C5479</t>
  </si>
  <si>
    <t>443</t>
  </si>
  <si>
    <t>16/01/2025 2:22:26 AM</t>
  </si>
  <si>
    <t>144</t>
  </si>
  <si>
    <t>11/12/2024</t>
  </si>
  <si>
    <t>3314144351</t>
  </si>
  <si>
    <t>T161246</t>
  </si>
  <si>
    <t>C5484</t>
  </si>
  <si>
    <t>442</t>
  </si>
  <si>
    <t>16/01/2025 2:22:10 AM</t>
  </si>
  <si>
    <t>318</t>
  </si>
  <si>
    <t>329</t>
  </si>
  <si>
    <t>T178869</t>
  </si>
  <si>
    <t>07/06/2025 11:06:02 AM</t>
  </si>
  <si>
    <t>Tekam Antram Bhag Singh</t>
  </si>
  <si>
    <t>T178864</t>
  </si>
  <si>
    <t>07/06/2025 10:53:12 AM</t>
  </si>
  <si>
    <t>T178868</t>
  </si>
  <si>
    <t>07/06/2025 10:52:30 AM</t>
  </si>
  <si>
    <t>T178863</t>
  </si>
  <si>
    <t>07/06/2025 10:51:57 AM</t>
  </si>
  <si>
    <t>T178605</t>
  </si>
  <si>
    <t>07/06/2025 10:47:40 AM</t>
  </si>
  <si>
    <t>T178697</t>
  </si>
  <si>
    <t>06/06/2025 9:25:44 PM</t>
  </si>
  <si>
    <t>T178604</t>
  </si>
  <si>
    <t>06/06/2025 9:21:11 PM</t>
  </si>
  <si>
    <t>T178177</t>
  </si>
  <si>
    <t>C8474</t>
  </si>
  <si>
    <t>06/06/2025 8:19:23 AM</t>
  </si>
  <si>
    <t>T178228</t>
  </si>
  <si>
    <t>C8472</t>
  </si>
  <si>
    <t>02/06/2025 4:10:30 PM</t>
  </si>
  <si>
    <t>Kiran Bhima Shinde</t>
  </si>
  <si>
    <t>T178223</t>
  </si>
  <si>
    <t>02/06/2025 4:09:49 PM</t>
  </si>
  <si>
    <t>T178707</t>
  </si>
  <si>
    <t>C8426</t>
  </si>
  <si>
    <t>29/05/2025 2:53:19 AM</t>
  </si>
  <si>
    <t>T177655</t>
  </si>
  <si>
    <t>C8351</t>
  </si>
  <si>
    <t>23/05/2025 12:13:29 AM</t>
  </si>
  <si>
    <t>T176333</t>
  </si>
  <si>
    <t>11/05/2025 5:03:06 AM</t>
  </si>
  <si>
    <t>T173227</t>
  </si>
  <si>
    <t>11/04/2025 10:22:42 PM</t>
  </si>
  <si>
    <t>T175763</t>
  </si>
  <si>
    <t>07/06/2025 8:34:42 PM</t>
  </si>
  <si>
    <t>TUKARAM DHINDALE</t>
  </si>
  <si>
    <t>T175783</t>
  </si>
  <si>
    <t>C8048</t>
  </si>
  <si>
    <t>1881</t>
  </si>
  <si>
    <t>07/06/2025 8:34:27 PM</t>
  </si>
  <si>
    <t>T170318</t>
  </si>
  <si>
    <t>C7169</t>
  </si>
  <si>
    <t>1867</t>
  </si>
  <si>
    <t>07/06/2025 8:34:08 PM</t>
  </si>
  <si>
    <t>T169999</t>
  </si>
  <si>
    <t>C7128</t>
  </si>
  <si>
    <t>1851</t>
  </si>
  <si>
    <t>07/06/2025 8:33:50 PM</t>
  </si>
  <si>
    <t>T177110</t>
  </si>
  <si>
    <t>140</t>
  </si>
  <si>
    <t>07/06/2025 2:18:55 PM</t>
  </si>
  <si>
    <t>ADESH PATIL</t>
  </si>
  <si>
    <t>T176662</t>
  </si>
  <si>
    <t>07/06/2025 2:18:15 PM</t>
  </si>
  <si>
    <t>T174121</t>
  </si>
  <si>
    <t>C7798</t>
  </si>
  <si>
    <t>920</t>
  </si>
  <si>
    <t>07/06/2025 1:55:51 PM</t>
  </si>
  <si>
    <t>T173948</t>
  </si>
  <si>
    <t>895</t>
  </si>
  <si>
    <t>07/06/2025 1:54:57 PM</t>
  </si>
  <si>
    <t>T174044</t>
  </si>
  <si>
    <t>07/06/2025 1:47:37 PM</t>
  </si>
  <si>
    <t>T174096</t>
  </si>
  <si>
    <t>C7791</t>
  </si>
  <si>
    <t>07/06/2025 1:45:49 PM</t>
  </si>
  <si>
    <t>T175938</t>
  </si>
  <si>
    <t>198</t>
  </si>
  <si>
    <t>07/06/2025 8:50:58 AM</t>
  </si>
  <si>
    <t>BHAURAO DHINDALE</t>
  </si>
  <si>
    <t>T176870</t>
  </si>
  <si>
    <t>C8217</t>
  </si>
  <si>
    <t>940</t>
  </si>
  <si>
    <t>06/06/2025 10:41:29 PM</t>
  </si>
  <si>
    <t>T171146</t>
  </si>
  <si>
    <t>C7333</t>
  </si>
  <si>
    <t>484</t>
  </si>
  <si>
    <t>06/06/2025 10:41:09 PM</t>
  </si>
  <si>
    <t>T176851</t>
  </si>
  <si>
    <t>06/06/2025 10:37:15 PM</t>
  </si>
  <si>
    <t>T176826</t>
  </si>
  <si>
    <t>06/06/2025 10:36:48 PM</t>
  </si>
  <si>
    <t>T171729</t>
  </si>
  <si>
    <t>580</t>
  </si>
  <si>
    <t>06/06/2025 10:35:44 PM</t>
  </si>
  <si>
    <t>T173093</t>
  </si>
  <si>
    <t>C7705</t>
  </si>
  <si>
    <t>1195</t>
  </si>
  <si>
    <t>06/06/2025 6:23:50 PM</t>
  </si>
  <si>
    <t>T173067</t>
  </si>
  <si>
    <t>06/06/2025 6:20:46 PM</t>
  </si>
  <si>
    <t>T176037</t>
  </si>
  <si>
    <t>1901</t>
  </si>
  <si>
    <t>06/06/2025 6:14:47 PM</t>
  </si>
  <si>
    <t>T171525</t>
  </si>
  <si>
    <t>C7396</t>
  </si>
  <si>
    <t>06/06/2025 6:13:15 PM</t>
  </si>
  <si>
    <t>C1B46827167011_RL</t>
  </si>
  <si>
    <t>T169387</t>
  </si>
  <si>
    <t>C7001</t>
  </si>
  <si>
    <t>06/06/2025 5:53:10 PM</t>
  </si>
  <si>
    <t>T171007</t>
  </si>
  <si>
    <t>C7217</t>
  </si>
  <si>
    <t>386</t>
  </si>
  <si>
    <t>06/06/2025 5:51:50 PM</t>
  </si>
  <si>
    <t>T169508</t>
  </si>
  <si>
    <t>C7024</t>
  </si>
  <si>
    <t>1827</t>
  </si>
  <si>
    <t>06/06/2025 5:47:43 PM</t>
  </si>
  <si>
    <t>T169568</t>
  </si>
  <si>
    <t>C7034</t>
  </si>
  <si>
    <t>1829</t>
  </si>
  <si>
    <t>06/06/2025 5:45:13 PM</t>
  </si>
  <si>
    <t>T170984</t>
  </si>
  <si>
    <t>06/06/2025 5:44:55 PM</t>
  </si>
  <si>
    <t>T170705</t>
  </si>
  <si>
    <t>C7244</t>
  </si>
  <si>
    <t>408</t>
  </si>
  <si>
    <t>06/06/2025 2:30:45 PM</t>
  </si>
  <si>
    <t>T171693</t>
  </si>
  <si>
    <t>C7453</t>
  </si>
  <si>
    <t>06/06/2025 2:28:43 PM</t>
  </si>
  <si>
    <t>T171160</t>
  </si>
  <si>
    <t>485</t>
  </si>
  <si>
    <t>06/06/2025 2:01:12 PM</t>
  </si>
  <si>
    <t>2GHV089738P1001_R0C_PNT</t>
  </si>
  <si>
    <t>T175621</t>
  </si>
  <si>
    <t>369</t>
  </si>
  <si>
    <t>06/06/2025 10:55:52 AM</t>
  </si>
  <si>
    <t>T173070</t>
  </si>
  <si>
    <t>1194</t>
  </si>
  <si>
    <t>06/06/2025 10:29:28 AM</t>
  </si>
  <si>
    <t>T173047</t>
  </si>
  <si>
    <t>C7655</t>
  </si>
  <si>
    <t>1183</t>
  </si>
  <si>
    <t>06/06/2025 10:29:12 AM</t>
  </si>
  <si>
    <t>T173068</t>
  </si>
  <si>
    <t>06/06/2025 10:25:13 AM</t>
  </si>
  <si>
    <t>T173042</t>
  </si>
  <si>
    <t>C7659</t>
  </si>
  <si>
    <t>06/06/2025 10:24:49 AM</t>
  </si>
  <si>
    <t>05/06/2025 6:04:38 PM</t>
  </si>
  <si>
    <t>T166622</t>
  </si>
  <si>
    <t>C6505</t>
  </si>
  <si>
    <t>1182</t>
  </si>
  <si>
    <t>05/06/2025 6:03:48 PM</t>
  </si>
  <si>
    <t>3314169021</t>
  </si>
  <si>
    <t>T173086</t>
  </si>
  <si>
    <t>C7710</t>
  </si>
  <si>
    <t>1197</t>
  </si>
  <si>
    <t>05/06/2025 12:33:08 PM</t>
  </si>
  <si>
    <t>T175837</t>
  </si>
  <si>
    <t>C8065</t>
  </si>
  <si>
    <t>1888</t>
  </si>
  <si>
    <t>05/06/2025 10:04:42 AM</t>
  </si>
  <si>
    <t>T175825</t>
  </si>
  <si>
    <t>C8068</t>
  </si>
  <si>
    <t>1890</t>
  </si>
  <si>
    <t>05/06/2025 10:04:24 AM</t>
  </si>
  <si>
    <t>T173353</t>
  </si>
  <si>
    <t>1186</t>
  </si>
  <si>
    <t>04/06/2025 6:16:40 PM</t>
  </si>
  <si>
    <t>T173689</t>
  </si>
  <si>
    <t>C7733</t>
  </si>
  <si>
    <t>04/06/2025 1:23:49 PM</t>
  </si>
  <si>
    <t>T176401</t>
  </si>
  <si>
    <t>231</t>
  </si>
  <si>
    <t>04/06/2025 1:17:09 PM</t>
  </si>
  <si>
    <t>T174530</t>
  </si>
  <si>
    <t>04/06/2025 1:13:23 PM</t>
  </si>
  <si>
    <t>T175922</t>
  </si>
  <si>
    <t>C7978</t>
  </si>
  <si>
    <t>03/06/2025 9:20:44 AM</t>
  </si>
  <si>
    <t>T173382</t>
  </si>
  <si>
    <t>2282</t>
  </si>
  <si>
    <t>30/05/2025 5:19:47 PM</t>
  </si>
  <si>
    <t>T175917</t>
  </si>
  <si>
    <t>978</t>
  </si>
  <si>
    <t>30/05/2025 3:52:46 AM</t>
  </si>
  <si>
    <t>T174710</t>
  </si>
  <si>
    <t>158</t>
  </si>
  <si>
    <t>29/05/2025 10:58:43 AM</t>
  </si>
  <si>
    <t>C1B46827134001_RO0</t>
  </si>
  <si>
    <t>T169137</t>
  </si>
  <si>
    <t>T164719</t>
  </si>
  <si>
    <t>C6169</t>
  </si>
  <si>
    <t>925</t>
  </si>
  <si>
    <t>27/05/2025 2:55:04 PM</t>
  </si>
  <si>
    <t>T174780</t>
  </si>
  <si>
    <t>C7903</t>
  </si>
  <si>
    <t>26/05/2025 11:57:50 AM</t>
  </si>
  <si>
    <t>T174694</t>
  </si>
  <si>
    <t>C7900</t>
  </si>
  <si>
    <t>26/05/2025 11:57:38 AM</t>
  </si>
  <si>
    <t>T172582</t>
  </si>
  <si>
    <t>C7647</t>
  </si>
  <si>
    <t>26/05/2025 9:50:41 AM</t>
  </si>
  <si>
    <t>T6862649#004_R5_PNT</t>
  </si>
  <si>
    <t>T157364</t>
  </si>
  <si>
    <t>C4766</t>
  </si>
  <si>
    <t>26/05/2025 9:34:19 AM</t>
  </si>
  <si>
    <t>26/10/2024</t>
  </si>
  <si>
    <t>S24100647</t>
  </si>
  <si>
    <t>T173099</t>
  </si>
  <si>
    <t>C7708</t>
  </si>
  <si>
    <t>1196</t>
  </si>
  <si>
    <t>24/05/2025 10:07:48 PM</t>
  </si>
  <si>
    <t>T173700</t>
  </si>
  <si>
    <t>C7714</t>
  </si>
  <si>
    <t>1199</t>
  </si>
  <si>
    <t>24/05/2025 9:57:07 PM</t>
  </si>
  <si>
    <t>C1B46817724001_RK0</t>
  </si>
  <si>
    <t>T168755</t>
  </si>
  <si>
    <t>C6921</t>
  </si>
  <si>
    <t>461</t>
  </si>
  <si>
    <t>23/05/2025 10:07:30 AM</t>
  </si>
  <si>
    <t>Cable housing, passiv - Unpainted</t>
  </si>
  <si>
    <t>T172623</t>
  </si>
  <si>
    <t>23/05/2025 7:57:23 AM</t>
  </si>
  <si>
    <t>T174604</t>
  </si>
  <si>
    <t>C7848</t>
  </si>
  <si>
    <t>687</t>
  </si>
  <si>
    <t>20/05/2025 10:37:54 AM</t>
  </si>
  <si>
    <t>T172923</t>
  </si>
  <si>
    <t>C7618</t>
  </si>
  <si>
    <t>19/05/2025 1:45:07 PM</t>
  </si>
  <si>
    <t>T172849</t>
  </si>
  <si>
    <t>1402</t>
  </si>
  <si>
    <t>17/05/2025 7:29:29 PM</t>
  </si>
  <si>
    <t>T153022</t>
  </si>
  <si>
    <t>C3983</t>
  </si>
  <si>
    <t>17/05/2025 11:03:43 AM</t>
  </si>
  <si>
    <t>4500537960</t>
  </si>
  <si>
    <t>T174521</t>
  </si>
  <si>
    <t>C7827</t>
  </si>
  <si>
    <t>681</t>
  </si>
  <si>
    <t>14/05/2025 9:55:54 PM</t>
  </si>
  <si>
    <t>T-6880952#001_R4_PNT</t>
  </si>
  <si>
    <t>T170413</t>
  </si>
  <si>
    <t>034</t>
  </si>
  <si>
    <t>13/05/2025 10:43:26 PM</t>
  </si>
  <si>
    <t>T137712</t>
  </si>
  <si>
    <t>C1162</t>
  </si>
  <si>
    <t>10/05/2025 4:07:53 PM</t>
  </si>
  <si>
    <t>09/03/2024</t>
  </si>
  <si>
    <t>1HC0027299K0011_RAP</t>
  </si>
  <si>
    <t>T158180</t>
  </si>
  <si>
    <t>C4998</t>
  </si>
  <si>
    <t>1784</t>
  </si>
  <si>
    <t>06/05/2025 2:35:08 PM</t>
  </si>
  <si>
    <t>15/11/2024</t>
  </si>
  <si>
    <t>4500601020</t>
  </si>
  <si>
    <t>T171211</t>
  </si>
  <si>
    <t>C7342</t>
  </si>
  <si>
    <t>632</t>
  </si>
  <si>
    <t>05/05/2025 9:44:10 AM</t>
  </si>
  <si>
    <t>T171443</t>
  </si>
  <si>
    <t>C7378</t>
  </si>
  <si>
    <t>642</t>
  </si>
  <si>
    <t>05/05/2025 9:43:52 AM</t>
  </si>
  <si>
    <t>T173002</t>
  </si>
  <si>
    <t>C7621</t>
  </si>
  <si>
    <t>654</t>
  </si>
  <si>
    <t>05/05/2025 9:43:31 AM</t>
  </si>
  <si>
    <t>C1B46818850001_RQ0</t>
  </si>
  <si>
    <t>T167521</t>
  </si>
  <si>
    <t>C6661</t>
  </si>
  <si>
    <t>18/04/2025 9:31:31 PM</t>
  </si>
  <si>
    <t>Raw - Housing HSES</t>
  </si>
  <si>
    <t>Earthing switch housing HESE</t>
  </si>
  <si>
    <t>4513440498</t>
  </si>
  <si>
    <t>1254</t>
  </si>
  <si>
    <t>T162973</t>
  </si>
  <si>
    <t>C5818</t>
  </si>
  <si>
    <t>08/03/2025 10:03:37 AM</t>
  </si>
  <si>
    <t>S24100998</t>
  </si>
  <si>
    <t>T149441</t>
  </si>
  <si>
    <t>C3471</t>
  </si>
  <si>
    <t>639</t>
  </si>
  <si>
    <t>31/01/2025 11:52:29 AM</t>
  </si>
  <si>
    <t>16/08/2024</t>
  </si>
  <si>
    <t>9016</t>
  </si>
  <si>
    <t>5191385022</t>
  </si>
  <si>
    <t>T124672</t>
  </si>
  <si>
    <t>B9147</t>
  </si>
  <si>
    <t>1565</t>
  </si>
  <si>
    <t>23/01/2025 10:57:32 AM</t>
  </si>
  <si>
    <t>26/10/2023</t>
  </si>
  <si>
    <t>T148638</t>
  </si>
  <si>
    <t>C3189</t>
  </si>
  <si>
    <t>1719</t>
  </si>
  <si>
    <t>27/12/2024 4:45:07 PM</t>
  </si>
  <si>
    <t>28/07/2024</t>
  </si>
  <si>
    <t xml:space="preserve">1013_x000D_
</t>
  </si>
  <si>
    <t>4513430560</t>
  </si>
  <si>
    <t>2GHV039429P1001_RF_PNT</t>
  </si>
  <si>
    <t>T152600</t>
  </si>
  <si>
    <t>C3991</t>
  </si>
  <si>
    <t>17/11/2024 2:16:14 AM</t>
  </si>
  <si>
    <t>CB TANK</t>
  </si>
  <si>
    <t>4500347179</t>
  </si>
  <si>
    <t>T143333</t>
  </si>
  <si>
    <t>C2145</t>
  </si>
  <si>
    <t>913</t>
  </si>
  <si>
    <t>07/11/2024 3:50:32 PM</t>
  </si>
  <si>
    <t>214</t>
  </si>
  <si>
    <t>22/05/2024</t>
  </si>
  <si>
    <t>T153721</t>
  </si>
  <si>
    <t>C4149</t>
  </si>
  <si>
    <t>1547</t>
  </si>
  <si>
    <t>04/02/2025 10:53:20 AM</t>
  </si>
  <si>
    <t>24/09/2024</t>
  </si>
  <si>
    <t>7038</t>
  </si>
  <si>
    <t>4500512402</t>
  </si>
  <si>
    <t>T125955</t>
  </si>
  <si>
    <t>B9355</t>
  </si>
  <si>
    <t>22/10/2024 1:44:39 PM</t>
  </si>
  <si>
    <t>230</t>
  </si>
  <si>
    <t>07/11/2023</t>
  </si>
  <si>
    <t>1745</t>
  </si>
  <si>
    <t>179</t>
  </si>
  <si>
    <t>T137782</t>
  </si>
  <si>
    <t>C1177</t>
  </si>
  <si>
    <t>29/04/2024 11:42:34 AM</t>
  </si>
  <si>
    <t>406</t>
  </si>
  <si>
    <t>S23101175</t>
  </si>
  <si>
    <t>T137759</t>
  </si>
  <si>
    <t>C1175</t>
  </si>
  <si>
    <t>29/04/2024 11:42:27 AM</t>
  </si>
  <si>
    <t>T025450</t>
  </si>
  <si>
    <t>A4610</t>
  </si>
  <si>
    <t>01/04/2021 9:07:20 AM</t>
  </si>
  <si>
    <t>SURAJ KENDRE</t>
  </si>
  <si>
    <t>1530</t>
  </si>
  <si>
    <t>02/07/2020</t>
  </si>
  <si>
    <t>T175147</t>
  </si>
  <si>
    <t>C7966</t>
  </si>
  <si>
    <t>095</t>
  </si>
  <si>
    <t>07/06/2025 1:04:08 AM</t>
  </si>
  <si>
    <t>T175172</t>
  </si>
  <si>
    <t>C7961</t>
  </si>
  <si>
    <t>06/06/2025 2:31:55 PM</t>
  </si>
  <si>
    <t>T177057</t>
  </si>
  <si>
    <t>C8146</t>
  </si>
  <si>
    <t>05/06/2025 9:12:25 PM</t>
  </si>
  <si>
    <t>Angad Sharma</t>
  </si>
  <si>
    <t>T174052</t>
  </si>
  <si>
    <t>3145</t>
  </si>
  <si>
    <t>24/05/2025 4:51:07 AM</t>
  </si>
  <si>
    <t>T172575</t>
  </si>
  <si>
    <t>C7592</t>
  </si>
  <si>
    <t>T171392</t>
  </si>
  <si>
    <t>C7367</t>
  </si>
  <si>
    <t>079</t>
  </si>
  <si>
    <t>08/05/2025 3:47:06 AM</t>
  </si>
  <si>
    <t>T171634</t>
  </si>
  <si>
    <t>28/04/2025 2:45:12 PM</t>
  </si>
  <si>
    <t>T171318</t>
  </si>
  <si>
    <t>28/04/2025 2:43:50 PM</t>
  </si>
  <si>
    <t>T171315</t>
  </si>
  <si>
    <t>C7386</t>
  </si>
  <si>
    <t>28/04/2025 2:43:33 PM</t>
  </si>
  <si>
    <t>T171317</t>
  </si>
  <si>
    <t>C7393</t>
  </si>
  <si>
    <t>767</t>
  </si>
  <si>
    <t>26/04/2025 9:32:05 PM</t>
  </si>
  <si>
    <t>T166547</t>
  </si>
  <si>
    <t>C6470</t>
  </si>
  <si>
    <t>841</t>
  </si>
  <si>
    <t>16/03/2025 2:04:14 PM</t>
  </si>
  <si>
    <t>85</t>
  </si>
  <si>
    <t>T161678</t>
  </si>
  <si>
    <t>C5581</t>
  </si>
  <si>
    <t>509</t>
  </si>
  <si>
    <t>14/01/2025 4:47:53 PM</t>
  </si>
  <si>
    <t>T178463</t>
  </si>
  <si>
    <t>07/06/2025 9:36:19 PM</t>
  </si>
  <si>
    <t>Ram kushal</t>
  </si>
  <si>
    <t>T177309</t>
  </si>
  <si>
    <t>3255</t>
  </si>
  <si>
    <t>07/06/2025 7:37:41 PM</t>
  </si>
  <si>
    <t>T178894</t>
  </si>
  <si>
    <t>183</t>
  </si>
  <si>
    <t>07/06/2025 2:43:27 PM</t>
  </si>
  <si>
    <t>T178885</t>
  </si>
  <si>
    <t>07/06/2025 2:40:40 PM</t>
  </si>
  <si>
    <t>T178586</t>
  </si>
  <si>
    <t>07/06/2025 2:22:51 PM</t>
  </si>
  <si>
    <t>T178802</t>
  </si>
  <si>
    <t>C8550</t>
  </si>
  <si>
    <t>07/06/2025 1:26:58 PM</t>
  </si>
  <si>
    <t>T178801</t>
  </si>
  <si>
    <t>07/06/2025 1:26:50 PM</t>
  </si>
  <si>
    <t>T178823</t>
  </si>
  <si>
    <t>C8545</t>
  </si>
  <si>
    <t>07/06/2025 1:19:04 PM</t>
  </si>
  <si>
    <t>T178816</t>
  </si>
  <si>
    <t>07/06/2025 1:18:56 PM</t>
  </si>
  <si>
    <t>T178826</t>
  </si>
  <si>
    <t>C8552</t>
  </si>
  <si>
    <t>1288</t>
  </si>
  <si>
    <t>07/06/2025 1:19:11 PM</t>
  </si>
  <si>
    <t>T178317</t>
  </si>
  <si>
    <t>07/06/2025 1:18:39 PM</t>
  </si>
  <si>
    <t>T178828</t>
  </si>
  <si>
    <t>1274</t>
  </si>
  <si>
    <t>07/06/2025 1:19:17 PM</t>
  </si>
  <si>
    <t>T178807</t>
  </si>
  <si>
    <t>07/06/2025 1:18:49 PM</t>
  </si>
  <si>
    <t>T178499</t>
  </si>
  <si>
    <t>C8519</t>
  </si>
  <si>
    <t>021</t>
  </si>
  <si>
    <t>RAKESH KUMAR</t>
  </si>
  <si>
    <t>T178548</t>
  </si>
  <si>
    <t>07/06/2025 11:41:47 AM</t>
  </si>
  <si>
    <t>T178667</t>
  </si>
  <si>
    <t>07/06/2025 10:12:50 AM</t>
  </si>
  <si>
    <t>T178793</t>
  </si>
  <si>
    <t>C8509</t>
  </si>
  <si>
    <t>07/06/2025 10:12:58 AM</t>
  </si>
  <si>
    <t>T178424</t>
  </si>
  <si>
    <t>C8507</t>
  </si>
  <si>
    <t>07/06/2025 9:44:25 AM</t>
  </si>
  <si>
    <t>T178577</t>
  </si>
  <si>
    <t>309</t>
  </si>
  <si>
    <t>07/06/2025 9:44:40 AM</t>
  </si>
  <si>
    <t>T178821</t>
  </si>
  <si>
    <t>1297</t>
  </si>
  <si>
    <t>07/06/2025 7:39:39 AM</t>
  </si>
  <si>
    <t>T178689</t>
  </si>
  <si>
    <t>C8543</t>
  </si>
  <si>
    <t>06/06/2025 10:40:02 PM</t>
  </si>
  <si>
    <t>T178627</t>
  </si>
  <si>
    <t>06/06/2025 10:11:41 PM</t>
  </si>
  <si>
    <t>T178818</t>
  </si>
  <si>
    <t>1280</t>
  </si>
  <si>
    <t>06/06/2025 9:58:05 PM</t>
  </si>
  <si>
    <t>T178827</t>
  </si>
  <si>
    <t>06/06/2025 9:55:29 PM</t>
  </si>
  <si>
    <t>T177302</t>
  </si>
  <si>
    <t>C8296</t>
  </si>
  <si>
    <t>3247</t>
  </si>
  <si>
    <t>06/06/2025 7:22:12 PM</t>
  </si>
  <si>
    <t>T178837</t>
  </si>
  <si>
    <t>06/06/2025 4:04:06 PM</t>
  </si>
  <si>
    <t>T178844</t>
  </si>
  <si>
    <t>1955</t>
  </si>
  <si>
    <t>06/06/2025 4:01:50 PM</t>
  </si>
  <si>
    <t>T178849</t>
  </si>
  <si>
    <t>1954</t>
  </si>
  <si>
    <t>06/06/2025 3:59:55 PM</t>
  </si>
  <si>
    <t>T178805</t>
  </si>
  <si>
    <t>06/06/2025 1:29:39 PM</t>
  </si>
  <si>
    <t>T178309</t>
  </si>
  <si>
    <t>06/06/2025 1:29:01 PM</t>
  </si>
  <si>
    <t>T178304</t>
  </si>
  <si>
    <t>06/06/2025 1:28:53 PM</t>
  </si>
  <si>
    <t>T178810</t>
  </si>
  <si>
    <t>1268</t>
  </si>
  <si>
    <t>06/06/2025 1:29:46 PM</t>
  </si>
  <si>
    <t>T178573</t>
  </si>
  <si>
    <t>06/06/2025 1:29:21 PM</t>
  </si>
  <si>
    <t>T178685</t>
  </si>
  <si>
    <t>06/06/2025 1:29:34 PM</t>
  </si>
  <si>
    <t>T178550</t>
  </si>
  <si>
    <t>C8531</t>
  </si>
  <si>
    <t>06/06/2025 12:16:53 PM</t>
  </si>
  <si>
    <t>T178597</t>
  </si>
  <si>
    <t>299</t>
  </si>
  <si>
    <t>06/06/2025 6:36:46 AM</t>
  </si>
  <si>
    <t>T178598</t>
  </si>
  <si>
    <t>05/06/2025 10:41:02 PM</t>
  </si>
  <si>
    <t>T178590</t>
  </si>
  <si>
    <t>755</t>
  </si>
  <si>
    <t>05/06/2025 9:51:42 PM</t>
  </si>
  <si>
    <t>T178787</t>
  </si>
  <si>
    <t>05/06/2025 8:01:06 PM</t>
  </si>
  <si>
    <t>T178552</t>
  </si>
  <si>
    <t>1321</t>
  </si>
  <si>
    <t>05/06/2025 6:16:44 PM</t>
  </si>
  <si>
    <t>T178461</t>
  </si>
  <si>
    <t>3632</t>
  </si>
  <si>
    <t>05/06/2025 2:45:19 PM</t>
  </si>
  <si>
    <t>T178482</t>
  </si>
  <si>
    <t>05/06/2025 6:34:02 AM</t>
  </si>
  <si>
    <t>T178428</t>
  </si>
  <si>
    <t>C8496</t>
  </si>
  <si>
    <t>04/06/2025 5:53:16 PM</t>
  </si>
  <si>
    <t>T178441</t>
  </si>
  <si>
    <t>04/06/2025 5:53:21 PM</t>
  </si>
  <si>
    <t>T178454</t>
  </si>
  <si>
    <t>04/06/2025 5:53:34 PM</t>
  </si>
  <si>
    <t>T178781</t>
  </si>
  <si>
    <t>04/06/2025 4:59:32 PM</t>
  </si>
  <si>
    <t>T178466</t>
  </si>
  <si>
    <t>C8505</t>
  </si>
  <si>
    <t>04/06/2025 3:17:24 PM</t>
  </si>
  <si>
    <t>T178279</t>
  </si>
  <si>
    <t>C8486</t>
  </si>
  <si>
    <t>1465</t>
  </si>
  <si>
    <t>04/06/2025 2:20:02 PM</t>
  </si>
  <si>
    <t>T178320</t>
  </si>
  <si>
    <t>710</t>
  </si>
  <si>
    <t>04/06/2025 12:49:14 PM</t>
  </si>
  <si>
    <t>T178409</t>
  </si>
  <si>
    <t>C8492</t>
  </si>
  <si>
    <t>709</t>
  </si>
  <si>
    <t>04/06/2025 8:19:10 AM</t>
  </si>
  <si>
    <t>T178406</t>
  </si>
  <si>
    <t>04/06/2025 1:51:24 AM</t>
  </si>
  <si>
    <t>T178204</t>
  </si>
  <si>
    <t>C8483</t>
  </si>
  <si>
    <t>1464</t>
  </si>
  <si>
    <t>03/06/2025 3:02:14 PM</t>
  </si>
  <si>
    <t>T178791</t>
  </si>
  <si>
    <t>1463</t>
  </si>
  <si>
    <t>03/06/2025 2:00:08 PM</t>
  </si>
  <si>
    <t>T178267</t>
  </si>
  <si>
    <t>C8476</t>
  </si>
  <si>
    <t>03/06/2025 1:44:11 PM</t>
  </si>
  <si>
    <t>T178384</t>
  </si>
  <si>
    <t>C8479</t>
  </si>
  <si>
    <t>1749</t>
  </si>
  <si>
    <t>03/06/2025 9:33:27 AM</t>
  </si>
  <si>
    <t>T178264</t>
  </si>
  <si>
    <t>C8468</t>
  </si>
  <si>
    <t>02/06/2025 7:50:47 PM</t>
  </si>
  <si>
    <t>01/06/2025</t>
  </si>
  <si>
    <t>T178738</t>
  </si>
  <si>
    <t>1445</t>
  </si>
  <si>
    <t>31/05/2025 5:09:01 PM</t>
  </si>
  <si>
    <t>T177991</t>
  </si>
  <si>
    <t>31/05/2025 11:52:20 AM</t>
  </si>
  <si>
    <t>T178257</t>
  </si>
  <si>
    <t>1721</t>
  </si>
  <si>
    <t>31/05/2025 11:43:22 AM</t>
  </si>
  <si>
    <t>T178231</t>
  </si>
  <si>
    <t>C8449</t>
  </si>
  <si>
    <t>1727</t>
  </si>
  <si>
    <t>31/05/2025 11:42:46 AM</t>
  </si>
  <si>
    <t>T177051</t>
  </si>
  <si>
    <t>30/05/2025 10:31:30 PM</t>
  </si>
  <si>
    <t>Ritesh Kumar</t>
  </si>
  <si>
    <t>T178150</t>
  </si>
  <si>
    <t>C8433</t>
  </si>
  <si>
    <t>30/05/2025 7:22:57 PM</t>
  </si>
  <si>
    <t>T178139</t>
  </si>
  <si>
    <t>30/05/2025 4:02:59 PM</t>
  </si>
  <si>
    <t>T177949</t>
  </si>
  <si>
    <t>3590</t>
  </si>
  <si>
    <t>30/05/2025 5:45:46 AM</t>
  </si>
  <si>
    <t>T178704</t>
  </si>
  <si>
    <t>29/05/2025 5:56:08 AM</t>
  </si>
  <si>
    <t>T177283</t>
  </si>
  <si>
    <t>1909</t>
  </si>
  <si>
    <t>29/05/2025 4:34:51 AM</t>
  </si>
  <si>
    <t>T178016</t>
  </si>
  <si>
    <t>C8420</t>
  </si>
  <si>
    <t>29/05/2025 2:31:10 AM</t>
  </si>
  <si>
    <t>T173456</t>
  </si>
  <si>
    <t>C7691</t>
  </si>
  <si>
    <t>2751</t>
  </si>
  <si>
    <t>28/05/2025 7:51:38 PM</t>
  </si>
  <si>
    <t>T173455</t>
  </si>
  <si>
    <t>C7684</t>
  </si>
  <si>
    <t>28/05/2025 7:51:34 PM</t>
  </si>
  <si>
    <t>T173464</t>
  </si>
  <si>
    <t>C7688</t>
  </si>
  <si>
    <t>2752</t>
  </si>
  <si>
    <t>28/05/2025 7:51:43 PM</t>
  </si>
  <si>
    <t>T173402</t>
  </si>
  <si>
    <t>2750</t>
  </si>
  <si>
    <t>28/05/2025 7:51:30 PM</t>
  </si>
  <si>
    <t>T173414</t>
  </si>
  <si>
    <t>28/05/2025 6:52:03 PM</t>
  </si>
  <si>
    <t>T173431</t>
  </si>
  <si>
    <t>C7686</t>
  </si>
  <si>
    <t>2748</t>
  </si>
  <si>
    <t>28/05/2025 6:52:13 PM</t>
  </si>
  <si>
    <t>T173423</t>
  </si>
  <si>
    <t>2749</t>
  </si>
  <si>
    <t>28/05/2025 6:52:08 PM</t>
  </si>
  <si>
    <t>T173450</t>
  </si>
  <si>
    <t>28/05/2025 6:52:18 PM</t>
  </si>
  <si>
    <t>T178019</t>
  </si>
  <si>
    <t>C8404</t>
  </si>
  <si>
    <t>28/05/2025 2:43:44 AM</t>
  </si>
  <si>
    <t>T177539</t>
  </si>
  <si>
    <t>28/05/2025 2:40:04 AM</t>
  </si>
  <si>
    <t>T177928</t>
  </si>
  <si>
    <t>C8407</t>
  </si>
  <si>
    <t>27/05/2025 11:25:32 AM</t>
  </si>
  <si>
    <t>T177904</t>
  </si>
  <si>
    <t>24/05/2025 5:29:52 PM</t>
  </si>
  <si>
    <t>T177684</t>
  </si>
  <si>
    <t>24/05/2025 10:44:18 AM</t>
  </si>
  <si>
    <t>T177586</t>
  </si>
  <si>
    <t>C8349</t>
  </si>
  <si>
    <t>672</t>
  </si>
  <si>
    <t>24/05/2025 12:21:10 AM</t>
  </si>
  <si>
    <t>T177616</t>
  </si>
  <si>
    <t>C8346</t>
  </si>
  <si>
    <t>23/05/2025 2:15:41 PM</t>
  </si>
  <si>
    <t>T177737</t>
  </si>
  <si>
    <t>23/05/2025 1:18:27 PM</t>
  </si>
  <si>
    <t>T177676</t>
  </si>
  <si>
    <t>23/05/2025 1:18:22 PM</t>
  </si>
  <si>
    <t>T177747</t>
  </si>
  <si>
    <t>22/05/2025 11:16:59 PM</t>
  </si>
  <si>
    <t>T177271</t>
  </si>
  <si>
    <t>22/05/2025 11:01:19 PM</t>
  </si>
  <si>
    <t>T176665</t>
  </si>
  <si>
    <t>C8214</t>
  </si>
  <si>
    <t>569</t>
  </si>
  <si>
    <t>22/05/2025 4:36:48 PM</t>
  </si>
  <si>
    <t>T177742</t>
  </si>
  <si>
    <t>C8332</t>
  </si>
  <si>
    <t>22/05/2025 9:59:38 AM</t>
  </si>
  <si>
    <t>T177700</t>
  </si>
  <si>
    <t>22/05/2025 9:59:23 AM</t>
  </si>
  <si>
    <t>T177295</t>
  </si>
  <si>
    <t>22/05/2025 9:59:02 AM</t>
  </si>
  <si>
    <t>T177723</t>
  </si>
  <si>
    <t>22/05/2025 9:59:31 AM</t>
  </si>
  <si>
    <t>T177801</t>
  </si>
  <si>
    <t>22/05/2025 8:34:01 AM</t>
  </si>
  <si>
    <t>T177437</t>
  </si>
  <si>
    <t>C8330</t>
  </si>
  <si>
    <t>030</t>
  </si>
  <si>
    <t>22/05/2025 2:15:19 AM</t>
  </si>
  <si>
    <t>T177443</t>
  </si>
  <si>
    <t>21/05/2025 9:52:09 PM</t>
  </si>
  <si>
    <t>T177772</t>
  </si>
  <si>
    <t>21/05/2025 8:38:53 PM</t>
  </si>
  <si>
    <t>T177255</t>
  </si>
  <si>
    <t>C8304</t>
  </si>
  <si>
    <t>21/05/2025 5:18:21 PM</t>
  </si>
  <si>
    <t>T177713</t>
  </si>
  <si>
    <t>21/05/2025 5:13:11 PM</t>
  </si>
  <si>
    <t>T176857</t>
  </si>
  <si>
    <t>2070</t>
  </si>
  <si>
    <t>21/05/2025 4:44:00 PM</t>
  </si>
  <si>
    <t>T177148</t>
  </si>
  <si>
    <t>C8237</t>
  </si>
  <si>
    <t>1422</t>
  </si>
  <si>
    <t>20/05/2025 9:49:55 PM</t>
  </si>
  <si>
    <t>T177285</t>
  </si>
  <si>
    <t>3248</t>
  </si>
  <si>
    <t>20/05/2025 1:42:29 PM</t>
  </si>
  <si>
    <t>T177408</t>
  </si>
  <si>
    <t>19/05/2025 11:28:32 AM</t>
  </si>
  <si>
    <t>T176933</t>
  </si>
  <si>
    <t>3409</t>
  </si>
  <si>
    <t>18/05/2025 5:27:23 AM</t>
  </si>
  <si>
    <t>T176911</t>
  </si>
  <si>
    <t>17/05/2025 6:48:50 PM</t>
  </si>
  <si>
    <t>T176996</t>
  </si>
  <si>
    <t>5107</t>
  </si>
  <si>
    <t>17/05/2025 10:03:27 AM</t>
  </si>
  <si>
    <t>T177154</t>
  </si>
  <si>
    <t>C8230</t>
  </si>
  <si>
    <t>575</t>
  </si>
  <si>
    <t>17/05/2025 6:16:13 AM</t>
  </si>
  <si>
    <t>T177164</t>
  </si>
  <si>
    <t>578</t>
  </si>
  <si>
    <t>17/05/2025 6:16:19 AM</t>
  </si>
  <si>
    <t>T177101</t>
  </si>
  <si>
    <t>C8241</t>
  </si>
  <si>
    <t>17/05/2025 2:39:28 AM</t>
  </si>
  <si>
    <t>T177199</t>
  </si>
  <si>
    <t>17/05/2025 1:50:38 AM</t>
  </si>
  <si>
    <t>T176654</t>
  </si>
  <si>
    <t>C8216</t>
  </si>
  <si>
    <t>570</t>
  </si>
  <si>
    <t>16/05/2025 7:32:39 PM</t>
  </si>
  <si>
    <t>T176542</t>
  </si>
  <si>
    <t>241</t>
  </si>
  <si>
    <t>15/05/2025 4:16:58 PM</t>
  </si>
  <si>
    <t>T176862</t>
  </si>
  <si>
    <t>C8206</t>
  </si>
  <si>
    <t>2049</t>
  </si>
  <si>
    <t>15/05/2025 11:58:51 AM</t>
  </si>
  <si>
    <t>T176783</t>
  </si>
  <si>
    <t>2037</t>
  </si>
  <si>
    <t>15/05/2025 4:26:47 AM</t>
  </si>
  <si>
    <t>T176452</t>
  </si>
  <si>
    <t>2030</t>
  </si>
  <si>
    <t>15/05/2025 1:45:23 AM</t>
  </si>
  <si>
    <t>T176457</t>
  </si>
  <si>
    <t>2029</t>
  </si>
  <si>
    <t>15/05/2025 1:45:28 AM</t>
  </si>
  <si>
    <t>T176583</t>
  </si>
  <si>
    <t>14/05/2025 6:18:59 PM</t>
  </si>
  <si>
    <t>Shrikant  Zambre</t>
  </si>
  <si>
    <t>T176685</t>
  </si>
  <si>
    <t>560</t>
  </si>
  <si>
    <t>14/05/2025 5:14:25 PM</t>
  </si>
  <si>
    <t>T176577</t>
  </si>
  <si>
    <t>1180</t>
  </si>
  <si>
    <t>14/05/2025 9:59:51 AM</t>
  </si>
  <si>
    <t>T176686</t>
  </si>
  <si>
    <t>C8188</t>
  </si>
  <si>
    <t>14/05/2025 6:21:16 PM</t>
  </si>
  <si>
    <t>T176557</t>
  </si>
  <si>
    <t>384</t>
  </si>
  <si>
    <t>14/05/2025 3:38:15 AM</t>
  </si>
  <si>
    <t>T176329</t>
  </si>
  <si>
    <t>C8163</t>
  </si>
  <si>
    <t>1596</t>
  </si>
  <si>
    <t>13/05/2025 1:00:58 PM</t>
  </si>
  <si>
    <t>T176290</t>
  </si>
  <si>
    <t>C8136</t>
  </si>
  <si>
    <t>11/05/2025 3:49:29 AM</t>
  </si>
  <si>
    <t>T176151</t>
  </si>
  <si>
    <t>C8125</t>
  </si>
  <si>
    <t>10/05/2025 4:54:13 PM</t>
  </si>
  <si>
    <t>T176203</t>
  </si>
  <si>
    <t>1898</t>
  </si>
  <si>
    <t>10/05/2025 5:27:52 AM</t>
  </si>
  <si>
    <t>T176139</t>
  </si>
  <si>
    <t>09/05/2025 9:42:04 PM</t>
  </si>
  <si>
    <t>T175731</t>
  </si>
  <si>
    <t>09/05/2025 4:12:09 PM</t>
  </si>
  <si>
    <t>T175849</t>
  </si>
  <si>
    <t>C8078</t>
  </si>
  <si>
    <t>08/05/2025 12:49:08 AM</t>
  </si>
  <si>
    <t>T175632</t>
  </si>
  <si>
    <t>2348</t>
  </si>
  <si>
    <t>05/05/2025 8:47:05 AM</t>
  </si>
  <si>
    <t>T175579</t>
  </si>
  <si>
    <t>C8018</t>
  </si>
  <si>
    <t>03/05/2025 6:33:28 PM</t>
  </si>
  <si>
    <t>T175505</t>
  </si>
  <si>
    <t>848</t>
  </si>
  <si>
    <t>01/05/2025 4:13:39 AM</t>
  </si>
  <si>
    <t>T175126</t>
  </si>
  <si>
    <t>29/04/2025 4:54:52 AM</t>
  </si>
  <si>
    <t>T174788</t>
  </si>
  <si>
    <t>C7888</t>
  </si>
  <si>
    <t>25/04/2025 5:50:21 AM</t>
  </si>
  <si>
    <t>T174704</t>
  </si>
  <si>
    <t>C7881</t>
  </si>
  <si>
    <t>529</t>
  </si>
  <si>
    <t>24/04/2025 6:58:20 PM</t>
  </si>
  <si>
    <t>T173182</t>
  </si>
  <si>
    <t>4893</t>
  </si>
  <si>
    <t>23/04/2025 2:04:35 PM</t>
  </si>
  <si>
    <t>T173209</t>
  </si>
  <si>
    <t>4894</t>
  </si>
  <si>
    <t>T172499</t>
  </si>
  <si>
    <t>C7546</t>
  </si>
  <si>
    <t>23/04/2025 2:02:45 PM</t>
  </si>
  <si>
    <t>T171715</t>
  </si>
  <si>
    <t>C7431</t>
  </si>
  <si>
    <t>536</t>
  </si>
  <si>
    <t>23/04/2025 1:56:15 PM</t>
  </si>
  <si>
    <t>T170349</t>
  </si>
  <si>
    <t>23/04/2025 1:54:44 PM</t>
  </si>
  <si>
    <t>T174302</t>
  </si>
  <si>
    <t>21/04/2025 6:20:02 PM</t>
  </si>
  <si>
    <t>T173813</t>
  </si>
  <si>
    <t>C7744</t>
  </si>
  <si>
    <t>4955</t>
  </si>
  <si>
    <t>19/04/2025 12:56:32 PM</t>
  </si>
  <si>
    <t>T173920</t>
  </si>
  <si>
    <t>18/04/2025 5:16:23 AM</t>
  </si>
  <si>
    <t>T173785</t>
  </si>
  <si>
    <t>C7722</t>
  </si>
  <si>
    <t>331</t>
  </si>
  <si>
    <t>16/04/2025 12:13:52 PM</t>
  </si>
  <si>
    <t>T173246</t>
  </si>
  <si>
    <t>15/04/2025 2:39:16 AM</t>
  </si>
  <si>
    <t>T173453</t>
  </si>
  <si>
    <t>13/04/2025 3:56:20 PM</t>
  </si>
  <si>
    <t>T166605</t>
  </si>
  <si>
    <t>C6492</t>
  </si>
  <si>
    <t>04/02/2025 10:35:30 PM</t>
  </si>
  <si>
    <t>T119774</t>
  </si>
  <si>
    <t>B8693</t>
  </si>
  <si>
    <t>19/10/2023 1:52:00 AM</t>
  </si>
  <si>
    <t>Vinod Kumar Patel</t>
  </si>
  <si>
    <t>599</t>
  </si>
  <si>
    <t>T120237</t>
  </si>
  <si>
    <t>B8475</t>
  </si>
  <si>
    <t>17/09/2023 1:17:23 PM</t>
  </si>
  <si>
    <t>15/09/2023</t>
  </si>
  <si>
    <t>T127206</t>
  </si>
  <si>
    <t>B9549</t>
  </si>
  <si>
    <t>10/01/2024 3:01:26 PM</t>
  </si>
  <si>
    <t>VIZ</t>
  </si>
  <si>
    <t>Sunil Bhatambare</t>
  </si>
  <si>
    <t>29/11/2023</t>
  </si>
  <si>
    <t>T175903</t>
  </si>
  <si>
    <t>C7955</t>
  </si>
  <si>
    <t>1076</t>
  </si>
  <si>
    <t>08/06/2025 2:44:19 PM</t>
  </si>
  <si>
    <t>Radheshyam Bijawe</t>
  </si>
  <si>
    <t>T175949</t>
  </si>
  <si>
    <t>1069</t>
  </si>
  <si>
    <t>08/06/2025 2:43:48 PM</t>
  </si>
  <si>
    <t>T175624</t>
  </si>
  <si>
    <t>C8033</t>
  </si>
  <si>
    <t>3376</t>
  </si>
  <si>
    <t>07/06/2025 7:00:44 PM</t>
  </si>
  <si>
    <t>T175822</t>
  </si>
  <si>
    <t>C8074</t>
  </si>
  <si>
    <t>1067</t>
  </si>
  <si>
    <t>07/06/2025 2:45:25 PM</t>
  </si>
  <si>
    <t>T174812</t>
  </si>
  <si>
    <t>C7896</t>
  </si>
  <si>
    <t>1052</t>
  </si>
  <si>
    <t>07/06/2025 2:45:01 PM</t>
  </si>
  <si>
    <t>T173613</t>
  </si>
  <si>
    <t>C7776</t>
  </si>
  <si>
    <t>1065</t>
  </si>
  <si>
    <t>07/06/2025 2:44:26 PM</t>
  </si>
  <si>
    <t>T167251</t>
  </si>
  <si>
    <t>C6639</t>
  </si>
  <si>
    <t>05/06/2025 10:14:21 AM</t>
  </si>
  <si>
    <t>RAVIRAJ VITTHAL SUTAR</t>
  </si>
  <si>
    <t>T177785</t>
  </si>
  <si>
    <t>C8317</t>
  </si>
  <si>
    <t>3282</t>
  </si>
  <si>
    <t>03/06/2025 2:36:14 PM</t>
  </si>
  <si>
    <t>T177661</t>
  </si>
  <si>
    <t>5147</t>
  </si>
  <si>
    <t>02/06/2025 3:14:15 PM</t>
  </si>
  <si>
    <t>YOGESHWAR VAIRALKAR</t>
  </si>
  <si>
    <t>T175418</t>
  </si>
  <si>
    <t>01/06/2025 5:31:27 AM</t>
  </si>
  <si>
    <t>MD ANSARI</t>
  </si>
  <si>
    <t>T174801</t>
  </si>
  <si>
    <t>29/05/2025 2:03:04 PM</t>
  </si>
  <si>
    <t>VIJAY SHALIGRAM CHAUDHRI</t>
  </si>
  <si>
    <t>T174806</t>
  </si>
  <si>
    <t>486</t>
  </si>
  <si>
    <t>29/05/2025 2:02:38 PM</t>
  </si>
  <si>
    <t>T174899</t>
  </si>
  <si>
    <t>29/05/2025 2:02:06 PM</t>
  </si>
  <si>
    <t>T177456</t>
  </si>
  <si>
    <t>492</t>
  </si>
  <si>
    <t>29/05/2025 2:01:14 PM</t>
  </si>
  <si>
    <t>T177435</t>
  </si>
  <si>
    <t>C8331</t>
  </si>
  <si>
    <t>29/05/2025 2:00:52 PM</t>
  </si>
  <si>
    <t>T177449</t>
  </si>
  <si>
    <t>29/05/2025 2:00:12 PM</t>
  </si>
  <si>
    <t>T177440</t>
  </si>
  <si>
    <t>29/05/2025 1:59:43 PM</t>
  </si>
  <si>
    <t>T177653</t>
  </si>
  <si>
    <t>C8357</t>
  </si>
  <si>
    <t>29/05/2025 9:49:27 AM</t>
  </si>
  <si>
    <t>T175092</t>
  </si>
  <si>
    <t>28/05/2025 9:44:59 PM</t>
  </si>
  <si>
    <t>T175658</t>
  </si>
  <si>
    <t>28/05/2025 9:42:02 PM</t>
  </si>
  <si>
    <t>T177030</t>
  </si>
  <si>
    <t>C8111</t>
  </si>
  <si>
    <t>029</t>
  </si>
  <si>
    <t>28/05/2025 6:22:34 AM</t>
  </si>
  <si>
    <t>T175907</t>
  </si>
  <si>
    <t>1066</t>
  </si>
  <si>
    <t>25/05/2025 6:14:58 AM</t>
  </si>
  <si>
    <t>T176853</t>
  </si>
  <si>
    <t>935</t>
  </si>
  <si>
    <t>23/05/2025 11:52:06 PM</t>
  </si>
  <si>
    <t>T173913</t>
  </si>
  <si>
    <t>C7764</t>
  </si>
  <si>
    <t>21/05/2025 9:39:44 PM</t>
  </si>
  <si>
    <t>PRAFULL GAJANAN BHOPALE</t>
  </si>
  <si>
    <t>T173882</t>
  </si>
  <si>
    <t>21/05/2025 9:39:27 PM</t>
  </si>
  <si>
    <t>T167126</t>
  </si>
  <si>
    <t>C6614</t>
  </si>
  <si>
    <t>21/05/2025 9:39:03 PM</t>
  </si>
  <si>
    <t>T174232</t>
  </si>
  <si>
    <t>C7876</t>
  </si>
  <si>
    <t>3345</t>
  </si>
  <si>
    <t>21/05/2025 2:39:40 PM</t>
  </si>
  <si>
    <t>AKSHAY</t>
  </si>
  <si>
    <t>T175191</t>
  </si>
  <si>
    <t>C7940</t>
  </si>
  <si>
    <t>1972</t>
  </si>
  <si>
    <t>10/05/2025 3:07:18 PM</t>
  </si>
  <si>
    <t>T174545</t>
  </si>
  <si>
    <t>C7821</t>
  </si>
  <si>
    <t>1957</t>
  </si>
  <si>
    <t>10/05/2025 3:06:24 PM</t>
  </si>
  <si>
    <t>T174021</t>
  </si>
  <si>
    <t>10/05/2025 3:05:05 PM</t>
  </si>
  <si>
    <t>T175238</t>
  </si>
  <si>
    <t>C7938</t>
  </si>
  <si>
    <t>10/05/2025 3:04:16 PM</t>
  </si>
  <si>
    <t>T173638</t>
  </si>
  <si>
    <t>1855</t>
  </si>
  <si>
    <t>10/05/2025 2:55:38 PM</t>
  </si>
  <si>
    <t>T175189</t>
  </si>
  <si>
    <t>C7941</t>
  </si>
  <si>
    <t>10/05/2025 2:55:00 PM</t>
  </si>
  <si>
    <t>T174566</t>
  </si>
  <si>
    <t>C7822</t>
  </si>
  <si>
    <t>1879</t>
  </si>
  <si>
    <t>10/05/2025 2:53:46 PM</t>
  </si>
  <si>
    <t>T175245</t>
  </si>
  <si>
    <t>C7939</t>
  </si>
  <si>
    <t>2001</t>
  </si>
  <si>
    <t>T172416</t>
  </si>
  <si>
    <t>05/05/2025 6:48:21 PM</t>
  </si>
  <si>
    <t>T173089</t>
  </si>
  <si>
    <t>C7712</t>
  </si>
  <si>
    <t>479</t>
  </si>
  <si>
    <t>23/04/2025 4:29:57 PM</t>
  </si>
  <si>
    <t>T172520</t>
  </si>
  <si>
    <t>C7533</t>
  </si>
  <si>
    <t>13/04/2025 3:05:40 PM</t>
  </si>
  <si>
    <t>T165533</t>
  </si>
  <si>
    <t>C6309</t>
  </si>
  <si>
    <t>637</t>
  </si>
  <si>
    <t>14/02/2025 10:50:21 AM</t>
  </si>
  <si>
    <t>CHADRAKANT SAH</t>
  </si>
  <si>
    <t>T161640</t>
  </si>
  <si>
    <t>10/01/2025 11:15:43 PM</t>
  </si>
  <si>
    <t>DINESH KUMAR RAM</t>
  </si>
  <si>
    <t>150</t>
  </si>
  <si>
    <t>T161623</t>
  </si>
  <si>
    <t>C5602</t>
  </si>
  <si>
    <t>10/01/2025 11:13:55 PM</t>
  </si>
  <si>
    <t>T148408</t>
  </si>
  <si>
    <t>C3151</t>
  </si>
  <si>
    <t>390</t>
  </si>
  <si>
    <t>20/08/2024 12:10:48 AM</t>
  </si>
  <si>
    <t>DEVIDAS MANDADE</t>
  </si>
  <si>
    <t>25/07/2024</t>
  </si>
  <si>
    <t>T144270</t>
  </si>
  <si>
    <t>C1325</t>
  </si>
  <si>
    <t>05/08/2024 3:21:12 PM</t>
  </si>
  <si>
    <t>END CASING LH</t>
  </si>
  <si>
    <t>01/06/2024</t>
  </si>
  <si>
    <t>T119297</t>
  </si>
  <si>
    <t>B8358</t>
  </si>
  <si>
    <t>1845</t>
  </si>
  <si>
    <t>28/05/2024 11:52:09 PM</t>
  </si>
  <si>
    <t>RAJA BABU</t>
  </si>
  <si>
    <t>377</t>
  </si>
  <si>
    <t>08/09/2023</t>
  </si>
  <si>
    <t>T124141</t>
  </si>
  <si>
    <t>B9068</t>
  </si>
  <si>
    <t>824</t>
  </si>
  <si>
    <t>23/11/2023 3:02:16 PM</t>
  </si>
  <si>
    <t>T178717</t>
  </si>
  <si>
    <t>08/06/2025 3:32:00 PM</t>
  </si>
  <si>
    <t>PRADEEP KUMAR</t>
  </si>
  <si>
    <t>T178860</t>
  </si>
  <si>
    <t>08/06/2025 3:13:57 PM</t>
  </si>
  <si>
    <t>T178789</t>
  </si>
  <si>
    <t>C8526</t>
  </si>
  <si>
    <t>08/06/2025 3:12:20 PM</t>
  </si>
  <si>
    <t>T178674</t>
  </si>
  <si>
    <t>08/06/2025 3:11:08 PM</t>
  </si>
  <si>
    <t>T177848</t>
  </si>
  <si>
    <t>057</t>
  </si>
  <si>
    <t>08/06/2025 6:37:45 AM</t>
  </si>
  <si>
    <t>Girish Chudhari</t>
  </si>
  <si>
    <t>T176704</t>
  </si>
  <si>
    <t>2223</t>
  </si>
  <si>
    <t>08/06/2025 6:30:11 AM</t>
  </si>
  <si>
    <t>T176727</t>
  </si>
  <si>
    <t>2226</t>
  </si>
  <si>
    <t>08/06/2025 6:19:16 AM</t>
  </si>
  <si>
    <t>T178687</t>
  </si>
  <si>
    <t>08/06/2025 6:14:00 AM</t>
  </si>
  <si>
    <t>T176898</t>
  </si>
  <si>
    <t>2240</t>
  </si>
  <si>
    <t>08/06/2025 6:11:10 AM</t>
  </si>
  <si>
    <t>T176771</t>
  </si>
  <si>
    <t>2238</t>
  </si>
  <si>
    <t>08/06/2025 6:04:34 AM</t>
  </si>
  <si>
    <t>T178775</t>
  </si>
  <si>
    <t>08/06/2025 5:56:13 AM</t>
  </si>
  <si>
    <t>T178780</t>
  </si>
  <si>
    <t>08/06/2025 5:53:51 AM</t>
  </si>
  <si>
    <t>T178770</t>
  </si>
  <si>
    <t>C8467</t>
  </si>
  <si>
    <t>08/06/2025 5:51:57 AM</t>
  </si>
  <si>
    <t>T176991</t>
  </si>
  <si>
    <t>C8235</t>
  </si>
  <si>
    <t>2254</t>
  </si>
  <si>
    <t>08/06/2025 5:46:34 AM</t>
  </si>
  <si>
    <t>T173849</t>
  </si>
  <si>
    <t>2211</t>
  </si>
  <si>
    <t>08/06/2025 5:34:59 AM</t>
  </si>
  <si>
    <t>T176881</t>
  </si>
  <si>
    <t>C8220</t>
  </si>
  <si>
    <t>2242</t>
  </si>
  <si>
    <t>08/06/2025 5:26:32 AM</t>
  </si>
  <si>
    <t>T176711</t>
  </si>
  <si>
    <t>2231</t>
  </si>
  <si>
    <t>08/06/2025 5:23:05 AM</t>
  </si>
  <si>
    <t>T176725</t>
  </si>
  <si>
    <t>2222</t>
  </si>
  <si>
    <t>08/06/2025 5:04:21 AM</t>
  </si>
  <si>
    <t>T176733</t>
  </si>
  <si>
    <t>2246</t>
  </si>
  <si>
    <t>08/06/2025 4:56:37 AM</t>
  </si>
  <si>
    <t>T178132</t>
  </si>
  <si>
    <t>08/06/2025 4:50:12 AM</t>
  </si>
  <si>
    <t>T178769</t>
  </si>
  <si>
    <t>1203</t>
  </si>
  <si>
    <t>08/06/2025 4:45:38 AM</t>
  </si>
  <si>
    <t>T178137</t>
  </si>
  <si>
    <t>08/06/2025 4:40:53 AM</t>
  </si>
  <si>
    <t>T176739</t>
  </si>
  <si>
    <t>C8197</t>
  </si>
  <si>
    <t>2224</t>
  </si>
  <si>
    <t>08/06/2025 4:36:15 AM</t>
  </si>
  <si>
    <t>T178730</t>
  </si>
  <si>
    <t>C8435</t>
  </si>
  <si>
    <t>1202</t>
  </si>
  <si>
    <t>08/06/2025 4:32:07 AM</t>
  </si>
  <si>
    <t>T178764</t>
  </si>
  <si>
    <t>1204</t>
  </si>
  <si>
    <t>08/06/2025 4:28:14 AM</t>
  </si>
  <si>
    <t>T176743</t>
  </si>
  <si>
    <t>08/06/2025 4:20:42 AM</t>
  </si>
  <si>
    <t>T176763</t>
  </si>
  <si>
    <t>C8199</t>
  </si>
  <si>
    <t>2227</t>
  </si>
  <si>
    <t>08/06/2025 4:11:47 AM</t>
  </si>
  <si>
    <t>T178725</t>
  </si>
  <si>
    <t>1201</t>
  </si>
  <si>
    <t>08/06/2025 4:07:59 AM</t>
  </si>
  <si>
    <t>T176680</t>
  </si>
  <si>
    <t>C8207</t>
  </si>
  <si>
    <t>07/06/2025 11:38:08 PM</t>
  </si>
  <si>
    <t>ISHAN</t>
  </si>
  <si>
    <t>T176010</t>
  </si>
  <si>
    <t>5026</t>
  </si>
  <si>
    <t>07/06/2025 11:17:48 PM</t>
  </si>
  <si>
    <t>T178788</t>
  </si>
  <si>
    <t>07/06/2025 10:44:04 PM</t>
  </si>
  <si>
    <t>DAB001</t>
  </si>
  <si>
    <t>T177056</t>
  </si>
  <si>
    <t>07/06/2025 2:15:23 PM</t>
  </si>
  <si>
    <t>T176262</t>
  </si>
  <si>
    <t>2520</t>
  </si>
  <si>
    <t>06/06/2025 3:00:01 PM</t>
  </si>
  <si>
    <t>T177260</t>
  </si>
  <si>
    <t>05/06/2025 4:27:03 PM</t>
  </si>
  <si>
    <t>T176267</t>
  </si>
  <si>
    <t>2519</t>
  </si>
  <si>
    <t>05/06/2025 11:27:56 AM</t>
  </si>
  <si>
    <t>T176846</t>
  </si>
  <si>
    <t>2522</t>
  </si>
  <si>
    <t>05/06/2025 11:25:27 AM</t>
  </si>
  <si>
    <t>T176479</t>
  </si>
  <si>
    <t>1576</t>
  </si>
  <si>
    <t>29/05/2025 11:41:19 PM</t>
  </si>
  <si>
    <t>T172911</t>
  </si>
  <si>
    <t>C7603</t>
  </si>
  <si>
    <t>807</t>
  </si>
  <si>
    <t>17/05/2025 3:07:43 PM</t>
  </si>
  <si>
    <t>T173158</t>
  </si>
  <si>
    <t>C7642</t>
  </si>
  <si>
    <t>810</t>
  </si>
  <si>
    <t>05/05/2025 4:44:55 PM</t>
  </si>
  <si>
    <t>T174894</t>
  </si>
  <si>
    <t>02/05/2025 3:08:52 PM</t>
  </si>
  <si>
    <t>T171995</t>
  </si>
  <si>
    <t>T173092</t>
  </si>
  <si>
    <t>481</t>
  </si>
  <si>
    <t>23/04/2025 4:33:33 PM</t>
  </si>
  <si>
    <t>T172447</t>
  </si>
  <si>
    <t>C7550</t>
  </si>
  <si>
    <t>21/04/2025 3:01:52 PM</t>
  </si>
  <si>
    <t>T172852</t>
  </si>
  <si>
    <t>C7593</t>
  </si>
  <si>
    <t>21/04/2025 2:00:31 PM</t>
  </si>
  <si>
    <t>T171101</t>
  </si>
  <si>
    <t>C7331</t>
  </si>
  <si>
    <t>1306</t>
  </si>
  <si>
    <t>T173420</t>
  </si>
  <si>
    <t>4912</t>
  </si>
  <si>
    <t>T165261</t>
  </si>
  <si>
    <t>C6243</t>
  </si>
  <si>
    <t>09/04/2025 12:35:43 PM</t>
  </si>
  <si>
    <t>CHETAN  RAMDAS SHINDE</t>
  </si>
  <si>
    <t>T160596</t>
  </si>
  <si>
    <t>C5384</t>
  </si>
  <si>
    <t>09/04/2025 12:32:05 PM</t>
  </si>
  <si>
    <t>07/12/2024</t>
  </si>
  <si>
    <t>T171448</t>
  </si>
  <si>
    <t>08/04/2025 4:03:03 AM</t>
  </si>
  <si>
    <t>T172114</t>
  </si>
  <si>
    <t>108</t>
  </si>
  <si>
    <t>08/04/2025 3:33:25 AM</t>
  </si>
  <si>
    <t>T145119</t>
  </si>
  <si>
    <t>C2343</t>
  </si>
  <si>
    <t>2802</t>
  </si>
  <si>
    <t>23/07/2024 4:04:07 PM</t>
  </si>
  <si>
    <t>RAVINDER SARRATE</t>
  </si>
  <si>
    <t>04/06/2024</t>
  </si>
  <si>
    <t>T113720</t>
  </si>
  <si>
    <t>B7497</t>
  </si>
  <si>
    <t>23/05/2024 1:27:15 PM</t>
  </si>
  <si>
    <t>DEBASISH MUKHOPADHAYA</t>
  </si>
  <si>
    <t>17/07/2023</t>
  </si>
  <si>
    <t>T176690</t>
  </si>
  <si>
    <t>07/06/2025 4:45:32 PM</t>
  </si>
  <si>
    <t>T171438</t>
  </si>
  <si>
    <t>C7375</t>
  </si>
  <si>
    <t>582</t>
  </si>
  <si>
    <t>07/06/2025 3:09:20 PM</t>
  </si>
  <si>
    <t>T164909</t>
  </si>
  <si>
    <t>C6232</t>
  </si>
  <si>
    <t>07/06/2025 12:22:09 PM</t>
  </si>
  <si>
    <t>T166754</t>
  </si>
  <si>
    <t>C6530</t>
  </si>
  <si>
    <t>07/06/2025 12:21:47 PM</t>
  </si>
  <si>
    <t>T166753</t>
  </si>
  <si>
    <t>07/06/2025 12:21:31 PM</t>
  </si>
  <si>
    <t>T164922</t>
  </si>
  <si>
    <t>07/06/2025 12:21:08 PM</t>
  </si>
  <si>
    <t>T171382</t>
  </si>
  <si>
    <t>1346</t>
  </si>
  <si>
    <t>07/06/2025 12:13:49 PM</t>
  </si>
  <si>
    <t>T174013</t>
  </si>
  <si>
    <t>07/06/2025 12:13:07 PM</t>
  </si>
  <si>
    <t>T173887</t>
  </si>
  <si>
    <t>1360</t>
  </si>
  <si>
    <t>07/06/2025 12:12:10 PM</t>
  </si>
  <si>
    <t>T166741</t>
  </si>
  <si>
    <t>07/06/2025 12:11:54 PM</t>
  </si>
  <si>
    <t>T171388</t>
  </si>
  <si>
    <t>07/06/2025 12:02:46 PM</t>
  </si>
  <si>
    <t>T171378</t>
  </si>
  <si>
    <t>07/06/2025 12:02:30 PM</t>
  </si>
  <si>
    <t>T171387</t>
  </si>
  <si>
    <t>07/06/2025 12:02:13 PM</t>
  </si>
  <si>
    <t>T166732</t>
  </si>
  <si>
    <t>1246</t>
  </si>
  <si>
    <t>07/06/2025 12:01:46 PM</t>
  </si>
  <si>
    <t>T177625</t>
  </si>
  <si>
    <t>C8340</t>
  </si>
  <si>
    <t>07/06/2025 9:35:12 AM</t>
  </si>
  <si>
    <t>T175858</t>
  </si>
  <si>
    <t>C8081</t>
  </si>
  <si>
    <t>5035</t>
  </si>
  <si>
    <t>T176983</t>
  </si>
  <si>
    <t>5093</t>
  </si>
  <si>
    <t>06/06/2025 8:37:48 AM</t>
  </si>
  <si>
    <t>T177325</t>
  </si>
  <si>
    <t>5138</t>
  </si>
  <si>
    <t>06/06/2025 8:37:25 AM</t>
  </si>
  <si>
    <t>T173661</t>
  </si>
  <si>
    <t>05/06/2025 8:28:21 AM</t>
  </si>
  <si>
    <t>T173794</t>
  </si>
  <si>
    <t>05/06/2025 8:24:49 AM</t>
  </si>
  <si>
    <t>T173247</t>
  </si>
  <si>
    <t>05/06/2025 8:17:17 AM</t>
  </si>
  <si>
    <t>T171994</t>
  </si>
  <si>
    <t>C7468</t>
  </si>
  <si>
    <t>04/06/2025 5:22:33 PM</t>
  </si>
  <si>
    <t>T168700</t>
  </si>
  <si>
    <t>C6884</t>
  </si>
  <si>
    <t>4849</t>
  </si>
  <si>
    <t>30/05/2025 11:18:50 AM</t>
  </si>
  <si>
    <t>T170877</t>
  </si>
  <si>
    <t>1343</t>
  </si>
  <si>
    <t>28/05/2025 9:14:36 PM</t>
  </si>
  <si>
    <t>T165495</t>
  </si>
  <si>
    <t>C6266</t>
  </si>
  <si>
    <t>28/05/2025 6:30:34 PM</t>
  </si>
  <si>
    <t>T170182</t>
  </si>
  <si>
    <t>28/05/2025 6:30:16 PM</t>
  </si>
  <si>
    <t>T164900</t>
  </si>
  <si>
    <t>C6249</t>
  </si>
  <si>
    <t>28/05/2025 6:29:57 PM</t>
  </si>
  <si>
    <t>Short Closed By Customer due to rate revision</t>
  </si>
  <si>
    <t>T170170</t>
  </si>
  <si>
    <t>C7143</t>
  </si>
  <si>
    <t>345</t>
  </si>
  <si>
    <t>28/05/2025 6:29:41 PM</t>
  </si>
  <si>
    <t>T165255</t>
  </si>
  <si>
    <t>28/05/2025 6:29:16 PM</t>
  </si>
  <si>
    <t>T154639</t>
  </si>
  <si>
    <t>C4233</t>
  </si>
  <si>
    <t>16/05/2025 9:31:16 AM</t>
  </si>
  <si>
    <t>T170143</t>
  </si>
  <si>
    <t>C7133</t>
  </si>
  <si>
    <t>29/04/2025 10:33:31 AM</t>
  </si>
  <si>
    <t>T164932</t>
  </si>
  <si>
    <t>C6210</t>
  </si>
  <si>
    <t>29/04/2025 10:30:38 AM</t>
  </si>
  <si>
    <t>4513140960</t>
  </si>
  <si>
    <t>T165209</t>
  </si>
  <si>
    <t>C6256</t>
  </si>
  <si>
    <t>29/04/2025 10:30:21 AM</t>
  </si>
  <si>
    <t>T170249</t>
  </si>
  <si>
    <t>C7147</t>
  </si>
  <si>
    <t>29/04/2025 10:30:06 AM</t>
  </si>
  <si>
    <t>T170202</t>
  </si>
  <si>
    <t>29/04/2025 10:29:13 AM</t>
  </si>
  <si>
    <t>422-D-682_R0</t>
  </si>
  <si>
    <t>T171860</t>
  </si>
  <si>
    <t>C7421</t>
  </si>
  <si>
    <t>29/04/2025 10:19:37 AM</t>
  </si>
  <si>
    <t>800KV</t>
  </si>
  <si>
    <t>T171578</t>
  </si>
  <si>
    <t>C7403</t>
  </si>
  <si>
    <t>29/04/2025 10:19:24 AM</t>
  </si>
  <si>
    <t>T161575</t>
  </si>
  <si>
    <t>BALNC</t>
  </si>
  <si>
    <t>T171195</t>
  </si>
  <si>
    <t>C7346</t>
  </si>
  <si>
    <t>27/04/2025 5:06:29 AM</t>
  </si>
  <si>
    <t>T165087</t>
  </si>
  <si>
    <t>C6165</t>
  </si>
  <si>
    <t>22/04/2025 5:49:58 PM</t>
  </si>
  <si>
    <t>T170162</t>
  </si>
  <si>
    <t>344</t>
  </si>
  <si>
    <t>19/04/2025 8:55:13 AM</t>
  </si>
  <si>
    <t>T168939</t>
  </si>
  <si>
    <t>12/04/2025 5:59:06 PM</t>
  </si>
  <si>
    <t>T170531</t>
  </si>
  <si>
    <t>C7204</t>
  </si>
  <si>
    <t>087</t>
  </si>
  <si>
    <t>11/04/2025 7:43:40 PM</t>
  </si>
  <si>
    <t>T129399</t>
  </si>
  <si>
    <t>B9914</t>
  </si>
  <si>
    <t>10/01/2025 4:03:54 PM</t>
  </si>
  <si>
    <t>FINAS</t>
  </si>
  <si>
    <t>T125278</t>
  </si>
  <si>
    <t>B9254</t>
  </si>
  <si>
    <t>10/01/2025 4:03:42 PM</t>
  </si>
  <si>
    <t>31/10/2023</t>
  </si>
  <si>
    <t>T131173</t>
  </si>
  <si>
    <t>C0065</t>
  </si>
  <si>
    <t>14/06/2024 11:28:41 AM</t>
  </si>
  <si>
    <t>29/12/2023</t>
  </si>
  <si>
    <t>T127404</t>
  </si>
  <si>
    <t>B9580</t>
  </si>
  <si>
    <t>14/06/2024 11:27:17 AM</t>
  </si>
  <si>
    <t>14/12/2023</t>
  </si>
  <si>
    <t>T132102</t>
  </si>
  <si>
    <t>C0234</t>
  </si>
  <si>
    <t>14/06/2024 10:39:43 AM</t>
  </si>
  <si>
    <t>T132131</t>
  </si>
  <si>
    <t>14/06/2024 10:39:31 AM</t>
  </si>
  <si>
    <t>T132499</t>
  </si>
  <si>
    <t>14/06/2024 10:37:31 AM</t>
  </si>
  <si>
    <t>T132500</t>
  </si>
  <si>
    <t>C0274</t>
  </si>
  <si>
    <t>14/06/2024 10:37:23 AM</t>
  </si>
  <si>
    <t>T132451</t>
  </si>
  <si>
    <t>14/06/2024 10:37:10 AM</t>
  </si>
  <si>
    <t>15/01/2024</t>
  </si>
  <si>
    <t>T127985</t>
  </si>
  <si>
    <t>B9679</t>
  </si>
  <si>
    <t>29/12/2023 1:07:08 PM</t>
  </si>
  <si>
    <t>528</t>
  </si>
  <si>
    <t>06/12/2023</t>
  </si>
  <si>
    <t>T178558</t>
  </si>
  <si>
    <t>T178743</t>
  </si>
  <si>
    <t>08/06/2025 5:57:40 AM</t>
  </si>
  <si>
    <t>SUSHANT</t>
  </si>
  <si>
    <t>T177275</t>
  </si>
  <si>
    <t>08/06/2025 5:23:54 AM</t>
  </si>
  <si>
    <t>T178351</t>
  </si>
  <si>
    <t>08/06/2025 5:25:34 AM</t>
  </si>
  <si>
    <t>T176756</t>
  </si>
  <si>
    <t>C8200</t>
  </si>
  <si>
    <t>2041</t>
  </si>
  <si>
    <t>08/06/2025 5:18:38 AM</t>
  </si>
  <si>
    <t>T178388</t>
  </si>
  <si>
    <t>07/06/2025 8:07:04 PM</t>
  </si>
  <si>
    <t>T178383</t>
  </si>
  <si>
    <t>719</t>
  </si>
  <si>
    <t>07/06/2025 8:05:27 PM</t>
  </si>
  <si>
    <t>T178857</t>
  </si>
  <si>
    <t>07/06/2025 6:27:28 PM</t>
  </si>
  <si>
    <t>T178878</t>
  </si>
  <si>
    <t>1971</t>
  </si>
  <si>
    <t>Sushil Shantaram Tambat</t>
  </si>
  <si>
    <t>T178855</t>
  </si>
  <si>
    <t>07/06/2025 5:37:07 PM</t>
  </si>
  <si>
    <t>T170561</t>
  </si>
  <si>
    <t>C7209</t>
  </si>
  <si>
    <t>084</t>
  </si>
  <si>
    <t>07/06/2025 1:54:30 PM</t>
  </si>
  <si>
    <t>T178547</t>
  </si>
  <si>
    <t>07/06/2025 1:07:40 PM</t>
  </si>
  <si>
    <t>T178639</t>
  </si>
  <si>
    <t>07/06/2025 9:04:16 AM</t>
  </si>
  <si>
    <t>T178653</t>
  </si>
  <si>
    <t>558</t>
  </si>
  <si>
    <t>07/06/2025 9:05:42 AM</t>
  </si>
  <si>
    <t>T178879</t>
  </si>
  <si>
    <t>07/06/2025 9:13:22 AM</t>
  </si>
  <si>
    <t>T178850</t>
  </si>
  <si>
    <t>07/06/2025 9:13:07 AM</t>
  </si>
  <si>
    <t>T178682</t>
  </si>
  <si>
    <t>07/06/2025 5:09:02 AM</t>
  </si>
  <si>
    <t>T178852</t>
  </si>
  <si>
    <t>464</t>
  </si>
  <si>
    <t>07/06/2025 1:22:46 AM</t>
  </si>
  <si>
    <t>T178397</t>
  </si>
  <si>
    <t>1942</t>
  </si>
  <si>
    <t>06/06/2025 9:19:05 PM</t>
  </si>
  <si>
    <t>T178313</t>
  </si>
  <si>
    <t>1944</t>
  </si>
  <si>
    <t>06/06/2025 9:15:50 PM</t>
  </si>
  <si>
    <t>T178676</t>
  </si>
  <si>
    <t>248</t>
  </si>
  <si>
    <t>06/06/2025 6:40:55 PM</t>
  </si>
  <si>
    <t>T178592</t>
  </si>
  <si>
    <t>543</t>
  </si>
  <si>
    <t>06/06/2025 2:32:03 PM</t>
  </si>
  <si>
    <t>T178341</t>
  </si>
  <si>
    <t>1941</t>
  </si>
  <si>
    <t>06/06/2025 11:41:22 AM</t>
  </si>
  <si>
    <t>T178396</t>
  </si>
  <si>
    <t>06/06/2025 11:47:54 AM</t>
  </si>
  <si>
    <t>T177935</t>
  </si>
  <si>
    <t>3591</t>
  </si>
  <si>
    <t>06/06/2025 11:07:57 AM</t>
  </si>
  <si>
    <t>T178531</t>
  </si>
  <si>
    <t>540</t>
  </si>
  <si>
    <t>T178565</t>
  </si>
  <si>
    <t>06/06/2025 6:12:22 AM</t>
  </si>
  <si>
    <t>T178600</t>
  </si>
  <si>
    <t>06/06/2025 6:03:07 AM</t>
  </si>
  <si>
    <t>T178568</t>
  </si>
  <si>
    <t>06/06/2025 5:49:09 AM</t>
  </si>
  <si>
    <t>T178563</t>
  </si>
  <si>
    <t>06/06/2025 4:16:25 AM</t>
  </si>
  <si>
    <t>T178593</t>
  </si>
  <si>
    <t>757</t>
  </si>
  <si>
    <t>06/06/2025 4:12:47 AM</t>
  </si>
  <si>
    <t>T178518</t>
  </si>
  <si>
    <t>C8529</t>
  </si>
  <si>
    <t>06/06/2025 12:40:47 AM</t>
  </si>
  <si>
    <t>T178343</t>
  </si>
  <si>
    <t>1928</t>
  </si>
  <si>
    <t>05/06/2025 10:35:10 PM</t>
  </si>
  <si>
    <t>T178486</t>
  </si>
  <si>
    <t>05/06/2025 8:06:59 PM</t>
  </si>
  <si>
    <t>T178532</t>
  </si>
  <si>
    <t>C8522</t>
  </si>
  <si>
    <t>T178509</t>
  </si>
  <si>
    <t>C8521</t>
  </si>
  <si>
    <t>05/06/2025 4:06:57 PM</t>
  </si>
  <si>
    <t>T178326</t>
  </si>
  <si>
    <t>1916</t>
  </si>
  <si>
    <t>05/06/2025 2:20:15 PM</t>
  </si>
  <si>
    <t>T178519</t>
  </si>
  <si>
    <t>05/06/2025 1:03:23 PM</t>
  </si>
  <si>
    <t>T178395</t>
  </si>
  <si>
    <t>1914</t>
  </si>
  <si>
    <t>05/06/2025 7:55:21 AM</t>
  </si>
  <si>
    <t>T178364</t>
  </si>
  <si>
    <t>05/06/2025 5:17:07 AM</t>
  </si>
  <si>
    <t>T178452</t>
  </si>
  <si>
    <t>05/06/2025 2:02:24 AM</t>
  </si>
  <si>
    <t>T178496</t>
  </si>
  <si>
    <t>3627</t>
  </si>
  <si>
    <t>05/06/2025 1:45:29 AM</t>
  </si>
  <si>
    <t>T178475</t>
  </si>
  <si>
    <t>C8513</t>
  </si>
  <si>
    <t>742</t>
  </si>
  <si>
    <t>05/06/2025 1:40:07 AM</t>
  </si>
  <si>
    <t>T178493</t>
  </si>
  <si>
    <t>05/06/2025 1:31:52 AM</t>
  </si>
  <si>
    <t>T178347</t>
  </si>
  <si>
    <t>04/06/2025 5:50:19 PM</t>
  </si>
  <si>
    <t>T178369</t>
  </si>
  <si>
    <t>04/06/2025 12:48:08 PM</t>
  </si>
  <si>
    <t>ALL006</t>
  </si>
  <si>
    <t>T178280</t>
  </si>
  <si>
    <t>C8488</t>
  </si>
  <si>
    <t>04/06/2025 11:52:21 AM</t>
  </si>
  <si>
    <t>T178440</t>
  </si>
  <si>
    <t>04/06/2025 10:26:00 AM</t>
  </si>
  <si>
    <t>T178210</t>
  </si>
  <si>
    <t>C8478</t>
  </si>
  <si>
    <t>04/06/2025 5:23:57 AM</t>
  </si>
  <si>
    <t>T178299</t>
  </si>
  <si>
    <t>04/06/2025 1:05:04 AM</t>
  </si>
  <si>
    <t>T178365</t>
  </si>
  <si>
    <t>03/06/2025 11:40:15 PM</t>
  </si>
  <si>
    <t>T178334</t>
  </si>
  <si>
    <t>C8489</t>
  </si>
  <si>
    <t>03/06/2025 11:36:57 PM</t>
  </si>
  <si>
    <t>T178381</t>
  </si>
  <si>
    <t>C8481</t>
  </si>
  <si>
    <t>1753</t>
  </si>
  <si>
    <t>03/06/2025 11:45:03 PM</t>
  </si>
  <si>
    <t>T178273</t>
  </si>
  <si>
    <t>1211</t>
  </si>
  <si>
    <t>03/06/2025 11:16:56 PM</t>
  </si>
  <si>
    <t>T178278</t>
  </si>
  <si>
    <t>03/06/2025 8:53:43 AM</t>
  </si>
  <si>
    <t>T178311</t>
  </si>
  <si>
    <t>1746</t>
  </si>
  <si>
    <t>03/06/2025 7:47:08 AM</t>
  </si>
  <si>
    <t>T178197</t>
  </si>
  <si>
    <t>C8473</t>
  </si>
  <si>
    <t>03/06/2025 5:19:20 AM</t>
  </si>
  <si>
    <t>T178178</t>
  </si>
  <si>
    <t>03/06/2025 4:02:30 AM</t>
  </si>
  <si>
    <t>T178227</t>
  </si>
  <si>
    <t>1739</t>
  </si>
  <si>
    <t>03/06/2025 1:18:19 AM</t>
  </si>
  <si>
    <t>T174330</t>
  </si>
  <si>
    <t>C7825</t>
  </si>
  <si>
    <t>02/06/2025 4:57:21 PM</t>
  </si>
  <si>
    <t>T178120</t>
  </si>
  <si>
    <t>C8448</t>
  </si>
  <si>
    <t>02/06/2025 2:22:59 PM</t>
  </si>
  <si>
    <t>T177797</t>
  </si>
  <si>
    <t>C8363</t>
  </si>
  <si>
    <t>02/06/2025 10:56:32 AM</t>
  </si>
  <si>
    <t>T178716</t>
  </si>
  <si>
    <t>02/06/2025 10:26:37 AM</t>
  </si>
  <si>
    <t>T178739</t>
  </si>
  <si>
    <t>02/06/2025 8:06:28 AM</t>
  </si>
  <si>
    <t>T178187</t>
  </si>
  <si>
    <t>01/06/2025 6:08:59 AM</t>
  </si>
  <si>
    <t>T173615</t>
  </si>
  <si>
    <t>01/06/2025 4:12:41 AM</t>
  </si>
  <si>
    <t>T178109</t>
  </si>
  <si>
    <t>C8441</t>
  </si>
  <si>
    <t>01/06/2025 4:05:51 AM</t>
  </si>
  <si>
    <t>T178260</t>
  </si>
  <si>
    <t>C8452</t>
  </si>
  <si>
    <t>1724</t>
  </si>
  <si>
    <t>01/06/2025 2:43:44 AM</t>
  </si>
  <si>
    <t>T176496</t>
  </si>
  <si>
    <t>2071</t>
  </si>
  <si>
    <t>01/06/2025 1:22:45 AM</t>
  </si>
  <si>
    <t>T178129</t>
  </si>
  <si>
    <t>C8431</t>
  </si>
  <si>
    <t>31/05/2025 4:06:56 PM</t>
  </si>
  <si>
    <t>T178149</t>
  </si>
  <si>
    <t>30/05/2025 7:30:58 PM</t>
  </si>
  <si>
    <t>T177362</t>
  </si>
  <si>
    <t>30/05/2025 2:19:58 AM</t>
  </si>
  <si>
    <t>T177358</t>
  </si>
  <si>
    <t>30/05/2025 2:20:17 AM</t>
  </si>
  <si>
    <t>T177537</t>
  </si>
  <si>
    <t>01/06/2025 6:52:23 AM</t>
  </si>
  <si>
    <t>T177575</t>
  </si>
  <si>
    <t>26/05/2025 12:04:27 PM</t>
  </si>
  <si>
    <t>T175799</t>
  </si>
  <si>
    <t>C8051</t>
  </si>
  <si>
    <t>25/05/2025 9:49:17 AM</t>
  </si>
  <si>
    <t>T177600</t>
  </si>
  <si>
    <t>C8353</t>
  </si>
  <si>
    <t>25/05/2025 6:19:45 AM</t>
  </si>
  <si>
    <t>T177583</t>
  </si>
  <si>
    <t>25/05/2025 6:18:44 AM</t>
  </si>
  <si>
    <t>T177178</t>
  </si>
  <si>
    <t>C8260</t>
  </si>
  <si>
    <t>1085</t>
  </si>
  <si>
    <t>24/05/2025 4:26:08 PM</t>
  </si>
  <si>
    <t>T176885</t>
  </si>
  <si>
    <t>C8233</t>
  </si>
  <si>
    <t>1084</t>
  </si>
  <si>
    <t>24/05/2025 4:25:41 PM</t>
  </si>
  <si>
    <t>T177472</t>
  </si>
  <si>
    <t>C8281</t>
  </si>
  <si>
    <t>1083</t>
  </si>
  <si>
    <t>24/05/2025 4:25:13 PM</t>
  </si>
  <si>
    <t>T176073</t>
  </si>
  <si>
    <t>660</t>
  </si>
  <si>
    <t>24/05/2025 4:56:31 AM</t>
  </si>
  <si>
    <t>T177741</t>
  </si>
  <si>
    <t>341</t>
  </si>
  <si>
    <t>23/05/2025 1:52:22 PM</t>
  </si>
  <si>
    <t>T177386</t>
  </si>
  <si>
    <t>5134</t>
  </si>
  <si>
    <t>21/05/2025 2:43:12 PM</t>
  </si>
  <si>
    <t>T177337</t>
  </si>
  <si>
    <t>C8288</t>
  </si>
  <si>
    <t>1905</t>
  </si>
  <si>
    <t>20/05/2025 8:42:12 AM</t>
  </si>
  <si>
    <t>T176969</t>
  </si>
  <si>
    <t>17/05/2025 4:50:44 AM</t>
  </si>
  <si>
    <t>T176980</t>
  </si>
  <si>
    <t>17/05/2025 4:49:43 AM</t>
  </si>
  <si>
    <t>T176815</t>
  </si>
  <si>
    <t>2052</t>
  </si>
  <si>
    <t>16/05/2025 10:38:18 AM</t>
  </si>
  <si>
    <t>T176448</t>
  </si>
  <si>
    <t>1566</t>
  </si>
  <si>
    <t>16/05/2025 3:48:50 AM</t>
  </si>
  <si>
    <t>T175749</t>
  </si>
  <si>
    <t>C8079</t>
  </si>
  <si>
    <t>15/05/2025 4:44:46 AM</t>
  </si>
  <si>
    <t>T176678</t>
  </si>
  <si>
    <t>561</t>
  </si>
  <si>
    <t>15/05/2025 1:39:25 AM</t>
  </si>
  <si>
    <t>T176407</t>
  </si>
  <si>
    <t>C8159</t>
  </si>
  <si>
    <t>1597</t>
  </si>
  <si>
    <t>ARJUN SAGAR</t>
  </si>
  <si>
    <t>T176060</t>
  </si>
  <si>
    <t>662</t>
  </si>
  <si>
    <t>13/05/2025 7:42:01 AM</t>
  </si>
  <si>
    <t>T176198</t>
  </si>
  <si>
    <t>C8110</t>
  </si>
  <si>
    <t>12/05/2025 10:18:30 AM</t>
  </si>
  <si>
    <t>T176127</t>
  </si>
  <si>
    <t>12/05/2025 10:14:51 AM</t>
  </si>
  <si>
    <t>T176072</t>
  </si>
  <si>
    <t>10/05/2025 2:00:56 PM</t>
  </si>
  <si>
    <t>T175864</t>
  </si>
  <si>
    <t>C8075</t>
  </si>
  <si>
    <t>640</t>
  </si>
  <si>
    <t>10/05/2025 4:32:09 AM</t>
  </si>
  <si>
    <t>T176150</t>
  </si>
  <si>
    <t>1902</t>
  </si>
  <si>
    <t>10/05/2025 3:25:23 AM</t>
  </si>
  <si>
    <t>T176141</t>
  </si>
  <si>
    <t>5041</t>
  </si>
  <si>
    <t>10/05/2025 2:34:40 AM</t>
  </si>
  <si>
    <t>T175733</t>
  </si>
  <si>
    <t>C8086</t>
  </si>
  <si>
    <t>10/05/2025 12:33:59 AM</t>
  </si>
  <si>
    <t>T176055</t>
  </si>
  <si>
    <t>09/05/2025 4:03:59 AM</t>
  </si>
  <si>
    <t>T176069</t>
  </si>
  <si>
    <t>09/05/2025 1:44:59 AM</t>
  </si>
  <si>
    <t>T175743</t>
  </si>
  <si>
    <t>08/05/2025 6:06:37 PM</t>
  </si>
  <si>
    <t>T175818</t>
  </si>
  <si>
    <t>C8060</t>
  </si>
  <si>
    <t>06/05/2025 9:15:11 PM</t>
  </si>
  <si>
    <t>T175640</t>
  </si>
  <si>
    <t>1300</t>
  </si>
  <si>
    <t>05/05/2025 9:24:28 PM</t>
  </si>
  <si>
    <t>T175638</t>
  </si>
  <si>
    <t>C8031</t>
  </si>
  <si>
    <t>3368</t>
  </si>
  <si>
    <t>RAJAT RATNAKANT GAWAS</t>
  </si>
  <si>
    <t>T173519</t>
  </si>
  <si>
    <t>28/04/2025 8:58:13 AM</t>
  </si>
  <si>
    <t>T174229</t>
  </si>
  <si>
    <t>C7872</t>
  </si>
  <si>
    <t>3331</t>
  </si>
  <si>
    <t>26/04/2025 9:33:46 PM</t>
  </si>
  <si>
    <t>T174698</t>
  </si>
  <si>
    <t>691</t>
  </si>
  <si>
    <t>24/04/2025 5:28:43 PM</t>
  </si>
  <si>
    <t>T174660</t>
  </si>
  <si>
    <t>3171</t>
  </si>
  <si>
    <t>23/04/2025 8:11:11 PM</t>
  </si>
  <si>
    <t>T173309</t>
  </si>
  <si>
    <t>4908</t>
  </si>
  <si>
    <t>T173194</t>
  </si>
  <si>
    <t>12/04/2025 12:39:18 PM</t>
  </si>
  <si>
    <t>T172918</t>
  </si>
  <si>
    <t>10/04/2025 5:53:47 PM</t>
  </si>
  <si>
    <t>T172232</t>
  </si>
  <si>
    <t>04/04/2025 4:47:08 PM</t>
  </si>
  <si>
    <t>T171719</t>
  </si>
  <si>
    <t>02/04/2025 6:58:45 PM</t>
  </si>
  <si>
    <t>T170980</t>
  </si>
  <si>
    <t>C7315</t>
  </si>
  <si>
    <t>531</t>
  </si>
  <si>
    <t>27/03/2025 12:08:04 AM</t>
  </si>
  <si>
    <t>T178813</t>
  </si>
  <si>
    <t>08/06/2025 2:07:11 PM</t>
  </si>
  <si>
    <t>KOUSTUBH PATIL</t>
  </si>
  <si>
    <t>T176841</t>
  </si>
  <si>
    <t>2521</t>
  </si>
  <si>
    <t>08/06/2025 9:44:44 AM</t>
  </si>
  <si>
    <t>T178612</t>
  </si>
  <si>
    <t>08/06/2025 5:29:30 AM</t>
  </si>
  <si>
    <t>T178606</t>
  </si>
  <si>
    <t>553</t>
  </si>
  <si>
    <t>08/06/2025 5:21:57 AM</t>
  </si>
  <si>
    <t>T176418</t>
  </si>
  <si>
    <t>C8152</t>
  </si>
  <si>
    <t>08/06/2025 5:16:19 AM</t>
  </si>
  <si>
    <t>T176528</t>
  </si>
  <si>
    <t>08/06/2025 5:14:51 AM</t>
  </si>
  <si>
    <t>T176520</t>
  </si>
  <si>
    <t>C8169</t>
  </si>
  <si>
    <t>08/06/2025 5:13:32 AM</t>
  </si>
  <si>
    <t>T178848</t>
  </si>
  <si>
    <t>08/06/2025 12:16:59 AM</t>
  </si>
  <si>
    <t>T178450</t>
  </si>
  <si>
    <t>1467</t>
  </si>
  <si>
    <t>08/06/2025 12:14:08 AM</t>
  </si>
  <si>
    <t>T178833</t>
  </si>
  <si>
    <t>08/06/2025 12:11:18 AM</t>
  </si>
  <si>
    <t>T178822</t>
  </si>
  <si>
    <t>08/06/2025 12:08:25 AM</t>
  </si>
  <si>
    <t>T178632</t>
  </si>
  <si>
    <t>08/06/2025 12:04:44 AM</t>
  </si>
  <si>
    <t>T178836</t>
  </si>
  <si>
    <t>08/06/2025 12:01:26 AM</t>
  </si>
  <si>
    <t>T178831</t>
  </si>
  <si>
    <t>1973</t>
  </si>
  <si>
    <t>07/06/2025 11:59:36 PM</t>
  </si>
  <si>
    <t>T178587</t>
  </si>
  <si>
    <t>07/06/2025 10:50:40 PM</t>
  </si>
  <si>
    <t>T178636</t>
  </si>
  <si>
    <t>07/06/2025 9:40:06 PM</t>
  </si>
  <si>
    <t>T178507</t>
  </si>
  <si>
    <t>07/06/2025 8:15:30 PM</t>
  </si>
  <si>
    <t>T178698</t>
  </si>
  <si>
    <t>07/06/2025 8:08:17 PM</t>
  </si>
  <si>
    <t>T178668</t>
  </si>
  <si>
    <t>07/06/2025 8:03:17 PM</t>
  </si>
  <si>
    <t>T178873</t>
  </si>
  <si>
    <t>1970</t>
  </si>
  <si>
    <t>07/06/2025 6:30:44 PM</t>
  </si>
  <si>
    <t>T178560</t>
  </si>
  <si>
    <t>C8538</t>
  </si>
  <si>
    <t>468</t>
  </si>
  <si>
    <t>07/06/2025 6:22:52 PM</t>
  </si>
  <si>
    <t>T178670</t>
  </si>
  <si>
    <t>557</t>
  </si>
  <si>
    <t>07/06/2025 6:16:39 PM</t>
  </si>
  <si>
    <t>T178649</t>
  </si>
  <si>
    <t>07/06/2025 6:15:17 PM</t>
  </si>
  <si>
    <t>T178677</t>
  </si>
  <si>
    <t>07/06/2025 6:12:48 PM</t>
  </si>
  <si>
    <t>T178357</t>
  </si>
  <si>
    <t>C8511</t>
  </si>
  <si>
    <t>141</t>
  </si>
  <si>
    <t>07/06/2025 6:08:07 PM</t>
  </si>
  <si>
    <t>T178699</t>
  </si>
  <si>
    <t>556</t>
  </si>
  <si>
    <t>07/06/2025 5:46:50 PM</t>
  </si>
  <si>
    <t>T178838</t>
  </si>
  <si>
    <t>07/06/2025 5:42:01 PM</t>
  </si>
  <si>
    <t>T178806</t>
  </si>
  <si>
    <t>1289</t>
  </si>
  <si>
    <t>07/06/2025 5:38:22 PM</t>
  </si>
  <si>
    <t>T178846</t>
  </si>
  <si>
    <t>07/06/2025 5:31:08 PM</t>
  </si>
  <si>
    <t>T178814</t>
  </si>
  <si>
    <t>1961</t>
  </si>
  <si>
    <t>07/06/2025 5:04:28 PM</t>
  </si>
  <si>
    <t>T178874</t>
  </si>
  <si>
    <t>07/06/2025 5:00:44 PM</t>
  </si>
  <si>
    <t>T178575</t>
  </si>
  <si>
    <t>538</t>
  </si>
  <si>
    <t>07/06/2025 4:20:26 PM</t>
  </si>
  <si>
    <t>T178811</t>
  </si>
  <si>
    <t>07/06/2025 4:18:37 PM</t>
  </si>
  <si>
    <t>T178561</t>
  </si>
  <si>
    <t>542</t>
  </si>
  <si>
    <t>07/06/2025 4:16:48 PM</t>
  </si>
  <si>
    <t>T178581</t>
  </si>
  <si>
    <t>07/06/2025 4:14:52 PM</t>
  </si>
  <si>
    <t>T178638</t>
  </si>
  <si>
    <t>07/06/2025 4:12:06 PM</t>
  </si>
  <si>
    <t>T178696</t>
  </si>
  <si>
    <t>07/06/2025 4:09:55 PM</t>
  </si>
  <si>
    <t>T178619</t>
  </si>
  <si>
    <t>235</t>
  </si>
  <si>
    <t>07/06/2025 4:07:28 PM</t>
  </si>
  <si>
    <t>T178888</t>
  </si>
  <si>
    <t>07/06/2025 3:09:35 PM</t>
  </si>
  <si>
    <t>ISHWAR CHAVAN</t>
  </si>
  <si>
    <t>T178302</t>
  </si>
  <si>
    <t>1969</t>
  </si>
  <si>
    <t>07/06/2025 3:01:40 PM</t>
  </si>
  <si>
    <t>T178307</t>
  </si>
  <si>
    <t>1968</t>
  </si>
  <si>
    <t>07/06/2025 2:58:54 PM</t>
  </si>
  <si>
    <t>T178890</t>
  </si>
  <si>
    <t>07/06/2025 2:58:03 PM</t>
  </si>
  <si>
    <t>T178398</t>
  </si>
  <si>
    <t>C8517</t>
  </si>
  <si>
    <t>1911</t>
  </si>
  <si>
    <t>07/06/2025 12:59:02 PM</t>
  </si>
  <si>
    <t>T178832</t>
  </si>
  <si>
    <t>1951</t>
  </si>
  <si>
    <t>07/06/2025 11:27:29 AM</t>
  </si>
  <si>
    <t>T178306</t>
  </si>
  <si>
    <t>07/06/2025 9:17:22 AM</t>
  </si>
  <si>
    <t>T178356</t>
  </si>
  <si>
    <t>1286</t>
  </si>
  <si>
    <t>07/06/2025 9:16:59 AM</t>
  </si>
  <si>
    <t>T178845</t>
  </si>
  <si>
    <t>07/06/2025 9:16:33 AM</t>
  </si>
  <si>
    <t>T178872</t>
  </si>
  <si>
    <t>07/06/2025 9:16:07 AM</t>
  </si>
  <si>
    <t>T178312</t>
  </si>
  <si>
    <t>1267</t>
  </si>
  <si>
    <t>07/06/2025 9:15:45 AM</t>
  </si>
  <si>
    <t>T178841</t>
  </si>
  <si>
    <t>07/06/2025 9:15:14 AM</t>
  </si>
  <si>
    <t>T178877</t>
  </si>
  <si>
    <t>07/06/2025 9:13:47 AM</t>
  </si>
  <si>
    <t>T178660</t>
  </si>
  <si>
    <t>07/06/2025 8:57:26 AM</t>
  </si>
  <si>
    <t>T178679</t>
  </si>
  <si>
    <t>07/06/2025 8:54:59 AM</t>
  </si>
  <si>
    <t>T174118</t>
  </si>
  <si>
    <t>1861</t>
  </si>
  <si>
    <t>07/06/2025 8:17:53 AM</t>
  </si>
  <si>
    <t>T178631</t>
  </si>
  <si>
    <t>535</t>
  </si>
  <si>
    <t>07/06/2025 6:06:31 AM</t>
  </si>
  <si>
    <t>T178620</t>
  </si>
  <si>
    <t>07/06/2025 5:39:25 AM</t>
  </si>
  <si>
    <t>T178650</t>
  </si>
  <si>
    <t>07/06/2025 5:37:57 AM</t>
  </si>
  <si>
    <t>T178629</t>
  </si>
  <si>
    <t>07/06/2025 4:13:39 AM</t>
  </si>
  <si>
    <t>T178835</t>
  </si>
  <si>
    <t>1965</t>
  </si>
  <si>
    <t>07/06/2025 2:05:28 AM</t>
  </si>
  <si>
    <t>T178840</t>
  </si>
  <si>
    <t>1966</t>
  </si>
  <si>
    <t>07/06/2025 2:02:42 AM</t>
  </si>
  <si>
    <t>T178824</t>
  </si>
  <si>
    <t>1967</t>
  </si>
  <si>
    <t>07/06/2025 1:58:49 AM</t>
  </si>
  <si>
    <t>T178640</t>
  </si>
  <si>
    <t>552</t>
  </si>
  <si>
    <t>07/06/2025 1:54:47 AM</t>
  </si>
  <si>
    <t>T178554</t>
  </si>
  <si>
    <t>07/06/2025 1:39:17 AM</t>
  </si>
  <si>
    <t>T178375</t>
  </si>
  <si>
    <t>1921</t>
  </si>
  <si>
    <t>07/06/2025 12:06:53 AM</t>
  </si>
  <si>
    <t>T178528</t>
  </si>
  <si>
    <t>06/06/2025 11:42:28 PM</t>
  </si>
  <si>
    <t>T178585</t>
  </si>
  <si>
    <t>539</t>
  </si>
  <si>
    <t>06/06/2025 11:04:33 PM</t>
  </si>
  <si>
    <t>T178578</t>
  </si>
  <si>
    <t>06/06/2025 10:58:48 PM</t>
  </si>
  <si>
    <t>T178572</t>
  </si>
  <si>
    <t>06/06/2025 10:54:48 PM</t>
  </si>
  <si>
    <t>T178819</t>
  </si>
  <si>
    <t>1963</t>
  </si>
  <si>
    <t>06/06/2025 10:51:48 PM</t>
  </si>
  <si>
    <t>T178839</t>
  </si>
  <si>
    <t>1964</t>
  </si>
  <si>
    <t>06/06/2025 10:48:34 PM</t>
  </si>
  <si>
    <t>T178825</t>
  </si>
  <si>
    <t>1962</t>
  </si>
  <si>
    <t>06/06/2025 10:45:09 PM</t>
  </si>
  <si>
    <t>T178628</t>
  </si>
  <si>
    <t>249</t>
  </si>
  <si>
    <t>06/06/2025 10:41:01 PM</t>
  </si>
  <si>
    <t>T178366</t>
  </si>
  <si>
    <t>1931</t>
  </si>
  <si>
    <t>06/06/2025 10:21:05 PM</t>
  </si>
  <si>
    <t>T178830</t>
  </si>
  <si>
    <t>1958</t>
  </si>
  <si>
    <t>06/06/2025 9:24:05 PM</t>
  </si>
  <si>
    <t>T178815</t>
  </si>
  <si>
    <t>1946</t>
  </si>
  <si>
    <t>06/06/2025 9:13:16 PM</t>
  </si>
  <si>
    <t>T178359</t>
  </si>
  <si>
    <t>1936</t>
  </si>
  <si>
    <t>06/06/2025 9:06:28 PM</t>
  </si>
  <si>
    <t>T178583</t>
  </si>
  <si>
    <t>541</t>
  </si>
  <si>
    <t>06/06/2025 8:35:26 PM</t>
  </si>
  <si>
    <t>T178842</t>
  </si>
  <si>
    <t>06/06/2025 8:09:26 PM</t>
  </si>
  <si>
    <t>T178847</t>
  </si>
  <si>
    <t>1956</t>
  </si>
  <si>
    <t>06/06/2025 8:05:44 PM</t>
  </si>
  <si>
    <t>T178804</t>
  </si>
  <si>
    <t>1960</t>
  </si>
  <si>
    <t>06/06/2025 7:55:28 PM</t>
  </si>
  <si>
    <t>T178809</t>
  </si>
  <si>
    <t>1959</t>
  </si>
  <si>
    <t>06/06/2025 7:52:42 PM</t>
  </si>
  <si>
    <t>T178564</t>
  </si>
  <si>
    <t>06/06/2025 7:45:45 PM</t>
  </si>
  <si>
    <t>T178580</t>
  </si>
  <si>
    <t>06/06/2025 7:41:02 PM</t>
  </si>
  <si>
    <t>T178505</t>
  </si>
  <si>
    <t>756</t>
  </si>
  <si>
    <t>06/06/2025 7:35:20 PM</t>
  </si>
  <si>
    <t>T178820</t>
  </si>
  <si>
    <t>1947</t>
  </si>
  <si>
    <t>06/06/2025 7:29:21 PM</t>
  </si>
  <si>
    <t>T178693</t>
  </si>
  <si>
    <t>247</t>
  </si>
  <si>
    <t>06/06/2025 6:37:36 PM</t>
  </si>
  <si>
    <t>T178599</t>
  </si>
  <si>
    <t>06/06/2025 6:00:56 PM</t>
  </si>
  <si>
    <t>T178834</t>
  </si>
  <si>
    <t>1953</t>
  </si>
  <si>
    <t>06/06/2025 5:32:15 PM</t>
  </si>
  <si>
    <t>T178659</t>
  </si>
  <si>
    <t>548</t>
  </si>
  <si>
    <t>06/06/2025 5:13:49 PM</t>
  </si>
  <si>
    <t>T178539</t>
  </si>
  <si>
    <t>06/06/2025 5:11:24 PM</t>
  </si>
  <si>
    <t>T178594</t>
  </si>
  <si>
    <t>06/06/2025 5:09:24 PM</t>
  </si>
  <si>
    <t>T178595</t>
  </si>
  <si>
    <t>06/06/2025 5:08:07 PM</t>
  </si>
  <si>
    <t>T178588</t>
  </si>
  <si>
    <t>06/06/2025 4:42:29 PM</t>
  </si>
  <si>
    <t>T178523</t>
  </si>
  <si>
    <t>306</t>
  </si>
  <si>
    <t>06/06/2025 4:32:20 PM</t>
  </si>
  <si>
    <t>T178524</t>
  </si>
  <si>
    <t>06/06/2025 3:01:01 PM</t>
  </si>
  <si>
    <t>T178502</t>
  </si>
  <si>
    <t>546</t>
  </si>
  <si>
    <t>06/06/2025 2:31:50 PM</t>
  </si>
  <si>
    <t>T178683</t>
  </si>
  <si>
    <t>06/06/2025 2:31:31 PM</t>
  </si>
  <si>
    <t>T178538</t>
  </si>
  <si>
    <t>T178318</t>
  </si>
  <si>
    <t>1945</t>
  </si>
  <si>
    <t>06/06/2025 1:09:49 PM</t>
  </si>
  <si>
    <t>T178354</t>
  </si>
  <si>
    <t>1937</t>
  </si>
  <si>
    <t>06/06/2025 1:08:32 PM</t>
  </si>
  <si>
    <t>T178392</t>
  </si>
  <si>
    <t>1943</t>
  </si>
  <si>
    <t>06/06/2025 1:06:47 PM</t>
  </si>
  <si>
    <t>T178490</t>
  </si>
  <si>
    <t>020</t>
  </si>
  <si>
    <t>06/06/2025 1:04:29 PM</t>
  </si>
  <si>
    <t>Pavan Halde</t>
  </si>
  <si>
    <t>T178374</t>
  </si>
  <si>
    <t>1948</t>
  </si>
  <si>
    <t>06/06/2025 1:04:09 PM</t>
  </si>
  <si>
    <t>T178379</t>
  </si>
  <si>
    <t>1950</t>
  </si>
  <si>
    <t>06/06/2025 1:02:25 PM</t>
  </si>
  <si>
    <t>T178829</t>
  </si>
  <si>
    <t>1949</t>
  </si>
  <si>
    <t>06/06/2025 1:00:22 PM</t>
  </si>
  <si>
    <t>T178543</t>
  </si>
  <si>
    <t>06/06/2025 12:53:57 PM</t>
  </si>
  <si>
    <t>T178346</t>
  </si>
  <si>
    <t>1940</t>
  </si>
  <si>
    <t>06/06/2025 11:47:40 AM</t>
  </si>
  <si>
    <t>T178303</t>
  </si>
  <si>
    <t>1939</t>
  </si>
  <si>
    <t>06/06/2025 11:47:23 AM</t>
  </si>
  <si>
    <t>T178391</t>
  </si>
  <si>
    <t>1934</t>
  </si>
  <si>
    <t>06/06/2025 11:45:04 AM</t>
  </si>
  <si>
    <t>T178308</t>
  </si>
  <si>
    <t>1938</t>
  </si>
  <si>
    <t>06/06/2025 11:44:11 AM</t>
  </si>
  <si>
    <t>T178551</t>
  </si>
  <si>
    <t>06/06/2025 10:27:43 AM</t>
  </si>
  <si>
    <t>T178785</t>
  </si>
  <si>
    <t>06/06/2025 9:45:36 AM</t>
  </si>
  <si>
    <t>T178506</t>
  </si>
  <si>
    <t>751</t>
  </si>
  <si>
    <t>06/06/2025 9:06:45 AM</t>
  </si>
  <si>
    <t>T178562</t>
  </si>
  <si>
    <t>06/06/2025 9:02:55 AM</t>
  </si>
  <si>
    <t>T178579</t>
  </si>
  <si>
    <t>06/06/2025 8:37:21 AM</t>
  </si>
  <si>
    <t>T178571</t>
  </si>
  <si>
    <t>06/06/2025 8:37:04 AM</t>
  </si>
  <si>
    <t>T177125</t>
  </si>
  <si>
    <t>06/06/2025 8:24:32 AM</t>
  </si>
  <si>
    <t>T178332</t>
  </si>
  <si>
    <t>1933</t>
  </si>
  <si>
    <t>06/06/2025 7:39:01 AM</t>
  </si>
  <si>
    <t>T178380</t>
  </si>
  <si>
    <t>1923</t>
  </si>
  <si>
    <t>06/06/2025 7:37:25 AM</t>
  </si>
  <si>
    <t>T178337</t>
  </si>
  <si>
    <t>1932</t>
  </si>
  <si>
    <t>06/06/2025 7:36:17 AM</t>
  </si>
  <si>
    <t>T178361</t>
  </si>
  <si>
    <t>1930</t>
  </si>
  <si>
    <t>06/06/2025 7:34:05 AM</t>
  </si>
  <si>
    <t>T178544</t>
  </si>
  <si>
    <t>463</t>
  </si>
  <si>
    <t>06/06/2025 6:41:12 AM</t>
  </si>
  <si>
    <t>T178570</t>
  </si>
  <si>
    <t>300</t>
  </si>
  <si>
    <t>06/06/2025 6:02:04 AM</t>
  </si>
  <si>
    <t>T178576</t>
  </si>
  <si>
    <t>06/06/2025 5:53:47 AM</t>
  </si>
  <si>
    <t>T178545</t>
  </si>
  <si>
    <t>06/06/2025 4:09:34 AM</t>
  </si>
  <si>
    <t>T178517</t>
  </si>
  <si>
    <t>295</t>
  </si>
  <si>
    <t>06/06/2025 12:48:48 AM</t>
  </si>
  <si>
    <t>T178522</t>
  </si>
  <si>
    <t>06/06/2025 12:44:30 AM</t>
  </si>
  <si>
    <t>T178574</t>
  </si>
  <si>
    <t>06/06/2025 12:33:33 AM</t>
  </si>
  <si>
    <t>T178514</t>
  </si>
  <si>
    <t>06/06/2025 12:27:36 AM</t>
  </si>
  <si>
    <t>T178530</t>
  </si>
  <si>
    <t>05/06/2025 11:35:53 PM</t>
  </si>
  <si>
    <t>T178501</t>
  </si>
  <si>
    <t>05/06/2025 11:23:36 PM</t>
  </si>
  <si>
    <t>T178526</t>
  </si>
  <si>
    <t>05/06/2025 11:20:53 PM</t>
  </si>
  <si>
    <t>T178569</t>
  </si>
  <si>
    <t>05/06/2025 11:18:08 PM</t>
  </si>
  <si>
    <t>T178338</t>
  </si>
  <si>
    <t>1926</t>
  </si>
  <si>
    <t>05/06/2025 11:14:52 PM</t>
  </si>
  <si>
    <t>T178353</t>
  </si>
  <si>
    <t>1925</t>
  </si>
  <si>
    <t>05/06/2025 10:47:08 PM</t>
  </si>
  <si>
    <t>T178333</t>
  </si>
  <si>
    <t>1927</t>
  </si>
  <si>
    <t>05/06/2025 10:39:53 PM</t>
  </si>
  <si>
    <t>T178348</t>
  </si>
  <si>
    <t>1929</t>
  </si>
  <si>
    <t>05/06/2025 10:37:38 PM</t>
  </si>
  <si>
    <t>T178525</t>
  </si>
  <si>
    <t>05/06/2025 10:28:13 PM</t>
  </si>
  <si>
    <t>T178445</t>
  </si>
  <si>
    <t>05/06/2025 10:17:42 PM</t>
  </si>
  <si>
    <t>T178236</t>
  </si>
  <si>
    <t>1728</t>
  </si>
  <si>
    <t>05/06/2025 9:56:00 PM</t>
  </si>
  <si>
    <t>T178439</t>
  </si>
  <si>
    <t>05/06/2025 9:14:04 PM</t>
  </si>
  <si>
    <t>T178790</t>
  </si>
  <si>
    <t>05/06/2025 8:00:05 PM</t>
  </si>
  <si>
    <t>T178534</t>
  </si>
  <si>
    <t>05/06/2025 6:12:38 PM</t>
  </si>
  <si>
    <t>T178483</t>
  </si>
  <si>
    <t>05/06/2025 6:11:28 PM</t>
  </si>
  <si>
    <t>T178513</t>
  </si>
  <si>
    <t>05/06/2025 5:47:12 PM</t>
  </si>
  <si>
    <t>T178529</t>
  </si>
  <si>
    <t>05/06/2025 5:45:27 PM</t>
  </si>
  <si>
    <t>T178510</t>
  </si>
  <si>
    <t>05/06/2025 5:43:35 PM</t>
  </si>
  <si>
    <t>T178420</t>
  </si>
  <si>
    <t>05/06/2025 4:10:05 PM</t>
  </si>
  <si>
    <t>T178540</t>
  </si>
  <si>
    <t>05/06/2025 4:09:28 PM</t>
  </si>
  <si>
    <t>T178492</t>
  </si>
  <si>
    <t>3631</t>
  </si>
  <si>
    <t>05/06/2025 3:10:14 PM</t>
  </si>
  <si>
    <t>T178487</t>
  </si>
  <si>
    <t>741</t>
  </si>
  <si>
    <t>05/06/2025 2:48:18 PM</t>
  </si>
  <si>
    <t>T178321</t>
  </si>
  <si>
    <t>1917</t>
  </si>
  <si>
    <t>05/06/2025 2:20:41 PM</t>
  </si>
  <si>
    <t>T178328</t>
  </si>
  <si>
    <t>1920</t>
  </si>
  <si>
    <t>05/06/2025 2:19:24 PM</t>
  </si>
  <si>
    <t>T178399</t>
  </si>
  <si>
    <t>1919</t>
  </si>
  <si>
    <t>05/06/2025 2:19:02 PM</t>
  </si>
  <si>
    <t>T178394</t>
  </si>
  <si>
    <t>1918</t>
  </si>
  <si>
    <t>05/06/2025 2:18:36 PM</t>
  </si>
  <si>
    <t>T178323</t>
  </si>
  <si>
    <t>1922</t>
  </si>
  <si>
    <t>05/06/2025 2:17:57 PM</t>
  </si>
  <si>
    <t>T178422</t>
  </si>
  <si>
    <t>05/06/2025 1:53:23 PM</t>
  </si>
  <si>
    <t>T178498</t>
  </si>
  <si>
    <t>05/06/2025 1:46:16 PM</t>
  </si>
  <si>
    <t>T178537</t>
  </si>
  <si>
    <t>05/06/2025 1:08:10 PM</t>
  </si>
  <si>
    <t>T178508</t>
  </si>
  <si>
    <t>05/06/2025 1:03:44 PM</t>
  </si>
  <si>
    <t>CGP012</t>
  </si>
  <si>
    <t>T178494</t>
  </si>
  <si>
    <t>05/06/2025 11:11:06 AM</t>
  </si>
  <si>
    <t>T178515</t>
  </si>
  <si>
    <t>05/06/2025 11:02:28 AM</t>
  </si>
  <si>
    <t>T178500</t>
  </si>
  <si>
    <t>05/06/2025 10:37:54 AM</t>
  </si>
  <si>
    <t>T178491</t>
  </si>
  <si>
    <t>05/06/2025 10:35:44 AM</t>
  </si>
  <si>
    <t>T178481</t>
  </si>
  <si>
    <t>05/06/2025 10:19:30 AM</t>
  </si>
  <si>
    <t>T178783</t>
  </si>
  <si>
    <t>05/06/2025 9:49:26 AM</t>
  </si>
  <si>
    <t>T178471</t>
  </si>
  <si>
    <t>05/06/2025 9:46:28 AM</t>
  </si>
  <si>
    <t>T178430</t>
  </si>
  <si>
    <t>05/06/2025 9:00:59 AM</t>
  </si>
  <si>
    <t>T178362</t>
  </si>
  <si>
    <t>05/06/2025 8:42:33 AM</t>
  </si>
  <si>
    <t>T178479</t>
  </si>
  <si>
    <t>T178418</t>
  </si>
  <si>
    <t>1511</t>
  </si>
  <si>
    <t>05/06/2025 8:27:08 AM</t>
  </si>
  <si>
    <t>T178349</t>
  </si>
  <si>
    <t>142</t>
  </si>
  <si>
    <t>05/06/2025 8:15:24 AM</t>
  </si>
  <si>
    <t>T178371</t>
  </si>
  <si>
    <t>1913</t>
  </si>
  <si>
    <t>05/06/2025 8:00:38 AM</t>
  </si>
  <si>
    <t>T178376</t>
  </si>
  <si>
    <t>1912</t>
  </si>
  <si>
    <t>05/06/2025 7:59:24 AM</t>
  </si>
  <si>
    <t>T178393</t>
  </si>
  <si>
    <t>1910</t>
  </si>
  <si>
    <t>05/06/2025 7:57:53 AM</t>
  </si>
  <si>
    <t>T178400</t>
  </si>
  <si>
    <t>1915</t>
  </si>
  <si>
    <t>05/06/2025 7:56:42 AM</t>
  </si>
  <si>
    <t>T178511</t>
  </si>
  <si>
    <t>744</t>
  </si>
  <si>
    <t>05/06/2025 7:36:21 AM</t>
  </si>
  <si>
    <t>T178536</t>
  </si>
  <si>
    <t>05/06/2025 7:32:24 AM</t>
  </si>
  <si>
    <t>T178535</t>
  </si>
  <si>
    <t>05/06/2025 6:40:12 AM</t>
  </si>
  <si>
    <t>T178484</t>
  </si>
  <si>
    <t>05/06/2025 6:37:42 AM</t>
  </si>
  <si>
    <t>T178489</t>
  </si>
  <si>
    <t>05/06/2025 6:35:06 AM</t>
  </si>
  <si>
    <t>T178473</t>
  </si>
  <si>
    <t>05/06/2025 5:39:54 AM</t>
  </si>
  <si>
    <t>T178474</t>
  </si>
  <si>
    <t>05/06/2025 5:34:18 AM</t>
  </si>
  <si>
    <t>T178429</t>
  </si>
  <si>
    <t>1518</t>
  </si>
  <si>
    <t>05/06/2025 5:24:55 AM</t>
  </si>
  <si>
    <t>T178478</t>
  </si>
  <si>
    <t>3630</t>
  </si>
  <si>
    <t>05/06/2025 4:08:33 AM</t>
  </si>
  <si>
    <t>T178344</t>
  </si>
  <si>
    <t>05/06/2025 3:53:22 AM</t>
  </si>
  <si>
    <t>T178352</t>
  </si>
  <si>
    <t>05/06/2025 3:51:48 AM</t>
  </si>
  <si>
    <t>T178480</t>
  </si>
  <si>
    <t>525</t>
  </si>
  <si>
    <t>05/06/2025 3:42:13 AM</t>
  </si>
  <si>
    <t>T178411</t>
  </si>
  <si>
    <t>05/06/2025 3:39:22 AM</t>
  </si>
  <si>
    <t>T178476</t>
  </si>
  <si>
    <t>05/06/2025 3:33:33 AM</t>
  </si>
  <si>
    <t>T178467</t>
  </si>
  <si>
    <t>3629</t>
  </si>
  <si>
    <t>05/06/2025 3:30:10 AM</t>
  </si>
  <si>
    <t>T178464</t>
  </si>
  <si>
    <t>05/06/2025 2:15:01 AM</t>
  </si>
  <si>
    <t>T178470</t>
  </si>
  <si>
    <t>05/06/2025 2:05:23 AM</t>
  </si>
  <si>
    <t>T178488</t>
  </si>
  <si>
    <t>1517</t>
  </si>
  <si>
    <t>05/06/2025 1:59:41 AM</t>
  </si>
  <si>
    <t>T178472</t>
  </si>
  <si>
    <t>3628</t>
  </si>
  <si>
    <t>05/06/2025 1:54:33 AM</t>
  </si>
  <si>
    <t>T178457</t>
  </si>
  <si>
    <t>05/06/2025 1:36:04 AM</t>
  </si>
  <si>
    <t>T178459</t>
  </si>
  <si>
    <t>05/06/2025 1:23:19 AM</t>
  </si>
  <si>
    <t>T178203</t>
  </si>
  <si>
    <t>05/06/2025 12:13:34 AM</t>
  </si>
  <si>
    <t>X-ray</t>
  </si>
  <si>
    <t>T178419</t>
  </si>
  <si>
    <t>04/06/2025 11:27:26 PM</t>
  </si>
  <si>
    <t>T178453</t>
  </si>
  <si>
    <t>04/06/2025 11:24:19 PM</t>
  </si>
  <si>
    <t>T177903</t>
  </si>
  <si>
    <t>04/06/2025 10:31:37 PM</t>
  </si>
  <si>
    <t>T178325</t>
  </si>
  <si>
    <t>04/06/2025 9:09:59 PM</t>
  </si>
  <si>
    <t>T178363</t>
  </si>
  <si>
    <t>04/06/2025 9:02:40 PM</t>
  </si>
  <si>
    <t>T178456</t>
  </si>
  <si>
    <t>521</t>
  </si>
  <si>
    <t>04/06/2025 8:33:06 PM</t>
  </si>
  <si>
    <t>T178413</t>
  </si>
  <si>
    <t>04/06/2025 8:00:27 PM</t>
  </si>
  <si>
    <t>T178274</t>
  </si>
  <si>
    <t>04/06/2025 7:44:07 PM</t>
  </si>
  <si>
    <t>T178455</t>
  </si>
  <si>
    <t>3626</t>
  </si>
  <si>
    <t>04/06/2025 7:15:14 PM</t>
  </si>
  <si>
    <t>T177043</t>
  </si>
  <si>
    <t>C8135</t>
  </si>
  <si>
    <t>1341</t>
  </si>
  <si>
    <t>04/06/2025 7:02:14 PM</t>
  </si>
  <si>
    <t>T178431</t>
  </si>
  <si>
    <t>3625</t>
  </si>
  <si>
    <t>04/06/2025 5:52:49 PM</t>
  </si>
  <si>
    <t>T178786</t>
  </si>
  <si>
    <t>04/06/2025 5:52:27 PM</t>
  </si>
  <si>
    <t>T178414</t>
  </si>
  <si>
    <t>3624</t>
  </si>
  <si>
    <t>04/06/2025 5:47:28 PM</t>
  </si>
  <si>
    <t>T178163</t>
  </si>
  <si>
    <t>C8471</t>
  </si>
  <si>
    <t>259</t>
  </si>
  <si>
    <t>04/06/2025 5:15:20 PM</t>
  </si>
  <si>
    <t>T178468</t>
  </si>
  <si>
    <t>04/06/2025 5:13:36 PM</t>
  </si>
  <si>
    <t>T178426</t>
  </si>
  <si>
    <t>04/06/2025 5:11:57 PM</t>
  </si>
  <si>
    <t>T178756</t>
  </si>
  <si>
    <t>04/06/2025 5:00:33 PM</t>
  </si>
  <si>
    <t>T178417</t>
  </si>
  <si>
    <t>3622</t>
  </si>
  <si>
    <t>04/06/2025 4:52:08 PM</t>
  </si>
  <si>
    <t>T178401</t>
  </si>
  <si>
    <t>3623</t>
  </si>
  <si>
    <t>04/06/2025 4:51:52 PM</t>
  </si>
  <si>
    <t>T178410</t>
  </si>
  <si>
    <t>217</t>
  </si>
  <si>
    <t>04/06/2025 4:28:16 PM</t>
  </si>
  <si>
    <t>T178469</t>
  </si>
  <si>
    <t>04/06/2025 4:27:58 PM</t>
  </si>
  <si>
    <t>T178261</t>
  </si>
  <si>
    <t>C8482</t>
  </si>
  <si>
    <t>1391</t>
  </si>
  <si>
    <t>04/06/2025 3:28:43 PM</t>
  </si>
  <si>
    <t>T178342</t>
  </si>
  <si>
    <t>04/06/2025 2:26:40 PM</t>
  </si>
  <si>
    <t>T178339</t>
  </si>
  <si>
    <t>04/06/2025 2:26:15 PM</t>
  </si>
  <si>
    <t>T178435</t>
  </si>
  <si>
    <t>04/06/2025 2:03:46 PM</t>
  </si>
  <si>
    <t>T178412</t>
  </si>
  <si>
    <t>04/06/2025 2:02:05 PM</t>
  </si>
  <si>
    <t>T178438</t>
  </si>
  <si>
    <t>04/06/2025 1:56:28 PM</t>
  </si>
  <si>
    <t>T178315</t>
  </si>
  <si>
    <t>04/06/2025 12:49:20 PM</t>
  </si>
  <si>
    <t>T178405</t>
  </si>
  <si>
    <t>04/06/2025 12:27:15 PM</t>
  </si>
  <si>
    <t>T178427</t>
  </si>
  <si>
    <t>3621</t>
  </si>
  <si>
    <t>04/06/2025 10:28:20 AM</t>
  </si>
  <si>
    <t>T178444</t>
  </si>
  <si>
    <t>04/06/2025 10:27:31 AM</t>
  </si>
  <si>
    <t>T178263</t>
  </si>
  <si>
    <t>3614</t>
  </si>
  <si>
    <t>04/06/2025 9:25:42 AM</t>
  </si>
  <si>
    <t>T178407</t>
  </si>
  <si>
    <t>04/06/2025 9:13:09 AM</t>
  </si>
  <si>
    <t>T178421</t>
  </si>
  <si>
    <t>04/06/2025 9:10:52 AM</t>
  </si>
  <si>
    <t>T178404</t>
  </si>
  <si>
    <t>04/06/2025 8:19:19 AM</t>
  </si>
  <si>
    <t>T178442</t>
  </si>
  <si>
    <t>3620</t>
  </si>
  <si>
    <t>04/06/2025 7:31:21 AM</t>
  </si>
  <si>
    <t>T178295</t>
  </si>
  <si>
    <t>3619</t>
  </si>
  <si>
    <t>04/06/2025 7:28:49 AM</t>
  </si>
  <si>
    <t>T178355</t>
  </si>
  <si>
    <t>04/06/2025 6:19:11 AM</t>
  </si>
  <si>
    <t>T178158</t>
  </si>
  <si>
    <t>3615</t>
  </si>
  <si>
    <t>04/06/2025 5:39:06 AM</t>
  </si>
  <si>
    <t>T178423</t>
  </si>
  <si>
    <t>3617</t>
  </si>
  <si>
    <t>04/06/2025 5:36:16 AM</t>
  </si>
  <si>
    <t>T178437</t>
  </si>
  <si>
    <t>3616</t>
  </si>
  <si>
    <t>04/06/2025 5:34:24 AM</t>
  </si>
  <si>
    <t>T178285</t>
  </si>
  <si>
    <t>3618</t>
  </si>
  <si>
    <t>04/06/2025 5:31:29 AM</t>
  </si>
  <si>
    <t>T178294</t>
  </si>
  <si>
    <t>04/06/2025 5:17:12 AM</t>
  </si>
  <si>
    <t>T178289</t>
  </si>
  <si>
    <t>04/06/2025 5:12:06 AM</t>
  </si>
  <si>
    <t>T178286</t>
  </si>
  <si>
    <t>C8485</t>
  </si>
  <si>
    <t>04/06/2025 5:08:38 AM</t>
  </si>
  <si>
    <t>T178403</t>
  </si>
  <si>
    <t>732</t>
  </si>
  <si>
    <t>04/06/2025 5:05:24 AM</t>
  </si>
  <si>
    <t>T178772</t>
  </si>
  <si>
    <t>04/06/2025 3:35:42 AM</t>
  </si>
  <si>
    <t>T178776</t>
  </si>
  <si>
    <t>04/06/2025 3:34:34 AM</t>
  </si>
  <si>
    <t>T178447</t>
  </si>
  <si>
    <t>1506</t>
  </si>
  <si>
    <t>04/06/2025 2:32:16 AM</t>
  </si>
  <si>
    <t>T178436</t>
  </si>
  <si>
    <t>04/06/2025 1:24:46 AM</t>
  </si>
  <si>
    <t>T178771</t>
  </si>
  <si>
    <t>04/06/2025 1:22:30 AM</t>
  </si>
  <si>
    <t>T178288</t>
  </si>
  <si>
    <t>730</t>
  </si>
  <si>
    <t>04/06/2025 1:03:46 AM</t>
  </si>
  <si>
    <t>T178292</t>
  </si>
  <si>
    <t>04/06/2025 1:02:20 AM</t>
  </si>
  <si>
    <t>T178293</t>
  </si>
  <si>
    <t>04/06/2025 1:01:03 AM</t>
  </si>
  <si>
    <t>T178281</t>
  </si>
  <si>
    <t>04/06/2025 12:59:46 AM</t>
  </si>
  <si>
    <t>T178386</t>
  </si>
  <si>
    <t>1754</t>
  </si>
  <si>
    <t>03/06/2025 11:47:29 PM</t>
  </si>
  <si>
    <t>T178796</t>
  </si>
  <si>
    <t>03/06/2025 8:32:23 PM</t>
  </si>
  <si>
    <t>T178161</t>
  </si>
  <si>
    <t>03/06/2025 6:42:59 PM</t>
  </si>
  <si>
    <t>T178757</t>
  </si>
  <si>
    <t>C8464</t>
  </si>
  <si>
    <t>03/06/2025 5:04:41 PM</t>
  </si>
  <si>
    <t>T178350</t>
  </si>
  <si>
    <t>1752</t>
  </si>
  <si>
    <t>03/06/2025 4:45:33 PM</t>
  </si>
  <si>
    <t>T178175</t>
  </si>
  <si>
    <t>03/06/2025 4:19:06 PM</t>
  </si>
  <si>
    <t>T178185</t>
  </si>
  <si>
    <t>03/06/2025 4:16:56 PM</t>
  </si>
  <si>
    <t>T178291</t>
  </si>
  <si>
    <t>03/06/2025 3:25:57 PM</t>
  </si>
  <si>
    <t>T178283</t>
  </si>
  <si>
    <t>03/06/2025 3:20:25 PM</t>
  </si>
  <si>
    <t>T178164</t>
  </si>
  <si>
    <t>03/06/2025 3:11:01 PM</t>
  </si>
  <si>
    <t>T178282</t>
  </si>
  <si>
    <t>03/06/2025 2:49:49 PM</t>
  </si>
  <si>
    <t>T178389</t>
  </si>
  <si>
    <t>1750</t>
  </si>
  <si>
    <t>03/06/2025 1:35:07 PM</t>
  </si>
  <si>
    <t>T178249</t>
  </si>
  <si>
    <t>1747</t>
  </si>
  <si>
    <t>03/06/2025 1:34:21 PM</t>
  </si>
  <si>
    <t>T178244</t>
  </si>
  <si>
    <t>1748</t>
  </si>
  <si>
    <t>03/06/2025 1:32:35 PM</t>
  </si>
  <si>
    <t>T178169</t>
  </si>
  <si>
    <t>03/06/2025 12:13:26 PM</t>
  </si>
  <si>
    <t>T178201</t>
  </si>
  <si>
    <t>1389</t>
  </si>
  <si>
    <t>03/06/2025 12:11:48 PM</t>
  </si>
  <si>
    <t>T178193</t>
  </si>
  <si>
    <t>3611</t>
  </si>
  <si>
    <t>03/06/2025 12:10:09 PM</t>
  </si>
  <si>
    <t>T178268</t>
  </si>
  <si>
    <t>03/06/2025 11:48:24 AM</t>
  </si>
  <si>
    <t>T178202</t>
  </si>
  <si>
    <t>03/06/2025 11:39:54 AM</t>
  </si>
  <si>
    <t>T178765</t>
  </si>
  <si>
    <t>03/06/2025 11:37:28 AM</t>
  </si>
  <si>
    <t>T178238</t>
  </si>
  <si>
    <t>1741</t>
  </si>
  <si>
    <t>03/06/2025 11:25:45 AM</t>
  </si>
  <si>
    <t>T178298</t>
  </si>
  <si>
    <t>723</t>
  </si>
  <si>
    <t>03/06/2025 10:30:59 AM</t>
  </si>
  <si>
    <t>T178277</t>
  </si>
  <si>
    <t>03/06/2025 10:29:15 AM</t>
  </si>
  <si>
    <t>T178720</t>
  </si>
  <si>
    <t>C8450</t>
  </si>
  <si>
    <t>1451</t>
  </si>
  <si>
    <t>03/06/2025 10:19:05 AM</t>
  </si>
  <si>
    <t>T178165</t>
  </si>
  <si>
    <t>216</t>
  </si>
  <si>
    <t>03/06/2025 10:13:41 AM</t>
  </si>
  <si>
    <t>T176029</t>
  </si>
  <si>
    <t>03/06/2025 9:43:10 AM</t>
  </si>
  <si>
    <t>T177304</t>
  </si>
  <si>
    <t>03/06/2025 9:39:29 AM</t>
  </si>
  <si>
    <t>T173249</t>
  </si>
  <si>
    <t>015</t>
  </si>
  <si>
    <t>03/06/2025 9:37:24 AM</t>
  </si>
  <si>
    <t>T178266</t>
  </si>
  <si>
    <t>03/06/2025 8:51:26 AM</t>
  </si>
  <si>
    <t>T178207</t>
  </si>
  <si>
    <t>722</t>
  </si>
  <si>
    <t>03/06/2025 8:42:57 AM</t>
  </si>
  <si>
    <t>T178233</t>
  </si>
  <si>
    <t>1742</t>
  </si>
  <si>
    <t>03/06/2025 7:51:51 AM</t>
  </si>
  <si>
    <t>T178316</t>
  </si>
  <si>
    <t>1743</t>
  </si>
  <si>
    <t>03/06/2025 7:45:02 AM</t>
  </si>
  <si>
    <t>T178218</t>
  </si>
  <si>
    <t>03/06/2025 7:42:40 AM</t>
  </si>
  <si>
    <t>T178213</t>
  </si>
  <si>
    <t>1744</t>
  </si>
  <si>
    <t>03/06/2025 7:39:35 AM</t>
  </si>
  <si>
    <t>T178166</t>
  </si>
  <si>
    <t>3613</t>
  </si>
  <si>
    <t>03/06/2025 6:35:42 AM</t>
  </si>
  <si>
    <t>T177779</t>
  </si>
  <si>
    <t>03/06/2025 6:30:17 AM</t>
  </si>
  <si>
    <t>T178190</t>
  </si>
  <si>
    <t>215</t>
  </si>
  <si>
    <t>03/06/2025 6:11:11 AM</t>
  </si>
  <si>
    <t>T178152</t>
  </si>
  <si>
    <t>213</t>
  </si>
  <si>
    <t>03/06/2025 6:07:44 AM</t>
  </si>
  <si>
    <t>T178188</t>
  </si>
  <si>
    <t>03/06/2025 6:07:11 AM</t>
  </si>
  <si>
    <t>T178180</t>
  </si>
  <si>
    <t>03/06/2025 6:06:33 AM</t>
  </si>
  <si>
    <t>T178154</t>
  </si>
  <si>
    <t>03/06/2025 5:14:34 AM</t>
  </si>
  <si>
    <t>T178297</t>
  </si>
  <si>
    <t>03/06/2025 5:09:36 AM</t>
  </si>
  <si>
    <t>T178173</t>
  </si>
  <si>
    <t>03/06/2025 4:12:54 AM</t>
  </si>
  <si>
    <t>T178179</t>
  </si>
  <si>
    <t>03/06/2025 3:21:52 AM</t>
  </si>
  <si>
    <t>T178732</t>
  </si>
  <si>
    <t>C8458</t>
  </si>
  <si>
    <t>1448</t>
  </si>
  <si>
    <t>03/06/2025 3:13:58 AM</t>
  </si>
  <si>
    <t>T177942</t>
  </si>
  <si>
    <t>03/06/2025 2:39:47 AM</t>
  </si>
  <si>
    <t>T178153</t>
  </si>
  <si>
    <t>3610</t>
  </si>
  <si>
    <t>03/06/2025 2:02:40 AM</t>
  </si>
  <si>
    <t>T178246</t>
  </si>
  <si>
    <t>1738</t>
  </si>
  <si>
    <t>03/06/2025 1:57:49 AM</t>
  </si>
  <si>
    <t>T178241</t>
  </si>
  <si>
    <t>1737</t>
  </si>
  <si>
    <t>03/06/2025 1:29:45 AM</t>
  </si>
  <si>
    <t>T178222</t>
  </si>
  <si>
    <t>1740</t>
  </si>
  <si>
    <t>03/06/2025 1:27:26 AM</t>
  </si>
  <si>
    <t>T178259</t>
  </si>
  <si>
    <t>1729</t>
  </si>
  <si>
    <t>03/06/2025 1:10:54 AM</t>
  </si>
  <si>
    <t>T178762</t>
  </si>
  <si>
    <t>C8469</t>
  </si>
  <si>
    <t>03/06/2025 1:06:29 AM</t>
  </si>
  <si>
    <t>T178252</t>
  </si>
  <si>
    <t>1722</t>
  </si>
  <si>
    <t>03/06/2025 12:07:47 AM</t>
  </si>
  <si>
    <t>T178196</t>
  </si>
  <si>
    <t>1383</t>
  </si>
  <si>
    <t>02/06/2025 11:47:24 PM</t>
  </si>
  <si>
    <t>T178183</t>
  </si>
  <si>
    <t>211</t>
  </si>
  <si>
    <t>02/06/2025 11:45:43 PM</t>
  </si>
  <si>
    <t>T178195</t>
  </si>
  <si>
    <t>212</t>
  </si>
  <si>
    <t>02/06/2025 11:39:07 PM</t>
  </si>
  <si>
    <t>T178200</t>
  </si>
  <si>
    <t>3612</t>
  </si>
  <si>
    <t>02/06/2025 11:34:21 PM</t>
  </si>
  <si>
    <t>T177957</t>
  </si>
  <si>
    <t>02/06/2025 10:58:33 PM</t>
  </si>
  <si>
    <t>T177814</t>
  </si>
  <si>
    <t>02/06/2025 10:53:19 PM</t>
  </si>
  <si>
    <t>T178908</t>
  </si>
  <si>
    <t>02/06/2025 10:52:14 PM</t>
  </si>
  <si>
    <t>T177699</t>
  </si>
  <si>
    <t>C8365</t>
  </si>
  <si>
    <t>02/06/2025 10:08:51 PM</t>
  </si>
  <si>
    <t>T177619</t>
  </si>
  <si>
    <t>02/06/2025 9:33:39 PM</t>
  </si>
  <si>
    <t>T176613</t>
  </si>
  <si>
    <t>02/06/2025 9:32:56 PM</t>
  </si>
  <si>
    <t>T177596</t>
  </si>
  <si>
    <t>C8345</t>
  </si>
  <si>
    <t>02/06/2025 9:32:06 PM</t>
  </si>
  <si>
    <t>T177228</t>
  </si>
  <si>
    <t>02/06/2025 9:30:49 PM</t>
  </si>
  <si>
    <t>T177213</t>
  </si>
  <si>
    <t>02/06/2025 9:30:19 PM</t>
  </si>
  <si>
    <t>T176801</t>
  </si>
  <si>
    <t>C8222</t>
  </si>
  <si>
    <t>573</t>
  </si>
  <si>
    <t>02/06/2025 9:29:12 PM</t>
  </si>
  <si>
    <t>T177757</t>
  </si>
  <si>
    <t>02/06/2025 9:28:31 PM</t>
  </si>
  <si>
    <t>T177631</t>
  </si>
  <si>
    <t>3539</t>
  </si>
  <si>
    <t>02/06/2025 9:27:50 PM</t>
  </si>
  <si>
    <t>T177546</t>
  </si>
  <si>
    <t>3544</t>
  </si>
  <si>
    <t>02/06/2025 9:26:28 PM</t>
  </si>
  <si>
    <t>T177906</t>
  </si>
  <si>
    <t>02/06/2025 9:25:58 PM</t>
  </si>
  <si>
    <t>T177559</t>
  </si>
  <si>
    <t>C8371</t>
  </si>
  <si>
    <t>02/06/2025 9:25:22 PM</t>
  </si>
  <si>
    <t>T177569</t>
  </si>
  <si>
    <t>036</t>
  </si>
  <si>
    <t>02/06/2025 9:24:47 PM</t>
  </si>
  <si>
    <t>T177853</t>
  </si>
  <si>
    <t>3556</t>
  </si>
  <si>
    <t>02/06/2025 9:24:18 PM</t>
  </si>
  <si>
    <t>T177873</t>
  </si>
  <si>
    <t>5160</t>
  </si>
  <si>
    <t>02/06/2025 9:23:41 PM</t>
  </si>
  <si>
    <t>T177816</t>
  </si>
  <si>
    <t>C8382</t>
  </si>
  <si>
    <t>02/06/2025 9:22:44 PM</t>
  </si>
  <si>
    <t>T177554</t>
  </si>
  <si>
    <t>02/06/2025 9:21:58 PM</t>
  </si>
  <si>
    <t>T178003</t>
  </si>
  <si>
    <t>C8395</t>
  </si>
  <si>
    <t>1366</t>
  </si>
  <si>
    <t>02/06/2025 9:21:19 PM</t>
  </si>
  <si>
    <t>T176362</t>
  </si>
  <si>
    <t>C8142</t>
  </si>
  <si>
    <t>1585</t>
  </si>
  <si>
    <t>02/06/2025 9:20:43 PM</t>
  </si>
  <si>
    <t>T178087</t>
  </si>
  <si>
    <t>699</t>
  </si>
  <si>
    <t>02/06/2025 9:20:10 PM</t>
  </si>
  <si>
    <t>T177841</t>
  </si>
  <si>
    <t>02/06/2025 9:19:02 PM</t>
  </si>
  <si>
    <t>T178710</t>
  </si>
  <si>
    <t>C8409</t>
  </si>
  <si>
    <t>02/06/2025 9:13:59 PM</t>
  </si>
  <si>
    <t>T178075</t>
  </si>
  <si>
    <t>C8410</t>
  </si>
  <si>
    <t>02/06/2025 9:13:07 PM</t>
  </si>
  <si>
    <t>T177070</t>
  </si>
  <si>
    <t>02/06/2025 9:12:35 PM</t>
  </si>
  <si>
    <t>T174823</t>
  </si>
  <si>
    <t>1439</t>
  </si>
  <si>
    <t>02/06/2025 9:12:00 PM</t>
  </si>
  <si>
    <t>T175688</t>
  </si>
  <si>
    <t>3374</t>
  </si>
  <si>
    <t>02/06/2025 9:10:54 PM</t>
  </si>
  <si>
    <t>T178141</t>
  </si>
  <si>
    <t>C8438</t>
  </si>
  <si>
    <t>1710</t>
  </si>
  <si>
    <t>02/06/2025 9:10:27 PM</t>
  </si>
  <si>
    <t>T178101</t>
  </si>
  <si>
    <t>3604</t>
  </si>
  <si>
    <t>02/06/2025 9:09:49 PM</t>
  </si>
  <si>
    <t>T178174</t>
  </si>
  <si>
    <t>02/06/2025 9:09:16 PM</t>
  </si>
  <si>
    <t>T177432</t>
  </si>
  <si>
    <t>02/06/2025 9:08:15 PM</t>
  </si>
  <si>
    <t>T178189</t>
  </si>
  <si>
    <t>02/06/2025 9:06:04 PM</t>
  </si>
  <si>
    <t>T178272</t>
  </si>
  <si>
    <t>02/06/2025 8:45:56 PM</t>
  </si>
  <si>
    <t>T178767</t>
  </si>
  <si>
    <t>02/06/2025 8:16:19 PM</t>
  </si>
  <si>
    <t>T177290</t>
  </si>
  <si>
    <t>3241</t>
  </si>
  <si>
    <t>02/06/2025 7:48:28 PM</t>
  </si>
  <si>
    <t>T177995</t>
  </si>
  <si>
    <t>02/06/2025 7:47:50 PM</t>
  </si>
  <si>
    <t>T178208</t>
  </si>
  <si>
    <t>02/06/2025 7:12:36 PM</t>
  </si>
  <si>
    <t>T176940</t>
  </si>
  <si>
    <t>3391</t>
  </si>
  <si>
    <t>02/06/2025 6:24:35 PM</t>
  </si>
  <si>
    <t>T178706</t>
  </si>
  <si>
    <t>02/06/2025 6:20:40 PM</t>
  </si>
  <si>
    <t>T177566</t>
  </si>
  <si>
    <t>02/06/2025 5:11:25 PM</t>
  </si>
  <si>
    <t>T178224</t>
  </si>
  <si>
    <t>1731</t>
  </si>
  <si>
    <t>02/06/2025 4:56:12 PM</t>
  </si>
  <si>
    <t>T176403</t>
  </si>
  <si>
    <t>02/06/2025 4:53:50 PM</t>
  </si>
  <si>
    <t>T178719</t>
  </si>
  <si>
    <t>C8439</t>
  </si>
  <si>
    <t>1443</t>
  </si>
  <si>
    <t>02/06/2025 4:40:28 PM</t>
  </si>
  <si>
    <t>T178748</t>
  </si>
  <si>
    <t>02/06/2025 4:33:26 PM</t>
  </si>
  <si>
    <t>T178000</t>
  </si>
  <si>
    <t>02/06/2025 4:01:42 PM</t>
  </si>
  <si>
    <t>T178155</t>
  </si>
  <si>
    <t>02/06/2025 3:56:27 PM</t>
  </si>
  <si>
    <t>T178160</t>
  </si>
  <si>
    <t>02/06/2025 3:53:59 PM</t>
  </si>
  <si>
    <t>T178741</t>
  </si>
  <si>
    <t>02/06/2025 3:50:38 PM</t>
  </si>
  <si>
    <t>T178275</t>
  </si>
  <si>
    <t>1458</t>
  </si>
  <si>
    <t>02/06/2025 3:27:12 PM</t>
  </si>
  <si>
    <t>T178721</t>
  </si>
  <si>
    <t>02/06/2025 3:23:04 PM</t>
  </si>
  <si>
    <t>T178156</t>
  </si>
  <si>
    <t>02/06/2025 3:15:42 PM</t>
  </si>
  <si>
    <t>T177987</t>
  </si>
  <si>
    <t>02/06/2025 2:10:25 PM</t>
  </si>
  <si>
    <t>T177840</t>
  </si>
  <si>
    <t>5174</t>
  </si>
  <si>
    <t>02/06/2025 1:19:47 PM</t>
  </si>
  <si>
    <t>T178714</t>
  </si>
  <si>
    <t>1449</t>
  </si>
  <si>
    <t>02/06/2025 11:54:43 AM</t>
  </si>
  <si>
    <t>T177553</t>
  </si>
  <si>
    <t>02/06/2025 10:52:53 AM</t>
  </si>
  <si>
    <t>T178731</t>
  </si>
  <si>
    <t>1446</t>
  </si>
  <si>
    <t>02/06/2025 10:43:17 AM</t>
  </si>
  <si>
    <t>T178752</t>
  </si>
  <si>
    <t>02/06/2025 10:04:50 AM</t>
  </si>
  <si>
    <t>T178735</t>
  </si>
  <si>
    <t>02/06/2025 10:01:56 AM</t>
  </si>
  <si>
    <t>T178760</t>
  </si>
  <si>
    <t>C8463</t>
  </si>
  <si>
    <t>02/06/2025 9:55:21 AM</t>
  </si>
  <si>
    <t>T178105</t>
  </si>
  <si>
    <t>02/06/2025 9:47:33 AM</t>
  </si>
  <si>
    <t>T178107</t>
  </si>
  <si>
    <t>1455</t>
  </si>
  <si>
    <t>02/06/2025 9:29:36 AM</t>
  </si>
  <si>
    <t>T178113</t>
  </si>
  <si>
    <t>1380</t>
  </si>
  <si>
    <t>02/06/2025 9:01:28 AM</t>
  </si>
  <si>
    <t>T178758</t>
  </si>
  <si>
    <t>1453</t>
  </si>
  <si>
    <t>02/06/2025 8:54:25 AM</t>
  </si>
  <si>
    <t>T178247</t>
  </si>
  <si>
    <t>C8457</t>
  </si>
  <si>
    <t>1736</t>
  </si>
  <si>
    <t>02/06/2025 8:48:17 AM</t>
  </si>
  <si>
    <t>T178242</t>
  </si>
  <si>
    <t>1735</t>
  </si>
  <si>
    <t>02/06/2025 8:46:23 AM</t>
  </si>
  <si>
    <t>T177246</t>
  </si>
  <si>
    <t>C8297</t>
  </si>
  <si>
    <t>01/06/2025 7:05:14 AM</t>
  </si>
  <si>
    <t>T177716</t>
  </si>
  <si>
    <t>777</t>
  </si>
  <si>
    <t>01/06/2025 7:05:00 AM</t>
  </si>
  <si>
    <t>T177212</t>
  </si>
  <si>
    <t>01/06/2025 7:04:34 AM</t>
  </si>
  <si>
    <t>T176630</t>
  </si>
  <si>
    <t>01/06/2025 7:04:19 AM</t>
  </si>
  <si>
    <t>T177268</t>
  </si>
  <si>
    <t>01/06/2025 7:03:46 AM</t>
  </si>
  <si>
    <t>T176945</t>
  </si>
  <si>
    <t>1164</t>
  </si>
  <si>
    <t>01/06/2025 7:03:21 AM</t>
  </si>
  <si>
    <t>T177679</t>
  </si>
  <si>
    <t>828</t>
  </si>
  <si>
    <t>01/06/2025 7:02:52 AM</t>
  </si>
  <si>
    <t>T177355</t>
  </si>
  <si>
    <t>802</t>
  </si>
  <si>
    <t>01/06/2025 7:02:26 AM</t>
  </si>
  <si>
    <t>T176809</t>
  </si>
  <si>
    <t>1169</t>
  </si>
  <si>
    <t>01/06/2025 7:02:29 AM</t>
  </si>
  <si>
    <t>T177795</t>
  </si>
  <si>
    <t>C8314</t>
  </si>
  <si>
    <t>01/06/2025 7:02:02 AM</t>
  </si>
  <si>
    <t>T176963</t>
  </si>
  <si>
    <t>2252</t>
  </si>
  <si>
    <t>01/06/2025 7:01:47 AM</t>
  </si>
  <si>
    <t>T177259</t>
  </si>
  <si>
    <t>01/06/2025 7:01:32 AM</t>
  </si>
  <si>
    <t>T177706</t>
  </si>
  <si>
    <t>01/06/2025 7:01:07 AM</t>
  </si>
  <si>
    <t>T175768</t>
  </si>
  <si>
    <t>01/06/2025 7:00:18 AM</t>
  </si>
  <si>
    <t>T177927</t>
  </si>
  <si>
    <t>01/06/2025 6:58:49 AM</t>
  </si>
  <si>
    <t>T177014</t>
  </si>
  <si>
    <t>01/06/2025 6:58:47 AM</t>
  </si>
  <si>
    <t>T177464</t>
  </si>
  <si>
    <t>1430</t>
  </si>
  <si>
    <t>01/06/2025 6:58:09 AM</t>
  </si>
  <si>
    <t>T175805</t>
  </si>
  <si>
    <t>C8067</t>
  </si>
  <si>
    <t>01/06/2025 6:57:30 AM</t>
  </si>
  <si>
    <t>T175998</t>
  </si>
  <si>
    <t>01/06/2025 6:56:39 AM</t>
  </si>
  <si>
    <t>T177611</t>
  </si>
  <si>
    <t>1500</t>
  </si>
  <si>
    <t>01/06/2025 6:56:25 AM</t>
  </si>
  <si>
    <t>T177519</t>
  </si>
  <si>
    <t>01/06/2025 6:54:34 AM</t>
  </si>
  <si>
    <t>T177986</t>
  </si>
  <si>
    <t>3589</t>
  </si>
  <si>
    <t>01/06/2025 6:54:09 AM</t>
  </si>
  <si>
    <t>T178108</t>
  </si>
  <si>
    <t>01/06/2025 6:53:47 AM</t>
  </si>
  <si>
    <t>T177981</t>
  </si>
  <si>
    <t>C8427</t>
  </si>
  <si>
    <t>01/06/2025 6:53:25 AM</t>
  </si>
  <si>
    <t>T177952</t>
  </si>
  <si>
    <t>01/06/2025 6:52:24 AM</t>
  </si>
  <si>
    <t>T177431</t>
  </si>
  <si>
    <t>01/06/2025 6:52:00 AM</t>
  </si>
  <si>
    <t>T177901</t>
  </si>
  <si>
    <t>1363</t>
  </si>
  <si>
    <t>01/06/2025 6:50:45 AM</t>
  </si>
  <si>
    <t>T178002</t>
  </si>
  <si>
    <t>5167</t>
  </si>
  <si>
    <t>01/06/2025 6:50:15 AM</t>
  </si>
  <si>
    <t>T177834</t>
  </si>
  <si>
    <t>01/06/2025 6:49:42 AM</t>
  </si>
  <si>
    <t>T176145</t>
  </si>
  <si>
    <t>C8103</t>
  </si>
  <si>
    <t>1903</t>
  </si>
  <si>
    <t>01/06/2025 6:48:37 AM</t>
  </si>
  <si>
    <t>T177263</t>
  </si>
  <si>
    <t>01/06/2025 6:47:18 AM</t>
  </si>
  <si>
    <t>T175759</t>
  </si>
  <si>
    <t>C8050</t>
  </si>
  <si>
    <t>01/06/2025 6:45:46 AM</t>
  </si>
  <si>
    <t>T178068</t>
  </si>
  <si>
    <t>C8414</t>
  </si>
  <si>
    <t>01/06/2025 6:45:10 AM</t>
  </si>
  <si>
    <t>T173308</t>
  </si>
  <si>
    <t>C7662</t>
  </si>
  <si>
    <t>01/06/2025 6:44:37 AM</t>
  </si>
  <si>
    <t>T178079</t>
  </si>
  <si>
    <t>1210</t>
  </si>
  <si>
    <t>01/06/2025 6:43:57 AM</t>
  </si>
  <si>
    <t>T178901</t>
  </si>
  <si>
    <t>01/06/2025 6:43:13 AM</t>
  </si>
  <si>
    <t>T178902</t>
  </si>
  <si>
    <t>01/06/2025 6:42:09 AM</t>
  </si>
  <si>
    <t>T178256</t>
  </si>
  <si>
    <t>1715</t>
  </si>
  <si>
    <t>01/06/2025 6:40:23 AM</t>
  </si>
  <si>
    <t>T178076</t>
  </si>
  <si>
    <t>C8417</t>
  </si>
  <si>
    <t>01/06/2025 6:37:41 AM</t>
  </si>
  <si>
    <t>T178737</t>
  </si>
  <si>
    <t>388</t>
  </si>
  <si>
    <t>01/06/2025 6:36:49 AM</t>
  </si>
  <si>
    <t>T178727</t>
  </si>
  <si>
    <t>387</t>
  </si>
  <si>
    <t>01/06/2025 6:33:36 AM</t>
  </si>
  <si>
    <t>T178759</t>
  </si>
  <si>
    <t>01/06/2025 4:47:57 AM</t>
  </si>
  <si>
    <t>T178181</t>
  </si>
  <si>
    <t>3607</t>
  </si>
  <si>
    <t>01/06/2025 3:36:09 AM</t>
  </si>
  <si>
    <t>T178198</t>
  </si>
  <si>
    <t>3609</t>
  </si>
  <si>
    <t>01/06/2025 3:35:52 AM</t>
  </si>
  <si>
    <t>T178255</t>
  </si>
  <si>
    <t>1723</t>
  </si>
  <si>
    <t>01/06/2025 3:23:50 AM</t>
  </si>
  <si>
    <t>T176278</t>
  </si>
  <si>
    <t>01/06/2025 2:47:42 AM</t>
  </si>
  <si>
    <t>T178170</t>
  </si>
  <si>
    <t>3608</t>
  </si>
  <si>
    <t>01/06/2025 2:46:58 AM</t>
  </si>
  <si>
    <t>T178239</t>
  </si>
  <si>
    <t>1733</t>
  </si>
  <si>
    <t>01/06/2025 2:45:32 AM</t>
  </si>
  <si>
    <t>T178237</t>
  </si>
  <si>
    <t>1726</t>
  </si>
  <si>
    <t>01/06/2025 2:43:02 AM</t>
  </si>
  <si>
    <t>T178749</t>
  </si>
  <si>
    <t>01/06/2025 2:31:01 AM</t>
  </si>
  <si>
    <t>T178234</t>
  </si>
  <si>
    <t>1734</t>
  </si>
  <si>
    <t>01/06/2025 2:24:39 AM</t>
  </si>
  <si>
    <t>T178254</t>
  </si>
  <si>
    <t>1730</t>
  </si>
  <si>
    <t>01/06/2025 2:07:03 AM</t>
  </si>
  <si>
    <t>T178229</t>
  </si>
  <si>
    <t>1732</t>
  </si>
  <si>
    <t>01/06/2025 1:58:21 AM</t>
  </si>
  <si>
    <t>T177960</t>
  </si>
  <si>
    <t>01/06/2025 1:27:06 AM</t>
  </si>
  <si>
    <t>T177951</t>
  </si>
  <si>
    <t>01/06/2025 1:19:26 AM</t>
  </si>
  <si>
    <t>T178098</t>
  </si>
  <si>
    <t>1212</t>
  </si>
  <si>
    <t>01/06/2025 1:12:10 AM</t>
  </si>
  <si>
    <t>T178157</t>
  </si>
  <si>
    <t>01/06/2025 1:11:03 AM</t>
  </si>
  <si>
    <t>T178701</t>
  </si>
  <si>
    <t>01/06/2025 12:59:53 AM</t>
  </si>
  <si>
    <t>T178724</t>
  </si>
  <si>
    <t>01/06/2025 12:56:43 AM</t>
  </si>
  <si>
    <t>T177333</t>
  </si>
  <si>
    <t>851</t>
  </si>
  <si>
    <t>31/05/2025 10:39:51 PM</t>
  </si>
  <si>
    <t>T178711</t>
  </si>
  <si>
    <t>C8436</t>
  </si>
  <si>
    <t>1441</t>
  </si>
  <si>
    <t>31/05/2025 7:28:08 PM</t>
  </si>
  <si>
    <t>T178126</t>
  </si>
  <si>
    <t>1711</t>
  </si>
  <si>
    <t>31/05/2025 6:53:42 PM</t>
  </si>
  <si>
    <t>T177954</t>
  </si>
  <si>
    <t>31/05/2025 6:37:01 PM</t>
  </si>
  <si>
    <t>T178232</t>
  </si>
  <si>
    <t>1725</t>
  </si>
  <si>
    <t>31/05/2025 6:30:38 PM</t>
  </si>
  <si>
    <t>T177943</t>
  </si>
  <si>
    <t>3601</t>
  </si>
  <si>
    <t>31/05/2025 6:17:00 PM</t>
  </si>
  <si>
    <t>T178110</t>
  </si>
  <si>
    <t>31/05/2025 6:12:25 PM</t>
  </si>
  <si>
    <t>T177990</t>
  </si>
  <si>
    <t>31/05/2025 5:35:14 PM</t>
  </si>
  <si>
    <t>T178736</t>
  </si>
  <si>
    <t>1444</t>
  </si>
  <si>
    <t>31/05/2025 5:03:38 PM</t>
  </si>
  <si>
    <t>T177975</t>
  </si>
  <si>
    <t>31/05/2025 4:56:01 PM</t>
  </si>
  <si>
    <t>T178106</t>
  </si>
  <si>
    <t>31/05/2025 4:26:59 PM</t>
  </si>
  <si>
    <t>T178167</t>
  </si>
  <si>
    <t>31/05/2025 4:14:10 PM</t>
  </si>
  <si>
    <t>T177962</t>
  </si>
  <si>
    <t>31/05/2025 3:20:54 PM</t>
  </si>
  <si>
    <t>T178051</t>
  </si>
  <si>
    <t>31/05/2025 3:13:34 PM</t>
  </si>
  <si>
    <t>T178176</t>
  </si>
  <si>
    <t>31/05/2025 3:10:04 PM</t>
  </si>
  <si>
    <t>T178117</t>
  </si>
  <si>
    <t>31/05/2025 3:04:28 PM</t>
  </si>
  <si>
    <t>T178118</t>
  </si>
  <si>
    <t>31/05/2025 2:59:11 PM</t>
  </si>
  <si>
    <t>T178119</t>
  </si>
  <si>
    <t>31/05/2025 2:56:53 PM</t>
  </si>
  <si>
    <t>T178151</t>
  </si>
  <si>
    <t>31/05/2025 2:55:38 PM</t>
  </si>
  <si>
    <t>T178070</t>
  </si>
  <si>
    <t>C8415</t>
  </si>
  <si>
    <t>31/05/2025 2:15:28 PM</t>
  </si>
  <si>
    <t>T177142</t>
  </si>
  <si>
    <t>3203</t>
  </si>
  <si>
    <t>31/05/2025 11:47:16 AM</t>
  </si>
  <si>
    <t>T177934</t>
  </si>
  <si>
    <t>3605</t>
  </si>
  <si>
    <t>31/05/2025 11:14:34 AM</t>
  </si>
  <si>
    <t>T177937</t>
  </si>
  <si>
    <t>31/05/2025 11:10:17 AM</t>
  </si>
  <si>
    <t>T177731</t>
  </si>
  <si>
    <t>C8334</t>
  </si>
  <si>
    <t>31/05/2025 11:01:55 AM</t>
  </si>
  <si>
    <t>T177035</t>
  </si>
  <si>
    <t>C8120</t>
  </si>
  <si>
    <t>31/05/2025 10:59:59 AM</t>
  </si>
  <si>
    <t>T177992</t>
  </si>
  <si>
    <t>3606</t>
  </si>
  <si>
    <t>31/05/2025 10:58:33 AM</t>
  </si>
  <si>
    <t>T178115</t>
  </si>
  <si>
    <t>31/05/2025 8:57:19 AM</t>
  </si>
  <si>
    <t>T177964</t>
  </si>
  <si>
    <t>31/05/2025 8:33:11 AM</t>
  </si>
  <si>
    <t>T178191</t>
  </si>
  <si>
    <t>31/05/2025 8:28:47 AM</t>
  </si>
  <si>
    <t>T178240</t>
  </si>
  <si>
    <t>1720</t>
  </si>
  <si>
    <t>31/05/2025 8:24:16 AM</t>
  </si>
  <si>
    <t>T178243</t>
  </si>
  <si>
    <t>1718</t>
  </si>
  <si>
    <t>31/05/2025 8:21:37 AM</t>
  </si>
  <si>
    <t>T178248</t>
  </si>
  <si>
    <t>1717</t>
  </si>
  <si>
    <t>31/05/2025 8:18:58 AM</t>
  </si>
  <si>
    <t>T178235</t>
  </si>
  <si>
    <t>31/05/2025 8:14:07 AM</t>
  </si>
  <si>
    <t>T178102</t>
  </si>
  <si>
    <t>3603</t>
  </si>
  <si>
    <t>31/05/2025 8:06:38 AM</t>
  </si>
  <si>
    <t>T178054</t>
  </si>
  <si>
    <t>31/05/2025 6:40:26 AM</t>
  </si>
  <si>
    <t>T174822</t>
  </si>
  <si>
    <t>31/05/2025 6:36:21 AM</t>
  </si>
  <si>
    <t>T177032</t>
  </si>
  <si>
    <t>C8127</t>
  </si>
  <si>
    <t>31/05/2025 6:33:57 AM</t>
  </si>
  <si>
    <t>T178080</t>
  </si>
  <si>
    <t>1209</t>
  </si>
  <si>
    <t>31/05/2025 6:31:59 AM</t>
  </si>
  <si>
    <t>T177778</t>
  </si>
  <si>
    <t>773</t>
  </si>
  <si>
    <t>31/05/2025 6:29:57 AM</t>
  </si>
  <si>
    <t>T177766</t>
  </si>
  <si>
    <t>31/05/2025 6:22:58 AM</t>
  </si>
  <si>
    <t>T177945</t>
  </si>
  <si>
    <t>3600</t>
  </si>
  <si>
    <t>31/05/2025 5:02:58 AM</t>
  </si>
  <si>
    <t>T178027</t>
  </si>
  <si>
    <t>3565</t>
  </si>
  <si>
    <t>31/05/2025 5:01:57 AM</t>
  </si>
  <si>
    <t>T177038</t>
  </si>
  <si>
    <t>C8131</t>
  </si>
  <si>
    <t>31/05/2025 4:50:00 AM</t>
  </si>
  <si>
    <t>T176606</t>
  </si>
  <si>
    <t>31/05/2025 4:45:34 AM</t>
  </si>
  <si>
    <t>T178084</t>
  </si>
  <si>
    <t>3564</t>
  </si>
  <si>
    <t>31/05/2025 4:43:24 AM</t>
  </si>
  <si>
    <t>T176663</t>
  </si>
  <si>
    <t>563</t>
  </si>
  <si>
    <t>31/05/2025 4:41:12 AM</t>
  </si>
  <si>
    <t>T177965</t>
  </si>
  <si>
    <t>3602</t>
  </si>
  <si>
    <t>31/05/2025 4:37:03 AM</t>
  </si>
  <si>
    <t>T177932</t>
  </si>
  <si>
    <t>31/05/2025 4:33:18 AM</t>
  </si>
  <si>
    <t>T177978</t>
  </si>
  <si>
    <t>31/05/2025 4:31:50 AM</t>
  </si>
  <si>
    <t>T177948</t>
  </si>
  <si>
    <t>3598</t>
  </si>
  <si>
    <t>31/05/2025 4:22:20 AM</t>
  </si>
  <si>
    <t>T178251</t>
  </si>
  <si>
    <t>1716</t>
  </si>
  <si>
    <t>31/05/2025 4:19:28 AM</t>
  </si>
  <si>
    <t>T178147</t>
  </si>
  <si>
    <t>1713</t>
  </si>
  <si>
    <t>31/05/2025 4:18:11 AM</t>
  </si>
  <si>
    <t>T178142</t>
  </si>
  <si>
    <t>1714</t>
  </si>
  <si>
    <t>31/05/2025 4:16:45 AM</t>
  </si>
  <si>
    <t>T177908</t>
  </si>
  <si>
    <t>1198</t>
  </si>
  <si>
    <t>31/05/2025 1:53:49 AM</t>
  </si>
  <si>
    <t>T176444</t>
  </si>
  <si>
    <t>2040</t>
  </si>
  <si>
    <t>31/05/2025 1:50:56 AM</t>
  </si>
  <si>
    <t>T177985</t>
  </si>
  <si>
    <t>31/05/2025 1:30:27 AM</t>
  </si>
  <si>
    <t>T174524</t>
  </si>
  <si>
    <t>C7814</t>
  </si>
  <si>
    <t>31/05/2025 1:21:24 AM</t>
  </si>
  <si>
    <t>T178069</t>
  </si>
  <si>
    <t>C8413</t>
  </si>
  <si>
    <t>31/05/2025 1:19:59 AM</t>
  </si>
  <si>
    <t>T177931</t>
  </si>
  <si>
    <t>3597</t>
  </si>
  <si>
    <t>30/05/2025 9:38:43 PM</t>
  </si>
  <si>
    <t>T174829</t>
  </si>
  <si>
    <t>30/05/2025 8:20:01 PM</t>
  </si>
  <si>
    <t>T177974</t>
  </si>
  <si>
    <t>30/05/2025 8:11:40 PM</t>
  </si>
  <si>
    <t>T177988</t>
  </si>
  <si>
    <t>3596</t>
  </si>
  <si>
    <t>30/05/2025 7:37:43 PM</t>
  </si>
  <si>
    <t>T177970</t>
  </si>
  <si>
    <t>3599</t>
  </si>
  <si>
    <t>30/05/2025 7:37:19 PM</t>
  </si>
  <si>
    <t>T177469</t>
  </si>
  <si>
    <t>1431</t>
  </si>
  <si>
    <t>30/05/2025 6:59:13 PM</t>
  </si>
  <si>
    <t>T178723</t>
  </si>
  <si>
    <t>30/05/2025 4:55:29 PM</t>
  </si>
  <si>
    <t>T176601</t>
  </si>
  <si>
    <t>30/05/2025 4:42:31 PM</t>
  </si>
  <si>
    <t>T178103</t>
  </si>
  <si>
    <t>C8429</t>
  </si>
  <si>
    <t>1442</t>
  </si>
  <si>
    <t>30/05/2025 4:35:06 PM</t>
  </si>
  <si>
    <t>T177959</t>
  </si>
  <si>
    <t>3592</t>
  </si>
  <si>
    <t>30/05/2025 4:29:16 PM</t>
  </si>
  <si>
    <t>T178728</t>
  </si>
  <si>
    <t>30/05/2025 4:16:32 PM</t>
  </si>
  <si>
    <t>T178123</t>
  </si>
  <si>
    <t>099</t>
  </si>
  <si>
    <t>30/05/2025 4:12:00 PM</t>
  </si>
  <si>
    <t>T178121</t>
  </si>
  <si>
    <t>1712</t>
  </si>
  <si>
    <t>30/05/2025 3:13:11 PM</t>
  </si>
  <si>
    <t>T178146</t>
  </si>
  <si>
    <t>1709</t>
  </si>
  <si>
    <t>30/05/2025 1:29:04 PM</t>
  </si>
  <si>
    <t>T178114</t>
  </si>
  <si>
    <t>30/05/2025 12:51:34 PM</t>
  </si>
  <si>
    <t>T177994</t>
  </si>
  <si>
    <t>3594</t>
  </si>
  <si>
    <t>30/05/2025 11:41:49 AM</t>
  </si>
  <si>
    <t>T178143</t>
  </si>
  <si>
    <t>1708</t>
  </si>
  <si>
    <t>30/05/2025 10:06:07 AM</t>
  </si>
  <si>
    <t>T178148</t>
  </si>
  <si>
    <t>1707</t>
  </si>
  <si>
    <t>30/05/2025 10:03:51 AM</t>
  </si>
  <si>
    <t>T177936</t>
  </si>
  <si>
    <t>3595</t>
  </si>
  <si>
    <t>30/05/2025 8:33:39 AM</t>
  </si>
  <si>
    <t>T177980</t>
  </si>
  <si>
    <t>3593</t>
  </si>
  <si>
    <t>30/05/2025 8:20:43 AM</t>
  </si>
  <si>
    <t>T176864</t>
  </si>
  <si>
    <t>3393</t>
  </si>
  <si>
    <t>30/05/2025 8:11:37 AM</t>
  </si>
  <si>
    <t>T178122</t>
  </si>
  <si>
    <t>30/05/2025 5:59:45 AM</t>
  </si>
  <si>
    <t>T178127</t>
  </si>
  <si>
    <t>30/05/2025 5:59:29 AM</t>
  </si>
  <si>
    <t>T177451</t>
  </si>
  <si>
    <t>30/05/2025 5:53:18 AM</t>
  </si>
  <si>
    <t>T176910</t>
  </si>
  <si>
    <t>30/05/2025 5:53:02 AM</t>
  </si>
  <si>
    <t>T176905</t>
  </si>
  <si>
    <t>30/05/2025 5:52:45 AM</t>
  </si>
  <si>
    <t>T177459</t>
  </si>
  <si>
    <t>1175</t>
  </si>
  <si>
    <t>30/05/2025 5:52:29 AM</t>
  </si>
  <si>
    <t>T177424</t>
  </si>
  <si>
    <t>30/05/2025 5:25:16 AM</t>
  </si>
  <si>
    <t>T178012</t>
  </si>
  <si>
    <t>30/05/2025 5:24:58 AM</t>
  </si>
  <si>
    <t>T178017</t>
  </si>
  <si>
    <t>30/05/2025 5:24:39 AM</t>
  </si>
  <si>
    <t>T177819</t>
  </si>
  <si>
    <t>30/05/2025 5:24:21 AM</t>
  </si>
  <si>
    <t>T177429</t>
  </si>
  <si>
    <t>30/05/2025 5:24:02 AM</t>
  </si>
  <si>
    <t>T177436</t>
  </si>
  <si>
    <t>30/05/2025 5:23:28 AM</t>
  </si>
  <si>
    <t>T177956</t>
  </si>
  <si>
    <t>30/05/2025 5:03:03 AM</t>
  </si>
  <si>
    <t>T177291</t>
  </si>
  <si>
    <t>30/05/2025 2:30:12 AM</t>
  </si>
  <si>
    <t>T177940</t>
  </si>
  <si>
    <t>30/05/2025 2:25:28 AM</t>
  </si>
  <si>
    <t>T177977</t>
  </si>
  <si>
    <t>1223</t>
  </si>
  <si>
    <t>30/05/2025 2:24:32 AM</t>
  </si>
  <si>
    <t>T178086</t>
  </si>
  <si>
    <t>3577</t>
  </si>
  <si>
    <t>30/05/2025 1:34:46 AM</t>
  </si>
  <si>
    <t>T177647</t>
  </si>
  <si>
    <t>30/05/2025 1:26:34 AM</t>
  </si>
  <si>
    <t>T177811</t>
  </si>
  <si>
    <t>30/05/2025 1:26:08 AM</t>
  </si>
  <si>
    <t>T177862</t>
  </si>
  <si>
    <t>30/05/2025 1:11:51 AM</t>
  </si>
  <si>
    <t>T177534</t>
  </si>
  <si>
    <t>30/05/2025 1:11:09 AM</t>
  </si>
  <si>
    <t>T178024</t>
  </si>
  <si>
    <t>C8419</t>
  </si>
  <si>
    <t>29/05/2025 6:13:44 PM</t>
  </si>
  <si>
    <t>T177933</t>
  </si>
  <si>
    <t>3587</t>
  </si>
  <si>
    <t>29/05/2025 2:27:28 PM</t>
  </si>
  <si>
    <t>T178050</t>
  </si>
  <si>
    <t>3571</t>
  </si>
  <si>
    <t>29/05/2025 1:40:06 PM</t>
  </si>
  <si>
    <t>T178011</t>
  </si>
  <si>
    <t>29/05/2025 1:28:00 PM</t>
  </si>
  <si>
    <t>T178006</t>
  </si>
  <si>
    <t>29/05/2025 1:10:54 PM</t>
  </si>
  <si>
    <t>T177961</t>
  </si>
  <si>
    <t>29/05/2025 1:03:43 PM</t>
  </si>
  <si>
    <t>T176664</t>
  </si>
  <si>
    <t>566</t>
  </si>
  <si>
    <t>29/05/2025 11:11:22 AM</t>
  </si>
  <si>
    <t>T177983</t>
  </si>
  <si>
    <t>3583</t>
  </si>
  <si>
    <t>29/05/2025 10:13:19 AM</t>
  </si>
  <si>
    <t>T177947</t>
  </si>
  <si>
    <t>3584</t>
  </si>
  <si>
    <t>29/05/2025 9:58:49 AM</t>
  </si>
  <si>
    <t>T177383</t>
  </si>
  <si>
    <t>29/05/2025 9:44:15 AM</t>
  </si>
  <si>
    <t>T177847</t>
  </si>
  <si>
    <t>29/05/2025 9:33:45 AM</t>
  </si>
  <si>
    <t>T178072</t>
  </si>
  <si>
    <t>29/05/2025 7:49:00 AM</t>
  </si>
  <si>
    <t>T178055</t>
  </si>
  <si>
    <t>29/05/2025 7:45:07 AM</t>
  </si>
  <si>
    <t>T176652</t>
  </si>
  <si>
    <t>568</t>
  </si>
  <si>
    <t>29/05/2025 5:19:07 AM</t>
  </si>
  <si>
    <t>T177273</t>
  </si>
  <si>
    <t>29/05/2025 3:53:28 AM</t>
  </si>
  <si>
    <t>T177286</t>
  </si>
  <si>
    <t>29/05/2025 3:53:12 AM</t>
  </si>
  <si>
    <t>T176661</t>
  </si>
  <si>
    <t>29/05/2025 2:11:02 AM</t>
  </si>
  <si>
    <t>T177634</t>
  </si>
  <si>
    <t>C8350</t>
  </si>
  <si>
    <t>849</t>
  </si>
  <si>
    <t>29/05/2025 1:50:45 AM</t>
  </si>
  <si>
    <t>T177920</t>
  </si>
  <si>
    <t>29/05/2025 1:48:14 AM</t>
  </si>
  <si>
    <t>T178094</t>
  </si>
  <si>
    <t>29/05/2025 1:46:20 AM</t>
  </si>
  <si>
    <t>T178058</t>
  </si>
  <si>
    <t>3582</t>
  </si>
  <si>
    <t>29/05/2025 1:38:22 AM</t>
  </si>
  <si>
    <t>T178063</t>
  </si>
  <si>
    <t>3570</t>
  </si>
  <si>
    <t>29/05/2025 1:34:43 AM</t>
  </si>
  <si>
    <t>T178100</t>
  </si>
  <si>
    <t>3579</t>
  </si>
  <si>
    <t>29/05/2025 1:24:17 AM</t>
  </si>
  <si>
    <t>T177141</t>
  </si>
  <si>
    <t>28/05/2025 9:41:17 PM</t>
  </si>
  <si>
    <t>T177881</t>
  </si>
  <si>
    <t>28/05/2025 9:22:31 PM</t>
  </si>
  <si>
    <t>T178025</t>
  </si>
  <si>
    <t>C8397</t>
  </si>
  <si>
    <t>28/05/2025 3:20:45 PM</t>
  </si>
  <si>
    <t>T178096</t>
  </si>
  <si>
    <t>3572</t>
  </si>
  <si>
    <t>28/05/2025 3:09:16 PM</t>
  </si>
  <si>
    <t>T178037</t>
  </si>
  <si>
    <t>3574</t>
  </si>
  <si>
    <t>28/05/2025 3:05:21 PM</t>
  </si>
  <si>
    <t>T177919</t>
  </si>
  <si>
    <t>1215</t>
  </si>
  <si>
    <t>28/05/2025 2:57:00 PM</t>
  </si>
  <si>
    <t>T177896</t>
  </si>
  <si>
    <t>C8385</t>
  </si>
  <si>
    <t>28/05/2025 2:49:11 PM</t>
  </si>
  <si>
    <t>T177825</t>
  </si>
  <si>
    <t>28/05/2025 2:46:20 PM</t>
  </si>
  <si>
    <t>T177921</t>
  </si>
  <si>
    <t>3575</t>
  </si>
  <si>
    <t>28/05/2025 2:37:53 PM</t>
  </si>
  <si>
    <t>T177651</t>
  </si>
  <si>
    <t>3578</t>
  </si>
  <si>
    <t>28/05/2025 2:04:22 PM</t>
  </si>
  <si>
    <t>T177999</t>
  </si>
  <si>
    <t>3580</t>
  </si>
  <si>
    <t>28/05/2025 1:59:22 PM</t>
  </si>
  <si>
    <t>T178004</t>
  </si>
  <si>
    <t>28/05/2025 1:54:46 PM</t>
  </si>
  <si>
    <t>T177215</t>
  </si>
  <si>
    <t>28/05/2025 1:41:04 PM</t>
  </si>
  <si>
    <t>T178043</t>
  </si>
  <si>
    <t>5171</t>
  </si>
  <si>
    <t>28/05/2025 12:46:44 PM</t>
  </si>
  <si>
    <t>T177262</t>
  </si>
  <si>
    <t>28/05/2025 12:02:31 PM</t>
  </si>
  <si>
    <t>T177703</t>
  </si>
  <si>
    <t>3576</t>
  </si>
  <si>
    <t>28/05/2025 11:50:04 AM</t>
  </si>
  <si>
    <t>T178052</t>
  </si>
  <si>
    <t>3573</t>
  </si>
  <si>
    <t>28/05/2025 11:48:31 AM</t>
  </si>
  <si>
    <t>T178090</t>
  </si>
  <si>
    <t>707</t>
  </si>
  <si>
    <t>28/05/2025 10:06:08 AM</t>
  </si>
  <si>
    <t>T178059</t>
  </si>
  <si>
    <t>28/05/2025 10:05:20 AM</t>
  </si>
  <si>
    <t>T178039</t>
  </si>
  <si>
    <t>28/05/2025 9:34:54 AM</t>
  </si>
  <si>
    <t>T177863</t>
  </si>
  <si>
    <t>C8377</t>
  </si>
  <si>
    <t>28/05/2025 9:33:01 AM</t>
  </si>
  <si>
    <t>T178060</t>
  </si>
  <si>
    <t>28/05/2025 9:09:08 AM</t>
  </si>
  <si>
    <t>T178036</t>
  </si>
  <si>
    <t>3567</t>
  </si>
  <si>
    <t>28/05/2025 9:06:45 AM</t>
  </si>
  <si>
    <t>T178083</t>
  </si>
  <si>
    <t>3568</t>
  </si>
  <si>
    <t>28/05/2025 8:53:53 AM</t>
  </si>
  <si>
    <t>T178095</t>
  </si>
  <si>
    <t>3569</t>
  </si>
  <si>
    <t>28/05/2025 8:50:48 AM</t>
  </si>
  <si>
    <t>T177917</t>
  </si>
  <si>
    <t>28/05/2025 8:41:00 AM</t>
  </si>
  <si>
    <t>T176413</t>
  </si>
  <si>
    <t>28/05/2025 8:13:27 AM</t>
  </si>
  <si>
    <t>T178073</t>
  </si>
  <si>
    <t>27/05/2025 10:46:59 PM</t>
  </si>
  <si>
    <t>T178085</t>
  </si>
  <si>
    <t>27/05/2025 10:45:14 PM</t>
  </si>
  <si>
    <t>T177567</t>
  </si>
  <si>
    <t>5154</t>
  </si>
  <si>
    <t>27/05/2025 10:43:09 PM</t>
  </si>
  <si>
    <t>T177892</t>
  </si>
  <si>
    <t>1367</t>
  </si>
  <si>
    <t>27/05/2025 10:12:10 PM</t>
  </si>
  <si>
    <t>T176015</t>
  </si>
  <si>
    <t>591</t>
  </si>
  <si>
    <t>27/05/2025 9:57:57 PM</t>
  </si>
  <si>
    <t>T177686</t>
  </si>
  <si>
    <t>27/05/2025 9:30:37 PM</t>
  </si>
  <si>
    <t>T177624</t>
  </si>
  <si>
    <t>27/05/2025 9:28:57 PM</t>
  </si>
  <si>
    <t>T178023</t>
  </si>
  <si>
    <t>27/05/2025 9:23:57 PM</t>
  </si>
  <si>
    <t>T178029</t>
  </si>
  <si>
    <t>27/05/2025 9:13:15 PM</t>
  </si>
  <si>
    <t>T178047</t>
  </si>
  <si>
    <t>C8402</t>
  </si>
  <si>
    <t>27/05/2025 7:40:44 PM</t>
  </si>
  <si>
    <t>T178032</t>
  </si>
  <si>
    <t>27/05/2025 7:38:05 PM</t>
  </si>
  <si>
    <t>T177831</t>
  </si>
  <si>
    <t>685</t>
  </si>
  <si>
    <t>27/05/2025 6:08:59 PM</t>
  </si>
  <si>
    <t>T178042</t>
  </si>
  <si>
    <t>27/05/2025 5:26:00 PM</t>
  </si>
  <si>
    <t>T178099</t>
  </si>
  <si>
    <t>1208</t>
  </si>
  <si>
    <t>27/05/2025 5:22:11 PM</t>
  </si>
  <si>
    <t>T178041</t>
  </si>
  <si>
    <t>27/05/2025 5:15:13 PM</t>
  </si>
  <si>
    <t>T177719</t>
  </si>
  <si>
    <t>27/05/2025 5:07:59 PM</t>
  </si>
  <si>
    <t>T177610</t>
  </si>
  <si>
    <t>27/05/2025 4:23:55 PM</t>
  </si>
  <si>
    <t>T176194</t>
  </si>
  <si>
    <t>27/05/2025 1:55:36 PM</t>
  </si>
  <si>
    <t>T177528</t>
  </si>
  <si>
    <t>1472</t>
  </si>
  <si>
    <t>27/05/2025 1:41:42 PM</t>
  </si>
  <si>
    <t>T177558</t>
  </si>
  <si>
    <t>27/05/2025 1:17:51 PM</t>
  </si>
  <si>
    <t>T178091</t>
  </si>
  <si>
    <t>1207</t>
  </si>
  <si>
    <t>27/05/2025 1:17:12 PM</t>
  </si>
  <si>
    <t>T177915</t>
  </si>
  <si>
    <t>27/05/2025 11:31:38 AM</t>
  </si>
  <si>
    <t>T177868</t>
  </si>
  <si>
    <t>3561</t>
  </si>
  <si>
    <t>27/05/2025 11:28:01 AM</t>
  </si>
  <si>
    <t>T178049</t>
  </si>
  <si>
    <t>27/05/2025 11:15:13 AM</t>
  </si>
  <si>
    <t>T178010</t>
  </si>
  <si>
    <t>27/05/2025 10:33:13 AM</t>
  </si>
  <si>
    <t>T178022</t>
  </si>
  <si>
    <t>27/05/2025 6:24:15 AM</t>
  </si>
  <si>
    <t>T177524</t>
  </si>
  <si>
    <t>C8390</t>
  </si>
  <si>
    <t>27/05/2025 6:12:48 AM</t>
  </si>
  <si>
    <t>T177843</t>
  </si>
  <si>
    <t>27/05/2025 6:12:26 AM</t>
  </si>
  <si>
    <t>T177923</t>
  </si>
  <si>
    <t>5169</t>
  </si>
  <si>
    <t>27/05/2025 6:11:16 AM</t>
  </si>
  <si>
    <t>T178007</t>
  </si>
  <si>
    <t>C8396</t>
  </si>
  <si>
    <t>27/05/2025 5:32:29 AM</t>
  </si>
  <si>
    <t>T178028</t>
  </si>
  <si>
    <t>3563</t>
  </si>
  <si>
    <t>27/05/2025 3:50:28 AM</t>
  </si>
  <si>
    <t>T177522</t>
  </si>
  <si>
    <t>3549</t>
  </si>
  <si>
    <t>27/05/2025 3:50:01 AM</t>
  </si>
  <si>
    <t>T177570</t>
  </si>
  <si>
    <t>3546</t>
  </si>
  <si>
    <t>27/05/2025 3:32:39 AM</t>
  </si>
  <si>
    <t>T177877</t>
  </si>
  <si>
    <t>3562</t>
  </si>
  <si>
    <t>T177894</t>
  </si>
  <si>
    <t>3558</t>
  </si>
  <si>
    <t>27/05/2025 12:35:50 AM</t>
  </si>
  <si>
    <t>T177882</t>
  </si>
  <si>
    <t>3559</t>
  </si>
  <si>
    <t>27/05/2025 12:24:28 AM</t>
  </si>
  <si>
    <t>T177544</t>
  </si>
  <si>
    <t>3560</t>
  </si>
  <si>
    <t>27/05/2025 12:24:04 AM</t>
  </si>
  <si>
    <t>T177489</t>
  </si>
  <si>
    <t>26/05/2025 10:31:22 PM</t>
  </si>
  <si>
    <t>T177557</t>
  </si>
  <si>
    <t>26/05/2025 6:59:07 PM</t>
  </si>
  <si>
    <t>T177835</t>
  </si>
  <si>
    <t>26/05/2025 6:36:36 PM</t>
  </si>
  <si>
    <t>T177529</t>
  </si>
  <si>
    <t>26/05/2025 6:28:52 PM</t>
  </si>
  <si>
    <t>T177548</t>
  </si>
  <si>
    <t>26/05/2025 6:13:59 PM</t>
  </si>
  <si>
    <t>T177543</t>
  </si>
  <si>
    <t>26/05/2025 5:59:38 PM</t>
  </si>
  <si>
    <t>T177815</t>
  </si>
  <si>
    <t>26/05/2025 5:53:13 PM</t>
  </si>
  <si>
    <t>T177538</t>
  </si>
  <si>
    <t>26/05/2025 5:47:00 PM</t>
  </si>
  <si>
    <t>T177839</t>
  </si>
  <si>
    <t>26/05/2025 5:27:21 PM</t>
  </si>
  <si>
    <t>T177551</t>
  </si>
  <si>
    <t>26/05/2025 5:23:44 PM</t>
  </si>
  <si>
    <t>T177870</t>
  </si>
  <si>
    <t>5163</t>
  </si>
  <si>
    <t>26/05/2025 4:41:17 PM</t>
  </si>
  <si>
    <t>T177910</t>
  </si>
  <si>
    <t>5162</t>
  </si>
  <si>
    <t>26/05/2025 4:17:40 PM</t>
  </si>
  <si>
    <t>T177163</t>
  </si>
  <si>
    <t>3201</t>
  </si>
  <si>
    <t>26/05/2025 3:14:47 PM</t>
  </si>
  <si>
    <t>T177744</t>
  </si>
  <si>
    <t>26/05/2025 2:32:47 PM</t>
  </si>
  <si>
    <t>T177342</t>
  </si>
  <si>
    <t>811</t>
  </si>
  <si>
    <t>26/05/2025 2:32:28 PM</t>
  </si>
  <si>
    <t>T177346</t>
  </si>
  <si>
    <t>801</t>
  </si>
  <si>
    <t>26/05/2025 2:32:09 PM</t>
  </si>
  <si>
    <t>T177635</t>
  </si>
  <si>
    <t>5151</t>
  </si>
  <si>
    <t>26/05/2025 2:26:50 PM</t>
  </si>
  <si>
    <t>T177565</t>
  </si>
  <si>
    <t>5158</t>
  </si>
  <si>
    <t>26/05/2025 2:22:50 PM</t>
  </si>
  <si>
    <t>T177813</t>
  </si>
  <si>
    <t>5159</t>
  </si>
  <si>
    <t>26/05/2025 2:07:38 PM</t>
  </si>
  <si>
    <t>T177850</t>
  </si>
  <si>
    <t>26/05/2025 1:59:15 PM</t>
  </si>
  <si>
    <t>T177775</t>
  </si>
  <si>
    <t>337</t>
  </si>
  <si>
    <t>26/05/2025 1:55:23 PM</t>
  </si>
  <si>
    <t>T177878</t>
  </si>
  <si>
    <t>26/05/2025 1:45:42 PM</t>
  </si>
  <si>
    <t>T177902</t>
  </si>
  <si>
    <t>26/05/2025 1:40:35 PM</t>
  </si>
  <si>
    <t>T176510</t>
  </si>
  <si>
    <t>C8175</t>
  </si>
  <si>
    <t>26/05/2025 12:11:04 PM</t>
  </si>
  <si>
    <t>T177580</t>
  </si>
  <si>
    <t>26/05/2025 11:54:09 AM</t>
  </si>
  <si>
    <t>T177875</t>
  </si>
  <si>
    <t>3555</t>
  </si>
  <si>
    <t>26/05/2025 11:49:31 AM</t>
  </si>
  <si>
    <t>T177560</t>
  </si>
  <si>
    <t>3552</t>
  </si>
  <si>
    <t>26/05/2025 11:48:44 AM</t>
  </si>
  <si>
    <t>T177541</t>
  </si>
  <si>
    <t>3553</t>
  </si>
  <si>
    <t>26/05/2025 11:37:36 AM</t>
  </si>
  <si>
    <t>T177824</t>
  </si>
  <si>
    <t>3550</t>
  </si>
  <si>
    <t>26/05/2025 11:36:01 AM</t>
  </si>
  <si>
    <t>T177895</t>
  </si>
  <si>
    <t>3554</t>
  </si>
  <si>
    <t>26/05/2025 11:24:39 AM</t>
  </si>
  <si>
    <t>T177531</t>
  </si>
  <si>
    <t>1351</t>
  </si>
  <si>
    <t>26/05/2025 10:04:59 AM</t>
  </si>
  <si>
    <t>T177578</t>
  </si>
  <si>
    <t>C8355</t>
  </si>
  <si>
    <t>25/05/2025 2:23:04 PM</t>
  </si>
  <si>
    <t>T177577</t>
  </si>
  <si>
    <t>25/05/2025 2:22:35 PM</t>
  </si>
  <si>
    <t>T175991</t>
  </si>
  <si>
    <t>488</t>
  </si>
  <si>
    <t>25/05/2025 1:02:09 PM</t>
  </si>
  <si>
    <t>T177672</t>
  </si>
  <si>
    <t>3541</t>
  </si>
  <si>
    <t>25/05/2025 11:57:44 AM</t>
  </si>
  <si>
    <t>T177697</t>
  </si>
  <si>
    <t>1499</t>
  </si>
  <si>
    <t>25/05/2025 11:32:52 AM</t>
  </si>
  <si>
    <t>T177598</t>
  </si>
  <si>
    <t>25/05/2025 11:32:05 AM</t>
  </si>
  <si>
    <t>T177526</t>
  </si>
  <si>
    <t>1503</t>
  </si>
  <si>
    <t>25/05/2025 11:26:25 AM</t>
  </si>
  <si>
    <t>T177527</t>
  </si>
  <si>
    <t>1502</t>
  </si>
  <si>
    <t>25/05/2025 11:24:40 AM</t>
  </si>
  <si>
    <t>T176681</t>
  </si>
  <si>
    <t>25/05/2025 9:32:06 AM</t>
  </si>
  <si>
    <t>T176578</t>
  </si>
  <si>
    <t>25/05/2025 9:31:10 AM</t>
  </si>
  <si>
    <t>T176550</t>
  </si>
  <si>
    <t>25/05/2025 9:22:02 AM</t>
  </si>
  <si>
    <t>T176580</t>
  </si>
  <si>
    <t>C8180</t>
  </si>
  <si>
    <t>383</t>
  </si>
  <si>
    <t>25/05/2025 9:21:41 AM</t>
  </si>
  <si>
    <t>T176559</t>
  </si>
  <si>
    <t>25/05/2025 9:21:20 AM</t>
  </si>
  <si>
    <t>T177857</t>
  </si>
  <si>
    <t>25/05/2025 8:35:07 AM</t>
  </si>
  <si>
    <t>T177852</t>
  </si>
  <si>
    <t>25/05/2025 8:34:45 AM</t>
  </si>
  <si>
    <t>T177709</t>
  </si>
  <si>
    <t>3545</t>
  </si>
  <si>
    <t>25/05/2025 8:23:36 AM</t>
  </si>
  <si>
    <t>T177734</t>
  </si>
  <si>
    <t>25/05/2025 8:09:37 AM</t>
  </si>
  <si>
    <t>T177689</t>
  </si>
  <si>
    <t>25/05/2025 8:09:12 AM</t>
  </si>
  <si>
    <t>T177728</t>
  </si>
  <si>
    <t>25/05/2025 7:59:42 AM</t>
  </si>
  <si>
    <t>T177710</t>
  </si>
  <si>
    <t>25/05/2025 7:57:37 AM</t>
  </si>
  <si>
    <t>T177674</t>
  </si>
  <si>
    <t>779</t>
  </si>
  <si>
    <t>25/05/2025 7:48:37 AM</t>
  </si>
  <si>
    <t>T177836</t>
  </si>
  <si>
    <t>25/05/2025 6:28:30 AM</t>
  </si>
  <si>
    <t>T177884</t>
  </si>
  <si>
    <t>25/05/2025 5:30:50 AM</t>
  </si>
  <si>
    <t>T177889</t>
  </si>
  <si>
    <t>25/05/2025 5:30:13 AM</t>
  </si>
  <si>
    <t>T177341</t>
  </si>
  <si>
    <t>817</t>
  </si>
  <si>
    <t>25/05/2025 5:07:13 AM</t>
  </si>
  <si>
    <t>T177630</t>
  </si>
  <si>
    <t>842</t>
  </si>
  <si>
    <t>25/05/2025 4:04:49 AM</t>
  </si>
  <si>
    <t>T177550</t>
  </si>
  <si>
    <t>25/05/2025 3:53:53 AM</t>
  </si>
  <si>
    <t>T177568</t>
  </si>
  <si>
    <t>25/05/2025 3:50:20 AM</t>
  </si>
  <si>
    <t>T177687</t>
  </si>
  <si>
    <t>1350</t>
  </si>
  <si>
    <t>25/05/2025 1:10:35 AM</t>
  </si>
  <si>
    <t>T177845</t>
  </si>
  <si>
    <t>25/05/2025 1:08:39 AM</t>
  </si>
  <si>
    <t>T177530</t>
  </si>
  <si>
    <t>25/05/2025 1:07:47 AM</t>
  </si>
  <si>
    <t>T177886</t>
  </si>
  <si>
    <t>3547</t>
  </si>
  <si>
    <t>25/05/2025 12:39:49 AM</t>
  </si>
  <si>
    <t>T177532</t>
  </si>
  <si>
    <t>3548</t>
  </si>
  <si>
    <t>25/05/2025 12:39:04 AM</t>
  </si>
  <si>
    <t>T177696</t>
  </si>
  <si>
    <t>24/05/2025 11:02:57 PM</t>
  </si>
  <si>
    <t>T177595</t>
  </si>
  <si>
    <t>24/05/2025 10:59:49 PM</t>
  </si>
  <si>
    <t>T177549</t>
  </si>
  <si>
    <t>24/05/2025 10:49:59 PM</t>
  </si>
  <si>
    <t>T177668</t>
  </si>
  <si>
    <t>24/05/2025 10:46:42 PM</t>
  </si>
  <si>
    <t>T177822</t>
  </si>
  <si>
    <t>24/05/2025 9:22:42 PM</t>
  </si>
  <si>
    <t>T177439</t>
  </si>
  <si>
    <t>24/05/2025 8:46:36 PM</t>
  </si>
  <si>
    <t>T177601</t>
  </si>
  <si>
    <t>C8347</t>
  </si>
  <si>
    <t>24/05/2025 8:03:28 PM</t>
  </si>
  <si>
    <t>T177573</t>
  </si>
  <si>
    <t>24/05/2025 7:22:13 PM</t>
  </si>
  <si>
    <t>T177518</t>
  </si>
  <si>
    <t>24/05/2025 6:18:25 PM</t>
  </si>
  <si>
    <t>T177512</t>
  </si>
  <si>
    <t>24/05/2025 6:09:15 PM</t>
  </si>
  <si>
    <t>T177591</t>
  </si>
  <si>
    <t>24/05/2025 5:30:56 PM</t>
  </si>
  <si>
    <t>T177593</t>
  </si>
  <si>
    <t>24/05/2025 5:30:41 PM</t>
  </si>
  <si>
    <t>T177250</t>
  </si>
  <si>
    <t>24/05/2025 4:34:22 PM</t>
  </si>
  <si>
    <t>T176888</t>
  </si>
  <si>
    <t>1091</t>
  </si>
  <si>
    <t>24/05/2025 4:29:05 PM</t>
  </si>
  <si>
    <t>T176646</t>
  </si>
  <si>
    <t>C8192</t>
  </si>
  <si>
    <t>1090</t>
  </si>
  <si>
    <t>24/05/2025 4:28:33 PM</t>
  </si>
  <si>
    <t>T176420</t>
  </si>
  <si>
    <t>C8176</t>
  </si>
  <si>
    <t>1089</t>
  </si>
  <si>
    <t>24/05/2025 4:28:10 PM</t>
  </si>
  <si>
    <t>T176682</t>
  </si>
  <si>
    <t>1087</t>
  </si>
  <si>
    <t>24/05/2025 4:27:29 PM</t>
  </si>
  <si>
    <t>T176666</t>
  </si>
  <si>
    <t>C8209</t>
  </si>
  <si>
    <t>1086</t>
  </si>
  <si>
    <t>24/05/2025 4:26:49 PM</t>
  </si>
  <si>
    <t>T171993</t>
  </si>
  <si>
    <t>24/05/2025 11:19:41 AM</t>
  </si>
  <si>
    <t>T177691</t>
  </si>
  <si>
    <t>24/05/2025 9:55:34 AM</t>
  </si>
  <si>
    <t>T177705</t>
  </si>
  <si>
    <t>24/05/2025 9:46:54 AM</t>
  </si>
  <si>
    <t>T177622</t>
  </si>
  <si>
    <t>24/05/2025 9:46:34 AM</t>
  </si>
  <si>
    <t>T177351</t>
  </si>
  <si>
    <t>24/05/2025 9:38:17 AM</t>
  </si>
  <si>
    <t>T177662</t>
  </si>
  <si>
    <t>830</t>
  </si>
  <si>
    <t>24/05/2025 9:32:13 AM</t>
  </si>
  <si>
    <t>T176994</t>
  </si>
  <si>
    <t>5092</t>
  </si>
  <si>
    <t>24/05/2025 8:47:25 AM</t>
  </si>
  <si>
    <t>T176525</t>
  </si>
  <si>
    <t>24/05/2025 8:29:13 AM</t>
  </si>
  <si>
    <t>T177621</t>
  </si>
  <si>
    <t>5150</t>
  </si>
  <si>
    <t>24/05/2025 8:16:58 AM</t>
  </si>
  <si>
    <t>T177704</t>
  </si>
  <si>
    <t>5148</t>
  </si>
  <si>
    <t>24/05/2025 8:16:38 AM</t>
  </si>
  <si>
    <t>T177632</t>
  </si>
  <si>
    <t>5149</t>
  </si>
  <si>
    <t>24/05/2025 8:09:40 AM</t>
  </si>
  <si>
    <t>T177450</t>
  </si>
  <si>
    <t>24/05/2025 7:56:54 AM</t>
  </si>
  <si>
    <t>T177685</t>
  </si>
  <si>
    <t>C8364</t>
  </si>
  <si>
    <t>24/05/2025 7:55:23 AM</t>
  </si>
  <si>
    <t>T177605</t>
  </si>
  <si>
    <t>24/05/2025 7:53:37 AM</t>
  </si>
  <si>
    <t>T176695</t>
  </si>
  <si>
    <t>24/05/2025 7:40:12 AM</t>
  </si>
  <si>
    <t>T177572</t>
  </si>
  <si>
    <t>24/05/2025 7:39:54 AM</t>
  </si>
  <si>
    <t>T176700</t>
  </si>
  <si>
    <t>24/05/2025 7:36:24 AM</t>
  </si>
  <si>
    <t>T177623</t>
  </si>
  <si>
    <t>3542</t>
  </si>
  <si>
    <t>24/05/2025 6:13:11 AM</t>
  </si>
  <si>
    <t>T177638</t>
  </si>
  <si>
    <t>3543</t>
  </si>
  <si>
    <t>24/05/2025 6:12:32 AM</t>
  </si>
  <si>
    <t>T177681</t>
  </si>
  <si>
    <t>24/05/2025 5:28:58 AM</t>
  </si>
  <si>
    <t>T177695</t>
  </si>
  <si>
    <t>24/05/2025 5:20:05 AM</t>
  </si>
  <si>
    <t>T177781</t>
  </si>
  <si>
    <t>24/05/2025 5:18:25 AM</t>
  </si>
  <si>
    <t>T177581</t>
  </si>
  <si>
    <t>24/05/2025 5:10:41 AM</t>
  </si>
  <si>
    <t>T177588</t>
  </si>
  <si>
    <t>24/05/2025 5:07:57 AM</t>
  </si>
  <si>
    <t>T177648</t>
  </si>
  <si>
    <t>1498</t>
  </si>
  <si>
    <t>24/05/2025 5:04:03 AM</t>
  </si>
  <si>
    <t>T177760</t>
  </si>
  <si>
    <t>24/05/2025 4:59:41 AM</t>
  </si>
  <si>
    <t>T177715</t>
  </si>
  <si>
    <t>24/05/2025 4:51:46 AM</t>
  </si>
  <si>
    <t>T177636</t>
  </si>
  <si>
    <t>3540</t>
  </si>
  <si>
    <t>24/05/2025 3:33:30 AM</t>
  </si>
  <si>
    <t>T177589</t>
  </si>
  <si>
    <t>24/05/2025 2:07:29 AM</t>
  </si>
  <si>
    <t>T177584</t>
  </si>
  <si>
    <t>24/05/2025 2:04:12 AM</t>
  </si>
  <si>
    <t>T177221</t>
  </si>
  <si>
    <t>24/05/2025 12:38:24 AM</t>
  </si>
  <si>
    <t>T177607</t>
  </si>
  <si>
    <t>C8342</t>
  </si>
  <si>
    <t>24/05/2025 12:33:23 AM</t>
  </si>
  <si>
    <t>T177615</t>
  </si>
  <si>
    <t>1497</t>
  </si>
  <si>
    <t>24/05/2025 12:24:59 AM</t>
  </si>
  <si>
    <t>T177736</t>
  </si>
  <si>
    <t>24/05/2025 12:08:13 AM</t>
  </si>
  <si>
    <t>T177711</t>
  </si>
  <si>
    <t>24/05/2025 12:05:30 AM</t>
  </si>
  <si>
    <t>T177683</t>
  </si>
  <si>
    <t>24/05/2025 12:00:10 AM</t>
  </si>
  <si>
    <t>T177176</t>
  </si>
  <si>
    <t>3211</t>
  </si>
  <si>
    <t>23/05/2025 11:59:21 PM</t>
  </si>
  <si>
    <t>T177613</t>
  </si>
  <si>
    <t>3283</t>
  </si>
  <si>
    <t>23/05/2025 11:11:32 PM</t>
  </si>
  <si>
    <t>T177587</t>
  </si>
  <si>
    <t>23/05/2025 9:19:16 PM</t>
  </si>
  <si>
    <t>T177633</t>
  </si>
  <si>
    <t>1496</t>
  </si>
  <si>
    <t>23/05/2025 9:12:58 PM</t>
  </si>
  <si>
    <t>T177652</t>
  </si>
  <si>
    <t>23/05/2025 8:10:31 PM</t>
  </si>
  <si>
    <t>T177729</t>
  </si>
  <si>
    <t>343</t>
  </si>
  <si>
    <t>23/05/2025 8:05:38 PM</t>
  </si>
  <si>
    <t>T176614</t>
  </si>
  <si>
    <t>23/05/2025 8:01:27 PM</t>
  </si>
  <si>
    <t>T176619</t>
  </si>
  <si>
    <t>23/05/2025 7:59:05 PM</t>
  </si>
  <si>
    <t>T177658</t>
  </si>
  <si>
    <t>5146</t>
  </si>
  <si>
    <t>23/05/2025 7:48:25 PM</t>
  </si>
  <si>
    <t>T177328</t>
  </si>
  <si>
    <t>5143</t>
  </si>
  <si>
    <t>23/05/2025 7:46:11 PM</t>
  </si>
  <si>
    <t>T177321</t>
  </si>
  <si>
    <t>5142</t>
  </si>
  <si>
    <t>23/05/2025 7:44:17 PM</t>
  </si>
  <si>
    <t>T177782</t>
  </si>
  <si>
    <t>23/05/2025 4:46:33 PM</t>
  </si>
  <si>
    <t>T177708</t>
  </si>
  <si>
    <t>23/05/2025 2:23:34 PM</t>
  </si>
  <si>
    <t>T177599</t>
  </si>
  <si>
    <t>23/05/2025 2:15:26 PM</t>
  </si>
  <si>
    <t>T177306</t>
  </si>
  <si>
    <t>23/05/2025 2:13:37 PM</t>
  </si>
  <si>
    <t>T177582</t>
  </si>
  <si>
    <t>23/05/2025 2:12:24 PM</t>
  </si>
  <si>
    <t>T177701</t>
  </si>
  <si>
    <t>834</t>
  </si>
  <si>
    <t>23/05/2025 2:10:42 PM</t>
  </si>
  <si>
    <t>T177750</t>
  </si>
  <si>
    <t>826</t>
  </si>
  <si>
    <t>23/05/2025 2:10:20 PM</t>
  </si>
  <si>
    <t>T177497</t>
  </si>
  <si>
    <t>5117</t>
  </si>
  <si>
    <t>23/05/2025 2:09:37 PM</t>
  </si>
  <si>
    <t>T177414</t>
  </si>
  <si>
    <t>23/05/2025 2:09:00 PM</t>
  </si>
  <si>
    <t>T177594</t>
  </si>
  <si>
    <t>23/05/2025 2:06:44 PM</t>
  </si>
  <si>
    <t>T177673</t>
  </si>
  <si>
    <t>3281</t>
  </si>
  <si>
    <t>23/05/2025 10:39:03 AM</t>
  </si>
  <si>
    <t>T177314</t>
  </si>
  <si>
    <t>809</t>
  </si>
  <si>
    <t>23/05/2025 9:23:04 AM</t>
  </si>
  <si>
    <t>T177323</t>
  </si>
  <si>
    <t>23/05/2025 9:22:47 AM</t>
  </si>
  <si>
    <t>T177452</t>
  </si>
  <si>
    <t>23/05/2025 9:17:08 AM</t>
  </si>
  <si>
    <t>T177423</t>
  </si>
  <si>
    <t>23/05/2025 9:15:36 AM</t>
  </si>
  <si>
    <t>T177694</t>
  </si>
  <si>
    <t>835</t>
  </si>
  <si>
    <t>23/05/2025 9:10:59 AM</t>
  </si>
  <si>
    <t>T177682</t>
  </si>
  <si>
    <t>840</t>
  </si>
  <si>
    <t>23/05/2025 9:10:37 AM</t>
  </si>
  <si>
    <t>T177692</t>
  </si>
  <si>
    <t>839</t>
  </si>
  <si>
    <t>23/05/2025 9:10:17 AM</t>
  </si>
  <si>
    <t>T177798</t>
  </si>
  <si>
    <t>832</t>
  </si>
  <si>
    <t>23/05/2025 9:09:41 AM</t>
  </si>
  <si>
    <t>T177430</t>
  </si>
  <si>
    <t>23/05/2025 9:09:18 AM</t>
  </si>
  <si>
    <t>T176268</t>
  </si>
  <si>
    <t>23/05/2025 9:09:01 AM</t>
  </si>
  <si>
    <t>T176903</t>
  </si>
  <si>
    <t>1178</t>
  </si>
  <si>
    <t>23/05/2025 9:08:41 AM</t>
  </si>
  <si>
    <t>T176594</t>
  </si>
  <si>
    <t>23/05/2025 9:08:25 AM</t>
  </si>
  <si>
    <t>T176599</t>
  </si>
  <si>
    <t>23/05/2025 9:07:53 AM</t>
  </si>
  <si>
    <t>T176598</t>
  </si>
  <si>
    <t>2523</t>
  </si>
  <si>
    <t>23/05/2025 9:07:34 AM</t>
  </si>
  <si>
    <t>T176593</t>
  </si>
  <si>
    <t>2524</t>
  </si>
  <si>
    <t>23/05/2025 9:07:14 AM</t>
  </si>
  <si>
    <t>T177774</t>
  </si>
  <si>
    <t>342</t>
  </si>
  <si>
    <t>23/05/2025 8:51:24 AM</t>
  </si>
  <si>
    <t>T177693</t>
  </si>
  <si>
    <t>23/05/2025 8:47:24 AM</t>
  </si>
  <si>
    <t>T177597</t>
  </si>
  <si>
    <t>23/05/2025 8:27:43 AM</t>
  </si>
  <si>
    <t>T177592</t>
  </si>
  <si>
    <t>1438</t>
  </si>
  <si>
    <t>23/05/2025 8:26:38 AM</t>
  </si>
  <si>
    <t>T177675</t>
  </si>
  <si>
    <t>23/05/2025 8:26:05 AM</t>
  </si>
  <si>
    <t>T176852</t>
  </si>
  <si>
    <t>2069</t>
  </si>
  <si>
    <t>23/05/2025 8:22:07 AM</t>
  </si>
  <si>
    <t>T176832</t>
  </si>
  <si>
    <t>3414</t>
  </si>
  <si>
    <t>23/05/2025 6:02:01 AM</t>
  </si>
  <si>
    <t>T177606</t>
  </si>
  <si>
    <t>23/05/2025 5:52:07 AM</t>
  </si>
  <si>
    <t>T177434</t>
  </si>
  <si>
    <t>23/05/2025 5:50:57 AM</t>
  </si>
  <si>
    <t>T177445</t>
  </si>
  <si>
    <t>23/05/2025 4:37:50 AM</t>
  </si>
  <si>
    <t>T177602</t>
  </si>
  <si>
    <t>23/05/2025 4:25:15 AM</t>
  </si>
  <si>
    <t>T177603</t>
  </si>
  <si>
    <t>C8341</t>
  </si>
  <si>
    <t>23/05/2025 4:22:17 AM</t>
  </si>
  <si>
    <t>T177608</t>
  </si>
  <si>
    <t>23/05/2025 4:21:20 AM</t>
  </si>
  <si>
    <t>T177421</t>
  </si>
  <si>
    <t>1433</t>
  </si>
  <si>
    <t>23/05/2025 3:21:49 AM</t>
  </si>
  <si>
    <t>T177428</t>
  </si>
  <si>
    <t>23/05/2025 2:31:05 AM</t>
  </si>
  <si>
    <t>T177486</t>
  </si>
  <si>
    <t>23/05/2025 12:56:52 AM</t>
  </si>
  <si>
    <t>T175600</t>
  </si>
  <si>
    <t>C8015</t>
  </si>
  <si>
    <t>23/05/2025 12:56:47 AM</t>
  </si>
  <si>
    <t>T176437</t>
  </si>
  <si>
    <t>23/05/2025 12:56:26 AM</t>
  </si>
  <si>
    <t>T176436</t>
  </si>
  <si>
    <t>395</t>
  </si>
  <si>
    <t>23/05/2025 12:56:05 AM</t>
  </si>
  <si>
    <t>T175190</t>
  </si>
  <si>
    <t>2289</t>
  </si>
  <si>
    <t>23/05/2025 12:56:19 AM</t>
  </si>
  <si>
    <t>T176431</t>
  </si>
  <si>
    <t>394</t>
  </si>
  <si>
    <t>23/05/2025 12:55:43 AM</t>
  </si>
  <si>
    <t>T175732</t>
  </si>
  <si>
    <t>C8076</t>
  </si>
  <si>
    <t>23/05/2025 12:55:37 AM</t>
  </si>
  <si>
    <t>T176432</t>
  </si>
  <si>
    <t>392</t>
  </si>
  <si>
    <t>23/05/2025 12:55:25 AM</t>
  </si>
  <si>
    <t>T176954</t>
  </si>
  <si>
    <t>C8271</t>
  </si>
  <si>
    <t>870</t>
  </si>
  <si>
    <t>23/05/2025 12:55:08 AM</t>
  </si>
  <si>
    <t>T176272</t>
  </si>
  <si>
    <t>C8148</t>
  </si>
  <si>
    <t>23/05/2025 12:55:02 AM</t>
  </si>
  <si>
    <t>T176930</t>
  </si>
  <si>
    <t>865</t>
  </si>
  <si>
    <t>23/05/2025 12:54:43 AM</t>
  </si>
  <si>
    <t>T176281</t>
  </si>
  <si>
    <t>23/05/2025 12:54:42 AM</t>
  </si>
  <si>
    <t>T176920</t>
  </si>
  <si>
    <t>23/05/2025 12:54:20 AM</t>
  </si>
  <si>
    <t>T176255</t>
  </si>
  <si>
    <t>23/05/2025 12:54:16 AM</t>
  </si>
  <si>
    <t>T177784</t>
  </si>
  <si>
    <t>592</t>
  </si>
  <si>
    <t>23/05/2025 12:53:51 AM</t>
  </si>
  <si>
    <t>T176609</t>
  </si>
  <si>
    <t>23/05/2025 12:53:37 AM</t>
  </si>
  <si>
    <t>T177348</t>
  </si>
  <si>
    <t>23/05/2025 12:53:27 AM</t>
  </si>
  <si>
    <t>T177385</t>
  </si>
  <si>
    <t>23/05/2025 12:53:04 AM</t>
  </si>
  <si>
    <t>T176164</t>
  </si>
  <si>
    <t>C8108</t>
  </si>
  <si>
    <t>23/05/2025 12:52:41 AM</t>
  </si>
  <si>
    <t>T177441</t>
  </si>
  <si>
    <t>23/05/2025 12:50:42 AM</t>
  </si>
  <si>
    <t>T176232</t>
  </si>
  <si>
    <t>23/05/2025 12:50:52 AM</t>
  </si>
  <si>
    <t>T177049</t>
  </si>
  <si>
    <t>23/05/2025 12:50:09 AM</t>
  </si>
  <si>
    <t>T174957</t>
  </si>
  <si>
    <t>23/05/2025 12:49:58 AM</t>
  </si>
  <si>
    <t>T175478</t>
  </si>
  <si>
    <t>23/05/2025 12:49:19 AM</t>
  </si>
  <si>
    <t>T175707</t>
  </si>
  <si>
    <t>C8061</t>
  </si>
  <si>
    <t>23/05/2025 12:48:51 AM</t>
  </si>
  <si>
    <t>T175963</t>
  </si>
  <si>
    <t>490</t>
  </si>
  <si>
    <t>23/05/2025 12:48:26 AM</t>
  </si>
  <si>
    <t>T177252</t>
  </si>
  <si>
    <t>23/05/2025 12:48:25 AM</t>
  </si>
  <si>
    <t>T177197</t>
  </si>
  <si>
    <t>23/05/2025 12:45:23 AM</t>
  </si>
  <si>
    <t>T171518</t>
  </si>
  <si>
    <t>23/05/2025 12:45:07 AM</t>
  </si>
  <si>
    <t>T176792</t>
  </si>
  <si>
    <t>23/05/2025 12:44:36 AM</t>
  </si>
  <si>
    <t>T176867</t>
  </si>
  <si>
    <t>2050</t>
  </si>
  <si>
    <t>23/05/2025 12:44:01 AM</t>
  </si>
  <si>
    <t>T177759</t>
  </si>
  <si>
    <t>23/05/2025 12:43:29 AM</t>
  </si>
  <si>
    <t>T172974</t>
  </si>
  <si>
    <t>584</t>
  </si>
  <si>
    <t>23/05/2025 12:43:28 AM</t>
  </si>
  <si>
    <t>T175823</t>
  </si>
  <si>
    <t>1887</t>
  </si>
  <si>
    <t>23/05/2025 12:43:06 AM</t>
  </si>
  <si>
    <t>T173055</t>
  </si>
  <si>
    <t>23/05/2025 12:43:03 AM</t>
  </si>
  <si>
    <t>T175735</t>
  </si>
  <si>
    <t>1885</t>
  </si>
  <si>
    <t>23/05/2025 12:42:44 AM</t>
  </si>
  <si>
    <t>T175817</t>
  </si>
  <si>
    <t>23/05/2025 12:42:13 AM</t>
  </si>
  <si>
    <t>T175773</t>
  </si>
  <si>
    <t>23/05/2025 12:41:45 AM</t>
  </si>
  <si>
    <t>T176115</t>
  </si>
  <si>
    <t>23/05/2025 12:40:55 AM</t>
  </si>
  <si>
    <t>T175756</t>
  </si>
  <si>
    <t>C8064</t>
  </si>
  <si>
    <t>633</t>
  </si>
  <si>
    <t>23/05/2025 12:40:35 AM</t>
  </si>
  <si>
    <t>T176199</t>
  </si>
  <si>
    <t>1980</t>
  </si>
  <si>
    <t>23/05/2025 12:40:20 AM</t>
  </si>
  <si>
    <t>T176118</t>
  </si>
  <si>
    <t>23/05/2025 12:39:47 AM</t>
  </si>
  <si>
    <t>T176239</t>
  </si>
  <si>
    <t>23/05/2025 12:39:31 AM</t>
  </si>
  <si>
    <t>T176217</t>
  </si>
  <si>
    <t>1986</t>
  </si>
  <si>
    <t>23/05/2025 12:39:22 AM</t>
  </si>
  <si>
    <t>T176399</t>
  </si>
  <si>
    <t>1160</t>
  </si>
  <si>
    <t>23/05/2025 12:39:02 AM</t>
  </si>
  <si>
    <t>T176389</t>
  </si>
  <si>
    <t>23/05/2025 12:38:43 AM</t>
  </si>
  <si>
    <t>T175753</t>
  </si>
  <si>
    <t>C8053</t>
  </si>
  <si>
    <t>1882</t>
  </si>
  <si>
    <t>23/05/2025 12:38:20 AM</t>
  </si>
  <si>
    <t>T176427</t>
  </si>
  <si>
    <t>23/05/2025 12:38:17 AM</t>
  </si>
  <si>
    <t>T176045</t>
  </si>
  <si>
    <t>23/05/2025 12:37:34 AM</t>
  </si>
  <si>
    <t>T175887</t>
  </si>
  <si>
    <t>23/05/2025 12:37:07 AM</t>
  </si>
  <si>
    <t>T176526</t>
  </si>
  <si>
    <t>C8168</t>
  </si>
  <si>
    <t>23/05/2025 12:36:23 AM</t>
  </si>
  <si>
    <t>T176152</t>
  </si>
  <si>
    <t>23/05/2025 12:35:49 AM</t>
  </si>
  <si>
    <t>T175885</t>
  </si>
  <si>
    <t>23/05/2025 12:34:56 AM</t>
  </si>
  <si>
    <t>T176822</t>
  </si>
  <si>
    <t>932</t>
  </si>
  <si>
    <t>23/05/2025 12:35:44 AM</t>
  </si>
  <si>
    <t>T175727</t>
  </si>
  <si>
    <t>23/05/2025 12:34:28 AM</t>
  </si>
  <si>
    <t>T176858</t>
  </si>
  <si>
    <t>936</t>
  </si>
  <si>
    <t>23/05/2025 12:34:21 AM</t>
  </si>
  <si>
    <t>T176079</t>
  </si>
  <si>
    <t>C8094</t>
  </si>
  <si>
    <t>23/05/2025 12:33:31 AM</t>
  </si>
  <si>
    <t>T174892</t>
  </si>
  <si>
    <t>3360</t>
  </si>
  <si>
    <t>23/05/2025 12:32:18 AM</t>
  </si>
  <si>
    <t>T174988</t>
  </si>
  <si>
    <t>C7921</t>
  </si>
  <si>
    <t>23/05/2025 12:31:50 AM</t>
  </si>
  <si>
    <t>T176488</t>
  </si>
  <si>
    <t>23/05/2025 12:30:55 AM</t>
  </si>
  <si>
    <t>T173449</t>
  </si>
  <si>
    <t>23/05/2025 12:30:30 AM</t>
  </si>
  <si>
    <t>T176030</t>
  </si>
  <si>
    <t>1029</t>
  </si>
  <si>
    <t>23/05/2025 12:30:03 AM</t>
  </si>
  <si>
    <t>T175811</t>
  </si>
  <si>
    <t>C8071</t>
  </si>
  <si>
    <t>23/05/2025 12:29:18 AM</t>
  </si>
  <si>
    <t>T177317</t>
  </si>
  <si>
    <t>23/05/2025 12:28:43 AM</t>
  </si>
  <si>
    <t>T177289</t>
  </si>
  <si>
    <t>23/05/2025 12:28:14 AM</t>
  </si>
  <si>
    <t>T176462</t>
  </si>
  <si>
    <t>2027</t>
  </si>
  <si>
    <t>23/05/2025 12:25:07 AM</t>
  </si>
  <si>
    <t>T176833</t>
  </si>
  <si>
    <t>2059</t>
  </si>
  <si>
    <t>23/05/2025 12:24:42 AM</t>
  </si>
  <si>
    <t>T176713</t>
  </si>
  <si>
    <t>195</t>
  </si>
  <si>
    <t>23/05/2025 12:24:01 AM</t>
  </si>
  <si>
    <t>T176728</t>
  </si>
  <si>
    <t>23/05/2025 12:23:30 AM</t>
  </si>
  <si>
    <t>T176896</t>
  </si>
  <si>
    <t>572</t>
  </si>
  <si>
    <t>23/05/2025 12:21:45 AM</t>
  </si>
  <si>
    <t>T176068</t>
  </si>
  <si>
    <t>23/05/2025 12:12:25 AM</t>
  </si>
  <si>
    <t>T176915</t>
  </si>
  <si>
    <t>844</t>
  </si>
  <si>
    <t>23/05/2025 12:10:18 AM</t>
  </si>
  <si>
    <t>T176914</t>
  </si>
  <si>
    <t>873</t>
  </si>
  <si>
    <t>23/05/2025 12:09:27 AM</t>
  </si>
  <si>
    <t>T176836</t>
  </si>
  <si>
    <t>3398</t>
  </si>
  <si>
    <t>23/05/2025 12:08:45 AM</t>
  </si>
  <si>
    <t>T176486</t>
  </si>
  <si>
    <t>23/05/2025 12:08:04 AM</t>
  </si>
  <si>
    <t>T176816</t>
  </si>
  <si>
    <t>23/05/2025 12:04:00 AM</t>
  </si>
  <si>
    <t>T176770</t>
  </si>
  <si>
    <t>2230</t>
  </si>
  <si>
    <t>23/05/2025 12:03:22 AM</t>
  </si>
  <si>
    <t>T177211</t>
  </si>
  <si>
    <t>22/05/2025 9:35:39 PM</t>
  </si>
  <si>
    <t>T177712</t>
  </si>
  <si>
    <t>22/05/2025 5:28:26 PM</t>
  </si>
  <si>
    <t>T177187</t>
  </si>
  <si>
    <t>C8248</t>
  </si>
  <si>
    <t>148</t>
  </si>
  <si>
    <t>22/05/2025 4:12:03 PM</t>
  </si>
  <si>
    <t>T177206</t>
  </si>
  <si>
    <t>1427</t>
  </si>
  <si>
    <t>22/05/2025 4:11:30 PM</t>
  </si>
  <si>
    <t>T176876</t>
  </si>
  <si>
    <t>2245</t>
  </si>
  <si>
    <t>22/05/2025 4:03:46 PM</t>
  </si>
  <si>
    <t>T176789</t>
  </si>
  <si>
    <t>2232</t>
  </si>
  <si>
    <t>22/05/2025 4:01:57 PM</t>
  </si>
  <si>
    <t>T177743</t>
  </si>
  <si>
    <t>C8328</t>
  </si>
  <si>
    <t>22/05/2025 1:53:20 PM</t>
  </si>
  <si>
    <t>T177748</t>
  </si>
  <si>
    <t>22/05/2025 10:53:56 AM</t>
  </si>
  <si>
    <t>T177791</t>
  </si>
  <si>
    <t>3276</t>
  </si>
  <si>
    <t>22/05/2025 9:59:50 AM</t>
  </si>
  <si>
    <t>T177806</t>
  </si>
  <si>
    <t>593</t>
  </si>
  <si>
    <t>22/05/2025 9:32:04 AM</t>
  </si>
  <si>
    <t>T177746</t>
  </si>
  <si>
    <t>22/05/2025 9:24:52 AM</t>
  </si>
  <si>
    <t>T177756</t>
  </si>
  <si>
    <t>22/05/2025 9:22:31 AM</t>
  </si>
  <si>
    <t>T176928</t>
  </si>
  <si>
    <t>22/05/2025 8:18:55 AM</t>
  </si>
  <si>
    <t>T177767</t>
  </si>
  <si>
    <t>22/05/2025 5:03:28 AM</t>
  </si>
  <si>
    <t>T177310</t>
  </si>
  <si>
    <t>22/05/2025 5:02:31 AM</t>
  </si>
  <si>
    <t>T177258</t>
  </si>
  <si>
    <t>670</t>
  </si>
  <si>
    <t>22/05/2025 5:01:01 AM</t>
  </si>
  <si>
    <t>T177718</t>
  </si>
  <si>
    <t>22/05/2025 5:00:05 AM</t>
  </si>
  <si>
    <t>T177740</t>
  </si>
  <si>
    <t>3274</t>
  </si>
  <si>
    <t>22/05/2025 3:55:21 AM</t>
  </si>
  <si>
    <t>T176840</t>
  </si>
  <si>
    <t>2056</t>
  </si>
  <si>
    <t>22/05/2025 1:01:52 AM</t>
  </si>
  <si>
    <t>T176491</t>
  </si>
  <si>
    <t>2072</t>
  </si>
  <si>
    <t>22/05/2025 12:56:41 AM</t>
  </si>
  <si>
    <t>T176751</t>
  </si>
  <si>
    <t>2042</t>
  </si>
  <si>
    <t>22/05/2025 12:54:22 AM</t>
  </si>
  <si>
    <t>T176924</t>
  </si>
  <si>
    <t>3406</t>
  </si>
  <si>
    <t>22/05/2025 12:50:20 AM</t>
  </si>
  <si>
    <t>T177805</t>
  </si>
  <si>
    <t>21/05/2025 9:29:12 PM</t>
  </si>
  <si>
    <t>T177755</t>
  </si>
  <si>
    <t>3262</t>
  </si>
  <si>
    <t>21/05/2025 8:04:37 PM</t>
  </si>
  <si>
    <t>T174157</t>
  </si>
  <si>
    <t>C7795</t>
  </si>
  <si>
    <t>4964</t>
  </si>
  <si>
    <t>21/05/2025 5:54:18 PM</t>
  </si>
  <si>
    <t>T174923</t>
  </si>
  <si>
    <t>5002</t>
  </si>
  <si>
    <t>21/05/2025 5:54:04 PM</t>
  </si>
  <si>
    <t>T175876</t>
  </si>
  <si>
    <t>5020</t>
  </si>
  <si>
    <t>21/05/2025 5:53:52 PM</t>
  </si>
  <si>
    <t>T176157</t>
  </si>
  <si>
    <t>5042</t>
  </si>
  <si>
    <t>21/05/2025 5:53:23 PM</t>
  </si>
  <si>
    <t>T176303</t>
  </si>
  <si>
    <t>5058</t>
  </si>
  <si>
    <t>21/05/2025 5:53:10 PM</t>
  </si>
  <si>
    <t>T176776</t>
  </si>
  <si>
    <t>5065</t>
  </si>
  <si>
    <t>21/05/2025 5:52:59 PM</t>
  </si>
  <si>
    <t>T177203</t>
  </si>
  <si>
    <t>5099</t>
  </si>
  <si>
    <t>21/05/2025 5:52:18 PM</t>
  </si>
  <si>
    <t>T176735</t>
  </si>
  <si>
    <t>5072</t>
  </si>
  <si>
    <t>21/05/2025 5:52:02 PM</t>
  </si>
  <si>
    <t>T177171</t>
  </si>
  <si>
    <t>5114</t>
  </si>
  <si>
    <t>21/05/2025 5:51:49 PM</t>
  </si>
  <si>
    <t>T177315</t>
  </si>
  <si>
    <t>5140</t>
  </si>
  <si>
    <t>21/05/2025 5:51:25 PM</t>
  </si>
  <si>
    <t>T173845</t>
  </si>
  <si>
    <t>C7749</t>
  </si>
  <si>
    <t>4924</t>
  </si>
  <si>
    <t>21/05/2025 5:50:59 PM</t>
  </si>
  <si>
    <t>T177161</t>
  </si>
  <si>
    <t>3209</t>
  </si>
  <si>
    <t>21/05/2025 5:48:57 PM</t>
  </si>
  <si>
    <t>T177505</t>
  </si>
  <si>
    <t>21/05/2025 5:47:24 PM</t>
  </si>
  <si>
    <t>T177504</t>
  </si>
  <si>
    <t>C8261</t>
  </si>
  <si>
    <t>21/05/2025 5:46:06 PM</t>
  </si>
  <si>
    <t>T174919</t>
  </si>
  <si>
    <t>968</t>
  </si>
  <si>
    <t>21/05/2025 5:44:45 PM</t>
  </si>
  <si>
    <t>T174335</t>
  </si>
  <si>
    <t>947</t>
  </si>
  <si>
    <t>21/05/2025 5:44:27 PM</t>
  </si>
  <si>
    <t>T174937</t>
  </si>
  <si>
    <t>21/05/2025 5:44:09 PM</t>
  </si>
  <si>
    <t>T173357</t>
  </si>
  <si>
    <t>21/05/2025 5:43:36 PM</t>
  </si>
  <si>
    <t>T173417</t>
  </si>
  <si>
    <t>21/05/2025 5:43:18 PM</t>
  </si>
  <si>
    <t>T173490</t>
  </si>
  <si>
    <t>C7693</t>
  </si>
  <si>
    <t>21/05/2025 5:42:57 PM</t>
  </si>
  <si>
    <t>T173409</t>
  </si>
  <si>
    <t>21/05/2025 5:41:59 PM</t>
  </si>
  <si>
    <t>T173260</t>
  </si>
  <si>
    <t>21/05/2025 5:41:45 PM</t>
  </si>
  <si>
    <t>T172481</t>
  </si>
  <si>
    <t>21/05/2025 5:41:28 PM</t>
  </si>
  <si>
    <t>T172486</t>
  </si>
  <si>
    <t>21/05/2025 5:41:04 PM</t>
  </si>
  <si>
    <t>T172484</t>
  </si>
  <si>
    <t>21/05/2025 5:40:26 PM</t>
  </si>
  <si>
    <t>T166621</t>
  </si>
  <si>
    <t>C6546</t>
  </si>
  <si>
    <t>21/05/2025 5:39:54 PM</t>
  </si>
  <si>
    <t>T177021</t>
  </si>
  <si>
    <t>21/05/2025 5:36:23 PM</t>
  </si>
  <si>
    <t>T175820</t>
  </si>
  <si>
    <t>C8062</t>
  </si>
  <si>
    <t>21/05/2025 5:34:50 PM</t>
  </si>
  <si>
    <t>T177054</t>
  </si>
  <si>
    <t>21/05/2025 5:34:22 PM</t>
  </si>
  <si>
    <t>T177045</t>
  </si>
  <si>
    <t>C8139</t>
  </si>
  <si>
    <t>21/05/2025 5:33:53 PM</t>
  </si>
  <si>
    <t>T177031</t>
  </si>
  <si>
    <t>21/05/2025 5:33:04 PM</t>
  </si>
  <si>
    <t>T177048</t>
  </si>
  <si>
    <t>21/05/2025 5:32:47 PM</t>
  </si>
  <si>
    <t>T175475</t>
  </si>
  <si>
    <t>C8010</t>
  </si>
  <si>
    <t>21/05/2025 5:31:56 PM</t>
  </si>
  <si>
    <t>T175729</t>
  </si>
  <si>
    <t>21/05/2025 5:27:10 PM</t>
  </si>
  <si>
    <t>T175757</t>
  </si>
  <si>
    <t>C8040</t>
  </si>
  <si>
    <t>21/05/2025 5:26:44 PM</t>
  </si>
  <si>
    <t>T175802</t>
  </si>
  <si>
    <t>21/05/2025 5:26:19 PM</t>
  </si>
  <si>
    <t>T175752</t>
  </si>
  <si>
    <t>21/05/2025 5:25:53 PM</t>
  </si>
  <si>
    <t>T175795</t>
  </si>
  <si>
    <t>21/05/2025 5:24:53 PM</t>
  </si>
  <si>
    <t>T175821</t>
  </si>
  <si>
    <t>21/05/2025 5:22:59 PM</t>
  </si>
  <si>
    <t>T175840</t>
  </si>
  <si>
    <t>21/05/2025 5:22:32 PM</t>
  </si>
  <si>
    <t>T177019</t>
  </si>
  <si>
    <t>21/05/2025 5:21:58 PM</t>
  </si>
  <si>
    <t>T177170</t>
  </si>
  <si>
    <t>21/05/2025 5:21:19 PM</t>
  </si>
  <si>
    <t>T177183</t>
  </si>
  <si>
    <t>21/05/2025 5:20:43 PM</t>
  </si>
  <si>
    <t>T177427</t>
  </si>
  <si>
    <t>21/05/2025 5:14:55 PM</t>
  </si>
  <si>
    <t>T176907</t>
  </si>
  <si>
    <t>3413</t>
  </si>
  <si>
    <t>21/05/2025 5:01:24 PM</t>
  </si>
  <si>
    <t>T176929</t>
  </si>
  <si>
    <t>3407</t>
  </si>
  <si>
    <t>21/05/2025 5:01:01 PM</t>
  </si>
  <si>
    <t>T175953</t>
  </si>
  <si>
    <t>149</t>
  </si>
  <si>
    <t>21/05/2025 4:42:55 PM</t>
  </si>
  <si>
    <t>T177762</t>
  </si>
  <si>
    <t>21/05/2025 4:39:27 PM</t>
  </si>
  <si>
    <t>T177282</t>
  </si>
  <si>
    <t>664</t>
  </si>
  <si>
    <t>21/05/2025 4:39:06 PM</t>
  </si>
  <si>
    <t>T177402</t>
  </si>
  <si>
    <t>C8276</t>
  </si>
  <si>
    <t>21/05/2025 4:37:38 PM</t>
  </si>
  <si>
    <t>T176932</t>
  </si>
  <si>
    <t>21/05/2025 4:37:20 PM</t>
  </si>
  <si>
    <t>T177248</t>
  </si>
  <si>
    <t>C8291</t>
  </si>
  <si>
    <t>21/05/2025 4:22:22 PM</t>
  </si>
  <si>
    <t>T177369</t>
  </si>
  <si>
    <t>3231</t>
  </si>
  <si>
    <t>21/05/2025 3:30:51 PM</t>
  </si>
  <si>
    <t>T177804</t>
  </si>
  <si>
    <t>21/05/2025 3:28:17 PM</t>
  </si>
  <si>
    <t>T177284</t>
  </si>
  <si>
    <t>21/05/2025 2:09:07 PM</t>
  </si>
  <si>
    <t>T173107</t>
  </si>
  <si>
    <t>C7625</t>
  </si>
  <si>
    <t>21/05/2025 12:42:54 PM</t>
  </si>
  <si>
    <t>T173550</t>
  </si>
  <si>
    <t>C7697</t>
  </si>
  <si>
    <t>21/05/2025 12:42:18 PM</t>
  </si>
  <si>
    <t>T172919</t>
  </si>
  <si>
    <t>1411</t>
  </si>
  <si>
    <t>21/05/2025 12:41:40 PM</t>
  </si>
  <si>
    <t>T175027</t>
  </si>
  <si>
    <t>971</t>
  </si>
  <si>
    <t>21/05/2025 12:39:58 PM</t>
  </si>
  <si>
    <t>T177145</t>
  </si>
  <si>
    <t>571</t>
  </si>
  <si>
    <t>21/05/2025 11:53:48 AM</t>
  </si>
  <si>
    <t>T177446</t>
  </si>
  <si>
    <t>21/05/2025 10:42:23 AM</t>
  </si>
  <si>
    <t>T176366</t>
  </si>
  <si>
    <t>960</t>
  </si>
  <si>
    <t>21/05/2025 10:16:08 AM</t>
  </si>
  <si>
    <t>T176504</t>
  </si>
  <si>
    <t>967</t>
  </si>
  <si>
    <t>21/05/2025 10:15:49 AM</t>
  </si>
  <si>
    <t>T176516</t>
  </si>
  <si>
    <t>21/05/2025 10:15:31 AM</t>
  </si>
  <si>
    <t>T177233</t>
  </si>
  <si>
    <t>21/05/2025 9:10:26 AM</t>
  </si>
  <si>
    <t>T177752</t>
  </si>
  <si>
    <t>21/05/2025 9:09:23 AM</t>
  </si>
  <si>
    <t>T177264</t>
  </si>
  <si>
    <t>21/05/2025 8:13:23 AM</t>
  </si>
  <si>
    <t>T176937</t>
  </si>
  <si>
    <t>21/05/2025 7:47:33 AM</t>
  </si>
  <si>
    <t>T176625</t>
  </si>
  <si>
    <t>21/05/2025 7:47:15 AM</t>
  </si>
  <si>
    <t>T177037</t>
  </si>
  <si>
    <t>21/05/2025 5:58:09 AM</t>
  </si>
  <si>
    <t>T176551</t>
  </si>
  <si>
    <t>C8177</t>
  </si>
  <si>
    <t>21/05/2025 5:56:58 AM</t>
  </si>
  <si>
    <t>T177287</t>
  </si>
  <si>
    <t>3239</t>
  </si>
  <si>
    <t>21/05/2025 5:51:36 AM</t>
  </si>
  <si>
    <t>T177349</t>
  </si>
  <si>
    <t>3243</t>
  </si>
  <si>
    <t>21/05/2025 5:45:04 AM</t>
  </si>
  <si>
    <t>T177336</t>
  </si>
  <si>
    <t>3246</t>
  </si>
  <si>
    <t>21/05/2025 5:40:42 AM</t>
  </si>
  <si>
    <t>T177235</t>
  </si>
  <si>
    <t>655</t>
  </si>
  <si>
    <t>21/05/2025 3:56:30 AM</t>
  </si>
  <si>
    <t>T177303</t>
  </si>
  <si>
    <t>21/05/2025 3:49:51 AM</t>
  </si>
  <si>
    <t>T177245</t>
  </si>
  <si>
    <t>20/05/2025 10:52:41 PM</t>
  </si>
  <si>
    <t>T177180</t>
  </si>
  <si>
    <t>5111</t>
  </si>
  <si>
    <t>20/05/2025 10:33:46 PM</t>
  </si>
  <si>
    <t>T176919</t>
  </si>
  <si>
    <t>872</t>
  </si>
  <si>
    <t>20/05/2025 9:35:46 PM</t>
  </si>
  <si>
    <t>T177318</t>
  </si>
  <si>
    <t>5141</t>
  </si>
  <si>
    <t>20/05/2025 9:33:53 PM</t>
  </si>
  <si>
    <t>T177308</t>
  </si>
  <si>
    <t>20/05/2025 9:29:51 PM</t>
  </si>
  <si>
    <t>T173895</t>
  </si>
  <si>
    <t>20/05/2025 8:08:14 PM</t>
  </si>
  <si>
    <t>T176469</t>
  </si>
  <si>
    <t>2073</t>
  </si>
  <si>
    <t>20/05/2025 7:48:03 PM</t>
  </si>
  <si>
    <t>T176918</t>
  </si>
  <si>
    <t>3411</t>
  </si>
  <si>
    <t>20/05/2025 7:23:41 PM</t>
  </si>
  <si>
    <t>T177396</t>
  </si>
  <si>
    <t>20/05/2025 5:32:18 PM</t>
  </si>
  <si>
    <t>T177200</t>
  </si>
  <si>
    <t>20/05/2025 3:08:00 PM</t>
  </si>
  <si>
    <t>T177417</t>
  </si>
  <si>
    <t>20/05/2025 12:09:12 PM</t>
  </si>
  <si>
    <t>T177412</t>
  </si>
  <si>
    <t>20/05/2025 12:08:52 PM</t>
  </si>
  <si>
    <t>T177363</t>
  </si>
  <si>
    <t>20/05/2025 12:02:06 PM</t>
  </si>
  <si>
    <t>T177312</t>
  </si>
  <si>
    <t>20/05/2025 12:01:46 PM</t>
  </si>
  <si>
    <t>T177324</t>
  </si>
  <si>
    <t>20/05/2025 12:01:26 PM</t>
  </si>
  <si>
    <t>T176960</t>
  </si>
  <si>
    <t>875</t>
  </si>
  <si>
    <t>20/05/2025 12:00:47 PM</t>
  </si>
  <si>
    <t>T176955</t>
  </si>
  <si>
    <t>20/05/2025 12:00:18 PM</t>
  </si>
  <si>
    <t>T177033</t>
  </si>
  <si>
    <t>20/05/2025 11:49:24 AM</t>
  </si>
  <si>
    <t>T177491</t>
  </si>
  <si>
    <t>20/05/2025 11:45:27 AM</t>
  </si>
  <si>
    <t>T177227</t>
  </si>
  <si>
    <t>20/05/2025 8:53:57 AM</t>
  </si>
  <si>
    <t>T176603</t>
  </si>
  <si>
    <t>20/05/2025 8:51:15 AM</t>
  </si>
  <si>
    <t>T177368</t>
  </si>
  <si>
    <t>20/05/2025 8:27:36 AM</t>
  </si>
  <si>
    <t>T177340</t>
  </si>
  <si>
    <t>20/05/2025 8:27:17 AM</t>
  </si>
  <si>
    <t>T177357</t>
  </si>
  <si>
    <t>20/05/2025 8:26:58 AM</t>
  </si>
  <si>
    <t>T177397</t>
  </si>
  <si>
    <t>20/05/2025 8:26:21 AM</t>
  </si>
  <si>
    <t>T177476</t>
  </si>
  <si>
    <t>20/05/2025 7:52:01 AM</t>
  </si>
  <si>
    <t>T177247</t>
  </si>
  <si>
    <t>20/05/2025 7:42:22 AM</t>
  </si>
  <si>
    <t>T176263</t>
  </si>
  <si>
    <t>1162</t>
  </si>
  <si>
    <t>20/05/2025 6:15:16 AM</t>
  </si>
  <si>
    <t>T177239</t>
  </si>
  <si>
    <t>C8287</t>
  </si>
  <si>
    <t>20/05/2025 5:50:35 AM</t>
  </si>
  <si>
    <t>T176275</t>
  </si>
  <si>
    <t>20/05/2025 4:00:21 AM</t>
  </si>
  <si>
    <t>T176917</t>
  </si>
  <si>
    <t>20/05/2025 3:59:14 AM</t>
  </si>
  <si>
    <t>T176894</t>
  </si>
  <si>
    <t>20/05/2025 1:35:17 AM</t>
  </si>
  <si>
    <t>T177191</t>
  </si>
  <si>
    <t>20/05/2025 1:33:38 AM</t>
  </si>
  <si>
    <t>T177157</t>
  </si>
  <si>
    <t>576</t>
  </si>
  <si>
    <t>20/05/2025 1:32:07 AM</t>
  </si>
  <si>
    <t>T176674</t>
  </si>
  <si>
    <t>567</t>
  </si>
  <si>
    <t>20/05/2025 1:30:42 AM</t>
  </si>
  <si>
    <t>T177475</t>
  </si>
  <si>
    <t>20/05/2025 1:28:31 AM</t>
  </si>
  <si>
    <t>T177488</t>
  </si>
  <si>
    <t>20/05/2025 1:24:25 AM</t>
  </si>
  <si>
    <t>T177175</t>
  </si>
  <si>
    <t>579</t>
  </si>
  <si>
    <t>20/05/2025 12:53:20 AM</t>
  </si>
  <si>
    <t>T177384</t>
  </si>
  <si>
    <t>5135</t>
  </si>
  <si>
    <t>20/05/2025 12:37:20 AM</t>
  </si>
  <si>
    <t>T177375</t>
  </si>
  <si>
    <t>5132</t>
  </si>
  <si>
    <t>20/05/2025 12:35:41 AM</t>
  </si>
  <si>
    <t>T177400</t>
  </si>
  <si>
    <t>5128</t>
  </si>
  <si>
    <t>20/05/2025 12:32:05 AM</t>
  </si>
  <si>
    <t>T177376</t>
  </si>
  <si>
    <t>5133</t>
  </si>
  <si>
    <t>20/05/2025 12:30:51 AM</t>
  </si>
  <si>
    <t>T177169</t>
  </si>
  <si>
    <t>20/05/2025 12:03:25 AM</t>
  </si>
  <si>
    <t>T176344</t>
  </si>
  <si>
    <t>20/05/2025 12:00:28 AM</t>
  </si>
  <si>
    <t>T176759</t>
  </si>
  <si>
    <t>2251</t>
  </si>
  <si>
    <t>19/05/2025 11:30:44 PM</t>
  </si>
  <si>
    <t>T176931</t>
  </si>
  <si>
    <t>861</t>
  </si>
  <si>
    <t>19/05/2025 11:27:41 PM</t>
  </si>
  <si>
    <t>T176957</t>
  </si>
  <si>
    <t>19/05/2025 10:42:17 PM</t>
  </si>
  <si>
    <t>T176952</t>
  </si>
  <si>
    <t>19/05/2025 10:22:23 PM</t>
  </si>
  <si>
    <t>T176729</t>
  </si>
  <si>
    <t>2241</t>
  </si>
  <si>
    <t>19/05/2025 9:51:47 PM</t>
  </si>
  <si>
    <t>T177463</t>
  </si>
  <si>
    <t>3222</t>
  </si>
  <si>
    <t>19/05/2025 8:09:38 PM</t>
  </si>
  <si>
    <t>T177433</t>
  </si>
  <si>
    <t>19/05/2025 8:07:51 PM</t>
  </si>
  <si>
    <t>T177109</t>
  </si>
  <si>
    <t>5116</t>
  </si>
  <si>
    <t>19/05/2025 7:49:36 PM</t>
  </si>
  <si>
    <t>T176191</t>
  </si>
  <si>
    <t>19/05/2025 7:12:37 PM</t>
  </si>
  <si>
    <t>T176959</t>
  </si>
  <si>
    <t>19/05/2025 4:48:09 PM</t>
  </si>
  <si>
    <t>T176926</t>
  </si>
  <si>
    <t>859</t>
  </si>
  <si>
    <t>19/05/2025 4:37:35 PM</t>
  </si>
  <si>
    <t>T176916</t>
  </si>
  <si>
    <t>19/05/2025 4:37:12 PM</t>
  </si>
  <si>
    <t>T176921</t>
  </si>
  <si>
    <t>860</t>
  </si>
  <si>
    <t>19/05/2025 4:36:44 PM</t>
  </si>
  <si>
    <t>T176676</t>
  </si>
  <si>
    <t>19/05/2025 3:09:23 PM</t>
  </si>
  <si>
    <t>T176944</t>
  </si>
  <si>
    <t>19/05/2025 2:39:23 PM</t>
  </si>
  <si>
    <t>T176942</t>
  </si>
  <si>
    <t>854</t>
  </si>
  <si>
    <t>19/05/2025 2:39:06 PM</t>
  </si>
  <si>
    <t>T176947</t>
  </si>
  <si>
    <t>855</t>
  </si>
  <si>
    <t>19/05/2025 2:38:39 PM</t>
  </si>
  <si>
    <t>T177127</t>
  </si>
  <si>
    <t>3225</t>
  </si>
  <si>
    <t>19/05/2025 1:51:55 PM</t>
  </si>
  <si>
    <t>T177465</t>
  </si>
  <si>
    <t>3223</t>
  </si>
  <si>
    <t>19/05/2025 1:51:18 PM</t>
  </si>
  <si>
    <t>T177407</t>
  </si>
  <si>
    <t>5124</t>
  </si>
  <si>
    <t>19/05/2025 1:24:27 PM</t>
  </si>
  <si>
    <t>T176972</t>
  </si>
  <si>
    <t>5091</t>
  </si>
  <si>
    <t>19/05/2025 12:36:23 PM</t>
  </si>
  <si>
    <t>T177480</t>
  </si>
  <si>
    <t>5125</t>
  </si>
  <si>
    <t>19/05/2025 11:59:20 AM</t>
  </si>
  <si>
    <t>T177447</t>
  </si>
  <si>
    <t>19/05/2025 11:09:25 AM</t>
  </si>
  <si>
    <t>T176949</t>
  </si>
  <si>
    <t>19/05/2025 10:56:39 AM</t>
  </si>
  <si>
    <t>T177136</t>
  </si>
  <si>
    <t>19/05/2025 10:49:55 AM</t>
  </si>
  <si>
    <t>T176936</t>
  </si>
  <si>
    <t>858</t>
  </si>
  <si>
    <t>19/05/2025 10:27:58 AM</t>
  </si>
  <si>
    <t>T176906</t>
  </si>
  <si>
    <t>853</t>
  </si>
  <si>
    <t>19/05/2025 10:27:36 AM</t>
  </si>
  <si>
    <t>T177438</t>
  </si>
  <si>
    <t>19/05/2025 10:24:56 AM</t>
  </si>
  <si>
    <t>T176901</t>
  </si>
  <si>
    <t>852</t>
  </si>
  <si>
    <t>19/05/2025 10:24:24 AM</t>
  </si>
  <si>
    <t>T176951</t>
  </si>
  <si>
    <t>857</t>
  </si>
  <si>
    <t>19/05/2025 10:24:04 AM</t>
  </si>
  <si>
    <t>T176956</t>
  </si>
  <si>
    <t>856</t>
  </si>
  <si>
    <t>19/05/2025 10:23:38 AM</t>
  </si>
  <si>
    <t>T176904</t>
  </si>
  <si>
    <t>863</t>
  </si>
  <si>
    <t>19/05/2025 10:23:02 AM</t>
  </si>
  <si>
    <t>T176925</t>
  </si>
  <si>
    <t>864</t>
  </si>
  <si>
    <t>19/05/2025 10:22:43 AM</t>
  </si>
  <si>
    <t>T176909</t>
  </si>
  <si>
    <t>862</t>
  </si>
  <si>
    <t>19/05/2025 10:22:24 AM</t>
  </si>
  <si>
    <t>T177442</t>
  </si>
  <si>
    <t>867</t>
  </si>
  <si>
    <t>19/05/2025 10:21:37 AM</t>
  </si>
  <si>
    <t>T176377</t>
  </si>
  <si>
    <t>19/05/2025 10:21:12 AM</t>
  </si>
  <si>
    <t>T176514</t>
  </si>
  <si>
    <t>C8179</t>
  </si>
  <si>
    <t>19/05/2025 10:20:24 AM</t>
  </si>
  <si>
    <t>T176545</t>
  </si>
  <si>
    <t>19/05/2025 10:20:00 AM</t>
  </si>
  <si>
    <t>T176508</t>
  </si>
  <si>
    <t>19/05/2025 10:19:25 AM</t>
  </si>
  <si>
    <t>T176428</t>
  </si>
  <si>
    <t>19/05/2025 10:10:14 AM</t>
  </si>
  <si>
    <t>T176532</t>
  </si>
  <si>
    <t>19/05/2025 10:08:49 AM</t>
  </si>
  <si>
    <t>T176506</t>
  </si>
  <si>
    <t>C8174</t>
  </si>
  <si>
    <t>19/05/2025 10:08:29 AM</t>
  </si>
  <si>
    <t>T176540</t>
  </si>
  <si>
    <t>C8170</t>
  </si>
  <si>
    <t>19/05/2025 10:07:48 AM</t>
  </si>
  <si>
    <t>T177059</t>
  </si>
  <si>
    <t>C8137</t>
  </si>
  <si>
    <t>19/05/2025 10:06:30 AM</t>
  </si>
  <si>
    <t>T176843</t>
  </si>
  <si>
    <t>2054</t>
  </si>
  <si>
    <t>19/05/2025 10:05:47 AM</t>
  </si>
  <si>
    <t>T176873</t>
  </si>
  <si>
    <t>2235</t>
  </si>
  <si>
    <t>19/05/2025 9:57:54 AM</t>
  </si>
  <si>
    <t>T176747</t>
  </si>
  <si>
    <t>2234</t>
  </si>
  <si>
    <t>19/05/2025 9:57:34 AM</t>
  </si>
  <si>
    <t>T176748</t>
  </si>
  <si>
    <t>2233</t>
  </si>
  <si>
    <t>19/05/2025 9:57:14 AM</t>
  </si>
  <si>
    <t>T176788</t>
  </si>
  <si>
    <t>2038</t>
  </si>
  <si>
    <t>19/05/2025 9:48:58 AM</t>
  </si>
  <si>
    <t>T176785</t>
  </si>
  <si>
    <t>19/05/2025 9:40:36 AM</t>
  </si>
  <si>
    <t>T176765</t>
  </si>
  <si>
    <t>19/05/2025 9:07:56 AM</t>
  </si>
  <si>
    <t>T176604</t>
  </si>
  <si>
    <t>19/05/2025 7:17:42 AM</t>
  </si>
  <si>
    <t>T177406</t>
  </si>
  <si>
    <t>3218</t>
  </si>
  <si>
    <t>18/05/2025 2:33:49 PM</t>
  </si>
  <si>
    <t>T177410</t>
  </si>
  <si>
    <t>3217</t>
  </si>
  <si>
    <t>18/05/2025 2:04:04 PM</t>
  </si>
  <si>
    <t>T177500</t>
  </si>
  <si>
    <t>5123</t>
  </si>
  <si>
    <t>18/05/2025 1:56:08 PM</t>
  </si>
  <si>
    <t>T177478</t>
  </si>
  <si>
    <t>5121</t>
  </si>
  <si>
    <t>18/05/2025 1:52:57 PM</t>
  </si>
  <si>
    <t>T177471</t>
  </si>
  <si>
    <t>5120</t>
  </si>
  <si>
    <t>18/05/2025 1:50:10 PM</t>
  </si>
  <si>
    <t>T177137</t>
  </si>
  <si>
    <t>5118</t>
  </si>
  <si>
    <t>18/05/2025 1:48:03 PM</t>
  </si>
  <si>
    <t>T177483</t>
  </si>
  <si>
    <t>5119</t>
  </si>
  <si>
    <t>18/05/2025 1:45:28 PM</t>
  </si>
  <si>
    <t>T176834</t>
  </si>
  <si>
    <t>3395</t>
  </si>
  <si>
    <t>18/05/2025 11:45:18 AM</t>
  </si>
  <si>
    <t>T177498</t>
  </si>
  <si>
    <t>18/05/2025 11:24:25 AM</t>
  </si>
  <si>
    <t>T177053</t>
  </si>
  <si>
    <t>C8144</t>
  </si>
  <si>
    <t>18/05/2025 10:55:41 AM</t>
  </si>
  <si>
    <t>T176649</t>
  </si>
  <si>
    <t>18/05/2025 10:53:52 AM</t>
  </si>
  <si>
    <t>T176913</t>
  </si>
  <si>
    <t>3410</t>
  </si>
  <si>
    <t>18/05/2025 9:42:47 AM</t>
  </si>
  <si>
    <t>T176938</t>
  </si>
  <si>
    <t>3408</t>
  </si>
  <si>
    <t>18/05/2025 9:40:47 AM</t>
  </si>
  <si>
    <t>T177470</t>
  </si>
  <si>
    <t>18/05/2025 9:26:55 AM</t>
  </si>
  <si>
    <t>T177420</t>
  </si>
  <si>
    <t>18/05/2025 9:21:32 AM</t>
  </si>
  <si>
    <t>T176953</t>
  </si>
  <si>
    <t>18/05/2025 9:20:20 AM</t>
  </si>
  <si>
    <t>T177415</t>
  </si>
  <si>
    <t>18/05/2025 9:19:01 AM</t>
  </si>
  <si>
    <t>T176958</t>
  </si>
  <si>
    <t>18/05/2025 9:17:42 AM</t>
  </si>
  <si>
    <t>T176966</t>
  </si>
  <si>
    <t>5090</t>
  </si>
  <si>
    <t>18/05/2025 9:11:58 AM</t>
  </si>
  <si>
    <t>T176883</t>
  </si>
  <si>
    <t>5089</t>
  </si>
  <si>
    <t>18/05/2025 9:11:10 AM</t>
  </si>
  <si>
    <t>T176897</t>
  </si>
  <si>
    <t>5086</t>
  </si>
  <si>
    <t>18/05/2025 9:10:20 AM</t>
  </si>
  <si>
    <t>T176760</t>
  </si>
  <si>
    <t>5088</t>
  </si>
  <si>
    <t>18/05/2025 9:09:22 AM</t>
  </si>
  <si>
    <t>T176889</t>
  </si>
  <si>
    <t>5085</t>
  </si>
  <si>
    <t>18/05/2025 9:08:11 AM</t>
  </si>
  <si>
    <t>T176720</t>
  </si>
  <si>
    <t>5087</t>
  </si>
  <si>
    <t>18/05/2025 9:07:03 AM</t>
  </si>
  <si>
    <t>T176658</t>
  </si>
  <si>
    <t>18/05/2025 6:16:20 AM</t>
  </si>
  <si>
    <t>T177072</t>
  </si>
  <si>
    <t>18/05/2025 6:16:00 AM</t>
  </si>
  <si>
    <t>T177077</t>
  </si>
  <si>
    <t>18/05/2025 6:11:17 AM</t>
  </si>
  <si>
    <t>T177071</t>
  </si>
  <si>
    <t>18/05/2025 5:22:47 AM</t>
  </si>
  <si>
    <t>T177207</t>
  </si>
  <si>
    <t>3210</t>
  </si>
  <si>
    <t>18/05/2025 4:47:13 AM</t>
  </si>
  <si>
    <t>T177507</t>
  </si>
  <si>
    <t>3212</t>
  </si>
  <si>
    <t>18/05/2025 4:46:55 AM</t>
  </si>
  <si>
    <t>T177106</t>
  </si>
  <si>
    <t>3200</t>
  </si>
  <si>
    <t>18/05/2025 4:33:54 AM</t>
  </si>
  <si>
    <t>T177076</t>
  </si>
  <si>
    <t>18/05/2025 4:31:29 AM</t>
  </si>
  <si>
    <t>T177118</t>
  </si>
  <si>
    <t>3208</t>
  </si>
  <si>
    <t>18/05/2025 3:48:12 AM</t>
  </si>
  <si>
    <t>T177122</t>
  </si>
  <si>
    <t>3207</t>
  </si>
  <si>
    <t>18/05/2025 3:47:54 AM</t>
  </si>
  <si>
    <t>T177146</t>
  </si>
  <si>
    <t>5113</t>
  </si>
  <si>
    <t>18/05/2025 3:42:59 AM</t>
  </si>
  <si>
    <t>T177134</t>
  </si>
  <si>
    <t>5112</t>
  </si>
  <si>
    <t>18/05/2025 3:42:42 AM</t>
  </si>
  <si>
    <t>T176757</t>
  </si>
  <si>
    <t>5069</t>
  </si>
  <si>
    <t>18/05/2025 3:42:23 AM</t>
  </si>
  <si>
    <t>T176710</t>
  </si>
  <si>
    <t>2244</t>
  </si>
  <si>
    <t>18/05/2025 1:08:03 AM</t>
  </si>
  <si>
    <t>T176967</t>
  </si>
  <si>
    <t>2256</t>
  </si>
  <si>
    <t>18/05/2025 1:07:38 AM</t>
  </si>
  <si>
    <t>T177150</t>
  </si>
  <si>
    <t>1420</t>
  </si>
  <si>
    <t>18/05/2025 12:42:37 AM</t>
  </si>
  <si>
    <t>T176758</t>
  </si>
  <si>
    <t>2248</t>
  </si>
  <si>
    <t>18/05/2025 12:26:05 AM</t>
  </si>
  <si>
    <t>T176973</t>
  </si>
  <si>
    <t>2258</t>
  </si>
  <si>
    <t>18/05/2025 12:25:43 AM</t>
  </si>
  <si>
    <t>T176988</t>
  </si>
  <si>
    <t>2259</t>
  </si>
  <si>
    <t>18/05/2025 12:25:17 AM</t>
  </si>
  <si>
    <t>T176964</t>
  </si>
  <si>
    <t>2257</t>
  </si>
  <si>
    <t>18/05/2025 12:24:56 AM</t>
  </si>
  <si>
    <t>T177158</t>
  </si>
  <si>
    <t>17/05/2025 10:31:37 PM</t>
  </si>
  <si>
    <t>T176766</t>
  </si>
  <si>
    <t>2031</t>
  </si>
  <si>
    <t>17/05/2025 10:11:57 PM</t>
  </si>
  <si>
    <t>T176844</t>
  </si>
  <si>
    <t>2061</t>
  </si>
  <si>
    <t>17/05/2025 8:06:48 PM</t>
  </si>
  <si>
    <t>T176869</t>
  </si>
  <si>
    <t>3394</t>
  </si>
  <si>
    <t>17/05/2025 6:48:27 PM</t>
  </si>
  <si>
    <t>T176820</t>
  </si>
  <si>
    <t>2051</t>
  </si>
  <si>
    <t>17/05/2025 6:47:44 PM</t>
  </si>
  <si>
    <t>T176831</t>
  </si>
  <si>
    <t>3397</t>
  </si>
  <si>
    <t>17/05/2025 6:36:49 PM</t>
  </si>
  <si>
    <t>T176410</t>
  </si>
  <si>
    <t>17/05/2025 5:25:25 PM</t>
  </si>
  <si>
    <t>T176848</t>
  </si>
  <si>
    <t>2053</t>
  </si>
  <si>
    <t>17/05/2025 4:33:58 PM</t>
  </si>
  <si>
    <t>T176459</t>
  </si>
  <si>
    <t>17/05/2025 4:31:09 PM</t>
  </si>
  <si>
    <t>T177186</t>
  </si>
  <si>
    <t>17/05/2025 4:15:32 PM</t>
  </si>
  <si>
    <t>T176941</t>
  </si>
  <si>
    <t>3404</t>
  </si>
  <si>
    <t>17/05/2025 3:18:23 PM</t>
  </si>
  <si>
    <t>T177198</t>
  </si>
  <si>
    <t>5105</t>
  </si>
  <si>
    <t>17/05/2025 3:13:10 PM</t>
  </si>
  <si>
    <t>T177204</t>
  </si>
  <si>
    <t>5109</t>
  </si>
  <si>
    <t>17/05/2025 3:09:19 PM</t>
  </si>
  <si>
    <t>T176755</t>
  </si>
  <si>
    <t>2260</t>
  </si>
  <si>
    <t>17/05/2025 2:43:58 PM</t>
  </si>
  <si>
    <t>T177115</t>
  </si>
  <si>
    <t>17/05/2025 2:26:37 PM</t>
  </si>
  <si>
    <t>T176943</t>
  </si>
  <si>
    <t>3405</t>
  </si>
  <si>
    <t>17/05/2025 2:19:35 PM</t>
  </si>
  <si>
    <t>T176946</t>
  </si>
  <si>
    <t>3402</t>
  </si>
  <si>
    <t>17/05/2025 2:16:08 PM</t>
  </si>
  <si>
    <t>T177184</t>
  </si>
  <si>
    <t>5106</t>
  </si>
  <si>
    <t>17/05/2025 1:33:35 PM</t>
  </si>
  <si>
    <t>T176805</t>
  </si>
  <si>
    <t>3400</t>
  </si>
  <si>
    <t>17/05/2025 1:29:50 PM</t>
  </si>
  <si>
    <t>T176837</t>
  </si>
  <si>
    <t>3401</t>
  </si>
  <si>
    <t>17/05/2025 1:27:08 PM</t>
  </si>
  <si>
    <t>T177156</t>
  </si>
  <si>
    <t>17/05/2025 1:24:52 PM</t>
  </si>
  <si>
    <t>T176810</t>
  </si>
  <si>
    <t>3399</t>
  </si>
  <si>
    <t>17/05/2025 1:21:09 PM</t>
  </si>
  <si>
    <t>T177205</t>
  </si>
  <si>
    <t>17/05/2025 1:17:26 PM</t>
  </si>
  <si>
    <t>T177208</t>
  </si>
  <si>
    <t>17/05/2025 1:15:18 PM</t>
  </si>
  <si>
    <t>T176107</t>
  </si>
  <si>
    <t>1891</t>
  </si>
  <si>
    <t>17/05/2025 12:32:55 PM</t>
  </si>
  <si>
    <t>T176174</t>
  </si>
  <si>
    <t>17/05/2025 11:56:24 AM</t>
  </si>
  <si>
    <t>T176968</t>
  </si>
  <si>
    <t>5104</t>
  </si>
  <si>
    <t>17/05/2025 10:22:24 AM</t>
  </si>
  <si>
    <t>T176935</t>
  </si>
  <si>
    <t>3392</t>
  </si>
  <si>
    <t>17/05/2025 9:53:54 AM</t>
  </si>
  <si>
    <t>T176861</t>
  </si>
  <si>
    <t>2062</t>
  </si>
  <si>
    <t>17/05/2025 9:14:55 AM</t>
  </si>
  <si>
    <t>T176464</t>
  </si>
  <si>
    <t>2074</t>
  </si>
  <si>
    <t>17/05/2025 9:11:55 AM</t>
  </si>
  <si>
    <t>T176866</t>
  </si>
  <si>
    <t>2057</t>
  </si>
  <si>
    <t>17/05/2025 9:04:44 AM</t>
  </si>
  <si>
    <t>T176574</t>
  </si>
  <si>
    <t>5076</t>
  </si>
  <si>
    <t>17/05/2025 5:41:24 AM</t>
  </si>
  <si>
    <t>T177147</t>
  </si>
  <si>
    <t>5100</t>
  </si>
  <si>
    <t>17/05/2025 5:41:04 AM</t>
  </si>
  <si>
    <t>T176962</t>
  </si>
  <si>
    <t>5097</t>
  </si>
  <si>
    <t>17/05/2025 5:40:39 AM</t>
  </si>
  <si>
    <t>T176845</t>
  </si>
  <si>
    <t>3390</t>
  </si>
  <si>
    <t>17/05/2025 5:26:20 AM</t>
  </si>
  <si>
    <t>T176934</t>
  </si>
  <si>
    <t>3387</t>
  </si>
  <si>
    <t>17/05/2025 5:25:26 AM</t>
  </si>
  <si>
    <t>T176736</t>
  </si>
  <si>
    <t>2255</t>
  </si>
  <si>
    <t>17/05/2025 3:38:55 AM</t>
  </si>
  <si>
    <t>T176985</t>
  </si>
  <si>
    <t>2253</t>
  </si>
  <si>
    <t>16/05/2025 11:46:20 PM</t>
  </si>
  <si>
    <t>T176986</t>
  </si>
  <si>
    <t>2249</t>
  </si>
  <si>
    <t>16/05/2025 11:46:02 PM</t>
  </si>
  <si>
    <t>T176305</t>
  </si>
  <si>
    <t>1581</t>
  </si>
  <si>
    <t>16/05/2025 10:41:19 PM</t>
  </si>
  <si>
    <t>T176818</t>
  </si>
  <si>
    <t>2239</t>
  </si>
  <si>
    <t>16/05/2025 7:47:36 PM</t>
  </si>
  <si>
    <t>T176036</t>
  </si>
  <si>
    <t>5061</t>
  </si>
  <si>
    <t>16/05/2025 7:45:59 PM</t>
  </si>
  <si>
    <t>T176802</t>
  </si>
  <si>
    <t>5081</t>
  </si>
  <si>
    <t>16/05/2025 6:47:46 PM</t>
  </si>
  <si>
    <t>T176859</t>
  </si>
  <si>
    <t>2068</t>
  </si>
  <si>
    <t>16/05/2025 4:14:27 PM</t>
  </si>
  <si>
    <t>T176761</t>
  </si>
  <si>
    <t>2032</t>
  </si>
  <si>
    <t>16/05/2025 4:10:21 PM</t>
  </si>
  <si>
    <t>T176555</t>
  </si>
  <si>
    <t>16/05/2025 4:00:58 PM</t>
  </si>
  <si>
    <t>T176717</t>
  </si>
  <si>
    <t>2237</t>
  </si>
  <si>
    <t>16/05/2025 3:51:26 PM</t>
  </si>
  <si>
    <t>T176838</t>
  </si>
  <si>
    <t>2058</t>
  </si>
  <si>
    <t>16/05/2025 3:47:05 PM</t>
  </si>
  <si>
    <t>T176993</t>
  </si>
  <si>
    <t>2250</t>
  </si>
  <si>
    <t>16/05/2025 3:05:13 PM</t>
  </si>
  <si>
    <t>T176849</t>
  </si>
  <si>
    <t>2060</t>
  </si>
  <si>
    <t>16/05/2025 2:43:02 PM</t>
  </si>
  <si>
    <t>T176854</t>
  </si>
  <si>
    <t>2067</t>
  </si>
  <si>
    <t>16/05/2025 2:00:30 PM</t>
  </si>
  <si>
    <t>T176481</t>
  </si>
  <si>
    <t>16/05/2025 1:31:08 PM</t>
  </si>
  <si>
    <t>T176828</t>
  </si>
  <si>
    <t>2063</t>
  </si>
  <si>
    <t>16/05/2025 10:53:03 AM</t>
  </si>
  <si>
    <t>T176823</t>
  </si>
  <si>
    <t>2065</t>
  </si>
  <si>
    <t>16/05/2025 10:49:25 AM</t>
  </si>
  <si>
    <t>T176830</t>
  </si>
  <si>
    <t>2066</t>
  </si>
  <si>
    <t>16/05/2025 10:44:29 AM</t>
  </si>
  <si>
    <t>T176825</t>
  </si>
  <si>
    <t>2064</t>
  </si>
  <si>
    <t>16/05/2025 10:28:39 AM</t>
  </si>
  <si>
    <t>T176835</t>
  </si>
  <si>
    <t>2055</t>
  </si>
  <si>
    <t>16/05/2025 10:12:37 AM</t>
  </si>
  <si>
    <t>T176734</t>
  </si>
  <si>
    <t>5073</t>
  </si>
  <si>
    <t>16/05/2025 5:09:10 AM</t>
  </si>
  <si>
    <t>T176796</t>
  </si>
  <si>
    <t>5068</t>
  </si>
  <si>
    <t>16/05/2025 4:59:35 AM</t>
  </si>
  <si>
    <t>T176791</t>
  </si>
  <si>
    <t>5074</t>
  </si>
  <si>
    <t>16/05/2025 4:59:16 AM</t>
  </si>
  <si>
    <t>T176847</t>
  </si>
  <si>
    <t>16/05/2025 4:39:05 AM</t>
  </si>
  <si>
    <t>T176797</t>
  </si>
  <si>
    <t>2035</t>
  </si>
  <si>
    <t>16/05/2025 2:08:57 AM</t>
  </si>
  <si>
    <t>T176478</t>
  </si>
  <si>
    <t>2046</t>
  </si>
  <si>
    <t>16/05/2025 2:07:45 AM</t>
  </si>
  <si>
    <t>T176795</t>
  </si>
  <si>
    <t>2043</t>
  </si>
  <si>
    <t>16/05/2025 2:07:08 AM</t>
  </si>
  <si>
    <t>T176445</t>
  </si>
  <si>
    <t>2045</t>
  </si>
  <si>
    <t>16/05/2025 1:52:35 AM</t>
  </si>
  <si>
    <t>T176800</t>
  </si>
  <si>
    <t>2044</t>
  </si>
  <si>
    <t>16/05/2025 1:52:13 AM</t>
  </si>
  <si>
    <t>T176261</t>
  </si>
  <si>
    <t>C8140</t>
  </si>
  <si>
    <t>400</t>
  </si>
  <si>
    <t>16/05/2025 1:36:41 AM</t>
  </si>
  <si>
    <t>T176266</t>
  </si>
  <si>
    <t>399</t>
  </si>
  <si>
    <t>16/05/2025 1:35:54 AM</t>
  </si>
  <si>
    <t>T176814</t>
  </si>
  <si>
    <t>927</t>
  </si>
  <si>
    <t>16/05/2025 1:19:58 AM</t>
  </si>
  <si>
    <t>T176767</t>
  </si>
  <si>
    <t>5078</t>
  </si>
  <si>
    <t>16/05/2025 12:53:51 AM</t>
  </si>
  <si>
    <t>T176790</t>
  </si>
  <si>
    <t>5070</t>
  </si>
  <si>
    <t>16/05/2025 12:37:21 AM</t>
  </si>
  <si>
    <t>T176553</t>
  </si>
  <si>
    <t>15/05/2025 7:32:03 PM</t>
  </si>
  <si>
    <t>T176712</t>
  </si>
  <si>
    <t>5067</t>
  </si>
  <si>
    <t>15/05/2025 6:57:06 PM</t>
  </si>
  <si>
    <t>T176719</t>
  </si>
  <si>
    <t>5066</t>
  </si>
  <si>
    <t>15/05/2025 6:46:44 PM</t>
  </si>
  <si>
    <t>T176764</t>
  </si>
  <si>
    <t>2228</t>
  </si>
  <si>
    <t>15/05/2025 5:13:41 PM</t>
  </si>
  <si>
    <t>T176702</t>
  </si>
  <si>
    <t>2229</t>
  </si>
  <si>
    <t>15/05/2025 4:43:50 PM</t>
  </si>
  <si>
    <t>T176004</t>
  </si>
  <si>
    <t>5031</t>
  </si>
  <si>
    <t>15/05/2025 4:36:24 PM</t>
  </si>
  <si>
    <t>T176200</t>
  </si>
  <si>
    <t>15/05/2025 3:36:39 PM</t>
  </si>
  <si>
    <t>T176749</t>
  </si>
  <si>
    <t>191</t>
  </si>
  <si>
    <t>15/05/2025 12:51:20 PM</t>
  </si>
  <si>
    <t>T176779</t>
  </si>
  <si>
    <t>2033</t>
  </si>
  <si>
    <t>15/05/2025 6:01:46 AM</t>
  </si>
  <si>
    <t>T176774</t>
  </si>
  <si>
    <t>2036</t>
  </si>
  <si>
    <t>15/05/2025 5:52:33 AM</t>
  </si>
  <si>
    <t>T175737</t>
  </si>
  <si>
    <t>15/05/2025 2:20:07 AM</t>
  </si>
  <si>
    <t>T176467</t>
  </si>
  <si>
    <t>2028</t>
  </si>
  <si>
    <t>15/05/2025 1:54:13 AM</t>
  </si>
  <si>
    <t>T175744</t>
  </si>
  <si>
    <t>15/05/2025 12:49:36 AM</t>
  </si>
  <si>
    <t>T176595</t>
  </si>
  <si>
    <t>398</t>
  </si>
  <si>
    <t>14/05/2025 11:27:38 PM</t>
  </si>
  <si>
    <t>T176641</t>
  </si>
  <si>
    <t>C8185</t>
  </si>
  <si>
    <t>14/05/2025 10:47:01 PM</t>
  </si>
  <si>
    <t>T176600</t>
  </si>
  <si>
    <t>397</t>
  </si>
  <si>
    <t>14/05/2025 10:33:46 PM</t>
  </si>
  <si>
    <t>T176544</t>
  </si>
  <si>
    <t>14/05/2025 9:25:35 PM</t>
  </si>
  <si>
    <t>T176546</t>
  </si>
  <si>
    <t>196</t>
  </si>
  <si>
    <t>14/05/2025 9:22:29 PM</t>
  </si>
  <si>
    <t>T176547</t>
  </si>
  <si>
    <t>14/05/2025 9:19:01 PM</t>
  </si>
  <si>
    <t>T176211</t>
  </si>
  <si>
    <t>14/05/2025 8:13:39 PM</t>
  </si>
  <si>
    <t>T175859</t>
  </si>
  <si>
    <t>14/05/2025 8:07:45 PM</t>
  </si>
  <si>
    <t>T176236</t>
  </si>
  <si>
    <t>14/05/2025 8:06:43 PM</t>
  </si>
  <si>
    <t>T176701</t>
  </si>
  <si>
    <t>14/05/2025 7:49:23 PM</t>
  </si>
  <si>
    <t>T176021</t>
  </si>
  <si>
    <t>14/05/2025 7:21:34 PM</t>
  </si>
  <si>
    <t>T176081</t>
  </si>
  <si>
    <t>14/05/2025 7:20:25 PM</t>
  </si>
  <si>
    <t>T176588</t>
  </si>
  <si>
    <t>14/05/2025 6:53:32 PM</t>
  </si>
  <si>
    <t>T176582</t>
  </si>
  <si>
    <t>14/05/2025 6:53:15 PM</t>
  </si>
  <si>
    <t>T176585</t>
  </si>
  <si>
    <t>14/05/2025 6:52:56 PM</t>
  </si>
  <si>
    <t>T176597</t>
  </si>
  <si>
    <t>14/05/2025 6:52:37 PM</t>
  </si>
  <si>
    <t>T176592</t>
  </si>
  <si>
    <t>14/05/2025 6:52:20 PM</t>
  </si>
  <si>
    <t>T176482</t>
  </si>
  <si>
    <t>14/05/2025 6:44:44 PM</t>
  </si>
  <si>
    <t>T176587</t>
  </si>
  <si>
    <t>14/05/2025 6:44:25 PM</t>
  </si>
  <si>
    <t>T176378</t>
  </si>
  <si>
    <t>14/05/2025 6:39:08 PM</t>
  </si>
  <si>
    <t>T176487</t>
  </si>
  <si>
    <t>14/05/2025 6:26:45 PM</t>
  </si>
  <si>
    <t>T176568</t>
  </si>
  <si>
    <t>14/05/2025 2:53:39 PM</t>
  </si>
  <si>
    <t>T176572</t>
  </si>
  <si>
    <t>381</t>
  </si>
  <si>
    <t>14/05/2025 12:27:49 PM</t>
  </si>
  <si>
    <t>T176043</t>
  </si>
  <si>
    <t>14/05/2025 11:04:31 AM</t>
  </si>
  <si>
    <t>T176438</t>
  </si>
  <si>
    <t>391</t>
  </si>
  <si>
    <t>14/05/2025 9:56:33 AM</t>
  </si>
  <si>
    <t>T175869</t>
  </si>
  <si>
    <t>C8080</t>
  </si>
  <si>
    <t>14/05/2025 9:55:06 AM</t>
  </si>
  <si>
    <t>T176404</t>
  </si>
  <si>
    <t>C8158</t>
  </si>
  <si>
    <t>14/05/2025 1:34:46 AM</t>
  </si>
  <si>
    <t>T176564</t>
  </si>
  <si>
    <t>14/05/2025 1:34:28 AM</t>
  </si>
  <si>
    <t>T177044</t>
  </si>
  <si>
    <t>14/05/2025 1:33:56 AM</t>
  </si>
  <si>
    <t>T176645</t>
  </si>
  <si>
    <t>14/05/2025 1:33:37 AM</t>
  </si>
  <si>
    <t>T176513</t>
  </si>
  <si>
    <t>966</t>
  </si>
  <si>
    <t>14/05/2025 1:32:42 AM</t>
  </si>
  <si>
    <t>T176339</t>
  </si>
  <si>
    <t>14/05/2025 1:32:00 AM</t>
  </si>
  <si>
    <t>T176311</t>
  </si>
  <si>
    <t>14/05/2025 1:31:45 AM</t>
  </si>
  <si>
    <t>T176501</t>
  </si>
  <si>
    <t>1601</t>
  </si>
  <si>
    <t>13/05/2025 4:55:47 PM</t>
  </si>
  <si>
    <t>T176323</t>
  </si>
  <si>
    <t>13/05/2025 3:38:17 PM</t>
  </si>
  <si>
    <t>T176509</t>
  </si>
  <si>
    <t>13/05/2025 2:33:54 PM</t>
  </si>
  <si>
    <t>T176111</t>
  </si>
  <si>
    <t>13/05/2025 1:52:16 PM</t>
  </si>
  <si>
    <t>T176327</t>
  </si>
  <si>
    <t>13/05/2025 12:57:21 PM</t>
  </si>
  <si>
    <t>T176400</t>
  </si>
  <si>
    <t>1594</t>
  </si>
  <si>
    <t>13/05/2025 11:35:52 AM</t>
  </si>
  <si>
    <t>T176384</t>
  </si>
  <si>
    <t>1593</t>
  </si>
  <si>
    <t>13/05/2025 11:34:36 AM</t>
  </si>
  <si>
    <t>T176090</t>
  </si>
  <si>
    <t>13/05/2025 11:26:06 AM</t>
  </si>
  <si>
    <t>T176058</t>
  </si>
  <si>
    <t>13/05/2025 10:13:31 AM</t>
  </si>
  <si>
    <t>T176321</t>
  </si>
  <si>
    <t>5063</t>
  </si>
  <si>
    <t>13/05/2025 7:56:23 AM</t>
  </si>
  <si>
    <t>T176405</t>
  </si>
  <si>
    <t>C8151</t>
  </si>
  <si>
    <t>13/05/2025 7:55:54 AM</t>
  </si>
  <si>
    <t>T176337</t>
  </si>
  <si>
    <t>13/05/2025 7:55:32 AM</t>
  </si>
  <si>
    <t>T176374</t>
  </si>
  <si>
    <t>949</t>
  </si>
  <si>
    <t>13/05/2025 7:54:59 AM</t>
  </si>
  <si>
    <t>T176388</t>
  </si>
  <si>
    <t>1590</t>
  </si>
  <si>
    <t>13/05/2025 7:50:11 AM</t>
  </si>
  <si>
    <t>T176088</t>
  </si>
  <si>
    <t>13/05/2025 7:49:54 AM</t>
  </si>
  <si>
    <t>T175760</t>
  </si>
  <si>
    <t>13/05/2025 7:47:38 AM</t>
  </si>
  <si>
    <t>T176061</t>
  </si>
  <si>
    <t>13/05/2025 7:47:13 AM</t>
  </si>
  <si>
    <t>T176128</t>
  </si>
  <si>
    <t>13/05/2025 7:46:46 AM</t>
  </si>
  <si>
    <t>T176122</t>
  </si>
  <si>
    <t>13/05/2025 7:46:28 AM</t>
  </si>
  <si>
    <t>T176179</t>
  </si>
  <si>
    <t>13/05/2025 7:46:10 AM</t>
  </si>
  <si>
    <t>T176212</t>
  </si>
  <si>
    <t>1985</t>
  </si>
  <si>
    <t>13/05/2025 7:45:40 AM</t>
  </si>
  <si>
    <t>T176219</t>
  </si>
  <si>
    <t>C8119</t>
  </si>
  <si>
    <t>1988</t>
  </si>
  <si>
    <t>13/05/2025 7:45:24 AM</t>
  </si>
  <si>
    <t>T176214</t>
  </si>
  <si>
    <t>1987</t>
  </si>
  <si>
    <t>13/05/2025 7:44:54 AM</t>
  </si>
  <si>
    <t>T175834</t>
  </si>
  <si>
    <t>634</t>
  </si>
  <si>
    <t>13/05/2025 7:44:30 AM</t>
  </si>
  <si>
    <t>T176169</t>
  </si>
  <si>
    <t>5032</t>
  </si>
  <si>
    <t>12/05/2025 10:29:22 PM</t>
  </si>
  <si>
    <t>T176277</t>
  </si>
  <si>
    <t>396</t>
  </si>
  <si>
    <t>12/05/2025 9:59:40 PM</t>
  </si>
  <si>
    <t>T176288</t>
  </si>
  <si>
    <t>12/05/2025 9:54:52 PM</t>
  </si>
  <si>
    <t>T176293</t>
  </si>
  <si>
    <t>12/05/2025 9:54:31 PM</t>
  </si>
  <si>
    <t>T176283</t>
  </si>
  <si>
    <t>12/05/2025 9:53:36 PM</t>
  </si>
  <si>
    <t>T176298</t>
  </si>
  <si>
    <t>12/05/2025 9:53:02 PM</t>
  </si>
  <si>
    <t>T176433</t>
  </si>
  <si>
    <t>12/05/2025 9:39:29 PM</t>
  </si>
  <si>
    <t>T176047</t>
  </si>
  <si>
    <t>12/05/2025 9:38:57 PM</t>
  </si>
  <si>
    <t>T176099</t>
  </si>
  <si>
    <t>12/05/2025 9:38:34 PM</t>
  </si>
  <si>
    <t>T176014</t>
  </si>
  <si>
    <t>12/05/2025 9:38:01 PM</t>
  </si>
  <si>
    <t>T176240</t>
  </si>
  <si>
    <t>12/05/2025 9:37:39 PM</t>
  </si>
  <si>
    <t>T176397</t>
  </si>
  <si>
    <t>C8150</t>
  </si>
  <si>
    <t>12/05/2025 9:37:15 PM</t>
  </si>
  <si>
    <t>T176370</t>
  </si>
  <si>
    <t>12/05/2025 9:34:45 PM</t>
  </si>
  <si>
    <t>T176353</t>
  </si>
  <si>
    <t>12/05/2025 9:34:17 PM</t>
  </si>
  <si>
    <t>T176360</t>
  </si>
  <si>
    <t>12/05/2025 7:53:12 PM</t>
  </si>
  <si>
    <t>T176381</t>
  </si>
  <si>
    <t>12/05/2025 7:52:52 PM</t>
  </si>
  <si>
    <t>T176316</t>
  </si>
  <si>
    <t>1159</t>
  </si>
  <si>
    <t>12/05/2025 7:52:31 PM</t>
  </si>
  <si>
    <t>T176286</t>
  </si>
  <si>
    <t>380</t>
  </si>
  <si>
    <t>12/05/2025 7:33:25 PM</t>
  </si>
  <si>
    <t>T176350</t>
  </si>
  <si>
    <t>12/05/2025 7:30:00 PM</t>
  </si>
  <si>
    <t>T176285</t>
  </si>
  <si>
    <t>12/05/2025 7:27:15 PM</t>
  </si>
  <si>
    <t>T176044</t>
  </si>
  <si>
    <t>12/05/2025 7:24:22 PM</t>
  </si>
  <si>
    <t>T176248</t>
  </si>
  <si>
    <t>12/05/2025 7:20:06 PM</t>
  </si>
  <si>
    <t>T176155</t>
  </si>
  <si>
    <t>12/05/2025 7:18:26 PM</t>
  </si>
  <si>
    <t>T176224</t>
  </si>
  <si>
    <t>12/05/2025 7:18:01 PM</t>
  </si>
  <si>
    <t>T176221</t>
  </si>
  <si>
    <t>12/05/2025 7:10:13 PM</t>
  </si>
  <si>
    <t>T176108</t>
  </si>
  <si>
    <t>12/05/2025 6:47:21 PM</t>
  </si>
  <si>
    <t>T175896</t>
  </si>
  <si>
    <t>C8069</t>
  </si>
  <si>
    <t>12/05/2025 6:36:53 PM</t>
  </si>
  <si>
    <t>T176188</t>
  </si>
  <si>
    <t>12/05/2025 2:46:46 PM</t>
  </si>
  <si>
    <t>T175721</t>
  </si>
  <si>
    <t>12/05/2025 11:14:18 AM</t>
  </si>
  <si>
    <t>T176049</t>
  </si>
  <si>
    <t>12/05/2025 10:56:18 AM</t>
  </si>
  <si>
    <t>T175879</t>
  </si>
  <si>
    <t>12/05/2025 9:11:26 AM</t>
  </si>
  <si>
    <t>T176319</t>
  </si>
  <si>
    <t>585</t>
  </si>
  <si>
    <t>12/05/2025 8:06:24 AM</t>
  </si>
  <si>
    <t>T176318</t>
  </si>
  <si>
    <t>5064</t>
  </si>
  <si>
    <t>11/05/2025 5:59:09 AM</t>
  </si>
  <si>
    <t>T176233</t>
  </si>
  <si>
    <t>5062</t>
  </si>
  <si>
    <t>11/05/2025 5:58:47 AM</t>
  </si>
  <si>
    <t>T176059</t>
  </si>
  <si>
    <t>1865</t>
  </si>
  <si>
    <t>11/05/2025 3:29:57 AM</t>
  </si>
  <si>
    <t>T176216</t>
  </si>
  <si>
    <t>11/05/2025 1:07:45 AM</t>
  </si>
  <si>
    <t>T176110</t>
  </si>
  <si>
    <t>11/05/2025 12:57:51 AM</t>
  </si>
  <si>
    <t>T176080</t>
  </si>
  <si>
    <t>11/05/2025 12:57:31 AM</t>
  </si>
  <si>
    <t>T176075</t>
  </si>
  <si>
    <t>11/05/2025 12:57:13 AM</t>
  </si>
  <si>
    <t>T176190</t>
  </si>
  <si>
    <t>11/05/2025 12:46:46 AM</t>
  </si>
  <si>
    <t>T176207</t>
  </si>
  <si>
    <t>11/05/2025 12:46:25 AM</t>
  </si>
  <si>
    <t>T176192</t>
  </si>
  <si>
    <t>1892</t>
  </si>
  <si>
    <t>11/05/2025 12:46:03 AM</t>
  </si>
  <si>
    <t>T176208</t>
  </si>
  <si>
    <t>1899</t>
  </si>
  <si>
    <t>11/05/2025 12:45:42 AM</t>
  </si>
  <si>
    <t>T176153</t>
  </si>
  <si>
    <t>11/05/2025 12:10:46 AM</t>
  </si>
  <si>
    <t>T176160</t>
  </si>
  <si>
    <t>11/05/2025 12:08:50 AM</t>
  </si>
  <si>
    <t>T176089</t>
  </si>
  <si>
    <t>11/05/2025 12:08:30 AM</t>
  </si>
  <si>
    <t>T176177</t>
  </si>
  <si>
    <t>1897</t>
  </si>
  <si>
    <t>10/05/2025 11:31:11 PM</t>
  </si>
  <si>
    <t>T176172</t>
  </si>
  <si>
    <t>1896</t>
  </si>
  <si>
    <t>10/05/2025 11:30:44 PM</t>
  </si>
  <si>
    <t>T176235</t>
  </si>
  <si>
    <t>10/05/2025 11:14:23 PM</t>
  </si>
  <si>
    <t>T176245</t>
  </si>
  <si>
    <t>10/05/2025 11:14:02 PM</t>
  </si>
  <si>
    <t>T176246</t>
  </si>
  <si>
    <t>10/05/2025 11:13:25 PM</t>
  </si>
  <si>
    <t>T176086</t>
  </si>
  <si>
    <t>10/05/2025 11:13:02 PM</t>
  </si>
  <si>
    <t>T176173</t>
  </si>
  <si>
    <t>10/05/2025 11:08:15 PM</t>
  </si>
  <si>
    <t>T176117</t>
  </si>
  <si>
    <t>10/05/2025 11:07:14 PM</t>
  </si>
  <si>
    <t>T176229</t>
  </si>
  <si>
    <t>374</t>
  </si>
  <si>
    <t>10/05/2025 11:00:28 PM</t>
  </si>
  <si>
    <t>T176260</t>
  </si>
  <si>
    <t>378</t>
  </si>
  <si>
    <t>10/05/2025 11:00:02 PM</t>
  </si>
  <si>
    <t>T176228</t>
  </si>
  <si>
    <t>10/05/2025 10:59:43 PM</t>
  </si>
  <si>
    <t>T176093</t>
  </si>
  <si>
    <t>379</t>
  </si>
  <si>
    <t>10/05/2025 10:59:19 PM</t>
  </si>
  <si>
    <t>T176237</t>
  </si>
  <si>
    <t>5047</t>
  </si>
  <si>
    <t>10/05/2025 10:13:46 PM</t>
  </si>
  <si>
    <t>T176231</t>
  </si>
  <si>
    <t>5060</t>
  </si>
  <si>
    <t>10/05/2025 10:13:25 PM</t>
  </si>
  <si>
    <t>T176142</t>
  </si>
  <si>
    <t>5055</t>
  </si>
  <si>
    <t>10/05/2025 10:13:06 PM</t>
  </si>
  <si>
    <t>T176046</t>
  </si>
  <si>
    <t>5053</t>
  </si>
  <si>
    <t>10/05/2025 10:04:50 PM</t>
  </si>
  <si>
    <t>T176161</t>
  </si>
  <si>
    <t>5045</t>
  </si>
  <si>
    <t>10/05/2025 9:57:51 PM</t>
  </si>
  <si>
    <t>T176244</t>
  </si>
  <si>
    <t>5050</t>
  </si>
  <si>
    <t>10/05/2025 9:57:33 PM</t>
  </si>
  <si>
    <t>T176163</t>
  </si>
  <si>
    <t>5049</t>
  </si>
  <si>
    <t>10/05/2025 9:57:13 PM</t>
  </si>
  <si>
    <t>T176209</t>
  </si>
  <si>
    <t>5056</t>
  </si>
  <si>
    <t>10/05/2025 9:56:46 PM</t>
  </si>
  <si>
    <t>T176331</t>
  </si>
  <si>
    <t>5059</t>
  </si>
  <si>
    <t>10/05/2025 9:56:24 PM</t>
  </si>
  <si>
    <t>T173472</t>
  </si>
  <si>
    <t>10/05/2025 9:54:20 PM</t>
  </si>
  <si>
    <t>T176183</t>
  </si>
  <si>
    <t>10/05/2025 8:09:57 PM</t>
  </si>
  <si>
    <t>T176116</t>
  </si>
  <si>
    <t>10/05/2025 8:05:57 PM</t>
  </si>
  <si>
    <t>T175199</t>
  </si>
  <si>
    <t>10/05/2025 7:01:17 PM</t>
  </si>
  <si>
    <t>T174054</t>
  </si>
  <si>
    <t>4951</t>
  </si>
  <si>
    <t>10/05/2025 4:48:33 PM</t>
  </si>
  <si>
    <t>T176204</t>
  </si>
  <si>
    <t>5051</t>
  </si>
  <si>
    <t>10/05/2025 4:10:29 PM</t>
  </si>
  <si>
    <t>T174620</t>
  </si>
  <si>
    <t>C7840</t>
  </si>
  <si>
    <t>4991</t>
  </si>
  <si>
    <t>10/05/2025 3:03:09 PM</t>
  </si>
  <si>
    <t>T176040</t>
  </si>
  <si>
    <t>5052</t>
  </si>
  <si>
    <t>10/05/2025 2:30:17 PM</t>
  </si>
  <si>
    <t>T176226</t>
  </si>
  <si>
    <t>10/05/2025 2:08:43 PM</t>
  </si>
  <si>
    <t>T176031</t>
  </si>
  <si>
    <t>5021</t>
  </si>
  <si>
    <t>10/05/2025 1:54:39 PM</t>
  </si>
  <si>
    <t>T176234</t>
  </si>
  <si>
    <t>10/05/2025 1:46:40 PM</t>
  </si>
  <si>
    <t>T176254</t>
  </si>
  <si>
    <t>372</t>
  </si>
  <si>
    <t>10/05/2025 1:35:07 PM</t>
  </si>
  <si>
    <t>T176193</t>
  </si>
  <si>
    <t>10/05/2025 1:29:09 PM</t>
  </si>
  <si>
    <t>T176083</t>
  </si>
  <si>
    <t>10/05/2025 1:25:47 PM</t>
  </si>
  <si>
    <t>T176238</t>
  </si>
  <si>
    <t>373</t>
  </si>
  <si>
    <t>10/05/2025 1:14:15 PM</t>
  </si>
  <si>
    <t>T176175</t>
  </si>
  <si>
    <t>10/05/2025 1:12:11 PM</t>
  </si>
  <si>
    <t>T176180</t>
  </si>
  <si>
    <t>10/05/2025 1:10:42 PM</t>
  </si>
  <si>
    <t>T176241</t>
  </si>
  <si>
    <t>10/05/2025 1:08:42 PM</t>
  </si>
  <si>
    <t>T175853</t>
  </si>
  <si>
    <t>10/05/2025 12:59:15 PM</t>
  </si>
  <si>
    <t>T176140</t>
  </si>
  <si>
    <t>10/05/2025 12:31:34 PM</t>
  </si>
  <si>
    <t>T176170</t>
  </si>
  <si>
    <t>10/05/2025 12:22:46 PM</t>
  </si>
  <si>
    <t>T176162</t>
  </si>
  <si>
    <t>10/05/2025 11:54:41 AM</t>
  </si>
  <si>
    <t>T176038</t>
  </si>
  <si>
    <t>10/05/2025 11:50:31 AM</t>
  </si>
  <si>
    <t>T176096</t>
  </si>
  <si>
    <t>10/05/2025 11:42:15 AM</t>
  </si>
  <si>
    <t>T176186</t>
  </si>
  <si>
    <t>10/05/2025 11:16:45 AM</t>
  </si>
  <si>
    <t>T176148</t>
  </si>
  <si>
    <t>10/05/2025 11:15:04 AM</t>
  </si>
  <si>
    <t>T176103</t>
  </si>
  <si>
    <t>10/05/2025 11:12:50 AM</t>
  </si>
  <si>
    <t>T176187</t>
  </si>
  <si>
    <t>10/05/2025 11:01:48 AM</t>
  </si>
  <si>
    <t>T176181</t>
  </si>
  <si>
    <t>10/05/2025 10:59:14 AM</t>
  </si>
  <si>
    <t>T176184</t>
  </si>
  <si>
    <t>1977</t>
  </si>
  <si>
    <t>10/05/2025 10:47:16 AM</t>
  </si>
  <si>
    <t>T176189</t>
  </si>
  <si>
    <t>1978</t>
  </si>
  <si>
    <t>10/05/2025 10:32:41 AM</t>
  </si>
  <si>
    <t>T176195</t>
  </si>
  <si>
    <t>10/05/2025 10:20:53 AM</t>
  </si>
  <si>
    <t>T175745</t>
  </si>
  <si>
    <t>10/05/2025 10:13:53 AM</t>
  </si>
  <si>
    <t>T175029</t>
  </si>
  <si>
    <t>10/05/2025 10:12:46 AM</t>
  </si>
  <si>
    <t>T176165</t>
  </si>
  <si>
    <t>10/05/2025 9:53:15 AM</t>
  </si>
  <si>
    <t>T176225</t>
  </si>
  <si>
    <t>1979</t>
  </si>
  <si>
    <t>10/05/2025 7:16:46 AM</t>
  </si>
  <si>
    <t>T176171</t>
  </si>
  <si>
    <t>10/05/2025 7:16:25 AM</t>
  </si>
  <si>
    <t>T176136</t>
  </si>
  <si>
    <t>1976</t>
  </si>
  <si>
    <t>10/05/2025 7:16:05 AM</t>
  </si>
  <si>
    <t>T176131</t>
  </si>
  <si>
    <t>1975</t>
  </si>
  <si>
    <t>10/05/2025 7:15:43 AM</t>
  </si>
  <si>
    <t>T176178</t>
  </si>
  <si>
    <t>1982</t>
  </si>
  <si>
    <t>10/05/2025 7:15:20 AM</t>
  </si>
  <si>
    <t>T176071</t>
  </si>
  <si>
    <t>10/05/2025 7:14:52 AM</t>
  </si>
  <si>
    <t>T176176</t>
  </si>
  <si>
    <t>10/05/2025 7:14:28 AM</t>
  </si>
  <si>
    <t>T176105</t>
  </si>
  <si>
    <t>10/05/2025 7:14:09 AM</t>
  </si>
  <si>
    <t>T176230</t>
  </si>
  <si>
    <t>10/05/2025 7:13:47 AM</t>
  </si>
  <si>
    <t>T176113</t>
  </si>
  <si>
    <t>10/05/2025 7:13:08 AM</t>
  </si>
  <si>
    <t>T176076</t>
  </si>
  <si>
    <t>10/05/2025 7:12:30 AM</t>
  </si>
  <si>
    <t>T176125</t>
  </si>
  <si>
    <t>10/05/2025 5:43:10 AM</t>
  </si>
  <si>
    <t>T176130</t>
  </si>
  <si>
    <t>10/05/2025 5:42:05 AM</t>
  </si>
  <si>
    <t>T175726</t>
  </si>
  <si>
    <t>10/05/2025 5:31:59 AM</t>
  </si>
  <si>
    <t>T176087</t>
  </si>
  <si>
    <t>10/05/2025 5:31:41 AM</t>
  </si>
  <si>
    <t>T175750</t>
  </si>
  <si>
    <t>10/05/2025 5:31:17 AM</t>
  </si>
  <si>
    <t>T176066</t>
  </si>
  <si>
    <t>10/05/2025 5:30:57 AM</t>
  </si>
  <si>
    <t>T176082</t>
  </si>
  <si>
    <t>10/05/2025 5:30:29 AM</t>
  </si>
  <si>
    <t>T176123</t>
  </si>
  <si>
    <t>10/05/2025 5:30:03 AM</t>
  </si>
  <si>
    <t>T176085</t>
  </si>
  <si>
    <t>10/05/2025 5:14:40 AM</t>
  </si>
  <si>
    <t>T176137</t>
  </si>
  <si>
    <t>10/05/2025 5:12:11 AM</t>
  </si>
  <si>
    <t>T176119</t>
  </si>
  <si>
    <t>10/05/2025 5:11:49 AM</t>
  </si>
  <si>
    <t>T176101</t>
  </si>
  <si>
    <t>10/05/2025 5:11:31 AM</t>
  </si>
  <si>
    <t>T175741</t>
  </si>
  <si>
    <t>10/05/2025 5:03:26 AM</t>
  </si>
  <si>
    <t>T175755</t>
  </si>
  <si>
    <t>10/05/2025 5:03:10 AM</t>
  </si>
  <si>
    <t>T176156</t>
  </si>
  <si>
    <t>5036</t>
  </si>
  <si>
    <t>10/05/2025 4:58:59 AM</t>
  </si>
  <si>
    <t>T176247</t>
  </si>
  <si>
    <t>10/05/2025 4:57:09 AM</t>
  </si>
  <si>
    <t>T176114</t>
  </si>
  <si>
    <t>1889</t>
  </si>
  <si>
    <t>10/05/2025 4:53:20 AM</t>
  </si>
  <si>
    <t>T176242</t>
  </si>
  <si>
    <t>1883</t>
  </si>
  <si>
    <t>10/05/2025 4:53:02 AM</t>
  </si>
  <si>
    <t>T176185</t>
  </si>
  <si>
    <t>1894</t>
  </si>
  <si>
    <t>10/05/2025 4:52:35 AM</t>
  </si>
  <si>
    <t>T176095</t>
  </si>
  <si>
    <t>1877</t>
  </si>
  <si>
    <t>10/05/2025 4:45:52 AM</t>
  </si>
  <si>
    <t>T175886</t>
  </si>
  <si>
    <t>649</t>
  </si>
  <si>
    <t>10/05/2025 4:33:40 AM</t>
  </si>
  <si>
    <t>T176112</t>
  </si>
  <si>
    <t>10/05/2025 4:02:33 AM</t>
  </si>
  <si>
    <t>T176120</t>
  </si>
  <si>
    <t>10/05/2025 4:00:39 AM</t>
  </si>
  <si>
    <t>T176102</t>
  </si>
  <si>
    <t>1895</t>
  </si>
  <si>
    <t>10/05/2025 3:52:57 AM</t>
  </si>
  <si>
    <t>T176094</t>
  </si>
  <si>
    <t>5039</t>
  </si>
  <si>
    <t>10/05/2025 3:50:41 AM</t>
  </si>
  <si>
    <t>T176144</t>
  </si>
  <si>
    <t>5034</t>
  </si>
  <si>
    <t>10/05/2025 3:50:13 AM</t>
  </si>
  <si>
    <t>T176138</t>
  </si>
  <si>
    <t>5037</t>
  </si>
  <si>
    <t>10/05/2025 3:49:54 AM</t>
  </si>
  <si>
    <t>T176159</t>
  </si>
  <si>
    <t>5038</t>
  </si>
  <si>
    <t>10/05/2025 3:49:08 AM</t>
  </si>
  <si>
    <t>T173338</t>
  </si>
  <si>
    <t>09/05/2025 10:01:27 PM</t>
  </si>
  <si>
    <t>T176063</t>
  </si>
  <si>
    <t>09/05/2025 4:46:16 PM</t>
  </si>
  <si>
    <t>T175746</t>
  </si>
  <si>
    <t>09/05/2025 4:40:11 PM</t>
  </si>
  <si>
    <t>T175877</t>
  </si>
  <si>
    <t>09/05/2025 1:56:52 PM</t>
  </si>
  <si>
    <t>T176074</t>
  </si>
  <si>
    <t>09/05/2025 1:42:34 PM</t>
  </si>
  <si>
    <t>T175349</t>
  </si>
  <si>
    <t>09/05/2025 11:11:54 AM</t>
  </si>
  <si>
    <t>T176002</t>
  </si>
  <si>
    <t>09/05/2025 10:35:47 AM</t>
  </si>
  <si>
    <t>T176053</t>
  </si>
  <si>
    <t>09/05/2025 10:20:32 AM</t>
  </si>
  <si>
    <t>T176018</t>
  </si>
  <si>
    <t>5028</t>
  </si>
  <si>
    <t>09/05/2025 10:09:15 AM</t>
  </si>
  <si>
    <t>T176006</t>
  </si>
  <si>
    <t>09/05/2025 10:03:57 AM</t>
  </si>
  <si>
    <t>T176048</t>
  </si>
  <si>
    <t>09/05/2025 9:57:02 AM</t>
  </si>
  <si>
    <t>T173513</t>
  </si>
  <si>
    <t>C7704</t>
  </si>
  <si>
    <t>09/05/2025 8:16:17 AM</t>
  </si>
  <si>
    <t>T176022</t>
  </si>
  <si>
    <t>09/05/2025 3:59:25 AM</t>
  </si>
  <si>
    <t>T176008</t>
  </si>
  <si>
    <t>09/05/2025 3:58:53 AM</t>
  </si>
  <si>
    <t>T176056</t>
  </si>
  <si>
    <t>09/05/2025 3:25:13 AM</t>
  </si>
  <si>
    <t>T175722</t>
  </si>
  <si>
    <t>09/05/2025 3:18:24 AM</t>
  </si>
  <si>
    <t>T176051</t>
  </si>
  <si>
    <t>09/05/2025 3:13:37 AM</t>
  </si>
  <si>
    <t>T176033</t>
  </si>
  <si>
    <t>09/05/2025 1:27:57 AM</t>
  </si>
  <si>
    <t>T175710</t>
  </si>
  <si>
    <t>09/05/2025 1:08:02 AM</t>
  </si>
  <si>
    <t>T175705</t>
  </si>
  <si>
    <t>09/05/2025 12:59:11 AM</t>
  </si>
  <si>
    <t>T175736</t>
  </si>
  <si>
    <t>09/05/2025 12:58:43 AM</t>
  </si>
  <si>
    <t>T176027</t>
  </si>
  <si>
    <t>C8087</t>
  </si>
  <si>
    <t>5023</t>
  </si>
  <si>
    <t>09/05/2025 12:07:19 AM</t>
  </si>
  <si>
    <t>T175863</t>
  </si>
  <si>
    <t>08/05/2025 11:49:35 PM</t>
  </si>
  <si>
    <t>T175868</t>
  </si>
  <si>
    <t>08/05/2025 10:45:32 PM</t>
  </si>
  <si>
    <t>T175900</t>
  </si>
  <si>
    <t>08/05/2025 10:40:06 PM</t>
  </si>
  <si>
    <t>T175894</t>
  </si>
  <si>
    <t>08/05/2025 10:23:42 PM</t>
  </si>
  <si>
    <t>T175865</t>
  </si>
  <si>
    <t>08/05/2025 10:20:21 PM</t>
  </si>
  <si>
    <t>T175883</t>
  </si>
  <si>
    <t>08/05/2025 10:09:14 PM</t>
  </si>
  <si>
    <t>T175843</t>
  </si>
  <si>
    <t>C8085</t>
  </si>
  <si>
    <t>08/05/2025 9:32:18 PM</t>
  </si>
  <si>
    <t>T175878</t>
  </si>
  <si>
    <t>08/05/2025 9:19:44 PM</t>
  </si>
  <si>
    <t>08/05/2025 5:35:42 PM</t>
  </si>
  <si>
    <t>T176028</t>
  </si>
  <si>
    <t>08/05/2025 5:28:55 PM</t>
  </si>
  <si>
    <t>T176017</t>
  </si>
  <si>
    <t>08/05/2025 12:49:02 PM</t>
  </si>
  <si>
    <t>T175862</t>
  </si>
  <si>
    <t>08/05/2025 12:40:50 PM</t>
  </si>
  <si>
    <t>T175855</t>
  </si>
  <si>
    <t>5019</t>
  </si>
  <si>
    <t>08/05/2025 12:35:48 PM</t>
  </si>
  <si>
    <t>T175866</t>
  </si>
  <si>
    <t>5018</t>
  </si>
  <si>
    <t>08/05/2025 11:16:01 AM</t>
  </si>
  <si>
    <t>T175880</t>
  </si>
  <si>
    <t>08/05/2025 11:06:13 AM</t>
  </si>
  <si>
    <t>T174357</t>
  </si>
  <si>
    <t>950</t>
  </si>
  <si>
    <t>08/05/2025 2:20:58 AM</t>
  </si>
  <si>
    <t>T175657</t>
  </si>
  <si>
    <t>08/05/2025 12:40:18 AM</t>
  </si>
  <si>
    <t>T175699</t>
  </si>
  <si>
    <t>08/05/2025 12:39:59 AM</t>
  </si>
  <si>
    <t>T175652</t>
  </si>
  <si>
    <t>08/05/2025 12:39:38 AM</t>
  </si>
  <si>
    <t>T174401</t>
  </si>
  <si>
    <t>3351</t>
  </si>
  <si>
    <t>07/05/2025 9:46:14 PM</t>
  </si>
  <si>
    <t>T175728</t>
  </si>
  <si>
    <t>07/05/2025 8:05:54 PM</t>
  </si>
  <si>
    <t>T175635</t>
  </si>
  <si>
    <t>07/05/2025 8:05:35 PM</t>
  </si>
  <si>
    <t>T175362</t>
  </si>
  <si>
    <t>07/05/2025 8:05:02 PM</t>
  </si>
  <si>
    <t>T174991</t>
  </si>
  <si>
    <t>1261</t>
  </si>
  <si>
    <t>07/05/2025 8:04:43 PM</t>
  </si>
  <si>
    <t>T174129</t>
  </si>
  <si>
    <t>07/05/2025 8:03:38 PM</t>
  </si>
  <si>
    <t>T174001</t>
  </si>
  <si>
    <t>07/05/2025 6:29:39 PM</t>
  </si>
  <si>
    <t>T173881</t>
  </si>
  <si>
    <t>C7766</t>
  </si>
  <si>
    <t>07/05/2025 6:29:25 PM</t>
  </si>
  <si>
    <t>T173916</t>
  </si>
  <si>
    <t>07/05/2025 6:29:08 PM</t>
  </si>
  <si>
    <t>T175891</t>
  </si>
  <si>
    <t>07/05/2025 12:39:31 PM</t>
  </si>
  <si>
    <t>T175836</t>
  </si>
  <si>
    <t>07/05/2025 12:21:02 PM</t>
  </si>
  <si>
    <t>T174360</t>
  </si>
  <si>
    <t>791</t>
  </si>
  <si>
    <t>07/05/2025 10:41:52 AM</t>
  </si>
  <si>
    <t>T173575</t>
  </si>
  <si>
    <t>C7717</t>
  </si>
  <si>
    <t>07/05/2025 9:49:27 AM</t>
  </si>
  <si>
    <t>T173321</t>
  </si>
  <si>
    <t>07/05/2025 9:38:36 AM</t>
  </si>
  <si>
    <t>T174808</t>
  </si>
  <si>
    <t>3386</t>
  </si>
  <si>
    <t>07/05/2025 4:46:18 AM</t>
  </si>
  <si>
    <t>T175702</t>
  </si>
  <si>
    <t>07/05/2025 4:37:32 AM</t>
  </si>
  <si>
    <t>T175780</t>
  </si>
  <si>
    <t>1308</t>
  </si>
  <si>
    <t>07/05/2025 4:37:00 AM</t>
  </si>
  <si>
    <t>T175723</t>
  </si>
  <si>
    <t>07/05/2025 4:36:38 AM</t>
  </si>
  <si>
    <t>T175789</t>
  </si>
  <si>
    <t>990</t>
  </si>
  <si>
    <t>07/05/2025 2:04:59 AM</t>
  </si>
  <si>
    <t>T175661</t>
  </si>
  <si>
    <t>987</t>
  </si>
  <si>
    <t>07/05/2025 1:11:04 AM</t>
  </si>
  <si>
    <t>T175716</t>
  </si>
  <si>
    <t>C8049</t>
  </si>
  <si>
    <t>07/05/2025 1:10:33 AM</t>
  </si>
  <si>
    <t>T175668</t>
  </si>
  <si>
    <t>06/05/2025 11:52:09 PM</t>
  </si>
  <si>
    <t>T175663</t>
  </si>
  <si>
    <t>06/05/2025 11:51:46 PM</t>
  </si>
  <si>
    <t>T175708</t>
  </si>
  <si>
    <t>C8043</t>
  </si>
  <si>
    <t>985</t>
  </si>
  <si>
    <t>06/05/2025 6:39:14 PM</t>
  </si>
  <si>
    <t>T175787</t>
  </si>
  <si>
    <t>06/05/2025 2:01:26 PM</t>
  </si>
  <si>
    <t>T173502</t>
  </si>
  <si>
    <t>C7699</t>
  </si>
  <si>
    <t>2201</t>
  </si>
  <si>
    <t>06/05/2025 12:38:04 PM</t>
  </si>
  <si>
    <t>T175629</t>
  </si>
  <si>
    <t>3377</t>
  </si>
  <si>
    <t>06/05/2025 11:12:25 AM</t>
  </si>
  <si>
    <t>T175784</t>
  </si>
  <si>
    <t>C8046</t>
  </si>
  <si>
    <t>06/05/2025 10:44:57 AM</t>
  </si>
  <si>
    <t>T175720</t>
  </si>
  <si>
    <t>C8041</t>
  </si>
  <si>
    <t>06/05/2025 9:47:15 AM</t>
  </si>
  <si>
    <t>T175159</t>
  </si>
  <si>
    <t>C7964</t>
  </si>
  <si>
    <t>06/05/2025 4:16:06 AM</t>
  </si>
  <si>
    <t>T175375</t>
  </si>
  <si>
    <t>06/05/2025 3:35:46 AM</t>
  </si>
  <si>
    <t>T175627</t>
  </si>
  <si>
    <t>C8032</t>
  </si>
  <si>
    <t>3379</t>
  </si>
  <si>
    <t>05/05/2025 10:08:36 PM</t>
  </si>
  <si>
    <t>T173894</t>
  </si>
  <si>
    <t>2221</t>
  </si>
  <si>
    <t>05/05/2025 8:32:18 PM</t>
  </si>
  <si>
    <t>T175957</t>
  </si>
  <si>
    <t>C8003</t>
  </si>
  <si>
    <t>05/05/2025 2:03:05 PM</t>
  </si>
  <si>
    <t>T175651</t>
  </si>
  <si>
    <t>3369</t>
  </si>
  <si>
    <t>05/05/2025 12:48:02 PM</t>
  </si>
  <si>
    <t>T175633</t>
  </si>
  <si>
    <t>3370</t>
  </si>
  <si>
    <t>05/05/2025 12:41:28 PM</t>
  </si>
  <si>
    <t>T175625</t>
  </si>
  <si>
    <t>2354</t>
  </si>
  <si>
    <t>05/05/2025 12:34:38 PM</t>
  </si>
  <si>
    <t>T175697</t>
  </si>
  <si>
    <t>3372</t>
  </si>
  <si>
    <t>05/05/2025 12:18:05 PM</t>
  </si>
  <si>
    <t>T175656</t>
  </si>
  <si>
    <t>3373</t>
  </si>
  <si>
    <t>05/05/2025 12:15:14 PM</t>
  </si>
  <si>
    <t>T175650</t>
  </si>
  <si>
    <t>3366</t>
  </si>
  <si>
    <t>05/05/2025 11:13:18 AM</t>
  </si>
  <si>
    <t>T175645</t>
  </si>
  <si>
    <t>3367</t>
  </si>
  <si>
    <t>05/05/2025 11:07:34 AM</t>
  </si>
  <si>
    <t>T175560</t>
  </si>
  <si>
    <t>3527</t>
  </si>
  <si>
    <t>05/05/2025 10:44:03 AM</t>
  </si>
  <si>
    <t>T173963</t>
  </si>
  <si>
    <t>4931</t>
  </si>
  <si>
    <t>05/05/2025 8:38:32 AM</t>
  </si>
  <si>
    <t>T175961</t>
  </si>
  <si>
    <t>C8029</t>
  </si>
  <si>
    <t>05/05/2025 8:28:28 AM</t>
  </si>
  <si>
    <t>T175064</t>
  </si>
  <si>
    <t>5013</t>
  </si>
  <si>
    <t>03/05/2025 11:50:42 PM</t>
  </si>
  <si>
    <t>T173256</t>
  </si>
  <si>
    <t>03/05/2025 8:46:47 PM</t>
  </si>
  <si>
    <t>T175331</t>
  </si>
  <si>
    <t>03/05/2025 6:18:35 PM</t>
  </si>
  <si>
    <t>T175320</t>
  </si>
  <si>
    <t>03/05/2025 4:48:11 PM</t>
  </si>
  <si>
    <t>T175336</t>
  </si>
  <si>
    <t>03/05/2025 4:42:16 PM</t>
  </si>
  <si>
    <t>T175566</t>
  </si>
  <si>
    <t>03/05/2025 4:38:50 PM</t>
  </si>
  <si>
    <t>T174412</t>
  </si>
  <si>
    <t>3311</t>
  </si>
  <si>
    <t>03/05/2025 4:22:33 PM</t>
  </si>
  <si>
    <t>T174017</t>
  </si>
  <si>
    <t>1831</t>
  </si>
  <si>
    <t>03/05/2025 3:25:52 PM</t>
  </si>
  <si>
    <t>T175523</t>
  </si>
  <si>
    <t>03/05/2025 2:48:09 PM</t>
  </si>
  <si>
    <t>T175476</t>
  </si>
  <si>
    <t>03/05/2025 1:35:59 PM</t>
  </si>
  <si>
    <t>T175367</t>
  </si>
  <si>
    <t>03/05/2025 9:22:06 AM</t>
  </si>
  <si>
    <t>T172596</t>
  </si>
  <si>
    <t>C7600</t>
  </si>
  <si>
    <t>02/05/2025 9:23:36 PM</t>
  </si>
  <si>
    <t>T175120</t>
  </si>
  <si>
    <t>02/05/2025 8:54:32 PM</t>
  </si>
  <si>
    <t>T175923</t>
  </si>
  <si>
    <t>02/05/2025 6:21:08 PM</t>
  </si>
  <si>
    <t>T175408</t>
  </si>
  <si>
    <t>02/05/2025 3:17:59 PM</t>
  </si>
  <si>
    <t>T175078</t>
  </si>
  <si>
    <t>837</t>
  </si>
  <si>
    <t>02/05/2025 8:36:16 AM</t>
  </si>
  <si>
    <t>T175333</t>
  </si>
  <si>
    <t>2294</t>
  </si>
  <si>
    <t>01/05/2025 5:18:19 AM</t>
  </si>
  <si>
    <t>T175373</t>
  </si>
  <si>
    <t>838</t>
  </si>
  <si>
    <t>01/05/2025 2:40:19 AM</t>
  </si>
  <si>
    <t>T175377</t>
  </si>
  <si>
    <t>01/05/2025 2:15:52 AM</t>
  </si>
  <si>
    <t>T175380</t>
  </si>
  <si>
    <t>01/05/2025 2:10:41 AM</t>
  </si>
  <si>
    <t>T172792</t>
  </si>
  <si>
    <t>C7619</t>
  </si>
  <si>
    <t>30/04/2025 10:40:26 PM</t>
  </si>
  <si>
    <t>T172743</t>
  </si>
  <si>
    <t>C7617</t>
  </si>
  <si>
    <t>30/04/2025 10:39:21 PM</t>
  </si>
  <si>
    <t>T174163</t>
  </si>
  <si>
    <t>C7807</t>
  </si>
  <si>
    <t>30/04/2025 10:02:09 PM</t>
  </si>
  <si>
    <t>T175404</t>
  </si>
  <si>
    <t>30/04/2025 8:45:13 PM</t>
  </si>
  <si>
    <t>T175306</t>
  </si>
  <si>
    <t>2287</t>
  </si>
  <si>
    <t>30/04/2025 6:01:43 PM</t>
  </si>
  <si>
    <t>T175301</t>
  </si>
  <si>
    <t>2288</t>
  </si>
  <si>
    <t>30/04/2025 5:57:24 PM</t>
  </si>
  <si>
    <t>T173517</t>
  </si>
  <si>
    <t>C7706</t>
  </si>
  <si>
    <t>30/04/2025 3:59:40 PM</t>
  </si>
  <si>
    <t>T174760</t>
  </si>
  <si>
    <t>161</t>
  </si>
  <si>
    <t>30/04/2025 1:55:18 PM</t>
  </si>
  <si>
    <t>T174663</t>
  </si>
  <si>
    <t>30/04/2025 10:38:39 AM</t>
  </si>
  <si>
    <t>T175088</t>
  </si>
  <si>
    <t>C7935</t>
  </si>
  <si>
    <t>5017</t>
  </si>
  <si>
    <t>29/04/2025 5:45:46 PM</t>
  </si>
  <si>
    <t>T173187</t>
  </si>
  <si>
    <t>C7646</t>
  </si>
  <si>
    <t>4891</t>
  </si>
  <si>
    <t>29/04/2025 4:47:47 PM</t>
  </si>
  <si>
    <t>T173165</t>
  </si>
  <si>
    <t>C7636</t>
  </si>
  <si>
    <t>1701</t>
  </si>
  <si>
    <t>29/04/2025 2:45:02 PM</t>
  </si>
  <si>
    <t>T173127</t>
  </si>
  <si>
    <t>1681</t>
  </si>
  <si>
    <t>29/04/2025 2:44:16 PM</t>
  </si>
  <si>
    <t>T173479</t>
  </si>
  <si>
    <t>C7695</t>
  </si>
  <si>
    <t>29/04/2025 2:16:49 PM</t>
  </si>
  <si>
    <t>T174644</t>
  </si>
  <si>
    <t>29/04/2025 2:16:00 PM</t>
  </si>
  <si>
    <t>T174269</t>
  </si>
  <si>
    <t>C7865</t>
  </si>
  <si>
    <t>3321</t>
  </si>
  <si>
    <t>29/04/2025 11:43:56 AM</t>
  </si>
  <si>
    <t>T174441</t>
  </si>
  <si>
    <t>3291</t>
  </si>
  <si>
    <t>29/04/2025 10:46:38 AM</t>
  </si>
  <si>
    <t>T175129</t>
  </si>
  <si>
    <t>29/04/2025 5:05:51 AM</t>
  </si>
  <si>
    <t>T175047</t>
  </si>
  <si>
    <t>C7928</t>
  </si>
  <si>
    <t>5014</t>
  </si>
  <si>
    <t>29/04/2025 4:41:16 AM</t>
  </si>
  <si>
    <t>T175032</t>
  </si>
  <si>
    <t>C7916</t>
  </si>
  <si>
    <t>29/04/2025 4:38:36 AM</t>
  </si>
  <si>
    <t>T175052</t>
  </si>
  <si>
    <t>5015</t>
  </si>
  <si>
    <t>29/04/2025 4:33:58 AM</t>
  </si>
  <si>
    <t>T175910</t>
  </si>
  <si>
    <t>C7943</t>
  </si>
  <si>
    <t>28/04/2025 10:39:57 PM</t>
  </si>
  <si>
    <t>T175066</t>
  </si>
  <si>
    <t>5010</t>
  </si>
  <si>
    <t>28/04/2025 7:52:24 PM</t>
  </si>
  <si>
    <t>T175046</t>
  </si>
  <si>
    <t>28/04/2025 7:50:14 PM</t>
  </si>
  <si>
    <t>T174224</t>
  </si>
  <si>
    <t>3338</t>
  </si>
  <si>
    <t>28/04/2025 3:52:19 PM</t>
  </si>
  <si>
    <t>T174951</t>
  </si>
  <si>
    <t>1265</t>
  </si>
  <si>
    <t>28/04/2025 1:25:13 PM</t>
  </si>
  <si>
    <t>T173311</t>
  </si>
  <si>
    <t>28/04/2025 8:50:21 AM</t>
  </si>
  <si>
    <t>T173391</t>
  </si>
  <si>
    <t>28/04/2025 8:18:26 AM</t>
  </si>
  <si>
    <t>T174983</t>
  </si>
  <si>
    <t>1262</t>
  </si>
  <si>
    <t>27/04/2025 10:27:46 AM</t>
  </si>
  <si>
    <t>T174427</t>
  </si>
  <si>
    <t>27/04/2025 9:50:23 AM</t>
  </si>
  <si>
    <t>T173973</t>
  </si>
  <si>
    <t>4944</t>
  </si>
  <si>
    <t>27/04/2025 8:36:44 AM</t>
  </si>
  <si>
    <t>T173987</t>
  </si>
  <si>
    <t>4942</t>
  </si>
  <si>
    <t>27/04/2025 8:33:58 AM</t>
  </si>
  <si>
    <t>T174926</t>
  </si>
  <si>
    <t>C7892</t>
  </si>
  <si>
    <t>4993</t>
  </si>
  <si>
    <t>27/04/2025 8:30:39 AM</t>
  </si>
  <si>
    <t>T174910</t>
  </si>
  <si>
    <t>27/04/2025 8:15:33 AM</t>
  </si>
  <si>
    <t>T174940</t>
  </si>
  <si>
    <t>27/04/2025 8:11:43 AM</t>
  </si>
  <si>
    <t>T174925</t>
  </si>
  <si>
    <t>C7899</t>
  </si>
  <si>
    <t>965</t>
  </si>
  <si>
    <t>27/04/2025 8:06:36 AM</t>
  </si>
  <si>
    <t>T174936</t>
  </si>
  <si>
    <t>958</t>
  </si>
  <si>
    <t>27/04/2025 7:55:00 AM</t>
  </si>
  <si>
    <t>T174938</t>
  </si>
  <si>
    <t>27/04/2025 7:52:19 AM</t>
  </si>
  <si>
    <t>T174950</t>
  </si>
  <si>
    <t>969</t>
  </si>
  <si>
    <t>27/04/2025 7:49:43 AM</t>
  </si>
  <si>
    <t>T175053</t>
  </si>
  <si>
    <t>27/04/2025 2:03:20 AM</t>
  </si>
  <si>
    <t>T175009</t>
  </si>
  <si>
    <t>27/04/2025 2:02:05 AM</t>
  </si>
  <si>
    <t>T174791</t>
  </si>
  <si>
    <t>26/04/2025 9:49:08 PM</t>
  </si>
  <si>
    <t>T174228</t>
  </si>
  <si>
    <t>3337</t>
  </si>
  <si>
    <t>26/04/2025 9:35:54 PM</t>
  </si>
  <si>
    <t>T173842</t>
  </si>
  <si>
    <t>4932</t>
  </si>
  <si>
    <t>26/04/2025 9:13:24 PM</t>
  </si>
  <si>
    <t>T174406</t>
  </si>
  <si>
    <t>3352</t>
  </si>
  <si>
    <t>26/04/2025 8:51:08 PM</t>
  </si>
  <si>
    <t>T175004</t>
  </si>
  <si>
    <t>26/04/2025 7:33:12 PM</t>
  </si>
  <si>
    <t>T174904</t>
  </si>
  <si>
    <t>26/04/2025 6:26:11 PM</t>
  </si>
  <si>
    <t>T175008</t>
  </si>
  <si>
    <t>26/04/2025 6:25:33 PM</t>
  </si>
  <si>
    <t>T174918</t>
  </si>
  <si>
    <t>26/04/2025 5:01:09 PM</t>
  </si>
  <si>
    <t>T174329</t>
  </si>
  <si>
    <t>4982</t>
  </si>
  <si>
    <t>26/04/2025 4:32:19 PM</t>
  </si>
  <si>
    <t>T174907</t>
  </si>
  <si>
    <t>4992</t>
  </si>
  <si>
    <t>26/04/2025 4:12:02 PM</t>
  </si>
  <si>
    <t>T174943</t>
  </si>
  <si>
    <t>26/04/2025 4:02:43 PM</t>
  </si>
  <si>
    <t>T174805</t>
  </si>
  <si>
    <t>3365</t>
  </si>
  <si>
    <t>26/04/2025 3:59:33 PM</t>
  </si>
  <si>
    <t>T174810</t>
  </si>
  <si>
    <t>3364</t>
  </si>
  <si>
    <t>26/04/2025 3:50:52 PM</t>
  </si>
  <si>
    <t>T174992</t>
  </si>
  <si>
    <t>1258</t>
  </si>
  <si>
    <t>26/04/2025 3:09:42 PM</t>
  </si>
  <si>
    <t>T174997</t>
  </si>
  <si>
    <t>1259</t>
  </si>
  <si>
    <t>26/04/2025 3:05:59 PM</t>
  </si>
  <si>
    <t>T175012</t>
  </si>
  <si>
    <t>C7912</t>
  </si>
  <si>
    <t>26/04/2025 2:58:01 PM</t>
  </si>
  <si>
    <t>T175018</t>
  </si>
  <si>
    <t>26/04/2025 2:51:13 PM</t>
  </si>
  <si>
    <t>T174932</t>
  </si>
  <si>
    <t>26/04/2025 2:45:20 PM</t>
  </si>
  <si>
    <t>T174920</t>
  </si>
  <si>
    <t>4998</t>
  </si>
  <si>
    <t>26/04/2025 11:42:11 AM</t>
  </si>
  <si>
    <t>T175010</t>
  </si>
  <si>
    <t>5006</t>
  </si>
  <si>
    <t>26/04/2025 11:20:39 AM</t>
  </si>
  <si>
    <t>T174974</t>
  </si>
  <si>
    <t>1255</t>
  </si>
  <si>
    <t>26/04/2025 11:03:54 AM</t>
  </si>
  <si>
    <t>T174959</t>
  </si>
  <si>
    <t>26/04/2025 11:02:11 AM</t>
  </si>
  <si>
    <t>T172800</t>
  </si>
  <si>
    <t>26/04/2025 10:44:10 AM</t>
  </si>
  <si>
    <t>T174893</t>
  </si>
  <si>
    <t>1247</t>
  </si>
  <si>
    <t>26/04/2025 10:27:45 AM</t>
  </si>
  <si>
    <t>T174955</t>
  </si>
  <si>
    <t>1248</t>
  </si>
  <si>
    <t>26/04/2025 10:18:01 AM</t>
  </si>
  <si>
    <t>T174953</t>
  </si>
  <si>
    <t>1244</t>
  </si>
  <si>
    <t>26/04/2025 10:11:50 AM</t>
  </si>
  <si>
    <t>T174057</t>
  </si>
  <si>
    <t>C7786</t>
  </si>
  <si>
    <t>4971</t>
  </si>
  <si>
    <t>26/04/2025 10:02:19 AM</t>
  </si>
  <si>
    <t>T174958</t>
  </si>
  <si>
    <t>1242</t>
  </si>
  <si>
    <t>26/04/2025 9:53:49 AM</t>
  </si>
  <si>
    <t>T174233</t>
  </si>
  <si>
    <t>3332</t>
  </si>
  <si>
    <t>26/04/2025 4:14:46 AM</t>
  </si>
  <si>
    <t>T174922</t>
  </si>
  <si>
    <t>26/04/2025 4:04:53 AM</t>
  </si>
  <si>
    <t>T174729</t>
  </si>
  <si>
    <t>26/04/2025 4:02:52 AM</t>
  </si>
  <si>
    <t>T174913</t>
  </si>
  <si>
    <t>26/04/2025 3:59:21 AM</t>
  </si>
  <si>
    <t>T174903</t>
  </si>
  <si>
    <t>25/04/2025 10:03:08 PM</t>
  </si>
  <si>
    <t>T174917</t>
  </si>
  <si>
    <t>25/04/2025 9:33:42 PM</t>
  </si>
  <si>
    <t>T174931</t>
  </si>
  <si>
    <t>C7889</t>
  </si>
  <si>
    <t>25/04/2025 9:30:29 PM</t>
  </si>
  <si>
    <t>T174929</t>
  </si>
  <si>
    <t>25/04/2025 8:46:27 PM</t>
  </si>
  <si>
    <t>T174949</t>
  </si>
  <si>
    <t>25/04/2025 8:44:51 PM</t>
  </si>
  <si>
    <t>T174443</t>
  </si>
  <si>
    <t>C7871</t>
  </si>
  <si>
    <t>3335</t>
  </si>
  <si>
    <t>25/04/2025 7:16:32 PM</t>
  </si>
  <si>
    <t>T174447</t>
  </si>
  <si>
    <t>3348</t>
  </si>
  <si>
    <t>25/04/2025 7:05:00 PM</t>
  </si>
  <si>
    <t>T174259</t>
  </si>
  <si>
    <t>C7877</t>
  </si>
  <si>
    <t>3349</t>
  </si>
  <si>
    <t>25/04/2025 7:03:26 PM</t>
  </si>
  <si>
    <t>T174242</t>
  </si>
  <si>
    <t>3339</t>
  </si>
  <si>
    <t>25/04/2025 7:01:43 PM</t>
  </si>
  <si>
    <t>T174897</t>
  </si>
  <si>
    <t>3359</t>
  </si>
  <si>
    <t>25/04/2025 7:00:10 PM</t>
  </si>
  <si>
    <t>T174404</t>
  </si>
  <si>
    <t>3356</t>
  </si>
  <si>
    <t>25/04/2025 6:58:34 PM</t>
  </si>
  <si>
    <t>T174895</t>
  </si>
  <si>
    <t>C7882</t>
  </si>
  <si>
    <t>3358</t>
  </si>
  <si>
    <t>25/04/2025 6:56:42 PM</t>
  </si>
  <si>
    <t>T174900</t>
  </si>
  <si>
    <t>3357</t>
  </si>
  <si>
    <t>25/04/2025 6:55:11 PM</t>
  </si>
  <si>
    <t>T174223</t>
  </si>
  <si>
    <t>3330</t>
  </si>
  <si>
    <t>25/04/2025 6:20:12 PM</t>
  </si>
  <si>
    <t>T174730</t>
  </si>
  <si>
    <t>25/04/2025 5:38:08 PM</t>
  </si>
  <si>
    <t>T174362</t>
  </si>
  <si>
    <t>C7835</t>
  </si>
  <si>
    <t>25/04/2025 5:34:27 PM</t>
  </si>
  <si>
    <t>T174448</t>
  </si>
  <si>
    <t>3336</t>
  </si>
  <si>
    <t>25/04/2025 5:32:14 PM</t>
  </si>
  <si>
    <t>T174792</t>
  </si>
  <si>
    <t>C7887</t>
  </si>
  <si>
    <t>25/04/2025 4:29:05 PM</t>
  </si>
  <si>
    <t>T174669</t>
  </si>
  <si>
    <t>25/04/2025 1:56:38 PM</t>
  </si>
  <si>
    <t>T174724</t>
  </si>
  <si>
    <t>25/04/2025 5:54:16 AM</t>
  </si>
  <si>
    <t>T174656</t>
  </si>
  <si>
    <t>25/04/2025 5:48:47 AM</t>
  </si>
  <si>
    <t>T174728</t>
  </si>
  <si>
    <t>25/04/2025 4:37:26 AM</t>
  </si>
  <si>
    <t>T174723</t>
  </si>
  <si>
    <t>25/04/2025 3:52:28 AM</t>
  </si>
  <si>
    <t>T174665</t>
  </si>
  <si>
    <t>25/04/2025 3:46:56 AM</t>
  </si>
  <si>
    <t>T174782</t>
  </si>
  <si>
    <t>25/04/2025 3:44:57 AM</t>
  </si>
  <si>
    <t>T174237</t>
  </si>
  <si>
    <t>3344</t>
  </si>
  <si>
    <t>25/04/2025 2:07:13 AM</t>
  </si>
  <si>
    <t>T174295</t>
  </si>
  <si>
    <t>3324</t>
  </si>
  <si>
    <t>25/04/2025 1:11:12 AM</t>
  </si>
  <si>
    <t>T174222</t>
  </si>
  <si>
    <t>3342</t>
  </si>
  <si>
    <t>25/04/2025 1:06:08 AM</t>
  </si>
  <si>
    <t>T173910</t>
  </si>
  <si>
    <t>24/04/2025 4:27:32 PM</t>
  </si>
  <si>
    <t>T173867</t>
  </si>
  <si>
    <t>24/04/2025 4:25:51 PM</t>
  </si>
  <si>
    <t>T174239</t>
  </si>
  <si>
    <t>3328</t>
  </si>
  <si>
    <t>24/04/2025 4:44:07 AM</t>
  </si>
  <si>
    <t>T174293</t>
  </si>
  <si>
    <t>C7861</t>
  </si>
  <si>
    <t>3323</t>
  </si>
  <si>
    <t>24/04/2025 4:42:43 AM</t>
  </si>
  <si>
    <t>T174234</t>
  </si>
  <si>
    <t>3326</t>
  </si>
  <si>
    <t>24/04/2025 4:40:54 AM</t>
  </si>
  <si>
    <t>T174268</t>
  </si>
  <si>
    <t>3329</t>
  </si>
  <si>
    <t>24/04/2025 4:39:20 AM</t>
  </si>
  <si>
    <t>T174264</t>
  </si>
  <si>
    <t>3320</t>
  </si>
  <si>
    <t>24/04/2025 4:37:55 AM</t>
  </si>
  <si>
    <t>T174263</t>
  </si>
  <si>
    <t>3327</t>
  </si>
  <si>
    <t>24/04/2025 4:35:33 AM</t>
  </si>
  <si>
    <t>T174279</t>
  </si>
  <si>
    <t>3294</t>
  </si>
  <si>
    <t>24/04/2025 12:01:28 AM</t>
  </si>
  <si>
    <t>T174407</t>
  </si>
  <si>
    <t>3303</t>
  </si>
  <si>
    <t>23/04/2025 11:59:17 PM</t>
  </si>
  <si>
    <t>T174294</t>
  </si>
  <si>
    <t>3289</t>
  </si>
  <si>
    <t>23/04/2025 9:39:35 PM</t>
  </si>
  <si>
    <t>T174436</t>
  </si>
  <si>
    <t>3297</t>
  </si>
  <si>
    <t>23/04/2025 9:34:15 PM</t>
  </si>
  <si>
    <t>T174673</t>
  </si>
  <si>
    <t>23/04/2025 6:21:06 PM</t>
  </si>
  <si>
    <t>T174662</t>
  </si>
  <si>
    <t>23/04/2025 6:19:39 PM</t>
  </si>
  <si>
    <t>T174649</t>
  </si>
  <si>
    <t>23/04/2025 6:18:07 PM</t>
  </si>
  <si>
    <t>T174434</t>
  </si>
  <si>
    <t>1229</t>
  </si>
  <si>
    <t>23/04/2025 6:07:29 PM</t>
  </si>
  <si>
    <t>T174271</t>
  </si>
  <si>
    <t>3306</t>
  </si>
  <si>
    <t>23/04/2025 6:02:23 PM</t>
  </si>
  <si>
    <t>T174425</t>
  </si>
  <si>
    <t>3308</t>
  </si>
  <si>
    <t>23/04/2025 5:54:50 PM</t>
  </si>
  <si>
    <t>T174428</t>
  </si>
  <si>
    <t>3299</t>
  </si>
  <si>
    <t>23/04/2025 5:52:01 PM</t>
  </si>
  <si>
    <t>T174272</t>
  </si>
  <si>
    <t>3309</t>
  </si>
  <si>
    <t>23/04/2025 5:51:37 PM</t>
  </si>
  <si>
    <t>T174417</t>
  </si>
  <si>
    <t>3312</t>
  </si>
  <si>
    <t>23/04/2025 5:04:59 PM</t>
  </si>
  <si>
    <t>T174273</t>
  </si>
  <si>
    <t>3315</t>
  </si>
  <si>
    <t>23/04/2025 4:51:20 PM</t>
  </si>
  <si>
    <t>T173925</t>
  </si>
  <si>
    <t>23/04/2025 12:06:52 PM</t>
  </si>
  <si>
    <t>T174659</t>
  </si>
  <si>
    <t>23/04/2025 10:45:44 AM</t>
  </si>
  <si>
    <t>T174217</t>
  </si>
  <si>
    <t>4987</t>
  </si>
  <si>
    <t>23/04/2025 10:43:05 AM</t>
  </si>
  <si>
    <t>T174367</t>
  </si>
  <si>
    <t>C7836</t>
  </si>
  <si>
    <t>4988</t>
  </si>
  <si>
    <t>23/04/2025 10:41:00 AM</t>
  </si>
  <si>
    <t>T174623</t>
  </si>
  <si>
    <t>C7843</t>
  </si>
  <si>
    <t>23/04/2025 5:50:13 AM</t>
  </si>
  <si>
    <t>T174145</t>
  </si>
  <si>
    <t>4962</t>
  </si>
  <si>
    <t>23/04/2025 12:12:44 AM</t>
  </si>
  <si>
    <t>T174342</t>
  </si>
  <si>
    <t>22/04/2025 11:58:01 PM</t>
  </si>
  <si>
    <t>T174148</t>
  </si>
  <si>
    <t>4984</t>
  </si>
  <si>
    <t>22/04/2025 11:25:05 PM</t>
  </si>
  <si>
    <t>T174304</t>
  </si>
  <si>
    <t>4985</t>
  </si>
  <si>
    <t>22/04/2025 9:39:18 PM</t>
  </si>
  <si>
    <t>T174281</t>
  </si>
  <si>
    <t>22/04/2025 8:59:10 PM</t>
  </si>
  <si>
    <t>T174446</t>
  </si>
  <si>
    <t>3292</t>
  </si>
  <si>
    <t>22/04/2025 8:41:14 PM</t>
  </si>
  <si>
    <t>T174274</t>
  </si>
  <si>
    <t>3293</t>
  </si>
  <si>
    <t>22/04/2025 8:39:59 PM</t>
  </si>
  <si>
    <t>T174248</t>
  </si>
  <si>
    <t>22/04/2025 8:35:27 PM</t>
  </si>
  <si>
    <t>T174286</t>
  </si>
  <si>
    <t>22/04/2025 7:44:13 PM</t>
  </si>
  <si>
    <t>T174208</t>
  </si>
  <si>
    <t>4983</t>
  </si>
  <si>
    <t>22/04/2025 11:18:11 AM</t>
  </si>
  <si>
    <t>T174214</t>
  </si>
  <si>
    <t>4986</t>
  </si>
  <si>
    <t>22/04/2025 11:14:50 AM</t>
  </si>
  <si>
    <t>T174005</t>
  </si>
  <si>
    <t>21/04/2025 1:58:32 PM</t>
  </si>
  <si>
    <t>T174182</t>
  </si>
  <si>
    <t>4975</t>
  </si>
  <si>
    <t>21/04/2025 11:34:13 AM</t>
  </si>
  <si>
    <t>T174319</t>
  </si>
  <si>
    <t>C7815</t>
  </si>
  <si>
    <t>4976</t>
  </si>
  <si>
    <t>21/04/2025 11:22:03 AM</t>
  </si>
  <si>
    <t>T172299</t>
  </si>
  <si>
    <t>20/04/2025 3:10:24 PM</t>
  </si>
  <si>
    <t>T174036</t>
  </si>
  <si>
    <t>4960</t>
  </si>
  <si>
    <t>20/04/2025 1:16:28 PM</t>
  </si>
  <si>
    <t>T173897</t>
  </si>
  <si>
    <t>4956</t>
  </si>
  <si>
    <t>20/04/2025 1:09:53 PM</t>
  </si>
  <si>
    <t>T174172</t>
  </si>
  <si>
    <t>4969</t>
  </si>
  <si>
    <t>20/04/2025 8:34:48 AM</t>
  </si>
  <si>
    <t>T174034</t>
  </si>
  <si>
    <t>4953</t>
  </si>
  <si>
    <t>20/04/2025 8:30:05 AM</t>
  </si>
  <si>
    <t>T174149</t>
  </si>
  <si>
    <t>C7801</t>
  </si>
  <si>
    <t>4967</t>
  </si>
  <si>
    <t>20/04/2025 8:28:50 AM</t>
  </si>
  <si>
    <t>T173958</t>
  </si>
  <si>
    <t>4945</t>
  </si>
  <si>
    <t>20/04/2025 7:45:46 AM</t>
  </si>
  <si>
    <t>T174190</t>
  </si>
  <si>
    <t>C7806</t>
  </si>
  <si>
    <t>4970</t>
  </si>
  <si>
    <t>20/04/2025 7:39:33 AM</t>
  </si>
  <si>
    <t>T174197</t>
  </si>
  <si>
    <t>4968</t>
  </si>
  <si>
    <t>20/04/2025 7:33:25 AM</t>
  </si>
  <si>
    <t>T174084</t>
  </si>
  <si>
    <t>C7790</t>
  </si>
  <si>
    <t>4963</t>
  </si>
  <si>
    <t>20/04/2025 7:29:48 AM</t>
  </si>
  <si>
    <t>T174006</t>
  </si>
  <si>
    <t>20/04/2025 4:32:02 AM</t>
  </si>
  <si>
    <t>T173705</t>
  </si>
  <si>
    <t>C7718</t>
  </si>
  <si>
    <t>324</t>
  </si>
  <si>
    <t>20/04/2025 1:56:12 AM</t>
  </si>
  <si>
    <t>T173500</t>
  </si>
  <si>
    <t>20/04/2025 12:34:54 AM</t>
  </si>
  <si>
    <t>T173844</t>
  </si>
  <si>
    <t>4927</t>
  </si>
  <si>
    <t>20/04/2025 12:34:06 AM</t>
  </si>
  <si>
    <t>T173878</t>
  </si>
  <si>
    <t>4926</t>
  </si>
  <si>
    <t>19/04/2025 10:39:23 PM</t>
  </si>
  <si>
    <t>T173344</t>
  </si>
  <si>
    <t>19/04/2025 8:05:48 PM</t>
  </si>
  <si>
    <t>T174047</t>
  </si>
  <si>
    <t>4947</t>
  </si>
  <si>
    <t>19/04/2025 7:51:31 PM</t>
  </si>
  <si>
    <t>T173947</t>
  </si>
  <si>
    <t>4957</t>
  </si>
  <si>
    <t>19/04/2025 5:36:58 PM</t>
  </si>
  <si>
    <t>T172859</t>
  </si>
  <si>
    <t>4861</t>
  </si>
  <si>
    <t>19/04/2025 4:10:59 PM</t>
  </si>
  <si>
    <t>RAJESH KUMAR BISOYI</t>
  </si>
  <si>
    <t>T173969</t>
  </si>
  <si>
    <t>4943</t>
  </si>
  <si>
    <t>19/04/2025 11:55:45 AM</t>
  </si>
  <si>
    <t>T174055</t>
  </si>
  <si>
    <t>4952</t>
  </si>
  <si>
    <t>19/04/2025 11:26:45 AM</t>
  </si>
  <si>
    <t>T173461</t>
  </si>
  <si>
    <t>19/04/2025 4:17:13 AM</t>
  </si>
  <si>
    <t>T173408</t>
  </si>
  <si>
    <t>4921</t>
  </si>
  <si>
    <t>18/04/2025 10:56:05 PM</t>
  </si>
  <si>
    <t>T173961</t>
  </si>
  <si>
    <t>4941</t>
  </si>
  <si>
    <t>18/04/2025 9:32:51 PM</t>
  </si>
  <si>
    <t>T173935</t>
  </si>
  <si>
    <t>4933</t>
  </si>
  <si>
    <t>18/04/2025 6:18:57 PM</t>
  </si>
  <si>
    <t>T173934</t>
  </si>
  <si>
    <t>4938</t>
  </si>
  <si>
    <t>18/04/2025 5:10:50 PM</t>
  </si>
  <si>
    <t>T173864</t>
  </si>
  <si>
    <t>4940</t>
  </si>
  <si>
    <t>18/04/2025 5:10:27 PM</t>
  </si>
  <si>
    <t>T173942</t>
  </si>
  <si>
    <t>4937</t>
  </si>
  <si>
    <t>18/04/2025 5:04:14 PM</t>
  </si>
  <si>
    <t>T173898</t>
  </si>
  <si>
    <t>4930</t>
  </si>
  <si>
    <t>18/04/2025 5:03:54 PM</t>
  </si>
  <si>
    <t>T173329</t>
  </si>
  <si>
    <t>4911</t>
  </si>
  <si>
    <t>18/04/2025 4:07:03 PM</t>
  </si>
  <si>
    <t>T173937</t>
  </si>
  <si>
    <t>4936</t>
  </si>
  <si>
    <t>18/04/2025 3:00:57 PM</t>
  </si>
  <si>
    <t>T173824</t>
  </si>
  <si>
    <t>18/04/2025 2:18:48 PM</t>
  </si>
  <si>
    <t>T173998</t>
  </si>
  <si>
    <t>4935</t>
  </si>
  <si>
    <t>18/04/2025 11:53:56 AM</t>
  </si>
  <si>
    <t>T173442</t>
  </si>
  <si>
    <t>18/04/2025 10:17:17 AM</t>
  </si>
  <si>
    <t>T173907</t>
  </si>
  <si>
    <t>4934</t>
  </si>
  <si>
    <t>18/04/2025 5:56:14 AM</t>
  </si>
  <si>
    <t>T173840</t>
  </si>
  <si>
    <t>18/04/2025 12:35:50 AM</t>
  </si>
  <si>
    <t>T173851</t>
  </si>
  <si>
    <t>4928</t>
  </si>
  <si>
    <t>18/04/2025 12:25:10 AM</t>
  </si>
  <si>
    <t>T173503</t>
  </si>
  <si>
    <t>4925</t>
  </si>
  <si>
    <t>17/04/2025 5:39:31 PM</t>
  </si>
  <si>
    <t>53</t>
  </si>
  <si>
    <t>T173797</t>
  </si>
  <si>
    <t>16/04/2025 10:57:12 PM</t>
  </si>
  <si>
    <t>T173428</t>
  </si>
  <si>
    <t>16/04/2025 7:40:50 PM</t>
  </si>
  <si>
    <t>T173425</t>
  </si>
  <si>
    <t>16/04/2025 6:39:51 PM</t>
  </si>
  <si>
    <t>T173458</t>
  </si>
  <si>
    <t>16/04/2025 5:14:22 PM</t>
  </si>
  <si>
    <t>T173522</t>
  </si>
  <si>
    <t>187</t>
  </si>
  <si>
    <t>16/04/2025 4:57:19 PM</t>
  </si>
  <si>
    <t>T173494</t>
  </si>
  <si>
    <t>16/04/2025 10:11:42 AM</t>
  </si>
  <si>
    <t>T173559</t>
  </si>
  <si>
    <t>16/04/2025 4:30:15 AM</t>
  </si>
  <si>
    <t>T173100</t>
  </si>
  <si>
    <t>16/04/2025 2:28:54 AM</t>
  </si>
  <si>
    <t>T173495</t>
  </si>
  <si>
    <t>16/04/2025 2:26:34 AM</t>
  </si>
  <si>
    <t>T173484</t>
  </si>
  <si>
    <t>16/04/2025 2:14:28 AM</t>
  </si>
  <si>
    <t>T173571</t>
  </si>
  <si>
    <t>2202</t>
  </si>
  <si>
    <t>15/04/2025 2:16:02 PM</t>
  </si>
  <si>
    <t>T173557</t>
  </si>
  <si>
    <t>15/04/2025 5:31:01 AM</t>
  </si>
  <si>
    <t>T173419</t>
  </si>
  <si>
    <t>15/04/2025 4:00:34 AM</t>
  </si>
  <si>
    <t>T173405</t>
  </si>
  <si>
    <t>15/04/2025 2:36:25 AM</t>
  </si>
  <si>
    <t>T173354</t>
  </si>
  <si>
    <t>14/04/2025 11:09:39 PM</t>
  </si>
  <si>
    <t>T173346</t>
  </si>
  <si>
    <t>14/04/2025 9:44:18 PM</t>
  </si>
  <si>
    <t>T173361</t>
  </si>
  <si>
    <t>14/04/2025 7:25:11 PM</t>
  </si>
  <si>
    <t>T173427</t>
  </si>
  <si>
    <t>175</t>
  </si>
  <si>
    <t>14/04/2025 3:00:10 PM</t>
  </si>
  <si>
    <t>T173116</t>
  </si>
  <si>
    <t>14/04/2025 10:18:47 AM</t>
  </si>
  <si>
    <t>T173259</t>
  </si>
  <si>
    <t>12/04/2025 10:45:46 AM</t>
  </si>
  <si>
    <t>T173284</t>
  </si>
  <si>
    <t>12/04/2025 10:42:58 AM</t>
  </si>
  <si>
    <t>T173118</t>
  </si>
  <si>
    <t>12/04/2025 7:52:15 AM</t>
  </si>
  <si>
    <t>T173231</t>
  </si>
  <si>
    <t>12/04/2025 4:06:03 AM</t>
  </si>
  <si>
    <t>T173109</t>
  </si>
  <si>
    <t>12/04/2025 3:21:27 AM</t>
  </si>
  <si>
    <t>T173108</t>
  </si>
  <si>
    <t>C7626</t>
  </si>
  <si>
    <t>12/04/2025 2:27:04 AM</t>
  </si>
  <si>
    <t>T173103</t>
  </si>
  <si>
    <t>12/04/2025 2:22:23 AM</t>
  </si>
  <si>
    <t>T173244</t>
  </si>
  <si>
    <t>11/04/2025 10:47:01 PM</t>
  </si>
  <si>
    <t>T172987</t>
  </si>
  <si>
    <t>C7613</t>
  </si>
  <si>
    <t>11/04/2025 2:47:49 PM</t>
  </si>
  <si>
    <t>T173117</t>
  </si>
  <si>
    <t>11/04/2025 1:48:03 PM</t>
  </si>
  <si>
    <t>T173025</t>
  </si>
  <si>
    <t>11/04/2025 1:17:42 PM</t>
  </si>
  <si>
    <t>T173102</t>
  </si>
  <si>
    <t>11/04/2025 9:05:26 AM</t>
  </si>
  <si>
    <t>T173128</t>
  </si>
  <si>
    <t>1684</t>
  </si>
  <si>
    <t>11/04/2025 3:27:47 AM</t>
  </si>
  <si>
    <t>T172977</t>
  </si>
  <si>
    <t>11/04/2025 2:12:55 AM</t>
  </si>
  <si>
    <t>T172778</t>
  </si>
  <si>
    <t>11/04/2025 2:07:30 AM</t>
  </si>
  <si>
    <t>T172766</t>
  </si>
  <si>
    <t>10/04/2025 7:41:40 PM</t>
  </si>
  <si>
    <t>T172989</t>
  </si>
  <si>
    <t>10/04/2025 6:29:48 AM</t>
  </si>
  <si>
    <t>T172584</t>
  </si>
  <si>
    <t>09/04/2025 7:41:35 PM</t>
  </si>
  <si>
    <t>T172590</t>
  </si>
  <si>
    <t>C7610</t>
  </si>
  <si>
    <t>09/04/2025 7:41:00 PM</t>
  </si>
  <si>
    <t>T172463</t>
  </si>
  <si>
    <t>C7545</t>
  </si>
  <si>
    <t>09/04/2025 12:58:07 PM</t>
  </si>
  <si>
    <t>T172462</t>
  </si>
  <si>
    <t>09/04/2025 12:40:48 PM</t>
  </si>
  <si>
    <t>T172727</t>
  </si>
  <si>
    <t>C7585</t>
  </si>
  <si>
    <t>09/04/2025 9:14:58 AM</t>
  </si>
  <si>
    <t>T172702</t>
  </si>
  <si>
    <t>C7575</t>
  </si>
  <si>
    <t>09/04/2025 9:02:11 AM</t>
  </si>
  <si>
    <t>T172556</t>
  </si>
  <si>
    <t>C7589</t>
  </si>
  <si>
    <t>08/04/2025 9:51:08 PM</t>
  </si>
  <si>
    <t>T172231</t>
  </si>
  <si>
    <t>C7568</t>
  </si>
  <si>
    <t>08/04/2025 1:05:42 PM</t>
  </si>
  <si>
    <t>T172722</t>
  </si>
  <si>
    <t>08/04/2025 12:58:08 PM</t>
  </si>
  <si>
    <t>T172703</t>
  </si>
  <si>
    <t>08/04/2025 9:56:09 AM</t>
  </si>
  <si>
    <t>T172728</t>
  </si>
  <si>
    <t>08/04/2025 9:51:12 AM</t>
  </si>
  <si>
    <t>T172716</t>
  </si>
  <si>
    <t>08/04/2025 9:10:45 AM</t>
  </si>
  <si>
    <t>T172711</t>
  </si>
  <si>
    <t>08/04/2025 5:50:49 AM</t>
  </si>
  <si>
    <t>T172335</t>
  </si>
  <si>
    <t>595</t>
  </si>
  <si>
    <t>06/04/2025 5:26:15 AM</t>
  </si>
  <si>
    <t>64</t>
  </si>
  <si>
    <t>T172466</t>
  </si>
  <si>
    <t>06/04/2025 5:25:28 AM</t>
  </si>
  <si>
    <t>T172513</t>
  </si>
  <si>
    <t>C7538</t>
  </si>
  <si>
    <t>06/04/2025 2:42:42 AM</t>
  </si>
  <si>
    <t>T171386</t>
  </si>
  <si>
    <t>C7368</t>
  </si>
  <si>
    <t>05/04/2025 6:16:05 AM</t>
  </si>
  <si>
    <t>T170878</t>
  </si>
  <si>
    <t>C7287</t>
  </si>
  <si>
    <t>05/04/2025 6:15:54 AM</t>
  </si>
  <si>
    <t>T166619</t>
  </si>
  <si>
    <t>04/04/2025 2:56:13 PM</t>
  </si>
  <si>
    <t>T171862</t>
  </si>
  <si>
    <t>C7496</t>
  </si>
  <si>
    <t>04/04/2025 2:00:09 AM</t>
  </si>
  <si>
    <t>T171870</t>
  </si>
  <si>
    <t>C7494</t>
  </si>
  <si>
    <t>03/04/2025 5:55:25 PM</t>
  </si>
  <si>
    <t>T171705</t>
  </si>
  <si>
    <t>C7430</t>
  </si>
  <si>
    <t>02/04/2025 9:06:47 PM</t>
  </si>
  <si>
    <t>T171103</t>
  </si>
  <si>
    <t>02/04/2025 6:21:19 PM</t>
  </si>
  <si>
    <t>T171754</t>
  </si>
  <si>
    <t>C7441</t>
  </si>
  <si>
    <t>02/04/2025 6:16:23 PM</t>
  </si>
  <si>
    <t>T171546</t>
  </si>
  <si>
    <t>02/04/2025 6:11:38 PM</t>
  </si>
  <si>
    <t>T171814</t>
  </si>
  <si>
    <t>02/04/2025 1:40:26 PM</t>
  </si>
  <si>
    <t>30/03/2025</t>
  </si>
  <si>
    <t>T171852</t>
  </si>
  <si>
    <t>02/04/2025 1:40:04 PM</t>
  </si>
  <si>
    <t>T171863</t>
  </si>
  <si>
    <t>02/04/2025 1:39:40 PM</t>
  </si>
  <si>
    <t>T172023</t>
  </si>
  <si>
    <t>02/04/2025 9:15:09 AM</t>
  </si>
  <si>
    <t>T171929</t>
  </si>
  <si>
    <t>30/03/2025 2:05:32 AM</t>
  </si>
  <si>
    <t>T171584</t>
  </si>
  <si>
    <t>30/03/2025 1:42:26 AM</t>
  </si>
  <si>
    <t>T171902</t>
  </si>
  <si>
    <t>29/03/2025 4:18:31 AM</t>
  </si>
  <si>
    <t>T171338</t>
  </si>
  <si>
    <t>29/03/2025 3:28:51 AM</t>
  </si>
  <si>
    <t>T171797</t>
  </si>
  <si>
    <t>29/03/2025 2:41:30 AM</t>
  </si>
  <si>
    <t>T171501</t>
  </si>
  <si>
    <t>29/03/2025 1:10:47 AM</t>
  </si>
  <si>
    <t>T171526</t>
  </si>
  <si>
    <t>C7398</t>
  </si>
  <si>
    <t>29/03/2025 12:52:31 AM</t>
  </si>
  <si>
    <t>T171783</t>
  </si>
  <si>
    <t>28/03/2025 6:54:23 PM</t>
  </si>
  <si>
    <t>T171668</t>
  </si>
  <si>
    <t>C7458</t>
  </si>
  <si>
    <t>28/03/2025 6:41:49 PM</t>
  </si>
  <si>
    <t>T171766</t>
  </si>
  <si>
    <t>C7434</t>
  </si>
  <si>
    <t>27/03/2025 7:18:42 PM</t>
  </si>
  <si>
    <t>T171617</t>
  </si>
  <si>
    <t>27/03/2025 12:01:09 AM</t>
  </si>
  <si>
    <t>T171544</t>
  </si>
  <si>
    <t>26/03/2025 4:52:18 PM</t>
  </si>
  <si>
    <t>T170617</t>
  </si>
  <si>
    <t>C7238</t>
  </si>
  <si>
    <t>1028</t>
  </si>
  <si>
    <t>25/03/2025 3:19:38 PM</t>
  </si>
  <si>
    <t>T171157</t>
  </si>
  <si>
    <t>25/03/2025 11:05:58 AM</t>
  </si>
  <si>
    <t>T170817</t>
  </si>
  <si>
    <t>C7288</t>
  </si>
  <si>
    <t>446</t>
  </si>
  <si>
    <t>25/03/2025 9:03:23 AM</t>
  </si>
  <si>
    <t>T171450</t>
  </si>
  <si>
    <t>25/03/2025 8:52:03 AM</t>
  </si>
  <si>
    <t>T171486</t>
  </si>
  <si>
    <t>499</t>
  </si>
  <si>
    <t>24/03/2025 10:53:34 PM</t>
  </si>
  <si>
    <t>T171176</t>
  </si>
  <si>
    <t>C7337</t>
  </si>
  <si>
    <t>23/03/2025 11:18:33 AM</t>
  </si>
  <si>
    <t>78</t>
  </si>
  <si>
    <t>T170529</t>
  </si>
  <si>
    <t>23/03/2025 11:02:25 AM</t>
  </si>
  <si>
    <t>T171245</t>
  </si>
  <si>
    <t>23/03/2025 10:26:36 AM</t>
  </si>
  <si>
    <t>T170975</t>
  </si>
  <si>
    <t>21/03/2025 8:06:10 PM</t>
  </si>
  <si>
    <t>80</t>
  </si>
  <si>
    <t>T170208</t>
  </si>
  <si>
    <t>455</t>
  </si>
  <si>
    <t>20/03/2025 9:12:25 PM</t>
  </si>
  <si>
    <t>81</t>
  </si>
  <si>
    <t>T170821</t>
  </si>
  <si>
    <t>447</t>
  </si>
  <si>
    <t>20/03/2025 4:12:32 PM</t>
  </si>
  <si>
    <t>T170856</t>
  </si>
  <si>
    <t>C7281</t>
  </si>
  <si>
    <t>439</t>
  </si>
  <si>
    <t>20/03/2025 2:47:50 AM</t>
  </si>
  <si>
    <t>T170850</t>
  </si>
  <si>
    <t>C7276</t>
  </si>
  <si>
    <t>437</t>
  </si>
  <si>
    <t>20/03/2025 2:47:10 AM</t>
  </si>
  <si>
    <t>T170810</t>
  </si>
  <si>
    <t>C7280</t>
  </si>
  <si>
    <t>20/03/2025 2:46:52 AM</t>
  </si>
  <si>
    <t>T170804</t>
  </si>
  <si>
    <t>C7260</t>
  </si>
  <si>
    <t>427</t>
  </si>
  <si>
    <t>19/03/2025 2:11:40 PM</t>
  </si>
  <si>
    <t>82</t>
  </si>
  <si>
    <t>T170795</t>
  </si>
  <si>
    <t>C7261</t>
  </si>
  <si>
    <t>19/03/2025 1:07:24 PM</t>
  </si>
  <si>
    <t>T170710</t>
  </si>
  <si>
    <t>C7246</t>
  </si>
  <si>
    <t>412</t>
  </si>
  <si>
    <t>19/03/2025 3:54:41 AM</t>
  </si>
  <si>
    <t>T170320</t>
  </si>
  <si>
    <t>C7192</t>
  </si>
  <si>
    <t>418</t>
  </si>
  <si>
    <t>18/03/2025 5:47:01 PM</t>
  </si>
  <si>
    <t>T171031</t>
  </si>
  <si>
    <t>410</t>
  </si>
  <si>
    <t>18/03/2025 4:16:40 PM</t>
  </si>
  <si>
    <t>T171083</t>
  </si>
  <si>
    <t>C7239</t>
  </si>
  <si>
    <t>18/03/2025 4:09:29 PM</t>
  </si>
  <si>
    <t>T170606</t>
  </si>
  <si>
    <t>C7185</t>
  </si>
  <si>
    <t>17/03/2025 3:14:47 PM</t>
  </si>
  <si>
    <t>T170157</t>
  </si>
  <si>
    <t>17/03/2025 2:04:57 PM</t>
  </si>
  <si>
    <t>T170457</t>
  </si>
  <si>
    <t>C7186</t>
  </si>
  <si>
    <t>15/03/2025 8:47:01 AM</t>
  </si>
  <si>
    <t>86</t>
  </si>
  <si>
    <t>T168172</t>
  </si>
  <si>
    <t>C6776</t>
  </si>
  <si>
    <t>11/03/2025 3:10:49 PM</t>
  </si>
  <si>
    <t>T164489</t>
  </si>
  <si>
    <t>C6124</t>
  </si>
  <si>
    <t>1109</t>
  </si>
  <si>
    <t>27/01/2025 7:31:23 PM</t>
  </si>
  <si>
    <t>T129886</t>
  </si>
  <si>
    <t>B9896</t>
  </si>
  <si>
    <t>30/10/2024 1:05:04 PM</t>
  </si>
  <si>
    <t>19/12/2023</t>
  </si>
  <si>
    <t>T101120</t>
  </si>
  <si>
    <t>B5270</t>
  </si>
  <si>
    <t>11/02/2023 2:57:47 PM</t>
  </si>
  <si>
    <t>Abhishek  Dahiya</t>
  </si>
  <si>
    <t>08/02/2023</t>
  </si>
  <si>
    <t>HE53P07Z51401_R10</t>
  </si>
  <si>
    <t>RA18026</t>
  </si>
  <si>
    <t>10-RFD Ready for dispatch - PPC</t>
  </si>
  <si>
    <t>10/12/2024</t>
  </si>
  <si>
    <t>RA18231</t>
  </si>
  <si>
    <t>RA71876</t>
  </si>
  <si>
    <t>RA76451</t>
  </si>
  <si>
    <t>6-T2M Ready for machining - PPC</t>
  </si>
  <si>
    <t>T048361</t>
  </si>
  <si>
    <t>ABB458-002</t>
  </si>
  <si>
    <t>19-Warehouse VASULI</t>
  </si>
  <si>
    <t>22/03/2021</t>
  </si>
  <si>
    <t>T049141</t>
  </si>
  <si>
    <t>ARE387-109</t>
  </si>
  <si>
    <t>Non-moving RFD</t>
  </si>
  <si>
    <t>02/04/2021</t>
  </si>
  <si>
    <t>T049749</t>
  </si>
  <si>
    <t>Non-Moving RFM</t>
  </si>
  <si>
    <t>15/11/2021</t>
  </si>
  <si>
    <t>T062642</t>
  </si>
  <si>
    <t>04/10/2021</t>
  </si>
  <si>
    <t>T065186</t>
  </si>
  <si>
    <t>402</t>
  </si>
  <si>
    <t>01/11/2021</t>
  </si>
  <si>
    <t>Operating Mechanism HTOS002 housing, Spring Side</t>
  </si>
  <si>
    <t>T067286</t>
  </si>
  <si>
    <t>4609</t>
  </si>
  <si>
    <t>21/01/2022</t>
  </si>
  <si>
    <t>T076758</t>
  </si>
  <si>
    <t>15/03/2022</t>
  </si>
  <si>
    <t>Painted</t>
  </si>
  <si>
    <t>T077108</t>
  </si>
  <si>
    <t>26/03/2022</t>
  </si>
  <si>
    <t>T077117</t>
  </si>
  <si>
    <t>28/03/2022</t>
  </si>
  <si>
    <t>T077407</t>
  </si>
  <si>
    <t>25/03/2022</t>
  </si>
  <si>
    <t>T084921</t>
  </si>
  <si>
    <t>09/07/2022</t>
  </si>
  <si>
    <t>T086466</t>
  </si>
  <si>
    <t>428</t>
  </si>
  <si>
    <t>02/08/2022</t>
  </si>
  <si>
    <t>T087403</t>
  </si>
  <si>
    <t>12/08/2022</t>
  </si>
  <si>
    <t>T087577</t>
  </si>
  <si>
    <t>153</t>
  </si>
  <si>
    <t>16/08/2022</t>
  </si>
  <si>
    <t>T087755</t>
  </si>
  <si>
    <t>T088697</t>
  </si>
  <si>
    <t>T089777</t>
  </si>
  <si>
    <t>14/09/2022</t>
  </si>
  <si>
    <t>SPLIT HOUSING</t>
  </si>
  <si>
    <t>T090512</t>
  </si>
  <si>
    <t>22/09/2022</t>
  </si>
  <si>
    <t>T090518</t>
  </si>
  <si>
    <t>5131</t>
  </si>
  <si>
    <t>T090603</t>
  </si>
  <si>
    <t>T090665</t>
  </si>
  <si>
    <t>5126</t>
  </si>
  <si>
    <t>23/09/2022</t>
  </si>
  <si>
    <t>T090670</t>
  </si>
  <si>
    <t>T090917</t>
  </si>
  <si>
    <t>159</t>
  </si>
  <si>
    <t>27/09/2022</t>
  </si>
  <si>
    <t>T091055</t>
  </si>
  <si>
    <t>28/09/2022</t>
  </si>
  <si>
    <t>T091121</t>
  </si>
  <si>
    <t>156</t>
  </si>
  <si>
    <t>T091128</t>
  </si>
  <si>
    <t>160</t>
  </si>
  <si>
    <t>T092000</t>
  </si>
  <si>
    <t>429</t>
  </si>
  <si>
    <t>31/10/2022</t>
  </si>
  <si>
    <t>T092749</t>
  </si>
  <si>
    <t>20/10/2022</t>
  </si>
  <si>
    <t>T092896</t>
  </si>
  <si>
    <t>5136</t>
  </si>
  <si>
    <t>T092927</t>
  </si>
  <si>
    <t>T094382</t>
  </si>
  <si>
    <t>17/11/2022</t>
  </si>
  <si>
    <t>T094561</t>
  </si>
  <si>
    <t>18/11/2022</t>
  </si>
  <si>
    <t>T094562</t>
  </si>
  <si>
    <t>T094592</t>
  </si>
  <si>
    <t>192</t>
  </si>
  <si>
    <t>T094597</t>
  </si>
  <si>
    <t>193</t>
  </si>
  <si>
    <t>T094603</t>
  </si>
  <si>
    <t>T094608</t>
  </si>
  <si>
    <t>189</t>
  </si>
  <si>
    <t>T094609</t>
  </si>
  <si>
    <t>T094711</t>
  </si>
  <si>
    <t>22/11/2022</t>
  </si>
  <si>
    <t>T094712</t>
  </si>
  <si>
    <t>T094716</t>
  </si>
  <si>
    <t>T094742</t>
  </si>
  <si>
    <t>T094747</t>
  </si>
  <si>
    <t>197</t>
  </si>
  <si>
    <t>T094751</t>
  </si>
  <si>
    <t>T094752</t>
  </si>
  <si>
    <t>T094756</t>
  </si>
  <si>
    <t>T094757</t>
  </si>
  <si>
    <t>T094763</t>
  </si>
  <si>
    <t>T094768</t>
  </si>
  <si>
    <t>T094782</t>
  </si>
  <si>
    <t>T094800</t>
  </si>
  <si>
    <t>T094804</t>
  </si>
  <si>
    <t>T094807</t>
  </si>
  <si>
    <t>T094809</t>
  </si>
  <si>
    <t>T094814</t>
  </si>
  <si>
    <t>T094825</t>
  </si>
  <si>
    <t>23/11/2022</t>
  </si>
  <si>
    <t>T094830</t>
  </si>
  <si>
    <t>T094831</t>
  </si>
  <si>
    <t>T094836</t>
  </si>
  <si>
    <t>T094840</t>
  </si>
  <si>
    <t>T095124</t>
  </si>
  <si>
    <t>25/11/2022</t>
  </si>
  <si>
    <t>T095329</t>
  </si>
  <si>
    <t>28/11/2022</t>
  </si>
  <si>
    <t>T095412</t>
  </si>
  <si>
    <t>29/11/2022</t>
  </si>
  <si>
    <t>T095482</t>
  </si>
  <si>
    <t>01/12/2022</t>
  </si>
  <si>
    <t>T095520</t>
  </si>
  <si>
    <t>02/12/2022</t>
  </si>
  <si>
    <t>T095719</t>
  </si>
  <si>
    <t>10/12/2022</t>
  </si>
  <si>
    <t>T095736</t>
  </si>
  <si>
    <t>T095855</t>
  </si>
  <si>
    <t>T096441</t>
  </si>
  <si>
    <t>T096528</t>
  </si>
  <si>
    <t>12/12/2022</t>
  </si>
  <si>
    <t>T096548</t>
  </si>
  <si>
    <t>13/12/2022</t>
  </si>
  <si>
    <t>T097273</t>
  </si>
  <si>
    <t>24/12/2022</t>
  </si>
  <si>
    <t>T097279</t>
  </si>
  <si>
    <t>T101099</t>
  </si>
  <si>
    <t>4922</t>
  </si>
  <si>
    <t>09/02/2023</t>
  </si>
  <si>
    <t>T101123</t>
  </si>
  <si>
    <t>T101382</t>
  </si>
  <si>
    <t>15/02/2023</t>
  </si>
  <si>
    <t>T101429</t>
  </si>
  <si>
    <t>13/02/2023</t>
  </si>
  <si>
    <t>T101510</t>
  </si>
  <si>
    <t>T102241</t>
  </si>
  <si>
    <t>21/02/2023</t>
  </si>
  <si>
    <t>T102246</t>
  </si>
  <si>
    <t>T103169</t>
  </si>
  <si>
    <t>514</t>
  </si>
  <si>
    <t>03/03/2023</t>
  </si>
  <si>
    <t>T104940</t>
  </si>
  <si>
    <t>29/03/2023</t>
  </si>
  <si>
    <t>T105173</t>
  </si>
  <si>
    <t>T105819</t>
  </si>
  <si>
    <t>13/04/2023</t>
  </si>
  <si>
    <t>T106627</t>
  </si>
  <si>
    <t>20/04/2023</t>
  </si>
  <si>
    <t>T106866</t>
  </si>
  <si>
    <t>22/04/2023</t>
  </si>
  <si>
    <t>T106894</t>
  </si>
  <si>
    <t>605</t>
  </si>
  <si>
    <t>24/04/2023</t>
  </si>
  <si>
    <t>T106899</t>
  </si>
  <si>
    <t>606</t>
  </si>
  <si>
    <t>T107070</t>
  </si>
  <si>
    <t>610</t>
  </si>
  <si>
    <t>T107508</t>
  </si>
  <si>
    <t>T107923</t>
  </si>
  <si>
    <t>05/05/2023</t>
  </si>
  <si>
    <t>T108042</t>
  </si>
  <si>
    <t>06/05/2023</t>
  </si>
  <si>
    <t>T109015</t>
  </si>
  <si>
    <t>401</t>
  </si>
  <si>
    <t>29/05/2023</t>
  </si>
  <si>
    <t>T109258</t>
  </si>
  <si>
    <t>452</t>
  </si>
  <si>
    <t>T110161</t>
  </si>
  <si>
    <t>09/06/2023</t>
  </si>
  <si>
    <t>T110466</t>
  </si>
  <si>
    <t>17/06/2023</t>
  </si>
  <si>
    <t>T110932</t>
  </si>
  <si>
    <t>20/06/2023</t>
  </si>
  <si>
    <t>T112268</t>
  </si>
  <si>
    <t>01/07/2023</t>
  </si>
  <si>
    <t>T112500</t>
  </si>
  <si>
    <t>05/07/2023</t>
  </si>
  <si>
    <t>T113777</t>
  </si>
  <si>
    <t>955</t>
  </si>
  <si>
    <t>18/07/2023</t>
  </si>
  <si>
    <t>T114926</t>
  </si>
  <si>
    <t>171</t>
  </si>
  <si>
    <t>31/07/2023</t>
  </si>
  <si>
    <t>T115119</t>
  </si>
  <si>
    <t>01/08/2023</t>
  </si>
  <si>
    <t>T115263</t>
  </si>
  <si>
    <t>02/08/2023</t>
  </si>
  <si>
    <t>T115287</t>
  </si>
  <si>
    <t>T115440</t>
  </si>
  <si>
    <t>04/08/2023</t>
  </si>
  <si>
    <t>T115504</t>
  </si>
  <si>
    <t>05/08/2023</t>
  </si>
  <si>
    <t>T116406</t>
  </si>
  <si>
    <t>5254</t>
  </si>
  <si>
    <t>09/08/2023</t>
  </si>
  <si>
    <t>T116705</t>
  </si>
  <si>
    <t>13/08/2023</t>
  </si>
  <si>
    <t>T118399</t>
  </si>
  <si>
    <t>31/08/2023</t>
  </si>
  <si>
    <t>T118558</t>
  </si>
  <si>
    <t>T118624</t>
  </si>
  <si>
    <t>01/09/2023</t>
  </si>
  <si>
    <t>T118641</t>
  </si>
  <si>
    <t>765</t>
  </si>
  <si>
    <t>T118700</t>
  </si>
  <si>
    <t>T118796</t>
  </si>
  <si>
    <t>02/09/2023</t>
  </si>
  <si>
    <t>T118990</t>
  </si>
  <si>
    <t>04/09/2023</t>
  </si>
  <si>
    <t>T119016</t>
  </si>
  <si>
    <t>1616</t>
  </si>
  <si>
    <t>05/09/2023</t>
  </si>
  <si>
    <t>T119028</t>
  </si>
  <si>
    <t>T119674</t>
  </si>
  <si>
    <t>11/09/2023</t>
  </si>
  <si>
    <t>T119778</t>
  </si>
  <si>
    <t>2421</t>
  </si>
  <si>
    <t>28/09/2023</t>
  </si>
  <si>
    <t>T119826</t>
  </si>
  <si>
    <t>T119877</t>
  </si>
  <si>
    <t>T119886</t>
  </si>
  <si>
    <t>T119911</t>
  </si>
  <si>
    <t>435</t>
  </si>
  <si>
    <t>19/09/2023</t>
  </si>
  <si>
    <t>T120591</t>
  </si>
  <si>
    <t>2370</t>
  </si>
  <si>
    <t>T121588</t>
  </si>
  <si>
    <t>1675</t>
  </si>
  <si>
    <t>03/10/2023</t>
  </si>
  <si>
    <t>T121643</t>
  </si>
  <si>
    <t>04/10/2023</t>
  </si>
  <si>
    <t>T121714</t>
  </si>
  <si>
    <t>T121746</t>
  </si>
  <si>
    <t>979</t>
  </si>
  <si>
    <t>T121992</t>
  </si>
  <si>
    <t>07/10/2023</t>
  </si>
  <si>
    <t>T122015</t>
  </si>
  <si>
    <t>06/10/2023</t>
  </si>
  <si>
    <t>T123161</t>
  </si>
  <si>
    <t>16/10/2023</t>
  </si>
  <si>
    <t>T123179</t>
  </si>
  <si>
    <t>T123252</t>
  </si>
  <si>
    <t>17/10/2023</t>
  </si>
  <si>
    <t>T123263</t>
  </si>
  <si>
    <t>T123265</t>
  </si>
  <si>
    <t>T123272</t>
  </si>
  <si>
    <t>498</t>
  </si>
  <si>
    <t>T123273</t>
  </si>
  <si>
    <t>T123274</t>
  </si>
  <si>
    <t>T123276</t>
  </si>
  <si>
    <t>T123284</t>
  </si>
  <si>
    <t>T123323</t>
  </si>
  <si>
    <t>T123326</t>
  </si>
  <si>
    <t>T123328</t>
  </si>
  <si>
    <t>T123330</t>
  </si>
  <si>
    <t>T123334</t>
  </si>
  <si>
    <t>T123436</t>
  </si>
  <si>
    <t>T123439</t>
  </si>
  <si>
    <t>T123443</t>
  </si>
  <si>
    <t>T123448</t>
  </si>
  <si>
    <t>T123450</t>
  </si>
  <si>
    <t>T123508</t>
  </si>
  <si>
    <t>510</t>
  </si>
  <si>
    <t>18/10/2023</t>
  </si>
  <si>
    <t>T123513</t>
  </si>
  <si>
    <t>T123557</t>
  </si>
  <si>
    <t>515</t>
  </si>
  <si>
    <t>T124291</t>
  </si>
  <si>
    <t>T124324</t>
  </si>
  <si>
    <t>23/10/2023</t>
  </si>
  <si>
    <t>T124347</t>
  </si>
  <si>
    <t>2511</t>
  </si>
  <si>
    <t>T124365</t>
  </si>
  <si>
    <t>2513</t>
  </si>
  <si>
    <t>T124763</t>
  </si>
  <si>
    <t>1564</t>
  </si>
  <si>
    <t>27/10/2023</t>
  </si>
  <si>
    <t>T125427</t>
  </si>
  <si>
    <t>T125584</t>
  </si>
  <si>
    <t>1656</t>
  </si>
  <si>
    <t>01/11/2023</t>
  </si>
  <si>
    <t>T125767</t>
  </si>
  <si>
    <t>06/11/2023</t>
  </si>
  <si>
    <t>T125810</t>
  </si>
  <si>
    <t>04/11/2023</t>
  </si>
  <si>
    <t>T126620</t>
  </si>
  <si>
    <t>323</t>
  </si>
  <si>
    <t>23/11/2023</t>
  </si>
  <si>
    <t>T127085</t>
  </si>
  <si>
    <t>27/11/2023</t>
  </si>
  <si>
    <t>T127252</t>
  </si>
  <si>
    <t>T127691</t>
  </si>
  <si>
    <t>11/12/2023</t>
  </si>
  <si>
    <t>T127709</t>
  </si>
  <si>
    <t>2783</t>
  </si>
  <si>
    <t>02/12/2023</t>
  </si>
  <si>
    <t>T127713</t>
  </si>
  <si>
    <t>2762</t>
  </si>
  <si>
    <t>T127830</t>
  </si>
  <si>
    <t>652</t>
  </si>
  <si>
    <t>05/12/2023</t>
  </si>
  <si>
    <t>T127840</t>
  </si>
  <si>
    <t>T127851</t>
  </si>
  <si>
    <t>T127854</t>
  </si>
  <si>
    <t>T127859</t>
  </si>
  <si>
    <t>T127920</t>
  </si>
  <si>
    <t>T127946</t>
  </si>
  <si>
    <t>T128015</t>
  </si>
  <si>
    <t>T128036</t>
  </si>
  <si>
    <t>650</t>
  </si>
  <si>
    <t>T128098</t>
  </si>
  <si>
    <t>647</t>
  </si>
  <si>
    <t>T128631</t>
  </si>
  <si>
    <t>1004</t>
  </si>
  <si>
    <t>09/12/2023</t>
  </si>
  <si>
    <t>T128637</t>
  </si>
  <si>
    <t>1098</t>
  </si>
  <si>
    <t>T128643</t>
  </si>
  <si>
    <t>1094</t>
  </si>
  <si>
    <t>T128649</t>
  </si>
  <si>
    <t>1081</t>
  </si>
  <si>
    <t>T128656</t>
  </si>
  <si>
    <t>997</t>
  </si>
  <si>
    <t>T128686</t>
  </si>
  <si>
    <t>T128688</t>
  </si>
  <si>
    <t>T128699</t>
  </si>
  <si>
    <t>1123</t>
  </si>
  <si>
    <t>T128760</t>
  </si>
  <si>
    <t>T128781</t>
  </si>
  <si>
    <t>12/12/2023</t>
  </si>
  <si>
    <t>T128782</t>
  </si>
  <si>
    <t>1049</t>
  </si>
  <si>
    <t>T128799</t>
  </si>
  <si>
    <t>1047</t>
  </si>
  <si>
    <t>T128839</t>
  </si>
  <si>
    <t>1051</t>
  </si>
  <si>
    <t>T128911</t>
  </si>
  <si>
    <t>1140</t>
  </si>
  <si>
    <t>18/12/2023</t>
  </si>
  <si>
    <t>T128917</t>
  </si>
  <si>
    <t>1132</t>
  </si>
  <si>
    <t>T128931</t>
  </si>
  <si>
    <t>1104</t>
  </si>
  <si>
    <t>13/12/2023</t>
  </si>
  <si>
    <t>T128939</t>
  </si>
  <si>
    <t>T128972</t>
  </si>
  <si>
    <t>1105</t>
  </si>
  <si>
    <t>T128992</t>
  </si>
  <si>
    <t>1054</t>
  </si>
  <si>
    <t>T129031</t>
  </si>
  <si>
    <t>T129102</t>
  </si>
  <si>
    <t>T129135</t>
  </si>
  <si>
    <t>15/12/2023</t>
  </si>
  <si>
    <t>T129227</t>
  </si>
  <si>
    <t>T129844</t>
  </si>
  <si>
    <t>T130212</t>
  </si>
  <si>
    <t>T130259</t>
  </si>
  <si>
    <t>2392</t>
  </si>
  <si>
    <t>T130372</t>
  </si>
  <si>
    <t>T130479</t>
  </si>
  <si>
    <t>1112</t>
  </si>
  <si>
    <t>T130482</t>
  </si>
  <si>
    <t>1130</t>
  </si>
  <si>
    <t>08/01/2024</t>
  </si>
  <si>
    <t>T130483</t>
  </si>
  <si>
    <t>1119</t>
  </si>
  <si>
    <t>T130494</t>
  </si>
  <si>
    <t>T130495</t>
  </si>
  <si>
    <t>T130500</t>
  </si>
  <si>
    <t>1150</t>
  </si>
  <si>
    <t>T131053</t>
  </si>
  <si>
    <t>T131075</t>
  </si>
  <si>
    <t>T131077</t>
  </si>
  <si>
    <t>1155</t>
  </si>
  <si>
    <t>T131079</t>
  </si>
  <si>
    <t>T131252</t>
  </si>
  <si>
    <t>1599</t>
  </si>
  <si>
    <t>30/12/2023</t>
  </si>
  <si>
    <t>T131307</t>
  </si>
  <si>
    <t>1101</t>
  </si>
  <si>
    <t>31/12/2023</t>
  </si>
  <si>
    <t>T131414</t>
  </si>
  <si>
    <t>1146</t>
  </si>
  <si>
    <t>T131423</t>
  </si>
  <si>
    <t>T131424</t>
  </si>
  <si>
    <t>1147</t>
  </si>
  <si>
    <t>T131551</t>
  </si>
  <si>
    <t>1103</t>
  </si>
  <si>
    <t>T131556</t>
  </si>
  <si>
    <t>T131613</t>
  </si>
  <si>
    <t>1106</t>
  </si>
  <si>
    <t>T131618</t>
  </si>
  <si>
    <t>T131655</t>
  </si>
  <si>
    <t>T131658</t>
  </si>
  <si>
    <t>1125</t>
  </si>
  <si>
    <t>T131869</t>
  </si>
  <si>
    <t>898</t>
  </si>
  <si>
    <t>T131897</t>
  </si>
  <si>
    <t>2442</t>
  </si>
  <si>
    <t>T131906</t>
  </si>
  <si>
    <t>T132005</t>
  </si>
  <si>
    <t>T132010</t>
  </si>
  <si>
    <t>1151</t>
  </si>
  <si>
    <t>T132013</t>
  </si>
  <si>
    <t>2399</t>
  </si>
  <si>
    <t>02/01/2024</t>
  </si>
  <si>
    <t>T132017</t>
  </si>
  <si>
    <t>2401</t>
  </si>
  <si>
    <t>T132020</t>
  </si>
  <si>
    <t>1108</t>
  </si>
  <si>
    <t>T132022</t>
  </si>
  <si>
    <t>2410</t>
  </si>
  <si>
    <t>T132023</t>
  </si>
  <si>
    <t>T132024</t>
  </si>
  <si>
    <t>T132025</t>
  </si>
  <si>
    <t>T132030</t>
  </si>
  <si>
    <t>1093</t>
  </si>
  <si>
    <t>T132034</t>
  </si>
  <si>
    <t>2408</t>
  </si>
  <si>
    <t>T132036</t>
  </si>
  <si>
    <t>887</t>
  </si>
  <si>
    <t>T132041</t>
  </si>
  <si>
    <t>1153</t>
  </si>
  <si>
    <t>03/01/2024</t>
  </si>
  <si>
    <t>T132049</t>
  </si>
  <si>
    <t>T132055</t>
  </si>
  <si>
    <t>2461</t>
  </si>
  <si>
    <t>T132057</t>
  </si>
  <si>
    <t>1111</t>
  </si>
  <si>
    <t>T132060</t>
  </si>
  <si>
    <t>2459</t>
  </si>
  <si>
    <t>T132061</t>
  </si>
  <si>
    <t>1096</t>
  </si>
  <si>
    <t>T132065</t>
  </si>
  <si>
    <t>2438</t>
  </si>
  <si>
    <t>T132069</t>
  </si>
  <si>
    <t>T132110</t>
  </si>
  <si>
    <t>2478</t>
  </si>
  <si>
    <t>10/01/2024</t>
  </si>
  <si>
    <t>T132111</t>
  </si>
  <si>
    <t>2487</t>
  </si>
  <si>
    <t>T132238</t>
  </si>
  <si>
    <t>2510</t>
  </si>
  <si>
    <t>T132250</t>
  </si>
  <si>
    <t>2477</t>
  </si>
  <si>
    <t>T132310</t>
  </si>
  <si>
    <t>T132380</t>
  </si>
  <si>
    <t>T132381</t>
  </si>
  <si>
    <t>T132394</t>
  </si>
  <si>
    <t>1144</t>
  </si>
  <si>
    <t>T132397</t>
  </si>
  <si>
    <t>1131</t>
  </si>
  <si>
    <t>T132399</t>
  </si>
  <si>
    <t>1135</t>
  </si>
  <si>
    <t>T132400</t>
  </si>
  <si>
    <t>1152</t>
  </si>
  <si>
    <t>T132523</t>
  </si>
  <si>
    <t>13/01/2024</t>
  </si>
  <si>
    <t>T132605</t>
  </si>
  <si>
    <t>T132650</t>
  </si>
  <si>
    <t>T133002</t>
  </si>
  <si>
    <t>17/01/2024</t>
  </si>
  <si>
    <t>T133006</t>
  </si>
  <si>
    <t>1141</t>
  </si>
  <si>
    <t>19/01/2024</t>
  </si>
  <si>
    <t>T133050</t>
  </si>
  <si>
    <t>1614</t>
  </si>
  <si>
    <t>18/01/2024</t>
  </si>
  <si>
    <t>T133073</t>
  </si>
  <si>
    <t>T133166</t>
  </si>
  <si>
    <t>20/01/2024</t>
  </si>
  <si>
    <t>T133173</t>
  </si>
  <si>
    <t>T133176</t>
  </si>
  <si>
    <t>T134292</t>
  </si>
  <si>
    <t>1154</t>
  </si>
  <si>
    <t>07/02/2024</t>
  </si>
  <si>
    <t>T134680</t>
  </si>
  <si>
    <t>08/02/2024</t>
  </si>
  <si>
    <t>T134773</t>
  </si>
  <si>
    <t>13/02/2024</t>
  </si>
  <si>
    <t>T134778</t>
  </si>
  <si>
    <t>T134779</t>
  </si>
  <si>
    <t>T135349</t>
  </si>
  <si>
    <t>19/02/2024</t>
  </si>
  <si>
    <t>T135404</t>
  </si>
  <si>
    <t>16/02/2024</t>
  </si>
  <si>
    <t>T135409</t>
  </si>
  <si>
    <t>T135449</t>
  </si>
  <si>
    <t>18/02/2024</t>
  </si>
  <si>
    <t>T135528</t>
  </si>
  <si>
    <t>T136342</t>
  </si>
  <si>
    <t>27/02/2024</t>
  </si>
  <si>
    <t>T136369</t>
  </si>
  <si>
    <t>T136445</t>
  </si>
  <si>
    <t>28/02/2024</t>
  </si>
  <si>
    <t>T136473</t>
  </si>
  <si>
    <t>470</t>
  </si>
  <si>
    <t>T136478</t>
  </si>
  <si>
    <t>T136519</t>
  </si>
  <si>
    <t>T136676</t>
  </si>
  <si>
    <t>2383</t>
  </si>
  <si>
    <t>29/02/2024</t>
  </si>
  <si>
    <t>T137543</t>
  </si>
  <si>
    <t>08/03/2024</t>
  </si>
  <si>
    <t>T137613</t>
  </si>
  <si>
    <t>T137638</t>
  </si>
  <si>
    <t>T137757</t>
  </si>
  <si>
    <t>T137761</t>
  </si>
  <si>
    <t>T137766</t>
  </si>
  <si>
    <t>T137772</t>
  </si>
  <si>
    <t>T137774</t>
  </si>
  <si>
    <t>T137791</t>
  </si>
  <si>
    <t>T137819</t>
  </si>
  <si>
    <t>T137961</t>
  </si>
  <si>
    <t>10/03/2024</t>
  </si>
  <si>
    <t>T137968</t>
  </si>
  <si>
    <t>T137988</t>
  </si>
  <si>
    <t>11/03/2024</t>
  </si>
  <si>
    <t>T138017</t>
  </si>
  <si>
    <t>T138028</t>
  </si>
  <si>
    <t>T138051</t>
  </si>
  <si>
    <t>T138056</t>
  </si>
  <si>
    <t>T138063</t>
  </si>
  <si>
    <t>T138069</t>
  </si>
  <si>
    <t>T138077</t>
  </si>
  <si>
    <t>T138108</t>
  </si>
  <si>
    <t>T138213</t>
  </si>
  <si>
    <t>15/03/2024</t>
  </si>
  <si>
    <t>T138218</t>
  </si>
  <si>
    <t>17/03/2024</t>
  </si>
  <si>
    <t>T138245</t>
  </si>
  <si>
    <t>T138250</t>
  </si>
  <si>
    <t>T138341</t>
  </si>
  <si>
    <t>14/03/2024</t>
  </si>
  <si>
    <t>T138346</t>
  </si>
  <si>
    <t>T138366</t>
  </si>
  <si>
    <t>18/03/2024</t>
  </si>
  <si>
    <t>T138390</t>
  </si>
  <si>
    <t>T138397</t>
  </si>
  <si>
    <t>T138428</t>
  </si>
  <si>
    <t>T138523</t>
  </si>
  <si>
    <t>2390</t>
  </si>
  <si>
    <t>16/03/2024</t>
  </si>
  <si>
    <t>T138530</t>
  </si>
  <si>
    <t>T138602</t>
  </si>
  <si>
    <t>2403</t>
  </si>
  <si>
    <t>T138686</t>
  </si>
  <si>
    <t>T138692</t>
  </si>
  <si>
    <t>T138706</t>
  </si>
  <si>
    <t>600</t>
  </si>
  <si>
    <t>T138735</t>
  </si>
  <si>
    <t>T139050</t>
  </si>
  <si>
    <t>21/03/2024</t>
  </si>
  <si>
    <t>T139073</t>
  </si>
  <si>
    <t>T139186</t>
  </si>
  <si>
    <t>29/03/2024</t>
  </si>
  <si>
    <t>T140065</t>
  </si>
  <si>
    <t>05/04/2024</t>
  </si>
  <si>
    <t>T141477</t>
  </si>
  <si>
    <t>03/05/2024</t>
  </si>
  <si>
    <t>T142000</t>
  </si>
  <si>
    <t>04/05/2024</t>
  </si>
  <si>
    <t>T142148</t>
  </si>
  <si>
    <t>05/05/2024</t>
  </si>
  <si>
    <t>T142169</t>
  </si>
  <si>
    <t>2412</t>
  </si>
  <si>
    <t>06/05/2024</t>
  </si>
  <si>
    <t>T142179</t>
  </si>
  <si>
    <t>2414</t>
  </si>
  <si>
    <t>T142310</t>
  </si>
  <si>
    <t>2413</t>
  </si>
  <si>
    <t>T142359</t>
  </si>
  <si>
    <t>T142401</t>
  </si>
  <si>
    <t>T142406</t>
  </si>
  <si>
    <t>T142411</t>
  </si>
  <si>
    <t>09/05/2024</t>
  </si>
  <si>
    <t>T142416</t>
  </si>
  <si>
    <t>T142869</t>
  </si>
  <si>
    <t>16/05/2024</t>
  </si>
  <si>
    <t>T143383</t>
  </si>
  <si>
    <t>24/05/2024</t>
  </si>
  <si>
    <t>T143832</t>
  </si>
  <si>
    <t>1142</t>
  </si>
  <si>
    <t>29/05/2024</t>
  </si>
  <si>
    <t>T144457</t>
  </si>
  <si>
    <t>02/07/2024</t>
  </si>
  <si>
    <t>T144458</t>
  </si>
  <si>
    <t>T144482</t>
  </si>
  <si>
    <t>616</t>
  </si>
  <si>
    <t>11/06/2024</t>
  </si>
  <si>
    <t>T144487</t>
  </si>
  <si>
    <t>T145739</t>
  </si>
  <si>
    <t>20/06/2024</t>
  </si>
  <si>
    <t>T145775</t>
  </si>
  <si>
    <t>1790</t>
  </si>
  <si>
    <t>T145927</t>
  </si>
  <si>
    <t>2416</t>
  </si>
  <si>
    <t>23/06/2024</t>
  </si>
  <si>
    <t>T146040</t>
  </si>
  <si>
    <t>1252</t>
  </si>
  <si>
    <t>10/07/2024</t>
  </si>
  <si>
    <t>T146076</t>
  </si>
  <si>
    <t>2415</t>
  </si>
  <si>
    <t>100820111</t>
  </si>
  <si>
    <t>T146878</t>
  </si>
  <si>
    <t>04/07/2024</t>
  </si>
  <si>
    <t>T146954</t>
  </si>
  <si>
    <t>T146963</t>
  </si>
  <si>
    <t>06/07/2024</t>
  </si>
  <si>
    <t>T146998</t>
  </si>
  <si>
    <t>1037</t>
  </si>
  <si>
    <t>T-6881087#002_R1_PNT</t>
  </si>
  <si>
    <t>T147051</t>
  </si>
  <si>
    <t>17/07/2024</t>
  </si>
  <si>
    <t>T147210</t>
  </si>
  <si>
    <t>624</t>
  </si>
  <si>
    <t>16/07/2024</t>
  </si>
  <si>
    <t>T147315</t>
  </si>
  <si>
    <t>12/07/2024</t>
  </si>
  <si>
    <t>T147475</t>
  </si>
  <si>
    <t>19/07/2024</t>
  </si>
  <si>
    <t>T147604</t>
  </si>
  <si>
    <t>625</t>
  </si>
  <si>
    <t>T147691</t>
  </si>
  <si>
    <t>628</t>
  </si>
  <si>
    <t>T148144</t>
  </si>
  <si>
    <t>26/07/2024</t>
  </si>
  <si>
    <t>T148172</t>
  </si>
  <si>
    <t>27/07/2024</t>
  </si>
  <si>
    <t>T148177</t>
  </si>
  <si>
    <t>T148988</t>
  </si>
  <si>
    <t>06/08/2024</t>
  </si>
  <si>
    <t>T149993</t>
  </si>
  <si>
    <t>T150365</t>
  </si>
  <si>
    <t>T150461</t>
  </si>
  <si>
    <t>163</t>
  </si>
  <si>
    <t>23/08/2024</t>
  </si>
  <si>
    <t>T150468</t>
  </si>
  <si>
    <t>1404</t>
  </si>
  <si>
    <t>HE53P44Z40463_R07</t>
  </si>
  <si>
    <t>T150478</t>
  </si>
  <si>
    <t>1548</t>
  </si>
  <si>
    <t>T151162</t>
  </si>
  <si>
    <t>29/08/2024</t>
  </si>
  <si>
    <t>P6834477#001N_R03</t>
  </si>
  <si>
    <t>T151284</t>
  </si>
  <si>
    <t>30/08/2024</t>
  </si>
  <si>
    <t>T151289</t>
  </si>
  <si>
    <t>P6834477#013N_R03</t>
  </si>
  <si>
    <t>T151304</t>
  </si>
  <si>
    <t>1068</t>
  </si>
  <si>
    <t>T151309</t>
  </si>
  <si>
    <t>T151312</t>
  </si>
  <si>
    <t>1071</t>
  </si>
  <si>
    <t>T151316</t>
  </si>
  <si>
    <t>1063</t>
  </si>
  <si>
    <t>T151317</t>
  </si>
  <si>
    <t>T151334</t>
  </si>
  <si>
    <t>02/09/2024</t>
  </si>
  <si>
    <t>T151339</t>
  </si>
  <si>
    <t>T151381</t>
  </si>
  <si>
    <t>T151386</t>
  </si>
  <si>
    <t>T151387</t>
  </si>
  <si>
    <t>03/09/2024</t>
  </si>
  <si>
    <t>T151393</t>
  </si>
  <si>
    <t>T151398</t>
  </si>
  <si>
    <t>T151469</t>
  </si>
  <si>
    <t>T151501</t>
  </si>
  <si>
    <t>T151502</t>
  </si>
  <si>
    <t>T151505</t>
  </si>
  <si>
    <t>T151549</t>
  </si>
  <si>
    <t>T151573</t>
  </si>
  <si>
    <t>T151577</t>
  </si>
  <si>
    <t>2634</t>
  </si>
  <si>
    <t>T151911</t>
  </si>
  <si>
    <t>2643</t>
  </si>
  <si>
    <t>T151924</t>
  </si>
  <si>
    <t>2659</t>
  </si>
  <si>
    <t>T151935</t>
  </si>
  <si>
    <t>T151953</t>
  </si>
  <si>
    <t>T152063</t>
  </si>
  <si>
    <t>2710</t>
  </si>
  <si>
    <t>10/09/2024</t>
  </si>
  <si>
    <t>T152160</t>
  </si>
  <si>
    <t>2766</t>
  </si>
  <si>
    <t>T152162</t>
  </si>
  <si>
    <t>2672</t>
  </si>
  <si>
    <t>T152195</t>
  </si>
  <si>
    <t>T152216</t>
  </si>
  <si>
    <t>2650</t>
  </si>
  <si>
    <t>T152419</t>
  </si>
  <si>
    <t>2741</t>
  </si>
  <si>
    <t>13/09/2024</t>
  </si>
  <si>
    <t>T152471</t>
  </si>
  <si>
    <t>2691</t>
  </si>
  <si>
    <t>T152493</t>
  </si>
  <si>
    <t>T152617</t>
  </si>
  <si>
    <t>2769</t>
  </si>
  <si>
    <t>T152667</t>
  </si>
  <si>
    <t>2804</t>
  </si>
  <si>
    <t>T152669</t>
  </si>
  <si>
    <t>T152672</t>
  </si>
  <si>
    <t>2773</t>
  </si>
  <si>
    <t>T152677</t>
  </si>
  <si>
    <t>2771</t>
  </si>
  <si>
    <t>T152746</t>
  </si>
  <si>
    <t>2768</t>
  </si>
  <si>
    <t>T152764</t>
  </si>
  <si>
    <t>T152801</t>
  </si>
  <si>
    <t>2809</t>
  </si>
  <si>
    <t>T152870</t>
  </si>
  <si>
    <t>T152881</t>
  </si>
  <si>
    <t>T152882</t>
  </si>
  <si>
    <t>T152890</t>
  </si>
  <si>
    <t>T152904</t>
  </si>
  <si>
    <t>2828</t>
  </si>
  <si>
    <t>T152925</t>
  </si>
  <si>
    <t>2705</t>
  </si>
  <si>
    <t>T152930</t>
  </si>
  <si>
    <t>2702</t>
  </si>
  <si>
    <t>T152969</t>
  </si>
  <si>
    <t>2778</t>
  </si>
  <si>
    <t>T152973</t>
  </si>
  <si>
    <t>2717</t>
  </si>
  <si>
    <t>16/09/2024</t>
  </si>
  <si>
    <t>T153103</t>
  </si>
  <si>
    <t>2663</t>
  </si>
  <si>
    <t>T153107</t>
  </si>
  <si>
    <t>2693</t>
  </si>
  <si>
    <t>T153114</t>
  </si>
  <si>
    <t>2657</t>
  </si>
  <si>
    <t>T153134</t>
  </si>
  <si>
    <t>2761</t>
  </si>
  <si>
    <t>T153142</t>
  </si>
  <si>
    <t>2824</t>
  </si>
  <si>
    <t>T153146</t>
  </si>
  <si>
    <t>T153190</t>
  </si>
  <si>
    <t>18/09/2024</t>
  </si>
  <si>
    <t>T153206</t>
  </si>
  <si>
    <t>2825</t>
  </si>
  <si>
    <t>T153210</t>
  </si>
  <si>
    <t>T153211</t>
  </si>
  <si>
    <t>20/09/2024</t>
  </si>
  <si>
    <t>T153216</t>
  </si>
  <si>
    <t>T153235</t>
  </si>
  <si>
    <t>T153255</t>
  </si>
  <si>
    <t>T153259</t>
  </si>
  <si>
    <t>2806</t>
  </si>
  <si>
    <t>T153304</t>
  </si>
  <si>
    <t>T153312</t>
  </si>
  <si>
    <t>T153328</t>
  </si>
  <si>
    <t>T153458</t>
  </si>
  <si>
    <t>2811</t>
  </si>
  <si>
    <t>T153477</t>
  </si>
  <si>
    <t>T153584</t>
  </si>
  <si>
    <t>2868</t>
  </si>
  <si>
    <t>T153589</t>
  </si>
  <si>
    <t>2869</t>
  </si>
  <si>
    <t>T153616</t>
  </si>
  <si>
    <t>2870</t>
  </si>
  <si>
    <t>T153680</t>
  </si>
  <si>
    <t>2857</t>
  </si>
  <si>
    <t>T153909</t>
  </si>
  <si>
    <t>2830</t>
  </si>
  <si>
    <t>T153915</t>
  </si>
  <si>
    <t>T153951</t>
  </si>
  <si>
    <t>T153988</t>
  </si>
  <si>
    <t>2GHV008286P0001_R0B</t>
  </si>
  <si>
    <t>T154085</t>
  </si>
  <si>
    <t>3773</t>
  </si>
  <si>
    <t>26/09/2024</t>
  </si>
  <si>
    <t>T154339</t>
  </si>
  <si>
    <t>T155544</t>
  </si>
  <si>
    <t>T155554</t>
  </si>
  <si>
    <t>T155596</t>
  </si>
  <si>
    <t>T155597</t>
  </si>
  <si>
    <t>15/10/2024</t>
  </si>
  <si>
    <t>P6205157#001N_R1</t>
  </si>
  <si>
    <t>T155887</t>
  </si>
  <si>
    <t>P6205157#003N_R1</t>
  </si>
  <si>
    <t>T155955</t>
  </si>
  <si>
    <t>T155973</t>
  </si>
  <si>
    <t>T156113</t>
  </si>
  <si>
    <t>2418</t>
  </si>
  <si>
    <t>T156149</t>
  </si>
  <si>
    <t>17/10/2024</t>
  </si>
  <si>
    <t>T156173</t>
  </si>
  <si>
    <t>T156185</t>
  </si>
  <si>
    <t>2417</t>
  </si>
  <si>
    <t>P6205157#004N_R1</t>
  </si>
  <si>
    <t>T156192</t>
  </si>
  <si>
    <t>T156201</t>
  </si>
  <si>
    <t>19/10/2024</t>
  </si>
  <si>
    <t>T156217</t>
  </si>
  <si>
    <t>T156241</t>
  </si>
  <si>
    <t>18/10/2024</t>
  </si>
  <si>
    <t>T156290</t>
  </si>
  <si>
    <t>T156300</t>
  </si>
  <si>
    <t>T156319</t>
  </si>
  <si>
    <t>DTB - 72 5kV</t>
  </si>
  <si>
    <t>T156412</t>
  </si>
  <si>
    <t>2363</t>
  </si>
  <si>
    <t>T156431</t>
  </si>
  <si>
    <t>2356</t>
  </si>
  <si>
    <t>T156449</t>
  </si>
  <si>
    <t>2355</t>
  </si>
  <si>
    <t>T156492</t>
  </si>
  <si>
    <t>2346</t>
  </si>
  <si>
    <t>C1B46828410011_RU0</t>
  </si>
  <si>
    <t>T156728</t>
  </si>
  <si>
    <t>1849</t>
  </si>
  <si>
    <t>23/10/2024</t>
  </si>
  <si>
    <t>T156817</t>
  </si>
  <si>
    <t>22/10/2024</t>
  </si>
  <si>
    <t>T156823</t>
  </si>
  <si>
    <t>T156840</t>
  </si>
  <si>
    <t>DYB0601166W001_R21</t>
  </si>
  <si>
    <t>T157147</t>
  </si>
  <si>
    <t>24/10/2024</t>
  </si>
  <si>
    <t>T157164</t>
  </si>
  <si>
    <t>T157342</t>
  </si>
  <si>
    <t>T157422</t>
  </si>
  <si>
    <t>T157423</t>
  </si>
  <si>
    <t>T157426</t>
  </si>
  <si>
    <t>T157452</t>
  </si>
  <si>
    <t>T157456</t>
  </si>
  <si>
    <t>T157462</t>
  </si>
  <si>
    <t>T157466</t>
  </si>
  <si>
    <t>T157467</t>
  </si>
  <si>
    <t>T157506</t>
  </si>
  <si>
    <t>06/11/2024</t>
  </si>
  <si>
    <t>T157639</t>
  </si>
  <si>
    <t>T157640</t>
  </si>
  <si>
    <t>T157715</t>
  </si>
  <si>
    <t>T157773</t>
  </si>
  <si>
    <t>05/11/2024</t>
  </si>
  <si>
    <t>C1B46817811125_RD1</t>
  </si>
  <si>
    <t>T157847</t>
  </si>
  <si>
    <t>1611</t>
  </si>
  <si>
    <t>T157971</t>
  </si>
  <si>
    <t>14/11/2024</t>
  </si>
  <si>
    <t>T157976</t>
  </si>
  <si>
    <t>T157982</t>
  </si>
  <si>
    <t>T157987</t>
  </si>
  <si>
    <t>T158008</t>
  </si>
  <si>
    <t>T158010</t>
  </si>
  <si>
    <t>T158012</t>
  </si>
  <si>
    <t>T158013</t>
  </si>
  <si>
    <t>T158017</t>
  </si>
  <si>
    <t>T158043</t>
  </si>
  <si>
    <t>T158088</t>
  </si>
  <si>
    <t>11/11/2024</t>
  </si>
  <si>
    <t>T158332</t>
  </si>
  <si>
    <t>1492</t>
  </si>
  <si>
    <t>T158512</t>
  </si>
  <si>
    <t>T158517</t>
  </si>
  <si>
    <t>T158522</t>
  </si>
  <si>
    <t>T158531</t>
  </si>
  <si>
    <t>T158532</t>
  </si>
  <si>
    <t>T158538</t>
  </si>
  <si>
    <t>T158582</t>
  </si>
  <si>
    <t>827</t>
  </si>
  <si>
    <t>T158589</t>
  </si>
  <si>
    <t>T158687</t>
  </si>
  <si>
    <t>18/11/2024</t>
  </si>
  <si>
    <t>T158711</t>
  </si>
  <si>
    <t>T158804</t>
  </si>
  <si>
    <t>17/11/2024</t>
  </si>
  <si>
    <t>T158805</t>
  </si>
  <si>
    <t>100821111</t>
  </si>
  <si>
    <t>T158948</t>
  </si>
  <si>
    <t>T159054</t>
  </si>
  <si>
    <t>T159071</t>
  </si>
  <si>
    <t>T159083</t>
  </si>
  <si>
    <t>28/11/2024</t>
  </si>
  <si>
    <t>T159088</t>
  </si>
  <si>
    <t>23/11/2024</t>
  </si>
  <si>
    <t>T159091</t>
  </si>
  <si>
    <t>T159182</t>
  </si>
  <si>
    <t>4322</t>
  </si>
  <si>
    <t>22/11/2024</t>
  </si>
  <si>
    <t>T159343</t>
  </si>
  <si>
    <t>25/11/2024</t>
  </si>
  <si>
    <t>T159514</t>
  </si>
  <si>
    <t>27/11/2024</t>
  </si>
  <si>
    <t>T159640</t>
  </si>
  <si>
    <t>2208</t>
  </si>
  <si>
    <t>JE4729642064_R06</t>
  </si>
  <si>
    <t>T159773</t>
  </si>
  <si>
    <t>05/12/2024</t>
  </si>
  <si>
    <t>T159909</t>
  </si>
  <si>
    <t>T160094</t>
  </si>
  <si>
    <t>03/12/2024</t>
  </si>
  <si>
    <t>T160214</t>
  </si>
  <si>
    <t>T160278</t>
  </si>
  <si>
    <t>96</t>
  </si>
  <si>
    <t>T160281</t>
  </si>
  <si>
    <t>T160282</t>
  </si>
  <si>
    <t>T160304</t>
  </si>
  <si>
    <t>T160308</t>
  </si>
  <si>
    <t>T160319</t>
  </si>
  <si>
    <t>T160359</t>
  </si>
  <si>
    <t>T160362</t>
  </si>
  <si>
    <t>T160378</t>
  </si>
  <si>
    <t>T160397</t>
  </si>
  <si>
    <t>T160406</t>
  </si>
  <si>
    <t>T160412</t>
  </si>
  <si>
    <t>T160443</t>
  </si>
  <si>
    <t>T160452</t>
  </si>
  <si>
    <t>T160460</t>
  </si>
  <si>
    <t>GD_SM57P40Z40961_RH</t>
  </si>
  <si>
    <t>T160537</t>
  </si>
  <si>
    <t>T160603</t>
  </si>
  <si>
    <t>T160620</t>
  </si>
  <si>
    <t>T160656</t>
  </si>
  <si>
    <t>T160667</t>
  </si>
  <si>
    <t>T160668</t>
  </si>
  <si>
    <t>T160672</t>
  </si>
  <si>
    <t>T160680</t>
  </si>
  <si>
    <t>T160700</t>
  </si>
  <si>
    <t>T160827</t>
  </si>
  <si>
    <t>T160862</t>
  </si>
  <si>
    <t>T161045</t>
  </si>
  <si>
    <t>T161082</t>
  </si>
  <si>
    <t>CC992118-001_R6</t>
  </si>
  <si>
    <t>T161094</t>
  </si>
  <si>
    <t>T161096</t>
  </si>
  <si>
    <t>T161193</t>
  </si>
  <si>
    <t>C1B46817883001_RG0</t>
  </si>
  <si>
    <t>T161204</t>
  </si>
  <si>
    <t>T161235</t>
  </si>
  <si>
    <t>1799</t>
  </si>
  <si>
    <t>14/12/2024</t>
  </si>
  <si>
    <t>T161240</t>
  </si>
  <si>
    <t>1800</t>
  </si>
  <si>
    <t>T161442</t>
  </si>
  <si>
    <t>T161708</t>
  </si>
  <si>
    <t>1773</t>
  </si>
  <si>
    <t>T161801</t>
  </si>
  <si>
    <t>20/12/2024</t>
  </si>
  <si>
    <t>T162013</t>
  </si>
  <si>
    <t>T162145</t>
  </si>
  <si>
    <t>T162224</t>
  </si>
  <si>
    <t>T162360</t>
  </si>
  <si>
    <t>T162671</t>
  </si>
  <si>
    <t>T162695</t>
  </si>
  <si>
    <t>T162702</t>
  </si>
  <si>
    <t>T162721</t>
  </si>
  <si>
    <t>T162732</t>
  </si>
  <si>
    <t>T162743</t>
  </si>
  <si>
    <t>T162745</t>
  </si>
  <si>
    <t>T162749</t>
  </si>
  <si>
    <t>T162792</t>
  </si>
  <si>
    <t>T162797</t>
  </si>
  <si>
    <t>T162855</t>
  </si>
  <si>
    <t>1494</t>
  </si>
  <si>
    <t>29/12/2024</t>
  </si>
  <si>
    <t>C1B46827007002_RW0_BER</t>
  </si>
  <si>
    <t>T162982</t>
  </si>
  <si>
    <t>DYB0606682W002_R18</t>
  </si>
  <si>
    <t>T162989</t>
  </si>
  <si>
    <t>T162997</t>
  </si>
  <si>
    <t>T163013</t>
  </si>
  <si>
    <t>T163014</t>
  </si>
  <si>
    <t>2175</t>
  </si>
  <si>
    <t>C1B46827007003</t>
  </si>
  <si>
    <t>T163015</t>
  </si>
  <si>
    <t>T163028</t>
  </si>
  <si>
    <t>T163050</t>
  </si>
  <si>
    <t>T163233</t>
  </si>
  <si>
    <t>T163383</t>
  </si>
  <si>
    <t>DYB0611519W001_R13</t>
  </si>
  <si>
    <t>T163433</t>
  </si>
  <si>
    <t>T163436</t>
  </si>
  <si>
    <t>T163440</t>
  </si>
  <si>
    <t>T163443</t>
  </si>
  <si>
    <t>409</t>
  </si>
  <si>
    <t>T163444</t>
  </si>
  <si>
    <t>405</t>
  </si>
  <si>
    <t>T163456</t>
  </si>
  <si>
    <t>T163457</t>
  </si>
  <si>
    <t>T163493</t>
  </si>
  <si>
    <t>411</t>
  </si>
  <si>
    <t>T163506</t>
  </si>
  <si>
    <t>T163687</t>
  </si>
  <si>
    <t>798</t>
  </si>
  <si>
    <t>T163732</t>
  </si>
  <si>
    <t>T163789</t>
  </si>
  <si>
    <t>626</t>
  </si>
  <si>
    <t>T163869</t>
  </si>
  <si>
    <t>16/01/2025</t>
  </si>
  <si>
    <t>T163892</t>
  </si>
  <si>
    <t>T163939</t>
  </si>
  <si>
    <t>921</t>
  </si>
  <si>
    <t>T164040</t>
  </si>
  <si>
    <t>877</t>
  </si>
  <si>
    <t>T164488</t>
  </si>
  <si>
    <t>4822</t>
  </si>
  <si>
    <t>T164490</t>
  </si>
  <si>
    <t>T164599</t>
  </si>
  <si>
    <t>T164645</t>
  </si>
  <si>
    <t>T164662</t>
  </si>
  <si>
    <t>T164686</t>
  </si>
  <si>
    <t>T164691</t>
  </si>
  <si>
    <t>T164692</t>
  </si>
  <si>
    <t>T164693</t>
  </si>
  <si>
    <t>T164698</t>
  </si>
  <si>
    <t>T164699</t>
  </si>
  <si>
    <t>T164747</t>
  </si>
  <si>
    <t>421</t>
  </si>
  <si>
    <t>T164811</t>
  </si>
  <si>
    <t>T164836</t>
  </si>
  <si>
    <t>T164890</t>
  </si>
  <si>
    <t>T164910</t>
  </si>
  <si>
    <t>T164994</t>
  </si>
  <si>
    <t>T165226</t>
  </si>
  <si>
    <t>DYB0690186W002_R00</t>
  </si>
  <si>
    <t>T165345</t>
  </si>
  <si>
    <t>T165368</t>
  </si>
  <si>
    <t>25/01/2025</t>
  </si>
  <si>
    <t>T165384</t>
  </si>
  <si>
    <t>27/01/2025</t>
  </si>
  <si>
    <t>T165412</t>
  </si>
  <si>
    <t>454</t>
  </si>
  <si>
    <t>T165440</t>
  </si>
  <si>
    <t>T165474</t>
  </si>
  <si>
    <t>T165534</t>
  </si>
  <si>
    <t>T165554</t>
  </si>
  <si>
    <t>T165847</t>
  </si>
  <si>
    <t>T165864</t>
  </si>
  <si>
    <t>T165894</t>
  </si>
  <si>
    <t>T165947</t>
  </si>
  <si>
    <t>31/01/2025</t>
  </si>
  <si>
    <t>T166055</t>
  </si>
  <si>
    <t>1653</t>
  </si>
  <si>
    <t>T166072</t>
  </si>
  <si>
    <t>455D0004_R10</t>
  </si>
  <si>
    <t>T166081</t>
  </si>
  <si>
    <t>T166111</t>
  </si>
  <si>
    <t>T166115</t>
  </si>
  <si>
    <t>T166117</t>
  </si>
  <si>
    <t>948</t>
  </si>
  <si>
    <t>T166128</t>
  </si>
  <si>
    <t>T166191</t>
  </si>
  <si>
    <t>2910696_01_R14</t>
  </si>
  <si>
    <t>T166267</t>
  </si>
  <si>
    <t>T166374</t>
  </si>
  <si>
    <t>1485</t>
  </si>
  <si>
    <t>T166416</t>
  </si>
  <si>
    <t>T166418</t>
  </si>
  <si>
    <t>T166427</t>
  </si>
  <si>
    <t>T166439</t>
  </si>
  <si>
    <t>T166464</t>
  </si>
  <si>
    <t>1662</t>
  </si>
  <si>
    <t>T166495</t>
  </si>
  <si>
    <t>T166526</t>
  </si>
  <si>
    <t>1490</t>
  </si>
  <si>
    <t>T166532</t>
  </si>
  <si>
    <t>T166545</t>
  </si>
  <si>
    <t>829</t>
  </si>
  <si>
    <t>T166567</t>
  </si>
  <si>
    <t>4070602-1_R04</t>
  </si>
  <si>
    <t>T166604</t>
  </si>
  <si>
    <t>T166655</t>
  </si>
  <si>
    <t>T166657</t>
  </si>
  <si>
    <t>2910314_R5</t>
  </si>
  <si>
    <t>T166730</t>
  </si>
  <si>
    <t>T166769</t>
  </si>
  <si>
    <t>T166820</t>
  </si>
  <si>
    <t>763</t>
  </si>
  <si>
    <t>T166853</t>
  </si>
  <si>
    <t>T166880</t>
  </si>
  <si>
    <t>1118</t>
  </si>
  <si>
    <t>T166913</t>
  </si>
  <si>
    <t>T166918</t>
  </si>
  <si>
    <t>T166942</t>
  </si>
  <si>
    <t>T166961</t>
  </si>
  <si>
    <t>1137</t>
  </si>
  <si>
    <t>T166979</t>
  </si>
  <si>
    <t>T166992</t>
  </si>
  <si>
    <t>1128</t>
  </si>
  <si>
    <t>T167133</t>
  </si>
  <si>
    <t>T167210</t>
  </si>
  <si>
    <t>T167221</t>
  </si>
  <si>
    <t>T167237</t>
  </si>
  <si>
    <t>T167253</t>
  </si>
  <si>
    <t>T167256</t>
  </si>
  <si>
    <t>T167260</t>
  </si>
  <si>
    <t>T167265</t>
  </si>
  <si>
    <t>T167270</t>
  </si>
  <si>
    <t>T167271</t>
  </si>
  <si>
    <t>1231</t>
  </si>
  <si>
    <t>T167273</t>
  </si>
  <si>
    <t>T167276</t>
  </si>
  <si>
    <t>T167284</t>
  </si>
  <si>
    <t>T167286</t>
  </si>
  <si>
    <t>T167453</t>
  </si>
  <si>
    <t>T167483</t>
  </si>
  <si>
    <t>12/02/2025</t>
  </si>
  <si>
    <t>T167484</t>
  </si>
  <si>
    <t>T167486</t>
  </si>
  <si>
    <t>T167502</t>
  </si>
  <si>
    <t>1121</t>
  </si>
  <si>
    <t>T167508</t>
  </si>
  <si>
    <t>T167511</t>
  </si>
  <si>
    <t>T167515</t>
  </si>
  <si>
    <t>T167520</t>
  </si>
  <si>
    <t>1801</t>
  </si>
  <si>
    <t>T167554</t>
  </si>
  <si>
    <t>T167562</t>
  </si>
  <si>
    <t>T167570</t>
  </si>
  <si>
    <t>T167670</t>
  </si>
  <si>
    <t>16/02/2025</t>
  </si>
  <si>
    <t>T167703</t>
  </si>
  <si>
    <t>T167704</t>
  </si>
  <si>
    <t>T167705</t>
  </si>
  <si>
    <t>T167739</t>
  </si>
  <si>
    <t>698</t>
  </si>
  <si>
    <t>T167823</t>
  </si>
  <si>
    <t>T167827</t>
  </si>
  <si>
    <t>2615</t>
  </si>
  <si>
    <t>T167857</t>
  </si>
  <si>
    <t>T167867</t>
  </si>
  <si>
    <t>T167869</t>
  </si>
  <si>
    <t>T167872</t>
  </si>
  <si>
    <t>T167878</t>
  </si>
  <si>
    <t>T167879</t>
  </si>
  <si>
    <t>1120</t>
  </si>
  <si>
    <t>T167880</t>
  </si>
  <si>
    <t>T167882</t>
  </si>
  <si>
    <t>T167885</t>
  </si>
  <si>
    <t>1136</t>
  </si>
  <si>
    <t>T167887</t>
  </si>
  <si>
    <t>T167896</t>
  </si>
  <si>
    <t>T167911</t>
  </si>
  <si>
    <t>T167989</t>
  </si>
  <si>
    <t>T168042</t>
  </si>
  <si>
    <t>4023941-3_RH</t>
  </si>
  <si>
    <t>T168046</t>
  </si>
  <si>
    <t>T168058</t>
  </si>
  <si>
    <t>T168063</t>
  </si>
  <si>
    <t>T168066</t>
  </si>
  <si>
    <t>T168111</t>
  </si>
  <si>
    <t>T168122</t>
  </si>
  <si>
    <t>T168123</t>
  </si>
  <si>
    <t>T168131</t>
  </si>
  <si>
    <t>T168136</t>
  </si>
  <si>
    <t>T168211</t>
  </si>
  <si>
    <t>PTD4130035814_R2</t>
  </si>
  <si>
    <t>T168279</t>
  </si>
  <si>
    <t>T168321</t>
  </si>
  <si>
    <t>T168323</t>
  </si>
  <si>
    <t>T168324</t>
  </si>
  <si>
    <t>T168329</t>
  </si>
  <si>
    <t>T168342</t>
  </si>
  <si>
    <t>T168370</t>
  </si>
  <si>
    <t>T168418</t>
  </si>
  <si>
    <t>1099</t>
  </si>
  <si>
    <t>T168426</t>
  </si>
  <si>
    <t>T168457</t>
  </si>
  <si>
    <t>T168507</t>
  </si>
  <si>
    <t>T168566</t>
  </si>
  <si>
    <t>T168596</t>
  </si>
  <si>
    <t>T168597</t>
  </si>
  <si>
    <t>T168604</t>
  </si>
  <si>
    <t>T168647</t>
  </si>
  <si>
    <t>4015305-I_RC</t>
  </si>
  <si>
    <t>T168654</t>
  </si>
  <si>
    <t>T168721</t>
  </si>
  <si>
    <t>3097</t>
  </si>
  <si>
    <t>T168735</t>
  </si>
  <si>
    <t>T168738</t>
  </si>
  <si>
    <t>T168762</t>
  </si>
  <si>
    <t>T168791</t>
  </si>
  <si>
    <t>T168796</t>
  </si>
  <si>
    <t>T168824</t>
  </si>
  <si>
    <t>T168846</t>
  </si>
  <si>
    <t>T168854</t>
  </si>
  <si>
    <t>4850</t>
  </si>
  <si>
    <t>T168940</t>
  </si>
  <si>
    <t>T168958</t>
  </si>
  <si>
    <t>T168972</t>
  </si>
  <si>
    <t>T169039</t>
  </si>
  <si>
    <t>T169051</t>
  </si>
  <si>
    <t>1143</t>
  </si>
  <si>
    <t>03/03/2025</t>
  </si>
  <si>
    <t>T169134</t>
  </si>
  <si>
    <t>T169161</t>
  </si>
  <si>
    <t>T169209</t>
  </si>
  <si>
    <t>T169225</t>
  </si>
  <si>
    <t>T169228</t>
  </si>
  <si>
    <t>T169245</t>
  </si>
  <si>
    <t>T169250</t>
  </si>
  <si>
    <t>2GHV073064P0002_RF</t>
  </si>
  <si>
    <t>T169298</t>
  </si>
  <si>
    <t>06/03/2025</t>
  </si>
  <si>
    <t>T169495</t>
  </si>
  <si>
    <t>T169584</t>
  </si>
  <si>
    <t>T169585</t>
  </si>
  <si>
    <t>T169618</t>
  </si>
  <si>
    <t>T169664</t>
  </si>
  <si>
    <t>1157</t>
  </si>
  <si>
    <t>T169667</t>
  </si>
  <si>
    <t>T169682</t>
  </si>
  <si>
    <t>T169724</t>
  </si>
  <si>
    <t>3448</t>
  </si>
  <si>
    <t>T169763</t>
  </si>
  <si>
    <t>T169797</t>
  </si>
  <si>
    <t>T169861</t>
  </si>
  <si>
    <t>T169865</t>
  </si>
  <si>
    <t>T169869</t>
  </si>
  <si>
    <t>T169897</t>
  </si>
  <si>
    <t>T169900</t>
  </si>
  <si>
    <t>3121</t>
  </si>
  <si>
    <t>T169918</t>
  </si>
  <si>
    <t>T169966</t>
  </si>
  <si>
    <t>T169973</t>
  </si>
  <si>
    <t>T169982</t>
  </si>
  <si>
    <t>T169997</t>
  </si>
  <si>
    <t>T169998</t>
  </si>
  <si>
    <t>T170040</t>
  </si>
  <si>
    <t>T170043</t>
  </si>
  <si>
    <t>T170044</t>
  </si>
  <si>
    <t>T170049</t>
  </si>
  <si>
    <t>T170052</t>
  </si>
  <si>
    <t>T170074</t>
  </si>
  <si>
    <t>T170090</t>
  </si>
  <si>
    <t>T170091</t>
  </si>
  <si>
    <t>T170096</t>
  </si>
  <si>
    <t>T170118</t>
  </si>
  <si>
    <t>T170136</t>
  </si>
  <si>
    <t>T170139</t>
  </si>
  <si>
    <t>T170154</t>
  </si>
  <si>
    <t>T170159</t>
  </si>
  <si>
    <t>T170165</t>
  </si>
  <si>
    <t>T170171</t>
  </si>
  <si>
    <t>T170200</t>
  </si>
  <si>
    <t>T170211</t>
  </si>
  <si>
    <t>T170212</t>
  </si>
  <si>
    <t>T170215</t>
  </si>
  <si>
    <t>T170220</t>
  </si>
  <si>
    <t>T170224</t>
  </si>
  <si>
    <t>T170233</t>
  </si>
  <si>
    <t>T170237</t>
  </si>
  <si>
    <t>T170247</t>
  </si>
  <si>
    <t>T170258</t>
  </si>
  <si>
    <t>T170259</t>
  </si>
  <si>
    <t>T170261</t>
  </si>
  <si>
    <t>T170293</t>
  </si>
  <si>
    <t>T170301</t>
  </si>
  <si>
    <t>T170327</t>
  </si>
  <si>
    <t>T170343</t>
  </si>
  <si>
    <t>366</t>
  </si>
  <si>
    <t>T170359</t>
  </si>
  <si>
    <t>T170376</t>
  </si>
  <si>
    <t>T170381</t>
  </si>
  <si>
    <t>T170390</t>
  </si>
  <si>
    <t>T170398</t>
  </si>
  <si>
    <t>T170401</t>
  </si>
  <si>
    <t>T170404</t>
  </si>
  <si>
    <t>T170414</t>
  </si>
  <si>
    <t>T170424</t>
  </si>
  <si>
    <t>T170427</t>
  </si>
  <si>
    <t>T170429</t>
  </si>
  <si>
    <t>T170433</t>
  </si>
  <si>
    <t>T170441</t>
  </si>
  <si>
    <t>T170442</t>
  </si>
  <si>
    <t>1251</t>
  </si>
  <si>
    <t>T170451</t>
  </si>
  <si>
    <t>T170454</t>
  </si>
  <si>
    <t>T170459</t>
  </si>
  <si>
    <t>T170460</t>
  </si>
  <si>
    <t>T170464</t>
  </si>
  <si>
    <t>T170485</t>
  </si>
  <si>
    <t>T170486</t>
  </si>
  <si>
    <t>T170514</t>
  </si>
  <si>
    <t>T170525</t>
  </si>
  <si>
    <t>T170532</t>
  </si>
  <si>
    <t>T170584</t>
  </si>
  <si>
    <t>T170595</t>
  </si>
  <si>
    <t>T170608</t>
  </si>
  <si>
    <t>T170630</t>
  </si>
  <si>
    <t>T170658</t>
  </si>
  <si>
    <t>T170701</t>
  </si>
  <si>
    <t>T170708</t>
  </si>
  <si>
    <t>T170715</t>
  </si>
  <si>
    <t>T170729</t>
  </si>
  <si>
    <t>T170747</t>
  </si>
  <si>
    <t>1643</t>
  </si>
  <si>
    <t>T170786</t>
  </si>
  <si>
    <t>T170787</t>
  </si>
  <si>
    <t>426</t>
  </si>
  <si>
    <t>T170797</t>
  </si>
  <si>
    <t>423</t>
  </si>
  <si>
    <t>T170855</t>
  </si>
  <si>
    <t>T170882</t>
  </si>
  <si>
    <t>T170890</t>
  </si>
  <si>
    <t>T170906</t>
  </si>
  <si>
    <t>1648</t>
  </si>
  <si>
    <t>T170908</t>
  </si>
  <si>
    <t>1642</t>
  </si>
  <si>
    <t>T170924</t>
  </si>
  <si>
    <t>T170964</t>
  </si>
  <si>
    <t>459</t>
  </si>
  <si>
    <t>T170971</t>
  </si>
  <si>
    <t>T170992</t>
  </si>
  <si>
    <t>T171020</t>
  </si>
  <si>
    <t>T171026</t>
  </si>
  <si>
    <t>T171091</t>
  </si>
  <si>
    <t>T171117</t>
  </si>
  <si>
    <t>891</t>
  </si>
  <si>
    <t>T171119</t>
  </si>
  <si>
    <t>T171121</t>
  </si>
  <si>
    <t>T171126</t>
  </si>
  <si>
    <t>T171154</t>
  </si>
  <si>
    <t>T171162</t>
  </si>
  <si>
    <t>T171164</t>
  </si>
  <si>
    <t>T171193</t>
  </si>
  <si>
    <t>T171200</t>
  </si>
  <si>
    <t>T171202</t>
  </si>
  <si>
    <t>T171205</t>
  </si>
  <si>
    <t>T171236</t>
  </si>
  <si>
    <t>T171237</t>
  </si>
  <si>
    <t>903</t>
  </si>
  <si>
    <t>T171242</t>
  </si>
  <si>
    <t>T171244</t>
  </si>
  <si>
    <t>T171246</t>
  </si>
  <si>
    <t>T171253</t>
  </si>
  <si>
    <t>T171256</t>
  </si>
  <si>
    <t>T171257</t>
  </si>
  <si>
    <t>T171259</t>
  </si>
  <si>
    <t>T171261</t>
  </si>
  <si>
    <t>T171262</t>
  </si>
  <si>
    <t>T171264</t>
  </si>
  <si>
    <t>T171265</t>
  </si>
  <si>
    <t>T171268</t>
  </si>
  <si>
    <t>T171271</t>
  </si>
  <si>
    <t>T171277</t>
  </si>
  <si>
    <t>T171283</t>
  </si>
  <si>
    <t>T171285</t>
  </si>
  <si>
    <t>T171289</t>
  </si>
  <si>
    <t>T171305</t>
  </si>
  <si>
    <t>T171313</t>
  </si>
  <si>
    <t>T171321</t>
  </si>
  <si>
    <t>T171356</t>
  </si>
  <si>
    <t>T171357</t>
  </si>
  <si>
    <t>T171373</t>
  </si>
  <si>
    <t>T171374</t>
  </si>
  <si>
    <t>T171379</t>
  </si>
  <si>
    <t>T171380</t>
  </si>
  <si>
    <t>T171391</t>
  </si>
  <si>
    <t>T171394</t>
  </si>
  <si>
    <t>T171396</t>
  </si>
  <si>
    <t>T171402</t>
  </si>
  <si>
    <t>T171420</t>
  </si>
  <si>
    <t>T171429</t>
  </si>
  <si>
    <t>T171439</t>
  </si>
  <si>
    <t>T171441</t>
  </si>
  <si>
    <t>T171442</t>
  </si>
  <si>
    <t>T171451</t>
  </si>
  <si>
    <t>T171464</t>
  </si>
  <si>
    <t>T171473</t>
  </si>
  <si>
    <t>T171477</t>
  </si>
  <si>
    <t>T171478</t>
  </si>
  <si>
    <t>T171489</t>
  </si>
  <si>
    <t>T171493</t>
  </si>
  <si>
    <t>T171496</t>
  </si>
  <si>
    <t>T171512</t>
  </si>
  <si>
    <t>T171517</t>
  </si>
  <si>
    <t>T171521</t>
  </si>
  <si>
    <t>T171527</t>
  </si>
  <si>
    <t>T171528</t>
  </si>
  <si>
    <t>T171536</t>
  </si>
  <si>
    <t>T171541</t>
  </si>
  <si>
    <t>T171547</t>
  </si>
  <si>
    <t>T171573</t>
  </si>
  <si>
    <t>T171574</t>
  </si>
  <si>
    <t>T171589</t>
  </si>
  <si>
    <t>T171599</t>
  </si>
  <si>
    <t>T171613</t>
  </si>
  <si>
    <t>T171624</t>
  </si>
  <si>
    <t>T171633</t>
  </si>
  <si>
    <t>T171636</t>
  </si>
  <si>
    <t>T171639</t>
  </si>
  <si>
    <t>T171655</t>
  </si>
  <si>
    <t>T171675</t>
  </si>
  <si>
    <t>T171689</t>
  </si>
  <si>
    <t>T171695</t>
  </si>
  <si>
    <t>T171704</t>
  </si>
  <si>
    <t>T171707</t>
  </si>
  <si>
    <t>T171726</t>
  </si>
  <si>
    <t>1403</t>
  </si>
  <si>
    <t>T171744</t>
  </si>
  <si>
    <t>T171746</t>
  </si>
  <si>
    <t>T171753</t>
  </si>
  <si>
    <t>T171756</t>
  </si>
  <si>
    <t>T171764</t>
  </si>
  <si>
    <t>T171769</t>
  </si>
  <si>
    <t>T171794</t>
  </si>
  <si>
    <t>T171799</t>
  </si>
  <si>
    <t>T171800</t>
  </si>
  <si>
    <t>770</t>
  </si>
  <si>
    <t>T171807</t>
  </si>
  <si>
    <t>T171831</t>
  </si>
  <si>
    <t>T171865</t>
  </si>
  <si>
    <t>T171878</t>
  </si>
  <si>
    <t>T171879</t>
  </si>
  <si>
    <t>T171881</t>
  </si>
  <si>
    <t>T171890</t>
  </si>
  <si>
    <t>T171907</t>
  </si>
  <si>
    <t>T171932</t>
  </si>
  <si>
    <t>T171933</t>
  </si>
  <si>
    <t>T171940</t>
  </si>
  <si>
    <t>1525</t>
  </si>
  <si>
    <t>T171941</t>
  </si>
  <si>
    <t>T171942</t>
  </si>
  <si>
    <t>T171945</t>
  </si>
  <si>
    <t>1521</t>
  </si>
  <si>
    <t>T171946</t>
  </si>
  <si>
    <t>T171951</t>
  </si>
  <si>
    <t>T171953</t>
  </si>
  <si>
    <t>T171954</t>
  </si>
  <si>
    <t>T171956</t>
  </si>
  <si>
    <t>T171959</t>
  </si>
  <si>
    <t>T171960</t>
  </si>
  <si>
    <t>T171969</t>
  </si>
  <si>
    <t>T171981</t>
  </si>
  <si>
    <t>T171982</t>
  </si>
  <si>
    <t>T171988</t>
  </si>
  <si>
    <t>T172001</t>
  </si>
  <si>
    <t>T172004</t>
  </si>
  <si>
    <t>T172005</t>
  </si>
  <si>
    <t>833</t>
  </si>
  <si>
    <t>T172006</t>
  </si>
  <si>
    <t>T172008</t>
  </si>
  <si>
    <t>T172009</t>
  </si>
  <si>
    <t>T172010</t>
  </si>
  <si>
    <t>T172011</t>
  </si>
  <si>
    <t>836</t>
  </si>
  <si>
    <t>T172013</t>
  </si>
  <si>
    <t>T172016</t>
  </si>
  <si>
    <t>T172017</t>
  </si>
  <si>
    <t>T172018</t>
  </si>
  <si>
    <t>T172024</t>
  </si>
  <si>
    <t>T172025</t>
  </si>
  <si>
    <t>T172030</t>
  </si>
  <si>
    <t>T172038</t>
  </si>
  <si>
    <t>T172042</t>
  </si>
  <si>
    <t>T172043</t>
  </si>
  <si>
    <t>T172061</t>
  </si>
  <si>
    <t>T172065</t>
  </si>
  <si>
    <t>1527</t>
  </si>
  <si>
    <t>T172078</t>
  </si>
  <si>
    <t>T172093</t>
  </si>
  <si>
    <t>T172095</t>
  </si>
  <si>
    <t>T172096</t>
  </si>
  <si>
    <t>T172102</t>
  </si>
  <si>
    <t>T172105</t>
  </si>
  <si>
    <t>T172118</t>
  </si>
  <si>
    <t>T172122</t>
  </si>
  <si>
    <t>T172125</t>
  </si>
  <si>
    <t>T172131</t>
  </si>
  <si>
    <t>T172133</t>
  </si>
  <si>
    <t>T172137</t>
  </si>
  <si>
    <t>1580</t>
  </si>
  <si>
    <t>T172140</t>
  </si>
  <si>
    <t>1607</t>
  </si>
  <si>
    <t>T172141</t>
  </si>
  <si>
    <t>1589</t>
  </si>
  <si>
    <t>T172144</t>
  </si>
  <si>
    <t>T172146</t>
  </si>
  <si>
    <t>T172161</t>
  </si>
  <si>
    <t>T172163</t>
  </si>
  <si>
    <t>1591</t>
  </si>
  <si>
    <t>T172165</t>
  </si>
  <si>
    <t>T172166</t>
  </si>
  <si>
    <t>T172178</t>
  </si>
  <si>
    <t>1606</t>
  </si>
  <si>
    <t>T172183</t>
  </si>
  <si>
    <t>T172185</t>
  </si>
  <si>
    <t>1586</t>
  </si>
  <si>
    <t>T172186</t>
  </si>
  <si>
    <t>T172195</t>
  </si>
  <si>
    <t>T172197</t>
  </si>
  <si>
    <t>T172200</t>
  </si>
  <si>
    <t>T172207</t>
  </si>
  <si>
    <t>T172215</t>
  </si>
  <si>
    <t>786</t>
  </si>
  <si>
    <t>T172223</t>
  </si>
  <si>
    <t>T172228</t>
  </si>
  <si>
    <t>T172229</t>
  </si>
  <si>
    <t>T172235</t>
  </si>
  <si>
    <t>T172248</t>
  </si>
  <si>
    <t>T172258</t>
  </si>
  <si>
    <t>T172262</t>
  </si>
  <si>
    <t>T172264</t>
  </si>
  <si>
    <t>T172273</t>
  </si>
  <si>
    <t>T172300</t>
  </si>
  <si>
    <t>T172321</t>
  </si>
  <si>
    <t>T172327</t>
  </si>
  <si>
    <t>T172329</t>
  </si>
  <si>
    <t>790</t>
  </si>
  <si>
    <t>T172332</t>
  </si>
  <si>
    <t>T172350</t>
  </si>
  <si>
    <t>T172354</t>
  </si>
  <si>
    <t>T172356</t>
  </si>
  <si>
    <t>T172357</t>
  </si>
  <si>
    <t>T172385</t>
  </si>
  <si>
    <t>T172407</t>
  </si>
  <si>
    <t>T172409</t>
  </si>
  <si>
    <t>T172414</t>
  </si>
  <si>
    <t>T172418</t>
  </si>
  <si>
    <t>T172419</t>
  </si>
  <si>
    <t>T172422</t>
  </si>
  <si>
    <t>T172423</t>
  </si>
  <si>
    <t>T172426</t>
  </si>
  <si>
    <t>T172431</t>
  </si>
  <si>
    <t>T172437</t>
  </si>
  <si>
    <t>T172438</t>
  </si>
  <si>
    <t>T172442</t>
  </si>
  <si>
    <t>T172444</t>
  </si>
  <si>
    <t>T172454</t>
  </si>
  <si>
    <t>T172460</t>
  </si>
  <si>
    <t>T172469</t>
  </si>
  <si>
    <t>T172470</t>
  </si>
  <si>
    <t>T172472</t>
  </si>
  <si>
    <t>T172473</t>
  </si>
  <si>
    <t>T172476</t>
  </si>
  <si>
    <t>T172483</t>
  </si>
  <si>
    <t>T172491</t>
  </si>
  <si>
    <t>T172498</t>
  </si>
  <si>
    <t>T172503</t>
  </si>
  <si>
    <t>T172506</t>
  </si>
  <si>
    <t>T172511</t>
  </si>
  <si>
    <t>T172515</t>
  </si>
  <si>
    <t>T172524</t>
  </si>
  <si>
    <t>T172528</t>
  </si>
  <si>
    <t>T172543</t>
  </si>
  <si>
    <t>T172546</t>
  </si>
  <si>
    <t>T172555</t>
  </si>
  <si>
    <t>T172557</t>
  </si>
  <si>
    <t>T172567</t>
  </si>
  <si>
    <t>T172576</t>
  </si>
  <si>
    <t>T172580</t>
  </si>
  <si>
    <t>T172583</t>
  </si>
  <si>
    <t>T172587</t>
  </si>
  <si>
    <t>T172591</t>
  </si>
  <si>
    <t>T172592</t>
  </si>
  <si>
    <t>T172594</t>
  </si>
  <si>
    <t>T172614</t>
  </si>
  <si>
    <t>T172616</t>
  </si>
  <si>
    <t>T172630</t>
  </si>
  <si>
    <t>T172632</t>
  </si>
  <si>
    <t>T172634</t>
  </si>
  <si>
    <t>T172661</t>
  </si>
  <si>
    <t>T172662</t>
  </si>
  <si>
    <t>T172663</t>
  </si>
  <si>
    <t>T172668</t>
  </si>
  <si>
    <t>T172683</t>
  </si>
  <si>
    <t>T172686</t>
  </si>
  <si>
    <t>T172688</t>
  </si>
  <si>
    <t>769</t>
  </si>
  <si>
    <t>T172689</t>
  </si>
  <si>
    <t>T172690</t>
  </si>
  <si>
    <t>T172695</t>
  </si>
  <si>
    <t>T172700</t>
  </si>
  <si>
    <t>T172710</t>
  </si>
  <si>
    <t>T172713</t>
  </si>
  <si>
    <t>T172748</t>
  </si>
  <si>
    <t>T172750</t>
  </si>
  <si>
    <t>4881</t>
  </si>
  <si>
    <t>T172754</t>
  </si>
  <si>
    <t>1670</t>
  </si>
  <si>
    <t>T172755</t>
  </si>
  <si>
    <t>T172758</t>
  </si>
  <si>
    <t>1689</t>
  </si>
  <si>
    <t>T172760</t>
  </si>
  <si>
    <t>T172763</t>
  </si>
  <si>
    <t>1665</t>
  </si>
  <si>
    <t>T172769</t>
  </si>
  <si>
    <t>1672</t>
  </si>
  <si>
    <t>T172772</t>
  </si>
  <si>
    <t>T172776</t>
  </si>
  <si>
    <t>T172779</t>
  </si>
  <si>
    <t>T172784</t>
  </si>
  <si>
    <t>4905</t>
  </si>
  <si>
    <t>T172786</t>
  </si>
  <si>
    <t>4879</t>
  </si>
  <si>
    <t>T172787</t>
  </si>
  <si>
    <t>T172788</t>
  </si>
  <si>
    <t>T172796</t>
  </si>
  <si>
    <t>T172797</t>
  </si>
  <si>
    <t>800</t>
  </si>
  <si>
    <t>T172811</t>
  </si>
  <si>
    <t>T172817</t>
  </si>
  <si>
    <t>T172822</t>
  </si>
  <si>
    <t>T172825</t>
  </si>
  <si>
    <t>T172831</t>
  </si>
  <si>
    <t>T172833</t>
  </si>
  <si>
    <t>T172834</t>
  </si>
  <si>
    <t>2197</t>
  </si>
  <si>
    <t>T172842</t>
  </si>
  <si>
    <t>T172851</t>
  </si>
  <si>
    <t>4858</t>
  </si>
  <si>
    <t>T172855</t>
  </si>
  <si>
    <t>T172860</t>
  </si>
  <si>
    <t>T172866</t>
  </si>
  <si>
    <t>1640</t>
  </si>
  <si>
    <t>T172867</t>
  </si>
  <si>
    <t>T172868</t>
  </si>
  <si>
    <t>T172875</t>
  </si>
  <si>
    <t>T172879</t>
  </si>
  <si>
    <t>T172888</t>
  </si>
  <si>
    <t>1624</t>
  </si>
  <si>
    <t>T172891</t>
  </si>
  <si>
    <t>T172898</t>
  </si>
  <si>
    <t>1619</t>
  </si>
  <si>
    <t>T172901</t>
  </si>
  <si>
    <t>1637</t>
  </si>
  <si>
    <t>T172906</t>
  </si>
  <si>
    <t>1638</t>
  </si>
  <si>
    <t>T172908</t>
  </si>
  <si>
    <t>T172910</t>
  </si>
  <si>
    <t>1628</t>
  </si>
  <si>
    <t>T172912</t>
  </si>
  <si>
    <t>T172913</t>
  </si>
  <si>
    <t>T172914</t>
  </si>
  <si>
    <t>T172922</t>
  </si>
  <si>
    <t>4866</t>
  </si>
  <si>
    <t>T172925</t>
  </si>
  <si>
    <t>T172926</t>
  </si>
  <si>
    <t>T172927</t>
  </si>
  <si>
    <t>T172942</t>
  </si>
  <si>
    <t>T172943</t>
  </si>
  <si>
    <t>T172944</t>
  </si>
  <si>
    <t>T172945</t>
  </si>
  <si>
    <t>T172947</t>
  </si>
  <si>
    <t>T172948</t>
  </si>
  <si>
    <t>T172951</t>
  </si>
  <si>
    <t>1663</t>
  </si>
  <si>
    <t>T172953</t>
  </si>
  <si>
    <t>1651</t>
  </si>
  <si>
    <t>T172954</t>
  </si>
  <si>
    <t>1657</t>
  </si>
  <si>
    <t>T172966</t>
  </si>
  <si>
    <t>1659</t>
  </si>
  <si>
    <t>T172967</t>
  </si>
  <si>
    <t>1654</t>
  </si>
  <si>
    <t>T172971</t>
  </si>
  <si>
    <t>T172972</t>
  </si>
  <si>
    <t>T172973</t>
  </si>
  <si>
    <t>T172981</t>
  </si>
  <si>
    <t>1414</t>
  </si>
  <si>
    <t>T172982</t>
  </si>
  <si>
    <t>T172984</t>
  </si>
  <si>
    <t>T172988</t>
  </si>
  <si>
    <t>T172991</t>
  </si>
  <si>
    <t>T172993</t>
  </si>
  <si>
    <t>T172995</t>
  </si>
  <si>
    <t>4856</t>
  </si>
  <si>
    <t>T173005</t>
  </si>
  <si>
    <t>T173007</t>
  </si>
  <si>
    <t>151</t>
  </si>
  <si>
    <t>T173010</t>
  </si>
  <si>
    <t>T173013</t>
  </si>
  <si>
    <t>T173045</t>
  </si>
  <si>
    <t>T173063</t>
  </si>
  <si>
    <t>T173069</t>
  </si>
  <si>
    <t>T173076</t>
  </si>
  <si>
    <t>T173078</t>
  </si>
  <si>
    <t>T173079</t>
  </si>
  <si>
    <t>T173082</t>
  </si>
  <si>
    <t>166</t>
  </si>
  <si>
    <t>T173087</t>
  </si>
  <si>
    <t>T173101</t>
  </si>
  <si>
    <t>T173104</t>
  </si>
  <si>
    <t>T173105</t>
  </si>
  <si>
    <t>T173111</t>
  </si>
  <si>
    <t>4875</t>
  </si>
  <si>
    <t>T173119</t>
  </si>
  <si>
    <t>T173120</t>
  </si>
  <si>
    <t>T173122</t>
  </si>
  <si>
    <t>1682</t>
  </si>
  <si>
    <t>T173123</t>
  </si>
  <si>
    <t>1683</t>
  </si>
  <si>
    <t>T173126</t>
  </si>
  <si>
    <t>1706</t>
  </si>
  <si>
    <t>T173129</t>
  </si>
  <si>
    <t>1674</t>
  </si>
  <si>
    <t>T173130</t>
  </si>
  <si>
    <t>1679</t>
  </si>
  <si>
    <t>T173135</t>
  </si>
  <si>
    <t>T173136</t>
  </si>
  <si>
    <t>T173138</t>
  </si>
  <si>
    <t>4887</t>
  </si>
  <si>
    <t>T173147</t>
  </si>
  <si>
    <t>1687</t>
  </si>
  <si>
    <t>T173155</t>
  </si>
  <si>
    <t>796</t>
  </si>
  <si>
    <t>T173166</t>
  </si>
  <si>
    <t>1694</t>
  </si>
  <si>
    <t>T173168</t>
  </si>
  <si>
    <t>1685</t>
  </si>
  <si>
    <t>T173170</t>
  </si>
  <si>
    <t>1702</t>
  </si>
  <si>
    <t>T173172</t>
  </si>
  <si>
    <t>T173174</t>
  </si>
  <si>
    <t>T173175</t>
  </si>
  <si>
    <t>T173179</t>
  </si>
  <si>
    <t>T173189</t>
  </si>
  <si>
    <t>T173190</t>
  </si>
  <si>
    <t>T173202</t>
  </si>
  <si>
    <t>T173208</t>
  </si>
  <si>
    <t>T173212</t>
  </si>
  <si>
    <t>T173215</t>
  </si>
  <si>
    <t>T173220</t>
  </si>
  <si>
    <t>T173221</t>
  </si>
  <si>
    <t>T173230</t>
  </si>
  <si>
    <t>T173241</t>
  </si>
  <si>
    <t>T173242</t>
  </si>
  <si>
    <t>T173245</t>
  </si>
  <si>
    <t>T173248</t>
  </si>
  <si>
    <t>36</t>
  </si>
  <si>
    <t>T173251</t>
  </si>
  <si>
    <t>T173253</t>
  </si>
  <si>
    <t>T173255</t>
  </si>
  <si>
    <t>T173257</t>
  </si>
  <si>
    <t>T173261</t>
  </si>
  <si>
    <t>T173265</t>
  </si>
  <si>
    <t>4904</t>
  </si>
  <si>
    <t>T173271</t>
  </si>
  <si>
    <t>4902</t>
  </si>
  <si>
    <t>T173273</t>
  </si>
  <si>
    <t>T173276</t>
  </si>
  <si>
    <t>T173280</t>
  </si>
  <si>
    <t>T173283</t>
  </si>
  <si>
    <t>T173288</t>
  </si>
  <si>
    <t>T173289</t>
  </si>
  <si>
    <t>T173290</t>
  </si>
  <si>
    <t>4899</t>
  </si>
  <si>
    <t>T173295</t>
  </si>
  <si>
    <t>T173302</t>
  </si>
  <si>
    <t>T173307</t>
  </si>
  <si>
    <t>T173315</t>
  </si>
  <si>
    <t>T173317</t>
  </si>
  <si>
    <t>T173319</t>
  </si>
  <si>
    <t>T173330</t>
  </si>
  <si>
    <t>T173366</t>
  </si>
  <si>
    <t>4914</t>
  </si>
  <si>
    <t>T173368</t>
  </si>
  <si>
    <t>T173378</t>
  </si>
  <si>
    <t>T173380</t>
  </si>
  <si>
    <t>2281</t>
  </si>
  <si>
    <t>T173401</t>
  </si>
  <si>
    <t>T173413</t>
  </si>
  <si>
    <t>T173415</t>
  </si>
  <si>
    <t>T173418</t>
  </si>
  <si>
    <t>T173432</t>
  </si>
  <si>
    <t>T173433</t>
  </si>
  <si>
    <t>4919</t>
  </si>
  <si>
    <t>T173435</t>
  </si>
  <si>
    <t>T173437</t>
  </si>
  <si>
    <t>T173457</t>
  </si>
  <si>
    <t>T173459</t>
  </si>
  <si>
    <t>T173469</t>
  </si>
  <si>
    <t>T173473</t>
  </si>
  <si>
    <t>T173488</t>
  </si>
  <si>
    <t>T173489</t>
  </si>
  <si>
    <t>T173492</t>
  </si>
  <si>
    <t>T173510</t>
  </si>
  <si>
    <t>2203</t>
  </si>
  <si>
    <t>T173555</t>
  </si>
  <si>
    <t>T173558</t>
  </si>
  <si>
    <t>768</t>
  </si>
  <si>
    <t>T173593</t>
  </si>
  <si>
    <t>T173596</t>
  </si>
  <si>
    <t>T173602</t>
  </si>
  <si>
    <t>T173604</t>
  </si>
  <si>
    <t>T173605</t>
  </si>
  <si>
    <t>T173608</t>
  </si>
  <si>
    <t>T173612</t>
  </si>
  <si>
    <t>T173616</t>
  </si>
  <si>
    <t>T173617</t>
  </si>
  <si>
    <t>T173618</t>
  </si>
  <si>
    <t>170</t>
  </si>
  <si>
    <t>T173624</t>
  </si>
  <si>
    <t>172</t>
  </si>
  <si>
    <t>T173629</t>
  </si>
  <si>
    <t>T173630</t>
  </si>
  <si>
    <t>T173635</t>
  </si>
  <si>
    <t>T173641</t>
  </si>
  <si>
    <t>T173651</t>
  </si>
  <si>
    <t>T173654</t>
  </si>
  <si>
    <t>T173660</t>
  </si>
  <si>
    <t>T173665</t>
  </si>
  <si>
    <t>T173674</t>
  </si>
  <si>
    <t>T173676</t>
  </si>
  <si>
    <t>T173678</t>
  </si>
  <si>
    <t>T173681</t>
  </si>
  <si>
    <t>T173684</t>
  </si>
  <si>
    <t>T173686</t>
  </si>
  <si>
    <t>T173696</t>
  </si>
  <si>
    <t>T173698</t>
  </si>
  <si>
    <t>T173701</t>
  </si>
  <si>
    <t>T173702</t>
  </si>
  <si>
    <t>T173712</t>
  </si>
  <si>
    <t>2311</t>
  </si>
  <si>
    <t>T173725</t>
  </si>
  <si>
    <t>2332</t>
  </si>
  <si>
    <t>T173731</t>
  </si>
  <si>
    <t>T173741</t>
  </si>
  <si>
    <t>T173745</t>
  </si>
  <si>
    <t>T173791</t>
  </si>
  <si>
    <t>T173792</t>
  </si>
  <si>
    <t>T173807</t>
  </si>
  <si>
    <t>T173811</t>
  </si>
  <si>
    <t>T173812</t>
  </si>
  <si>
    <t>T173818</t>
  </si>
  <si>
    <t>2219</t>
  </si>
  <si>
    <t>T173823</t>
  </si>
  <si>
    <t>T173829</t>
  </si>
  <si>
    <t>884</t>
  </si>
  <si>
    <t>T173835</t>
  </si>
  <si>
    <t>2214</t>
  </si>
  <si>
    <t>T173843</t>
  </si>
  <si>
    <t>T173847</t>
  </si>
  <si>
    <t>T173848</t>
  </si>
  <si>
    <t>T173852</t>
  </si>
  <si>
    <t>T173857</t>
  </si>
  <si>
    <t>T173858</t>
  </si>
  <si>
    <t>2329</t>
  </si>
  <si>
    <t>T173862</t>
  </si>
  <si>
    <t>T173863</t>
  </si>
  <si>
    <t>T173866</t>
  </si>
  <si>
    <t>2334</t>
  </si>
  <si>
    <t>T173869</t>
  </si>
  <si>
    <t>T173871</t>
  </si>
  <si>
    <t>162</t>
  </si>
  <si>
    <t>T173875</t>
  </si>
  <si>
    <t>T173876</t>
  </si>
  <si>
    <t>T173883</t>
  </si>
  <si>
    <t>T173891</t>
  </si>
  <si>
    <t>519</t>
  </si>
  <si>
    <t>T173896</t>
  </si>
  <si>
    <t>890</t>
  </si>
  <si>
    <t>T173901</t>
  </si>
  <si>
    <t>511</t>
  </si>
  <si>
    <t>T173903</t>
  </si>
  <si>
    <t>T173906</t>
  </si>
  <si>
    <t>2216</t>
  </si>
  <si>
    <t>T173911</t>
  </si>
  <si>
    <t>T173923</t>
  </si>
  <si>
    <t>T173929</t>
  </si>
  <si>
    <t>907</t>
  </si>
  <si>
    <t>T173932</t>
  </si>
  <si>
    <t>T173943</t>
  </si>
  <si>
    <t>906</t>
  </si>
  <si>
    <t>T173957</t>
  </si>
  <si>
    <t>T173959</t>
  </si>
  <si>
    <t>T173962</t>
  </si>
  <si>
    <t>T173968</t>
  </si>
  <si>
    <t>T173971</t>
  </si>
  <si>
    <t>T173976</t>
  </si>
  <si>
    <t>T173979</t>
  </si>
  <si>
    <t>902</t>
  </si>
  <si>
    <t>T173984</t>
  </si>
  <si>
    <t>T174000</t>
  </si>
  <si>
    <t>T174002</t>
  </si>
  <si>
    <t>T174011</t>
  </si>
  <si>
    <t>T174015</t>
  </si>
  <si>
    <t>T174016</t>
  </si>
  <si>
    <t>T174030</t>
  </si>
  <si>
    <t>1870</t>
  </si>
  <si>
    <t>T174035</t>
  </si>
  <si>
    <t>T174050</t>
  </si>
  <si>
    <t>T174053</t>
  </si>
  <si>
    <t>912</t>
  </si>
  <si>
    <t>T174066</t>
  </si>
  <si>
    <t>T174067</t>
  </si>
  <si>
    <t>T174070</t>
  </si>
  <si>
    <t>T174071</t>
  </si>
  <si>
    <t>914</t>
  </si>
  <si>
    <t>T174072</t>
  </si>
  <si>
    <t>911</t>
  </si>
  <si>
    <t>T174075</t>
  </si>
  <si>
    <t>T174079</t>
  </si>
  <si>
    <t>T174083</t>
  </si>
  <si>
    <t>916</t>
  </si>
  <si>
    <t>T174092</t>
  </si>
  <si>
    <t>4961</t>
  </si>
  <si>
    <t>T174094</t>
  </si>
  <si>
    <t>T174097</t>
  </si>
  <si>
    <t>T174126</t>
  </si>
  <si>
    <t>T174127</t>
  </si>
  <si>
    <t>T174128</t>
  </si>
  <si>
    <t>T174131</t>
  </si>
  <si>
    <t>T174133</t>
  </si>
  <si>
    <t>T174135</t>
  </si>
  <si>
    <t>T174136</t>
  </si>
  <si>
    <t>T174138</t>
  </si>
  <si>
    <t>4974</t>
  </si>
  <si>
    <t>T174152</t>
  </si>
  <si>
    <t>T174156</t>
  </si>
  <si>
    <t>T174161</t>
  </si>
  <si>
    <t>T174162</t>
  </si>
  <si>
    <t>T174174</t>
  </si>
  <si>
    <t>1836</t>
  </si>
  <si>
    <t>T174176</t>
  </si>
  <si>
    <t>T174186</t>
  </si>
  <si>
    <t>T174187</t>
  </si>
  <si>
    <t>T174191</t>
  </si>
  <si>
    <t>T174192</t>
  </si>
  <si>
    <t>T174193</t>
  </si>
  <si>
    <t>T174199</t>
  </si>
  <si>
    <t>T174203</t>
  </si>
  <si>
    <t>T174206</t>
  </si>
  <si>
    <t>4978</t>
  </si>
  <si>
    <t>T174212</t>
  </si>
  <si>
    <t>943</t>
  </si>
  <si>
    <t>T174240</t>
  </si>
  <si>
    <t>T174246</t>
  </si>
  <si>
    <t>T174249</t>
  </si>
  <si>
    <t>T174260</t>
  </si>
  <si>
    <t>T174284</t>
  </si>
  <si>
    <t>T174285</t>
  </si>
  <si>
    <t>T174289</t>
  </si>
  <si>
    <t>T174292</t>
  </si>
  <si>
    <t>T174300</t>
  </si>
  <si>
    <t>3325</t>
  </si>
  <si>
    <t>T174307</t>
  </si>
  <si>
    <t>T174325</t>
  </si>
  <si>
    <t>T174326</t>
  </si>
  <si>
    <t>4977</t>
  </si>
  <si>
    <t>T174328</t>
  </si>
  <si>
    <t>T174334</t>
  </si>
  <si>
    <t>T174339</t>
  </si>
  <si>
    <t>945</t>
  </si>
  <si>
    <t>T174346</t>
  </si>
  <si>
    <t>T174374</t>
  </si>
  <si>
    <t>T174375</t>
  </si>
  <si>
    <t>T174377</t>
  </si>
  <si>
    <t>T174378</t>
  </si>
  <si>
    <t>683</t>
  </si>
  <si>
    <t>T174385</t>
  </si>
  <si>
    <t>T174388</t>
  </si>
  <si>
    <t>T174390</t>
  </si>
  <si>
    <t>T174394</t>
  </si>
  <si>
    <t>T174423</t>
  </si>
  <si>
    <t>3302</t>
  </si>
  <si>
    <t>T174432</t>
  </si>
  <si>
    <t>T174451</t>
  </si>
  <si>
    <t>3295</t>
  </si>
  <si>
    <t>T174454</t>
  </si>
  <si>
    <t>T174501</t>
  </si>
  <si>
    <t>T174502</t>
  </si>
  <si>
    <t>T174504</t>
  </si>
  <si>
    <t>T174505</t>
  </si>
  <si>
    <t>T174510</t>
  </si>
  <si>
    <t>169</t>
  </si>
  <si>
    <t>T174513</t>
  </si>
  <si>
    <t>176</t>
  </si>
  <si>
    <t>T174517</t>
  </si>
  <si>
    <t>T174525</t>
  </si>
  <si>
    <t>T174527</t>
  </si>
  <si>
    <t>T174535</t>
  </si>
  <si>
    <t>T174592</t>
  </si>
  <si>
    <t>T174594</t>
  </si>
  <si>
    <t>T174608</t>
  </si>
  <si>
    <t>T174621</t>
  </si>
  <si>
    <t>T174629</t>
  </si>
  <si>
    <t>T174631</t>
  </si>
  <si>
    <t>T174633</t>
  </si>
  <si>
    <t>T174641</t>
  </si>
  <si>
    <t>T174645</t>
  </si>
  <si>
    <t>3179</t>
  </si>
  <si>
    <t>T174664</t>
  </si>
  <si>
    <t>T174666</t>
  </si>
  <si>
    <t>T174671</t>
  </si>
  <si>
    <t>T174693</t>
  </si>
  <si>
    <t>T174697</t>
  </si>
  <si>
    <t>T174703</t>
  </si>
  <si>
    <t>T174705</t>
  </si>
  <si>
    <t>T174711</t>
  </si>
  <si>
    <t>T174716</t>
  </si>
  <si>
    <t>T174731</t>
  </si>
  <si>
    <t>3180</t>
  </si>
  <si>
    <t>T174741</t>
  </si>
  <si>
    <t>C1B46827167007_RL</t>
  </si>
  <si>
    <t>T174763</t>
  </si>
  <si>
    <t>T174765</t>
  </si>
  <si>
    <t>T174773</t>
  </si>
  <si>
    <t>T174778</t>
  </si>
  <si>
    <t>T174779</t>
  </si>
  <si>
    <t>T174793</t>
  </si>
  <si>
    <t>T174797</t>
  </si>
  <si>
    <t>T174807</t>
  </si>
  <si>
    <t>T174809</t>
  </si>
  <si>
    <t>T174813</t>
  </si>
  <si>
    <t>T174818</t>
  </si>
  <si>
    <t>T174819</t>
  </si>
  <si>
    <t>1050</t>
  </si>
  <si>
    <t>T174821</t>
  </si>
  <si>
    <t>T174824</t>
  </si>
  <si>
    <t>T174833</t>
  </si>
  <si>
    <t>T174834</t>
  </si>
  <si>
    <t>T174836</t>
  </si>
  <si>
    <t>T174837</t>
  </si>
  <si>
    <t>T174839</t>
  </si>
  <si>
    <t>T174843</t>
  </si>
  <si>
    <t>T174845</t>
  </si>
  <si>
    <t>T174847</t>
  </si>
  <si>
    <t>T174849</t>
  </si>
  <si>
    <t>T174850</t>
  </si>
  <si>
    <t>T174851</t>
  </si>
  <si>
    <t>1751</t>
  </si>
  <si>
    <t>T174854</t>
  </si>
  <si>
    <t>T174856</t>
  </si>
  <si>
    <t>T174861</t>
  </si>
  <si>
    <t>1755</t>
  </si>
  <si>
    <t>T174862</t>
  </si>
  <si>
    <t>T174865</t>
  </si>
  <si>
    <t>T174866</t>
  </si>
  <si>
    <t>1756</t>
  </si>
  <si>
    <t>T174867</t>
  </si>
  <si>
    <t>T174871</t>
  </si>
  <si>
    <t>T174875</t>
  </si>
  <si>
    <t>T174876</t>
  </si>
  <si>
    <t>1757</t>
  </si>
  <si>
    <t>T174879</t>
  </si>
  <si>
    <t>T174896</t>
  </si>
  <si>
    <t>3362</t>
  </si>
  <si>
    <t>T174898</t>
  </si>
  <si>
    <t>T174901</t>
  </si>
  <si>
    <t>T174902</t>
  </si>
  <si>
    <t>4996</t>
  </si>
  <si>
    <t>T174905</t>
  </si>
  <si>
    <t>T174906</t>
  </si>
  <si>
    <t>T174914</t>
  </si>
  <si>
    <t>T174924</t>
  </si>
  <si>
    <t>T174927</t>
  </si>
  <si>
    <t>T174934</t>
  </si>
  <si>
    <t>T174954</t>
  </si>
  <si>
    <t>T174966</t>
  </si>
  <si>
    <t>T174971</t>
  </si>
  <si>
    <t>1253</t>
  </si>
  <si>
    <t>T174984</t>
  </si>
  <si>
    <t>T175001</t>
  </si>
  <si>
    <t>T175002</t>
  </si>
  <si>
    <t>T175006</t>
  </si>
  <si>
    <t>T175011</t>
  </si>
  <si>
    <t>T175020</t>
  </si>
  <si>
    <t>5009</t>
  </si>
  <si>
    <t>T175026</t>
  </si>
  <si>
    <t>T175038</t>
  </si>
  <si>
    <t>T175039</t>
  </si>
  <si>
    <t>T175041</t>
  </si>
  <si>
    <t>T175048</t>
  </si>
  <si>
    <t>T175049</t>
  </si>
  <si>
    <t>T175056</t>
  </si>
  <si>
    <t>99</t>
  </si>
  <si>
    <t>T175058</t>
  </si>
  <si>
    <t>T175060</t>
  </si>
  <si>
    <t>T175061</t>
  </si>
  <si>
    <t>T175062</t>
  </si>
  <si>
    <t>T175068</t>
  </si>
  <si>
    <t>T175070</t>
  </si>
  <si>
    <t>T175071</t>
  </si>
  <si>
    <t>T175072</t>
  </si>
  <si>
    <t>T175073</t>
  </si>
  <si>
    <t>T175074</t>
  </si>
  <si>
    <t>T175075</t>
  </si>
  <si>
    <t>T175076</t>
  </si>
  <si>
    <t>T175077</t>
  </si>
  <si>
    <t>T175079</t>
  </si>
  <si>
    <t>T175083</t>
  </si>
  <si>
    <t>T175087</t>
  </si>
  <si>
    <t>T175089</t>
  </si>
  <si>
    <t>T175096</t>
  </si>
  <si>
    <t>T175097</t>
  </si>
  <si>
    <t>T175098</t>
  </si>
  <si>
    <t>T175100</t>
  </si>
  <si>
    <t>T175101</t>
  </si>
  <si>
    <t>T175103</t>
  </si>
  <si>
    <t>T175107</t>
  </si>
  <si>
    <t>T175112</t>
  </si>
  <si>
    <t>T175114</t>
  </si>
  <si>
    <t>T175115</t>
  </si>
  <si>
    <t>T175117</t>
  </si>
  <si>
    <t>T175118</t>
  </si>
  <si>
    <t>T175127</t>
  </si>
  <si>
    <t>T175130</t>
  </si>
  <si>
    <t>T175135</t>
  </si>
  <si>
    <t>T175137</t>
  </si>
  <si>
    <t>T175141</t>
  </si>
  <si>
    <t>T175143</t>
  </si>
  <si>
    <t>T175144</t>
  </si>
  <si>
    <t>T175145</t>
  </si>
  <si>
    <t>T175153</t>
  </si>
  <si>
    <t>T175155</t>
  </si>
  <si>
    <t>T175160</t>
  </si>
  <si>
    <t>T175174</t>
  </si>
  <si>
    <t>5016</t>
  </si>
  <si>
    <t>DYB0623638W005_R0</t>
  </si>
  <si>
    <t>T175185</t>
  </si>
  <si>
    <t>2286</t>
  </si>
  <si>
    <t>T175187</t>
  </si>
  <si>
    <t>2313</t>
  </si>
  <si>
    <t>T175207</t>
  </si>
  <si>
    <t>2014</t>
  </si>
  <si>
    <t>T175219</t>
  </si>
  <si>
    <t>T175255</t>
  </si>
  <si>
    <t>2341</t>
  </si>
  <si>
    <t>T175285</t>
  </si>
  <si>
    <t>T175300</t>
  </si>
  <si>
    <t>T175311</t>
  </si>
  <si>
    <t>T175312</t>
  </si>
  <si>
    <t>T175313</t>
  </si>
  <si>
    <t>T175317</t>
  </si>
  <si>
    <t>T175318</t>
  </si>
  <si>
    <t>T175319</t>
  </si>
  <si>
    <t>T175321</t>
  </si>
  <si>
    <t>2297</t>
  </si>
  <si>
    <t>T175324</t>
  </si>
  <si>
    <t>T175325</t>
  </si>
  <si>
    <t>T175326</t>
  </si>
  <si>
    <t>2296</t>
  </si>
  <si>
    <t>T175330</t>
  </si>
  <si>
    <t>T175361</t>
  </si>
  <si>
    <t>T175372</t>
  </si>
  <si>
    <t>T175378</t>
  </si>
  <si>
    <t>T175381</t>
  </si>
  <si>
    <t>T175385</t>
  </si>
  <si>
    <t>T175389</t>
  </si>
  <si>
    <t>T175391</t>
  </si>
  <si>
    <t>T175392</t>
  </si>
  <si>
    <t>T175394</t>
  </si>
  <si>
    <t>T175395</t>
  </si>
  <si>
    <t>T175396</t>
  </si>
  <si>
    <t>T175397</t>
  </si>
  <si>
    <t>T175398</t>
  </si>
  <si>
    <t>T175401</t>
  </si>
  <si>
    <t>T175407</t>
  </si>
  <si>
    <t>T175410</t>
  </si>
  <si>
    <t>T175412</t>
  </si>
  <si>
    <t>T175421</t>
  </si>
  <si>
    <t>T175424</t>
  </si>
  <si>
    <t>T175429</t>
  </si>
  <si>
    <t>T175430</t>
  </si>
  <si>
    <t>T175431</t>
  </si>
  <si>
    <t>T175432</t>
  </si>
  <si>
    <t>T175434</t>
  </si>
  <si>
    <t>T175440</t>
  </si>
  <si>
    <t>T175441</t>
  </si>
  <si>
    <t>T175442</t>
  </si>
  <si>
    <t>T175451</t>
  </si>
  <si>
    <t>T175454</t>
  </si>
  <si>
    <t>T175458</t>
  </si>
  <si>
    <t>T175464</t>
  </si>
  <si>
    <t>T175469</t>
  </si>
  <si>
    <t>T175470</t>
  </si>
  <si>
    <t>T175474</t>
  </si>
  <si>
    <t>T175485</t>
  </si>
  <si>
    <t>2316</t>
  </si>
  <si>
    <t>T175497</t>
  </si>
  <si>
    <t>T175499</t>
  </si>
  <si>
    <t>T175502</t>
  </si>
  <si>
    <t>T175508</t>
  </si>
  <si>
    <t>T175509</t>
  </si>
  <si>
    <t>T175510</t>
  </si>
  <si>
    <t>T175514</t>
  </si>
  <si>
    <t>T175516</t>
  </si>
  <si>
    <t>T175519</t>
  </si>
  <si>
    <t>T175521</t>
  </si>
  <si>
    <t>T175525</t>
  </si>
  <si>
    <t>T175526</t>
  </si>
  <si>
    <t>T175529</t>
  </si>
  <si>
    <t>T175530</t>
  </si>
  <si>
    <t>T175534</t>
  </si>
  <si>
    <t>991</t>
  </si>
  <si>
    <t>T175547</t>
  </si>
  <si>
    <t>T175552</t>
  </si>
  <si>
    <t>T175553</t>
  </si>
  <si>
    <t>T175555</t>
  </si>
  <si>
    <t>T175565</t>
  </si>
  <si>
    <t>T175567</t>
  </si>
  <si>
    <t>2338</t>
  </si>
  <si>
    <t>T175582</t>
  </si>
  <si>
    <t>T175588</t>
  </si>
  <si>
    <t>T175589</t>
  </si>
  <si>
    <t>T175593</t>
  </si>
  <si>
    <t>T175594</t>
  </si>
  <si>
    <t>T175597</t>
  </si>
  <si>
    <t>T175599</t>
  </si>
  <si>
    <t>T175601</t>
  </si>
  <si>
    <t>T175603</t>
  </si>
  <si>
    <t>T175608</t>
  </si>
  <si>
    <t>T175610</t>
  </si>
  <si>
    <t>T175612</t>
  </si>
  <si>
    <t>T175613</t>
  </si>
  <si>
    <t>T175616</t>
  </si>
  <si>
    <t>T175642</t>
  </si>
  <si>
    <t>T175646</t>
  </si>
  <si>
    <t>T175653</t>
  </si>
  <si>
    <t>T175655</t>
  </si>
  <si>
    <t>T175660</t>
  </si>
  <si>
    <t>T175664</t>
  </si>
  <si>
    <t>T175665</t>
  </si>
  <si>
    <t>T175666</t>
  </si>
  <si>
    <t>T175667</t>
  </si>
  <si>
    <t>T175670</t>
  </si>
  <si>
    <t>T175675</t>
  </si>
  <si>
    <t>T175677</t>
  </si>
  <si>
    <t>T175678</t>
  </si>
  <si>
    <t>T175686</t>
  </si>
  <si>
    <t>T175687</t>
  </si>
  <si>
    <t>T175691</t>
  </si>
  <si>
    <t>T175695</t>
  </si>
  <si>
    <t>T175698</t>
  </si>
  <si>
    <t>T175711</t>
  </si>
  <si>
    <t>T175734</t>
  </si>
  <si>
    <t>T175738</t>
  </si>
  <si>
    <t>T175740</t>
  </si>
  <si>
    <t>T175742</t>
  </si>
  <si>
    <t>T175758</t>
  </si>
  <si>
    <t>T175792</t>
  </si>
  <si>
    <t>T175793</t>
  </si>
  <si>
    <t>1002</t>
  </si>
  <si>
    <t>T175797</t>
  </si>
  <si>
    <t>T175801</t>
  </si>
  <si>
    <t>T175804</t>
  </si>
  <si>
    <t>T175807</t>
  </si>
  <si>
    <t>1003</t>
  </si>
  <si>
    <t>T175816</t>
  </si>
  <si>
    <t>T175826</t>
  </si>
  <si>
    <t>638</t>
  </si>
  <si>
    <t>T175830</t>
  </si>
  <si>
    <t>T175835</t>
  </si>
  <si>
    <t>635</t>
  </si>
  <si>
    <t>T175838</t>
  </si>
  <si>
    <t>T175842</t>
  </si>
  <si>
    <t>T175844</t>
  </si>
  <si>
    <t>1005</t>
  </si>
  <si>
    <t>T175847</t>
  </si>
  <si>
    <t>T175850</t>
  </si>
  <si>
    <t>T175851</t>
  </si>
  <si>
    <t>T175856</t>
  </si>
  <si>
    <t>T175857</t>
  </si>
  <si>
    <t>190</t>
  </si>
  <si>
    <t>T175860</t>
  </si>
  <si>
    <t>T175861</t>
  </si>
  <si>
    <t>T175870</t>
  </si>
  <si>
    <t>T175872</t>
  </si>
  <si>
    <t>T175875</t>
  </si>
  <si>
    <t>T175881</t>
  </si>
  <si>
    <t>T175884</t>
  </si>
  <si>
    <t>636</t>
  </si>
  <si>
    <t>T175889</t>
  </si>
  <si>
    <t>T175890</t>
  </si>
  <si>
    <t>T175892</t>
  </si>
  <si>
    <t>T175893</t>
  </si>
  <si>
    <t>T175895</t>
  </si>
  <si>
    <t>T175898</t>
  </si>
  <si>
    <t>T175904</t>
  </si>
  <si>
    <t>1759</t>
  </si>
  <si>
    <t>T175905</t>
  </si>
  <si>
    <t>1758</t>
  </si>
  <si>
    <t>T175908</t>
  </si>
  <si>
    <t>1760</t>
  </si>
  <si>
    <t>T175912</t>
  </si>
  <si>
    <t>T175920</t>
  </si>
  <si>
    <t>1761</t>
  </si>
  <si>
    <t>T175926</t>
  </si>
  <si>
    <t>981</t>
  </si>
  <si>
    <t>T175930</t>
  </si>
  <si>
    <t>T175932</t>
  </si>
  <si>
    <t>T175933</t>
  </si>
  <si>
    <t>983</t>
  </si>
  <si>
    <t>T175937</t>
  </si>
  <si>
    <t>T175940</t>
  </si>
  <si>
    <t>T175943</t>
  </si>
  <si>
    <t>986</t>
  </si>
  <si>
    <t>T175945</t>
  </si>
  <si>
    <t>T175947</t>
  </si>
  <si>
    <t>T175950</t>
  </si>
  <si>
    <t>T175962</t>
  </si>
  <si>
    <t>T175964</t>
  </si>
  <si>
    <t>T175971</t>
  </si>
  <si>
    <t>T175977</t>
  </si>
  <si>
    <t>1056</t>
  </si>
  <si>
    <t>T175978</t>
  </si>
  <si>
    <t>T175981</t>
  </si>
  <si>
    <t>T175984</t>
  </si>
  <si>
    <t>T175986</t>
  </si>
  <si>
    <t>T175987</t>
  </si>
  <si>
    <t>1000</t>
  </si>
  <si>
    <t>T175992</t>
  </si>
  <si>
    <t>T175993</t>
  </si>
  <si>
    <t>996</t>
  </si>
  <si>
    <t>T175995</t>
  </si>
  <si>
    <t>999</t>
  </si>
  <si>
    <t>T175999</t>
  </si>
  <si>
    <t>T176000</t>
  </si>
  <si>
    <t>T176011</t>
  </si>
  <si>
    <t>1079</t>
  </si>
  <si>
    <t>T176012</t>
  </si>
  <si>
    <t>939</t>
  </si>
  <si>
    <t>T176013</t>
  </si>
  <si>
    <t>T176016</t>
  </si>
  <si>
    <t>1070</t>
  </si>
  <si>
    <t>T176025</t>
  </si>
  <si>
    <t>5022</t>
  </si>
  <si>
    <t>T176035</t>
  </si>
  <si>
    <t>T176039</t>
  </si>
  <si>
    <t>T176041</t>
  </si>
  <si>
    <t>T176042</t>
  </si>
  <si>
    <t>T176064</t>
  </si>
  <si>
    <t>T176106</t>
  </si>
  <si>
    <t>T176143</t>
  </si>
  <si>
    <t>5057</t>
  </si>
  <si>
    <t>T176147</t>
  </si>
  <si>
    <t>1579</t>
  </si>
  <si>
    <t>T176149</t>
  </si>
  <si>
    <t>5043</t>
  </si>
  <si>
    <t>T176167</t>
  </si>
  <si>
    <t>T176168</t>
  </si>
  <si>
    <t>T176301</t>
  </si>
  <si>
    <t>T176313</t>
  </si>
  <si>
    <t>T176325</t>
  </si>
  <si>
    <t>T176338</t>
  </si>
  <si>
    <t>T176357</t>
  </si>
  <si>
    <t>T176361</t>
  </si>
  <si>
    <t>T176363</t>
  </si>
  <si>
    <t>T176387</t>
  </si>
  <si>
    <t>T176393</t>
  </si>
  <si>
    <t>T176398</t>
  </si>
  <si>
    <t>T176409</t>
  </si>
  <si>
    <t>T176411</t>
  </si>
  <si>
    <t>T176415</t>
  </si>
  <si>
    <t>T176424</t>
  </si>
  <si>
    <t>T176425</t>
  </si>
  <si>
    <t>T176442</t>
  </si>
  <si>
    <t>1534</t>
  </si>
  <si>
    <t>T176443</t>
  </si>
  <si>
    <t>1567</t>
  </si>
  <si>
    <t>T176447</t>
  </si>
  <si>
    <t>1535</t>
  </si>
  <si>
    <t>T176453</t>
  </si>
  <si>
    <t>T176455</t>
  </si>
  <si>
    <t>T176458</t>
  </si>
  <si>
    <t>T176466</t>
  </si>
  <si>
    <t>T176468</t>
  </si>
  <si>
    <t>1537</t>
  </si>
  <si>
    <t>T176475</t>
  </si>
  <si>
    <t>1546</t>
  </si>
  <si>
    <t>T176476</t>
  </si>
  <si>
    <t>1570</t>
  </si>
  <si>
    <t>T176480</t>
  </si>
  <si>
    <t>T176485</t>
  </si>
  <si>
    <t>T176490</t>
  </si>
  <si>
    <t>1528</t>
  </si>
  <si>
    <t>T176492</t>
  </si>
  <si>
    <t>T176493</t>
  </si>
  <si>
    <t>T176494</t>
  </si>
  <si>
    <t>T176495</t>
  </si>
  <si>
    <t>1539</t>
  </si>
  <si>
    <t>T176497</t>
  </si>
  <si>
    <t>1544</t>
  </si>
  <si>
    <t>T176498</t>
  </si>
  <si>
    <t>1523</t>
  </si>
  <si>
    <t>T176500</t>
  </si>
  <si>
    <t>1538</t>
  </si>
  <si>
    <t>T176503</t>
  </si>
  <si>
    <t>T176507</t>
  </si>
  <si>
    <t>970</t>
  </si>
  <si>
    <t>T176515</t>
  </si>
  <si>
    <t>T176529</t>
  </si>
  <si>
    <t>T176534</t>
  </si>
  <si>
    <t>T176535</t>
  </si>
  <si>
    <t>T176541</t>
  </si>
  <si>
    <t>T176561</t>
  </si>
  <si>
    <t>T176563</t>
  </si>
  <si>
    <t>T176567</t>
  </si>
  <si>
    <t>T176569</t>
  </si>
  <si>
    <t>T176570</t>
  </si>
  <si>
    <t>T176576</t>
  </si>
  <si>
    <t>T176579</t>
  </si>
  <si>
    <t>T176584</t>
  </si>
  <si>
    <t>1522</t>
  </si>
  <si>
    <t>T176586</t>
  </si>
  <si>
    <t>1543</t>
  </si>
  <si>
    <t>T176596</t>
  </si>
  <si>
    <t>1542</t>
  </si>
  <si>
    <t>T176618</t>
  </si>
  <si>
    <t>T176643</t>
  </si>
  <si>
    <t>T176647</t>
  </si>
  <si>
    <t>T176648</t>
  </si>
  <si>
    <t>T176650</t>
  </si>
  <si>
    <t>T176653</t>
  </si>
  <si>
    <t>T176657</t>
  </si>
  <si>
    <t>T176659</t>
  </si>
  <si>
    <t>T176660</t>
  </si>
  <si>
    <t>T176668</t>
  </si>
  <si>
    <t>T176670</t>
  </si>
  <si>
    <t>T176671</t>
  </si>
  <si>
    <t>T176672</t>
  </si>
  <si>
    <t>T176683</t>
  </si>
  <si>
    <t>T176687</t>
  </si>
  <si>
    <t>T176688</t>
  </si>
  <si>
    <t>T176703</t>
  </si>
  <si>
    <t>T176708</t>
  </si>
  <si>
    <t>T176737</t>
  </si>
  <si>
    <t>T176741</t>
  </si>
  <si>
    <t>T176745</t>
  </si>
  <si>
    <t>T176752</t>
  </si>
  <si>
    <t>5075</t>
  </si>
  <si>
    <t>T176768</t>
  </si>
  <si>
    <t>T176772</t>
  </si>
  <si>
    <t>1553</t>
  </si>
  <si>
    <t>T176775</t>
  </si>
  <si>
    <t>1555</t>
  </si>
  <si>
    <t>T176777</t>
  </si>
  <si>
    <t>1552</t>
  </si>
  <si>
    <t>T176781</t>
  </si>
  <si>
    <t>1557</t>
  </si>
  <si>
    <t>T176782</t>
  </si>
  <si>
    <t>1561</t>
  </si>
  <si>
    <t>T176787</t>
  </si>
  <si>
    <t>1560</t>
  </si>
  <si>
    <t>T176793</t>
  </si>
  <si>
    <t>T176794</t>
  </si>
  <si>
    <t>1559</t>
  </si>
  <si>
    <t>T176798</t>
  </si>
  <si>
    <t>1563</t>
  </si>
  <si>
    <t>T176799</t>
  </si>
  <si>
    <t>1558</t>
  </si>
  <si>
    <t>T176813</t>
  </si>
  <si>
    <t>T176817</t>
  </si>
  <si>
    <t>T176842</t>
  </si>
  <si>
    <t>929</t>
  </si>
  <si>
    <t>T176850</t>
  </si>
  <si>
    <t>3389</t>
  </si>
  <si>
    <t>T176865</t>
  </si>
  <si>
    <t>T176872</t>
  </si>
  <si>
    <t>T176878</t>
  </si>
  <si>
    <t>T176882</t>
  </si>
  <si>
    <t>T176886</t>
  </si>
  <si>
    <t>T176887</t>
  </si>
  <si>
    <t>T176890</t>
  </si>
  <si>
    <t>T176891</t>
  </si>
  <si>
    <t>5082</t>
  </si>
  <si>
    <t>T176899</t>
  </si>
  <si>
    <t>T176939</t>
  </si>
  <si>
    <t>3388</t>
  </si>
  <si>
    <t>T176965</t>
  </si>
  <si>
    <t>T176970</t>
  </si>
  <si>
    <t>T176977</t>
  </si>
  <si>
    <t>T176984</t>
  </si>
  <si>
    <t>T176987</t>
  </si>
  <si>
    <t>T176989</t>
  </si>
  <si>
    <t>T176990</t>
  </si>
  <si>
    <t>T176998</t>
  </si>
  <si>
    <t>T177004</t>
  </si>
  <si>
    <t>T177005</t>
  </si>
  <si>
    <t>T177006</t>
  </si>
  <si>
    <t>1006</t>
  </si>
  <si>
    <t>T177007</t>
  </si>
  <si>
    <t>T177008</t>
  </si>
  <si>
    <t>T177020</t>
  </si>
  <si>
    <t>T177024</t>
  </si>
  <si>
    <t>T177025</t>
  </si>
  <si>
    <t>T177026</t>
  </si>
  <si>
    <t>T177027</t>
  </si>
  <si>
    <t>T177028</t>
  </si>
  <si>
    <t>T177029</t>
  </si>
  <si>
    <t>T177042</t>
  </si>
  <si>
    <t>T177052</t>
  </si>
  <si>
    <t>T177060</t>
  </si>
  <si>
    <t>T177062</t>
  </si>
  <si>
    <t>T177064</t>
  </si>
  <si>
    <t>T177069</t>
  </si>
  <si>
    <t>T177102</t>
  </si>
  <si>
    <t>T177108</t>
  </si>
  <si>
    <t>T177116</t>
  </si>
  <si>
    <t>T177124</t>
  </si>
  <si>
    <t>T177126</t>
  </si>
  <si>
    <t>T177135</t>
  </si>
  <si>
    <t>T177139</t>
  </si>
  <si>
    <t>T177151</t>
  </si>
  <si>
    <t>T177152</t>
  </si>
  <si>
    <t>T177159</t>
  </si>
  <si>
    <t>T177162</t>
  </si>
  <si>
    <t>T177167</t>
  </si>
  <si>
    <t>T177185</t>
  </si>
  <si>
    <t>5108</t>
  </si>
  <si>
    <t>T177192</t>
  </si>
  <si>
    <t>T177195</t>
  </si>
  <si>
    <t>T177196</t>
  </si>
  <si>
    <t>T177210</t>
  </si>
  <si>
    <t>T177217</t>
  </si>
  <si>
    <t>3258</t>
  </si>
  <si>
    <t>T177218</t>
  </si>
  <si>
    <t>T177220</t>
  </si>
  <si>
    <t>T177224</t>
  </si>
  <si>
    <t>T177230</t>
  </si>
  <si>
    <t>T177231</t>
  </si>
  <si>
    <t>3260</t>
  </si>
  <si>
    <t>T177234</t>
  </si>
  <si>
    <t>T177236</t>
  </si>
  <si>
    <t>T177238</t>
  </si>
  <si>
    <t>3252</t>
  </si>
  <si>
    <t>T177253</t>
  </si>
  <si>
    <t>T177256</t>
  </si>
  <si>
    <t>T177257</t>
  </si>
  <si>
    <t>T177270</t>
  </si>
  <si>
    <t>T177272</t>
  </si>
  <si>
    <t>T177277</t>
  </si>
  <si>
    <t>T177280</t>
  </si>
  <si>
    <t>T177293</t>
  </si>
  <si>
    <t>T177294</t>
  </si>
  <si>
    <t>T177298</t>
  </si>
  <si>
    <t>T177305</t>
  </si>
  <si>
    <t>3242</t>
  </si>
  <si>
    <t>T177307</t>
  </si>
  <si>
    <t>T177311</t>
  </si>
  <si>
    <t>T177327</t>
  </si>
  <si>
    <t>T177330</t>
  </si>
  <si>
    <t>T177331</t>
  </si>
  <si>
    <t>T177338</t>
  </si>
  <si>
    <t>3236</t>
  </si>
  <si>
    <t>T177353</t>
  </si>
  <si>
    <t>T177359</t>
  </si>
  <si>
    <t>T177361</t>
  </si>
  <si>
    <t>T177364</t>
  </si>
  <si>
    <t>T177365</t>
  </si>
  <si>
    <t>T177366</t>
  </si>
  <si>
    <t>T177377</t>
  </si>
  <si>
    <t>T177379</t>
  </si>
  <si>
    <t>T177382</t>
  </si>
  <si>
    <t>T177387</t>
  </si>
  <si>
    <t>T177392</t>
  </si>
  <si>
    <t>T177395</t>
  </si>
  <si>
    <t>T177409</t>
  </si>
  <si>
    <t>T177413</t>
  </si>
  <si>
    <t>T177418</t>
  </si>
  <si>
    <t>T177448</t>
  </si>
  <si>
    <t>T177462</t>
  </si>
  <si>
    <t>T177467</t>
  </si>
  <si>
    <t>690</t>
  </si>
  <si>
    <t>T177468</t>
  </si>
  <si>
    <t>T177490</t>
  </si>
  <si>
    <t>T177492</t>
  </si>
  <si>
    <t>T177494</t>
  </si>
  <si>
    <t>T177499</t>
  </si>
  <si>
    <t>T177511</t>
  </si>
  <si>
    <t>T177521</t>
  </si>
  <si>
    <t>5156</t>
  </si>
  <si>
    <t>T177523</t>
  </si>
  <si>
    <t>1473</t>
  </si>
  <si>
    <t>T177535</t>
  </si>
  <si>
    <t>T177542</t>
  </si>
  <si>
    <t>T177547</t>
  </si>
  <si>
    <t>T177552</t>
  </si>
  <si>
    <t>T177561</t>
  </si>
  <si>
    <t>T177590</t>
  </si>
  <si>
    <t>T177617</t>
  </si>
  <si>
    <t>T177620</t>
  </si>
  <si>
    <t>T177626</t>
  </si>
  <si>
    <t>T177629</t>
  </si>
  <si>
    <t>T177641</t>
  </si>
  <si>
    <t>T177642</t>
  </si>
  <si>
    <t>T177644</t>
  </si>
  <si>
    <t>T177646</t>
  </si>
  <si>
    <t>5145</t>
  </si>
  <si>
    <t>T177649</t>
  </si>
  <si>
    <t>T177650</t>
  </si>
  <si>
    <t>T177654</t>
  </si>
  <si>
    <t>T177659</t>
  </si>
  <si>
    <t>T177663</t>
  </si>
  <si>
    <t>T177666</t>
  </si>
  <si>
    <t>5153</t>
  </si>
  <si>
    <t>T177678</t>
  </si>
  <si>
    <t>T177680</t>
  </si>
  <si>
    <t>T177688</t>
  </si>
  <si>
    <t>T177698</t>
  </si>
  <si>
    <t>3278</t>
  </si>
  <si>
    <t>T177714</t>
  </si>
  <si>
    <t>3280</t>
  </si>
  <si>
    <t>T177720</t>
  </si>
  <si>
    <t>T177725</t>
  </si>
  <si>
    <t>T177726</t>
  </si>
  <si>
    <t>3275</t>
  </si>
  <si>
    <t>T177730</t>
  </si>
  <si>
    <t>T177745</t>
  </si>
  <si>
    <t>T177751</t>
  </si>
  <si>
    <t>T177753</t>
  </si>
  <si>
    <t>T177758</t>
  </si>
  <si>
    <t>3270</t>
  </si>
  <si>
    <t>T177764</t>
  </si>
  <si>
    <t>T177776</t>
  </si>
  <si>
    <t>T177780</t>
  </si>
  <si>
    <t>T177786</t>
  </si>
  <si>
    <t>T177799</t>
  </si>
  <si>
    <t>T177802</t>
  </si>
  <si>
    <t>T177803</t>
  </si>
  <si>
    <t>T177807</t>
  </si>
  <si>
    <t>T177809</t>
  </si>
  <si>
    <t>T177828</t>
  </si>
  <si>
    <t>T177830</t>
  </si>
  <si>
    <t>T177832</t>
  </si>
  <si>
    <t>T177837</t>
  </si>
  <si>
    <t>T177849</t>
  </si>
  <si>
    <t>T177851</t>
  </si>
  <si>
    <t>T177854</t>
  </si>
  <si>
    <t>T177855</t>
  </si>
  <si>
    <t>T177856</t>
  </si>
  <si>
    <t>T177860</t>
  </si>
  <si>
    <t>T177865</t>
  </si>
  <si>
    <t>1504</t>
  </si>
  <si>
    <t>T177872</t>
  </si>
  <si>
    <t>T177874</t>
  </si>
  <si>
    <t>T177876</t>
  </si>
  <si>
    <t>T177885</t>
  </si>
  <si>
    <t>T177890</t>
  </si>
  <si>
    <t>T177891</t>
  </si>
  <si>
    <t>T177899</t>
  </si>
  <si>
    <t>T177900</t>
  </si>
  <si>
    <t>5166</t>
  </si>
  <si>
    <t>T177905</t>
  </si>
  <si>
    <t>T177909</t>
  </si>
  <si>
    <t>T177916</t>
  </si>
  <si>
    <t>T177918</t>
  </si>
  <si>
    <t>T177924</t>
  </si>
  <si>
    <t>T177938</t>
  </si>
  <si>
    <t>T177939</t>
  </si>
  <si>
    <t>T177944</t>
  </si>
  <si>
    <t>T177950</t>
  </si>
  <si>
    <t>T177953</t>
  </si>
  <si>
    <t>T177958</t>
  </si>
  <si>
    <t>T177963</t>
  </si>
  <si>
    <t>T177966</t>
  </si>
  <si>
    <t>T177968</t>
  </si>
  <si>
    <t>T177969</t>
  </si>
  <si>
    <t>T177973</t>
  </si>
  <si>
    <t>T177976</t>
  </si>
  <si>
    <t>T177979</t>
  </si>
  <si>
    <t>T177982</t>
  </si>
  <si>
    <t>T177984</t>
  </si>
  <si>
    <t>T177996</t>
  </si>
  <si>
    <t>T177998</t>
  </si>
  <si>
    <t>T178001</t>
  </si>
  <si>
    <t>5168</t>
  </si>
  <si>
    <t>T178009</t>
  </si>
  <si>
    <t>T178014</t>
  </si>
  <si>
    <t>T178018</t>
  </si>
  <si>
    <t>T178021</t>
  </si>
  <si>
    <t>T178026</t>
  </si>
  <si>
    <t>T178030</t>
  </si>
  <si>
    <t>T178031</t>
  </si>
  <si>
    <t>T178033</t>
  </si>
  <si>
    <t>T178034</t>
  </si>
  <si>
    <t>5172</t>
  </si>
  <si>
    <t>T178035</t>
  </si>
  <si>
    <t>T178061</t>
  </si>
  <si>
    <t>T178062</t>
  </si>
  <si>
    <t>T178065</t>
  </si>
  <si>
    <t>T178071</t>
  </si>
  <si>
    <t>T178074</t>
  </si>
  <si>
    <t>T178077</t>
  </si>
  <si>
    <t>T178078</t>
  </si>
  <si>
    <t>T178081</t>
  </si>
  <si>
    <t>T178082</t>
  </si>
  <si>
    <t>T178088</t>
  </si>
  <si>
    <t>T178089</t>
  </si>
  <si>
    <t>T178093</t>
  </si>
  <si>
    <t>T178097</t>
  </si>
  <si>
    <t>T178124</t>
  </si>
  <si>
    <t>T178130</t>
  </si>
  <si>
    <t>T178131</t>
  </si>
  <si>
    <t>T178134</t>
  </si>
  <si>
    <t>T178135</t>
  </si>
  <si>
    <t>T178136</t>
  </si>
  <si>
    <t>T178138</t>
  </si>
  <si>
    <t>T178140</t>
  </si>
  <si>
    <t>T178144</t>
  </si>
  <si>
    <t>T178145</t>
  </si>
  <si>
    <t>T178171</t>
  </si>
  <si>
    <t>T178205</t>
  </si>
  <si>
    <t>T178206</t>
  </si>
  <si>
    <t>T178209</t>
  </si>
  <si>
    <t>T178214</t>
  </si>
  <si>
    <t>T178262</t>
  </si>
  <si>
    <t>T178265</t>
  </si>
  <si>
    <t>T178269</t>
  </si>
  <si>
    <t>T178270</t>
  </si>
  <si>
    <t>T178271</t>
  </si>
  <si>
    <t>T178284</t>
  </si>
  <si>
    <t>T178300</t>
  </si>
  <si>
    <t>T178322</t>
  </si>
  <si>
    <t>T178327</t>
  </si>
  <si>
    <t>T178345</t>
  </si>
  <si>
    <t>T178377</t>
  </si>
  <si>
    <t>T178382</t>
  </si>
  <si>
    <t>T178385</t>
  </si>
  <si>
    <t>T178387</t>
  </si>
  <si>
    <t>T178390</t>
  </si>
  <si>
    <t>T178432</t>
  </si>
  <si>
    <t>T178458</t>
  </si>
  <si>
    <t>T178460</t>
  </si>
  <si>
    <t>T178705</t>
  </si>
  <si>
    <t>T178708</t>
  </si>
  <si>
    <t>T178718</t>
  </si>
  <si>
    <t>T178729</t>
  </si>
  <si>
    <t>T178740</t>
  </si>
  <si>
    <t>T178744</t>
  </si>
  <si>
    <t>T178745</t>
  </si>
  <si>
    <t>T178747</t>
  </si>
  <si>
    <t>T178750</t>
  </si>
  <si>
    <t>T178755</t>
  </si>
  <si>
    <t>T178774</t>
  </si>
  <si>
    <t>T178779</t>
  </si>
  <si>
    <t>T178784</t>
  </si>
  <si>
    <t>T178792</t>
  </si>
  <si>
    <t>T178795</t>
  </si>
  <si>
    <t>T178797</t>
  </si>
  <si>
    <t>000002</t>
  </si>
  <si>
    <t>(Multiple Items)</t>
  </si>
  <si>
    <t>SANPOWER</t>
  </si>
  <si>
    <t>OUT-DYNO</t>
  </si>
  <si>
    <t>OUT-EAGLE</t>
  </si>
  <si>
    <t>OUT-RY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</si>
</sst>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#0"/>
    <numFmt numFmtId="165" formatCode="#,##0.0"/>
    <numFmt numFmtId="166" formatCode="###0"/>
    <numFmt numFmtId="167" formatCode="#.0#############E+###"/>
    <numFmt numFmtId="168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4" fillId="0" borderId="0"/>
  </cellStyleXfs>
  <cellXfs count="118">
    <xf numFmtId="0" fontId="0" fillId="0" borderId="0" xfId="0"/>
    <xf numFmtId="2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0" fillId="0" borderId="0" xfId="0" pivotButton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168" fontId="0" fillId="0" borderId="6" xfId="0" applyNumberFormat="1" applyBorder="1" applyAlignment="1">
      <alignment horizontal="center"/>
    </xf>
    <xf numFmtId="10" fontId="1" fillId="0" borderId="1" xfId="0" applyNumberFormat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/>
    <xf numFmtId="0" fontId="2" fillId="3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1" xfId="0" applyBorder="1"/>
    <xf numFmtId="1" fontId="0" fillId="0" borderId="11" xfId="0" applyNumberFormat="1" applyBorder="1" applyAlignment="1">
      <alignment horizontal="center"/>
    </xf>
    <xf numFmtId="14" fontId="0" fillId="0" borderId="0" xfId="0" applyNumberFormat="1"/>
    <xf numFmtId="168" fontId="0" fillId="0" borderId="1" xfId="0" applyNumberFormat="1" applyBorder="1" applyAlignment="1">
      <alignment horizontal="center" vertical="center"/>
    </xf>
    <xf numFmtId="168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5" xfId="0" applyBorder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168" fontId="0" fillId="0" borderId="0" xfId="0" applyNumberFormat="1" applyAlignment="1">
      <alignment horizontal="center"/>
    </xf>
    <xf numFmtId="0" fontId="1" fillId="0" borderId="0" xfId="0" applyFont="1"/>
    <xf numFmtId="10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6" xfId="0" applyBorder="1" applyAlignment="1">
      <alignment horizontal="center"/>
    </xf>
    <xf numFmtId="0" fontId="0" fillId="0" borderId="15" xfId="0" applyBorder="1"/>
    <xf numFmtId="0" fontId="0" fillId="0" borderId="16" xfId="0" applyBorder="1"/>
    <xf numFmtId="14" fontId="0" fillId="0" borderId="16" xfId="0" applyNumberFormat="1" applyBorder="1" applyAlignment="1">
      <alignment horizontal="center"/>
    </xf>
    <xf numFmtId="0" fontId="0" fillId="4" borderId="19" xfId="0" applyFill="1" applyBorder="1" applyAlignment="1">
      <alignment horizontal="center" vertical="center" wrapText="1"/>
    </xf>
    <xf numFmtId="0" fontId="0" fillId="4" borderId="20" xfId="0" applyFill="1" applyBorder="1" applyAlignment="1">
      <alignment horizontal="center" vertical="center" wrapText="1"/>
    </xf>
    <xf numFmtId="0" fontId="0" fillId="5" borderId="20" xfId="0" applyFill="1" applyBorder="1" applyAlignment="1">
      <alignment horizontal="center" vertical="center" wrapText="1"/>
    </xf>
    <xf numFmtId="0" fontId="0" fillId="6" borderId="21" xfId="0" applyFill="1" applyBorder="1" applyAlignment="1">
      <alignment horizontal="center" vertical="center" wrapText="1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4" borderId="24" xfId="0" applyFill="1" applyBorder="1" applyAlignment="1">
      <alignment vertical="center" wrapText="1"/>
    </xf>
    <xf numFmtId="0" fontId="0" fillId="0" borderId="25" xfId="0" applyBorder="1"/>
    <xf numFmtId="0" fontId="0" fillId="0" borderId="8" xfId="0" applyBorder="1"/>
    <xf numFmtId="168" fontId="0" fillId="0" borderId="12" xfId="0" applyNumberFormat="1" applyBorder="1" applyAlignment="1">
      <alignment horizontal="center"/>
    </xf>
    <xf numFmtId="1" fontId="0" fillId="0" borderId="0" xfId="0" applyNumberFormat="1"/>
    <xf numFmtId="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right"/>
    </xf>
    <xf numFmtId="10" fontId="0" fillId="0" borderId="0" xfId="0" applyNumberFormat="1" applyAlignment="1">
      <alignment horizontal="right"/>
    </xf>
    <xf numFmtId="0" fontId="0" fillId="0" borderId="26" xfId="0" applyBorder="1"/>
    <xf numFmtId="0" fontId="0" fillId="0" borderId="27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3" xfId="0" applyBorder="1" applyAlignment="1">
      <alignment horizontal="center"/>
    </xf>
    <xf numFmtId="14" fontId="0" fillId="0" borderId="13" xfId="0" applyNumberFormat="1" applyBorder="1"/>
    <xf numFmtId="0" fontId="0" fillId="0" borderId="29" xfId="0" applyBorder="1" applyAlignment="1">
      <alignment horizontal="center"/>
    </xf>
    <xf numFmtId="168" fontId="0" fillId="0" borderId="11" xfId="0" applyNumberFormat="1" applyBorder="1" applyAlignment="1">
      <alignment horizontal="center"/>
    </xf>
    <xf numFmtId="0" fontId="0" fillId="0" borderId="26" xfId="0" applyBorder="1" applyAlignment="1">
      <alignment horizontal="left"/>
    </xf>
    <xf numFmtId="2" fontId="0" fillId="0" borderId="1" xfId="0" applyNumberFormat="1" applyBorder="1" applyAlignment="1">
      <alignment horizontal="center" vertical="center"/>
    </xf>
    <xf numFmtId="3" fontId="0" fillId="0" borderId="0" xfId="0" applyNumberFormat="1"/>
    <xf numFmtId="4" fontId="0" fillId="0" borderId="0" xfId="0" applyNumberFormat="1"/>
    <xf numFmtId="0" fontId="4" fillId="0" borderId="1" xfId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5" fillId="0" borderId="1" xfId="1" applyFont="1" applyBorder="1" applyAlignment="1">
      <alignment horizontal="center" vertical="center" wrapText="1"/>
    </xf>
    <xf numFmtId="11" fontId="4" fillId="0" borderId="1" xfId="1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1" xfId="1" applyBorder="1" applyAlignment="1">
      <alignment horizontal="center" vertical="center" wrapText="1"/>
    </xf>
    <xf numFmtId="1" fontId="5" fillId="0" borderId="27" xfId="1" applyNumberFormat="1" applyFont="1" applyBorder="1" applyAlignment="1">
      <alignment horizontal="left" vertical="center"/>
    </xf>
    <xf numFmtId="0" fontId="5" fillId="0" borderId="27" xfId="1" applyFont="1" applyBorder="1" applyAlignment="1">
      <alignment horizontal="left" vertical="center"/>
    </xf>
    <xf numFmtId="17" fontId="1" fillId="0" borderId="27" xfId="1" applyNumberFormat="1" applyFont="1" applyBorder="1" applyAlignment="1">
      <alignment horizontal="left" vertical="center"/>
    </xf>
    <xf numFmtId="17" fontId="1" fillId="0" borderId="27" xfId="1" applyNumberFormat="1" applyFont="1" applyBorder="1" applyAlignment="1">
      <alignment horizontal="center" vertical="center"/>
    </xf>
    <xf numFmtId="0" fontId="1" fillId="0" borderId="27" xfId="1" applyFont="1" applyBorder="1" applyAlignment="1">
      <alignment horizontal="left" vertical="center"/>
    </xf>
    <xf numFmtId="0" fontId="1" fillId="0" borderId="27" xfId="1" applyFont="1" applyBorder="1" applyAlignment="1">
      <alignment horizontal="center" vertical="center"/>
    </xf>
    <xf numFmtId="1" fontId="4" fillId="0" borderId="27" xfId="1" applyNumberFormat="1" applyBorder="1"/>
    <xf numFmtId="0" fontId="4" fillId="0" borderId="27" xfId="1" applyBorder="1"/>
    <xf numFmtId="1" fontId="5" fillId="0" borderId="1" xfId="1" applyNumberFormat="1" applyFont="1" applyBorder="1" applyAlignment="1">
      <alignment horizontal="left" vertical="center"/>
    </xf>
    <xf numFmtId="0" fontId="5" fillId="0" borderId="1" xfId="1" applyFont="1" applyBorder="1" applyAlignment="1">
      <alignment horizontal="left" vertical="center"/>
    </xf>
    <xf numFmtId="0" fontId="1" fillId="0" borderId="1" xfId="1" applyFont="1" applyBorder="1" applyAlignment="1">
      <alignment horizontal="left" vertical="center"/>
    </xf>
    <xf numFmtId="0" fontId="1" fillId="0" borderId="1" xfId="1" applyFont="1" applyBorder="1" applyAlignment="1">
      <alignment horizontal="center" vertical="center"/>
    </xf>
    <xf numFmtId="1" fontId="4" fillId="0" borderId="1" xfId="1" applyNumberFormat="1" applyBorder="1"/>
    <xf numFmtId="0" fontId="4" fillId="0" borderId="1" xfId="1" applyBorder="1"/>
    <xf numFmtId="0" fontId="0" fillId="0" borderId="33" xfId="0" applyBorder="1" applyAlignment="1">
      <alignment horizontal="center"/>
    </xf>
    <xf numFmtId="0" fontId="4" fillId="0" borderId="33" xfId="1" applyBorder="1" applyAlignment="1">
      <alignment horizontal="center"/>
    </xf>
    <xf numFmtId="0" fontId="0" fillId="0" borderId="1" xfId="1" applyFont="1" applyBorder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30" xfId="0" applyNumberFormat="1" applyBorder="1" applyAlignment="1">
      <alignment horizontal="center" vertical="center"/>
    </xf>
    <xf numFmtId="0" fontId="4" fillId="0" borderId="27" xfId="1" applyBorder="1" applyAlignment="1">
      <alignment horizontal="center"/>
    </xf>
    <xf numFmtId="0" fontId="0" fillId="0" borderId="27" xfId="1" applyFont="1" applyBorder="1" applyAlignment="1">
      <alignment horizontal="center" vertical="center" wrapText="1"/>
    </xf>
    <xf numFmtId="0" fontId="0" fillId="7" borderId="1" xfId="0" applyFill="1" applyBorder="1" applyAlignment="1">
      <alignment horizontal="left"/>
    </xf>
    <xf numFmtId="0" fontId="0" fillId="7" borderId="1" xfId="0" applyFill="1" applyBorder="1" applyAlignment="1">
      <alignment horizontal="center" vertical="center"/>
    </xf>
    <xf numFmtId="168" fontId="0" fillId="7" borderId="1" xfId="0" applyNumberFormat="1" applyFill="1" applyBorder="1" applyAlignment="1">
      <alignment horizontal="center" vertical="center"/>
    </xf>
    <xf numFmtId="168" fontId="0" fillId="7" borderId="1" xfId="0" applyNumberFormat="1" applyFill="1" applyBorder="1" applyAlignment="1">
      <alignment horizontal="center"/>
    </xf>
    <xf numFmtId="0" fontId="0" fillId="0" borderId="1" xfId="0" pivotButton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right"/>
    </xf>
    <xf numFmtId="0" fontId="0" fillId="0" borderId="3" xfId="0" applyBorder="1" applyAlignment="1">
      <alignment horizontal="right"/>
    </xf>
    <xf numFmtId="14" fontId="0" fillId="0" borderId="3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2">
    <cellStyle name="Normal" xfId="0" builtinId="0"/>
    <cellStyle name="Normal 4" xfId="1" xr:uid="{A348F644-3A62-4303-8139-6F6E6B5FD2EF}"/>
  </cellStyles>
  <dxfs count="3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numFmt numFmtId="168" formatCode="0.0"/>
    </dxf>
    <dxf>
      <alignment horizontal="center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numFmt numFmtId="168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PC%20Downloads\1-Jul-24%20ERP%20Open%20order%20Board.xlsx" TargetMode="External"/><Relationship Id="rId1" Type="http://schemas.openxmlformats.org/officeDocument/2006/relationships/externalLinkPath" Target="/PC%20Downloads/1-Jul-24%20ERP%20Open%20order%20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IVOT"/>
      <sheetName val="SUMMARY"/>
      <sheetName val="to be cast requirement"/>
      <sheetName val="Sheet1"/>
      <sheetName val="DTB"/>
      <sheetName val="Sheet2"/>
      <sheetName val="Outsource"/>
      <sheetName val="HYO"/>
      <sheetName val="Non-Moving Inventory"/>
      <sheetName val="OB"/>
    </sheetNames>
    <sheetDataSet>
      <sheetData sheetId="0"/>
      <sheetData sheetId="1">
        <row r="7">
          <cell r="B7" t="str">
            <v>1HSB445422-B</v>
          </cell>
          <cell r="C7" t="str">
            <v>ABB373</v>
          </cell>
          <cell r="D7" t="str">
            <v>HITACHI-VIETNAM</v>
          </cell>
          <cell r="E7" t="str">
            <v>T60</v>
          </cell>
          <cell r="F7" t="str">
            <v>HM01HM05</v>
          </cell>
          <cell r="G7">
            <v>16</v>
          </cell>
          <cell r="H7"/>
          <cell r="I7">
            <v>49.66</v>
          </cell>
          <cell r="J7" t="str">
            <v>E</v>
          </cell>
          <cell r="K7"/>
          <cell r="L7"/>
          <cell r="M7"/>
          <cell r="N7"/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C7"/>
          <cell r="AD7"/>
          <cell r="AE7"/>
          <cell r="AF7"/>
          <cell r="AG7"/>
          <cell r="AH7"/>
          <cell r="AI7"/>
          <cell r="AJ7"/>
          <cell r="AK7">
            <v>28</v>
          </cell>
          <cell r="AL7"/>
          <cell r="AM7">
            <v>48</v>
          </cell>
          <cell r="AN7">
            <v>96</v>
          </cell>
          <cell r="AO7"/>
          <cell r="AP7">
            <v>48</v>
          </cell>
          <cell r="AQ7"/>
          <cell r="AR7"/>
          <cell r="AS7"/>
          <cell r="AT7"/>
          <cell r="AU7"/>
          <cell r="AV7"/>
          <cell r="AW7"/>
          <cell r="AX7"/>
          <cell r="AY7"/>
          <cell r="AZ7"/>
          <cell r="BA7"/>
          <cell r="BB7"/>
          <cell r="BC7"/>
          <cell r="BD7"/>
          <cell r="BE7"/>
          <cell r="BF7"/>
          <cell r="BG7"/>
          <cell r="BH7"/>
          <cell r="BI7"/>
          <cell r="BJ7"/>
          <cell r="BK7"/>
          <cell r="BL7"/>
          <cell r="BM7"/>
          <cell r="BN7"/>
          <cell r="BP7">
            <v>76</v>
          </cell>
          <cell r="BQ7">
            <v>3.7741599999999997</v>
          </cell>
          <cell r="BS7">
            <v>144</v>
          </cell>
        </row>
        <row r="8">
          <cell r="B8" t="str">
            <v>1HSB445422-B_R0E</v>
          </cell>
          <cell r="C8" t="str">
            <v>ABB373</v>
          </cell>
          <cell r="D8" t="str">
            <v>Hitachi-AIS</v>
          </cell>
          <cell r="E8" t="str">
            <v>T60</v>
          </cell>
          <cell r="F8" t="str">
            <v>HM01HM05</v>
          </cell>
          <cell r="G8">
            <v>16</v>
          </cell>
          <cell r="H8"/>
          <cell r="I8">
            <v>49.66</v>
          </cell>
          <cell r="J8" t="str">
            <v>D</v>
          </cell>
          <cell r="K8"/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/>
          <cell r="AO8"/>
          <cell r="AP8">
            <v>12</v>
          </cell>
          <cell r="AQ8"/>
          <cell r="AR8"/>
          <cell r="AS8"/>
          <cell r="AT8"/>
          <cell r="AU8"/>
          <cell r="AV8"/>
          <cell r="AW8"/>
          <cell r="AX8"/>
          <cell r="AY8"/>
          <cell r="AZ8"/>
          <cell r="BA8"/>
          <cell r="BB8"/>
          <cell r="BC8"/>
          <cell r="BD8"/>
          <cell r="BE8"/>
          <cell r="BF8"/>
          <cell r="BG8"/>
          <cell r="BH8"/>
          <cell r="BI8"/>
          <cell r="BJ8"/>
          <cell r="BK8"/>
          <cell r="BL8"/>
          <cell r="BM8"/>
          <cell r="BN8"/>
          <cell r="BP8">
            <v>0</v>
          </cell>
          <cell r="BQ8">
            <v>0</v>
          </cell>
          <cell r="BS8">
            <v>12</v>
          </cell>
        </row>
        <row r="9">
          <cell r="B9" t="str">
            <v>1HSB445422-B_R0E</v>
          </cell>
          <cell r="C9" t="str">
            <v>ABB373</v>
          </cell>
          <cell r="D9" t="str">
            <v>HITACHI-VIETNAM</v>
          </cell>
          <cell r="E9" t="str">
            <v>T60</v>
          </cell>
          <cell r="F9" t="str">
            <v>HM01HM05</v>
          </cell>
          <cell r="G9">
            <v>16</v>
          </cell>
          <cell r="H9"/>
          <cell r="I9">
            <v>49.66</v>
          </cell>
          <cell r="J9" t="str">
            <v>E</v>
          </cell>
          <cell r="K9"/>
          <cell r="L9"/>
          <cell r="M9"/>
          <cell r="N9"/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>
            <v>48</v>
          </cell>
          <cell r="AU9"/>
          <cell r="AV9">
            <v>48</v>
          </cell>
          <cell r="AW9"/>
          <cell r="AX9">
            <v>48</v>
          </cell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P9">
            <v>0</v>
          </cell>
          <cell r="BQ9">
            <v>0</v>
          </cell>
          <cell r="BS9">
            <v>0</v>
          </cell>
        </row>
        <row r="10">
          <cell r="B10" t="str">
            <v>2GHV008286P0001</v>
          </cell>
          <cell r="C10" t="str">
            <v>ABB373</v>
          </cell>
          <cell r="D10" t="str">
            <v>Hitachi-AIS</v>
          </cell>
          <cell r="E10" t="str">
            <v>T60</v>
          </cell>
          <cell r="F10" t="str">
            <v>HM01HM05</v>
          </cell>
          <cell r="G10">
            <v>16</v>
          </cell>
          <cell r="H10"/>
          <cell r="I10">
            <v>49.66</v>
          </cell>
          <cell r="J10" t="str">
            <v>D</v>
          </cell>
          <cell r="K10"/>
          <cell r="L10">
            <v>1</v>
          </cell>
          <cell r="M10">
            <v>1</v>
          </cell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/>
          <cell r="AR10"/>
          <cell r="AS10"/>
          <cell r="AT10"/>
          <cell r="AU10"/>
          <cell r="AV10"/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P10">
            <v>0</v>
          </cell>
          <cell r="BQ10">
            <v>0</v>
          </cell>
          <cell r="BS10">
            <v>0</v>
          </cell>
        </row>
        <row r="11">
          <cell r="B11" t="str">
            <v>2GHV008286P0001_R0B</v>
          </cell>
          <cell r="C11" t="str">
            <v>ABB373</v>
          </cell>
          <cell r="D11" t="str">
            <v>Hitachi-AIS</v>
          </cell>
          <cell r="E11" t="str">
            <v>T60</v>
          </cell>
          <cell r="F11" t="str">
            <v>HM01HM05</v>
          </cell>
          <cell r="G11">
            <v>16</v>
          </cell>
          <cell r="H11"/>
          <cell r="I11">
            <v>49.66</v>
          </cell>
          <cell r="J11" t="str">
            <v>D</v>
          </cell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>
            <v>52</v>
          </cell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P11">
            <v>0</v>
          </cell>
          <cell r="BQ11">
            <v>0</v>
          </cell>
          <cell r="BS11">
            <v>0</v>
          </cell>
        </row>
        <row r="12">
          <cell r="B12" t="str">
            <v>1HC0027299K0011_RAP</v>
          </cell>
          <cell r="C12" t="str">
            <v>ABB401</v>
          </cell>
          <cell r="D12" t="str">
            <v>Hitachi-GIS</v>
          </cell>
          <cell r="E12" t="str">
            <v>T60</v>
          </cell>
          <cell r="F12" t="str">
            <v>HM03HM09</v>
          </cell>
          <cell r="G12">
            <v>10</v>
          </cell>
          <cell r="H12" t="str">
            <v>P</v>
          </cell>
          <cell r="I12">
            <v>78.8</v>
          </cell>
          <cell r="J12" t="str">
            <v>D</v>
          </cell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>
            <v>33</v>
          </cell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P12">
            <v>0</v>
          </cell>
          <cell r="BQ12">
            <v>0</v>
          </cell>
          <cell r="BS12">
            <v>0</v>
          </cell>
        </row>
        <row r="13">
          <cell r="B13" t="str">
            <v>1HC0027299K0013_RAP</v>
          </cell>
          <cell r="C13" t="str">
            <v>ABB401</v>
          </cell>
          <cell r="D13" t="str">
            <v>Hitachi-GIS</v>
          </cell>
          <cell r="E13" t="str">
            <v>T60</v>
          </cell>
          <cell r="F13" t="str">
            <v>HM03HM09</v>
          </cell>
          <cell r="G13">
            <v>10</v>
          </cell>
          <cell r="H13" t="str">
            <v>P</v>
          </cell>
          <cell r="I13">
            <v>78.8</v>
          </cell>
          <cell r="J13" t="str">
            <v>D</v>
          </cell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>
            <v>9</v>
          </cell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P13">
            <v>0</v>
          </cell>
          <cell r="BQ13">
            <v>0</v>
          </cell>
          <cell r="BS13">
            <v>0</v>
          </cell>
        </row>
        <row r="14">
          <cell r="B14" t="str">
            <v>1HC0027299P0001</v>
          </cell>
          <cell r="C14" t="str">
            <v>ABB401</v>
          </cell>
          <cell r="D14" t="str">
            <v>Hitachi-GIS</v>
          </cell>
          <cell r="E14" t="str">
            <v>T60</v>
          </cell>
          <cell r="F14" t="str">
            <v>HM03HM09</v>
          </cell>
          <cell r="G14">
            <v>10</v>
          </cell>
          <cell r="H14"/>
          <cell r="I14">
            <v>78.8</v>
          </cell>
          <cell r="J14" t="str">
            <v>D</v>
          </cell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>
            <v>12</v>
          </cell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P14">
            <v>12</v>
          </cell>
          <cell r="BQ14">
            <v>0.94559999999999989</v>
          </cell>
          <cell r="BS14">
            <v>0</v>
          </cell>
        </row>
        <row r="15">
          <cell r="B15" t="str">
            <v>1HC0027299K0011</v>
          </cell>
          <cell r="C15" t="str">
            <v>ABB401</v>
          </cell>
          <cell r="D15" t="str">
            <v>Hitachi-GIS</v>
          </cell>
          <cell r="E15" t="str">
            <v>T60</v>
          </cell>
          <cell r="F15" t="str">
            <v>HM03HM09</v>
          </cell>
          <cell r="G15">
            <v>10</v>
          </cell>
          <cell r="H15" t="str">
            <v>P</v>
          </cell>
          <cell r="I15">
            <v>78.8</v>
          </cell>
          <cell r="J15" t="str">
            <v>D</v>
          </cell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P15">
            <v>0</v>
          </cell>
          <cell r="BQ15">
            <v>0</v>
          </cell>
          <cell r="BS15">
            <v>0</v>
          </cell>
        </row>
        <row r="16">
          <cell r="B16" t="str">
            <v>1HC0027300K0011</v>
          </cell>
          <cell r="C16" t="str">
            <v>ABB402</v>
          </cell>
          <cell r="D16" t="str">
            <v>Hitachi-GIS</v>
          </cell>
          <cell r="E16" t="str">
            <v>T60</v>
          </cell>
          <cell r="F16" t="str">
            <v>DYNO</v>
          </cell>
          <cell r="G16">
            <v>10</v>
          </cell>
          <cell r="H16" t="str">
            <v>P</v>
          </cell>
          <cell r="I16">
            <v>61.46</v>
          </cell>
          <cell r="J16" t="str">
            <v>D</v>
          </cell>
          <cell r="K16"/>
          <cell r="L16"/>
          <cell r="M16">
            <v>3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>
            <v>2</v>
          </cell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P16">
            <v>2</v>
          </cell>
          <cell r="BQ16">
            <v>0.12292</v>
          </cell>
          <cell r="BS16">
            <v>0</v>
          </cell>
        </row>
        <row r="17">
          <cell r="B17" t="str">
            <v>1HC0027300K0011_RAP</v>
          </cell>
          <cell r="C17" t="str">
            <v>ABB402</v>
          </cell>
          <cell r="D17" t="str">
            <v>Hitachi-GIS</v>
          </cell>
          <cell r="E17" t="str">
            <v>T60</v>
          </cell>
          <cell r="F17" t="str">
            <v>DYNO</v>
          </cell>
          <cell r="G17">
            <v>10</v>
          </cell>
          <cell r="H17" t="str">
            <v>P</v>
          </cell>
          <cell r="I17">
            <v>61.46</v>
          </cell>
          <cell r="J17" t="str">
            <v>D</v>
          </cell>
          <cell r="K17"/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>
            <v>34</v>
          </cell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P17">
            <v>0</v>
          </cell>
          <cell r="BQ17">
            <v>0</v>
          </cell>
          <cell r="BS17">
            <v>0</v>
          </cell>
        </row>
        <row r="18">
          <cell r="B18" t="str">
            <v>1HC0027300K0012_RAP</v>
          </cell>
          <cell r="C18" t="str">
            <v>ABB402</v>
          </cell>
          <cell r="D18" t="str">
            <v>Hitachi-GIS</v>
          </cell>
          <cell r="E18" t="str">
            <v>T60</v>
          </cell>
          <cell r="F18" t="str">
            <v>DYNO</v>
          </cell>
          <cell r="G18">
            <v>10</v>
          </cell>
          <cell r="H18" t="str">
            <v>P</v>
          </cell>
          <cell r="I18">
            <v>61.46</v>
          </cell>
          <cell r="J18" t="str">
            <v>D</v>
          </cell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>
            <v>9</v>
          </cell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P18">
            <v>0</v>
          </cell>
          <cell r="BQ18">
            <v>0</v>
          </cell>
          <cell r="BS18">
            <v>0</v>
          </cell>
        </row>
        <row r="19">
          <cell r="B19" t="str">
            <v>1HC0027300P0001</v>
          </cell>
          <cell r="C19" t="str">
            <v>ABB402</v>
          </cell>
          <cell r="D19" t="str">
            <v>Hitachi-GIS</v>
          </cell>
          <cell r="E19" t="str">
            <v>T60</v>
          </cell>
          <cell r="F19" t="str">
            <v>DYNO</v>
          </cell>
          <cell r="G19">
            <v>10</v>
          </cell>
          <cell r="H19"/>
          <cell r="I19">
            <v>61.46</v>
          </cell>
          <cell r="J19" t="str">
            <v>D</v>
          </cell>
          <cell r="K19"/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>
            <v>13</v>
          </cell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P19">
            <v>13</v>
          </cell>
          <cell r="BQ19">
            <v>0.79898000000000002</v>
          </cell>
          <cell r="BS19">
            <v>0</v>
          </cell>
        </row>
        <row r="20">
          <cell r="B20" t="str">
            <v>1HC0027300K0012</v>
          </cell>
          <cell r="C20" t="str">
            <v>ABB402</v>
          </cell>
          <cell r="D20" t="str">
            <v>Hitachi-GIS</v>
          </cell>
          <cell r="E20" t="str">
            <v>T60</v>
          </cell>
          <cell r="F20" t="str">
            <v>DYNO</v>
          </cell>
          <cell r="G20">
            <v>10</v>
          </cell>
          <cell r="H20" t="str">
            <v>P</v>
          </cell>
          <cell r="I20">
            <v>61.46</v>
          </cell>
          <cell r="J20" t="str">
            <v>D</v>
          </cell>
          <cell r="K20"/>
          <cell r="L20"/>
          <cell r="M20"/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P20">
            <v>0</v>
          </cell>
          <cell r="BQ20">
            <v>0</v>
          </cell>
          <cell r="BS20">
            <v>0</v>
          </cell>
        </row>
        <row r="21">
          <cell r="B21" t="str">
            <v>2GHV118745K0011</v>
          </cell>
          <cell r="C21" t="str">
            <v>ABB405</v>
          </cell>
          <cell r="D21" t="str">
            <v>Hitachi-GIS</v>
          </cell>
          <cell r="E21" t="str">
            <v>T60</v>
          </cell>
          <cell r="F21" t="str">
            <v>HM03</v>
          </cell>
          <cell r="G21">
            <v>18</v>
          </cell>
          <cell r="H21" t="str">
            <v>P</v>
          </cell>
          <cell r="I21">
            <v>43.33</v>
          </cell>
          <cell r="J21" t="str">
            <v>D</v>
          </cell>
          <cell r="K21"/>
          <cell r="L21"/>
          <cell r="M21">
            <v>5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P21">
            <v>0</v>
          </cell>
          <cell r="BQ21">
            <v>0</v>
          </cell>
          <cell r="BS21">
            <v>0</v>
          </cell>
        </row>
        <row r="22">
          <cell r="B22" t="str">
            <v>2GHV118745K0011_R0E</v>
          </cell>
          <cell r="C22" t="str">
            <v>ABB405</v>
          </cell>
          <cell r="D22" t="str">
            <v>Hitachi-GIS</v>
          </cell>
          <cell r="E22" t="str">
            <v>T60</v>
          </cell>
          <cell r="F22" t="str">
            <v>HM03</v>
          </cell>
          <cell r="G22">
            <v>18</v>
          </cell>
          <cell r="H22" t="str">
            <v>P</v>
          </cell>
          <cell r="I22">
            <v>43.33</v>
          </cell>
          <cell r="J22" t="str">
            <v>D</v>
          </cell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>
            <v>30</v>
          </cell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P22">
            <v>0</v>
          </cell>
          <cell r="BQ22">
            <v>0</v>
          </cell>
          <cell r="BS22">
            <v>0</v>
          </cell>
        </row>
        <row r="23">
          <cell r="B23" t="str">
            <v>2GHV118745K0012</v>
          </cell>
          <cell r="C23" t="str">
            <v>ABB405</v>
          </cell>
          <cell r="D23" t="str">
            <v>Hitachi-GIS</v>
          </cell>
          <cell r="E23" t="str">
            <v>T60</v>
          </cell>
          <cell r="F23" t="str">
            <v>HM03</v>
          </cell>
          <cell r="G23">
            <v>18</v>
          </cell>
          <cell r="H23" t="str">
            <v>P</v>
          </cell>
          <cell r="I23">
            <v>43.33</v>
          </cell>
          <cell r="J23" t="str">
            <v>D</v>
          </cell>
          <cell r="K23"/>
          <cell r="L23"/>
          <cell r="M23"/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>
            <v>30</v>
          </cell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P23">
            <v>30</v>
          </cell>
          <cell r="BQ23">
            <v>1.2998999999999998</v>
          </cell>
          <cell r="BS23">
            <v>0</v>
          </cell>
        </row>
        <row r="24">
          <cell r="B24" t="str">
            <v>2GHV038270P0001</v>
          </cell>
          <cell r="C24" t="str">
            <v>ABB412</v>
          </cell>
          <cell r="D24" t="str">
            <v>Hitachi-GIS</v>
          </cell>
          <cell r="E24" t="str">
            <v>T60</v>
          </cell>
          <cell r="F24" t="str">
            <v>HM03</v>
          </cell>
          <cell r="G24">
            <v>18</v>
          </cell>
          <cell r="H24"/>
          <cell r="I24">
            <v>109</v>
          </cell>
          <cell r="J24" t="str">
            <v>D</v>
          </cell>
          <cell r="K24"/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P24">
            <v>0</v>
          </cell>
          <cell r="BQ24">
            <v>0</v>
          </cell>
          <cell r="BS24">
            <v>0</v>
          </cell>
        </row>
        <row r="25">
          <cell r="B25" t="str">
            <v>907D37102</v>
          </cell>
          <cell r="C25" t="str">
            <v>ABB420</v>
          </cell>
          <cell r="D25" t="str">
            <v>Hitachi-DTB</v>
          </cell>
          <cell r="E25" t="str">
            <v>T60</v>
          </cell>
          <cell r="F25" t="str">
            <v>HM10</v>
          </cell>
          <cell r="G25">
            <v>16</v>
          </cell>
          <cell r="H25"/>
          <cell r="I25">
            <v>112.8</v>
          </cell>
          <cell r="J25" t="str">
            <v>D</v>
          </cell>
          <cell r="K25"/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>
            <v>16</v>
          </cell>
          <cell r="AO25">
            <v>5</v>
          </cell>
          <cell r="AP25"/>
          <cell r="AQ25"/>
          <cell r="AR25"/>
          <cell r="AS25"/>
          <cell r="AT25"/>
          <cell r="AU25"/>
          <cell r="AV25"/>
          <cell r="AW25">
            <v>12</v>
          </cell>
          <cell r="AX25">
            <v>12</v>
          </cell>
          <cell r="AY25">
            <v>6</v>
          </cell>
          <cell r="AZ25">
            <v>12</v>
          </cell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P25">
            <v>0</v>
          </cell>
          <cell r="BQ25">
            <v>0</v>
          </cell>
          <cell r="BS25">
            <v>21</v>
          </cell>
        </row>
        <row r="26">
          <cell r="B26" t="str">
            <v>2GHV066923P1002</v>
          </cell>
          <cell r="C26" t="str">
            <v>ABB429</v>
          </cell>
          <cell r="D26" t="str">
            <v>Hitachi-DTB</v>
          </cell>
          <cell r="E26" t="str">
            <v>T60</v>
          </cell>
          <cell r="F26" t="str">
            <v>HM02</v>
          </cell>
          <cell r="G26">
            <v>21</v>
          </cell>
          <cell r="H26"/>
          <cell r="I26">
            <v>85.3</v>
          </cell>
          <cell r="J26" t="str">
            <v>D</v>
          </cell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>
            <v>3</v>
          </cell>
          <cell r="AM26"/>
          <cell r="AN26">
            <v>18</v>
          </cell>
          <cell r="AO26">
            <v>15</v>
          </cell>
          <cell r="AP26">
            <v>12</v>
          </cell>
          <cell r="AQ26"/>
          <cell r="AR26">
            <v>12</v>
          </cell>
          <cell r="AS26">
            <v>12</v>
          </cell>
          <cell r="AT26">
            <v>12</v>
          </cell>
          <cell r="AU26">
            <v>6</v>
          </cell>
          <cell r="AV26"/>
          <cell r="AW26">
            <v>12</v>
          </cell>
          <cell r="AX26">
            <v>12</v>
          </cell>
          <cell r="AY26">
            <v>12</v>
          </cell>
          <cell r="AZ26">
            <v>6</v>
          </cell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P26">
            <v>3</v>
          </cell>
          <cell r="BQ26">
            <v>0.25589999999999996</v>
          </cell>
          <cell r="BS26">
            <v>45</v>
          </cell>
        </row>
        <row r="27">
          <cell r="B27" t="str">
            <v>2GHV066923P1003_PNT</v>
          </cell>
          <cell r="C27" t="str">
            <v>ABB429</v>
          </cell>
          <cell r="D27" t="str">
            <v>Hitachi-DTB</v>
          </cell>
          <cell r="E27" t="str">
            <v>T60</v>
          </cell>
          <cell r="F27" t="str">
            <v>HM02</v>
          </cell>
          <cell r="G27">
            <v>21</v>
          </cell>
          <cell r="H27" t="str">
            <v>P</v>
          </cell>
          <cell r="I27">
            <v>85.3</v>
          </cell>
          <cell r="J27" t="str">
            <v>D</v>
          </cell>
          <cell r="K27"/>
          <cell r="L27"/>
          <cell r="M27"/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>
            <v>15</v>
          </cell>
          <cell r="AO27">
            <v>17</v>
          </cell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P27">
            <v>0</v>
          </cell>
          <cell r="BQ27">
            <v>0</v>
          </cell>
          <cell r="BS27">
            <v>32</v>
          </cell>
        </row>
        <row r="28">
          <cell r="B28" t="str">
            <v>2GHV066923P1003_RF_PNT</v>
          </cell>
          <cell r="C28" t="str">
            <v>ABB429</v>
          </cell>
          <cell r="D28" t="str">
            <v>Hitachi-DTB</v>
          </cell>
          <cell r="E28" t="str">
            <v>T60</v>
          </cell>
          <cell r="F28" t="str">
            <v>HM02</v>
          </cell>
          <cell r="G28">
            <v>21</v>
          </cell>
          <cell r="H28" t="str">
            <v>P</v>
          </cell>
          <cell r="I28">
            <v>85.3</v>
          </cell>
          <cell r="J28" t="str">
            <v>D</v>
          </cell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>
            <v>13</v>
          </cell>
          <cell r="AQ28">
            <v>9</v>
          </cell>
          <cell r="AR28">
            <v>15</v>
          </cell>
          <cell r="AS28">
            <v>15</v>
          </cell>
          <cell r="AT28">
            <v>15</v>
          </cell>
          <cell r="AU28">
            <v>17</v>
          </cell>
          <cell r="AV28"/>
          <cell r="AW28">
            <v>20</v>
          </cell>
          <cell r="AX28">
            <v>20</v>
          </cell>
          <cell r="AY28">
            <v>20</v>
          </cell>
          <cell r="AZ28">
            <v>16</v>
          </cell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P28">
            <v>0</v>
          </cell>
          <cell r="BQ28">
            <v>0</v>
          </cell>
          <cell r="BS28">
            <v>22</v>
          </cell>
        </row>
        <row r="29">
          <cell r="B29" t="str">
            <v>2GHV066923P1003-1_RF</v>
          </cell>
          <cell r="C29" t="str">
            <v>ABB429</v>
          </cell>
          <cell r="D29" t="str">
            <v>Hitachi-DTB</v>
          </cell>
          <cell r="E29" t="str">
            <v>T60</v>
          </cell>
          <cell r="F29" t="str">
            <v>HM02</v>
          </cell>
          <cell r="G29">
            <v>21</v>
          </cell>
          <cell r="H29"/>
          <cell r="I29">
            <v>85.3</v>
          </cell>
          <cell r="J29" t="str">
            <v>D</v>
          </cell>
          <cell r="K29"/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>
            <v>2</v>
          </cell>
          <cell r="AJ29"/>
          <cell r="AK29"/>
          <cell r="AL29"/>
          <cell r="AM29"/>
          <cell r="AN29"/>
          <cell r="AO29">
            <v>2</v>
          </cell>
          <cell r="AP29">
            <v>13</v>
          </cell>
          <cell r="AQ29">
            <v>15</v>
          </cell>
          <cell r="AR29"/>
          <cell r="AS29"/>
          <cell r="AT29">
            <v>15</v>
          </cell>
          <cell r="AU29">
            <v>15</v>
          </cell>
          <cell r="AV29"/>
          <cell r="AW29">
            <v>15</v>
          </cell>
          <cell r="AX29">
            <v>15</v>
          </cell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P29">
            <v>2</v>
          </cell>
          <cell r="BQ29">
            <v>0.1706</v>
          </cell>
          <cell r="BS29">
            <v>30</v>
          </cell>
        </row>
        <row r="30">
          <cell r="B30" t="str">
            <v>2GHV054700P0101</v>
          </cell>
          <cell r="C30" t="str">
            <v>ABB435</v>
          </cell>
          <cell r="D30" t="str">
            <v>Hitachi-GIS</v>
          </cell>
          <cell r="E30" t="str">
            <v>T40</v>
          </cell>
          <cell r="F30" t="str">
            <v>HM07</v>
          </cell>
          <cell r="G30">
            <v>9</v>
          </cell>
          <cell r="H30"/>
          <cell r="I30">
            <v>295.3</v>
          </cell>
          <cell r="J30" t="str">
            <v>D</v>
          </cell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>
            <v>3</v>
          </cell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P30">
            <v>3</v>
          </cell>
          <cell r="BQ30">
            <v>0.88590000000000013</v>
          </cell>
          <cell r="BS30">
            <v>0</v>
          </cell>
        </row>
        <row r="31">
          <cell r="B31" t="str">
            <v>2GHV054700P0001</v>
          </cell>
          <cell r="C31" t="str">
            <v>ABB435</v>
          </cell>
          <cell r="D31" t="str">
            <v>Hitachi-GIS</v>
          </cell>
          <cell r="E31" t="str">
            <v>T40</v>
          </cell>
          <cell r="F31" t="str">
            <v>HM07</v>
          </cell>
          <cell r="G31">
            <v>9</v>
          </cell>
          <cell r="H31" t="str">
            <v>P</v>
          </cell>
          <cell r="I31">
            <v>292.16000000000003</v>
          </cell>
          <cell r="J31" t="str">
            <v>D</v>
          </cell>
          <cell r="K31"/>
          <cell r="L31"/>
          <cell r="M31"/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P31">
            <v>0</v>
          </cell>
          <cell r="BQ31">
            <v>0</v>
          </cell>
          <cell r="BS31">
            <v>0</v>
          </cell>
        </row>
        <row r="32">
          <cell r="B32" t="str">
            <v>1HC0027512P0001</v>
          </cell>
          <cell r="C32" t="str">
            <v>ABB436</v>
          </cell>
          <cell r="D32" t="str">
            <v>ECS</v>
          </cell>
          <cell r="E32" t="str">
            <v>T60</v>
          </cell>
          <cell r="F32" t="str">
            <v>HM01TC01</v>
          </cell>
          <cell r="G32">
            <v>21</v>
          </cell>
          <cell r="H32" t="str">
            <v>P</v>
          </cell>
          <cell r="I32">
            <v>82.86</v>
          </cell>
          <cell r="J32" t="str">
            <v>D</v>
          </cell>
          <cell r="K32"/>
          <cell r="L32"/>
          <cell r="M32">
            <v>8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>
            <v>18</v>
          </cell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P32">
            <v>18</v>
          </cell>
          <cell r="BQ32">
            <v>1.4914799999999999</v>
          </cell>
          <cell r="BS32">
            <v>0</v>
          </cell>
        </row>
        <row r="33">
          <cell r="B33" t="str">
            <v>1HC0027512P0001-UPACZ</v>
          </cell>
          <cell r="C33" t="str">
            <v>ABB436</v>
          </cell>
          <cell r="D33" t="str">
            <v>CHZ</v>
          </cell>
          <cell r="E33" t="str">
            <v>T60</v>
          </cell>
          <cell r="F33" t="str">
            <v>HM01TC01</v>
          </cell>
          <cell r="G33">
            <v>21</v>
          </cell>
          <cell r="H33"/>
          <cell r="I33">
            <v>83</v>
          </cell>
          <cell r="J33" t="str">
            <v>E</v>
          </cell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P33">
            <v>0</v>
          </cell>
          <cell r="BQ33">
            <v>0</v>
          </cell>
          <cell r="BS33">
            <v>0</v>
          </cell>
        </row>
        <row r="34">
          <cell r="B34" t="str">
            <v>1HC0026257K0011</v>
          </cell>
          <cell r="C34" t="str">
            <v>ABB437</v>
          </cell>
          <cell r="D34" t="str">
            <v>Hitachi-GIS</v>
          </cell>
          <cell r="E34" t="str">
            <v>T60</v>
          </cell>
          <cell r="F34" t="str">
            <v>HM03</v>
          </cell>
          <cell r="G34">
            <v>18</v>
          </cell>
          <cell r="H34" t="str">
            <v>P</v>
          </cell>
          <cell r="I34">
            <v>59.2</v>
          </cell>
          <cell r="J34" t="str">
            <v>D</v>
          </cell>
          <cell r="K34"/>
          <cell r="L34"/>
          <cell r="M34"/>
          <cell r="N34"/>
          <cell r="O34"/>
          <cell r="P34"/>
          <cell r="Q34"/>
          <cell r="R34"/>
          <cell r="S34">
            <v>1</v>
          </cell>
          <cell r="T34"/>
          <cell r="U34"/>
          <cell r="V34"/>
          <cell r="W34"/>
          <cell r="X34"/>
          <cell r="Y34"/>
          <cell r="Z34">
            <v>5</v>
          </cell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P34">
            <v>6</v>
          </cell>
          <cell r="BQ34">
            <v>0.35520000000000007</v>
          </cell>
          <cell r="BS34">
            <v>0</v>
          </cell>
        </row>
        <row r="35">
          <cell r="B35" t="str">
            <v>1HC0026257K0011_RAL</v>
          </cell>
          <cell r="C35" t="str">
            <v>ABB437</v>
          </cell>
          <cell r="D35" t="str">
            <v>Hitachi-GIS</v>
          </cell>
          <cell r="E35" t="str">
            <v>T60</v>
          </cell>
          <cell r="F35" t="str">
            <v>HM03</v>
          </cell>
          <cell r="G35">
            <v>18</v>
          </cell>
          <cell r="H35" t="str">
            <v>P</v>
          </cell>
          <cell r="I35">
            <v>59.2</v>
          </cell>
          <cell r="J35" t="str">
            <v>D</v>
          </cell>
          <cell r="K35"/>
          <cell r="L35"/>
          <cell r="M35"/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>
            <v>15</v>
          </cell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P35">
            <v>0</v>
          </cell>
          <cell r="BQ35">
            <v>0</v>
          </cell>
          <cell r="BS35">
            <v>0</v>
          </cell>
        </row>
        <row r="36">
          <cell r="B36" t="str">
            <v>1HC0026257P0001</v>
          </cell>
          <cell r="C36" t="str">
            <v>ABB437</v>
          </cell>
          <cell r="D36" t="str">
            <v>Hitachi-GIS</v>
          </cell>
          <cell r="E36" t="str">
            <v>T60</v>
          </cell>
          <cell r="F36" t="str">
            <v>HM03</v>
          </cell>
          <cell r="G36">
            <v>18</v>
          </cell>
          <cell r="H36"/>
          <cell r="I36">
            <v>59.2</v>
          </cell>
          <cell r="J36" t="str">
            <v>D</v>
          </cell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P36">
            <v>0</v>
          </cell>
          <cell r="BQ36">
            <v>0</v>
          </cell>
          <cell r="BS36">
            <v>0</v>
          </cell>
        </row>
        <row r="37">
          <cell r="B37" t="str">
            <v>2GHV318792P0004</v>
          </cell>
          <cell r="C37" t="str">
            <v>ABB439</v>
          </cell>
          <cell r="D37" t="str">
            <v>Hitachi-DTB</v>
          </cell>
          <cell r="E37" t="str">
            <v>T60</v>
          </cell>
          <cell r="F37" t="str">
            <v>HM02</v>
          </cell>
          <cell r="G37">
            <v>21</v>
          </cell>
          <cell r="H37"/>
          <cell r="I37">
            <v>69</v>
          </cell>
          <cell r="J37" t="str">
            <v>D</v>
          </cell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>
            <v>9</v>
          </cell>
          <cell r="AO37">
            <v>9</v>
          </cell>
          <cell r="AP37">
            <v>3</v>
          </cell>
          <cell r="AQ37"/>
          <cell r="AR37">
            <v>9</v>
          </cell>
          <cell r="AS37">
            <v>9</v>
          </cell>
          <cell r="AT37">
            <v>3</v>
          </cell>
          <cell r="AU37"/>
          <cell r="AV37"/>
          <cell r="AW37">
            <v>9</v>
          </cell>
          <cell r="AX37">
            <v>9</v>
          </cell>
          <cell r="AY37">
            <v>3</v>
          </cell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P37">
            <v>0</v>
          </cell>
          <cell r="BQ37">
            <v>0</v>
          </cell>
          <cell r="BS37">
            <v>21</v>
          </cell>
        </row>
        <row r="38">
          <cell r="B38" t="str">
            <v>907D38201</v>
          </cell>
          <cell r="C38" t="str">
            <v>ABB447</v>
          </cell>
          <cell r="D38" t="str">
            <v>Hitachi-DTB</v>
          </cell>
          <cell r="E38" t="str">
            <v>T40</v>
          </cell>
          <cell r="F38" t="str">
            <v>HM07</v>
          </cell>
          <cell r="G38">
            <v>3</v>
          </cell>
          <cell r="H38" t="str">
            <v>P</v>
          </cell>
          <cell r="I38">
            <v>522</v>
          </cell>
          <cell r="J38" t="str">
            <v>D</v>
          </cell>
          <cell r="K38"/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>
            <v>4</v>
          </cell>
          <cell r="AO38">
            <v>4</v>
          </cell>
          <cell r="AP38">
            <v>4</v>
          </cell>
          <cell r="AQ38">
            <v>3</v>
          </cell>
          <cell r="AR38">
            <v>3</v>
          </cell>
          <cell r="AS38">
            <v>3</v>
          </cell>
          <cell r="AT38">
            <v>3</v>
          </cell>
          <cell r="AU38">
            <v>3</v>
          </cell>
          <cell r="AV38">
            <v>3</v>
          </cell>
          <cell r="AW38">
            <v>4</v>
          </cell>
          <cell r="AX38">
            <v>4</v>
          </cell>
          <cell r="AY38">
            <v>4</v>
          </cell>
          <cell r="AZ38">
            <v>3</v>
          </cell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P38">
            <v>0</v>
          </cell>
          <cell r="BQ38">
            <v>0</v>
          </cell>
          <cell r="BS38">
            <v>15</v>
          </cell>
        </row>
        <row r="39">
          <cell r="B39" t="str">
            <v>907D33702</v>
          </cell>
          <cell r="C39" t="str">
            <v>ABB448</v>
          </cell>
          <cell r="D39" t="str">
            <v>Hitachi-DTB</v>
          </cell>
          <cell r="E39" t="str">
            <v>T40</v>
          </cell>
          <cell r="F39" t="str">
            <v>HM10</v>
          </cell>
          <cell r="G39">
            <v>6</v>
          </cell>
          <cell r="H39" t="str">
            <v>P</v>
          </cell>
          <cell r="I39">
            <v>320</v>
          </cell>
          <cell r="J39" t="str">
            <v>D</v>
          </cell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>
            <v>8</v>
          </cell>
          <cell r="AO39">
            <v>8</v>
          </cell>
          <cell r="AP39">
            <v>8</v>
          </cell>
          <cell r="AQ39">
            <v>6</v>
          </cell>
          <cell r="AR39">
            <v>6</v>
          </cell>
          <cell r="AS39">
            <v>6</v>
          </cell>
          <cell r="AT39">
            <v>6</v>
          </cell>
          <cell r="AU39">
            <v>6</v>
          </cell>
          <cell r="AV39">
            <v>6</v>
          </cell>
          <cell r="AW39">
            <v>8</v>
          </cell>
          <cell r="AX39">
            <v>8</v>
          </cell>
          <cell r="AY39">
            <v>8</v>
          </cell>
          <cell r="AZ39">
            <v>6</v>
          </cell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P39">
            <v>0</v>
          </cell>
          <cell r="BQ39">
            <v>0</v>
          </cell>
          <cell r="BS39">
            <v>30</v>
          </cell>
        </row>
        <row r="40">
          <cell r="B40" t="str">
            <v>491D15901</v>
          </cell>
          <cell r="C40" t="str">
            <v>ABB449</v>
          </cell>
          <cell r="D40" t="str">
            <v>Hitachi-DTB</v>
          </cell>
          <cell r="E40" t="str">
            <v>T40</v>
          </cell>
          <cell r="F40" t="str">
            <v>EAGLE</v>
          </cell>
          <cell r="G40">
            <v>9</v>
          </cell>
          <cell r="H40" t="str">
            <v>P</v>
          </cell>
          <cell r="I40">
            <v>84.4</v>
          </cell>
          <cell r="J40" t="str">
            <v>D</v>
          </cell>
          <cell r="K40"/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>
            <v>4</v>
          </cell>
          <cell r="AO40">
            <v>4</v>
          </cell>
          <cell r="AP40">
            <v>4</v>
          </cell>
          <cell r="AQ40">
            <v>3</v>
          </cell>
          <cell r="AR40">
            <v>3</v>
          </cell>
          <cell r="AS40">
            <v>3</v>
          </cell>
          <cell r="AT40">
            <v>3</v>
          </cell>
          <cell r="AU40">
            <v>3</v>
          </cell>
          <cell r="AV40">
            <v>3</v>
          </cell>
          <cell r="AW40">
            <v>4</v>
          </cell>
          <cell r="AX40">
            <v>4</v>
          </cell>
          <cell r="AY40">
            <v>4</v>
          </cell>
          <cell r="AZ40">
            <v>3</v>
          </cell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P40">
            <v>0</v>
          </cell>
          <cell r="BQ40">
            <v>0</v>
          </cell>
          <cell r="BS40">
            <v>15</v>
          </cell>
        </row>
        <row r="41">
          <cell r="B41" t="str">
            <v>2GHV008663P0001_R0E</v>
          </cell>
          <cell r="C41" t="str">
            <v>ABB451</v>
          </cell>
          <cell r="D41" t="str">
            <v>YOUNG SEONG</v>
          </cell>
          <cell r="E41" t="str">
            <v>T60</v>
          </cell>
          <cell r="F41" t="str">
            <v>HM05VM01</v>
          </cell>
          <cell r="G41">
            <v>12</v>
          </cell>
          <cell r="H41"/>
          <cell r="I41">
            <v>33.659999999999997</v>
          </cell>
          <cell r="J41" t="str">
            <v>D</v>
          </cell>
          <cell r="K41"/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>
            <v>20</v>
          </cell>
          <cell r="AP41"/>
          <cell r="AQ41"/>
          <cell r="AR41"/>
          <cell r="AS41"/>
          <cell r="AT41"/>
          <cell r="AU41">
            <v>30</v>
          </cell>
          <cell r="AV41">
            <v>30</v>
          </cell>
          <cell r="AW41"/>
          <cell r="AX41">
            <v>50</v>
          </cell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P41">
            <v>0</v>
          </cell>
          <cell r="BQ41">
            <v>0</v>
          </cell>
          <cell r="BS41">
            <v>20</v>
          </cell>
        </row>
        <row r="42">
          <cell r="B42" t="str">
            <v>2GHV008663P0001-06_R0F</v>
          </cell>
          <cell r="C42" t="str">
            <v>ABB451</v>
          </cell>
          <cell r="D42" t="str">
            <v>CHZ</v>
          </cell>
          <cell r="E42" t="str">
            <v>T60</v>
          </cell>
          <cell r="F42" t="str">
            <v>HM05VM01</v>
          </cell>
          <cell r="G42">
            <v>12</v>
          </cell>
          <cell r="H42"/>
          <cell r="I42">
            <v>34.4</v>
          </cell>
          <cell r="J42" t="str">
            <v>E</v>
          </cell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>
            <v>10</v>
          </cell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P42">
            <v>0</v>
          </cell>
          <cell r="BQ42">
            <v>0</v>
          </cell>
          <cell r="BS42">
            <v>0</v>
          </cell>
        </row>
        <row r="43">
          <cell r="B43" t="str">
            <v>2GHV008663P0001-06</v>
          </cell>
          <cell r="C43" t="str">
            <v>ABB451</v>
          </cell>
          <cell r="D43" t="str">
            <v>CHZ</v>
          </cell>
          <cell r="E43" t="str">
            <v>T60</v>
          </cell>
          <cell r="F43" t="str">
            <v>HM05VM01</v>
          </cell>
          <cell r="G43">
            <v>12</v>
          </cell>
          <cell r="H43"/>
          <cell r="I43">
            <v>33.659999999999997</v>
          </cell>
          <cell r="J43" t="str">
            <v>E</v>
          </cell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P43">
            <v>0</v>
          </cell>
          <cell r="BQ43">
            <v>0</v>
          </cell>
          <cell r="BS43">
            <v>0</v>
          </cell>
        </row>
        <row r="44">
          <cell r="B44" t="str">
            <v>2GHV008663P0002-06</v>
          </cell>
          <cell r="C44" t="str">
            <v>ABB451</v>
          </cell>
          <cell r="D44" t="str">
            <v>CHZ</v>
          </cell>
          <cell r="E44" t="str">
            <v>T60</v>
          </cell>
          <cell r="F44" t="str">
            <v>HM05VM01</v>
          </cell>
          <cell r="G44">
            <v>12</v>
          </cell>
          <cell r="H44"/>
          <cell r="I44">
            <v>33.659999999999997</v>
          </cell>
          <cell r="J44" t="str">
            <v>E</v>
          </cell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P44">
            <v>0</v>
          </cell>
          <cell r="BQ44">
            <v>0</v>
          </cell>
          <cell r="BS44">
            <v>0</v>
          </cell>
        </row>
        <row r="45">
          <cell r="B45" t="str">
            <v>2GHV008663P0001</v>
          </cell>
          <cell r="C45" t="str">
            <v>ABB451</v>
          </cell>
          <cell r="D45" t="str">
            <v>YOUNG SEONG</v>
          </cell>
          <cell r="E45"/>
          <cell r="F45"/>
          <cell r="G45"/>
          <cell r="H45"/>
          <cell r="I45">
            <v>33.659999999999997</v>
          </cell>
          <cell r="J45" t="str">
            <v>D</v>
          </cell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P45">
            <v>0</v>
          </cell>
          <cell r="BQ45">
            <v>0</v>
          </cell>
          <cell r="BS45">
            <v>0</v>
          </cell>
        </row>
        <row r="46">
          <cell r="B46" t="str">
            <v>907D35301</v>
          </cell>
          <cell r="C46" t="str">
            <v>ABB456</v>
          </cell>
          <cell r="D46" t="str">
            <v>Hitachi-DTB</v>
          </cell>
          <cell r="E46" t="str">
            <v>T40</v>
          </cell>
          <cell r="F46" t="str">
            <v>HM07</v>
          </cell>
          <cell r="G46">
            <v>9</v>
          </cell>
          <cell r="H46"/>
          <cell r="I46">
            <v>305</v>
          </cell>
          <cell r="J46" t="str">
            <v>D</v>
          </cell>
          <cell r="K46"/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>
            <v>14</v>
          </cell>
          <cell r="AL46"/>
          <cell r="AM46">
            <v>16</v>
          </cell>
          <cell r="AN46">
            <v>14</v>
          </cell>
          <cell r="AO46">
            <v>14</v>
          </cell>
          <cell r="AP46">
            <v>11</v>
          </cell>
          <cell r="AQ46">
            <v>15</v>
          </cell>
          <cell r="AR46">
            <v>6</v>
          </cell>
          <cell r="AS46">
            <v>11</v>
          </cell>
          <cell r="AT46">
            <v>14</v>
          </cell>
          <cell r="AU46">
            <v>12</v>
          </cell>
          <cell r="AV46">
            <v>11</v>
          </cell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P46">
            <v>30</v>
          </cell>
          <cell r="BQ46">
            <v>9.15</v>
          </cell>
          <cell r="BS46">
            <v>54</v>
          </cell>
        </row>
        <row r="47">
          <cell r="B47" t="str">
            <v>491D18601</v>
          </cell>
          <cell r="C47" t="str">
            <v>ABB457</v>
          </cell>
          <cell r="D47" t="str">
            <v>Hitachi-DTB</v>
          </cell>
          <cell r="E47" t="str">
            <v>T60</v>
          </cell>
          <cell r="F47" t="str">
            <v>HM03TC01</v>
          </cell>
          <cell r="G47">
            <v>18</v>
          </cell>
          <cell r="H47"/>
          <cell r="I47">
            <v>24</v>
          </cell>
          <cell r="J47" t="str">
            <v>D</v>
          </cell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>
            <v>12</v>
          </cell>
          <cell r="AL47">
            <v>18</v>
          </cell>
          <cell r="AM47"/>
          <cell r="AN47">
            <v>25</v>
          </cell>
          <cell r="AO47">
            <v>14</v>
          </cell>
          <cell r="AP47">
            <v>14</v>
          </cell>
          <cell r="AQ47">
            <v>1</v>
          </cell>
          <cell r="AR47">
            <v>12</v>
          </cell>
          <cell r="AS47">
            <v>11</v>
          </cell>
          <cell r="AT47">
            <v>14</v>
          </cell>
          <cell r="AU47">
            <v>12</v>
          </cell>
          <cell r="AV47">
            <v>11</v>
          </cell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P47">
            <v>30</v>
          </cell>
          <cell r="BQ47">
            <v>0.72</v>
          </cell>
          <cell r="BS47">
            <v>54</v>
          </cell>
        </row>
        <row r="48">
          <cell r="B48" t="str">
            <v>491D16201</v>
          </cell>
          <cell r="C48" t="str">
            <v>ABB458</v>
          </cell>
          <cell r="D48" t="str">
            <v>Hitachi-DTB</v>
          </cell>
          <cell r="E48" t="str">
            <v>T60</v>
          </cell>
          <cell r="F48" t="str">
            <v>HM03TC01</v>
          </cell>
          <cell r="G48">
            <v>21</v>
          </cell>
          <cell r="H48"/>
          <cell r="I48">
            <v>28.14</v>
          </cell>
          <cell r="J48" t="str">
            <v>D</v>
          </cell>
          <cell r="K48"/>
          <cell r="L48">
            <v>2</v>
          </cell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P48">
            <v>0</v>
          </cell>
          <cell r="BQ48">
            <v>0</v>
          </cell>
          <cell r="BS48">
            <v>0</v>
          </cell>
        </row>
        <row r="49">
          <cell r="B49" t="str">
            <v>2GHV022568P0001</v>
          </cell>
          <cell r="C49" t="str">
            <v>ABB459</v>
          </cell>
          <cell r="D49" t="str">
            <v>Hitachi-DTB</v>
          </cell>
          <cell r="E49" t="str">
            <v>T40</v>
          </cell>
          <cell r="F49" t="str">
            <v>HM07</v>
          </cell>
          <cell r="G49">
            <v>9</v>
          </cell>
          <cell r="H49"/>
          <cell r="I49">
            <v>476.42</v>
          </cell>
          <cell r="J49" t="str">
            <v>D</v>
          </cell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>
            <v>1</v>
          </cell>
          <cell r="AL49">
            <v>8</v>
          </cell>
          <cell r="AM49">
            <v>6</v>
          </cell>
          <cell r="AN49">
            <v>20</v>
          </cell>
          <cell r="AO49">
            <v>20</v>
          </cell>
          <cell r="AP49">
            <v>20</v>
          </cell>
          <cell r="AQ49"/>
          <cell r="AR49">
            <v>14</v>
          </cell>
          <cell r="AS49">
            <v>20</v>
          </cell>
          <cell r="AT49">
            <v>20</v>
          </cell>
          <cell r="AU49">
            <v>6</v>
          </cell>
          <cell r="AV49"/>
          <cell r="AW49">
            <v>15</v>
          </cell>
          <cell r="AX49">
            <v>15</v>
          </cell>
          <cell r="AY49">
            <v>15</v>
          </cell>
          <cell r="AZ49">
            <v>15</v>
          </cell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P49">
            <v>15</v>
          </cell>
          <cell r="BQ49">
            <v>7.1463000000000001</v>
          </cell>
          <cell r="BS49">
            <v>60</v>
          </cell>
        </row>
        <row r="50">
          <cell r="B50" t="str">
            <v>2GHV029364P0001</v>
          </cell>
          <cell r="C50" t="str">
            <v>ABB460</v>
          </cell>
          <cell r="D50" t="str">
            <v>Hitachi-DTB</v>
          </cell>
          <cell r="E50" t="str">
            <v>T60</v>
          </cell>
          <cell r="F50" t="str">
            <v>HM05VM01TC01</v>
          </cell>
          <cell r="G50">
            <v>9</v>
          </cell>
          <cell r="H50"/>
          <cell r="I50">
            <v>39.5</v>
          </cell>
          <cell r="J50" t="str">
            <v>D</v>
          </cell>
          <cell r="K50"/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>
            <v>1</v>
          </cell>
          <cell r="AL50">
            <v>8</v>
          </cell>
          <cell r="AM50">
            <v>6</v>
          </cell>
          <cell r="AN50">
            <v>20</v>
          </cell>
          <cell r="AO50">
            <v>20</v>
          </cell>
          <cell r="AP50">
            <v>20</v>
          </cell>
          <cell r="AQ50"/>
          <cell r="AR50">
            <v>15</v>
          </cell>
          <cell r="AS50">
            <v>20</v>
          </cell>
          <cell r="AT50">
            <v>20</v>
          </cell>
          <cell r="AU50">
            <v>5</v>
          </cell>
          <cell r="AV50"/>
          <cell r="AW50">
            <v>15</v>
          </cell>
          <cell r="AX50">
            <v>15</v>
          </cell>
          <cell r="AY50">
            <v>15</v>
          </cell>
          <cell r="AZ50">
            <v>15</v>
          </cell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P50">
            <v>15</v>
          </cell>
          <cell r="BQ50">
            <v>0.59250000000000003</v>
          </cell>
          <cell r="BS50">
            <v>60</v>
          </cell>
        </row>
        <row r="51">
          <cell r="B51" t="str">
            <v>2GHV029364</v>
          </cell>
          <cell r="C51" t="str">
            <v>ABB460</v>
          </cell>
          <cell r="D51" t="str">
            <v>Hitachi-DTB</v>
          </cell>
          <cell r="E51" t="str">
            <v>T60</v>
          </cell>
          <cell r="F51" t="str">
            <v>HM05VM01TC01</v>
          </cell>
          <cell r="G51">
            <v>9</v>
          </cell>
          <cell r="H51"/>
          <cell r="I51">
            <v>39.5</v>
          </cell>
          <cell r="J51" t="str">
            <v>D</v>
          </cell>
          <cell r="K51"/>
          <cell r="L51"/>
          <cell r="M51"/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P51">
            <v>0</v>
          </cell>
          <cell r="BQ51">
            <v>0</v>
          </cell>
          <cell r="BS51">
            <v>0</v>
          </cell>
        </row>
        <row r="52">
          <cell r="B52" t="str">
            <v>2GHV123825</v>
          </cell>
          <cell r="C52" t="str">
            <v>ABB461</v>
          </cell>
          <cell r="D52" t="str">
            <v>Hitachi-DTB</v>
          </cell>
          <cell r="E52" t="str">
            <v>T60</v>
          </cell>
          <cell r="F52" t="str">
            <v>TC01HM05</v>
          </cell>
          <cell r="G52">
            <v>9</v>
          </cell>
          <cell r="H52"/>
          <cell r="I52">
            <v>36.33</v>
          </cell>
          <cell r="J52" t="str">
            <v>D</v>
          </cell>
          <cell r="K52"/>
          <cell r="L52">
            <v>0</v>
          </cell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P52">
            <v>0</v>
          </cell>
          <cell r="BQ52">
            <v>0</v>
          </cell>
          <cell r="BS52">
            <v>0</v>
          </cell>
        </row>
        <row r="53">
          <cell r="B53" t="str">
            <v>2GHV123825-0001</v>
          </cell>
          <cell r="C53" t="str">
            <v>ABB461</v>
          </cell>
          <cell r="D53" t="str">
            <v>Hitachi-DTB</v>
          </cell>
          <cell r="E53" t="str">
            <v>T60</v>
          </cell>
          <cell r="F53" t="str">
            <v>HM05TC01</v>
          </cell>
          <cell r="G53">
            <v>9</v>
          </cell>
          <cell r="H53"/>
          <cell r="I53">
            <v>36.299999999999997</v>
          </cell>
          <cell r="J53" t="str">
            <v>D</v>
          </cell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>
            <v>1</v>
          </cell>
          <cell r="AL53">
            <v>8</v>
          </cell>
          <cell r="AM53">
            <v>6</v>
          </cell>
          <cell r="AN53">
            <v>20</v>
          </cell>
          <cell r="AO53">
            <v>20</v>
          </cell>
          <cell r="AP53">
            <v>20</v>
          </cell>
          <cell r="AQ53"/>
          <cell r="AR53">
            <v>14</v>
          </cell>
          <cell r="AS53">
            <v>20</v>
          </cell>
          <cell r="AT53">
            <v>20</v>
          </cell>
          <cell r="AU53">
            <v>6</v>
          </cell>
          <cell r="AV53"/>
          <cell r="AW53">
            <v>15</v>
          </cell>
          <cell r="AX53">
            <v>15</v>
          </cell>
          <cell r="AY53">
            <v>15</v>
          </cell>
          <cell r="AZ53">
            <v>15</v>
          </cell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P53">
            <v>15</v>
          </cell>
          <cell r="BQ53">
            <v>0.54449999999999998</v>
          </cell>
          <cell r="BS53">
            <v>60</v>
          </cell>
        </row>
        <row r="54">
          <cell r="B54" t="str">
            <v>2GHV131480P0051</v>
          </cell>
          <cell r="C54" t="str">
            <v>ABB462</v>
          </cell>
          <cell r="D54" t="str">
            <v>Hitachi-GIS</v>
          </cell>
          <cell r="E54" t="str">
            <v>T40</v>
          </cell>
          <cell r="F54" t="str">
            <v>HM08</v>
          </cell>
          <cell r="G54">
            <v>12</v>
          </cell>
          <cell r="H54" t="str">
            <v>P</v>
          </cell>
          <cell r="I54">
            <v>116.66</v>
          </cell>
          <cell r="J54" t="str">
            <v>D</v>
          </cell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>
            <v>3</v>
          </cell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P54">
            <v>3</v>
          </cell>
          <cell r="BQ54">
            <v>0.34998000000000001</v>
          </cell>
          <cell r="BS54">
            <v>0</v>
          </cell>
        </row>
        <row r="55">
          <cell r="B55" t="str">
            <v>2GHV971078P0051</v>
          </cell>
          <cell r="C55" t="str">
            <v>ABB463</v>
          </cell>
          <cell r="D55" t="str">
            <v>Hitachi-GIS</v>
          </cell>
          <cell r="E55" t="str">
            <v>T60</v>
          </cell>
          <cell r="F55" t="str">
            <v>HM01</v>
          </cell>
          <cell r="G55">
            <v>9</v>
          </cell>
          <cell r="H55"/>
          <cell r="I55">
            <v>90.06</v>
          </cell>
          <cell r="J55" t="str">
            <v>D</v>
          </cell>
          <cell r="K55"/>
          <cell r="L55"/>
          <cell r="M55">
            <v>1</v>
          </cell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>
            <v>5</v>
          </cell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P55">
            <v>5</v>
          </cell>
          <cell r="BQ55">
            <v>0.45030000000000003</v>
          </cell>
          <cell r="BS55">
            <v>0</v>
          </cell>
        </row>
        <row r="56">
          <cell r="B56" t="str">
            <v>2GHV971078P0001</v>
          </cell>
          <cell r="C56" t="str">
            <v>ABB463</v>
          </cell>
          <cell r="D56" t="str">
            <v>Hitachi-GIS</v>
          </cell>
          <cell r="E56" t="str">
            <v>T60</v>
          </cell>
          <cell r="F56" t="str">
            <v>HM01</v>
          </cell>
          <cell r="G56">
            <v>9</v>
          </cell>
          <cell r="H56" t="str">
            <v>P</v>
          </cell>
          <cell r="I56">
            <v>90.06</v>
          </cell>
          <cell r="J56" t="str">
            <v>D</v>
          </cell>
          <cell r="K56"/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P56">
            <v>0</v>
          </cell>
          <cell r="BQ56">
            <v>0</v>
          </cell>
          <cell r="BS56">
            <v>0</v>
          </cell>
        </row>
        <row r="57">
          <cell r="B57" t="str">
            <v>2GHV971084P0051</v>
          </cell>
          <cell r="C57" t="str">
            <v>ABB464</v>
          </cell>
          <cell r="D57" t="str">
            <v>Hitachi-GIS</v>
          </cell>
          <cell r="E57" t="str">
            <v>T60</v>
          </cell>
          <cell r="F57" t="str">
            <v>HM01</v>
          </cell>
          <cell r="G57">
            <v>9</v>
          </cell>
          <cell r="H57" t="str">
            <v>P</v>
          </cell>
          <cell r="I57">
            <v>75.66</v>
          </cell>
          <cell r="J57" t="str">
            <v>D</v>
          </cell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>
            <v>1</v>
          </cell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P57">
            <v>1</v>
          </cell>
          <cell r="BQ57">
            <v>7.5659999999999991E-2</v>
          </cell>
          <cell r="BS57">
            <v>0</v>
          </cell>
        </row>
        <row r="58">
          <cell r="B58" t="str">
            <v>2GHV064402P0051</v>
          </cell>
          <cell r="C58" t="str">
            <v>ABB465</v>
          </cell>
          <cell r="D58" t="str">
            <v>Hitachi-GIS</v>
          </cell>
          <cell r="E58" t="str">
            <v>T60</v>
          </cell>
          <cell r="F58" t="str">
            <v>HM01</v>
          </cell>
          <cell r="G58">
            <v>9</v>
          </cell>
          <cell r="H58" t="str">
            <v>P</v>
          </cell>
          <cell r="I58">
            <v>76.400000000000006</v>
          </cell>
          <cell r="J58" t="str">
            <v>D</v>
          </cell>
          <cell r="K58"/>
          <cell r="L58"/>
          <cell r="M58">
            <v>2</v>
          </cell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P58">
            <v>0</v>
          </cell>
          <cell r="BQ58">
            <v>0</v>
          </cell>
          <cell r="BS58">
            <v>0</v>
          </cell>
        </row>
        <row r="59">
          <cell r="B59" t="str">
            <v>2GHV064402P0051_R0E</v>
          </cell>
          <cell r="C59" t="str">
            <v>ABB465</v>
          </cell>
          <cell r="D59" t="str">
            <v>HITACHI-GIS</v>
          </cell>
          <cell r="E59" t="str">
            <v>T60</v>
          </cell>
          <cell r="F59" t="str">
            <v>HM01</v>
          </cell>
          <cell r="G59">
            <v>9</v>
          </cell>
          <cell r="H59" t="str">
            <v>P</v>
          </cell>
          <cell r="I59">
            <v>76.400000000000006</v>
          </cell>
          <cell r="J59" t="str">
            <v>D</v>
          </cell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>
            <v>10</v>
          </cell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P59">
            <v>0</v>
          </cell>
          <cell r="BQ59">
            <v>0</v>
          </cell>
          <cell r="BS59">
            <v>0</v>
          </cell>
        </row>
        <row r="60">
          <cell r="B60" t="str">
            <v>2GHV445649P1001_R0B</v>
          </cell>
          <cell r="C60" t="str">
            <v>ABB471</v>
          </cell>
          <cell r="D60" t="str">
            <v>HITACHI-DTB</v>
          </cell>
          <cell r="E60" t="str">
            <v>T40</v>
          </cell>
          <cell r="F60" t="str">
            <v>HM10</v>
          </cell>
          <cell r="G60">
            <v>10</v>
          </cell>
          <cell r="H60"/>
          <cell r="I60">
            <v>211</v>
          </cell>
          <cell r="J60" t="str">
            <v>D</v>
          </cell>
          <cell r="K60"/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>
            <v>9</v>
          </cell>
          <cell r="AS60">
            <v>9</v>
          </cell>
          <cell r="AT60">
            <v>9</v>
          </cell>
          <cell r="AU60">
            <v>9</v>
          </cell>
          <cell r="AV60">
            <v>9</v>
          </cell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P60">
            <v>0</v>
          </cell>
          <cell r="BQ60">
            <v>0</v>
          </cell>
          <cell r="BS60">
            <v>0</v>
          </cell>
        </row>
        <row r="61">
          <cell r="B61" t="str">
            <v>491D19601</v>
          </cell>
          <cell r="C61" t="str">
            <v>ABB473</v>
          </cell>
          <cell r="D61" t="str">
            <v>Hitachi-DTB</v>
          </cell>
          <cell r="E61" t="str">
            <v>T40</v>
          </cell>
          <cell r="F61" t="str">
            <v>EAGLE</v>
          </cell>
          <cell r="G61">
            <v>9</v>
          </cell>
          <cell r="H61" t="str">
            <v>P</v>
          </cell>
          <cell r="I61">
            <v>87.8</v>
          </cell>
          <cell r="J61" t="str">
            <v>D</v>
          </cell>
          <cell r="K61"/>
          <cell r="L61"/>
          <cell r="M61"/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>
            <v>4</v>
          </cell>
          <cell r="AO61">
            <v>4</v>
          </cell>
          <cell r="AP61">
            <v>4</v>
          </cell>
          <cell r="AQ61">
            <v>3</v>
          </cell>
          <cell r="AR61">
            <v>3</v>
          </cell>
          <cell r="AS61">
            <v>3</v>
          </cell>
          <cell r="AT61">
            <v>3</v>
          </cell>
          <cell r="AU61">
            <v>3</v>
          </cell>
          <cell r="AV61">
            <v>3</v>
          </cell>
          <cell r="AW61">
            <v>4</v>
          </cell>
          <cell r="AX61">
            <v>4</v>
          </cell>
          <cell r="AY61">
            <v>4</v>
          </cell>
          <cell r="AZ61">
            <v>3</v>
          </cell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P61">
            <v>0</v>
          </cell>
          <cell r="BQ61">
            <v>0</v>
          </cell>
          <cell r="BS61">
            <v>15</v>
          </cell>
        </row>
        <row r="62">
          <cell r="B62" t="str">
            <v>2GHV056044P0001</v>
          </cell>
          <cell r="C62" t="str">
            <v>ABB474</v>
          </cell>
          <cell r="D62" t="str">
            <v>Hitachi-GIS</v>
          </cell>
          <cell r="E62" t="str">
            <v>T60</v>
          </cell>
          <cell r="F62" t="str">
            <v>RY</v>
          </cell>
          <cell r="G62">
            <v>21</v>
          </cell>
          <cell r="H62" t="str">
            <v>P</v>
          </cell>
          <cell r="I62">
            <v>114</v>
          </cell>
          <cell r="J62" t="str">
            <v>D</v>
          </cell>
          <cell r="K62"/>
          <cell r="L62"/>
          <cell r="M62">
            <v>3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P62">
            <v>0</v>
          </cell>
          <cell r="BQ62">
            <v>0</v>
          </cell>
          <cell r="BS62">
            <v>0</v>
          </cell>
        </row>
        <row r="63">
          <cell r="B63" t="str">
            <v>2GHV056044P0001_R0C</v>
          </cell>
          <cell r="C63" t="str">
            <v>ABB474</v>
          </cell>
          <cell r="D63" t="str">
            <v>Hitachi-GIS</v>
          </cell>
          <cell r="E63" t="str">
            <v>T60</v>
          </cell>
          <cell r="F63" t="str">
            <v>RY</v>
          </cell>
          <cell r="G63">
            <v>21</v>
          </cell>
          <cell r="H63" t="str">
            <v>P</v>
          </cell>
          <cell r="I63">
            <v>114</v>
          </cell>
          <cell r="J63" t="str">
            <v>D</v>
          </cell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>
            <v>1</v>
          </cell>
          <cell r="AO63"/>
          <cell r="AP63"/>
          <cell r="AQ63"/>
          <cell r="AR63"/>
          <cell r="AS63"/>
          <cell r="AT63"/>
          <cell r="AU63"/>
          <cell r="AV63"/>
          <cell r="AW63"/>
          <cell r="AX63">
            <v>39</v>
          </cell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P63">
            <v>0</v>
          </cell>
          <cell r="BQ63">
            <v>0</v>
          </cell>
          <cell r="BS63">
            <v>1</v>
          </cell>
        </row>
        <row r="64">
          <cell r="B64" t="str">
            <v>2GHV056044P0101</v>
          </cell>
          <cell r="C64" t="str">
            <v>ABB474</v>
          </cell>
          <cell r="D64" t="str">
            <v>Hitachi-GIS</v>
          </cell>
          <cell r="E64" t="str">
            <v>T60</v>
          </cell>
          <cell r="F64" t="str">
            <v>RY</v>
          </cell>
          <cell r="G64">
            <v>21</v>
          </cell>
          <cell r="H64"/>
          <cell r="I64">
            <v>114</v>
          </cell>
          <cell r="J64" t="str">
            <v>D</v>
          </cell>
          <cell r="K64"/>
          <cell r="L64"/>
          <cell r="M64">
            <v>2</v>
          </cell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>
            <v>14</v>
          </cell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P64">
            <v>14</v>
          </cell>
          <cell r="BQ64">
            <v>1.5960000000000001</v>
          </cell>
          <cell r="BS64">
            <v>0</v>
          </cell>
        </row>
        <row r="65">
          <cell r="B65" t="str">
            <v>2GHV056044P0101_BLG</v>
          </cell>
          <cell r="C65" t="str">
            <v>ABB474</v>
          </cell>
          <cell r="D65" t="str">
            <v>Hitachi-Bulgaria</v>
          </cell>
          <cell r="E65" t="str">
            <v>T60</v>
          </cell>
          <cell r="F65" t="str">
            <v>RY</v>
          </cell>
          <cell r="G65">
            <v>21</v>
          </cell>
          <cell r="H65"/>
          <cell r="I65">
            <v>114</v>
          </cell>
          <cell r="J65" t="str">
            <v>E</v>
          </cell>
          <cell r="K65"/>
          <cell r="L65"/>
          <cell r="M65"/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>
            <v>2</v>
          </cell>
          <cell r="AK65"/>
          <cell r="AL65"/>
          <cell r="AM65"/>
          <cell r="AN65">
            <v>248</v>
          </cell>
          <cell r="AO65"/>
          <cell r="AP65">
            <v>84</v>
          </cell>
          <cell r="AQ65">
            <v>168</v>
          </cell>
          <cell r="AR65"/>
          <cell r="AS65"/>
          <cell r="AT65"/>
          <cell r="AU65"/>
          <cell r="AV65"/>
          <cell r="AW65">
            <v>84</v>
          </cell>
          <cell r="AX65">
            <v>84</v>
          </cell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P65">
            <v>2</v>
          </cell>
          <cell r="BQ65">
            <v>0.22800000000000001</v>
          </cell>
          <cell r="BS65">
            <v>500</v>
          </cell>
        </row>
        <row r="66">
          <cell r="B66" t="str">
            <v>2GHV056044P0101_R0C_BLG</v>
          </cell>
          <cell r="C66" t="str">
            <v>ABB474</v>
          </cell>
          <cell r="D66" t="str">
            <v>Hitachi-Bulgaria</v>
          </cell>
          <cell r="E66" t="str">
            <v>T60</v>
          </cell>
          <cell r="F66" t="str">
            <v>RY</v>
          </cell>
          <cell r="G66">
            <v>21</v>
          </cell>
          <cell r="H66" t="str">
            <v>P</v>
          </cell>
          <cell r="I66">
            <v>114</v>
          </cell>
          <cell r="J66" t="str">
            <v>E</v>
          </cell>
          <cell r="K66"/>
          <cell r="L66"/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>
            <v>84</v>
          </cell>
          <cell r="BJ66">
            <v>84</v>
          </cell>
          <cell r="BK66">
            <v>84</v>
          </cell>
          <cell r="BL66">
            <v>84</v>
          </cell>
          <cell r="BM66"/>
          <cell r="BN66"/>
          <cell r="BP66">
            <v>0</v>
          </cell>
          <cell r="BQ66">
            <v>0</v>
          </cell>
          <cell r="BS66">
            <v>0</v>
          </cell>
        </row>
        <row r="67">
          <cell r="B67" t="str">
            <v>2GHV096887P0001</v>
          </cell>
          <cell r="C67" t="str">
            <v>ABB476</v>
          </cell>
          <cell r="D67" t="str">
            <v>Hitachi-SWISS</v>
          </cell>
          <cell r="E67" t="str">
            <v>T40</v>
          </cell>
          <cell r="F67" t="str">
            <v>RY</v>
          </cell>
          <cell r="G67">
            <v>6</v>
          </cell>
          <cell r="H67"/>
          <cell r="I67">
            <v>153.4</v>
          </cell>
          <cell r="J67" t="str">
            <v>E</v>
          </cell>
          <cell r="K67"/>
          <cell r="L67"/>
          <cell r="M67"/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P67">
            <v>0</v>
          </cell>
          <cell r="BQ67">
            <v>0</v>
          </cell>
          <cell r="BS67">
            <v>0</v>
          </cell>
        </row>
        <row r="68">
          <cell r="B68" t="str">
            <v>2GHV089738P1001</v>
          </cell>
          <cell r="C68" t="str">
            <v>ABB477</v>
          </cell>
          <cell r="D68" t="str">
            <v>Hitachi-DTB</v>
          </cell>
          <cell r="E68" t="str">
            <v>T60</v>
          </cell>
          <cell r="F68" t="str">
            <v>HM10</v>
          </cell>
          <cell r="G68">
            <v>12</v>
          </cell>
          <cell r="H68"/>
          <cell r="I68">
            <v>84.45</v>
          </cell>
          <cell r="J68" t="str">
            <v>D</v>
          </cell>
          <cell r="K68"/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>
            <v>8</v>
          </cell>
          <cell r="AO68">
            <v>8</v>
          </cell>
          <cell r="AP68">
            <v>8</v>
          </cell>
          <cell r="AQ68"/>
          <cell r="AR68">
            <v>8</v>
          </cell>
          <cell r="AS68">
            <v>8</v>
          </cell>
          <cell r="AT68">
            <v>8</v>
          </cell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P68">
            <v>0</v>
          </cell>
          <cell r="BQ68">
            <v>0</v>
          </cell>
          <cell r="BS68">
            <v>24</v>
          </cell>
        </row>
        <row r="69">
          <cell r="B69" t="str">
            <v>1HC0027513P0001</v>
          </cell>
          <cell r="C69" t="str">
            <v>ABB478</v>
          </cell>
          <cell r="D69" t="str">
            <v>NARAYAN</v>
          </cell>
          <cell r="E69" t="str">
            <v>T60</v>
          </cell>
          <cell r="F69" t="str">
            <v>HM09VM01TC01TC02</v>
          </cell>
          <cell r="G69">
            <v>21</v>
          </cell>
          <cell r="H69" t="str">
            <v>P</v>
          </cell>
          <cell r="I69">
            <v>40.4</v>
          </cell>
          <cell r="J69" t="str">
            <v>D</v>
          </cell>
          <cell r="K69"/>
          <cell r="L69"/>
          <cell r="M69">
            <v>1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P69">
            <v>0</v>
          </cell>
          <cell r="BQ69">
            <v>0</v>
          </cell>
          <cell r="BS69">
            <v>0</v>
          </cell>
        </row>
        <row r="70">
          <cell r="B70" t="str">
            <v>HE70P11Z62661</v>
          </cell>
          <cell r="C70" t="str">
            <v>ARE234</v>
          </cell>
          <cell r="D70" t="str">
            <v>GE</v>
          </cell>
          <cell r="E70" t="str">
            <v>T60</v>
          </cell>
          <cell r="F70"/>
          <cell r="G70"/>
          <cell r="H70"/>
          <cell r="I70">
            <v>9.3309999999999995</v>
          </cell>
          <cell r="J70" t="str">
            <v>D</v>
          </cell>
          <cell r="K70"/>
          <cell r="L70"/>
          <cell r="M70"/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P70">
            <v>0</v>
          </cell>
          <cell r="BQ70">
            <v>0</v>
          </cell>
          <cell r="BS70">
            <v>0</v>
          </cell>
        </row>
        <row r="71">
          <cell r="B71" t="str">
            <v>HE70P22Z60561</v>
          </cell>
          <cell r="C71" t="str">
            <v>ARE236</v>
          </cell>
          <cell r="D71" t="str">
            <v>GE</v>
          </cell>
          <cell r="E71" t="str">
            <v>T60</v>
          </cell>
          <cell r="F71"/>
          <cell r="G71"/>
          <cell r="H71"/>
          <cell r="I71">
            <v>7.7</v>
          </cell>
          <cell r="J71" t="str">
            <v>D</v>
          </cell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P71">
            <v>0</v>
          </cell>
          <cell r="BQ71">
            <v>0</v>
          </cell>
          <cell r="BS71">
            <v>0</v>
          </cell>
        </row>
        <row r="72">
          <cell r="B72" t="str">
            <v>HE70P11Z44261</v>
          </cell>
          <cell r="C72" t="str">
            <v>ARE237</v>
          </cell>
          <cell r="D72" t="str">
            <v>GE</v>
          </cell>
          <cell r="E72" t="str">
            <v>T10</v>
          </cell>
          <cell r="F72" t="str">
            <v>HM04</v>
          </cell>
          <cell r="G72"/>
          <cell r="H72"/>
          <cell r="I72">
            <v>11</v>
          </cell>
          <cell r="J72" t="str">
            <v>D</v>
          </cell>
          <cell r="K72"/>
          <cell r="L72">
            <v>1</v>
          </cell>
          <cell r="M72"/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>
            <v>1</v>
          </cell>
          <cell r="AQ72">
            <v>4</v>
          </cell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P72">
            <v>0</v>
          </cell>
          <cell r="BQ72">
            <v>0</v>
          </cell>
          <cell r="BS72">
            <v>5</v>
          </cell>
        </row>
        <row r="73">
          <cell r="B73" t="str">
            <v>HE70P22Z60661</v>
          </cell>
          <cell r="C73" t="str">
            <v>ARE239</v>
          </cell>
          <cell r="D73" t="str">
            <v>GE</v>
          </cell>
          <cell r="E73"/>
          <cell r="F73"/>
          <cell r="G73"/>
          <cell r="H73"/>
          <cell r="I73">
            <v>9.26</v>
          </cell>
          <cell r="J73" t="str">
            <v>D</v>
          </cell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P73">
            <v>0</v>
          </cell>
          <cell r="BQ73">
            <v>0</v>
          </cell>
          <cell r="BS73">
            <v>0</v>
          </cell>
        </row>
        <row r="74">
          <cell r="B74" t="str">
            <v>HE70P44Z40261</v>
          </cell>
          <cell r="C74" t="str">
            <v>ARE243</v>
          </cell>
          <cell r="D74" t="str">
            <v>GE</v>
          </cell>
          <cell r="E74" t="str">
            <v>T40</v>
          </cell>
          <cell r="F74" t="str">
            <v>HM10</v>
          </cell>
          <cell r="G74">
            <v>12</v>
          </cell>
          <cell r="H74"/>
          <cell r="I74">
            <v>176.29499999999999</v>
          </cell>
          <cell r="J74" t="str">
            <v>D</v>
          </cell>
          <cell r="K74"/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>
            <v>5</v>
          </cell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P74">
            <v>0</v>
          </cell>
          <cell r="BQ74">
            <v>0</v>
          </cell>
          <cell r="BS74">
            <v>5</v>
          </cell>
        </row>
        <row r="75">
          <cell r="B75" t="str">
            <v>HE70P44Z40262</v>
          </cell>
          <cell r="C75" t="str">
            <v>ARE243</v>
          </cell>
          <cell r="D75" t="str">
            <v>GE</v>
          </cell>
          <cell r="E75" t="str">
            <v>T40</v>
          </cell>
          <cell r="F75" t="str">
            <v>HM10</v>
          </cell>
          <cell r="G75">
            <v>12</v>
          </cell>
          <cell r="H75"/>
          <cell r="I75">
            <v>176.29499999999999</v>
          </cell>
          <cell r="J75" t="str">
            <v>D</v>
          </cell>
          <cell r="K75"/>
          <cell r="L75"/>
          <cell r="M75"/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>
            <v>2</v>
          </cell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P75">
            <v>2</v>
          </cell>
          <cell r="BQ75">
            <v>0.35258999999999996</v>
          </cell>
          <cell r="BS75">
            <v>0</v>
          </cell>
        </row>
        <row r="76">
          <cell r="B76" t="str">
            <v>HE70P07Z65101</v>
          </cell>
          <cell r="C76" t="str">
            <v>ARE244</v>
          </cell>
          <cell r="D76" t="str">
            <v>GE</v>
          </cell>
          <cell r="E76" t="str">
            <v>T10</v>
          </cell>
          <cell r="F76" t="str">
            <v>VM01VM02</v>
          </cell>
          <cell r="G76"/>
          <cell r="H76"/>
          <cell r="I76">
            <v>6.8</v>
          </cell>
          <cell r="J76" t="str">
            <v>D</v>
          </cell>
          <cell r="K76"/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>
            <v>2</v>
          </cell>
          <cell r="AQ76">
            <v>1</v>
          </cell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P76">
            <v>0</v>
          </cell>
          <cell r="BQ76">
            <v>0</v>
          </cell>
          <cell r="BS76">
            <v>3</v>
          </cell>
        </row>
        <row r="77">
          <cell r="B77" t="str">
            <v>HE70P44Z60301</v>
          </cell>
          <cell r="C77" t="str">
            <v>ARE245</v>
          </cell>
          <cell r="D77" t="str">
            <v>GE</v>
          </cell>
          <cell r="E77" t="str">
            <v>T40</v>
          </cell>
          <cell r="F77"/>
          <cell r="G77"/>
          <cell r="H77"/>
          <cell r="I77">
            <v>3.052</v>
          </cell>
          <cell r="J77" t="str">
            <v>D</v>
          </cell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P77">
            <v>0</v>
          </cell>
          <cell r="BQ77">
            <v>0</v>
          </cell>
          <cell r="BS77">
            <v>0</v>
          </cell>
        </row>
        <row r="78">
          <cell r="B78" t="str">
            <v>HE70P07Z65301</v>
          </cell>
          <cell r="C78" t="str">
            <v>ARE246</v>
          </cell>
          <cell r="D78" t="str">
            <v>GE</v>
          </cell>
          <cell r="E78" t="str">
            <v>T40</v>
          </cell>
          <cell r="F78" t="str">
            <v>VM01TC01</v>
          </cell>
          <cell r="G78"/>
          <cell r="H78"/>
          <cell r="I78">
            <v>9.4</v>
          </cell>
          <cell r="J78" t="str">
            <v>D</v>
          </cell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>
            <v>1</v>
          </cell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P78">
            <v>0</v>
          </cell>
          <cell r="BQ78">
            <v>0</v>
          </cell>
          <cell r="BS78">
            <v>1</v>
          </cell>
        </row>
        <row r="79">
          <cell r="B79" t="str">
            <v>HE70P07Z65401</v>
          </cell>
          <cell r="C79" t="str">
            <v>ARE250</v>
          </cell>
          <cell r="D79" t="str">
            <v>GE</v>
          </cell>
          <cell r="E79" t="str">
            <v>T40</v>
          </cell>
          <cell r="F79" t="str">
            <v>HM06</v>
          </cell>
          <cell r="G79"/>
          <cell r="H79"/>
          <cell r="I79">
            <v>16.899999999999999</v>
          </cell>
          <cell r="J79" t="str">
            <v>D</v>
          </cell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>
            <v>2</v>
          </cell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P79">
            <v>0</v>
          </cell>
          <cell r="BQ79">
            <v>0</v>
          </cell>
          <cell r="BS79">
            <v>2</v>
          </cell>
        </row>
        <row r="80">
          <cell r="B80" t="str">
            <v>GD70P11Z42601301</v>
          </cell>
          <cell r="C80" t="str">
            <v>ARE251</v>
          </cell>
          <cell r="D80" t="str">
            <v>GE</v>
          </cell>
          <cell r="E80" t="str">
            <v>T60</v>
          </cell>
          <cell r="F80"/>
          <cell r="G80"/>
          <cell r="H80"/>
          <cell r="I80">
            <v>395</v>
          </cell>
          <cell r="J80" t="str">
            <v>D</v>
          </cell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P80">
            <v>0</v>
          </cell>
          <cell r="BQ80">
            <v>0</v>
          </cell>
          <cell r="BS80">
            <v>0</v>
          </cell>
        </row>
        <row r="81">
          <cell r="B81" t="str">
            <v>HE70P21Z41161</v>
          </cell>
          <cell r="C81" t="str">
            <v>ARE252</v>
          </cell>
          <cell r="D81" t="str">
            <v>GE</v>
          </cell>
          <cell r="E81" t="str">
            <v>T60</v>
          </cell>
          <cell r="F81" t="str">
            <v>TC01</v>
          </cell>
          <cell r="G81">
            <v>25</v>
          </cell>
          <cell r="H81"/>
          <cell r="I81">
            <v>46.2</v>
          </cell>
          <cell r="J81" t="str">
            <v>D</v>
          </cell>
          <cell r="K81"/>
          <cell r="L81"/>
          <cell r="M81"/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>
            <v>1</v>
          </cell>
          <cell r="AI81"/>
          <cell r="AJ81"/>
          <cell r="AK81"/>
          <cell r="AL81"/>
          <cell r="AM81"/>
          <cell r="AN81"/>
          <cell r="AO81"/>
          <cell r="AP81"/>
          <cell r="AQ81">
            <v>4</v>
          </cell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P81">
            <v>1</v>
          </cell>
          <cell r="BQ81">
            <v>4.6200000000000005E-2</v>
          </cell>
          <cell r="BS81">
            <v>4</v>
          </cell>
        </row>
        <row r="82">
          <cell r="B82" t="str">
            <v>HE70P07Z42461</v>
          </cell>
          <cell r="C82" t="str">
            <v>ARE254</v>
          </cell>
          <cell r="D82" t="str">
            <v>GE</v>
          </cell>
          <cell r="E82" t="str">
            <v>T60</v>
          </cell>
          <cell r="F82"/>
          <cell r="G82"/>
          <cell r="H82"/>
          <cell r="I82">
            <v>295</v>
          </cell>
          <cell r="J82" t="str">
            <v>D</v>
          </cell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P82">
            <v>0</v>
          </cell>
          <cell r="BQ82">
            <v>0</v>
          </cell>
          <cell r="BS82">
            <v>0</v>
          </cell>
        </row>
        <row r="83">
          <cell r="B83" t="str">
            <v>HE70P21Z42171</v>
          </cell>
          <cell r="C83" t="str">
            <v>ARE255</v>
          </cell>
          <cell r="D83" t="str">
            <v>GE</v>
          </cell>
          <cell r="E83" t="str">
            <v>T40</v>
          </cell>
          <cell r="F83" t="str">
            <v>HM02</v>
          </cell>
          <cell r="G83">
            <v>18</v>
          </cell>
          <cell r="H83"/>
          <cell r="I83">
            <v>111.5</v>
          </cell>
          <cell r="J83" t="str">
            <v>D</v>
          </cell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>
            <v>2</v>
          </cell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P83">
            <v>0</v>
          </cell>
          <cell r="BQ83">
            <v>0</v>
          </cell>
          <cell r="BS83">
            <v>2</v>
          </cell>
        </row>
        <row r="84">
          <cell r="B84" t="str">
            <v>HE70P21Z42161</v>
          </cell>
          <cell r="C84" t="str">
            <v>ARE255</v>
          </cell>
          <cell r="D84" t="str">
            <v>GE</v>
          </cell>
          <cell r="E84" t="str">
            <v>T60</v>
          </cell>
          <cell r="F84"/>
          <cell r="G84"/>
          <cell r="H84"/>
          <cell r="I84">
            <v>117</v>
          </cell>
          <cell r="J84" t="str">
            <v>D</v>
          </cell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P84">
            <v>0</v>
          </cell>
          <cell r="BQ84">
            <v>0</v>
          </cell>
          <cell r="BS84">
            <v>0</v>
          </cell>
        </row>
        <row r="85">
          <cell r="B85" t="str">
            <v>HE70P07Z42661</v>
          </cell>
          <cell r="C85" t="str">
            <v>ARE257</v>
          </cell>
          <cell r="D85" t="str">
            <v>GE</v>
          </cell>
          <cell r="E85" t="str">
            <v>T40</v>
          </cell>
          <cell r="F85" t="str">
            <v>RY</v>
          </cell>
          <cell r="G85">
            <v>3</v>
          </cell>
          <cell r="H85"/>
          <cell r="I85">
            <v>173.69</v>
          </cell>
          <cell r="J85" t="str">
            <v>D</v>
          </cell>
          <cell r="K85"/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>
            <v>2</v>
          </cell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P85">
            <v>0</v>
          </cell>
          <cell r="BQ85">
            <v>0</v>
          </cell>
          <cell r="BS85">
            <v>2</v>
          </cell>
        </row>
        <row r="86">
          <cell r="B86" t="str">
            <v>HE70P11Z62861</v>
          </cell>
          <cell r="C86" t="str">
            <v>ARE258</v>
          </cell>
          <cell r="D86" t="str">
            <v>GE</v>
          </cell>
          <cell r="E86" t="str">
            <v>T10</v>
          </cell>
          <cell r="F86" t="str">
            <v>HM04TC01</v>
          </cell>
          <cell r="G86"/>
          <cell r="H86"/>
          <cell r="I86">
            <v>15.414</v>
          </cell>
          <cell r="J86" t="str">
            <v>D</v>
          </cell>
          <cell r="K86"/>
          <cell r="L86"/>
          <cell r="M86"/>
          <cell r="N86"/>
          <cell r="O86"/>
          <cell r="P86"/>
          <cell r="Q86">
            <v>5</v>
          </cell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>
            <v>10</v>
          </cell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P86">
            <v>5</v>
          </cell>
          <cell r="BQ86">
            <v>7.707E-2</v>
          </cell>
          <cell r="BS86">
            <v>10</v>
          </cell>
        </row>
        <row r="87">
          <cell r="B87" t="str">
            <v>HE70P12Z41161</v>
          </cell>
          <cell r="C87" t="str">
            <v>ARE259</v>
          </cell>
          <cell r="D87" t="str">
            <v>GE</v>
          </cell>
          <cell r="E87" t="str">
            <v>T10</v>
          </cell>
          <cell r="F87" t="str">
            <v>HM04</v>
          </cell>
          <cell r="G87">
            <v>21</v>
          </cell>
          <cell r="H87"/>
          <cell r="I87">
            <v>14.53</v>
          </cell>
          <cell r="J87" t="str">
            <v>D</v>
          </cell>
          <cell r="K87"/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>
            <v>14</v>
          </cell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P87">
            <v>0</v>
          </cell>
          <cell r="BQ87">
            <v>0</v>
          </cell>
          <cell r="BS87">
            <v>14</v>
          </cell>
        </row>
        <row r="88">
          <cell r="B88" t="str">
            <v>HE70P07Z68601</v>
          </cell>
          <cell r="C88" t="str">
            <v>ARE262</v>
          </cell>
          <cell r="D88" t="str">
            <v>GE</v>
          </cell>
          <cell r="E88" t="str">
            <v>T10</v>
          </cell>
          <cell r="F88" t="str">
            <v>HM06VM01</v>
          </cell>
          <cell r="G88"/>
          <cell r="H88"/>
          <cell r="I88">
            <v>83.2</v>
          </cell>
          <cell r="J88" t="str">
            <v>D</v>
          </cell>
          <cell r="K88"/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>
            <v>1</v>
          </cell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P88">
            <v>0</v>
          </cell>
          <cell r="BQ88">
            <v>0</v>
          </cell>
          <cell r="BS88">
            <v>1</v>
          </cell>
        </row>
        <row r="89">
          <cell r="B89" t="str">
            <v>HE70P11Z45261</v>
          </cell>
          <cell r="C89" t="str">
            <v>ARE263</v>
          </cell>
          <cell r="D89" t="str">
            <v>GE</v>
          </cell>
          <cell r="E89" t="str">
            <v>T10</v>
          </cell>
          <cell r="F89" t="str">
            <v>HM05</v>
          </cell>
          <cell r="G89"/>
          <cell r="H89"/>
          <cell r="I89">
            <v>18.190000000000001</v>
          </cell>
          <cell r="J89" t="str">
            <v>D</v>
          </cell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>
            <v>5</v>
          </cell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P89">
            <v>0</v>
          </cell>
          <cell r="BQ89">
            <v>0</v>
          </cell>
          <cell r="BS89">
            <v>5</v>
          </cell>
        </row>
        <row r="90">
          <cell r="B90" t="str">
            <v>HE70P11Z45262</v>
          </cell>
          <cell r="C90" t="str">
            <v>ARE263</v>
          </cell>
          <cell r="D90" t="str">
            <v>GE</v>
          </cell>
          <cell r="E90" t="str">
            <v>T10</v>
          </cell>
          <cell r="F90" t="str">
            <v>HM05</v>
          </cell>
          <cell r="G90"/>
          <cell r="H90"/>
          <cell r="I90">
            <v>18.190000000000001</v>
          </cell>
          <cell r="J90" t="str">
            <v>D</v>
          </cell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>
            <v>1</v>
          </cell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P90">
            <v>0</v>
          </cell>
          <cell r="BQ90">
            <v>0</v>
          </cell>
          <cell r="BS90">
            <v>1</v>
          </cell>
        </row>
        <row r="91">
          <cell r="B91" t="str">
            <v>HE70P44Z60163</v>
          </cell>
          <cell r="C91" t="str">
            <v>ARE266</v>
          </cell>
          <cell r="D91" t="str">
            <v>GE</v>
          </cell>
          <cell r="E91" t="str">
            <v>T10</v>
          </cell>
          <cell r="F91" t="str">
            <v>HM04VM01</v>
          </cell>
          <cell r="G91"/>
          <cell r="H91"/>
          <cell r="I91">
            <v>16.8</v>
          </cell>
          <cell r="J91" t="str">
            <v>D</v>
          </cell>
          <cell r="K91"/>
          <cell r="L91"/>
          <cell r="M91"/>
          <cell r="N91"/>
          <cell r="O91"/>
          <cell r="P91"/>
          <cell r="Q91"/>
          <cell r="R91"/>
          <cell r="S91"/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>
            <v>2</v>
          </cell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P91">
            <v>0</v>
          </cell>
          <cell r="BQ91">
            <v>0</v>
          </cell>
          <cell r="BS91">
            <v>2</v>
          </cell>
        </row>
        <row r="92">
          <cell r="B92" t="str">
            <v>HE70P44Z60161</v>
          </cell>
          <cell r="C92" t="str">
            <v>ARE266</v>
          </cell>
          <cell r="D92" t="str">
            <v>GE</v>
          </cell>
          <cell r="E92" t="str">
            <v>T10</v>
          </cell>
          <cell r="F92"/>
          <cell r="G92"/>
          <cell r="H92"/>
          <cell r="I92">
            <v>16.8</v>
          </cell>
          <cell r="J92" t="str">
            <v>D</v>
          </cell>
          <cell r="K92"/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P92">
            <v>0</v>
          </cell>
          <cell r="BQ92">
            <v>0</v>
          </cell>
          <cell r="BS92">
            <v>0</v>
          </cell>
        </row>
        <row r="93">
          <cell r="B93" t="str">
            <v>GD_SM70P30Z40401</v>
          </cell>
          <cell r="C93" t="str">
            <v>ARE317</v>
          </cell>
          <cell r="D93" t="str">
            <v>GE</v>
          </cell>
          <cell r="E93" t="str">
            <v>T60</v>
          </cell>
          <cell r="F93" t="str">
            <v>VM01TC01</v>
          </cell>
          <cell r="G93">
            <v>1</v>
          </cell>
          <cell r="H93"/>
          <cell r="I93">
            <v>77.8</v>
          </cell>
          <cell r="J93" t="str">
            <v>D</v>
          </cell>
          <cell r="K93"/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>
            <v>2</v>
          </cell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P93">
            <v>0</v>
          </cell>
          <cell r="BQ93">
            <v>0</v>
          </cell>
          <cell r="BS93">
            <v>2</v>
          </cell>
        </row>
        <row r="94">
          <cell r="B94" t="str">
            <v>GD_SM70P30Z40262</v>
          </cell>
          <cell r="C94" t="str">
            <v>ARE320</v>
          </cell>
          <cell r="D94" t="str">
            <v>GE</v>
          </cell>
          <cell r="E94" t="str">
            <v>T40</v>
          </cell>
          <cell r="F94" t="str">
            <v>HM08</v>
          </cell>
          <cell r="G94">
            <v>2</v>
          </cell>
          <cell r="H94"/>
          <cell r="I94">
            <v>141</v>
          </cell>
          <cell r="J94" t="str">
            <v>D</v>
          </cell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>
            <v>6</v>
          </cell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P94">
            <v>0</v>
          </cell>
          <cell r="BQ94">
            <v>0</v>
          </cell>
          <cell r="BS94">
            <v>6</v>
          </cell>
        </row>
        <row r="95">
          <cell r="B95" t="str">
            <v>GD_SM70P50Z80261</v>
          </cell>
          <cell r="C95" t="str">
            <v>ARE321</v>
          </cell>
          <cell r="D95" t="str">
            <v>GE</v>
          </cell>
          <cell r="E95" t="str">
            <v>T40</v>
          </cell>
          <cell r="F95" t="str">
            <v>HM07</v>
          </cell>
          <cell r="G95">
            <v>2</v>
          </cell>
          <cell r="H95"/>
          <cell r="I95">
            <v>91.5</v>
          </cell>
          <cell r="J95" t="str">
            <v>D</v>
          </cell>
          <cell r="K95"/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>
            <v>1</v>
          </cell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P95">
            <v>0</v>
          </cell>
          <cell r="BQ95">
            <v>0</v>
          </cell>
          <cell r="BS95">
            <v>1</v>
          </cell>
        </row>
        <row r="96">
          <cell r="B96" t="str">
            <v>HE53P07Z42161</v>
          </cell>
          <cell r="C96" t="str">
            <v>ARE326</v>
          </cell>
          <cell r="D96" t="str">
            <v>GE</v>
          </cell>
          <cell r="E96" t="str">
            <v>T40</v>
          </cell>
          <cell r="F96" t="str">
            <v>BMC</v>
          </cell>
          <cell r="G96">
            <v>9</v>
          </cell>
          <cell r="H96"/>
          <cell r="I96">
            <v>318.98</v>
          </cell>
          <cell r="J96" t="str">
            <v>D</v>
          </cell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>
            <v>4</v>
          </cell>
          <cell r="AO96">
            <v>12</v>
          </cell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P96">
            <v>0</v>
          </cell>
          <cell r="BQ96">
            <v>0</v>
          </cell>
          <cell r="BS96">
            <v>16</v>
          </cell>
        </row>
        <row r="97">
          <cell r="B97" t="str">
            <v>HE53P07Z44961</v>
          </cell>
          <cell r="C97" t="str">
            <v>ARE327</v>
          </cell>
          <cell r="D97" t="str">
            <v>GE</v>
          </cell>
          <cell r="E97" t="str">
            <v>T60</v>
          </cell>
          <cell r="F97" t="str">
            <v>HM03</v>
          </cell>
          <cell r="G97">
            <v>12</v>
          </cell>
          <cell r="H97"/>
          <cell r="I97">
            <v>72.8</v>
          </cell>
          <cell r="J97" t="str">
            <v>D</v>
          </cell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/>
          <cell r="AM97"/>
          <cell r="AN97">
            <v>1</v>
          </cell>
          <cell r="AO97">
            <v>18</v>
          </cell>
          <cell r="AP97">
            <v>27</v>
          </cell>
          <cell r="AQ97"/>
          <cell r="AR97"/>
          <cell r="AS97"/>
          <cell r="AT97"/>
          <cell r="AU97"/>
          <cell r="AV97"/>
          <cell r="AW97"/>
          <cell r="AX97"/>
          <cell r="AY97"/>
          <cell r="AZ97"/>
          <cell r="BA97"/>
          <cell r="BB97"/>
          <cell r="BC97"/>
          <cell r="BD97"/>
          <cell r="BE97"/>
          <cell r="BF97"/>
          <cell r="BG97"/>
          <cell r="BH97"/>
          <cell r="BI97"/>
          <cell r="BJ97"/>
          <cell r="BK97"/>
          <cell r="BL97"/>
          <cell r="BM97"/>
          <cell r="BN97"/>
          <cell r="BP97">
            <v>0</v>
          </cell>
          <cell r="BQ97">
            <v>0</v>
          </cell>
          <cell r="BS97">
            <v>46</v>
          </cell>
        </row>
        <row r="98">
          <cell r="B98" t="str">
            <v>HRCC0015282103</v>
          </cell>
          <cell r="C98" t="str">
            <v>ARE330</v>
          </cell>
          <cell r="D98" t="str">
            <v>GE</v>
          </cell>
          <cell r="E98" t="str">
            <v>T60</v>
          </cell>
          <cell r="F98" t="str">
            <v>HM05</v>
          </cell>
          <cell r="G98">
            <v>18</v>
          </cell>
          <cell r="H98"/>
          <cell r="I98">
            <v>43.1</v>
          </cell>
          <cell r="J98" t="str">
            <v>D</v>
          </cell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/>
          <cell r="X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>
            <v>60</v>
          </cell>
          <cell r="AM98"/>
          <cell r="AN98"/>
          <cell r="AO98"/>
          <cell r="AP98"/>
          <cell r="AQ98">
            <v>43</v>
          </cell>
          <cell r="AR98"/>
          <cell r="AS98"/>
          <cell r="AT98"/>
          <cell r="AU98"/>
          <cell r="AV98"/>
          <cell r="AW98"/>
          <cell r="AX98"/>
          <cell r="AY98"/>
          <cell r="AZ98"/>
          <cell r="BA98"/>
          <cell r="BB98"/>
          <cell r="BC98"/>
          <cell r="BD98"/>
          <cell r="BE98"/>
          <cell r="BF98"/>
          <cell r="BG98"/>
          <cell r="BH98"/>
          <cell r="BI98"/>
          <cell r="BJ98"/>
          <cell r="BK98"/>
          <cell r="BL98"/>
          <cell r="BM98"/>
          <cell r="BN98"/>
          <cell r="BP98">
            <v>60</v>
          </cell>
          <cell r="BQ98">
            <v>2.5859999999999999</v>
          </cell>
          <cell r="BS98">
            <v>43</v>
          </cell>
        </row>
        <row r="99">
          <cell r="B99" t="str">
            <v>GD_SM70P21Z43802</v>
          </cell>
          <cell r="C99" t="str">
            <v>ARE335</v>
          </cell>
          <cell r="D99" t="str">
            <v>GE</v>
          </cell>
          <cell r="E99" t="str">
            <v>T60</v>
          </cell>
          <cell r="F99"/>
          <cell r="G99"/>
          <cell r="H99"/>
          <cell r="I99">
            <v>56</v>
          </cell>
          <cell r="J99" t="str">
            <v>D</v>
          </cell>
          <cell r="K99"/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P99">
            <v>0</v>
          </cell>
          <cell r="BQ99">
            <v>0</v>
          </cell>
          <cell r="BS99">
            <v>0</v>
          </cell>
        </row>
        <row r="100">
          <cell r="B100" t="str">
            <v>GD_SM70P21Z41501</v>
          </cell>
          <cell r="C100" t="str">
            <v>ARE337</v>
          </cell>
          <cell r="D100" t="str">
            <v>GE</v>
          </cell>
          <cell r="E100" t="str">
            <v>T40</v>
          </cell>
          <cell r="F100" t="str">
            <v>HM06TC01</v>
          </cell>
          <cell r="G100">
            <v>6</v>
          </cell>
          <cell r="H100"/>
          <cell r="I100">
            <v>52</v>
          </cell>
          <cell r="J100" t="str">
            <v>D</v>
          </cell>
          <cell r="K100"/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>
            <v>1</v>
          </cell>
          <cell r="AI100"/>
          <cell r="AJ100"/>
          <cell r="AK100"/>
          <cell r="AL100"/>
          <cell r="AM100"/>
          <cell r="AN100"/>
          <cell r="AO100"/>
          <cell r="AP100"/>
          <cell r="AQ100"/>
          <cell r="AR100"/>
          <cell r="AS100"/>
          <cell r="AT100"/>
          <cell r="AU100"/>
          <cell r="AV100"/>
          <cell r="AW100"/>
          <cell r="AX100"/>
          <cell r="AY100"/>
          <cell r="AZ100"/>
          <cell r="BA100"/>
          <cell r="BB100"/>
          <cell r="BC100"/>
          <cell r="BD100"/>
          <cell r="BE100"/>
          <cell r="BF100"/>
          <cell r="BG100"/>
          <cell r="BH100"/>
          <cell r="BI100"/>
          <cell r="BJ100"/>
          <cell r="BK100"/>
          <cell r="BL100"/>
          <cell r="BM100"/>
          <cell r="BN100"/>
          <cell r="BP100">
            <v>1</v>
          </cell>
          <cell r="BQ100">
            <v>5.1999999999999998E-2</v>
          </cell>
          <cell r="BS100">
            <v>0</v>
          </cell>
        </row>
        <row r="101">
          <cell r="B101" t="str">
            <v>GD_SM70P07Z85301</v>
          </cell>
          <cell r="C101" t="str">
            <v>ARE338</v>
          </cell>
          <cell r="D101" t="str">
            <v>GE</v>
          </cell>
          <cell r="E101" t="str">
            <v>T40</v>
          </cell>
          <cell r="F101"/>
          <cell r="G101"/>
          <cell r="H101"/>
          <cell r="I101">
            <v>52.2</v>
          </cell>
          <cell r="J101" t="str">
            <v>D</v>
          </cell>
          <cell r="K101"/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P101">
            <v>0</v>
          </cell>
          <cell r="BQ101">
            <v>0</v>
          </cell>
          <cell r="BS101">
            <v>0</v>
          </cell>
        </row>
        <row r="102">
          <cell r="B102" t="str">
            <v>HE53P11Z43768</v>
          </cell>
          <cell r="C102" t="str">
            <v>ARE376</v>
          </cell>
          <cell r="D102" t="str">
            <v>GE</v>
          </cell>
          <cell r="E102" t="str">
            <v>T60</v>
          </cell>
          <cell r="F102" t="str">
            <v>HM08</v>
          </cell>
          <cell r="G102">
            <v>6</v>
          </cell>
          <cell r="H102"/>
          <cell r="I102">
            <v>139.4</v>
          </cell>
          <cell r="J102" t="str">
            <v>D</v>
          </cell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>
            <v>1</v>
          </cell>
          <cell r="AG102"/>
          <cell r="AH102"/>
          <cell r="AI102"/>
          <cell r="AJ102"/>
          <cell r="AK102">
            <v>1</v>
          </cell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P102">
            <v>2</v>
          </cell>
          <cell r="BQ102">
            <v>0.27879999999999999</v>
          </cell>
          <cell r="BS102">
            <v>0</v>
          </cell>
        </row>
        <row r="103">
          <cell r="B103" t="str">
            <v>HE53P11Z43770_R03</v>
          </cell>
          <cell r="C103" t="str">
            <v>ARE376</v>
          </cell>
          <cell r="D103" t="str">
            <v>GE</v>
          </cell>
          <cell r="E103" t="str">
            <v>T60</v>
          </cell>
          <cell r="F103" t="str">
            <v>HM08</v>
          </cell>
          <cell r="G103">
            <v>6</v>
          </cell>
          <cell r="H103"/>
          <cell r="I103">
            <v>139.4</v>
          </cell>
          <cell r="J103" t="str">
            <v>D</v>
          </cell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>
            <v>1</v>
          </cell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P103">
            <v>1</v>
          </cell>
          <cell r="BQ103">
            <v>0.1394</v>
          </cell>
          <cell r="BS103">
            <v>0</v>
          </cell>
        </row>
        <row r="104">
          <cell r="B104" t="str">
            <v>HE53P11Z437S62</v>
          </cell>
          <cell r="C104" t="str">
            <v>ARE376</v>
          </cell>
          <cell r="D104" t="str">
            <v>GE</v>
          </cell>
          <cell r="E104" t="str">
            <v>T60</v>
          </cell>
          <cell r="F104" t="str">
            <v>HM08</v>
          </cell>
          <cell r="G104">
            <v>6</v>
          </cell>
          <cell r="H104"/>
          <cell r="I104">
            <v>139.4</v>
          </cell>
          <cell r="J104" t="str">
            <v>D</v>
          </cell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>
            <v>6</v>
          </cell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P104">
            <v>0</v>
          </cell>
          <cell r="BQ104">
            <v>0</v>
          </cell>
          <cell r="BS104">
            <v>6</v>
          </cell>
        </row>
        <row r="105">
          <cell r="B105" t="str">
            <v>HE53P11Z437S80</v>
          </cell>
          <cell r="C105" t="str">
            <v>ARE376</v>
          </cell>
          <cell r="D105" t="str">
            <v>GE</v>
          </cell>
          <cell r="E105" t="str">
            <v>T60</v>
          </cell>
          <cell r="F105" t="str">
            <v>HM08</v>
          </cell>
          <cell r="G105">
            <v>6</v>
          </cell>
          <cell r="H105"/>
          <cell r="I105">
            <v>138.6</v>
          </cell>
          <cell r="J105" t="str">
            <v>D</v>
          </cell>
          <cell r="K105"/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P105">
            <v>0</v>
          </cell>
          <cell r="BQ105">
            <v>0</v>
          </cell>
          <cell r="BS105">
            <v>0</v>
          </cell>
        </row>
        <row r="106">
          <cell r="B106" t="str">
            <v>HE53P30Z41266</v>
          </cell>
          <cell r="C106" t="str">
            <v>ARE378</v>
          </cell>
          <cell r="D106" t="str">
            <v>GE</v>
          </cell>
          <cell r="E106" t="str">
            <v>T60</v>
          </cell>
          <cell r="F106" t="str">
            <v>EAGLE</v>
          </cell>
          <cell r="G106">
            <v>16</v>
          </cell>
          <cell r="H106"/>
          <cell r="I106">
            <v>81</v>
          </cell>
          <cell r="J106" t="str">
            <v>D</v>
          </cell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>
            <v>1</v>
          </cell>
          <cell r="AH106"/>
          <cell r="AI106"/>
          <cell r="AJ106"/>
          <cell r="AK106"/>
          <cell r="AL106"/>
          <cell r="AM106"/>
          <cell r="AN106"/>
          <cell r="AO106">
            <v>22</v>
          </cell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P106">
            <v>1</v>
          </cell>
          <cell r="BQ106">
            <v>8.1000000000000003E-2</v>
          </cell>
          <cell r="BS106">
            <v>22</v>
          </cell>
        </row>
        <row r="107">
          <cell r="B107" t="str">
            <v>HE06P40Z40461</v>
          </cell>
          <cell r="C107" t="str">
            <v>ARE380</v>
          </cell>
          <cell r="D107" t="str">
            <v>GE</v>
          </cell>
          <cell r="E107" t="str">
            <v>T60</v>
          </cell>
          <cell r="F107" t="str">
            <v>HM03</v>
          </cell>
          <cell r="G107">
            <v>12</v>
          </cell>
          <cell r="H107"/>
          <cell r="I107">
            <v>37.46</v>
          </cell>
          <cell r="J107" t="str">
            <v>D</v>
          </cell>
          <cell r="K107"/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>
            <v>11</v>
          </cell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P107">
            <v>0</v>
          </cell>
          <cell r="BQ107">
            <v>0</v>
          </cell>
          <cell r="BS107">
            <v>11</v>
          </cell>
        </row>
        <row r="108">
          <cell r="B108" t="str">
            <v>HE06P40Z40461_R05</v>
          </cell>
          <cell r="C108" t="str">
            <v>ARE380</v>
          </cell>
          <cell r="D108" t="str">
            <v>GE</v>
          </cell>
          <cell r="E108" t="str">
            <v>T60</v>
          </cell>
          <cell r="F108" t="str">
            <v>HM03</v>
          </cell>
          <cell r="G108">
            <v>12</v>
          </cell>
          <cell r="H108"/>
          <cell r="I108">
            <v>37.46</v>
          </cell>
          <cell r="J108" t="str">
            <v>D</v>
          </cell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>
            <v>18</v>
          </cell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P108">
            <v>0</v>
          </cell>
          <cell r="BQ108">
            <v>0</v>
          </cell>
          <cell r="BS108">
            <v>0</v>
          </cell>
        </row>
        <row r="109">
          <cell r="B109" t="str">
            <v>HE06P40Z40462</v>
          </cell>
          <cell r="C109" t="str">
            <v>ARE380</v>
          </cell>
          <cell r="D109" t="str">
            <v>GE</v>
          </cell>
          <cell r="E109" t="str">
            <v>T60</v>
          </cell>
          <cell r="F109" t="str">
            <v>HM03</v>
          </cell>
          <cell r="G109">
            <v>12</v>
          </cell>
          <cell r="H109"/>
          <cell r="I109">
            <v>37.46</v>
          </cell>
          <cell r="J109" t="str">
            <v>D</v>
          </cell>
          <cell r="K109"/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>
            <v>1</v>
          </cell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P109">
            <v>0</v>
          </cell>
          <cell r="BQ109">
            <v>0</v>
          </cell>
          <cell r="BS109">
            <v>1</v>
          </cell>
        </row>
        <row r="110">
          <cell r="B110" t="str">
            <v>HE06P40Z40464_R05</v>
          </cell>
          <cell r="C110" t="str">
            <v>ARE380</v>
          </cell>
          <cell r="D110" t="str">
            <v>GE</v>
          </cell>
          <cell r="E110" t="str">
            <v>T60</v>
          </cell>
          <cell r="F110" t="str">
            <v>HM03</v>
          </cell>
          <cell r="G110">
            <v>12</v>
          </cell>
          <cell r="H110"/>
          <cell r="I110">
            <v>37.46</v>
          </cell>
          <cell r="J110" t="str">
            <v>D</v>
          </cell>
          <cell r="K110"/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>
            <v>12</v>
          </cell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/>
          <cell r="BJ110"/>
          <cell r="BK110"/>
          <cell r="BL110"/>
          <cell r="BM110"/>
          <cell r="BN110"/>
          <cell r="BP110">
            <v>0</v>
          </cell>
          <cell r="BQ110">
            <v>0</v>
          </cell>
          <cell r="BS110">
            <v>12</v>
          </cell>
        </row>
        <row r="111">
          <cell r="B111" t="str">
            <v>HE53P44Z40461</v>
          </cell>
          <cell r="C111" t="str">
            <v>ARE382</v>
          </cell>
          <cell r="D111" t="str">
            <v>GE</v>
          </cell>
          <cell r="E111" t="str">
            <v>T60</v>
          </cell>
          <cell r="F111" t="str">
            <v>HM03</v>
          </cell>
          <cell r="G111">
            <v>12</v>
          </cell>
          <cell r="H111"/>
          <cell r="I111">
            <v>64.53</v>
          </cell>
          <cell r="J111" t="str">
            <v>D</v>
          </cell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>
            <v>18</v>
          </cell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P111">
            <v>0</v>
          </cell>
          <cell r="BQ111">
            <v>0</v>
          </cell>
          <cell r="BS111">
            <v>18</v>
          </cell>
        </row>
        <row r="112">
          <cell r="B112" t="str">
            <v>HE53P44Z40461_R07</v>
          </cell>
          <cell r="C112" t="str">
            <v>ARE382</v>
          </cell>
          <cell r="D112" t="str">
            <v>GE</v>
          </cell>
          <cell r="E112" t="str">
            <v>T60</v>
          </cell>
          <cell r="F112" t="str">
            <v>HM03</v>
          </cell>
          <cell r="G112">
            <v>12</v>
          </cell>
          <cell r="H112"/>
          <cell r="I112">
            <v>64.53</v>
          </cell>
          <cell r="J112" t="str">
            <v>D</v>
          </cell>
          <cell r="K112"/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>
            <v>5</v>
          </cell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P112">
            <v>0</v>
          </cell>
          <cell r="BQ112">
            <v>0</v>
          </cell>
          <cell r="BS112">
            <v>5</v>
          </cell>
        </row>
        <row r="113">
          <cell r="B113" t="str">
            <v>HE53P44Z40463_R07</v>
          </cell>
          <cell r="C113" t="str">
            <v>ARE382</v>
          </cell>
          <cell r="D113" t="str">
            <v>GE</v>
          </cell>
          <cell r="E113" t="str">
            <v>T60</v>
          </cell>
          <cell r="F113" t="str">
            <v>HM03</v>
          </cell>
          <cell r="G113">
            <v>12</v>
          </cell>
          <cell r="H113"/>
          <cell r="I113">
            <v>64.53</v>
          </cell>
          <cell r="J113" t="str">
            <v>D</v>
          </cell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>
            <v>2</v>
          </cell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P113">
            <v>0</v>
          </cell>
          <cell r="BQ113">
            <v>0</v>
          </cell>
          <cell r="BS113">
            <v>2</v>
          </cell>
        </row>
        <row r="114">
          <cell r="B114" t="str">
            <v>HE53P44Z40465</v>
          </cell>
          <cell r="C114" t="str">
            <v>ARE382</v>
          </cell>
          <cell r="D114" t="str">
            <v>GE</v>
          </cell>
          <cell r="E114" t="str">
            <v>T60</v>
          </cell>
          <cell r="F114" t="str">
            <v>HM03</v>
          </cell>
          <cell r="G114">
            <v>12</v>
          </cell>
          <cell r="H114"/>
          <cell r="I114">
            <v>64.53</v>
          </cell>
          <cell r="J114" t="str">
            <v>D</v>
          </cell>
          <cell r="K114"/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>
            <v>9</v>
          </cell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/>
          <cell r="BJ114"/>
          <cell r="BK114"/>
          <cell r="BL114"/>
          <cell r="BM114"/>
          <cell r="BN114"/>
          <cell r="BP114">
            <v>0</v>
          </cell>
          <cell r="BQ114">
            <v>0</v>
          </cell>
          <cell r="BS114">
            <v>0</v>
          </cell>
        </row>
        <row r="115">
          <cell r="B115" t="str">
            <v>HE53P44Z40468</v>
          </cell>
          <cell r="C115" t="str">
            <v>ARE382</v>
          </cell>
          <cell r="D115" t="str">
            <v>GE</v>
          </cell>
          <cell r="E115" t="str">
            <v>T60</v>
          </cell>
          <cell r="F115" t="str">
            <v>HM03</v>
          </cell>
          <cell r="G115">
            <v>12</v>
          </cell>
          <cell r="H115"/>
          <cell r="I115">
            <v>64.53</v>
          </cell>
          <cell r="J115" t="str">
            <v>D</v>
          </cell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>
            <v>9</v>
          </cell>
          <cell r="AP115"/>
          <cell r="AQ115"/>
          <cell r="AR115"/>
          <cell r="AS115"/>
          <cell r="AT115"/>
          <cell r="AU115"/>
          <cell r="AV115"/>
          <cell r="AW115"/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  <cell r="BN115"/>
          <cell r="BP115">
            <v>0</v>
          </cell>
          <cell r="BQ115">
            <v>0</v>
          </cell>
          <cell r="BS115">
            <v>9</v>
          </cell>
        </row>
        <row r="116">
          <cell r="B116" t="str">
            <v>HE53P44Z40469</v>
          </cell>
          <cell r="C116" t="str">
            <v>ARE382</v>
          </cell>
          <cell r="D116" t="str">
            <v>GE</v>
          </cell>
          <cell r="E116" t="str">
            <v>T60</v>
          </cell>
          <cell r="F116" t="str">
            <v>HM03</v>
          </cell>
          <cell r="G116">
            <v>12</v>
          </cell>
          <cell r="H116"/>
          <cell r="I116">
            <v>64.53</v>
          </cell>
          <cell r="J116" t="str">
            <v>D</v>
          </cell>
          <cell r="K116"/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>
            <v>1</v>
          </cell>
          <cell r="AL116"/>
          <cell r="AM116"/>
          <cell r="AN116"/>
          <cell r="AO116">
            <v>1</v>
          </cell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P116">
            <v>1</v>
          </cell>
          <cell r="BQ116">
            <v>6.4530000000000004E-2</v>
          </cell>
          <cell r="BS116">
            <v>1</v>
          </cell>
        </row>
        <row r="117">
          <cell r="B117" t="str">
            <v>HE53P44Z40469_R07</v>
          </cell>
          <cell r="C117" t="str">
            <v>ARE382</v>
          </cell>
          <cell r="D117" t="str">
            <v>GE</v>
          </cell>
          <cell r="E117" t="str">
            <v>T60</v>
          </cell>
          <cell r="F117" t="str">
            <v>HM03</v>
          </cell>
          <cell r="G117">
            <v>12</v>
          </cell>
          <cell r="H117"/>
          <cell r="I117">
            <v>64.53</v>
          </cell>
          <cell r="J117" t="str">
            <v>D</v>
          </cell>
          <cell r="K117"/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>
            <v>1</v>
          </cell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P117">
            <v>0</v>
          </cell>
          <cell r="BQ117">
            <v>0</v>
          </cell>
          <cell r="BS117">
            <v>1</v>
          </cell>
        </row>
        <row r="118">
          <cell r="B118" t="str">
            <v>HE53P44Z40470_R07</v>
          </cell>
          <cell r="C118" t="str">
            <v>ARE382</v>
          </cell>
          <cell r="D118" t="str">
            <v>GE</v>
          </cell>
          <cell r="E118" t="str">
            <v>T60</v>
          </cell>
          <cell r="F118" t="str">
            <v>HM03</v>
          </cell>
          <cell r="G118">
            <v>12</v>
          </cell>
          <cell r="H118"/>
          <cell r="I118">
            <v>64.53</v>
          </cell>
          <cell r="J118" t="str">
            <v>D</v>
          </cell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>
            <v>12</v>
          </cell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P118">
            <v>0</v>
          </cell>
          <cell r="BQ118">
            <v>0</v>
          </cell>
          <cell r="BS118">
            <v>12</v>
          </cell>
        </row>
        <row r="119">
          <cell r="B119" t="str">
            <v>HE53P44Z404S65</v>
          </cell>
          <cell r="C119" t="str">
            <v>ARE382</v>
          </cell>
          <cell r="D119" t="str">
            <v>GE</v>
          </cell>
          <cell r="E119" t="str">
            <v>T60</v>
          </cell>
          <cell r="F119" t="str">
            <v>HM03</v>
          </cell>
          <cell r="G119">
            <v>12</v>
          </cell>
          <cell r="H119"/>
          <cell r="I119">
            <v>64.53</v>
          </cell>
          <cell r="J119" t="str">
            <v>D</v>
          </cell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>
            <v>3</v>
          </cell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/>
          <cell r="BJ119"/>
          <cell r="BK119"/>
          <cell r="BL119"/>
          <cell r="BM119"/>
          <cell r="BN119"/>
          <cell r="BP119">
            <v>3</v>
          </cell>
          <cell r="BQ119">
            <v>0.19359000000000001</v>
          </cell>
          <cell r="BS119">
            <v>0</v>
          </cell>
        </row>
        <row r="120">
          <cell r="B120" t="str">
            <v>HE53P44Z40462</v>
          </cell>
          <cell r="C120" t="str">
            <v>ARE382</v>
          </cell>
          <cell r="D120" t="str">
            <v>GE</v>
          </cell>
          <cell r="E120" t="str">
            <v>T60</v>
          </cell>
          <cell r="F120" t="str">
            <v>HM03</v>
          </cell>
          <cell r="G120">
            <v>12</v>
          </cell>
          <cell r="H120"/>
          <cell r="I120">
            <v>64.53</v>
          </cell>
          <cell r="J120" t="str">
            <v>D</v>
          </cell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P120">
            <v>0</v>
          </cell>
          <cell r="BQ120">
            <v>0</v>
          </cell>
          <cell r="BS120">
            <v>0</v>
          </cell>
        </row>
        <row r="121">
          <cell r="B121" t="str">
            <v>CC01577-001</v>
          </cell>
          <cell r="C121" t="str">
            <v>ARE383</v>
          </cell>
          <cell r="D121" t="str">
            <v>GE-USC</v>
          </cell>
          <cell r="E121" t="str">
            <v>T60</v>
          </cell>
          <cell r="F121" t="str">
            <v>HM10</v>
          </cell>
          <cell r="G121">
            <v>12</v>
          </cell>
          <cell r="H121"/>
          <cell r="I121">
            <v>84.6</v>
          </cell>
          <cell r="J121" t="str">
            <v>E</v>
          </cell>
          <cell r="K121"/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>
            <v>2</v>
          </cell>
          <cell r="AN121"/>
          <cell r="AO121">
            <v>14</v>
          </cell>
          <cell r="AP121"/>
          <cell r="AQ121">
            <v>12</v>
          </cell>
          <cell r="AR121"/>
          <cell r="AS121">
            <v>12</v>
          </cell>
          <cell r="AT121"/>
          <cell r="AU121"/>
          <cell r="AV121"/>
          <cell r="AW121"/>
          <cell r="AX121"/>
          <cell r="AY121">
            <v>12</v>
          </cell>
          <cell r="AZ121"/>
          <cell r="BA121">
            <v>12</v>
          </cell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P121">
            <v>2</v>
          </cell>
          <cell r="BQ121">
            <v>0.16919999999999999</v>
          </cell>
          <cell r="BS121">
            <v>26</v>
          </cell>
        </row>
        <row r="122">
          <cell r="B122" t="str">
            <v>HE06P11Z42865</v>
          </cell>
          <cell r="C122" t="str">
            <v>ARE387</v>
          </cell>
          <cell r="D122" t="str">
            <v>GE</v>
          </cell>
          <cell r="E122" t="str">
            <v>T60</v>
          </cell>
          <cell r="F122" t="str">
            <v>HM04</v>
          </cell>
          <cell r="G122">
            <v>12</v>
          </cell>
          <cell r="H122"/>
          <cell r="I122">
            <v>52.23</v>
          </cell>
          <cell r="J122" t="str">
            <v>D</v>
          </cell>
          <cell r="K122"/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>
            <v>1</v>
          </cell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  <cell r="BI122"/>
          <cell r="BJ122"/>
          <cell r="BK122"/>
          <cell r="BL122"/>
          <cell r="BM122"/>
          <cell r="BN122"/>
          <cell r="BP122">
            <v>1</v>
          </cell>
          <cell r="BQ122">
            <v>5.2229999999999999E-2</v>
          </cell>
          <cell r="BS122">
            <v>0</v>
          </cell>
        </row>
        <row r="123">
          <cell r="B123" t="str">
            <v>GD_SM06P11Z42873</v>
          </cell>
          <cell r="C123" t="str">
            <v>ARE387</v>
          </cell>
          <cell r="D123" t="str">
            <v>GE</v>
          </cell>
          <cell r="E123" t="str">
            <v>T60</v>
          </cell>
          <cell r="F123" t="str">
            <v>HM04</v>
          </cell>
          <cell r="G123">
            <v>12</v>
          </cell>
          <cell r="H123"/>
          <cell r="I123">
            <v>52.23</v>
          </cell>
          <cell r="J123" t="str">
            <v>D</v>
          </cell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  <cell r="BI123"/>
          <cell r="BJ123"/>
          <cell r="BK123"/>
          <cell r="BL123"/>
          <cell r="BM123"/>
          <cell r="BN123"/>
          <cell r="BP123">
            <v>0</v>
          </cell>
          <cell r="BQ123">
            <v>0</v>
          </cell>
          <cell r="BS123">
            <v>0</v>
          </cell>
        </row>
        <row r="124">
          <cell r="B124" t="str">
            <v>HE06P21Z51661</v>
          </cell>
          <cell r="C124" t="str">
            <v>ARE388</v>
          </cell>
          <cell r="D124" t="str">
            <v>GE</v>
          </cell>
          <cell r="E124" t="str">
            <v>T60</v>
          </cell>
          <cell r="F124" t="str">
            <v>HM10</v>
          </cell>
          <cell r="G124">
            <v>6</v>
          </cell>
          <cell r="H124"/>
          <cell r="I124">
            <v>135.33000000000001</v>
          </cell>
          <cell r="J124" t="str">
            <v>D</v>
          </cell>
          <cell r="K124"/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>
            <v>1</v>
          </cell>
          <cell r="AM124"/>
          <cell r="AN124"/>
          <cell r="AO124">
            <v>1</v>
          </cell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P124">
            <v>1</v>
          </cell>
          <cell r="BQ124">
            <v>0.13533000000000001</v>
          </cell>
          <cell r="BS124">
            <v>1</v>
          </cell>
        </row>
        <row r="125">
          <cell r="B125" t="str">
            <v>GD4729142261</v>
          </cell>
          <cell r="C125" t="str">
            <v>ARE389</v>
          </cell>
          <cell r="D125" t="str">
            <v>GE</v>
          </cell>
          <cell r="E125" t="str">
            <v>T60</v>
          </cell>
          <cell r="F125" t="str">
            <v>HM10</v>
          </cell>
          <cell r="G125">
            <v>9</v>
          </cell>
          <cell r="H125"/>
          <cell r="I125">
            <v>242.5</v>
          </cell>
          <cell r="J125" t="str">
            <v>D</v>
          </cell>
          <cell r="K125"/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>
            <v>3</v>
          </cell>
          <cell r="AL125"/>
          <cell r="AM125"/>
          <cell r="AN125">
            <v>10</v>
          </cell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P125">
            <v>3</v>
          </cell>
          <cell r="BQ125">
            <v>0.72750000000000004</v>
          </cell>
          <cell r="BS125">
            <v>10</v>
          </cell>
        </row>
        <row r="126">
          <cell r="B126" t="str">
            <v>JE4729242265</v>
          </cell>
          <cell r="C126" t="str">
            <v>ARE390</v>
          </cell>
          <cell r="D126" t="str">
            <v>GE</v>
          </cell>
          <cell r="E126" t="str">
            <v>T60</v>
          </cell>
          <cell r="F126" t="str">
            <v>HM01</v>
          </cell>
          <cell r="G126">
            <v>9</v>
          </cell>
          <cell r="H126"/>
          <cell r="I126">
            <v>100.2</v>
          </cell>
          <cell r="J126" t="str">
            <v>D</v>
          </cell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>
            <v>1</v>
          </cell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P126">
            <v>1</v>
          </cell>
          <cell r="BQ126">
            <v>0.1002</v>
          </cell>
          <cell r="BS126">
            <v>0</v>
          </cell>
        </row>
        <row r="127">
          <cell r="B127" t="str">
            <v>JE4729242273</v>
          </cell>
          <cell r="C127" t="str">
            <v>ARE390</v>
          </cell>
          <cell r="D127" t="str">
            <v>GE</v>
          </cell>
          <cell r="E127" t="str">
            <v>T60</v>
          </cell>
          <cell r="F127" t="str">
            <v>HM01</v>
          </cell>
          <cell r="G127">
            <v>9</v>
          </cell>
          <cell r="H127"/>
          <cell r="I127">
            <v>100.2</v>
          </cell>
          <cell r="J127" t="str">
            <v>D</v>
          </cell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P127">
            <v>0</v>
          </cell>
          <cell r="BQ127">
            <v>0</v>
          </cell>
          <cell r="BS127">
            <v>0</v>
          </cell>
        </row>
        <row r="128">
          <cell r="B128" t="str">
            <v>JE4729242662</v>
          </cell>
          <cell r="C128" t="str">
            <v>ARE391</v>
          </cell>
          <cell r="D128" t="str">
            <v>GE</v>
          </cell>
          <cell r="E128" t="str">
            <v>T60</v>
          </cell>
          <cell r="F128" t="str">
            <v>HM01</v>
          </cell>
          <cell r="G128">
            <v>9</v>
          </cell>
          <cell r="H128"/>
          <cell r="I128">
            <v>120</v>
          </cell>
          <cell r="J128" t="str">
            <v>D</v>
          </cell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>
            <v>1</v>
          </cell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P128">
            <v>0</v>
          </cell>
          <cell r="BQ128">
            <v>0</v>
          </cell>
          <cell r="BS128">
            <v>1</v>
          </cell>
        </row>
        <row r="129">
          <cell r="B129" t="str">
            <v>JE4729642063</v>
          </cell>
          <cell r="C129" t="str">
            <v>ARE392</v>
          </cell>
          <cell r="D129" t="str">
            <v>GE</v>
          </cell>
          <cell r="E129" t="str">
            <v>T60</v>
          </cell>
          <cell r="F129" t="str">
            <v>HM04</v>
          </cell>
          <cell r="G129">
            <v>9</v>
          </cell>
          <cell r="H129"/>
          <cell r="I129">
            <v>117</v>
          </cell>
          <cell r="J129" t="str">
            <v>D</v>
          </cell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>
            <v>1</v>
          </cell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P129">
            <v>1</v>
          </cell>
          <cell r="BQ129">
            <v>0.11700000000000001</v>
          </cell>
          <cell r="BS129">
            <v>0</v>
          </cell>
        </row>
        <row r="130">
          <cell r="B130" t="str">
            <v>CC01619-001</v>
          </cell>
          <cell r="C130" t="str">
            <v>ARE396</v>
          </cell>
          <cell r="D130" t="str">
            <v>GE-USC</v>
          </cell>
          <cell r="E130" t="str">
            <v>T60</v>
          </cell>
          <cell r="F130" t="str">
            <v>HM10</v>
          </cell>
          <cell r="G130">
            <v>15</v>
          </cell>
          <cell r="H130"/>
          <cell r="I130">
            <v>109.23</v>
          </cell>
          <cell r="J130" t="str">
            <v>E</v>
          </cell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>
            <v>3</v>
          </cell>
          <cell r="AM130"/>
          <cell r="AN130"/>
          <cell r="AO130"/>
          <cell r="AP130">
            <v>12</v>
          </cell>
          <cell r="AQ130">
            <v>12</v>
          </cell>
          <cell r="AR130">
            <v>12</v>
          </cell>
          <cell r="AS130"/>
          <cell r="AT130"/>
          <cell r="AU130"/>
          <cell r="AV130">
            <v>24</v>
          </cell>
          <cell r="AW130"/>
          <cell r="AX130">
            <v>12</v>
          </cell>
          <cell r="AY130"/>
          <cell r="AZ130">
            <v>12</v>
          </cell>
          <cell r="BA130"/>
          <cell r="BB130">
            <v>12</v>
          </cell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P130">
            <v>3</v>
          </cell>
          <cell r="BQ130">
            <v>0.32768999999999998</v>
          </cell>
          <cell r="BS130">
            <v>24</v>
          </cell>
        </row>
        <row r="131">
          <cell r="B131" t="str">
            <v>CC01851-002</v>
          </cell>
          <cell r="C131" t="str">
            <v>ARE397</v>
          </cell>
          <cell r="D131" t="str">
            <v>GE-USC</v>
          </cell>
          <cell r="E131" t="str">
            <v>T40</v>
          </cell>
          <cell r="F131" t="str">
            <v>HM07</v>
          </cell>
          <cell r="G131">
            <v>9</v>
          </cell>
          <cell r="H131"/>
          <cell r="I131">
            <v>402</v>
          </cell>
          <cell r="J131" t="str">
            <v>E</v>
          </cell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>
            <v>12</v>
          </cell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P131">
            <v>0</v>
          </cell>
          <cell r="BQ131">
            <v>0</v>
          </cell>
          <cell r="BS131">
            <v>0</v>
          </cell>
        </row>
        <row r="132">
          <cell r="B132" t="str">
            <v>HE53P07Z51401_R10</v>
          </cell>
          <cell r="C132" t="str">
            <v>ARE419</v>
          </cell>
          <cell r="D132" t="str">
            <v>GE</v>
          </cell>
          <cell r="E132"/>
          <cell r="F132"/>
          <cell r="G132"/>
          <cell r="H132"/>
          <cell r="I132">
            <v>21.13</v>
          </cell>
          <cell r="J132" t="str">
            <v>D</v>
          </cell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>
            <v>57</v>
          </cell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P132">
            <v>57</v>
          </cell>
          <cell r="BQ132">
            <v>1.2044099999999998</v>
          </cell>
          <cell r="BS132">
            <v>0</v>
          </cell>
        </row>
        <row r="133">
          <cell r="B133" t="str">
            <v>CC02166-001</v>
          </cell>
          <cell r="C133" t="str">
            <v>ARE427</v>
          </cell>
          <cell r="D133" t="str">
            <v>GE-USC</v>
          </cell>
          <cell r="E133" t="str">
            <v>T60</v>
          </cell>
          <cell r="F133" t="str">
            <v>HM10</v>
          </cell>
          <cell r="G133">
            <v>12</v>
          </cell>
          <cell r="H133"/>
          <cell r="I133">
            <v>155</v>
          </cell>
          <cell r="J133" t="str">
            <v>E</v>
          </cell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>
            <v>6</v>
          </cell>
          <cell r="AQ133"/>
          <cell r="AR133">
            <v>3</v>
          </cell>
          <cell r="AS133"/>
          <cell r="AT133"/>
          <cell r="AU133"/>
          <cell r="AV133"/>
          <cell r="AW133"/>
          <cell r="AX133"/>
          <cell r="AY133"/>
          <cell r="AZ133"/>
          <cell r="BA133"/>
          <cell r="BB133">
            <v>3</v>
          </cell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P133">
            <v>0</v>
          </cell>
          <cell r="BQ133">
            <v>0</v>
          </cell>
          <cell r="BS133">
            <v>6</v>
          </cell>
        </row>
        <row r="134">
          <cell r="B134" t="str">
            <v>CC992501-002</v>
          </cell>
          <cell r="C134" t="str">
            <v>ARE428</v>
          </cell>
          <cell r="D134" t="str">
            <v>GE-USC</v>
          </cell>
          <cell r="E134" t="str">
            <v>T40</v>
          </cell>
          <cell r="F134" t="str">
            <v>HM03</v>
          </cell>
          <cell r="G134">
            <v>10</v>
          </cell>
          <cell r="H134"/>
          <cell r="I134">
            <v>81.93</v>
          </cell>
          <cell r="J134" t="str">
            <v>E</v>
          </cell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>
            <v>3</v>
          </cell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/>
          <cell r="BJ134"/>
          <cell r="BK134"/>
          <cell r="BL134"/>
          <cell r="BM134"/>
          <cell r="BN134"/>
          <cell r="BP134">
            <v>0</v>
          </cell>
          <cell r="BQ134">
            <v>0</v>
          </cell>
          <cell r="BS134">
            <v>3</v>
          </cell>
        </row>
        <row r="135">
          <cell r="B135">
            <v>24450203001</v>
          </cell>
          <cell r="C135" t="str">
            <v>BHL001</v>
          </cell>
          <cell r="D135" t="str">
            <v>BHEL</v>
          </cell>
          <cell r="E135" t="str">
            <v>T60</v>
          </cell>
          <cell r="F135" t="str">
            <v>TC01</v>
          </cell>
          <cell r="G135"/>
          <cell r="H135"/>
          <cell r="I135">
            <v>7.5</v>
          </cell>
          <cell r="J135" t="str">
            <v>D</v>
          </cell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>
            <v>20</v>
          </cell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  <cell r="BI135"/>
          <cell r="BJ135"/>
          <cell r="BK135"/>
          <cell r="BL135"/>
          <cell r="BM135"/>
          <cell r="BN135"/>
          <cell r="BP135">
            <v>0</v>
          </cell>
          <cell r="BQ135">
            <v>0</v>
          </cell>
          <cell r="BS135">
            <v>0</v>
          </cell>
        </row>
        <row r="136">
          <cell r="B136">
            <v>14450203002</v>
          </cell>
          <cell r="C136" t="str">
            <v>BHL002</v>
          </cell>
          <cell r="D136" t="str">
            <v>BHEL</v>
          </cell>
          <cell r="E136" t="str">
            <v>T60</v>
          </cell>
          <cell r="F136" t="str">
            <v>TC01</v>
          </cell>
          <cell r="G136"/>
          <cell r="H136"/>
          <cell r="I136">
            <v>6</v>
          </cell>
          <cell r="J136" t="str">
            <v>D</v>
          </cell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>
            <v>20</v>
          </cell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P136">
            <v>0</v>
          </cell>
          <cell r="BQ136">
            <v>0</v>
          </cell>
          <cell r="BS136">
            <v>0</v>
          </cell>
        </row>
        <row r="137">
          <cell r="B137" t="str">
            <v>4023941-1</v>
          </cell>
          <cell r="C137" t="str">
            <v>CGP001</v>
          </cell>
          <cell r="D137" t="str">
            <v>CG</v>
          </cell>
          <cell r="E137" t="str">
            <v>T60</v>
          </cell>
          <cell r="F137" t="str">
            <v>EAGLE</v>
          </cell>
          <cell r="G137">
            <v>6</v>
          </cell>
          <cell r="H137"/>
          <cell r="I137">
            <v>50.8</v>
          </cell>
          <cell r="J137" t="str">
            <v>D</v>
          </cell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>
            <v>1</v>
          </cell>
          <cell r="AH137"/>
          <cell r="AI137"/>
          <cell r="AJ137"/>
          <cell r="AK137"/>
          <cell r="AL137"/>
          <cell r="AM137"/>
          <cell r="AN137">
            <v>3</v>
          </cell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P137">
            <v>1</v>
          </cell>
          <cell r="BQ137">
            <v>5.0799999999999998E-2</v>
          </cell>
          <cell r="BS137">
            <v>3</v>
          </cell>
        </row>
        <row r="138">
          <cell r="B138" t="str">
            <v>4023941-3</v>
          </cell>
          <cell r="C138" t="str">
            <v>CGP001</v>
          </cell>
          <cell r="D138" t="str">
            <v>CG</v>
          </cell>
          <cell r="E138" t="str">
            <v>T60</v>
          </cell>
          <cell r="F138" t="str">
            <v>EAGLE</v>
          </cell>
          <cell r="G138">
            <v>6</v>
          </cell>
          <cell r="H138"/>
          <cell r="I138">
            <v>50.8</v>
          </cell>
          <cell r="J138" t="str">
            <v>D</v>
          </cell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>
            <v>4</v>
          </cell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  <cell r="BM138"/>
          <cell r="BN138"/>
          <cell r="BP138">
            <v>0</v>
          </cell>
          <cell r="BQ138">
            <v>0</v>
          </cell>
          <cell r="BS138">
            <v>4</v>
          </cell>
        </row>
        <row r="139">
          <cell r="B139" t="str">
            <v>4023941-9</v>
          </cell>
          <cell r="C139" t="str">
            <v>CGP001</v>
          </cell>
          <cell r="D139" t="str">
            <v>CG</v>
          </cell>
          <cell r="E139" t="str">
            <v>T60</v>
          </cell>
          <cell r="F139" t="str">
            <v>EAGLE</v>
          </cell>
          <cell r="G139">
            <v>6</v>
          </cell>
          <cell r="H139"/>
          <cell r="I139">
            <v>50.8</v>
          </cell>
          <cell r="J139" t="str">
            <v>D</v>
          </cell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>
            <v>1</v>
          </cell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P139">
            <v>0</v>
          </cell>
          <cell r="BQ139">
            <v>0</v>
          </cell>
          <cell r="BS139">
            <v>1</v>
          </cell>
        </row>
        <row r="140">
          <cell r="B140" t="str">
            <v>4081457-1</v>
          </cell>
          <cell r="C140" t="str">
            <v>CGP001</v>
          </cell>
          <cell r="D140" t="str">
            <v>CG</v>
          </cell>
          <cell r="E140" t="str">
            <v>T60</v>
          </cell>
          <cell r="F140" t="str">
            <v>EAGLE</v>
          </cell>
          <cell r="G140">
            <v>6</v>
          </cell>
          <cell r="H140"/>
          <cell r="I140">
            <v>50.8</v>
          </cell>
          <cell r="J140" t="str">
            <v>D</v>
          </cell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  <cell r="BM140"/>
          <cell r="BN140"/>
          <cell r="BP140">
            <v>0</v>
          </cell>
          <cell r="BQ140">
            <v>0</v>
          </cell>
          <cell r="BS140">
            <v>0</v>
          </cell>
        </row>
        <row r="141">
          <cell r="B141" t="str">
            <v>4023941-7</v>
          </cell>
          <cell r="C141" t="str">
            <v>CGP001</v>
          </cell>
          <cell r="D141" t="str">
            <v>CG</v>
          </cell>
          <cell r="E141" t="str">
            <v>T60</v>
          </cell>
          <cell r="F141" t="str">
            <v>EAGLE</v>
          </cell>
          <cell r="G141">
            <v>6</v>
          </cell>
          <cell r="H141"/>
          <cell r="I141">
            <v>50.8</v>
          </cell>
          <cell r="J141" t="str">
            <v>D</v>
          </cell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P141">
            <v>0</v>
          </cell>
          <cell r="BQ141">
            <v>0</v>
          </cell>
          <cell r="BS141">
            <v>0</v>
          </cell>
        </row>
        <row r="142">
          <cell r="B142" t="str">
            <v>4023941-2</v>
          </cell>
          <cell r="C142" t="str">
            <v>CGP001</v>
          </cell>
          <cell r="D142" t="str">
            <v>CG</v>
          </cell>
          <cell r="E142" t="str">
            <v>T60</v>
          </cell>
          <cell r="F142" t="str">
            <v>EAGLE</v>
          </cell>
          <cell r="G142">
            <v>6</v>
          </cell>
          <cell r="H142"/>
          <cell r="I142">
            <v>50.8</v>
          </cell>
          <cell r="J142" t="str">
            <v>D</v>
          </cell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P142">
            <v>0</v>
          </cell>
          <cell r="BQ142">
            <v>0</v>
          </cell>
          <cell r="BS142">
            <v>0</v>
          </cell>
        </row>
        <row r="143">
          <cell r="B143">
            <v>2912126</v>
          </cell>
          <cell r="C143" t="str">
            <v>CGP002</v>
          </cell>
          <cell r="D143" t="str">
            <v>CG</v>
          </cell>
          <cell r="E143" t="str">
            <v>T60</v>
          </cell>
          <cell r="F143" t="str">
            <v>HM05</v>
          </cell>
          <cell r="G143">
            <v>21</v>
          </cell>
          <cell r="H143"/>
          <cell r="I143">
            <v>40.200000000000003</v>
          </cell>
          <cell r="J143" t="str">
            <v>D</v>
          </cell>
          <cell r="K143"/>
          <cell r="L143"/>
          <cell r="M143">
            <v>2</v>
          </cell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>
            <v>6</v>
          </cell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BM143"/>
          <cell r="BN143"/>
          <cell r="BP143">
            <v>6</v>
          </cell>
          <cell r="BQ143">
            <v>0.24120000000000003</v>
          </cell>
          <cell r="BS143">
            <v>0</v>
          </cell>
        </row>
        <row r="144">
          <cell r="B144" t="str">
            <v>2912126-02</v>
          </cell>
          <cell r="C144" t="str">
            <v>CGP002</v>
          </cell>
          <cell r="D144" t="str">
            <v>CG</v>
          </cell>
          <cell r="E144" t="str">
            <v>T60</v>
          </cell>
          <cell r="F144" t="str">
            <v>HM05</v>
          </cell>
          <cell r="G144">
            <v>21</v>
          </cell>
          <cell r="H144"/>
          <cell r="I144">
            <v>40.200000000000003</v>
          </cell>
          <cell r="J144" t="str">
            <v>D</v>
          </cell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>
            <v>4</v>
          </cell>
          <cell r="AI144"/>
          <cell r="AJ144"/>
          <cell r="AK144"/>
          <cell r="AL144">
            <v>60</v>
          </cell>
          <cell r="AM144"/>
          <cell r="AN144"/>
          <cell r="AO144"/>
          <cell r="AP144">
            <v>60</v>
          </cell>
          <cell r="AQ144"/>
          <cell r="AR144">
            <v>60</v>
          </cell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P144">
            <v>64</v>
          </cell>
          <cell r="BQ144">
            <v>2.5728</v>
          </cell>
          <cell r="BS144">
            <v>60</v>
          </cell>
        </row>
        <row r="145">
          <cell r="B145" t="str">
            <v>4070602-1</v>
          </cell>
          <cell r="C145" t="str">
            <v>CGP003</v>
          </cell>
          <cell r="D145" t="str">
            <v>CG</v>
          </cell>
          <cell r="E145" t="str">
            <v>T40</v>
          </cell>
          <cell r="F145" t="str">
            <v>HM06</v>
          </cell>
          <cell r="G145">
            <v>9</v>
          </cell>
          <cell r="H145"/>
          <cell r="I145">
            <v>134.4</v>
          </cell>
          <cell r="J145" t="str">
            <v>D</v>
          </cell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>
            <v>5</v>
          </cell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P145">
            <v>0</v>
          </cell>
          <cell r="BQ145">
            <v>0</v>
          </cell>
          <cell r="BS145">
            <v>5</v>
          </cell>
        </row>
        <row r="146">
          <cell r="B146" t="str">
            <v>4070602-2</v>
          </cell>
          <cell r="C146" t="str">
            <v>CGP003</v>
          </cell>
          <cell r="D146" t="str">
            <v>CG</v>
          </cell>
          <cell r="E146" t="str">
            <v>T40</v>
          </cell>
          <cell r="F146" t="str">
            <v>HM06</v>
          </cell>
          <cell r="G146">
            <v>9</v>
          </cell>
          <cell r="H146"/>
          <cell r="I146">
            <v>134.4</v>
          </cell>
          <cell r="J146" t="str">
            <v>D</v>
          </cell>
          <cell r="K146"/>
          <cell r="L146"/>
          <cell r="M146">
            <v>1</v>
          </cell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P146">
            <v>0</v>
          </cell>
          <cell r="BQ146">
            <v>0</v>
          </cell>
          <cell r="BS146">
            <v>0</v>
          </cell>
        </row>
        <row r="147">
          <cell r="B147" t="str">
            <v>4070602-3</v>
          </cell>
          <cell r="C147" t="str">
            <v>CGP003</v>
          </cell>
          <cell r="D147" t="str">
            <v>CG</v>
          </cell>
          <cell r="E147" t="str">
            <v>T40</v>
          </cell>
          <cell r="F147" t="str">
            <v>HM06</v>
          </cell>
          <cell r="G147">
            <v>9</v>
          </cell>
          <cell r="H147"/>
          <cell r="I147">
            <v>134.4</v>
          </cell>
          <cell r="J147" t="str">
            <v>D</v>
          </cell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>
            <v>1</v>
          </cell>
          <cell r="AQ147"/>
          <cell r="AR147"/>
          <cell r="AS147"/>
          <cell r="AT147"/>
          <cell r="AU147"/>
          <cell r="AV147">
            <v>2</v>
          </cell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P147">
            <v>0</v>
          </cell>
          <cell r="BQ147">
            <v>0</v>
          </cell>
          <cell r="BS147">
            <v>1</v>
          </cell>
        </row>
        <row r="148">
          <cell r="B148" t="str">
            <v>455D0003_R13</v>
          </cell>
          <cell r="C148" t="str">
            <v>CGP004</v>
          </cell>
          <cell r="D148" t="str">
            <v>CG</v>
          </cell>
          <cell r="E148" t="str">
            <v>T40</v>
          </cell>
          <cell r="F148" t="str">
            <v>HM07</v>
          </cell>
          <cell r="G148">
            <v>1</v>
          </cell>
          <cell r="H148"/>
          <cell r="I148">
            <v>125</v>
          </cell>
          <cell r="J148" t="str">
            <v>D</v>
          </cell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>
            <v>7</v>
          </cell>
          <cell r="AS148"/>
          <cell r="AT148"/>
          <cell r="AU148"/>
          <cell r="AV148"/>
          <cell r="AW148"/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/>
          <cell r="BI148"/>
          <cell r="BJ148"/>
          <cell r="BK148"/>
          <cell r="BL148"/>
          <cell r="BM148"/>
          <cell r="BN148"/>
          <cell r="BP148">
            <v>0</v>
          </cell>
          <cell r="BQ148">
            <v>0</v>
          </cell>
          <cell r="BS148">
            <v>0</v>
          </cell>
        </row>
        <row r="149">
          <cell r="B149" t="str">
            <v>1210-01.113-004A</v>
          </cell>
          <cell r="C149" t="str">
            <v>CLW001</v>
          </cell>
          <cell r="D149" t="str">
            <v>CLW</v>
          </cell>
          <cell r="E149" t="str">
            <v>T40</v>
          </cell>
          <cell r="F149" t="str">
            <v>HM08</v>
          </cell>
          <cell r="G149"/>
          <cell r="H149" t="str">
            <v>P</v>
          </cell>
          <cell r="I149">
            <v>98</v>
          </cell>
          <cell r="J149" t="str">
            <v>D</v>
          </cell>
          <cell r="K149"/>
          <cell r="L149"/>
          <cell r="M149">
            <v>4</v>
          </cell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>
            <v>2</v>
          </cell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>
            <v>2</v>
          </cell>
          <cell r="BP149">
            <v>0</v>
          </cell>
          <cell r="BQ149">
            <v>0</v>
          </cell>
          <cell r="BS149">
            <v>0</v>
          </cell>
        </row>
        <row r="150">
          <cell r="B150" t="str">
            <v>1210-01.113-004B</v>
          </cell>
          <cell r="C150" t="str">
            <v>CLW002</v>
          </cell>
          <cell r="D150" t="str">
            <v>CLW</v>
          </cell>
          <cell r="E150" t="str">
            <v>T40</v>
          </cell>
          <cell r="F150" t="str">
            <v>HM08</v>
          </cell>
          <cell r="G150"/>
          <cell r="H150" t="str">
            <v>P</v>
          </cell>
          <cell r="I150">
            <v>70</v>
          </cell>
          <cell r="J150" t="str">
            <v>D</v>
          </cell>
          <cell r="K150"/>
          <cell r="L150"/>
          <cell r="M150">
            <v>4</v>
          </cell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>
            <v>2</v>
          </cell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>
            <v>2</v>
          </cell>
          <cell r="BP150">
            <v>0</v>
          </cell>
          <cell r="BQ150">
            <v>0</v>
          </cell>
          <cell r="BS150">
            <v>0</v>
          </cell>
        </row>
        <row r="151">
          <cell r="B151" t="str">
            <v>20-01-16-10</v>
          </cell>
          <cell r="C151" t="str">
            <v>DEF001</v>
          </cell>
          <cell r="D151" t="str">
            <v>EFA</v>
          </cell>
          <cell r="E151" t="str">
            <v>T40</v>
          </cell>
          <cell r="F151" t="str">
            <v>HM02HM09</v>
          </cell>
          <cell r="G151">
            <v>8</v>
          </cell>
          <cell r="H151" t="str">
            <v>P</v>
          </cell>
          <cell r="I151">
            <v>176.38</v>
          </cell>
          <cell r="J151" t="str">
            <v>D</v>
          </cell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>
            <v>3</v>
          </cell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>
            <v>40</v>
          </cell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P151">
            <v>0</v>
          </cell>
          <cell r="BQ151">
            <v>0</v>
          </cell>
          <cell r="BS151">
            <v>3</v>
          </cell>
        </row>
        <row r="152">
          <cell r="B152" t="str">
            <v>REVERSEENGG001_R00</v>
          </cell>
          <cell r="C152" t="str">
            <v>FEC001</v>
          </cell>
          <cell r="D152" t="str">
            <v>FEC</v>
          </cell>
          <cell r="E152" t="str">
            <v>T40</v>
          </cell>
          <cell r="F152" t="str">
            <v>HM08</v>
          </cell>
          <cell r="G152">
            <v>2</v>
          </cell>
          <cell r="H152"/>
          <cell r="I152">
            <v>230</v>
          </cell>
          <cell r="J152" t="str">
            <v>D</v>
          </cell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>
            <v>2</v>
          </cell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P152">
            <v>0</v>
          </cell>
          <cell r="BQ152">
            <v>0</v>
          </cell>
          <cell r="BS152">
            <v>0</v>
          </cell>
        </row>
        <row r="153">
          <cell r="B153" t="str">
            <v>FIB003</v>
          </cell>
          <cell r="C153" t="str">
            <v>FIB003</v>
          </cell>
          <cell r="D153" t="str">
            <v>FIBRO</v>
          </cell>
          <cell r="E153"/>
          <cell r="F153"/>
          <cell r="G153"/>
          <cell r="H153"/>
          <cell r="I153">
            <v>15</v>
          </cell>
          <cell r="J153" t="str">
            <v>D</v>
          </cell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P153">
            <v>0</v>
          </cell>
          <cell r="BQ153">
            <v>0</v>
          </cell>
          <cell r="BS153">
            <v>0</v>
          </cell>
        </row>
        <row r="154">
          <cell r="B154" t="str">
            <v>84E905217P1</v>
          </cell>
          <cell r="C154" t="str">
            <v>GET011</v>
          </cell>
          <cell r="D154" t="str">
            <v>WAB TECH</v>
          </cell>
          <cell r="E154" t="str">
            <v>T60</v>
          </cell>
          <cell r="F154"/>
          <cell r="G154"/>
          <cell r="H154"/>
          <cell r="I154">
            <v>26</v>
          </cell>
          <cell r="J154" t="str">
            <v>E</v>
          </cell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P154">
            <v>0</v>
          </cell>
          <cell r="BQ154">
            <v>0</v>
          </cell>
          <cell r="BS154">
            <v>0</v>
          </cell>
        </row>
        <row r="155">
          <cell r="B155" t="str">
            <v>41C640414G1-A</v>
          </cell>
          <cell r="C155" t="str">
            <v>GET012</v>
          </cell>
          <cell r="D155" t="str">
            <v>WAB TECH</v>
          </cell>
          <cell r="E155" t="str">
            <v>T60</v>
          </cell>
          <cell r="F155"/>
          <cell r="G155"/>
          <cell r="H155"/>
          <cell r="I155">
            <v>19.5</v>
          </cell>
          <cell r="J155" t="str">
            <v>E</v>
          </cell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O155"/>
          <cell r="AP155"/>
          <cell r="AQ155"/>
          <cell r="AR155"/>
          <cell r="AS155"/>
          <cell r="AT155"/>
          <cell r="AU155"/>
          <cell r="AV155"/>
          <cell r="AW155"/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/>
          <cell r="BI155"/>
          <cell r="BJ155"/>
          <cell r="BK155"/>
          <cell r="BL155"/>
          <cell r="BM155"/>
          <cell r="BN155"/>
          <cell r="BP155">
            <v>0</v>
          </cell>
          <cell r="BQ155">
            <v>0</v>
          </cell>
          <cell r="BS155">
            <v>0</v>
          </cell>
        </row>
        <row r="156">
          <cell r="B156" t="str">
            <v>41C640414G1</v>
          </cell>
          <cell r="C156" t="str">
            <v>GET013</v>
          </cell>
          <cell r="D156" t="str">
            <v>WAB TECH</v>
          </cell>
          <cell r="E156" t="str">
            <v>T60</v>
          </cell>
          <cell r="F156"/>
          <cell r="G156"/>
          <cell r="H156"/>
          <cell r="I156">
            <v>18</v>
          </cell>
          <cell r="J156" t="str">
            <v>E</v>
          </cell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P156">
            <v>0</v>
          </cell>
          <cell r="BQ156">
            <v>0</v>
          </cell>
          <cell r="BS156">
            <v>0</v>
          </cell>
        </row>
        <row r="157">
          <cell r="B157" t="str">
            <v>1HC0041650P0002</v>
          </cell>
          <cell r="C157" t="str">
            <v>HIT005</v>
          </cell>
          <cell r="D157" t="str">
            <v>Hitachi-SIWSS</v>
          </cell>
          <cell r="E157" t="str">
            <v>T40</v>
          </cell>
          <cell r="F157" t="str">
            <v>HM04TC01</v>
          </cell>
          <cell r="G157">
            <v>12</v>
          </cell>
          <cell r="H157" t="str">
            <v>P</v>
          </cell>
          <cell r="I157">
            <v>32.65</v>
          </cell>
          <cell r="J157" t="str">
            <v>E</v>
          </cell>
          <cell r="K157"/>
          <cell r="L157"/>
          <cell r="M157"/>
          <cell r="N157"/>
          <cell r="O157"/>
          <cell r="P157"/>
          <cell r="Q157"/>
          <cell r="R157"/>
          <cell r="S157">
            <v>1</v>
          </cell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  <cell r="BI157"/>
          <cell r="BJ157"/>
          <cell r="BK157"/>
          <cell r="BL157"/>
          <cell r="BM157"/>
          <cell r="BN157"/>
          <cell r="BP157">
            <v>1</v>
          </cell>
          <cell r="BQ157">
            <v>3.2649999999999998E-2</v>
          </cell>
          <cell r="BS157">
            <v>0</v>
          </cell>
        </row>
        <row r="158">
          <cell r="B158" t="str">
            <v>1HC0041650P0001</v>
          </cell>
          <cell r="C158" t="str">
            <v>HIT006</v>
          </cell>
          <cell r="D158" t="str">
            <v>Hitachi-SIWSS</v>
          </cell>
          <cell r="E158" t="str">
            <v>T40</v>
          </cell>
          <cell r="F158" t="str">
            <v>HM08</v>
          </cell>
          <cell r="G158">
            <v>12</v>
          </cell>
          <cell r="H158" t="str">
            <v>P</v>
          </cell>
          <cell r="I158">
            <v>45</v>
          </cell>
          <cell r="J158" t="str">
            <v>E</v>
          </cell>
          <cell r="K158"/>
          <cell r="L158"/>
          <cell r="M158"/>
          <cell r="N158"/>
          <cell r="O158"/>
          <cell r="P158"/>
          <cell r="Q158"/>
          <cell r="R158"/>
          <cell r="S158">
            <v>1</v>
          </cell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/>
          <cell r="BI158"/>
          <cell r="BJ158"/>
          <cell r="BK158"/>
          <cell r="BL158"/>
          <cell r="BM158"/>
          <cell r="BN158"/>
          <cell r="BP158">
            <v>1</v>
          </cell>
          <cell r="BQ158">
            <v>4.4999999999999998E-2</v>
          </cell>
          <cell r="BS158">
            <v>0</v>
          </cell>
        </row>
        <row r="159">
          <cell r="B159" t="str">
            <v>1HC0041643P0001</v>
          </cell>
          <cell r="C159" t="str">
            <v>HIT007</v>
          </cell>
          <cell r="D159" t="str">
            <v>Hitachi-SIWSS</v>
          </cell>
          <cell r="E159" t="str">
            <v>T40</v>
          </cell>
          <cell r="F159" t="str">
            <v>HM04VM01TC01</v>
          </cell>
          <cell r="G159">
            <v>12</v>
          </cell>
          <cell r="H159" t="str">
            <v>P</v>
          </cell>
          <cell r="I159">
            <v>18</v>
          </cell>
          <cell r="J159" t="str">
            <v>E</v>
          </cell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>
            <v>1</v>
          </cell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P159">
            <v>1</v>
          </cell>
          <cell r="BQ159">
            <v>1.7999999999999999E-2</v>
          </cell>
          <cell r="BS159">
            <v>0</v>
          </cell>
        </row>
        <row r="160">
          <cell r="B160" t="str">
            <v>DYB0601166W001</v>
          </cell>
          <cell r="C160" t="str">
            <v>HYO001</v>
          </cell>
          <cell r="D160" t="str">
            <v>Hyosung</v>
          </cell>
          <cell r="E160" t="str">
            <v>T60</v>
          </cell>
          <cell r="F160" t="str">
            <v>HM03</v>
          </cell>
          <cell r="G160">
            <v>9</v>
          </cell>
          <cell r="H160" t="str">
            <v>P</v>
          </cell>
          <cell r="I160">
            <v>74.17</v>
          </cell>
          <cell r="J160" t="str">
            <v>D</v>
          </cell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>
            <v>5</v>
          </cell>
          <cell r="AO160">
            <v>5</v>
          </cell>
          <cell r="AP160">
            <v>5</v>
          </cell>
          <cell r="AQ160">
            <v>3</v>
          </cell>
          <cell r="AR160">
            <v>3</v>
          </cell>
          <cell r="AS160"/>
          <cell r="AT160"/>
          <cell r="AU160"/>
          <cell r="AV160"/>
          <cell r="AW160">
            <v>10</v>
          </cell>
          <cell r="AX160">
            <v>10</v>
          </cell>
          <cell r="AY160">
            <v>10</v>
          </cell>
          <cell r="AZ160">
            <v>5</v>
          </cell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  <cell r="BM160"/>
          <cell r="BN160"/>
          <cell r="BP160">
            <v>0</v>
          </cell>
          <cell r="BQ160">
            <v>0</v>
          </cell>
          <cell r="BS160">
            <v>18</v>
          </cell>
        </row>
        <row r="161">
          <cell r="B161" t="str">
            <v>DYB0627401W001</v>
          </cell>
          <cell r="C161" t="str">
            <v>HYO001</v>
          </cell>
          <cell r="D161" t="str">
            <v>Hyosung</v>
          </cell>
          <cell r="E161" t="str">
            <v>T60</v>
          </cell>
          <cell r="F161" t="str">
            <v>HM03</v>
          </cell>
          <cell r="G161">
            <v>9</v>
          </cell>
          <cell r="H161" t="str">
            <v>P</v>
          </cell>
          <cell r="I161">
            <v>74.17</v>
          </cell>
          <cell r="J161" t="str">
            <v>D</v>
          </cell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>
            <v>1</v>
          </cell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P161">
            <v>0</v>
          </cell>
          <cell r="BQ161">
            <v>0</v>
          </cell>
          <cell r="BS161">
            <v>1</v>
          </cell>
        </row>
        <row r="162">
          <cell r="B162" t="str">
            <v>DYB0618216W001</v>
          </cell>
          <cell r="C162" t="str">
            <v>HYO002</v>
          </cell>
          <cell r="D162" t="str">
            <v>Hyosung</v>
          </cell>
          <cell r="E162" t="str">
            <v>T60</v>
          </cell>
          <cell r="F162" t="str">
            <v>HM04</v>
          </cell>
          <cell r="G162">
            <v>12</v>
          </cell>
          <cell r="H162" t="str">
            <v>P</v>
          </cell>
          <cell r="I162">
            <v>86.67</v>
          </cell>
          <cell r="J162" t="str">
            <v>D</v>
          </cell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>
            <v>13</v>
          </cell>
          <cell r="AO162">
            <v>13</v>
          </cell>
          <cell r="AP162">
            <v>13</v>
          </cell>
          <cell r="AQ162">
            <v>13</v>
          </cell>
          <cell r="AR162">
            <v>3</v>
          </cell>
          <cell r="AS162"/>
          <cell r="AT162"/>
          <cell r="AU162"/>
          <cell r="AV162"/>
          <cell r="AW162">
            <v>4</v>
          </cell>
          <cell r="AX162">
            <v>4</v>
          </cell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  <cell r="BI162"/>
          <cell r="BJ162"/>
          <cell r="BK162"/>
          <cell r="BL162"/>
          <cell r="BM162"/>
          <cell r="BN162"/>
          <cell r="BP162">
            <v>0</v>
          </cell>
          <cell r="BQ162">
            <v>0</v>
          </cell>
          <cell r="BS162">
            <v>52</v>
          </cell>
        </row>
        <row r="163">
          <cell r="B163" t="str">
            <v>DYB0601163W001</v>
          </cell>
          <cell r="C163" t="str">
            <v>HYO003</v>
          </cell>
          <cell r="D163" t="str">
            <v>Hyosung</v>
          </cell>
          <cell r="E163" t="str">
            <v>T60</v>
          </cell>
          <cell r="F163" t="str">
            <v>HM04</v>
          </cell>
          <cell r="G163">
            <v>12</v>
          </cell>
          <cell r="H163" t="str">
            <v>P</v>
          </cell>
          <cell r="I163">
            <v>119</v>
          </cell>
          <cell r="J163" t="str">
            <v>D</v>
          </cell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>
            <v>3</v>
          </cell>
          <cell r="AO163"/>
          <cell r="AP163"/>
          <cell r="AQ163"/>
          <cell r="AR163"/>
          <cell r="AS163"/>
          <cell r="AT163"/>
          <cell r="AU163"/>
          <cell r="AV163"/>
          <cell r="AW163"/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/>
          <cell r="BI163"/>
          <cell r="BJ163"/>
          <cell r="BK163"/>
          <cell r="BL163"/>
          <cell r="BM163"/>
          <cell r="BN163"/>
          <cell r="BP163">
            <v>0</v>
          </cell>
          <cell r="BQ163">
            <v>0</v>
          </cell>
          <cell r="BS163">
            <v>3</v>
          </cell>
        </row>
        <row r="164">
          <cell r="B164" t="str">
            <v>DYB0606140W001</v>
          </cell>
          <cell r="C164" t="str">
            <v>HYO004</v>
          </cell>
          <cell r="D164" t="str">
            <v>Hyosung</v>
          </cell>
          <cell r="E164" t="str">
            <v>T60</v>
          </cell>
          <cell r="F164" t="str">
            <v>HM09</v>
          </cell>
          <cell r="G164">
            <v>16</v>
          </cell>
          <cell r="H164" t="str">
            <v>P</v>
          </cell>
          <cell r="I164">
            <v>60.87</v>
          </cell>
          <cell r="J164" t="str">
            <v>D</v>
          </cell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/>
          <cell r="AS164"/>
          <cell r="AT164"/>
          <cell r="AU164"/>
          <cell r="AV164"/>
          <cell r="AW164"/>
          <cell r="AX164"/>
          <cell r="AY164"/>
          <cell r="AZ164"/>
          <cell r="BA164"/>
          <cell r="BB164"/>
          <cell r="BC164"/>
          <cell r="BD164"/>
          <cell r="BE164"/>
          <cell r="BF164"/>
          <cell r="BG164"/>
          <cell r="BH164"/>
          <cell r="BI164"/>
          <cell r="BJ164"/>
          <cell r="BK164"/>
          <cell r="BL164"/>
          <cell r="BM164"/>
          <cell r="BN164"/>
          <cell r="BP164">
            <v>0</v>
          </cell>
          <cell r="BQ164">
            <v>0</v>
          </cell>
          <cell r="BS164">
            <v>0</v>
          </cell>
        </row>
        <row r="165">
          <cell r="B165" t="str">
            <v>DYB0606140W003</v>
          </cell>
          <cell r="C165" t="str">
            <v>HYO004</v>
          </cell>
          <cell r="D165" t="str">
            <v>Hyosung</v>
          </cell>
          <cell r="E165" t="str">
            <v>T60</v>
          </cell>
          <cell r="F165" t="str">
            <v>HM09</v>
          </cell>
          <cell r="G165">
            <v>16</v>
          </cell>
          <cell r="H165" t="str">
            <v>P</v>
          </cell>
          <cell r="I165">
            <v>60.87</v>
          </cell>
          <cell r="J165" t="str">
            <v>D</v>
          </cell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/>
          <cell r="BI165"/>
          <cell r="BJ165"/>
          <cell r="BK165"/>
          <cell r="BL165"/>
          <cell r="BM165"/>
          <cell r="BN165"/>
          <cell r="BP165">
            <v>0</v>
          </cell>
          <cell r="BQ165">
            <v>0</v>
          </cell>
          <cell r="BS165">
            <v>0</v>
          </cell>
        </row>
        <row r="166">
          <cell r="B166" t="str">
            <v>DYB0606140W004</v>
          </cell>
          <cell r="C166" t="str">
            <v>HYO004</v>
          </cell>
          <cell r="D166" t="str">
            <v>Hyosung</v>
          </cell>
          <cell r="E166" t="str">
            <v>T60</v>
          </cell>
          <cell r="F166" t="str">
            <v>HM09</v>
          </cell>
          <cell r="G166">
            <v>16</v>
          </cell>
          <cell r="H166" t="str">
            <v>P</v>
          </cell>
          <cell r="I166">
            <v>60.87</v>
          </cell>
          <cell r="J166" t="str">
            <v>D</v>
          </cell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P166">
            <v>0</v>
          </cell>
          <cell r="BQ166">
            <v>0</v>
          </cell>
          <cell r="BS166">
            <v>0</v>
          </cell>
        </row>
        <row r="167">
          <cell r="B167" t="str">
            <v>DYB0606140W006</v>
          </cell>
          <cell r="C167" t="str">
            <v>HYO004</v>
          </cell>
          <cell r="D167" t="str">
            <v>Hyosung</v>
          </cell>
          <cell r="E167" t="str">
            <v>T60</v>
          </cell>
          <cell r="F167" t="str">
            <v>HM09</v>
          </cell>
          <cell r="G167">
            <v>16</v>
          </cell>
          <cell r="H167" t="str">
            <v>P</v>
          </cell>
          <cell r="I167">
            <v>60.87</v>
          </cell>
          <cell r="J167" t="str">
            <v>D</v>
          </cell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/>
          <cell r="AS167"/>
          <cell r="AT167"/>
          <cell r="AU167"/>
          <cell r="AV167"/>
          <cell r="AW167"/>
          <cell r="AX167"/>
          <cell r="AY167"/>
          <cell r="AZ167"/>
          <cell r="BA167"/>
          <cell r="BB167"/>
          <cell r="BC167"/>
          <cell r="BD167"/>
          <cell r="BE167"/>
          <cell r="BF167"/>
          <cell r="BG167"/>
          <cell r="BH167"/>
          <cell r="BI167"/>
          <cell r="BJ167"/>
          <cell r="BK167"/>
          <cell r="BL167"/>
          <cell r="BM167"/>
          <cell r="BN167"/>
          <cell r="BP167">
            <v>0</v>
          </cell>
          <cell r="BQ167">
            <v>0</v>
          </cell>
          <cell r="BS167">
            <v>0</v>
          </cell>
        </row>
        <row r="168">
          <cell r="B168" t="str">
            <v>DYB0606140W007</v>
          </cell>
          <cell r="C168" t="str">
            <v>HYO004</v>
          </cell>
          <cell r="D168" t="str">
            <v>Hyosung</v>
          </cell>
          <cell r="E168" t="str">
            <v>T60</v>
          </cell>
          <cell r="F168" t="str">
            <v>HM09</v>
          </cell>
          <cell r="G168">
            <v>16</v>
          </cell>
          <cell r="H168" t="str">
            <v>P</v>
          </cell>
          <cell r="I168">
            <v>60.87</v>
          </cell>
          <cell r="J168" t="str">
            <v>D</v>
          </cell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P168">
            <v>0</v>
          </cell>
          <cell r="BQ168">
            <v>0</v>
          </cell>
          <cell r="BS168">
            <v>0</v>
          </cell>
        </row>
        <row r="169">
          <cell r="B169" t="str">
            <v>DYB0606140W011</v>
          </cell>
          <cell r="C169" t="str">
            <v>HYO004</v>
          </cell>
          <cell r="D169" t="str">
            <v>Hyosung</v>
          </cell>
          <cell r="E169" t="str">
            <v>T60</v>
          </cell>
          <cell r="F169" t="str">
            <v>HM09</v>
          </cell>
          <cell r="G169">
            <v>16</v>
          </cell>
          <cell r="H169" t="str">
            <v>P</v>
          </cell>
          <cell r="I169">
            <v>60.87</v>
          </cell>
          <cell r="J169" t="str">
            <v>D</v>
          </cell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/>
          <cell r="BB169"/>
          <cell r="BC169"/>
          <cell r="BD169"/>
          <cell r="BE169"/>
          <cell r="BF169"/>
          <cell r="BG169"/>
          <cell r="BH169"/>
          <cell r="BI169"/>
          <cell r="BJ169"/>
          <cell r="BK169"/>
          <cell r="BL169"/>
          <cell r="BM169"/>
          <cell r="BN169"/>
          <cell r="BP169">
            <v>0</v>
          </cell>
          <cell r="BQ169">
            <v>0</v>
          </cell>
          <cell r="BS169">
            <v>0</v>
          </cell>
        </row>
        <row r="170">
          <cell r="B170" t="str">
            <v>DYB0606140W012</v>
          </cell>
          <cell r="C170" t="str">
            <v>HYO004</v>
          </cell>
          <cell r="D170" t="str">
            <v>Hyosung</v>
          </cell>
          <cell r="E170" t="str">
            <v>T60</v>
          </cell>
          <cell r="F170" t="str">
            <v>HM09</v>
          </cell>
          <cell r="G170">
            <v>16</v>
          </cell>
          <cell r="H170" t="str">
            <v>P</v>
          </cell>
          <cell r="I170">
            <v>60.87</v>
          </cell>
          <cell r="J170" t="str">
            <v>D</v>
          </cell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/>
          <cell r="BA170"/>
          <cell r="BB170"/>
          <cell r="BC170"/>
          <cell r="BD170"/>
          <cell r="BE170"/>
          <cell r="BF170"/>
          <cell r="BG170"/>
          <cell r="BH170"/>
          <cell r="BI170"/>
          <cell r="BJ170"/>
          <cell r="BK170"/>
          <cell r="BL170"/>
          <cell r="BM170"/>
          <cell r="BN170"/>
          <cell r="BP170">
            <v>0</v>
          </cell>
          <cell r="BQ170">
            <v>0</v>
          </cell>
          <cell r="BS170">
            <v>0</v>
          </cell>
        </row>
        <row r="171">
          <cell r="B171" t="str">
            <v>DYB0606140W022</v>
          </cell>
          <cell r="C171" t="str">
            <v>HYO004</v>
          </cell>
          <cell r="D171" t="str">
            <v>Hyosung</v>
          </cell>
          <cell r="E171" t="str">
            <v>T60</v>
          </cell>
          <cell r="F171" t="str">
            <v>HM09</v>
          </cell>
          <cell r="G171">
            <v>16</v>
          </cell>
          <cell r="H171" t="str">
            <v>P</v>
          </cell>
          <cell r="I171">
            <v>60.87</v>
          </cell>
          <cell r="J171" t="str">
            <v>D</v>
          </cell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P171">
            <v>0</v>
          </cell>
          <cell r="BQ171">
            <v>0</v>
          </cell>
          <cell r="BS171">
            <v>0</v>
          </cell>
        </row>
        <row r="172">
          <cell r="B172" t="str">
            <v>DYB0609805W005</v>
          </cell>
          <cell r="C172" t="str">
            <v>HYO004</v>
          </cell>
          <cell r="D172" t="str">
            <v>Hyosung</v>
          </cell>
          <cell r="E172" t="str">
            <v>T60</v>
          </cell>
          <cell r="F172" t="str">
            <v>HM09</v>
          </cell>
          <cell r="G172">
            <v>16</v>
          </cell>
          <cell r="H172" t="str">
            <v>P</v>
          </cell>
          <cell r="I172">
            <v>60.87</v>
          </cell>
          <cell r="J172" t="str">
            <v>D</v>
          </cell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P172">
            <v>0</v>
          </cell>
          <cell r="BQ172">
            <v>0</v>
          </cell>
          <cell r="BS172">
            <v>0</v>
          </cell>
        </row>
        <row r="173">
          <cell r="B173" t="str">
            <v>DYB0609805W006</v>
          </cell>
          <cell r="C173" t="str">
            <v>HYO004</v>
          </cell>
          <cell r="D173" t="str">
            <v>Hyosung</v>
          </cell>
          <cell r="E173" t="str">
            <v>T60</v>
          </cell>
          <cell r="F173" t="str">
            <v>HM09</v>
          </cell>
          <cell r="G173">
            <v>16</v>
          </cell>
          <cell r="H173" t="str">
            <v>P</v>
          </cell>
          <cell r="I173">
            <v>60.87</v>
          </cell>
          <cell r="J173" t="str">
            <v>D</v>
          </cell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P173">
            <v>0</v>
          </cell>
          <cell r="BQ173">
            <v>0</v>
          </cell>
          <cell r="BS173">
            <v>0</v>
          </cell>
        </row>
        <row r="174">
          <cell r="B174" t="str">
            <v>DYB0609805W007</v>
          </cell>
          <cell r="C174" t="str">
            <v>HYO004</v>
          </cell>
          <cell r="D174" t="str">
            <v>Hyosung</v>
          </cell>
          <cell r="E174" t="str">
            <v>T60</v>
          </cell>
          <cell r="F174" t="str">
            <v>HM09</v>
          </cell>
          <cell r="G174">
            <v>16</v>
          </cell>
          <cell r="H174" t="str">
            <v>P</v>
          </cell>
          <cell r="I174">
            <v>60.87</v>
          </cell>
          <cell r="J174" t="str">
            <v>D</v>
          </cell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P174">
            <v>0</v>
          </cell>
          <cell r="BQ174">
            <v>0</v>
          </cell>
          <cell r="BS174">
            <v>0</v>
          </cell>
        </row>
        <row r="175">
          <cell r="B175" t="str">
            <v>DYB0609805W009</v>
          </cell>
          <cell r="C175" t="str">
            <v>HYO004</v>
          </cell>
          <cell r="D175" t="str">
            <v>Hyosung</v>
          </cell>
          <cell r="E175" t="str">
            <v>T60</v>
          </cell>
          <cell r="F175" t="str">
            <v>HM09</v>
          </cell>
          <cell r="G175">
            <v>16</v>
          </cell>
          <cell r="H175" t="str">
            <v>P</v>
          </cell>
          <cell r="I175">
            <v>60.87</v>
          </cell>
          <cell r="J175" t="str">
            <v>D</v>
          </cell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P175">
            <v>0</v>
          </cell>
          <cell r="BQ175">
            <v>0</v>
          </cell>
          <cell r="BS175">
            <v>0</v>
          </cell>
        </row>
        <row r="176">
          <cell r="B176" t="str">
            <v>DYB0609805W010</v>
          </cell>
          <cell r="C176" t="str">
            <v>HYO004</v>
          </cell>
          <cell r="D176" t="str">
            <v>Hyosung</v>
          </cell>
          <cell r="E176" t="str">
            <v>T60</v>
          </cell>
          <cell r="F176" t="str">
            <v>HM09</v>
          </cell>
          <cell r="G176">
            <v>16</v>
          </cell>
          <cell r="H176" t="str">
            <v>P</v>
          </cell>
          <cell r="I176">
            <v>58</v>
          </cell>
          <cell r="J176" t="str">
            <v>D</v>
          </cell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/>
          <cell r="AS176"/>
          <cell r="AT176"/>
          <cell r="AU176"/>
          <cell r="AV176"/>
          <cell r="AW176"/>
          <cell r="AX176"/>
          <cell r="AY176"/>
          <cell r="AZ176"/>
          <cell r="BA176"/>
          <cell r="BB176"/>
          <cell r="BC176"/>
          <cell r="BD176"/>
          <cell r="BE176"/>
          <cell r="BF176"/>
          <cell r="BG176"/>
          <cell r="BH176"/>
          <cell r="BI176"/>
          <cell r="BJ176"/>
          <cell r="BK176"/>
          <cell r="BL176"/>
          <cell r="BM176"/>
          <cell r="BN176"/>
          <cell r="BP176">
            <v>0</v>
          </cell>
          <cell r="BQ176">
            <v>0</v>
          </cell>
          <cell r="BS176">
            <v>0</v>
          </cell>
        </row>
        <row r="177">
          <cell r="B177" t="str">
            <v>DYB0609805W008</v>
          </cell>
          <cell r="C177" t="str">
            <v>HYO004</v>
          </cell>
          <cell r="D177" t="str">
            <v>Hyosung</v>
          </cell>
          <cell r="E177" t="str">
            <v>T60</v>
          </cell>
          <cell r="F177" t="str">
            <v>HM09</v>
          </cell>
          <cell r="G177">
            <v>16</v>
          </cell>
          <cell r="H177" t="str">
            <v>P</v>
          </cell>
          <cell r="I177">
            <v>58</v>
          </cell>
          <cell r="J177" t="str">
            <v>D</v>
          </cell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P177">
            <v>0</v>
          </cell>
          <cell r="BQ177">
            <v>0</v>
          </cell>
          <cell r="BS177">
            <v>0</v>
          </cell>
        </row>
        <row r="178">
          <cell r="B178" t="str">
            <v>DYB0603227W001</v>
          </cell>
          <cell r="C178" t="str">
            <v>HYO006</v>
          </cell>
          <cell r="D178" t="str">
            <v>Hyosung</v>
          </cell>
          <cell r="E178" t="str">
            <v>T60</v>
          </cell>
          <cell r="F178" t="str">
            <v>HM01</v>
          </cell>
          <cell r="G178">
            <v>12</v>
          </cell>
          <cell r="H178" t="str">
            <v>P</v>
          </cell>
          <cell r="I178">
            <v>70.33</v>
          </cell>
          <cell r="J178" t="str">
            <v>D</v>
          </cell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>
            <v>6</v>
          </cell>
          <cell r="AO178"/>
          <cell r="AP178"/>
          <cell r="AQ178"/>
          <cell r="AR178">
            <v>5</v>
          </cell>
          <cell r="AS178">
            <v>5</v>
          </cell>
          <cell r="AT178">
            <v>5</v>
          </cell>
          <cell r="AU178">
            <v>5</v>
          </cell>
          <cell r="AV178"/>
          <cell r="AW178">
            <v>7</v>
          </cell>
          <cell r="AX178">
            <v>7</v>
          </cell>
          <cell r="AY178">
            <v>7</v>
          </cell>
          <cell r="AZ178">
            <v>8</v>
          </cell>
          <cell r="BA178"/>
          <cell r="BB178"/>
          <cell r="BC178"/>
          <cell r="BD178"/>
          <cell r="BE178"/>
          <cell r="BF178"/>
          <cell r="BG178"/>
          <cell r="BH178"/>
          <cell r="BI178"/>
          <cell r="BJ178"/>
          <cell r="BK178"/>
          <cell r="BL178"/>
          <cell r="BM178"/>
          <cell r="BN178"/>
          <cell r="BP178">
            <v>0</v>
          </cell>
          <cell r="BQ178">
            <v>0</v>
          </cell>
          <cell r="BS178">
            <v>6</v>
          </cell>
        </row>
        <row r="179">
          <cell r="B179" t="str">
            <v>DYB0611519W001</v>
          </cell>
          <cell r="C179" t="str">
            <v>HYO007</v>
          </cell>
          <cell r="D179" t="str">
            <v>Hyosung</v>
          </cell>
          <cell r="E179" t="str">
            <v>T40</v>
          </cell>
          <cell r="F179" t="str">
            <v>HM02</v>
          </cell>
          <cell r="G179">
            <v>12</v>
          </cell>
          <cell r="H179" t="str">
            <v>P</v>
          </cell>
          <cell r="I179">
            <v>134</v>
          </cell>
          <cell r="J179" t="str">
            <v>D</v>
          </cell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>
            <v>6</v>
          </cell>
          <cell r="AX179">
            <v>6</v>
          </cell>
          <cell r="AY179">
            <v>6</v>
          </cell>
          <cell r="AZ179">
            <v>1</v>
          </cell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P179">
            <v>0</v>
          </cell>
          <cell r="BQ179">
            <v>0</v>
          </cell>
          <cell r="BS179">
            <v>0</v>
          </cell>
        </row>
        <row r="180">
          <cell r="B180" t="str">
            <v>DYB0603246W001</v>
          </cell>
          <cell r="C180" t="str">
            <v>HYO008</v>
          </cell>
          <cell r="D180" t="str">
            <v>Hyosung</v>
          </cell>
          <cell r="E180" t="str">
            <v>T60</v>
          </cell>
          <cell r="F180" t="str">
            <v>HM02</v>
          </cell>
          <cell r="G180">
            <v>12</v>
          </cell>
          <cell r="H180" t="str">
            <v>P</v>
          </cell>
          <cell r="I180">
            <v>116.66</v>
          </cell>
          <cell r="J180" t="str">
            <v>D</v>
          </cell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/>
          <cell r="AM180"/>
          <cell r="AN180"/>
          <cell r="AO180"/>
          <cell r="AP180"/>
          <cell r="AQ180"/>
          <cell r="AR180"/>
          <cell r="AS180"/>
          <cell r="AT180"/>
          <cell r="AU180"/>
          <cell r="AV180"/>
          <cell r="AW180"/>
          <cell r="AX180"/>
          <cell r="AY180"/>
          <cell r="AZ180"/>
          <cell r="BA180"/>
          <cell r="BB180"/>
          <cell r="BC180"/>
          <cell r="BD180"/>
          <cell r="BE180"/>
          <cell r="BF180"/>
          <cell r="BG180"/>
          <cell r="BH180"/>
          <cell r="BI180"/>
          <cell r="BJ180"/>
          <cell r="BK180"/>
          <cell r="BL180"/>
          <cell r="BM180"/>
          <cell r="BN180"/>
          <cell r="BP180">
            <v>0</v>
          </cell>
          <cell r="BQ180">
            <v>0</v>
          </cell>
          <cell r="BS180">
            <v>0</v>
          </cell>
        </row>
        <row r="181">
          <cell r="B181" t="str">
            <v>DYB0603246W002</v>
          </cell>
          <cell r="C181" t="str">
            <v>HYO008</v>
          </cell>
          <cell r="D181" t="str">
            <v>Hyosung</v>
          </cell>
          <cell r="E181" t="str">
            <v>T60</v>
          </cell>
          <cell r="F181" t="str">
            <v>HM02</v>
          </cell>
          <cell r="G181">
            <v>12</v>
          </cell>
          <cell r="H181" t="str">
            <v>P</v>
          </cell>
          <cell r="I181">
            <v>116.66</v>
          </cell>
          <cell r="J181" t="str">
            <v>D</v>
          </cell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  <cell r="BI181"/>
          <cell r="BJ181"/>
          <cell r="BK181"/>
          <cell r="BL181"/>
          <cell r="BM181"/>
          <cell r="BN181"/>
          <cell r="BP181">
            <v>0</v>
          </cell>
          <cell r="BQ181">
            <v>0</v>
          </cell>
          <cell r="BS181">
            <v>0</v>
          </cell>
        </row>
        <row r="182">
          <cell r="B182" t="str">
            <v>DYB0609271W001</v>
          </cell>
          <cell r="C182" t="str">
            <v>HYO009</v>
          </cell>
          <cell r="D182" t="str">
            <v>Hyosung</v>
          </cell>
          <cell r="E182" t="str">
            <v>T60</v>
          </cell>
          <cell r="F182" t="str">
            <v>HM03</v>
          </cell>
          <cell r="G182">
            <v>15</v>
          </cell>
          <cell r="H182" t="str">
            <v>P</v>
          </cell>
          <cell r="I182">
            <v>147.06</v>
          </cell>
          <cell r="J182" t="str">
            <v>D</v>
          </cell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>
            <v>6</v>
          </cell>
          <cell r="AO182"/>
          <cell r="AP182"/>
          <cell r="AQ182"/>
          <cell r="AR182">
            <v>8</v>
          </cell>
          <cell r="AS182"/>
          <cell r="AT182"/>
          <cell r="AU182"/>
          <cell r="AV182"/>
          <cell r="AW182">
            <v>7</v>
          </cell>
          <cell r="AX182">
            <v>7</v>
          </cell>
          <cell r="AY182">
            <v>7</v>
          </cell>
          <cell r="AZ182"/>
          <cell r="BA182"/>
          <cell r="BB182"/>
          <cell r="BC182"/>
          <cell r="BD182"/>
          <cell r="BE182"/>
          <cell r="BF182"/>
          <cell r="BG182"/>
          <cell r="BH182"/>
          <cell r="BI182"/>
          <cell r="BJ182"/>
          <cell r="BK182"/>
          <cell r="BL182"/>
          <cell r="BM182"/>
          <cell r="BN182"/>
          <cell r="BP182">
            <v>0</v>
          </cell>
          <cell r="BQ182">
            <v>0</v>
          </cell>
          <cell r="BS182">
            <v>6</v>
          </cell>
        </row>
        <row r="183">
          <cell r="B183" t="str">
            <v>DYB0616833W001</v>
          </cell>
          <cell r="C183" t="str">
            <v>HYO010</v>
          </cell>
          <cell r="D183" t="str">
            <v>Hyosung</v>
          </cell>
          <cell r="E183" t="str">
            <v>T40</v>
          </cell>
          <cell r="F183" t="str">
            <v>RADIENT</v>
          </cell>
          <cell r="G183">
            <v>9</v>
          </cell>
          <cell r="H183" t="str">
            <v>P</v>
          </cell>
          <cell r="I183">
            <v>283</v>
          </cell>
          <cell r="J183" t="str">
            <v>D</v>
          </cell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>
            <v>25</v>
          </cell>
          <cell r="AO183">
            <v>25</v>
          </cell>
          <cell r="AP183">
            <v>25</v>
          </cell>
          <cell r="AQ183">
            <v>28</v>
          </cell>
          <cell r="AR183">
            <v>17</v>
          </cell>
          <cell r="AS183">
            <v>17</v>
          </cell>
          <cell r="AT183">
            <v>17</v>
          </cell>
          <cell r="AU183">
            <v>17</v>
          </cell>
          <cell r="AV183">
            <v>17</v>
          </cell>
          <cell r="AW183">
            <v>25</v>
          </cell>
          <cell r="AX183">
            <v>25</v>
          </cell>
          <cell r="AY183">
            <v>25</v>
          </cell>
          <cell r="AZ183">
            <v>24</v>
          </cell>
          <cell r="BA183"/>
          <cell r="BB183"/>
          <cell r="BC183"/>
          <cell r="BD183"/>
          <cell r="BE183"/>
          <cell r="BF183"/>
          <cell r="BG183"/>
          <cell r="BH183"/>
          <cell r="BI183"/>
          <cell r="BJ183"/>
          <cell r="BK183"/>
          <cell r="BL183"/>
          <cell r="BM183"/>
          <cell r="BN183"/>
          <cell r="BP183">
            <v>0</v>
          </cell>
          <cell r="BQ183">
            <v>0</v>
          </cell>
          <cell r="BS183">
            <v>103</v>
          </cell>
        </row>
        <row r="184">
          <cell r="B184" t="str">
            <v>DYB0617230W001</v>
          </cell>
          <cell r="C184" t="str">
            <v>HYO011</v>
          </cell>
          <cell r="D184" t="str">
            <v>Hyosung</v>
          </cell>
          <cell r="E184" t="str">
            <v>T60</v>
          </cell>
          <cell r="F184" t="str">
            <v>HM01</v>
          </cell>
          <cell r="G184">
            <v>15</v>
          </cell>
          <cell r="H184" t="str">
            <v>P</v>
          </cell>
          <cell r="I184">
            <v>120</v>
          </cell>
          <cell r="J184" t="str">
            <v>D</v>
          </cell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>
            <v>1</v>
          </cell>
          <cell r="AO184"/>
          <cell r="AP184"/>
          <cell r="AQ184"/>
          <cell r="AR184">
            <v>1</v>
          </cell>
          <cell r="AS184"/>
          <cell r="AT184"/>
          <cell r="AU184"/>
          <cell r="AV184"/>
          <cell r="AW184">
            <v>2</v>
          </cell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  <cell r="BI184"/>
          <cell r="BJ184"/>
          <cell r="BK184"/>
          <cell r="BL184"/>
          <cell r="BM184"/>
          <cell r="BN184"/>
          <cell r="BP184">
            <v>0</v>
          </cell>
          <cell r="BQ184">
            <v>0</v>
          </cell>
          <cell r="BS184">
            <v>1</v>
          </cell>
        </row>
        <row r="185">
          <cell r="B185" t="str">
            <v>DYB0602875W005</v>
          </cell>
          <cell r="C185" t="str">
            <v>HYO012</v>
          </cell>
          <cell r="D185" t="str">
            <v>Hyosung</v>
          </cell>
          <cell r="E185" t="str">
            <v>T60</v>
          </cell>
          <cell r="F185" t="str">
            <v>EAGLE</v>
          </cell>
          <cell r="G185">
            <v>18</v>
          </cell>
          <cell r="H185" t="str">
            <v>P</v>
          </cell>
          <cell r="I185">
            <v>71.900000000000006</v>
          </cell>
          <cell r="J185" t="str">
            <v>D</v>
          </cell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>
            <v>10</v>
          </cell>
          <cell r="AO185">
            <v>10</v>
          </cell>
          <cell r="AP185">
            <v>10</v>
          </cell>
          <cell r="AQ185">
            <v>8</v>
          </cell>
          <cell r="AR185">
            <v>6</v>
          </cell>
          <cell r="AS185">
            <v>6</v>
          </cell>
          <cell r="AT185">
            <v>6</v>
          </cell>
          <cell r="AU185">
            <v>6</v>
          </cell>
          <cell r="AV185">
            <v>4</v>
          </cell>
          <cell r="AW185">
            <v>6</v>
          </cell>
          <cell r="AX185">
            <v>6</v>
          </cell>
          <cell r="AY185">
            <v>6</v>
          </cell>
          <cell r="AZ185">
            <v>7</v>
          </cell>
          <cell r="BA185"/>
          <cell r="BB185"/>
          <cell r="BC185"/>
          <cell r="BD185"/>
          <cell r="BE185"/>
          <cell r="BF185"/>
          <cell r="BG185"/>
          <cell r="BH185"/>
          <cell r="BI185"/>
          <cell r="BJ185"/>
          <cell r="BK185"/>
          <cell r="BL185"/>
          <cell r="BM185"/>
          <cell r="BN185"/>
          <cell r="BP185">
            <v>0</v>
          </cell>
          <cell r="BQ185">
            <v>0</v>
          </cell>
          <cell r="BS185">
            <v>38</v>
          </cell>
        </row>
        <row r="186">
          <cell r="B186" t="str">
            <v>DYB0627406W007</v>
          </cell>
          <cell r="C186" t="str">
            <v>HYO012</v>
          </cell>
          <cell r="D186" t="str">
            <v>Hyosung</v>
          </cell>
          <cell r="E186" t="str">
            <v>T60</v>
          </cell>
          <cell r="F186" t="str">
            <v>EAGLE</v>
          </cell>
          <cell r="G186">
            <v>18</v>
          </cell>
          <cell r="H186" t="str">
            <v>P</v>
          </cell>
          <cell r="I186">
            <v>72</v>
          </cell>
          <cell r="J186" t="str">
            <v>D</v>
          </cell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P186">
            <v>0</v>
          </cell>
          <cell r="BQ186">
            <v>0</v>
          </cell>
          <cell r="BS186">
            <v>0</v>
          </cell>
        </row>
        <row r="187">
          <cell r="B187" t="str">
            <v>DYB0619248W001</v>
          </cell>
          <cell r="C187" t="str">
            <v>HYO013</v>
          </cell>
          <cell r="D187" t="str">
            <v>Hyosung</v>
          </cell>
          <cell r="E187" t="str">
            <v>T40</v>
          </cell>
          <cell r="F187" t="str">
            <v>HM08</v>
          </cell>
          <cell r="G187">
            <v>18</v>
          </cell>
          <cell r="H187" t="str">
            <v>P</v>
          </cell>
          <cell r="I187">
            <v>115</v>
          </cell>
          <cell r="J187" t="str">
            <v>D</v>
          </cell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>
            <v>12</v>
          </cell>
          <cell r="AO187">
            <v>12</v>
          </cell>
          <cell r="AP187">
            <v>12</v>
          </cell>
          <cell r="AQ187">
            <v>14</v>
          </cell>
          <cell r="AR187">
            <v>6</v>
          </cell>
          <cell r="AS187"/>
          <cell r="AT187"/>
          <cell r="AU187"/>
          <cell r="AV187"/>
          <cell r="AW187">
            <v>6</v>
          </cell>
          <cell r="AX187">
            <v>6</v>
          </cell>
          <cell r="AY187">
            <v>6</v>
          </cell>
          <cell r="AZ187">
            <v>5</v>
          </cell>
          <cell r="BA187"/>
          <cell r="BB187"/>
          <cell r="BC187"/>
          <cell r="BD187"/>
          <cell r="BE187"/>
          <cell r="BF187"/>
          <cell r="BG187"/>
          <cell r="BH187"/>
          <cell r="BI187"/>
          <cell r="BJ187"/>
          <cell r="BK187"/>
          <cell r="BL187"/>
          <cell r="BM187"/>
          <cell r="BN187"/>
          <cell r="BP187">
            <v>0</v>
          </cell>
          <cell r="BQ187">
            <v>0</v>
          </cell>
          <cell r="BS187">
            <v>50</v>
          </cell>
        </row>
        <row r="188">
          <cell r="B188" t="str">
            <v>DYB0619248W002</v>
          </cell>
          <cell r="C188" t="str">
            <v>HYO013</v>
          </cell>
          <cell r="D188" t="str">
            <v>Hyosung</v>
          </cell>
          <cell r="E188" t="str">
            <v>T40</v>
          </cell>
          <cell r="F188" t="str">
            <v>HM08</v>
          </cell>
          <cell r="G188">
            <v>18</v>
          </cell>
          <cell r="H188" t="str">
            <v>P</v>
          </cell>
          <cell r="I188">
            <v>115</v>
          </cell>
          <cell r="J188" t="str">
            <v>D</v>
          </cell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>
            <v>1</v>
          </cell>
          <cell r="AO188"/>
          <cell r="AP188"/>
          <cell r="AQ188"/>
          <cell r="AR188"/>
          <cell r="AS188"/>
          <cell r="AT188"/>
          <cell r="AU188"/>
          <cell r="AV188"/>
          <cell r="AW188">
            <v>2</v>
          </cell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/>
          <cell r="BI188"/>
          <cell r="BJ188"/>
          <cell r="BK188"/>
          <cell r="BL188"/>
          <cell r="BM188"/>
          <cell r="BN188"/>
          <cell r="BP188">
            <v>0</v>
          </cell>
          <cell r="BQ188">
            <v>0</v>
          </cell>
          <cell r="BS188">
            <v>1</v>
          </cell>
        </row>
        <row r="189">
          <cell r="B189" t="str">
            <v>DYB0624777W001</v>
          </cell>
          <cell r="C189" t="str">
            <v>HYO013</v>
          </cell>
          <cell r="D189" t="str">
            <v>Hyosung</v>
          </cell>
          <cell r="E189" t="str">
            <v>T40</v>
          </cell>
          <cell r="F189" t="str">
            <v>HM08</v>
          </cell>
          <cell r="G189">
            <v>18</v>
          </cell>
          <cell r="H189" t="str">
            <v>P</v>
          </cell>
          <cell r="I189">
            <v>115</v>
          </cell>
          <cell r="J189" t="str">
            <v>D</v>
          </cell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>
            <v>5</v>
          </cell>
          <cell r="AO189"/>
          <cell r="AP189"/>
          <cell r="AQ189"/>
          <cell r="AR189"/>
          <cell r="AS189"/>
          <cell r="AT189"/>
          <cell r="AU189"/>
          <cell r="AV189"/>
          <cell r="AW189">
            <v>12</v>
          </cell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P189">
            <v>0</v>
          </cell>
          <cell r="BQ189">
            <v>0</v>
          </cell>
          <cell r="BS189">
            <v>5</v>
          </cell>
        </row>
        <row r="190">
          <cell r="B190" t="str">
            <v>DYB0624830W001</v>
          </cell>
          <cell r="C190" t="str">
            <v>HYO013</v>
          </cell>
          <cell r="D190" t="str">
            <v>Hyosung</v>
          </cell>
          <cell r="E190" t="str">
            <v>T40</v>
          </cell>
          <cell r="F190" t="str">
            <v>HM08</v>
          </cell>
          <cell r="G190">
            <v>18</v>
          </cell>
          <cell r="H190" t="str">
            <v>P</v>
          </cell>
          <cell r="I190">
            <v>115</v>
          </cell>
          <cell r="J190" t="str">
            <v>D</v>
          </cell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>
            <v>8</v>
          </cell>
          <cell r="AP190">
            <v>8</v>
          </cell>
          <cell r="AQ190">
            <v>7</v>
          </cell>
          <cell r="AR190"/>
          <cell r="AS190"/>
          <cell r="AT190"/>
          <cell r="AU190"/>
          <cell r="AV190"/>
          <cell r="AW190">
            <v>2</v>
          </cell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P190">
            <v>0</v>
          </cell>
          <cell r="BQ190">
            <v>0</v>
          </cell>
          <cell r="BS190">
            <v>23</v>
          </cell>
        </row>
        <row r="191">
          <cell r="B191" t="str">
            <v>DYB0624838W001</v>
          </cell>
          <cell r="C191" t="str">
            <v>HYO013</v>
          </cell>
          <cell r="D191" t="str">
            <v>Hyosung</v>
          </cell>
          <cell r="E191" t="str">
            <v>T40</v>
          </cell>
          <cell r="F191" t="str">
            <v>HM08</v>
          </cell>
          <cell r="G191">
            <v>18</v>
          </cell>
          <cell r="H191" t="str">
            <v>P</v>
          </cell>
          <cell r="I191">
            <v>115</v>
          </cell>
          <cell r="J191" t="str">
            <v>D</v>
          </cell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>
            <v>3</v>
          </cell>
          <cell r="AO191"/>
          <cell r="AP191"/>
          <cell r="AQ191"/>
          <cell r="AR191"/>
          <cell r="AS191"/>
          <cell r="AT191"/>
          <cell r="AU191"/>
          <cell r="AV191"/>
          <cell r="AW191">
            <v>24</v>
          </cell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P191">
            <v>0</v>
          </cell>
          <cell r="BQ191">
            <v>0</v>
          </cell>
          <cell r="BS191">
            <v>3</v>
          </cell>
        </row>
        <row r="192">
          <cell r="B192" t="str">
            <v>DYB0627389W001</v>
          </cell>
          <cell r="C192" t="str">
            <v>HYO013</v>
          </cell>
          <cell r="D192" t="str">
            <v>Hyosung</v>
          </cell>
          <cell r="E192" t="str">
            <v>T40</v>
          </cell>
          <cell r="F192" t="str">
            <v>HM08</v>
          </cell>
          <cell r="G192">
            <v>18</v>
          </cell>
          <cell r="H192" t="str">
            <v>P</v>
          </cell>
          <cell r="I192">
            <v>140.13999999999999</v>
          </cell>
          <cell r="J192" t="str">
            <v>D</v>
          </cell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  <cell r="BM192"/>
          <cell r="BN192"/>
          <cell r="BP192">
            <v>0</v>
          </cell>
          <cell r="BQ192">
            <v>0</v>
          </cell>
          <cell r="BS192">
            <v>0</v>
          </cell>
        </row>
        <row r="193">
          <cell r="B193" t="str">
            <v>DYB0690073W001</v>
          </cell>
          <cell r="C193" t="str">
            <v>HYO013</v>
          </cell>
          <cell r="D193" t="str">
            <v>Hyosung</v>
          </cell>
          <cell r="E193" t="str">
            <v>T40</v>
          </cell>
          <cell r="F193" t="str">
            <v>HM08</v>
          </cell>
          <cell r="G193">
            <v>18</v>
          </cell>
          <cell r="H193" t="str">
            <v>P</v>
          </cell>
          <cell r="I193">
            <v>115</v>
          </cell>
          <cell r="J193" t="str">
            <v>D</v>
          </cell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>
            <v>2</v>
          </cell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P193">
            <v>0</v>
          </cell>
          <cell r="BQ193">
            <v>0</v>
          </cell>
          <cell r="BS193">
            <v>2</v>
          </cell>
        </row>
        <row r="194">
          <cell r="B194" t="str">
            <v>DYB0603256W001</v>
          </cell>
          <cell r="C194" t="str">
            <v>HYO014</v>
          </cell>
          <cell r="D194" t="str">
            <v>Hyosung</v>
          </cell>
          <cell r="E194" t="str">
            <v>T60</v>
          </cell>
          <cell r="F194" t="str">
            <v>EAGLE</v>
          </cell>
          <cell r="G194">
            <v>15</v>
          </cell>
          <cell r="H194" t="str">
            <v>P</v>
          </cell>
          <cell r="I194">
            <v>72.599999999999994</v>
          </cell>
          <cell r="J194" t="str">
            <v>D</v>
          </cell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/>
          <cell r="AN194">
            <v>4</v>
          </cell>
          <cell r="AO194"/>
          <cell r="AP194"/>
          <cell r="AQ194"/>
          <cell r="AR194">
            <v>2</v>
          </cell>
          <cell r="AS194"/>
          <cell r="AT194"/>
          <cell r="AU194"/>
          <cell r="AV194"/>
          <cell r="AW194">
            <v>5</v>
          </cell>
          <cell r="AX194">
            <v>5</v>
          </cell>
          <cell r="AY194"/>
          <cell r="AZ194"/>
          <cell r="BA194"/>
          <cell r="BB194"/>
          <cell r="BC194"/>
          <cell r="BD194"/>
          <cell r="BE194"/>
          <cell r="BF194"/>
          <cell r="BG194"/>
          <cell r="BH194"/>
          <cell r="BI194"/>
          <cell r="BJ194"/>
          <cell r="BK194"/>
          <cell r="BL194"/>
          <cell r="BM194"/>
          <cell r="BN194"/>
          <cell r="BP194">
            <v>0</v>
          </cell>
          <cell r="BQ194">
            <v>0</v>
          </cell>
          <cell r="BS194">
            <v>4</v>
          </cell>
        </row>
        <row r="195">
          <cell r="B195" t="str">
            <v>DYB0603256W002</v>
          </cell>
          <cell r="C195" t="str">
            <v>HYO014</v>
          </cell>
          <cell r="D195" t="str">
            <v>Hyosung</v>
          </cell>
          <cell r="E195" t="str">
            <v>T60</v>
          </cell>
          <cell r="F195" t="str">
            <v>EAGLE</v>
          </cell>
          <cell r="G195">
            <v>15</v>
          </cell>
          <cell r="H195" t="str">
            <v>P</v>
          </cell>
          <cell r="I195">
            <v>72.599999999999994</v>
          </cell>
          <cell r="J195" t="str">
            <v>D</v>
          </cell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>
            <v>5</v>
          </cell>
          <cell r="AO195">
            <v>5</v>
          </cell>
          <cell r="AP195">
            <v>5</v>
          </cell>
          <cell r="AQ195">
            <v>5</v>
          </cell>
          <cell r="AR195">
            <v>7</v>
          </cell>
          <cell r="AS195">
            <v>7</v>
          </cell>
          <cell r="AT195"/>
          <cell r="AU195"/>
          <cell r="AV195"/>
          <cell r="AW195">
            <v>4</v>
          </cell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P195">
            <v>0</v>
          </cell>
          <cell r="BQ195">
            <v>0</v>
          </cell>
          <cell r="BS195">
            <v>20</v>
          </cell>
        </row>
        <row r="196">
          <cell r="B196" t="str">
            <v>DYB0603256W003</v>
          </cell>
          <cell r="C196" t="str">
            <v>HYO014</v>
          </cell>
          <cell r="D196" t="str">
            <v>Hyosung</v>
          </cell>
          <cell r="E196" t="str">
            <v>T60</v>
          </cell>
          <cell r="F196" t="str">
            <v>EAGLE</v>
          </cell>
          <cell r="G196">
            <v>15</v>
          </cell>
          <cell r="H196" t="str">
            <v>P</v>
          </cell>
          <cell r="I196">
            <v>72.599999999999994</v>
          </cell>
          <cell r="J196" t="str">
            <v>D</v>
          </cell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>
            <v>6</v>
          </cell>
          <cell r="AO196">
            <v>6</v>
          </cell>
          <cell r="AP196">
            <v>6</v>
          </cell>
          <cell r="AQ196">
            <v>8</v>
          </cell>
          <cell r="AR196">
            <v>5</v>
          </cell>
          <cell r="AS196">
            <v>5</v>
          </cell>
          <cell r="AT196">
            <v>1</v>
          </cell>
          <cell r="AU196"/>
          <cell r="AV196"/>
          <cell r="AW196">
            <v>4</v>
          </cell>
          <cell r="AX196">
            <v>4</v>
          </cell>
          <cell r="AY196">
            <v>4</v>
          </cell>
          <cell r="AZ196"/>
          <cell r="BA196"/>
          <cell r="BB196"/>
          <cell r="BC196"/>
          <cell r="BD196"/>
          <cell r="BE196"/>
          <cell r="BF196"/>
          <cell r="BG196"/>
          <cell r="BH196"/>
          <cell r="BI196"/>
          <cell r="BJ196"/>
          <cell r="BK196"/>
          <cell r="BL196"/>
          <cell r="BM196"/>
          <cell r="BN196"/>
          <cell r="BP196">
            <v>0</v>
          </cell>
          <cell r="BQ196">
            <v>0</v>
          </cell>
          <cell r="BS196">
            <v>26</v>
          </cell>
        </row>
        <row r="197">
          <cell r="B197" t="str">
            <v>DYB0603253W003</v>
          </cell>
          <cell r="C197" t="str">
            <v>HYO015</v>
          </cell>
          <cell r="D197" t="str">
            <v>Hyosung</v>
          </cell>
          <cell r="E197" t="str">
            <v>T60</v>
          </cell>
          <cell r="F197" t="str">
            <v>RY</v>
          </cell>
          <cell r="G197">
            <v>12</v>
          </cell>
          <cell r="H197" t="str">
            <v>P</v>
          </cell>
          <cell r="I197">
            <v>119.06</v>
          </cell>
          <cell r="J197" t="str">
            <v>D</v>
          </cell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>
            <v>6</v>
          </cell>
          <cell r="AO197">
            <v>6</v>
          </cell>
          <cell r="AP197">
            <v>6</v>
          </cell>
          <cell r="AQ197">
            <v>5</v>
          </cell>
          <cell r="AR197">
            <v>1</v>
          </cell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P197">
            <v>0</v>
          </cell>
          <cell r="BQ197">
            <v>0</v>
          </cell>
          <cell r="BS197">
            <v>23</v>
          </cell>
        </row>
        <row r="198">
          <cell r="B198" t="str">
            <v>DYB0609402W001</v>
          </cell>
          <cell r="C198" t="str">
            <v>HYO016</v>
          </cell>
          <cell r="D198" t="str">
            <v>Hyosung</v>
          </cell>
          <cell r="E198" t="str">
            <v>T60</v>
          </cell>
          <cell r="F198" t="str">
            <v>HM01</v>
          </cell>
          <cell r="G198">
            <v>12</v>
          </cell>
          <cell r="H198"/>
          <cell r="I198">
            <v>116.6</v>
          </cell>
          <cell r="J198" t="str">
            <v>D</v>
          </cell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  <cell r="BI198"/>
          <cell r="BJ198"/>
          <cell r="BK198"/>
          <cell r="BL198"/>
          <cell r="BM198"/>
          <cell r="BN198"/>
          <cell r="BP198">
            <v>0</v>
          </cell>
          <cell r="BQ198">
            <v>0</v>
          </cell>
          <cell r="BS198">
            <v>0</v>
          </cell>
        </row>
        <row r="199">
          <cell r="B199" t="str">
            <v>DYB0609402T0001</v>
          </cell>
          <cell r="C199" t="str">
            <v>HYO016</v>
          </cell>
          <cell r="D199" t="str">
            <v>Hyosung-KOR</v>
          </cell>
          <cell r="E199" t="str">
            <v>T60</v>
          </cell>
          <cell r="F199" t="str">
            <v>HM01</v>
          </cell>
          <cell r="G199">
            <v>12</v>
          </cell>
          <cell r="H199"/>
          <cell r="I199">
            <v>116.6</v>
          </cell>
          <cell r="J199" t="str">
            <v>D</v>
          </cell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  <cell r="BI199"/>
          <cell r="BJ199"/>
          <cell r="BK199"/>
          <cell r="BL199"/>
          <cell r="BM199"/>
          <cell r="BN199"/>
          <cell r="BP199">
            <v>0</v>
          </cell>
          <cell r="BQ199">
            <v>0</v>
          </cell>
          <cell r="BS199">
            <v>0</v>
          </cell>
        </row>
        <row r="200">
          <cell r="B200" t="str">
            <v>DYB0603262W001</v>
          </cell>
          <cell r="C200" t="str">
            <v>HYO017</v>
          </cell>
          <cell r="D200" t="str">
            <v>Hyosung</v>
          </cell>
          <cell r="E200" t="str">
            <v>T40</v>
          </cell>
          <cell r="F200" t="str">
            <v>RADIENT</v>
          </cell>
          <cell r="G200">
            <v>9</v>
          </cell>
          <cell r="H200" t="str">
            <v>P</v>
          </cell>
          <cell r="I200">
            <v>344.2</v>
          </cell>
          <cell r="J200" t="str">
            <v>D</v>
          </cell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>
            <v>3</v>
          </cell>
          <cell r="AO200">
            <v>3</v>
          </cell>
          <cell r="AP200">
            <v>3</v>
          </cell>
          <cell r="AQ200"/>
          <cell r="AR200">
            <v>6</v>
          </cell>
          <cell r="AS200">
            <v>6</v>
          </cell>
          <cell r="AT200">
            <v>6</v>
          </cell>
          <cell r="AU200">
            <v>6</v>
          </cell>
          <cell r="AV200"/>
          <cell r="AW200">
            <v>8</v>
          </cell>
          <cell r="AX200">
            <v>8</v>
          </cell>
          <cell r="AY200">
            <v>7</v>
          </cell>
          <cell r="AZ200">
            <v>7</v>
          </cell>
          <cell r="BA200"/>
          <cell r="BB200"/>
          <cell r="BC200"/>
          <cell r="BD200"/>
          <cell r="BE200"/>
          <cell r="BF200"/>
          <cell r="BG200"/>
          <cell r="BH200"/>
          <cell r="BI200"/>
          <cell r="BJ200"/>
          <cell r="BK200"/>
          <cell r="BL200"/>
          <cell r="BM200"/>
          <cell r="BN200"/>
          <cell r="BP200">
            <v>0</v>
          </cell>
          <cell r="BQ200">
            <v>0</v>
          </cell>
          <cell r="BS200">
            <v>9</v>
          </cell>
        </row>
        <row r="201">
          <cell r="B201" t="str">
            <v>DYB0606129W001</v>
          </cell>
          <cell r="C201" t="str">
            <v>HYO019</v>
          </cell>
          <cell r="D201" t="str">
            <v>Hyosung</v>
          </cell>
          <cell r="E201" t="str">
            <v>T60</v>
          </cell>
          <cell r="F201" t="str">
            <v>RADIENT</v>
          </cell>
          <cell r="G201">
            <v>12</v>
          </cell>
          <cell r="H201" t="str">
            <v>P</v>
          </cell>
          <cell r="I201">
            <v>141.66</v>
          </cell>
          <cell r="J201" t="str">
            <v>D</v>
          </cell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>
            <v>12</v>
          </cell>
          <cell r="AO201">
            <v>12</v>
          </cell>
          <cell r="AP201">
            <v>9</v>
          </cell>
          <cell r="AQ201"/>
          <cell r="AR201">
            <v>8</v>
          </cell>
          <cell r="AS201">
            <v>8</v>
          </cell>
          <cell r="AT201">
            <v>6</v>
          </cell>
          <cell r="AU201"/>
          <cell r="AV201"/>
          <cell r="AW201">
            <v>4</v>
          </cell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/>
          <cell r="BI201"/>
          <cell r="BJ201"/>
          <cell r="BK201"/>
          <cell r="BL201"/>
          <cell r="BM201"/>
          <cell r="BN201"/>
          <cell r="BP201">
            <v>0</v>
          </cell>
          <cell r="BQ201">
            <v>0</v>
          </cell>
          <cell r="BS201">
            <v>33</v>
          </cell>
        </row>
        <row r="202">
          <cell r="B202" t="str">
            <v>DYB0606682W001</v>
          </cell>
          <cell r="C202" t="str">
            <v>HYO020</v>
          </cell>
          <cell r="D202" t="str">
            <v>Hyosung</v>
          </cell>
          <cell r="E202" t="str">
            <v>T60</v>
          </cell>
          <cell r="F202" t="str">
            <v>HM03</v>
          </cell>
          <cell r="G202">
            <v>12</v>
          </cell>
          <cell r="H202" t="str">
            <v>P</v>
          </cell>
          <cell r="I202">
            <v>67.099999999999994</v>
          </cell>
          <cell r="J202" t="str">
            <v>D</v>
          </cell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  <cell r="AQ202"/>
          <cell r="AR202">
            <v>5</v>
          </cell>
          <cell r="AS202">
            <v>5</v>
          </cell>
          <cell r="AT202"/>
          <cell r="AU202"/>
          <cell r="AV202"/>
          <cell r="AW202">
            <v>4</v>
          </cell>
          <cell r="AX202">
            <v>5</v>
          </cell>
          <cell r="AY202"/>
          <cell r="AZ202"/>
          <cell r="BA202"/>
          <cell r="BB202"/>
          <cell r="BC202"/>
          <cell r="BD202"/>
          <cell r="BE202"/>
          <cell r="BF202"/>
          <cell r="BG202"/>
          <cell r="BH202"/>
          <cell r="BI202"/>
          <cell r="BJ202"/>
          <cell r="BK202"/>
          <cell r="BL202"/>
          <cell r="BM202"/>
          <cell r="BN202"/>
          <cell r="BP202">
            <v>0</v>
          </cell>
          <cell r="BQ202">
            <v>0</v>
          </cell>
          <cell r="BS202">
            <v>0</v>
          </cell>
        </row>
        <row r="203">
          <cell r="B203" t="str">
            <v>DYB0606682W002</v>
          </cell>
          <cell r="C203" t="str">
            <v>HYO020</v>
          </cell>
          <cell r="D203" t="str">
            <v>Hyosung</v>
          </cell>
          <cell r="E203" t="str">
            <v>T60</v>
          </cell>
          <cell r="F203" t="str">
            <v>HM03</v>
          </cell>
          <cell r="G203">
            <v>12</v>
          </cell>
          <cell r="H203" t="str">
            <v>P</v>
          </cell>
          <cell r="I203">
            <v>67.099999999999994</v>
          </cell>
          <cell r="J203" t="str">
            <v>D</v>
          </cell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>
            <v>3</v>
          </cell>
          <cell r="AO203"/>
          <cell r="AP203"/>
          <cell r="AQ203"/>
          <cell r="AR203">
            <v>6</v>
          </cell>
          <cell r="AS203"/>
          <cell r="AT203"/>
          <cell r="AU203"/>
          <cell r="AV203"/>
          <cell r="AW203">
            <v>6</v>
          </cell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P203">
            <v>0</v>
          </cell>
          <cell r="BQ203">
            <v>0</v>
          </cell>
          <cell r="BS203">
            <v>3</v>
          </cell>
        </row>
        <row r="204">
          <cell r="B204" t="str">
            <v>DYB0618397W002</v>
          </cell>
          <cell r="C204" t="str">
            <v>HYO021</v>
          </cell>
          <cell r="D204" t="str">
            <v>Hyosung</v>
          </cell>
          <cell r="E204" t="str">
            <v>T60</v>
          </cell>
          <cell r="F204" t="str">
            <v>RY</v>
          </cell>
          <cell r="G204">
            <v>18</v>
          </cell>
          <cell r="H204"/>
          <cell r="I204">
            <v>100.13</v>
          </cell>
          <cell r="J204" t="str">
            <v>D</v>
          </cell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P204">
            <v>0</v>
          </cell>
          <cell r="BQ204">
            <v>0</v>
          </cell>
          <cell r="BS204">
            <v>0</v>
          </cell>
        </row>
        <row r="205">
          <cell r="B205" t="str">
            <v>DYB0620943W001</v>
          </cell>
          <cell r="C205" t="str">
            <v>HYO022</v>
          </cell>
          <cell r="D205" t="str">
            <v>Hyosung</v>
          </cell>
          <cell r="E205" t="str">
            <v>T60</v>
          </cell>
          <cell r="F205" t="str">
            <v>HM03</v>
          </cell>
          <cell r="G205">
            <v>12</v>
          </cell>
          <cell r="H205" t="str">
            <v>P</v>
          </cell>
          <cell r="I205">
            <v>45.6</v>
          </cell>
          <cell r="J205" t="str">
            <v>D</v>
          </cell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>
            <v>5</v>
          </cell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/>
          <cell r="BI205"/>
          <cell r="BJ205"/>
          <cell r="BK205"/>
          <cell r="BL205"/>
          <cell r="BM205"/>
          <cell r="BN205"/>
          <cell r="BP205">
            <v>0</v>
          </cell>
          <cell r="BQ205">
            <v>0</v>
          </cell>
          <cell r="BS205">
            <v>5</v>
          </cell>
        </row>
        <row r="206">
          <cell r="B206" t="str">
            <v>DYC0302208W001</v>
          </cell>
          <cell r="C206" t="str">
            <v>HYO023</v>
          </cell>
          <cell r="D206" t="str">
            <v>Hyosung</v>
          </cell>
          <cell r="E206" t="str">
            <v>T60</v>
          </cell>
          <cell r="F206" t="str">
            <v>HM05VM01</v>
          </cell>
          <cell r="G206">
            <v>12</v>
          </cell>
          <cell r="H206" t="str">
            <v>P</v>
          </cell>
          <cell r="I206">
            <v>38</v>
          </cell>
          <cell r="J206" t="str">
            <v>D</v>
          </cell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>
            <v>6</v>
          </cell>
          <cell r="AO206">
            <v>6</v>
          </cell>
          <cell r="AP206">
            <v>6</v>
          </cell>
          <cell r="AQ206">
            <v>8</v>
          </cell>
          <cell r="AR206"/>
          <cell r="AS206"/>
          <cell r="AT206"/>
          <cell r="AU206"/>
          <cell r="AV206"/>
          <cell r="AW206">
            <v>7</v>
          </cell>
          <cell r="AX206">
            <v>8</v>
          </cell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P206">
            <v>0</v>
          </cell>
          <cell r="BQ206">
            <v>0</v>
          </cell>
          <cell r="BS206">
            <v>26</v>
          </cell>
        </row>
        <row r="207">
          <cell r="B207" t="str">
            <v>DYB0107066W001</v>
          </cell>
          <cell r="C207" t="str">
            <v>HYO024</v>
          </cell>
          <cell r="D207" t="str">
            <v>Hyosung</v>
          </cell>
          <cell r="E207" t="str">
            <v>T40</v>
          </cell>
          <cell r="F207" t="str">
            <v>HM08</v>
          </cell>
          <cell r="G207"/>
          <cell r="H207"/>
          <cell r="I207">
            <v>109.13</v>
          </cell>
          <cell r="J207" t="str">
            <v>D</v>
          </cell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>
            <v>23</v>
          </cell>
          <cell r="AO207"/>
          <cell r="AP207"/>
          <cell r="AQ207"/>
          <cell r="AR207">
            <v>7</v>
          </cell>
          <cell r="AS207">
            <v>7</v>
          </cell>
          <cell r="AT207"/>
          <cell r="AU207"/>
          <cell r="AV207"/>
          <cell r="AW207">
            <v>12</v>
          </cell>
          <cell r="AX207"/>
          <cell r="AY207"/>
          <cell r="AZ207"/>
          <cell r="BA207"/>
          <cell r="BB207"/>
          <cell r="BC207"/>
          <cell r="BD207"/>
          <cell r="BE207"/>
          <cell r="BF207"/>
          <cell r="BG207"/>
          <cell r="BH207"/>
          <cell r="BI207"/>
          <cell r="BJ207"/>
          <cell r="BK207"/>
          <cell r="BL207"/>
          <cell r="BM207"/>
          <cell r="BN207"/>
          <cell r="BP207">
            <v>0</v>
          </cell>
          <cell r="BQ207">
            <v>0</v>
          </cell>
          <cell r="BS207">
            <v>23</v>
          </cell>
        </row>
        <row r="208">
          <cell r="B208" t="str">
            <v>DYB0623245W001</v>
          </cell>
          <cell r="C208" t="str">
            <v>HYO025</v>
          </cell>
          <cell r="D208" t="str">
            <v>Hyosung</v>
          </cell>
          <cell r="E208" t="str">
            <v>T60</v>
          </cell>
          <cell r="F208" t="str">
            <v>DYNO</v>
          </cell>
          <cell r="G208">
            <v>15</v>
          </cell>
          <cell r="H208" t="str">
            <v>P</v>
          </cell>
          <cell r="I208">
            <v>51.5</v>
          </cell>
          <cell r="J208" t="str">
            <v>D</v>
          </cell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>
            <v>8</v>
          </cell>
          <cell r="AO208">
            <v>7</v>
          </cell>
          <cell r="AP208"/>
          <cell r="AQ208"/>
          <cell r="AR208"/>
          <cell r="AS208"/>
          <cell r="AT208"/>
          <cell r="AU208"/>
          <cell r="AV208"/>
          <cell r="AW208">
            <v>7</v>
          </cell>
          <cell r="AX208">
            <v>7</v>
          </cell>
          <cell r="AY208">
            <v>7</v>
          </cell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P208">
            <v>0</v>
          </cell>
          <cell r="BQ208">
            <v>0</v>
          </cell>
          <cell r="BS208">
            <v>15</v>
          </cell>
        </row>
        <row r="209">
          <cell r="B209" t="str">
            <v>DYB0613303W001</v>
          </cell>
          <cell r="C209" t="str">
            <v>HYO026</v>
          </cell>
          <cell r="D209" t="str">
            <v>Hyosung</v>
          </cell>
          <cell r="E209" t="str">
            <v>T60</v>
          </cell>
          <cell r="F209" t="str">
            <v>DYNO</v>
          </cell>
          <cell r="G209">
            <v>15</v>
          </cell>
          <cell r="H209" t="str">
            <v>P</v>
          </cell>
          <cell r="I209">
            <v>42.26</v>
          </cell>
          <cell r="J209" t="str">
            <v>D</v>
          </cell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/>
          <cell r="AM209"/>
          <cell r="AN209">
            <v>7</v>
          </cell>
          <cell r="AO209">
            <v>7</v>
          </cell>
          <cell r="AP209"/>
          <cell r="AQ209"/>
          <cell r="AR209">
            <v>6</v>
          </cell>
          <cell r="AS209">
            <v>6</v>
          </cell>
          <cell r="AT209">
            <v>6</v>
          </cell>
          <cell r="AU209">
            <v>6</v>
          </cell>
          <cell r="AV209"/>
          <cell r="AW209">
            <v>6</v>
          </cell>
          <cell r="AX209">
            <v>6</v>
          </cell>
          <cell r="AY209"/>
          <cell r="AZ209"/>
          <cell r="BA209"/>
          <cell r="BB209"/>
          <cell r="BC209"/>
          <cell r="BD209"/>
          <cell r="BE209"/>
          <cell r="BF209"/>
          <cell r="BG209"/>
          <cell r="BH209"/>
          <cell r="BI209"/>
          <cell r="BJ209"/>
          <cell r="BK209"/>
          <cell r="BL209"/>
          <cell r="BM209"/>
          <cell r="BN209"/>
          <cell r="BP209">
            <v>0</v>
          </cell>
          <cell r="BQ209">
            <v>0</v>
          </cell>
          <cell r="BS209">
            <v>14</v>
          </cell>
        </row>
        <row r="210">
          <cell r="B210" t="str">
            <v>DYB0624505W001</v>
          </cell>
          <cell r="C210" t="str">
            <v>HYO028</v>
          </cell>
          <cell r="D210" t="str">
            <v>Hyosung</v>
          </cell>
          <cell r="E210" t="str">
            <v>T40</v>
          </cell>
          <cell r="F210" t="str">
            <v>RADIENT</v>
          </cell>
          <cell r="G210">
            <v>12</v>
          </cell>
          <cell r="H210" t="str">
            <v>P</v>
          </cell>
          <cell r="I210">
            <v>170</v>
          </cell>
          <cell r="J210" t="str">
            <v>D</v>
          </cell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>
            <v>7</v>
          </cell>
          <cell r="AO210">
            <v>7</v>
          </cell>
          <cell r="AP210">
            <v>7</v>
          </cell>
          <cell r="AQ210">
            <v>1</v>
          </cell>
          <cell r="AR210"/>
          <cell r="AS210">
            <v>6</v>
          </cell>
          <cell r="AT210">
            <v>6</v>
          </cell>
          <cell r="AU210">
            <v>6</v>
          </cell>
          <cell r="AV210">
            <v>6</v>
          </cell>
          <cell r="AW210">
            <v>6</v>
          </cell>
          <cell r="AX210">
            <v>6</v>
          </cell>
          <cell r="AY210">
            <v>6</v>
          </cell>
          <cell r="AZ210">
            <v>6</v>
          </cell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P210">
            <v>0</v>
          </cell>
          <cell r="BQ210">
            <v>0</v>
          </cell>
          <cell r="BS210">
            <v>22</v>
          </cell>
        </row>
        <row r="211">
          <cell r="B211" t="str">
            <v>DYB0624734W001</v>
          </cell>
          <cell r="C211" t="str">
            <v>HYO028</v>
          </cell>
          <cell r="D211" t="str">
            <v>Hyosung</v>
          </cell>
          <cell r="E211" t="str">
            <v>T40</v>
          </cell>
          <cell r="F211" t="str">
            <v>RADIENT</v>
          </cell>
          <cell r="G211">
            <v>12</v>
          </cell>
          <cell r="H211" t="str">
            <v>P</v>
          </cell>
          <cell r="I211">
            <v>170</v>
          </cell>
          <cell r="J211" t="str">
            <v>D</v>
          </cell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>
            <v>6</v>
          </cell>
          <cell r="AX211">
            <v>6</v>
          </cell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P211">
            <v>0</v>
          </cell>
          <cell r="BQ211">
            <v>0</v>
          </cell>
          <cell r="BS211">
            <v>0</v>
          </cell>
        </row>
        <row r="212">
          <cell r="B212" t="str">
            <v>DYB0625403W001</v>
          </cell>
          <cell r="C212" t="str">
            <v>HYO029</v>
          </cell>
          <cell r="D212" t="str">
            <v>Hyosung</v>
          </cell>
          <cell r="E212" t="str">
            <v>T60</v>
          </cell>
          <cell r="F212" t="str">
            <v>HM06</v>
          </cell>
          <cell r="G212">
            <v>15</v>
          </cell>
          <cell r="H212" t="str">
            <v>P</v>
          </cell>
          <cell r="I212">
            <v>116.8</v>
          </cell>
          <cell r="J212" t="str">
            <v>D</v>
          </cell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>
            <v>8</v>
          </cell>
          <cell r="AO212"/>
          <cell r="AP212"/>
          <cell r="AQ212"/>
          <cell r="AR212">
            <v>20</v>
          </cell>
          <cell r="AS212">
            <v>20</v>
          </cell>
          <cell r="AT212">
            <v>20</v>
          </cell>
          <cell r="AU212">
            <v>20</v>
          </cell>
          <cell r="AV212"/>
          <cell r="AW212">
            <v>12</v>
          </cell>
          <cell r="AX212">
            <v>12</v>
          </cell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P212">
            <v>0</v>
          </cell>
          <cell r="BQ212">
            <v>0</v>
          </cell>
          <cell r="BS212">
            <v>8</v>
          </cell>
        </row>
        <row r="213">
          <cell r="B213" t="str">
            <v>DYB0619819W001</v>
          </cell>
          <cell r="C213" t="str">
            <v>HYO030</v>
          </cell>
          <cell r="D213" t="str">
            <v>Hyosung</v>
          </cell>
          <cell r="E213" t="str">
            <v>T60</v>
          </cell>
          <cell r="F213"/>
          <cell r="G213">
            <v>12</v>
          </cell>
          <cell r="H213" t="str">
            <v>P</v>
          </cell>
          <cell r="I213">
            <v>98</v>
          </cell>
          <cell r="J213" t="str">
            <v>D</v>
          </cell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P213">
            <v>0</v>
          </cell>
          <cell r="BQ213">
            <v>0</v>
          </cell>
          <cell r="BS213">
            <v>0</v>
          </cell>
        </row>
        <row r="214">
          <cell r="B214" t="str">
            <v>DYB0607437W003</v>
          </cell>
          <cell r="C214" t="str">
            <v>HYO031</v>
          </cell>
          <cell r="D214" t="str">
            <v>Hyosung</v>
          </cell>
          <cell r="E214" t="str">
            <v>T60</v>
          </cell>
          <cell r="F214" t="str">
            <v>HM04</v>
          </cell>
          <cell r="G214">
            <v>12</v>
          </cell>
          <cell r="H214" t="str">
            <v>P</v>
          </cell>
          <cell r="I214">
            <v>74</v>
          </cell>
          <cell r="J214" t="str">
            <v>D</v>
          </cell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>
            <v>5</v>
          </cell>
          <cell r="AO214"/>
          <cell r="AP214"/>
          <cell r="AQ214"/>
          <cell r="AR214">
            <v>6</v>
          </cell>
          <cell r="AS214">
            <v>6</v>
          </cell>
          <cell r="AT214">
            <v>1</v>
          </cell>
          <cell r="AU214"/>
          <cell r="AV214"/>
          <cell r="AW214">
            <v>7</v>
          </cell>
          <cell r="AX214">
            <v>7</v>
          </cell>
          <cell r="AY214">
            <v>7</v>
          </cell>
          <cell r="AZ214">
            <v>7</v>
          </cell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P214">
            <v>0</v>
          </cell>
          <cell r="BQ214">
            <v>0</v>
          </cell>
          <cell r="BS214">
            <v>5</v>
          </cell>
        </row>
        <row r="215">
          <cell r="B215" t="str">
            <v>DYB0629421T0001_R4.1_KOR</v>
          </cell>
          <cell r="C215" t="str">
            <v>HYO032</v>
          </cell>
          <cell r="D215" t="str">
            <v>Hyosung-KOR</v>
          </cell>
          <cell r="E215" t="str">
            <v>T40</v>
          </cell>
          <cell r="F215" t="str">
            <v>HM02</v>
          </cell>
          <cell r="G215">
            <v>12</v>
          </cell>
          <cell r="H215"/>
          <cell r="I215">
            <v>184</v>
          </cell>
          <cell r="J215" t="str">
            <v>E</v>
          </cell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>
            <v>16</v>
          </cell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P215">
            <v>0</v>
          </cell>
          <cell r="BQ215">
            <v>0</v>
          </cell>
          <cell r="BS215">
            <v>0</v>
          </cell>
        </row>
        <row r="216">
          <cell r="B216" t="str">
            <v>DYB0690002W001</v>
          </cell>
          <cell r="C216" t="str">
            <v>HYO032</v>
          </cell>
          <cell r="D216" t="str">
            <v>Hyosung</v>
          </cell>
          <cell r="E216" t="str">
            <v>T40</v>
          </cell>
          <cell r="F216" t="str">
            <v>HM02</v>
          </cell>
          <cell r="G216">
            <v>12</v>
          </cell>
          <cell r="H216"/>
          <cell r="I216">
            <v>183.05</v>
          </cell>
          <cell r="J216" t="str">
            <v>D</v>
          </cell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P216">
            <v>0</v>
          </cell>
          <cell r="BQ216">
            <v>0</v>
          </cell>
          <cell r="BS216">
            <v>0</v>
          </cell>
        </row>
        <row r="217">
          <cell r="B217" t="str">
            <v>DYB0622471T0001_R20.1_KOR</v>
          </cell>
          <cell r="C217" t="str">
            <v>HYO033</v>
          </cell>
          <cell r="D217" t="str">
            <v>Hyosung-KOR</v>
          </cell>
          <cell r="E217" t="str">
            <v>T40</v>
          </cell>
          <cell r="F217" t="str">
            <v>HM08</v>
          </cell>
          <cell r="G217">
            <v>12</v>
          </cell>
          <cell r="H217"/>
          <cell r="I217">
            <v>66.599999999999994</v>
          </cell>
          <cell r="J217" t="str">
            <v>E</v>
          </cell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>
            <v>2</v>
          </cell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P217">
            <v>0</v>
          </cell>
          <cell r="BQ217">
            <v>0</v>
          </cell>
          <cell r="BS217">
            <v>0</v>
          </cell>
        </row>
        <row r="218">
          <cell r="B218" t="str">
            <v>DYB0622471W001</v>
          </cell>
          <cell r="C218" t="str">
            <v>HYO033</v>
          </cell>
          <cell r="D218" t="str">
            <v>Hyosung</v>
          </cell>
          <cell r="E218" t="str">
            <v>T40</v>
          </cell>
          <cell r="F218" t="str">
            <v>HM08</v>
          </cell>
          <cell r="G218">
            <v>12</v>
          </cell>
          <cell r="H218"/>
          <cell r="I218">
            <v>69</v>
          </cell>
          <cell r="J218" t="str">
            <v>D</v>
          </cell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P218">
            <v>0</v>
          </cell>
          <cell r="BQ218">
            <v>0</v>
          </cell>
          <cell r="BS218">
            <v>0</v>
          </cell>
        </row>
        <row r="219">
          <cell r="B219" t="str">
            <v>LTI001</v>
          </cell>
          <cell r="C219" t="str">
            <v>LTI001</v>
          </cell>
          <cell r="D219" t="str">
            <v>L&amp;T</v>
          </cell>
          <cell r="E219" t="str">
            <v>T40</v>
          </cell>
          <cell r="F219">
            <v>0</v>
          </cell>
          <cell r="G219"/>
          <cell r="H219"/>
          <cell r="I219">
            <v>332.4</v>
          </cell>
          <cell r="J219" t="str">
            <v>D</v>
          </cell>
          <cell r="K219">
            <v>1</v>
          </cell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P219">
            <v>0</v>
          </cell>
          <cell r="BQ219">
            <v>0</v>
          </cell>
          <cell r="BS219">
            <v>0</v>
          </cell>
        </row>
        <row r="220">
          <cell r="B220" t="str">
            <v>LTI002</v>
          </cell>
          <cell r="C220" t="str">
            <v>LTI002</v>
          </cell>
          <cell r="D220" t="str">
            <v>L&amp;T</v>
          </cell>
          <cell r="E220" t="str">
            <v>T40</v>
          </cell>
          <cell r="F220">
            <v>0</v>
          </cell>
          <cell r="G220"/>
          <cell r="H220"/>
          <cell r="I220">
            <v>165.2</v>
          </cell>
          <cell r="J220" t="str">
            <v>D</v>
          </cell>
          <cell r="K220">
            <v>1</v>
          </cell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P220">
            <v>0</v>
          </cell>
          <cell r="BQ220">
            <v>0</v>
          </cell>
          <cell r="BS220">
            <v>0</v>
          </cell>
        </row>
        <row r="221">
          <cell r="B221" t="str">
            <v>LTI004</v>
          </cell>
          <cell r="C221" t="str">
            <v>LTI004</v>
          </cell>
          <cell r="D221" t="str">
            <v>L&amp;T</v>
          </cell>
          <cell r="E221" t="str">
            <v>T40</v>
          </cell>
          <cell r="F221">
            <v>0</v>
          </cell>
          <cell r="G221"/>
          <cell r="H221"/>
          <cell r="I221">
            <v>49</v>
          </cell>
          <cell r="J221" t="str">
            <v>D</v>
          </cell>
          <cell r="K221">
            <v>1</v>
          </cell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P221">
            <v>0</v>
          </cell>
          <cell r="BQ221">
            <v>0</v>
          </cell>
          <cell r="BS221">
            <v>0</v>
          </cell>
        </row>
        <row r="222">
          <cell r="B222" t="str">
            <v>DDF10182K-12_RP</v>
          </cell>
          <cell r="C222" t="str">
            <v>MEI001</v>
          </cell>
          <cell r="D222" t="str">
            <v>MEIDEN AMERICA SWITCHGEAR INC</v>
          </cell>
          <cell r="E222" t="str">
            <v>T60</v>
          </cell>
          <cell r="F222" t="str">
            <v>HM02</v>
          </cell>
          <cell r="G222">
            <v>12</v>
          </cell>
          <cell r="H222"/>
          <cell r="I222">
            <v>148.19999999999999</v>
          </cell>
          <cell r="J222" t="str">
            <v>E</v>
          </cell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>
            <v>3</v>
          </cell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P222">
            <v>3</v>
          </cell>
          <cell r="BQ222">
            <v>0.44459999999999994</v>
          </cell>
          <cell r="BS222">
            <v>0</v>
          </cell>
        </row>
        <row r="223">
          <cell r="B223" t="str">
            <v>DDF20432K-1_RF</v>
          </cell>
          <cell r="C223" t="str">
            <v>MEI002</v>
          </cell>
          <cell r="D223" t="str">
            <v>MEIDEN AMERICA SWITCHGEAR INC</v>
          </cell>
          <cell r="E223" t="str">
            <v>T60</v>
          </cell>
          <cell r="F223" t="str">
            <v>HM02</v>
          </cell>
          <cell r="G223">
            <v>12</v>
          </cell>
          <cell r="H223"/>
          <cell r="I223">
            <v>16</v>
          </cell>
          <cell r="J223" t="str">
            <v>E</v>
          </cell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>
            <v>3</v>
          </cell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P223">
            <v>3</v>
          </cell>
          <cell r="BQ223">
            <v>4.8000000000000001E-2</v>
          </cell>
          <cell r="BS223">
            <v>0</v>
          </cell>
        </row>
        <row r="224">
          <cell r="B224" t="str">
            <v>412300-2801110-04</v>
          </cell>
          <cell r="C224" t="str">
            <v>NAM001</v>
          </cell>
          <cell r="D224" t="str">
            <v>NAMI</v>
          </cell>
          <cell r="E224" t="str">
            <v>T60</v>
          </cell>
          <cell r="F224" t="str">
            <v>METALAB</v>
          </cell>
          <cell r="G224"/>
          <cell r="H224"/>
          <cell r="I224">
            <v>41.1</v>
          </cell>
          <cell r="J224" t="str">
            <v>E</v>
          </cell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>
            <v>80</v>
          </cell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P224">
            <v>0</v>
          </cell>
          <cell r="BQ224">
            <v>0</v>
          </cell>
          <cell r="BS224">
            <v>80</v>
          </cell>
        </row>
        <row r="225">
          <cell r="B225" t="str">
            <v>412301-2801110-04</v>
          </cell>
          <cell r="C225" t="str">
            <v>NAM001</v>
          </cell>
          <cell r="D225" t="str">
            <v>NAMI</v>
          </cell>
          <cell r="E225" t="str">
            <v>T60</v>
          </cell>
          <cell r="F225" t="str">
            <v>METALAB</v>
          </cell>
          <cell r="G225"/>
          <cell r="H225"/>
          <cell r="I225">
            <v>41</v>
          </cell>
          <cell r="J225" t="str">
            <v>E</v>
          </cell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>
            <v>37</v>
          </cell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P225">
            <v>0</v>
          </cell>
          <cell r="BQ225">
            <v>0</v>
          </cell>
          <cell r="BS225">
            <v>37</v>
          </cell>
        </row>
        <row r="226">
          <cell r="B226" t="str">
            <v>NAM001</v>
          </cell>
          <cell r="C226" t="str">
            <v>NAM001</v>
          </cell>
          <cell r="D226" t="str">
            <v>NAMI</v>
          </cell>
          <cell r="E226" t="str">
            <v>T60</v>
          </cell>
          <cell r="F226">
            <v>0</v>
          </cell>
          <cell r="G226"/>
          <cell r="H226"/>
          <cell r="I226">
            <v>41</v>
          </cell>
          <cell r="J226" t="str">
            <v>E</v>
          </cell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>
            <v>15</v>
          </cell>
          <cell r="AP226">
            <v>30</v>
          </cell>
          <cell r="AQ226"/>
          <cell r="AR226">
            <v>20</v>
          </cell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P226">
            <v>0</v>
          </cell>
          <cell r="BQ226">
            <v>0</v>
          </cell>
          <cell r="BS226">
            <v>45</v>
          </cell>
        </row>
        <row r="227">
          <cell r="B227" t="str">
            <v>412300-2811100-04</v>
          </cell>
          <cell r="C227" t="str">
            <v>NAM002</v>
          </cell>
          <cell r="D227" t="str">
            <v>NAMI</v>
          </cell>
          <cell r="E227" t="str">
            <v>T60</v>
          </cell>
          <cell r="F227" t="str">
            <v>METALAB</v>
          </cell>
          <cell r="G227"/>
          <cell r="H227"/>
          <cell r="I227">
            <v>44.5</v>
          </cell>
          <cell r="J227" t="str">
            <v>E</v>
          </cell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>
            <v>54</v>
          </cell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P227">
            <v>0</v>
          </cell>
          <cell r="BQ227">
            <v>0</v>
          </cell>
          <cell r="BS227">
            <v>54</v>
          </cell>
        </row>
        <row r="228">
          <cell r="B228" t="str">
            <v>412301-2811100-04</v>
          </cell>
          <cell r="C228" t="str">
            <v>NAM002</v>
          </cell>
          <cell r="D228" t="str">
            <v>NAMI</v>
          </cell>
          <cell r="E228" t="str">
            <v>T60</v>
          </cell>
          <cell r="F228" t="str">
            <v>METALAB</v>
          </cell>
          <cell r="G228"/>
          <cell r="H228"/>
          <cell r="I228">
            <v>44.5</v>
          </cell>
          <cell r="J228" t="str">
            <v>E</v>
          </cell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>
            <v>25</v>
          </cell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P228">
            <v>0</v>
          </cell>
          <cell r="BQ228">
            <v>0</v>
          </cell>
          <cell r="BS228">
            <v>25</v>
          </cell>
        </row>
        <row r="229">
          <cell r="B229" t="str">
            <v>30.322.21</v>
          </cell>
          <cell r="C229" t="str">
            <v>PFI040</v>
          </cell>
          <cell r="D229" t="str">
            <v>PFIFFNER</v>
          </cell>
          <cell r="E229" t="str">
            <v>T60</v>
          </cell>
          <cell r="F229"/>
          <cell r="G229"/>
          <cell r="H229" t="str">
            <v>P</v>
          </cell>
          <cell r="I229">
            <v>48</v>
          </cell>
          <cell r="J229" t="str">
            <v>E</v>
          </cell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P229">
            <v>0</v>
          </cell>
          <cell r="BQ229">
            <v>0</v>
          </cell>
          <cell r="BS229">
            <v>0</v>
          </cell>
        </row>
        <row r="230">
          <cell r="B230" t="str">
            <v>30.323.21</v>
          </cell>
          <cell r="C230" t="str">
            <v>PFI041</v>
          </cell>
          <cell r="D230" t="str">
            <v>PFIFFNER</v>
          </cell>
          <cell r="E230" t="str">
            <v>T60</v>
          </cell>
          <cell r="F230"/>
          <cell r="G230"/>
          <cell r="H230" t="str">
            <v>P</v>
          </cell>
          <cell r="I230">
            <v>109</v>
          </cell>
          <cell r="J230" t="str">
            <v>E</v>
          </cell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P230">
            <v>0</v>
          </cell>
          <cell r="BQ230">
            <v>0</v>
          </cell>
          <cell r="BS230">
            <v>0</v>
          </cell>
        </row>
        <row r="231">
          <cell r="B231">
            <v>100820111</v>
          </cell>
          <cell r="C231" t="str">
            <v>PFI042</v>
          </cell>
          <cell r="D231" t="str">
            <v>PFIFFNER</v>
          </cell>
          <cell r="E231" t="str">
            <v>T40</v>
          </cell>
          <cell r="F231" t="str">
            <v>HM08</v>
          </cell>
          <cell r="G231">
            <v>12</v>
          </cell>
          <cell r="H231" t="str">
            <v>P</v>
          </cell>
          <cell r="I231">
            <v>133.5</v>
          </cell>
          <cell r="J231" t="str">
            <v>E</v>
          </cell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>
            <v>12</v>
          </cell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>
            <v>3</v>
          </cell>
          <cell r="BK231"/>
          <cell r="BL231"/>
          <cell r="BM231"/>
          <cell r="BN231"/>
          <cell r="BP231">
            <v>0</v>
          </cell>
          <cell r="BQ231">
            <v>0</v>
          </cell>
          <cell r="BS231">
            <v>12</v>
          </cell>
        </row>
        <row r="232">
          <cell r="B232">
            <v>100820112</v>
          </cell>
          <cell r="C232" t="str">
            <v>PFI042</v>
          </cell>
          <cell r="D232" t="str">
            <v>PFIFFNER</v>
          </cell>
          <cell r="E232" t="str">
            <v>T40</v>
          </cell>
          <cell r="F232" t="str">
            <v>HM08</v>
          </cell>
          <cell r="G232">
            <v>12</v>
          </cell>
          <cell r="H232" t="str">
            <v>P</v>
          </cell>
          <cell r="I232">
            <v>133.5</v>
          </cell>
          <cell r="J232" t="str">
            <v>E</v>
          </cell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>
            <v>12</v>
          </cell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>
            <v>19</v>
          </cell>
          <cell r="BK232"/>
          <cell r="BL232"/>
          <cell r="BM232"/>
          <cell r="BN232"/>
          <cell r="BP232">
            <v>0</v>
          </cell>
          <cell r="BQ232">
            <v>0</v>
          </cell>
          <cell r="BS232">
            <v>12</v>
          </cell>
        </row>
        <row r="233">
          <cell r="B233">
            <v>100821111</v>
          </cell>
          <cell r="C233" t="str">
            <v>PFI043</v>
          </cell>
          <cell r="D233" t="str">
            <v>PFIFFNER</v>
          </cell>
          <cell r="E233" t="str">
            <v>T60</v>
          </cell>
          <cell r="F233" t="str">
            <v>HM08</v>
          </cell>
          <cell r="G233">
            <v>12</v>
          </cell>
          <cell r="H233" t="str">
            <v>P</v>
          </cell>
          <cell r="I233">
            <v>126.85</v>
          </cell>
          <cell r="J233" t="str">
            <v>E</v>
          </cell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>
            <v>24</v>
          </cell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>
            <v>24</v>
          </cell>
          <cell r="BK233"/>
          <cell r="BL233"/>
          <cell r="BM233"/>
          <cell r="BN233"/>
          <cell r="BP233">
            <v>0</v>
          </cell>
          <cell r="BQ233">
            <v>0</v>
          </cell>
          <cell r="BS233">
            <v>24</v>
          </cell>
        </row>
        <row r="234">
          <cell r="B234" t="str">
            <v>412-29223-001-E</v>
          </cell>
          <cell r="C234" t="str">
            <v>SIE421</v>
          </cell>
          <cell r="D234" t="str">
            <v>SIEMENS-AIS</v>
          </cell>
          <cell r="E234" t="str">
            <v>T60</v>
          </cell>
          <cell r="F234"/>
          <cell r="G234"/>
          <cell r="H234"/>
          <cell r="I234">
            <v>11.6</v>
          </cell>
          <cell r="J234" t="str">
            <v>D</v>
          </cell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P234">
            <v>0</v>
          </cell>
          <cell r="BQ234">
            <v>0</v>
          </cell>
          <cell r="BS234">
            <v>0</v>
          </cell>
        </row>
        <row r="235">
          <cell r="B235" t="str">
            <v>412-29224-002-H</v>
          </cell>
          <cell r="C235" t="str">
            <v>SIE422</v>
          </cell>
          <cell r="D235" t="str">
            <v>SIEMENS-AIS</v>
          </cell>
          <cell r="E235" t="str">
            <v>T60</v>
          </cell>
          <cell r="F235"/>
          <cell r="G235"/>
          <cell r="H235"/>
          <cell r="I235">
            <v>18</v>
          </cell>
          <cell r="J235" t="str">
            <v>D</v>
          </cell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P235">
            <v>0</v>
          </cell>
          <cell r="BQ235">
            <v>0</v>
          </cell>
          <cell r="BS235">
            <v>0</v>
          </cell>
        </row>
        <row r="236">
          <cell r="B236" t="str">
            <v>PTD4848110001</v>
          </cell>
          <cell r="C236" t="str">
            <v>SIE441</v>
          </cell>
          <cell r="D236" t="str">
            <v>SIEMENS</v>
          </cell>
          <cell r="E236" t="str">
            <v>T60</v>
          </cell>
          <cell r="F236" t="str">
            <v>HM05</v>
          </cell>
          <cell r="G236">
            <v>21</v>
          </cell>
          <cell r="H236"/>
          <cell r="I236">
            <v>63.33</v>
          </cell>
          <cell r="J236" t="str">
            <v>D</v>
          </cell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>
            <v>4</v>
          </cell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P236">
            <v>4</v>
          </cell>
          <cell r="BQ236">
            <v>0.25331999999999999</v>
          </cell>
          <cell r="BS236">
            <v>0</v>
          </cell>
        </row>
        <row r="237">
          <cell r="B237" t="str">
            <v>C1B46827600001</v>
          </cell>
          <cell r="C237" t="str">
            <v>SIE448</v>
          </cell>
          <cell r="D237" t="str">
            <v>SIEMENS</v>
          </cell>
          <cell r="E237" t="str">
            <v>T40</v>
          </cell>
          <cell r="F237" t="str">
            <v>HM07</v>
          </cell>
          <cell r="G237">
            <v>9</v>
          </cell>
          <cell r="H237" t="str">
            <v>P</v>
          </cell>
          <cell r="I237">
            <v>360.5</v>
          </cell>
          <cell r="J237" t="str">
            <v>D</v>
          </cell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>
            <v>3</v>
          </cell>
          <cell r="AN237">
            <v>15</v>
          </cell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P237">
            <v>3</v>
          </cell>
          <cell r="BQ237">
            <v>1.0814999999999999</v>
          </cell>
          <cell r="BS237">
            <v>15</v>
          </cell>
        </row>
        <row r="238">
          <cell r="B238" t="str">
            <v>C1B46827600001_BER</v>
          </cell>
          <cell r="C238" t="str">
            <v>SIE448</v>
          </cell>
          <cell r="D238" t="str">
            <v>SIEMENS-BER</v>
          </cell>
          <cell r="E238" t="str">
            <v>T40</v>
          </cell>
          <cell r="F238" t="str">
            <v>HM07</v>
          </cell>
          <cell r="G238">
            <v>9</v>
          </cell>
          <cell r="H238" t="str">
            <v>P</v>
          </cell>
          <cell r="I238">
            <v>360.5</v>
          </cell>
          <cell r="J238" t="str">
            <v>E</v>
          </cell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>
            <v>14</v>
          </cell>
          <cell r="AN238">
            <v>12</v>
          </cell>
          <cell r="AO238"/>
          <cell r="AP238"/>
          <cell r="AQ238"/>
          <cell r="AR238"/>
          <cell r="AS238"/>
          <cell r="AT238"/>
          <cell r="AU238"/>
          <cell r="AV238">
            <v>15</v>
          </cell>
          <cell r="AW238"/>
          <cell r="AX238">
            <v>42</v>
          </cell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P238">
            <v>14</v>
          </cell>
          <cell r="BQ238">
            <v>5.0469999999999997</v>
          </cell>
          <cell r="BS238">
            <v>12</v>
          </cell>
        </row>
        <row r="239">
          <cell r="B239" t="str">
            <v>C1B46827600001_RS0</v>
          </cell>
          <cell r="C239" t="str">
            <v>SIE448</v>
          </cell>
          <cell r="D239" t="str">
            <v>SIEMENS</v>
          </cell>
          <cell r="E239" t="str">
            <v>T40</v>
          </cell>
          <cell r="F239" t="str">
            <v>HM07</v>
          </cell>
          <cell r="G239">
            <v>9</v>
          </cell>
          <cell r="H239" t="str">
            <v>P</v>
          </cell>
          <cell r="I239">
            <v>360.5</v>
          </cell>
          <cell r="J239" t="str">
            <v>D</v>
          </cell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>
            <v>15</v>
          </cell>
          <cell r="AW239"/>
          <cell r="AX239"/>
          <cell r="AY239">
            <v>16</v>
          </cell>
          <cell r="AZ239"/>
          <cell r="BA239">
            <v>10</v>
          </cell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P239">
            <v>0</v>
          </cell>
          <cell r="BQ239">
            <v>0</v>
          </cell>
          <cell r="BS239">
            <v>0</v>
          </cell>
        </row>
        <row r="240">
          <cell r="B240" t="str">
            <v>C1B46827600001_RS0_BER</v>
          </cell>
          <cell r="C240" t="str">
            <v>SIE448</v>
          </cell>
          <cell r="D240" t="str">
            <v>SIEMENS-BER</v>
          </cell>
          <cell r="E240" t="str">
            <v>T40</v>
          </cell>
          <cell r="F240" t="str">
            <v>HM07</v>
          </cell>
          <cell r="G240">
            <v>9</v>
          </cell>
          <cell r="H240" t="str">
            <v>P</v>
          </cell>
          <cell r="I240">
            <v>360.5</v>
          </cell>
          <cell r="J240" t="str">
            <v>E</v>
          </cell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>
            <v>12</v>
          </cell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P240">
            <v>0</v>
          </cell>
          <cell r="BQ240">
            <v>0</v>
          </cell>
          <cell r="BS240">
            <v>0</v>
          </cell>
        </row>
        <row r="241">
          <cell r="B241" t="str">
            <v>C1B46817724001</v>
          </cell>
          <cell r="C241" t="str">
            <v>SIE449</v>
          </cell>
          <cell r="D241" t="str">
            <v>SIEMENS</v>
          </cell>
          <cell r="E241" t="str">
            <v>T60</v>
          </cell>
          <cell r="F241" t="str">
            <v>HM06</v>
          </cell>
          <cell r="G241">
            <v>9</v>
          </cell>
          <cell r="H241" t="str">
            <v>P</v>
          </cell>
          <cell r="I241">
            <v>181.53</v>
          </cell>
          <cell r="J241" t="str">
            <v>D</v>
          </cell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>
            <v>1</v>
          </cell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P241">
            <v>1</v>
          </cell>
          <cell r="BQ241">
            <v>0.18153</v>
          </cell>
          <cell r="BS241">
            <v>0</v>
          </cell>
        </row>
        <row r="242">
          <cell r="B242" t="str">
            <v>C1B46817724011_RK0</v>
          </cell>
          <cell r="C242" t="str">
            <v>SIE449</v>
          </cell>
          <cell r="D242" t="str">
            <v>SIEMENS</v>
          </cell>
          <cell r="E242" t="str">
            <v>T60</v>
          </cell>
          <cell r="F242" t="str">
            <v>HM06</v>
          </cell>
          <cell r="G242">
            <v>9</v>
          </cell>
          <cell r="H242" t="str">
            <v>P</v>
          </cell>
          <cell r="I242">
            <v>181.53</v>
          </cell>
          <cell r="J242" t="str">
            <v>D</v>
          </cell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>
            <v>2</v>
          </cell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P242">
            <v>0</v>
          </cell>
          <cell r="BQ242">
            <v>0</v>
          </cell>
          <cell r="BS242">
            <v>0</v>
          </cell>
        </row>
        <row r="243">
          <cell r="B243" t="str">
            <v>C1B46817714001</v>
          </cell>
          <cell r="C243" t="str">
            <v>SIE450</v>
          </cell>
          <cell r="D243" t="str">
            <v>SIEMENS</v>
          </cell>
          <cell r="E243" t="str">
            <v>T40</v>
          </cell>
          <cell r="F243" t="str">
            <v>HM10</v>
          </cell>
          <cell r="G243">
            <v>9</v>
          </cell>
          <cell r="H243" t="str">
            <v>P</v>
          </cell>
          <cell r="I243">
            <v>228.17</v>
          </cell>
          <cell r="J243" t="str">
            <v>D</v>
          </cell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>
            <v>4</v>
          </cell>
          <cell r="AM243">
            <v>3</v>
          </cell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>
            <v>4</v>
          </cell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P243">
            <v>7</v>
          </cell>
          <cell r="BQ243">
            <v>1.5971899999999999</v>
          </cell>
          <cell r="BS243">
            <v>0</v>
          </cell>
        </row>
        <row r="244">
          <cell r="B244" t="str">
            <v>C1B46817715001</v>
          </cell>
          <cell r="C244" t="str">
            <v>SIE451</v>
          </cell>
          <cell r="D244" t="str">
            <v>SIEMENS</v>
          </cell>
          <cell r="E244" t="str">
            <v>T40</v>
          </cell>
          <cell r="F244" t="str">
            <v>HM10</v>
          </cell>
          <cell r="G244">
            <v>9</v>
          </cell>
          <cell r="H244" t="str">
            <v>P</v>
          </cell>
          <cell r="I244">
            <v>217.53</v>
          </cell>
          <cell r="J244" t="str">
            <v>D</v>
          </cell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>
            <v>2</v>
          </cell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P244">
            <v>2</v>
          </cell>
          <cell r="BQ244">
            <v>0.43506</v>
          </cell>
          <cell r="BS244">
            <v>0</v>
          </cell>
        </row>
        <row r="245">
          <cell r="B245" t="str">
            <v>C1B46817715021</v>
          </cell>
          <cell r="C245" t="str">
            <v>SIE451</v>
          </cell>
          <cell r="D245" t="str">
            <v>SIEMENS</v>
          </cell>
          <cell r="E245" t="str">
            <v>T40</v>
          </cell>
          <cell r="F245" t="str">
            <v>HM10</v>
          </cell>
          <cell r="G245">
            <v>9</v>
          </cell>
          <cell r="H245" t="str">
            <v>P</v>
          </cell>
          <cell r="I245">
            <v>217.53</v>
          </cell>
          <cell r="J245" t="str">
            <v>D</v>
          </cell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>
            <v>1</v>
          </cell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P245">
            <v>1</v>
          </cell>
          <cell r="BQ245">
            <v>0.21753</v>
          </cell>
          <cell r="BS245">
            <v>0</v>
          </cell>
        </row>
        <row r="246">
          <cell r="B246" t="str">
            <v>C1B71218794011</v>
          </cell>
          <cell r="C246" t="str">
            <v>SIE456</v>
          </cell>
          <cell r="D246" t="str">
            <v>SIEMENS</v>
          </cell>
          <cell r="E246" t="str">
            <v>T60</v>
          </cell>
          <cell r="F246" t="str">
            <v>HM02</v>
          </cell>
          <cell r="G246"/>
          <cell r="H246" t="str">
            <v>P</v>
          </cell>
          <cell r="I246">
            <v>146</v>
          </cell>
          <cell r="J246" t="str">
            <v>D</v>
          </cell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P246">
            <v>0</v>
          </cell>
          <cell r="BQ246">
            <v>0</v>
          </cell>
          <cell r="BS246">
            <v>0</v>
          </cell>
        </row>
        <row r="247">
          <cell r="B247" t="str">
            <v>C1B46827579013</v>
          </cell>
          <cell r="C247" t="str">
            <v>SIE456</v>
          </cell>
          <cell r="D247" t="str">
            <v>SIEMENS</v>
          </cell>
          <cell r="E247" t="str">
            <v>T60</v>
          </cell>
          <cell r="F247" t="str">
            <v>HM02</v>
          </cell>
          <cell r="G247"/>
          <cell r="H247" t="str">
            <v>P</v>
          </cell>
          <cell r="I247">
            <v>146</v>
          </cell>
          <cell r="J247" t="str">
            <v>D</v>
          </cell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P247">
            <v>0</v>
          </cell>
          <cell r="BQ247">
            <v>0</v>
          </cell>
          <cell r="BS247">
            <v>0</v>
          </cell>
        </row>
        <row r="248">
          <cell r="B248" t="str">
            <v>C1B71218794012</v>
          </cell>
          <cell r="C248" t="str">
            <v>SIE456</v>
          </cell>
          <cell r="D248" t="str">
            <v>SIEMENS</v>
          </cell>
          <cell r="E248" t="str">
            <v>T60</v>
          </cell>
          <cell r="F248" t="str">
            <v>HM02</v>
          </cell>
          <cell r="G248"/>
          <cell r="H248" t="str">
            <v>P</v>
          </cell>
          <cell r="I248">
            <v>146</v>
          </cell>
          <cell r="J248" t="str">
            <v>D</v>
          </cell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P248">
            <v>0</v>
          </cell>
          <cell r="BQ248">
            <v>0</v>
          </cell>
          <cell r="BS248">
            <v>0</v>
          </cell>
        </row>
        <row r="249">
          <cell r="B249" t="str">
            <v>C1B46817838001</v>
          </cell>
          <cell r="C249" t="str">
            <v>SIE462</v>
          </cell>
          <cell r="D249" t="str">
            <v>SIEMENS</v>
          </cell>
          <cell r="E249" t="str">
            <v>T40</v>
          </cell>
          <cell r="F249" t="str">
            <v>RADIENT</v>
          </cell>
          <cell r="G249">
            <v>9</v>
          </cell>
          <cell r="H249" t="str">
            <v>P</v>
          </cell>
          <cell r="I249">
            <v>272.63</v>
          </cell>
          <cell r="J249" t="str">
            <v>D</v>
          </cell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>
            <v>4</v>
          </cell>
          <cell r="AI249"/>
          <cell r="AJ249"/>
          <cell r="AK249"/>
          <cell r="AL249">
            <v>10</v>
          </cell>
          <cell r="AM249"/>
          <cell r="AN249"/>
          <cell r="AO249"/>
          <cell r="AP249">
            <v>8</v>
          </cell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P249">
            <v>14</v>
          </cell>
          <cell r="BQ249">
            <v>3.8168199999999999</v>
          </cell>
          <cell r="BS249">
            <v>8</v>
          </cell>
        </row>
        <row r="250">
          <cell r="B250" t="str">
            <v>C1B46817838001</v>
          </cell>
          <cell r="C250" t="str">
            <v>SIE462</v>
          </cell>
          <cell r="D250" t="str">
            <v>SIEMENS</v>
          </cell>
          <cell r="E250" t="str">
            <v>T40</v>
          </cell>
          <cell r="F250" t="str">
            <v>RADIENT</v>
          </cell>
          <cell r="G250">
            <v>9</v>
          </cell>
          <cell r="H250" t="str">
            <v>P</v>
          </cell>
          <cell r="I250">
            <v>272.63</v>
          </cell>
          <cell r="J250" t="str">
            <v>E</v>
          </cell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>
            <v>3</v>
          </cell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P250">
            <v>3</v>
          </cell>
          <cell r="BQ250">
            <v>0.81789000000000001</v>
          </cell>
          <cell r="BS250">
            <v>0</v>
          </cell>
        </row>
        <row r="251">
          <cell r="B251" t="str">
            <v>C1B46817838001_BER</v>
          </cell>
          <cell r="C251" t="str">
            <v>SIE462</v>
          </cell>
          <cell r="D251" t="str">
            <v>SIEMENS-BER</v>
          </cell>
          <cell r="E251" t="str">
            <v>T40</v>
          </cell>
          <cell r="F251" t="str">
            <v>RADIENT</v>
          </cell>
          <cell r="G251">
            <v>9</v>
          </cell>
          <cell r="H251" t="str">
            <v>P</v>
          </cell>
          <cell r="I251">
            <v>272.63</v>
          </cell>
          <cell r="J251" t="str">
            <v>E</v>
          </cell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>
            <v>1</v>
          </cell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P251">
            <v>1</v>
          </cell>
          <cell r="BQ251">
            <v>0.27262999999999998</v>
          </cell>
          <cell r="BS251">
            <v>0</v>
          </cell>
        </row>
        <row r="252">
          <cell r="B252" t="str">
            <v>C1B46817838001_BER</v>
          </cell>
          <cell r="C252" t="str">
            <v>SIE462</v>
          </cell>
          <cell r="D252" t="str">
            <v>SIEMENS-BER</v>
          </cell>
          <cell r="E252" t="str">
            <v>T40</v>
          </cell>
          <cell r="F252" t="str">
            <v>RADIENT</v>
          </cell>
          <cell r="G252">
            <v>9</v>
          </cell>
          <cell r="H252" t="str">
            <v>P</v>
          </cell>
          <cell r="I252">
            <v>272.63</v>
          </cell>
          <cell r="J252" t="str">
            <v>E</v>
          </cell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>
            <v>10</v>
          </cell>
          <cell r="AO252">
            <v>11</v>
          </cell>
          <cell r="AP252"/>
          <cell r="AQ252"/>
          <cell r="AR252"/>
          <cell r="AS252"/>
          <cell r="AT252">
            <v>16</v>
          </cell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P252">
            <v>0</v>
          </cell>
          <cell r="BQ252">
            <v>0</v>
          </cell>
          <cell r="BS252">
            <v>21</v>
          </cell>
        </row>
        <row r="253">
          <cell r="B253" t="str">
            <v>C1B46817838001_RF0</v>
          </cell>
          <cell r="C253" t="str">
            <v>SIE462</v>
          </cell>
          <cell r="D253" t="str">
            <v>SIEMENS</v>
          </cell>
          <cell r="E253" t="str">
            <v>T40</v>
          </cell>
          <cell r="F253" t="str">
            <v>RADIENT</v>
          </cell>
          <cell r="G253">
            <v>9</v>
          </cell>
          <cell r="H253" t="str">
            <v>P</v>
          </cell>
          <cell r="I253">
            <v>272.63</v>
          </cell>
          <cell r="J253" t="str">
            <v>D</v>
          </cell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>
            <v>8</v>
          </cell>
          <cell r="AT253"/>
          <cell r="AU253"/>
          <cell r="AV253"/>
          <cell r="AW253"/>
          <cell r="AX253">
            <v>10</v>
          </cell>
          <cell r="AY253"/>
          <cell r="AZ253"/>
          <cell r="BA253">
            <v>10</v>
          </cell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P253">
            <v>0</v>
          </cell>
          <cell r="BQ253">
            <v>0</v>
          </cell>
          <cell r="BS253">
            <v>0</v>
          </cell>
        </row>
        <row r="254">
          <cell r="B254" t="str">
            <v>C1B46817838001_RF0_B</v>
          </cell>
          <cell r="C254" t="str">
            <v>SIE462</v>
          </cell>
          <cell r="D254" t="str">
            <v>SIEMENS-BER</v>
          </cell>
          <cell r="E254" t="str">
            <v>T40</v>
          </cell>
          <cell r="F254" t="str">
            <v>RADIENT</v>
          </cell>
          <cell r="G254">
            <v>9</v>
          </cell>
          <cell r="H254" t="str">
            <v>P</v>
          </cell>
          <cell r="I254">
            <v>272.63</v>
          </cell>
          <cell r="J254" t="str">
            <v>E</v>
          </cell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>
            <v>8</v>
          </cell>
          <cell r="BI254"/>
          <cell r="BJ254"/>
          <cell r="BK254"/>
          <cell r="BL254"/>
          <cell r="BM254"/>
          <cell r="BN254"/>
          <cell r="BP254">
            <v>0</v>
          </cell>
          <cell r="BQ254">
            <v>0</v>
          </cell>
          <cell r="BS254">
            <v>0</v>
          </cell>
        </row>
        <row r="255">
          <cell r="B255" t="str">
            <v>C1B46817838001_RF0_BER</v>
          </cell>
          <cell r="C255" t="str">
            <v>SIE462</v>
          </cell>
          <cell r="D255" t="str">
            <v>SIEMENS-BER</v>
          </cell>
          <cell r="E255" t="str">
            <v>T40</v>
          </cell>
          <cell r="F255" t="str">
            <v>RADIENT</v>
          </cell>
          <cell r="G255">
            <v>9</v>
          </cell>
          <cell r="H255" t="str">
            <v>P</v>
          </cell>
          <cell r="I255">
            <v>272.63</v>
          </cell>
          <cell r="J255" t="str">
            <v>E</v>
          </cell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>
            <v>6</v>
          </cell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P255">
            <v>0</v>
          </cell>
          <cell r="BQ255">
            <v>0</v>
          </cell>
          <cell r="BS255">
            <v>6</v>
          </cell>
        </row>
        <row r="256">
          <cell r="B256" t="str">
            <v>C1B46827473001</v>
          </cell>
          <cell r="C256" t="str">
            <v>SIE463</v>
          </cell>
          <cell r="D256" t="str">
            <v>SIEMENS</v>
          </cell>
          <cell r="E256" t="str">
            <v>T40</v>
          </cell>
          <cell r="F256" t="str">
            <v>HM07</v>
          </cell>
          <cell r="G256">
            <v>6</v>
          </cell>
          <cell r="H256" t="str">
            <v>P</v>
          </cell>
          <cell r="I256">
            <v>530</v>
          </cell>
          <cell r="J256" t="str">
            <v>D</v>
          </cell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>
            <v>10</v>
          </cell>
          <cell r="AP256">
            <v>15</v>
          </cell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P256">
            <v>0</v>
          </cell>
          <cell r="BQ256">
            <v>0</v>
          </cell>
          <cell r="BS256">
            <v>25</v>
          </cell>
        </row>
        <row r="257">
          <cell r="B257" t="str">
            <v>C1B46827473001_BER</v>
          </cell>
          <cell r="C257" t="str">
            <v>SIE463</v>
          </cell>
          <cell r="D257" t="str">
            <v>SIEMENS</v>
          </cell>
          <cell r="E257" t="str">
            <v>T40</v>
          </cell>
          <cell r="F257" t="str">
            <v>HM07</v>
          </cell>
          <cell r="G257">
            <v>6</v>
          </cell>
          <cell r="H257" t="str">
            <v>P</v>
          </cell>
          <cell r="I257">
            <v>530</v>
          </cell>
          <cell r="J257" t="str">
            <v>D</v>
          </cell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>
            <v>1</v>
          </cell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P257">
            <v>0</v>
          </cell>
          <cell r="BQ257">
            <v>0</v>
          </cell>
          <cell r="BS257">
            <v>1</v>
          </cell>
        </row>
        <row r="258">
          <cell r="B258" t="str">
            <v>C1B46827473001_BER</v>
          </cell>
          <cell r="C258" t="str">
            <v>SIE463</v>
          </cell>
          <cell r="D258" t="str">
            <v>SIEMENS-BER</v>
          </cell>
          <cell r="E258" t="str">
            <v>T40</v>
          </cell>
          <cell r="F258" t="str">
            <v>HM07</v>
          </cell>
          <cell r="G258">
            <v>6</v>
          </cell>
          <cell r="H258" t="str">
            <v>P</v>
          </cell>
          <cell r="I258">
            <v>530</v>
          </cell>
          <cell r="J258" t="str">
            <v>E</v>
          </cell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>
            <v>10</v>
          </cell>
          <cell r="AO258"/>
          <cell r="AP258"/>
          <cell r="AQ258"/>
          <cell r="AR258"/>
          <cell r="AS258">
            <v>11</v>
          </cell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P258">
            <v>0</v>
          </cell>
          <cell r="BQ258">
            <v>0</v>
          </cell>
          <cell r="BS258">
            <v>10</v>
          </cell>
        </row>
        <row r="259">
          <cell r="B259" t="str">
            <v>C1B46827473001_RD1</v>
          </cell>
          <cell r="C259" t="str">
            <v>SIE463</v>
          </cell>
          <cell r="D259" t="str">
            <v>SIEMENS</v>
          </cell>
          <cell r="E259" t="str">
            <v>T40</v>
          </cell>
          <cell r="F259" t="str">
            <v>HM07</v>
          </cell>
          <cell r="G259">
            <v>6</v>
          </cell>
          <cell r="H259" t="str">
            <v>P</v>
          </cell>
          <cell r="I259">
            <v>517.75</v>
          </cell>
          <cell r="J259" t="str">
            <v>D</v>
          </cell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>
            <v>7</v>
          </cell>
          <cell r="AV259">
            <v>10</v>
          </cell>
          <cell r="AW259"/>
          <cell r="AX259">
            <v>3</v>
          </cell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P259">
            <v>0</v>
          </cell>
          <cell r="BQ259">
            <v>0</v>
          </cell>
          <cell r="BS259">
            <v>0</v>
          </cell>
        </row>
        <row r="260">
          <cell r="B260" t="str">
            <v>PTD4G27473001</v>
          </cell>
          <cell r="C260" t="str">
            <v>SIE463</v>
          </cell>
          <cell r="D260" t="str">
            <v>SIEMENS</v>
          </cell>
          <cell r="E260" t="str">
            <v>T40</v>
          </cell>
          <cell r="F260" t="str">
            <v>HM07</v>
          </cell>
          <cell r="G260">
            <v>6</v>
          </cell>
          <cell r="H260"/>
          <cell r="I260">
            <v>517.79999999999995</v>
          </cell>
          <cell r="J260" t="str">
            <v>D</v>
          </cell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>
            <v>1</v>
          </cell>
          <cell r="AG260"/>
          <cell r="AH260"/>
          <cell r="AI260"/>
          <cell r="AJ260">
            <v>6</v>
          </cell>
          <cell r="AK260"/>
          <cell r="AL260"/>
          <cell r="AM260"/>
          <cell r="AN260">
            <v>6</v>
          </cell>
          <cell r="AO260"/>
          <cell r="AP260"/>
          <cell r="AQ260"/>
          <cell r="AR260"/>
          <cell r="AS260">
            <v>5</v>
          </cell>
          <cell r="AT260"/>
          <cell r="AU260"/>
          <cell r="AV260"/>
          <cell r="AW260">
            <v>3</v>
          </cell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P260">
            <v>7</v>
          </cell>
          <cell r="BQ260">
            <v>3.6245999999999996</v>
          </cell>
          <cell r="BS260">
            <v>6</v>
          </cell>
        </row>
        <row r="261">
          <cell r="B261" t="str">
            <v>C1B46817811104</v>
          </cell>
          <cell r="C261" t="str">
            <v>SIE464</v>
          </cell>
          <cell r="D261" t="str">
            <v>SIEMENS</v>
          </cell>
          <cell r="E261" t="str">
            <v>T60</v>
          </cell>
          <cell r="F261" t="str">
            <v>HM04</v>
          </cell>
          <cell r="G261">
            <v>9</v>
          </cell>
          <cell r="H261" t="str">
            <v>P</v>
          </cell>
          <cell r="I261">
            <v>118.6</v>
          </cell>
          <cell r="J261" t="str">
            <v>D</v>
          </cell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>
            <v>10</v>
          </cell>
          <cell r="AL261"/>
          <cell r="AM261"/>
          <cell r="AN261">
            <v>10</v>
          </cell>
          <cell r="AO261">
            <v>10</v>
          </cell>
          <cell r="AP261"/>
          <cell r="AQ261"/>
          <cell r="AR261"/>
          <cell r="AS261"/>
          <cell r="AT261"/>
          <cell r="AU261">
            <v>3</v>
          </cell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P261">
            <v>10</v>
          </cell>
          <cell r="BQ261">
            <v>1.1859999999999999</v>
          </cell>
          <cell r="BS261">
            <v>20</v>
          </cell>
        </row>
        <row r="262">
          <cell r="B262" t="str">
            <v>C1B46817811104_RD1</v>
          </cell>
          <cell r="C262" t="str">
            <v>SIE464</v>
          </cell>
          <cell r="D262" t="str">
            <v>SIEMENS</v>
          </cell>
          <cell r="E262" t="str">
            <v>T60</v>
          </cell>
          <cell r="F262" t="str">
            <v>HM04</v>
          </cell>
          <cell r="G262">
            <v>9</v>
          </cell>
          <cell r="H262" t="str">
            <v>P</v>
          </cell>
          <cell r="I262">
            <v>118.6</v>
          </cell>
          <cell r="J262" t="str">
            <v>D</v>
          </cell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>
            <v>7</v>
          </cell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P262">
            <v>0</v>
          </cell>
          <cell r="BQ262">
            <v>0</v>
          </cell>
          <cell r="BS262">
            <v>0</v>
          </cell>
        </row>
        <row r="263">
          <cell r="B263" t="str">
            <v>C1B46817811105</v>
          </cell>
          <cell r="C263" t="str">
            <v>SIE464</v>
          </cell>
          <cell r="D263" t="str">
            <v>SIEMENS</v>
          </cell>
          <cell r="E263" t="str">
            <v>T60</v>
          </cell>
          <cell r="F263" t="str">
            <v>HM04</v>
          </cell>
          <cell r="G263">
            <v>9</v>
          </cell>
          <cell r="H263" t="str">
            <v>P</v>
          </cell>
          <cell r="I263">
            <v>118.6</v>
          </cell>
          <cell r="J263" t="str">
            <v>D</v>
          </cell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>
            <v>1</v>
          </cell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P263">
            <v>1</v>
          </cell>
          <cell r="BQ263">
            <v>0.1186</v>
          </cell>
          <cell r="BS263">
            <v>0</v>
          </cell>
        </row>
        <row r="264">
          <cell r="B264" t="str">
            <v>C1B46817811114</v>
          </cell>
          <cell r="C264" t="str">
            <v>SIE464</v>
          </cell>
          <cell r="D264" t="str">
            <v>SIEMENS</v>
          </cell>
          <cell r="E264" t="str">
            <v>T60</v>
          </cell>
          <cell r="F264" t="str">
            <v>HM04</v>
          </cell>
          <cell r="G264">
            <v>9</v>
          </cell>
          <cell r="H264" t="str">
            <v>P</v>
          </cell>
          <cell r="I264">
            <v>118.6</v>
          </cell>
          <cell r="J264" t="str">
            <v>D</v>
          </cell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>
            <v>3</v>
          </cell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P264">
            <v>0</v>
          </cell>
          <cell r="BQ264">
            <v>0</v>
          </cell>
          <cell r="BS264">
            <v>3</v>
          </cell>
        </row>
        <row r="265">
          <cell r="B265" t="str">
            <v>C1B46817811114_RD1</v>
          </cell>
          <cell r="C265" t="str">
            <v>SIE464</v>
          </cell>
          <cell r="D265" t="str">
            <v>SIEMENS</v>
          </cell>
          <cell r="E265" t="str">
            <v>T60</v>
          </cell>
          <cell r="F265" t="str">
            <v>HM04</v>
          </cell>
          <cell r="G265">
            <v>9</v>
          </cell>
          <cell r="H265" t="str">
            <v>P</v>
          </cell>
          <cell r="I265">
            <v>118.6</v>
          </cell>
          <cell r="J265" t="str">
            <v>D</v>
          </cell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>
            <v>6</v>
          </cell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P265">
            <v>0</v>
          </cell>
          <cell r="BQ265">
            <v>0</v>
          </cell>
          <cell r="BS265">
            <v>0</v>
          </cell>
        </row>
        <row r="266">
          <cell r="B266" t="str">
            <v>C1B46817811124</v>
          </cell>
          <cell r="C266" t="str">
            <v>SIE464</v>
          </cell>
          <cell r="D266" t="str">
            <v>SIEMENS</v>
          </cell>
          <cell r="E266" t="str">
            <v>T60</v>
          </cell>
          <cell r="F266" t="str">
            <v>HM04</v>
          </cell>
          <cell r="G266">
            <v>9</v>
          </cell>
          <cell r="H266" t="str">
            <v>P</v>
          </cell>
          <cell r="I266">
            <v>118.6</v>
          </cell>
          <cell r="J266" t="str">
            <v>D</v>
          </cell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>
            <v>1</v>
          </cell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P266">
            <v>1</v>
          </cell>
          <cell r="BQ266">
            <v>0.1186</v>
          </cell>
          <cell r="BS266">
            <v>0</v>
          </cell>
        </row>
        <row r="267">
          <cell r="B267" t="str">
            <v>C1B46817811125_RD1</v>
          </cell>
          <cell r="C267" t="str">
            <v>SIE464</v>
          </cell>
          <cell r="D267" t="str">
            <v>SIEMENS</v>
          </cell>
          <cell r="E267" t="str">
            <v>T60</v>
          </cell>
          <cell r="F267" t="str">
            <v>HM04</v>
          </cell>
          <cell r="G267">
            <v>9</v>
          </cell>
          <cell r="H267" t="str">
            <v>P</v>
          </cell>
          <cell r="I267">
            <v>118.6</v>
          </cell>
          <cell r="J267" t="str">
            <v>D</v>
          </cell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>
            <v>2</v>
          </cell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P267">
            <v>0</v>
          </cell>
          <cell r="BQ267">
            <v>0</v>
          </cell>
          <cell r="BS267">
            <v>0</v>
          </cell>
        </row>
        <row r="268">
          <cell r="B268" t="str">
            <v>C1B46817811101</v>
          </cell>
          <cell r="C268" t="str">
            <v>SIE464</v>
          </cell>
          <cell r="D268" t="str">
            <v>SIEMENS</v>
          </cell>
          <cell r="E268" t="str">
            <v>T60</v>
          </cell>
          <cell r="F268" t="str">
            <v>HM04</v>
          </cell>
          <cell r="G268">
            <v>9</v>
          </cell>
          <cell r="H268" t="str">
            <v>P</v>
          </cell>
          <cell r="I268">
            <v>118.6</v>
          </cell>
          <cell r="J268" t="str">
            <v>D</v>
          </cell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P268">
            <v>0</v>
          </cell>
          <cell r="BQ268">
            <v>0</v>
          </cell>
          <cell r="BS268">
            <v>0</v>
          </cell>
        </row>
        <row r="269">
          <cell r="B269" t="str">
            <v>C1B46819884001</v>
          </cell>
          <cell r="C269" t="str">
            <v>SIE465</v>
          </cell>
          <cell r="D269" t="str">
            <v>SIEMENS</v>
          </cell>
          <cell r="E269" t="str">
            <v>T60</v>
          </cell>
          <cell r="F269" t="str">
            <v>HM04HM09</v>
          </cell>
          <cell r="G269">
            <v>12</v>
          </cell>
          <cell r="H269" t="str">
            <v>P</v>
          </cell>
          <cell r="I269">
            <v>99.26</v>
          </cell>
          <cell r="J269" t="str">
            <v>D</v>
          </cell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>
            <v>1</v>
          </cell>
          <cell r="AG269"/>
          <cell r="AH269"/>
          <cell r="AI269"/>
          <cell r="AJ269"/>
          <cell r="AK269">
            <v>12</v>
          </cell>
          <cell r="AL269"/>
          <cell r="AM269"/>
          <cell r="AN269"/>
          <cell r="AO269">
            <v>12</v>
          </cell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P269">
            <v>13</v>
          </cell>
          <cell r="BQ269">
            <v>1.2903800000000001</v>
          </cell>
          <cell r="BS269">
            <v>12</v>
          </cell>
        </row>
        <row r="270">
          <cell r="B270" t="str">
            <v>C1B46819884001 _RB0</v>
          </cell>
          <cell r="C270" t="str">
            <v>SIE465</v>
          </cell>
          <cell r="D270" t="str">
            <v>SIEMENS</v>
          </cell>
          <cell r="E270" t="str">
            <v>T60</v>
          </cell>
          <cell r="F270" t="str">
            <v>HM04HM09</v>
          </cell>
          <cell r="G270">
            <v>12</v>
          </cell>
          <cell r="H270" t="str">
            <v>P</v>
          </cell>
          <cell r="I270">
            <v>118.6</v>
          </cell>
          <cell r="J270" t="str">
            <v>D</v>
          </cell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>
            <v>10</v>
          </cell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P270">
            <v>0</v>
          </cell>
          <cell r="BQ270">
            <v>0</v>
          </cell>
          <cell r="BS270">
            <v>0</v>
          </cell>
        </row>
        <row r="271">
          <cell r="B271" t="str">
            <v>C1B46819884061</v>
          </cell>
          <cell r="C271" t="str">
            <v>SIE465</v>
          </cell>
          <cell r="D271" t="str">
            <v>SIEMENS</v>
          </cell>
          <cell r="E271" t="str">
            <v>T60</v>
          </cell>
          <cell r="F271" t="str">
            <v>HM04HM09</v>
          </cell>
          <cell r="G271">
            <v>12</v>
          </cell>
          <cell r="H271" t="str">
            <v>P</v>
          </cell>
          <cell r="I271">
            <v>99.26</v>
          </cell>
          <cell r="J271" t="str">
            <v>D</v>
          </cell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>
            <v>1</v>
          </cell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P271">
            <v>0</v>
          </cell>
          <cell r="BQ271">
            <v>0</v>
          </cell>
          <cell r="BS271">
            <v>0</v>
          </cell>
        </row>
        <row r="272">
          <cell r="B272" t="str">
            <v>C1B46817883001_BER</v>
          </cell>
          <cell r="C272" t="str">
            <v>SIE466</v>
          </cell>
          <cell r="D272" t="str">
            <v>SIEMENS-BER</v>
          </cell>
          <cell r="E272" t="str">
            <v>T60</v>
          </cell>
          <cell r="F272" t="str">
            <v>HM04HM09</v>
          </cell>
          <cell r="G272">
            <v>12</v>
          </cell>
          <cell r="H272" t="str">
            <v>P</v>
          </cell>
          <cell r="I272">
            <v>82</v>
          </cell>
          <cell r="J272" t="str">
            <v>E</v>
          </cell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>
            <v>1</v>
          </cell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>
            <v>1</v>
          </cell>
          <cell r="BN272"/>
          <cell r="BP272">
            <v>1</v>
          </cell>
          <cell r="BQ272">
            <v>8.2000000000000003E-2</v>
          </cell>
          <cell r="BS272">
            <v>0</v>
          </cell>
        </row>
        <row r="273">
          <cell r="B273" t="str">
            <v>C1B46817883001_RG0</v>
          </cell>
          <cell r="C273" t="str">
            <v>SIE466</v>
          </cell>
          <cell r="D273" t="str">
            <v>SIEMENS</v>
          </cell>
          <cell r="E273" t="str">
            <v>T60</v>
          </cell>
          <cell r="F273" t="str">
            <v>HM04HM09</v>
          </cell>
          <cell r="G273">
            <v>12</v>
          </cell>
          <cell r="H273" t="str">
            <v>P</v>
          </cell>
          <cell r="I273">
            <v>82</v>
          </cell>
          <cell r="J273" t="str">
            <v>D</v>
          </cell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>
            <v>18</v>
          </cell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P273">
            <v>0</v>
          </cell>
          <cell r="BQ273">
            <v>0</v>
          </cell>
          <cell r="BS273">
            <v>0</v>
          </cell>
        </row>
        <row r="274">
          <cell r="B274" t="str">
            <v>C1B46817883061_RG0</v>
          </cell>
          <cell r="C274" t="str">
            <v>SIE466</v>
          </cell>
          <cell r="D274" t="str">
            <v>SIEMENS</v>
          </cell>
          <cell r="E274" t="str">
            <v>T60</v>
          </cell>
          <cell r="F274" t="str">
            <v>HM04HM09</v>
          </cell>
          <cell r="G274">
            <v>12</v>
          </cell>
          <cell r="H274" t="str">
            <v>P</v>
          </cell>
          <cell r="I274">
            <v>82</v>
          </cell>
          <cell r="J274" t="str">
            <v>D</v>
          </cell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>
            <v>8</v>
          </cell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P274">
            <v>0</v>
          </cell>
          <cell r="BQ274">
            <v>0</v>
          </cell>
          <cell r="BS274">
            <v>0</v>
          </cell>
        </row>
        <row r="275">
          <cell r="B275" t="str">
            <v>C1B46817883061</v>
          </cell>
          <cell r="C275" t="str">
            <v>SIE466</v>
          </cell>
          <cell r="D275" t="str">
            <v>SIEMENS</v>
          </cell>
          <cell r="E275" t="str">
            <v>T60</v>
          </cell>
          <cell r="F275" t="str">
            <v>HM04HM09</v>
          </cell>
          <cell r="G275">
            <v>12</v>
          </cell>
          <cell r="H275" t="str">
            <v>P</v>
          </cell>
          <cell r="I275">
            <v>82</v>
          </cell>
          <cell r="J275" t="str">
            <v>D</v>
          </cell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P275">
            <v>0</v>
          </cell>
          <cell r="BQ275">
            <v>0</v>
          </cell>
          <cell r="BS275">
            <v>0</v>
          </cell>
        </row>
        <row r="276">
          <cell r="B276" t="str">
            <v>C1B46817883001</v>
          </cell>
          <cell r="C276" t="str">
            <v>SIE466</v>
          </cell>
          <cell r="D276" t="str">
            <v>SIEMENS</v>
          </cell>
          <cell r="E276" t="str">
            <v>T60</v>
          </cell>
          <cell r="F276" t="str">
            <v>HM04HM09</v>
          </cell>
          <cell r="G276">
            <v>12</v>
          </cell>
          <cell r="H276" t="str">
            <v>P</v>
          </cell>
          <cell r="I276">
            <v>82</v>
          </cell>
          <cell r="J276" t="str">
            <v>D</v>
          </cell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P276">
            <v>0</v>
          </cell>
          <cell r="BQ276">
            <v>0</v>
          </cell>
          <cell r="BS276">
            <v>0</v>
          </cell>
        </row>
        <row r="277">
          <cell r="B277" t="str">
            <v>C1B46817895001</v>
          </cell>
          <cell r="C277" t="str">
            <v>SIE467</v>
          </cell>
          <cell r="D277" t="str">
            <v>SIEMENS</v>
          </cell>
          <cell r="E277" t="str">
            <v>T60</v>
          </cell>
          <cell r="F277" t="str">
            <v>HM08</v>
          </cell>
          <cell r="G277">
            <v>15</v>
          </cell>
          <cell r="H277" t="str">
            <v>P</v>
          </cell>
          <cell r="I277">
            <v>74.8</v>
          </cell>
          <cell r="J277" t="str">
            <v>D</v>
          </cell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>
            <v>15</v>
          </cell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P277">
            <v>15</v>
          </cell>
          <cell r="BQ277">
            <v>1.1220000000000001</v>
          </cell>
          <cell r="BS277">
            <v>0</v>
          </cell>
        </row>
        <row r="278">
          <cell r="B278" t="str">
            <v>C1B46817895001_RH0</v>
          </cell>
          <cell r="C278" t="str">
            <v>SIE467</v>
          </cell>
          <cell r="D278" t="str">
            <v>SIEMENS</v>
          </cell>
          <cell r="E278" t="str">
            <v>T60</v>
          </cell>
          <cell r="F278" t="str">
            <v>HM08</v>
          </cell>
          <cell r="G278">
            <v>15</v>
          </cell>
          <cell r="H278" t="str">
            <v>P</v>
          </cell>
          <cell r="I278">
            <v>74.8</v>
          </cell>
          <cell r="J278" t="str">
            <v>D</v>
          </cell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>
            <v>8</v>
          </cell>
          <cell r="AW278"/>
          <cell r="AX278"/>
          <cell r="AY278"/>
          <cell r="AZ278"/>
          <cell r="BA278">
            <v>24</v>
          </cell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P278">
            <v>0</v>
          </cell>
          <cell r="BQ278">
            <v>0</v>
          </cell>
          <cell r="BS278">
            <v>0</v>
          </cell>
        </row>
        <row r="279">
          <cell r="B279" t="str">
            <v>C1B46828251001</v>
          </cell>
          <cell r="C279" t="str">
            <v>SIE468</v>
          </cell>
          <cell r="D279" t="str">
            <v>SIEMENS</v>
          </cell>
          <cell r="E279" t="str">
            <v>T60</v>
          </cell>
          <cell r="F279" t="str">
            <v>HM06</v>
          </cell>
          <cell r="G279">
            <v>15</v>
          </cell>
          <cell r="H279" t="str">
            <v>P</v>
          </cell>
          <cell r="I279">
            <v>56.6</v>
          </cell>
          <cell r="J279" t="str">
            <v>D</v>
          </cell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>
            <v>5</v>
          </cell>
          <cell r="AH279"/>
          <cell r="AI279"/>
          <cell r="AJ279"/>
          <cell r="AK279">
            <v>11</v>
          </cell>
          <cell r="AL279"/>
          <cell r="AM279"/>
          <cell r="AN279"/>
          <cell r="AO279">
            <v>30</v>
          </cell>
          <cell r="AP279">
            <v>30</v>
          </cell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P279">
            <v>16</v>
          </cell>
          <cell r="BQ279">
            <v>0.90560000000000007</v>
          </cell>
          <cell r="BS279">
            <v>60</v>
          </cell>
        </row>
        <row r="280">
          <cell r="B280" t="str">
            <v>C1B46828251001_BER</v>
          </cell>
          <cell r="C280" t="str">
            <v>SIE468</v>
          </cell>
          <cell r="D280" t="str">
            <v>SIEMENS-BER</v>
          </cell>
          <cell r="E280" t="str">
            <v>T60</v>
          </cell>
          <cell r="F280" t="str">
            <v>HM06</v>
          </cell>
          <cell r="G280">
            <v>15</v>
          </cell>
          <cell r="H280" t="str">
            <v>P</v>
          </cell>
          <cell r="I280">
            <v>54.66</v>
          </cell>
          <cell r="J280" t="str">
            <v>E</v>
          </cell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>
            <v>15</v>
          </cell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P280">
            <v>0</v>
          </cell>
          <cell r="BQ280">
            <v>0</v>
          </cell>
          <cell r="BS280">
            <v>0</v>
          </cell>
        </row>
        <row r="281">
          <cell r="B281" t="str">
            <v>C1B46828251001_RE0</v>
          </cell>
          <cell r="C281" t="str">
            <v>SIE468</v>
          </cell>
          <cell r="D281" t="str">
            <v>SIEMENS</v>
          </cell>
          <cell r="E281" t="str">
            <v>T60</v>
          </cell>
          <cell r="F281" t="str">
            <v>HM06</v>
          </cell>
          <cell r="G281">
            <v>15</v>
          </cell>
          <cell r="H281" t="str">
            <v>P</v>
          </cell>
          <cell r="I281">
            <v>54.66</v>
          </cell>
          <cell r="J281" t="str">
            <v>D</v>
          </cell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>
            <v>30</v>
          </cell>
          <cell r="AS281"/>
          <cell r="AT281"/>
          <cell r="AU281"/>
          <cell r="AV281">
            <v>45</v>
          </cell>
          <cell r="AW281"/>
          <cell r="AX281">
            <v>25</v>
          </cell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P281">
            <v>0</v>
          </cell>
          <cell r="BQ281">
            <v>0</v>
          </cell>
          <cell r="BS281">
            <v>0</v>
          </cell>
        </row>
        <row r="282">
          <cell r="B282" t="str">
            <v>C1B46827479001</v>
          </cell>
          <cell r="C282" t="str">
            <v>SIE469</v>
          </cell>
          <cell r="D282" t="str">
            <v>SIEMENS</v>
          </cell>
          <cell r="E282" t="str">
            <v>T60</v>
          </cell>
          <cell r="F282" t="str">
            <v>EAGLE</v>
          </cell>
          <cell r="G282">
            <v>12</v>
          </cell>
          <cell r="H282" t="str">
            <v>P</v>
          </cell>
          <cell r="I282">
            <v>116</v>
          </cell>
          <cell r="J282" t="str">
            <v>D</v>
          </cell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>
            <v>15</v>
          </cell>
          <cell r="AL282"/>
          <cell r="AM282"/>
          <cell r="AN282"/>
          <cell r="AO282">
            <v>20</v>
          </cell>
          <cell r="AP282">
            <v>10</v>
          </cell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P282">
            <v>15</v>
          </cell>
          <cell r="BQ282">
            <v>1.74</v>
          </cell>
          <cell r="BS282">
            <v>30</v>
          </cell>
        </row>
        <row r="283">
          <cell r="B283" t="str">
            <v>C1B46827479001_RU0</v>
          </cell>
          <cell r="C283" t="str">
            <v>SIE469</v>
          </cell>
          <cell r="D283" t="str">
            <v>SIEMENS</v>
          </cell>
          <cell r="E283" t="str">
            <v>T60</v>
          </cell>
          <cell r="F283" t="str">
            <v>EAGLE</v>
          </cell>
          <cell r="G283">
            <v>12</v>
          </cell>
          <cell r="H283" t="str">
            <v>P</v>
          </cell>
          <cell r="I283">
            <v>116</v>
          </cell>
          <cell r="J283" t="str">
            <v>D</v>
          </cell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>
            <v>20</v>
          </cell>
          <cell r="AT283"/>
          <cell r="AU283">
            <v>10</v>
          </cell>
          <cell r="AV283"/>
          <cell r="AW283"/>
          <cell r="AX283">
            <v>20</v>
          </cell>
          <cell r="AY283"/>
          <cell r="AZ283"/>
          <cell r="BA283">
            <v>10</v>
          </cell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P283">
            <v>0</v>
          </cell>
          <cell r="BQ283">
            <v>0</v>
          </cell>
          <cell r="BS283">
            <v>0</v>
          </cell>
        </row>
        <row r="284">
          <cell r="B284" t="str">
            <v>C1B46828410001</v>
          </cell>
          <cell r="C284" t="str">
            <v>SIE481</v>
          </cell>
          <cell r="D284" t="str">
            <v>SIEMENS</v>
          </cell>
          <cell r="E284" t="str">
            <v>T60</v>
          </cell>
          <cell r="F284" t="str">
            <v>HM04</v>
          </cell>
          <cell r="G284">
            <v>18</v>
          </cell>
          <cell r="H284" t="str">
            <v>P</v>
          </cell>
          <cell r="I284">
            <v>33</v>
          </cell>
          <cell r="J284" t="str">
            <v>D</v>
          </cell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>
            <v>2</v>
          </cell>
          <cell r="AG284"/>
          <cell r="AH284"/>
          <cell r="AI284"/>
          <cell r="AJ284"/>
          <cell r="AK284">
            <v>3</v>
          </cell>
          <cell r="AL284"/>
          <cell r="AM284"/>
          <cell r="AN284"/>
          <cell r="AO284">
            <v>20</v>
          </cell>
          <cell r="AP284">
            <v>30</v>
          </cell>
          <cell r="AQ284"/>
          <cell r="AR284"/>
          <cell r="AS284"/>
          <cell r="AT284">
            <v>19</v>
          </cell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P284">
            <v>5</v>
          </cell>
          <cell r="BQ284">
            <v>0.16500000000000001</v>
          </cell>
          <cell r="BS284">
            <v>50</v>
          </cell>
        </row>
        <row r="285">
          <cell r="B285" t="str">
            <v>C1B46828410001_RU0</v>
          </cell>
          <cell r="C285" t="str">
            <v>SIE481</v>
          </cell>
          <cell r="D285" t="str">
            <v>SIEMENS</v>
          </cell>
          <cell r="E285" t="str">
            <v>T60</v>
          </cell>
          <cell r="F285" t="str">
            <v>HM04</v>
          </cell>
          <cell r="G285">
            <v>18</v>
          </cell>
          <cell r="H285" t="str">
            <v>P</v>
          </cell>
          <cell r="I285">
            <v>33</v>
          </cell>
          <cell r="J285" t="str">
            <v>D</v>
          </cell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>
            <v>13</v>
          </cell>
          <cell r="AT285"/>
          <cell r="AU285"/>
          <cell r="AV285">
            <v>20</v>
          </cell>
          <cell r="AW285"/>
          <cell r="AX285">
            <v>18</v>
          </cell>
          <cell r="AY285"/>
          <cell r="AZ285"/>
          <cell r="BA285">
            <v>12</v>
          </cell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P285">
            <v>0</v>
          </cell>
          <cell r="BQ285">
            <v>0</v>
          </cell>
          <cell r="BS285">
            <v>0</v>
          </cell>
        </row>
        <row r="286">
          <cell r="B286" t="str">
            <v>PTD4706545002</v>
          </cell>
          <cell r="C286" t="str">
            <v>SIE490</v>
          </cell>
          <cell r="D286" t="str">
            <v>SIEMENS</v>
          </cell>
          <cell r="E286" t="str">
            <v>T60</v>
          </cell>
          <cell r="F286" t="str">
            <v>HM03</v>
          </cell>
          <cell r="G286"/>
          <cell r="H286"/>
          <cell r="I286">
            <v>10</v>
          </cell>
          <cell r="J286" t="str">
            <v>D</v>
          </cell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>
            <v>11</v>
          </cell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P286">
            <v>0</v>
          </cell>
          <cell r="BQ286">
            <v>0</v>
          </cell>
          <cell r="BS286">
            <v>11</v>
          </cell>
        </row>
        <row r="287">
          <cell r="B287" t="str">
            <v>PTD4627610001</v>
          </cell>
          <cell r="C287" t="str">
            <v>SIE491</v>
          </cell>
          <cell r="D287" t="str">
            <v>SIEMENS</v>
          </cell>
          <cell r="E287" t="str">
            <v>T60</v>
          </cell>
          <cell r="F287" t="str">
            <v>HM08</v>
          </cell>
          <cell r="G287">
            <v>12</v>
          </cell>
          <cell r="H287"/>
          <cell r="I287">
            <v>96.9</v>
          </cell>
          <cell r="J287" t="str">
            <v>D</v>
          </cell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>
            <v>5</v>
          </cell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P287">
            <v>0</v>
          </cell>
          <cell r="BQ287">
            <v>0</v>
          </cell>
          <cell r="BS287">
            <v>5</v>
          </cell>
        </row>
        <row r="288">
          <cell r="B288" t="str">
            <v>C1B46827405101</v>
          </cell>
          <cell r="C288" t="str">
            <v>SIE513</v>
          </cell>
          <cell r="D288" t="str">
            <v>SIEMENS</v>
          </cell>
          <cell r="E288" t="str">
            <v>T60</v>
          </cell>
          <cell r="F288" t="str">
            <v>HM08</v>
          </cell>
          <cell r="G288">
            <v>18</v>
          </cell>
          <cell r="H288" t="str">
            <v>P</v>
          </cell>
          <cell r="I288">
            <v>73.8</v>
          </cell>
          <cell r="J288" t="str">
            <v>D</v>
          </cell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>
            <v>18</v>
          </cell>
          <cell r="AO288"/>
          <cell r="AP288"/>
          <cell r="AQ288"/>
          <cell r="AR288"/>
          <cell r="AS288"/>
          <cell r="AT288"/>
          <cell r="AU288">
            <v>20</v>
          </cell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P288">
            <v>0</v>
          </cell>
          <cell r="BQ288">
            <v>0</v>
          </cell>
          <cell r="BS288">
            <v>18</v>
          </cell>
        </row>
        <row r="289">
          <cell r="B289" t="str">
            <v>C1B46818850001</v>
          </cell>
          <cell r="C289" t="str">
            <v>SIE514</v>
          </cell>
          <cell r="D289" t="str">
            <v>SIEMENS</v>
          </cell>
          <cell r="E289" t="str">
            <v>T60</v>
          </cell>
          <cell r="F289" t="str">
            <v>HM03HM08</v>
          </cell>
          <cell r="G289">
            <v>18</v>
          </cell>
          <cell r="H289" t="str">
            <v>P</v>
          </cell>
          <cell r="I289">
            <v>47.2</v>
          </cell>
          <cell r="J289" t="str">
            <v>D</v>
          </cell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>
            <v>10</v>
          </cell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P289">
            <v>10</v>
          </cell>
          <cell r="BQ289">
            <v>0.47199999999999998</v>
          </cell>
          <cell r="BS289">
            <v>0</v>
          </cell>
        </row>
        <row r="290">
          <cell r="B290" t="str">
            <v>C1B46818850001_RQ0</v>
          </cell>
          <cell r="C290" t="str">
            <v>SIE514</v>
          </cell>
          <cell r="D290" t="str">
            <v>SIEMENS</v>
          </cell>
          <cell r="E290" t="str">
            <v>T60</v>
          </cell>
          <cell r="F290" t="str">
            <v>HM03HM08</v>
          </cell>
          <cell r="G290">
            <v>18</v>
          </cell>
          <cell r="H290" t="str">
            <v>P</v>
          </cell>
          <cell r="I290">
            <v>47.2</v>
          </cell>
          <cell r="J290" t="str">
            <v>D</v>
          </cell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>
            <v>10</v>
          </cell>
          <cell r="AX290"/>
          <cell r="AY290"/>
          <cell r="AZ290"/>
          <cell r="BA290">
            <v>10</v>
          </cell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P290">
            <v>0</v>
          </cell>
          <cell r="BQ290">
            <v>0</v>
          </cell>
          <cell r="BS290">
            <v>0</v>
          </cell>
        </row>
        <row r="291">
          <cell r="B291" t="str">
            <v>C1B46827239003_RQ0</v>
          </cell>
          <cell r="C291" t="str">
            <v>SIE520</v>
          </cell>
          <cell r="D291" t="str">
            <v>SIEMENS</v>
          </cell>
          <cell r="E291" t="str">
            <v>T40</v>
          </cell>
          <cell r="F291" t="str">
            <v>HM08</v>
          </cell>
          <cell r="G291">
            <v>12</v>
          </cell>
          <cell r="H291" t="str">
            <v>P</v>
          </cell>
          <cell r="I291">
            <v>102.8</v>
          </cell>
          <cell r="J291" t="str">
            <v>D</v>
          </cell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>
            <v>8</v>
          </cell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P291">
            <v>0</v>
          </cell>
          <cell r="BQ291">
            <v>0</v>
          </cell>
          <cell r="BS291">
            <v>0</v>
          </cell>
        </row>
        <row r="292">
          <cell r="B292" t="str">
            <v>C1B46827239101</v>
          </cell>
          <cell r="C292" t="str">
            <v>SIE520</v>
          </cell>
          <cell r="D292" t="str">
            <v>SIEMENS</v>
          </cell>
          <cell r="E292" t="str">
            <v>T40</v>
          </cell>
          <cell r="F292" t="str">
            <v>HM08</v>
          </cell>
          <cell r="G292">
            <v>12</v>
          </cell>
          <cell r="H292" t="str">
            <v>P</v>
          </cell>
          <cell r="I292">
            <v>102.8</v>
          </cell>
          <cell r="J292" t="str">
            <v>D</v>
          </cell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>
            <v>2</v>
          </cell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>
            <v>1</v>
          </cell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P292">
            <v>2</v>
          </cell>
          <cell r="BQ292">
            <v>0.2056</v>
          </cell>
          <cell r="BS292">
            <v>0</v>
          </cell>
        </row>
        <row r="293">
          <cell r="B293" t="str">
            <v>C1B46827239101_RQ0</v>
          </cell>
          <cell r="C293" t="str">
            <v>SIE520</v>
          </cell>
          <cell r="D293" t="str">
            <v>SIEMENS</v>
          </cell>
          <cell r="E293" t="str">
            <v>T40</v>
          </cell>
          <cell r="F293" t="str">
            <v>HM08</v>
          </cell>
          <cell r="G293">
            <v>12</v>
          </cell>
          <cell r="H293" t="str">
            <v>P</v>
          </cell>
          <cell r="I293">
            <v>102.8</v>
          </cell>
          <cell r="J293" t="str">
            <v>D</v>
          </cell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>
            <v>5</v>
          </cell>
          <cell r="AV293">
            <v>6</v>
          </cell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P293">
            <v>0</v>
          </cell>
          <cell r="BQ293">
            <v>0</v>
          </cell>
          <cell r="BS293">
            <v>0</v>
          </cell>
        </row>
        <row r="294">
          <cell r="B294" t="str">
            <v>PTD4G27239101</v>
          </cell>
          <cell r="C294" t="str">
            <v>SIE520</v>
          </cell>
          <cell r="D294" t="str">
            <v>SIEMENS</v>
          </cell>
          <cell r="E294" t="str">
            <v>T40</v>
          </cell>
          <cell r="F294" t="str">
            <v>HM08</v>
          </cell>
          <cell r="G294">
            <v>12</v>
          </cell>
          <cell r="H294"/>
          <cell r="I294">
            <v>108</v>
          </cell>
          <cell r="J294" t="str">
            <v>D</v>
          </cell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P294">
            <v>0</v>
          </cell>
          <cell r="BQ294">
            <v>0</v>
          </cell>
          <cell r="BS294">
            <v>0</v>
          </cell>
        </row>
        <row r="295">
          <cell r="B295" t="str">
            <v>C1B46827006002</v>
          </cell>
          <cell r="C295" t="str">
            <v>SIE521</v>
          </cell>
          <cell r="D295" t="str">
            <v>SIEMENS</v>
          </cell>
          <cell r="E295" t="str">
            <v>T60</v>
          </cell>
          <cell r="F295" t="str">
            <v>HM10</v>
          </cell>
          <cell r="G295">
            <v>12</v>
          </cell>
          <cell r="H295" t="str">
            <v>P</v>
          </cell>
          <cell r="I295">
            <v>109</v>
          </cell>
          <cell r="J295" t="str">
            <v>D</v>
          </cell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>
            <v>10</v>
          </cell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P295">
            <v>0</v>
          </cell>
          <cell r="BQ295">
            <v>0</v>
          </cell>
          <cell r="BS295">
            <v>10</v>
          </cell>
        </row>
        <row r="296">
          <cell r="B296" t="str">
            <v>C1B46827006002_BER</v>
          </cell>
          <cell r="C296" t="str">
            <v>SIE521</v>
          </cell>
          <cell r="D296" t="str">
            <v>SIEMENS-BER</v>
          </cell>
          <cell r="E296" t="str">
            <v>T60</v>
          </cell>
          <cell r="F296" t="str">
            <v>HM10</v>
          </cell>
          <cell r="G296">
            <v>12</v>
          </cell>
          <cell r="H296" t="str">
            <v>P</v>
          </cell>
          <cell r="I296">
            <v>109</v>
          </cell>
          <cell r="J296" t="str">
            <v>E</v>
          </cell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>
            <v>53</v>
          </cell>
          <cell r="AT296">
            <v>62</v>
          </cell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P296">
            <v>0</v>
          </cell>
          <cell r="BQ296">
            <v>0</v>
          </cell>
          <cell r="BS296">
            <v>0</v>
          </cell>
        </row>
        <row r="297">
          <cell r="B297" t="str">
            <v>C1B46827007002</v>
          </cell>
          <cell r="C297" t="str">
            <v>SIE522</v>
          </cell>
          <cell r="D297" t="str">
            <v>SIEMENS</v>
          </cell>
          <cell r="E297" t="str">
            <v>T60</v>
          </cell>
          <cell r="F297" t="str">
            <v>HM10</v>
          </cell>
          <cell r="G297">
            <v>15</v>
          </cell>
          <cell r="H297" t="str">
            <v>P</v>
          </cell>
          <cell r="I297">
            <v>109</v>
          </cell>
          <cell r="J297" t="str">
            <v>D</v>
          </cell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>
            <v>4</v>
          </cell>
          <cell r="AN297">
            <v>12</v>
          </cell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P297">
            <v>4</v>
          </cell>
          <cell r="BQ297">
            <v>0.436</v>
          </cell>
          <cell r="BS297">
            <v>12</v>
          </cell>
        </row>
        <row r="298">
          <cell r="B298" t="str">
            <v>C1B46827007002_BER</v>
          </cell>
          <cell r="C298" t="str">
            <v>SIE522</v>
          </cell>
          <cell r="D298" t="str">
            <v>SIEMENS-BER</v>
          </cell>
          <cell r="E298" t="str">
            <v>T60</v>
          </cell>
          <cell r="F298" t="str">
            <v>HM10</v>
          </cell>
          <cell r="G298">
            <v>15</v>
          </cell>
          <cell r="H298" t="str">
            <v>P</v>
          </cell>
          <cell r="I298">
            <v>109</v>
          </cell>
          <cell r="J298" t="str">
            <v>E</v>
          </cell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>
            <v>18</v>
          </cell>
          <cell r="AR298"/>
          <cell r="AS298"/>
          <cell r="AT298">
            <v>32</v>
          </cell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P298">
            <v>0</v>
          </cell>
          <cell r="BQ298">
            <v>0</v>
          </cell>
          <cell r="BS298">
            <v>18</v>
          </cell>
        </row>
        <row r="299">
          <cell r="B299" t="str">
            <v>C1B46827007002_RW0</v>
          </cell>
          <cell r="C299" t="str">
            <v>SIE522</v>
          </cell>
          <cell r="D299" t="str">
            <v>SIEMENS</v>
          </cell>
          <cell r="E299" t="str">
            <v>T60</v>
          </cell>
          <cell r="F299" t="str">
            <v>HM10</v>
          </cell>
          <cell r="G299">
            <v>15</v>
          </cell>
          <cell r="H299" t="str">
            <v>P</v>
          </cell>
          <cell r="I299">
            <v>109</v>
          </cell>
          <cell r="J299" t="str">
            <v>D</v>
          </cell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>
            <v>6</v>
          </cell>
          <cell r="AW299"/>
          <cell r="AX299"/>
          <cell r="AY299"/>
          <cell r="AZ299"/>
          <cell r="BA299">
            <v>6</v>
          </cell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P299">
            <v>0</v>
          </cell>
          <cell r="BQ299">
            <v>0</v>
          </cell>
          <cell r="BS299">
            <v>0</v>
          </cell>
        </row>
        <row r="300">
          <cell r="B300" t="str">
            <v>C1B46827232001</v>
          </cell>
          <cell r="C300" t="str">
            <v>SIE523</v>
          </cell>
          <cell r="D300" t="str">
            <v>SIEMENS</v>
          </cell>
          <cell r="E300" t="str">
            <v>T60</v>
          </cell>
          <cell r="F300" t="str">
            <v>HM06</v>
          </cell>
          <cell r="G300">
            <v>12</v>
          </cell>
          <cell r="H300" t="str">
            <v>P</v>
          </cell>
          <cell r="I300">
            <v>112.66</v>
          </cell>
          <cell r="J300" t="str">
            <v>D</v>
          </cell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>
            <v>4</v>
          </cell>
          <cell r="AN300"/>
          <cell r="AO300">
            <v>10</v>
          </cell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P300">
            <v>4</v>
          </cell>
          <cell r="BQ300">
            <v>0.45063999999999999</v>
          </cell>
          <cell r="BS300">
            <v>10</v>
          </cell>
        </row>
        <row r="301">
          <cell r="B301" t="str">
            <v>C1B46827232001_RMO</v>
          </cell>
          <cell r="C301" t="str">
            <v>SIE523</v>
          </cell>
          <cell r="D301" t="str">
            <v>SIEMENS</v>
          </cell>
          <cell r="E301" t="str">
            <v>T60</v>
          </cell>
          <cell r="F301" t="str">
            <v>HM06</v>
          </cell>
          <cell r="G301">
            <v>12</v>
          </cell>
          <cell r="H301" t="str">
            <v>P</v>
          </cell>
          <cell r="I301">
            <v>112.66</v>
          </cell>
          <cell r="J301" t="str">
            <v>D</v>
          </cell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>
            <v>6</v>
          </cell>
          <cell r="AW301"/>
          <cell r="AX301">
            <v>10</v>
          </cell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P301">
            <v>0</v>
          </cell>
          <cell r="BQ301">
            <v>0</v>
          </cell>
          <cell r="BS301">
            <v>0</v>
          </cell>
        </row>
        <row r="302">
          <cell r="B302" t="str">
            <v>C1B46827134001</v>
          </cell>
          <cell r="C302" t="str">
            <v>SIE524</v>
          </cell>
          <cell r="D302" t="str">
            <v>SIEMENS</v>
          </cell>
          <cell r="E302" t="str">
            <v>T60</v>
          </cell>
          <cell r="F302" t="str">
            <v>HM06</v>
          </cell>
          <cell r="G302">
            <v>12</v>
          </cell>
          <cell r="H302" t="str">
            <v>P</v>
          </cell>
          <cell r="I302">
            <v>104.73</v>
          </cell>
          <cell r="J302" t="str">
            <v>D</v>
          </cell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>
            <v>10</v>
          </cell>
          <cell r="AN302">
            <v>25</v>
          </cell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P302">
            <v>10</v>
          </cell>
          <cell r="BQ302">
            <v>1.0472999999999999</v>
          </cell>
          <cell r="BS302">
            <v>25</v>
          </cell>
        </row>
        <row r="303">
          <cell r="B303" t="str">
            <v>C1B46827134001_RO0</v>
          </cell>
          <cell r="C303" t="str">
            <v>SIE524</v>
          </cell>
          <cell r="D303" t="str">
            <v>SIEMENS</v>
          </cell>
          <cell r="E303" t="str">
            <v>T60</v>
          </cell>
          <cell r="F303" t="str">
            <v>HM06</v>
          </cell>
          <cell r="G303">
            <v>12</v>
          </cell>
          <cell r="H303" t="str">
            <v>P</v>
          </cell>
          <cell r="I303">
            <v>104.73</v>
          </cell>
          <cell r="J303" t="str">
            <v>D</v>
          </cell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>
            <v>10</v>
          </cell>
          <cell r="AY303"/>
          <cell r="AZ303"/>
          <cell r="BA303">
            <v>8</v>
          </cell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P303">
            <v>0</v>
          </cell>
          <cell r="BQ303">
            <v>0</v>
          </cell>
          <cell r="BS303">
            <v>0</v>
          </cell>
        </row>
        <row r="304">
          <cell r="B304" t="str">
            <v>C1B46827130001</v>
          </cell>
          <cell r="C304" t="str">
            <v>SIE525</v>
          </cell>
          <cell r="D304" t="str">
            <v>SIEMENS</v>
          </cell>
          <cell r="E304" t="str">
            <v>T60</v>
          </cell>
          <cell r="F304" t="str">
            <v>HM06</v>
          </cell>
          <cell r="G304">
            <v>12</v>
          </cell>
          <cell r="H304" t="str">
            <v>P</v>
          </cell>
          <cell r="I304">
            <v>107.16</v>
          </cell>
          <cell r="J304" t="str">
            <v>D</v>
          </cell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>
            <v>6</v>
          </cell>
          <cell r="AN304">
            <v>6</v>
          </cell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P304">
            <v>6</v>
          </cell>
          <cell r="BQ304">
            <v>0.64296000000000009</v>
          </cell>
          <cell r="BS304">
            <v>6</v>
          </cell>
        </row>
        <row r="305">
          <cell r="B305" t="str">
            <v>C1B46827130001_RM0</v>
          </cell>
          <cell r="C305" t="str">
            <v>SIE525</v>
          </cell>
          <cell r="D305" t="str">
            <v>SIEMENS</v>
          </cell>
          <cell r="E305" t="str">
            <v>T60</v>
          </cell>
          <cell r="F305" t="str">
            <v>HM06</v>
          </cell>
          <cell r="G305">
            <v>12</v>
          </cell>
          <cell r="H305" t="str">
            <v>P</v>
          </cell>
          <cell r="I305">
            <v>107.16</v>
          </cell>
          <cell r="J305" t="str">
            <v>D</v>
          </cell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>
            <v>3</v>
          </cell>
          <cell r="AW305"/>
          <cell r="AX305">
            <v>9</v>
          </cell>
          <cell r="AY305"/>
          <cell r="AZ305"/>
          <cell r="BA305">
            <v>3</v>
          </cell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P305">
            <v>0</v>
          </cell>
          <cell r="BQ305">
            <v>0</v>
          </cell>
          <cell r="BS305">
            <v>0</v>
          </cell>
        </row>
        <row r="306">
          <cell r="B306" t="str">
            <v>C1B46817427015_BER</v>
          </cell>
          <cell r="C306" t="str">
            <v>SIE545</v>
          </cell>
          <cell r="D306" t="str">
            <v>SIEMENS-BER</v>
          </cell>
          <cell r="E306" t="str">
            <v>T60</v>
          </cell>
          <cell r="F306" t="str">
            <v>HM08</v>
          </cell>
          <cell r="G306">
            <v>12</v>
          </cell>
          <cell r="H306" t="str">
            <v>P</v>
          </cell>
          <cell r="I306">
            <v>117</v>
          </cell>
          <cell r="J306" t="str">
            <v>E</v>
          </cell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>
            <v>1</v>
          </cell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P306">
            <v>1</v>
          </cell>
          <cell r="BQ306">
            <v>0.11700000000000001</v>
          </cell>
          <cell r="BS306">
            <v>0</v>
          </cell>
        </row>
        <row r="307">
          <cell r="B307" t="str">
            <v>C1B46817427024_BER</v>
          </cell>
          <cell r="C307" t="str">
            <v>SIE545</v>
          </cell>
          <cell r="D307" t="str">
            <v>SIEMENS-BER</v>
          </cell>
          <cell r="E307" t="str">
            <v>T60</v>
          </cell>
          <cell r="F307" t="str">
            <v>HM08</v>
          </cell>
          <cell r="G307">
            <v>12</v>
          </cell>
          <cell r="H307" t="str">
            <v>P</v>
          </cell>
          <cell r="I307">
            <v>117</v>
          </cell>
          <cell r="J307" t="str">
            <v>E</v>
          </cell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>
            <v>1</v>
          </cell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P307">
            <v>1</v>
          </cell>
          <cell r="BQ307">
            <v>0.11700000000000001</v>
          </cell>
          <cell r="BS307">
            <v>0</v>
          </cell>
        </row>
        <row r="308">
          <cell r="B308" t="str">
            <v>P6231516#001_PNT</v>
          </cell>
          <cell r="C308" t="str">
            <v>TOS002</v>
          </cell>
          <cell r="D308" t="str">
            <v>TOSHIBA</v>
          </cell>
          <cell r="E308" t="str">
            <v>T40</v>
          </cell>
          <cell r="F308" t="str">
            <v>VM01TC01</v>
          </cell>
          <cell r="G308">
            <v>18</v>
          </cell>
          <cell r="H308" t="str">
            <v>P</v>
          </cell>
          <cell r="I308">
            <v>45.6</v>
          </cell>
          <cell r="J308" t="str">
            <v>D</v>
          </cell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>
            <v>8</v>
          </cell>
          <cell r="AJ308"/>
          <cell r="AK308"/>
          <cell r="AL308">
            <v>2</v>
          </cell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P308">
            <v>10</v>
          </cell>
          <cell r="BQ308">
            <v>0.45600000000000002</v>
          </cell>
          <cell r="BS308">
            <v>0</v>
          </cell>
        </row>
        <row r="309">
          <cell r="B309" t="str">
            <v>P6231516#001N</v>
          </cell>
          <cell r="C309" t="str">
            <v>TOS002</v>
          </cell>
          <cell r="D309" t="str">
            <v>TOSHIBA</v>
          </cell>
          <cell r="E309" t="str">
            <v>T40</v>
          </cell>
          <cell r="F309" t="str">
            <v>VM01TC01</v>
          </cell>
          <cell r="G309">
            <v>18</v>
          </cell>
          <cell r="H309"/>
          <cell r="I309">
            <v>45.06</v>
          </cell>
          <cell r="J309" t="str">
            <v>D</v>
          </cell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>
            <v>6</v>
          </cell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P309">
            <v>6</v>
          </cell>
          <cell r="BQ309">
            <v>0.27035999999999999</v>
          </cell>
          <cell r="BS309">
            <v>0</v>
          </cell>
        </row>
        <row r="310">
          <cell r="B310" t="str">
            <v>P6231915#001N</v>
          </cell>
          <cell r="C310" t="str">
            <v>TOS002</v>
          </cell>
          <cell r="D310" t="str">
            <v>TOSHIBA</v>
          </cell>
          <cell r="E310" t="str">
            <v>T40</v>
          </cell>
          <cell r="F310" t="str">
            <v>VM01TC01</v>
          </cell>
          <cell r="G310">
            <v>18</v>
          </cell>
          <cell r="H310"/>
          <cell r="I310">
            <v>45.06</v>
          </cell>
          <cell r="J310" t="str">
            <v>D</v>
          </cell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>
            <v>1</v>
          </cell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P310">
            <v>1</v>
          </cell>
          <cell r="BQ310">
            <v>4.5060000000000003E-2</v>
          </cell>
          <cell r="BS310">
            <v>0</v>
          </cell>
        </row>
        <row r="311">
          <cell r="B311" t="str">
            <v>T6866341#001_PNT</v>
          </cell>
          <cell r="C311" t="str">
            <v>TOS003</v>
          </cell>
          <cell r="D311" t="str">
            <v>TOSHIBA</v>
          </cell>
          <cell r="E311" t="str">
            <v>T60</v>
          </cell>
          <cell r="F311" t="str">
            <v>HM04</v>
          </cell>
          <cell r="G311">
            <v>10</v>
          </cell>
          <cell r="H311" t="str">
            <v>P</v>
          </cell>
          <cell r="I311">
            <v>60</v>
          </cell>
          <cell r="J311" t="str">
            <v>D</v>
          </cell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>
            <v>1</v>
          </cell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P311">
            <v>1</v>
          </cell>
          <cell r="BQ311">
            <v>0.06</v>
          </cell>
          <cell r="BS311">
            <v>0</v>
          </cell>
        </row>
        <row r="312">
          <cell r="B312" t="str">
            <v>T6866341#001N</v>
          </cell>
          <cell r="C312" t="str">
            <v>TOS003</v>
          </cell>
          <cell r="D312" t="str">
            <v>TOSHIBA</v>
          </cell>
          <cell r="E312" t="str">
            <v>T60</v>
          </cell>
          <cell r="F312" t="str">
            <v>HM04</v>
          </cell>
          <cell r="G312">
            <v>15</v>
          </cell>
          <cell r="H312"/>
          <cell r="I312">
            <v>60</v>
          </cell>
          <cell r="J312" t="str">
            <v>D</v>
          </cell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P312">
            <v>0</v>
          </cell>
          <cell r="BQ312">
            <v>0</v>
          </cell>
          <cell r="BS312">
            <v>0</v>
          </cell>
        </row>
        <row r="313">
          <cell r="B313" t="str">
            <v>T6866341#002_PNT</v>
          </cell>
          <cell r="C313" t="str">
            <v>TOS003</v>
          </cell>
          <cell r="D313" t="str">
            <v>TOSHIBA</v>
          </cell>
          <cell r="E313" t="str">
            <v>T60</v>
          </cell>
          <cell r="F313" t="str">
            <v>HM04</v>
          </cell>
          <cell r="G313">
            <v>15</v>
          </cell>
          <cell r="H313" t="str">
            <v>P</v>
          </cell>
          <cell r="I313">
            <v>60</v>
          </cell>
          <cell r="J313" t="str">
            <v>D</v>
          </cell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>
            <v>3</v>
          </cell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P313">
            <v>3</v>
          </cell>
          <cell r="BQ313">
            <v>0.18</v>
          </cell>
          <cell r="BS313">
            <v>0</v>
          </cell>
        </row>
        <row r="314">
          <cell r="B314" t="str">
            <v>T6866341#005_PNT</v>
          </cell>
          <cell r="C314" t="str">
            <v>TOS003</v>
          </cell>
          <cell r="D314" t="str">
            <v>TOSHIBA</v>
          </cell>
          <cell r="E314" t="str">
            <v>T60</v>
          </cell>
          <cell r="F314" t="str">
            <v>HM04</v>
          </cell>
          <cell r="G314">
            <v>15</v>
          </cell>
          <cell r="H314" t="str">
            <v>P</v>
          </cell>
          <cell r="I314">
            <v>60</v>
          </cell>
          <cell r="J314" t="str">
            <v>D</v>
          </cell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P314">
            <v>0</v>
          </cell>
          <cell r="BQ314">
            <v>0</v>
          </cell>
          <cell r="BS314">
            <v>0</v>
          </cell>
        </row>
        <row r="315">
          <cell r="B315" t="str">
            <v>T6866341#005N</v>
          </cell>
          <cell r="C315" t="str">
            <v>TOS003</v>
          </cell>
          <cell r="D315" t="str">
            <v>TOSHIBA</v>
          </cell>
          <cell r="E315" t="str">
            <v>T60</v>
          </cell>
          <cell r="F315" t="str">
            <v>HM04</v>
          </cell>
          <cell r="G315">
            <v>15</v>
          </cell>
          <cell r="H315"/>
          <cell r="I315">
            <v>60</v>
          </cell>
          <cell r="J315" t="str">
            <v>D</v>
          </cell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P315">
            <v>0</v>
          </cell>
          <cell r="BQ315">
            <v>0</v>
          </cell>
          <cell r="BS315">
            <v>0</v>
          </cell>
        </row>
        <row r="316">
          <cell r="B316" t="str">
            <v>T6866909#004_PNT</v>
          </cell>
          <cell r="C316" t="str">
            <v>TOS004</v>
          </cell>
          <cell r="D316" t="str">
            <v>TOSHIBA</v>
          </cell>
          <cell r="E316" t="str">
            <v>T60</v>
          </cell>
          <cell r="F316" t="str">
            <v>HM02</v>
          </cell>
          <cell r="G316">
            <v>12</v>
          </cell>
          <cell r="H316" t="str">
            <v>P</v>
          </cell>
          <cell r="I316">
            <v>95</v>
          </cell>
          <cell r="J316" t="str">
            <v>D</v>
          </cell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>
            <v>1</v>
          </cell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P316">
            <v>1</v>
          </cell>
          <cell r="BQ316">
            <v>9.5000000000000001E-2</v>
          </cell>
          <cell r="BS316">
            <v>0</v>
          </cell>
        </row>
        <row r="317">
          <cell r="B317" t="str">
            <v>T6866909#004N</v>
          </cell>
          <cell r="C317" t="str">
            <v>TOS004</v>
          </cell>
          <cell r="D317" t="str">
            <v>TOSHIBA</v>
          </cell>
          <cell r="E317" t="str">
            <v>T60</v>
          </cell>
          <cell r="F317" t="str">
            <v>HM02</v>
          </cell>
          <cell r="G317">
            <v>12</v>
          </cell>
          <cell r="H317" t="str">
            <v>P</v>
          </cell>
          <cell r="I317">
            <v>95</v>
          </cell>
          <cell r="J317" t="str">
            <v>D</v>
          </cell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>
            <v>1</v>
          </cell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P317">
            <v>1</v>
          </cell>
          <cell r="BQ317">
            <v>9.5000000000000001E-2</v>
          </cell>
          <cell r="BS317">
            <v>0</v>
          </cell>
        </row>
        <row r="318">
          <cell r="B318" t="str">
            <v>T6861776#001_R04_PNT</v>
          </cell>
          <cell r="C318" t="str">
            <v>TOS005</v>
          </cell>
          <cell r="D318" t="str">
            <v>TOSHIBA</v>
          </cell>
          <cell r="E318" t="str">
            <v>T60</v>
          </cell>
          <cell r="F318" t="str">
            <v>HM03</v>
          </cell>
          <cell r="G318">
            <v>12</v>
          </cell>
          <cell r="H318" t="str">
            <v>P</v>
          </cell>
          <cell r="I318">
            <v>38.4</v>
          </cell>
          <cell r="J318" t="str">
            <v>D</v>
          </cell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>
            <v>13</v>
          </cell>
          <cell r="AV318">
            <v>6</v>
          </cell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P318">
            <v>0</v>
          </cell>
          <cell r="BQ318">
            <v>0</v>
          </cell>
          <cell r="BS318">
            <v>0</v>
          </cell>
        </row>
        <row r="319">
          <cell r="B319" t="str">
            <v>T6861776#005_R04_PNT</v>
          </cell>
          <cell r="C319" t="str">
            <v>TOS005</v>
          </cell>
          <cell r="D319" t="str">
            <v>TOSHIBA</v>
          </cell>
          <cell r="E319" t="str">
            <v>T60</v>
          </cell>
          <cell r="F319" t="str">
            <v>HM03</v>
          </cell>
          <cell r="G319">
            <v>12</v>
          </cell>
          <cell r="H319" t="str">
            <v>P</v>
          </cell>
          <cell r="I319">
            <v>38.4</v>
          </cell>
          <cell r="J319" t="str">
            <v>D</v>
          </cell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>
            <v>5</v>
          </cell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P319">
            <v>5</v>
          </cell>
          <cell r="BQ319">
            <v>0.192</v>
          </cell>
          <cell r="BS319">
            <v>0</v>
          </cell>
        </row>
        <row r="320">
          <cell r="B320" t="str">
            <v>T6861776#004N</v>
          </cell>
          <cell r="C320" t="str">
            <v>TOS005</v>
          </cell>
          <cell r="D320" t="str">
            <v>TOSHIBA</v>
          </cell>
          <cell r="E320" t="str">
            <v>T60</v>
          </cell>
          <cell r="F320" t="str">
            <v>HM03</v>
          </cell>
          <cell r="G320">
            <v>12</v>
          </cell>
          <cell r="H320"/>
          <cell r="I320">
            <v>38.4</v>
          </cell>
          <cell r="J320" t="str">
            <v>D</v>
          </cell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P320">
            <v>0</v>
          </cell>
          <cell r="BQ320">
            <v>0</v>
          </cell>
          <cell r="BS320">
            <v>0</v>
          </cell>
        </row>
        <row r="321">
          <cell r="B321" t="str">
            <v>P6203699#001N</v>
          </cell>
          <cell r="C321" t="str">
            <v>TOS006</v>
          </cell>
          <cell r="D321" t="str">
            <v>TOSHIBA</v>
          </cell>
          <cell r="E321" t="str">
            <v>T60</v>
          </cell>
          <cell r="F321" t="str">
            <v>HM04</v>
          </cell>
          <cell r="G321">
            <v>15</v>
          </cell>
          <cell r="H321"/>
          <cell r="I321">
            <v>46</v>
          </cell>
          <cell r="J321" t="str">
            <v>D</v>
          </cell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P321">
            <v>0</v>
          </cell>
          <cell r="BQ321">
            <v>0</v>
          </cell>
          <cell r="BS321">
            <v>0</v>
          </cell>
        </row>
        <row r="322">
          <cell r="B322" t="str">
            <v>P6832097#001_PNT</v>
          </cell>
          <cell r="C322" t="str">
            <v>TOS006</v>
          </cell>
          <cell r="D322" t="str">
            <v>TOSHIBA</v>
          </cell>
          <cell r="E322" t="str">
            <v>T60</v>
          </cell>
          <cell r="F322" t="str">
            <v>HM04</v>
          </cell>
          <cell r="G322">
            <v>15</v>
          </cell>
          <cell r="H322" t="str">
            <v>P</v>
          </cell>
          <cell r="I322">
            <v>54.8</v>
          </cell>
          <cell r="J322" t="str">
            <v>D</v>
          </cell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>
            <v>3</v>
          </cell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P322">
            <v>3</v>
          </cell>
          <cell r="BQ322">
            <v>0.16439999999999999</v>
          </cell>
          <cell r="BS322">
            <v>0</v>
          </cell>
        </row>
        <row r="323">
          <cell r="B323" t="str">
            <v>P6832097#002_PNT</v>
          </cell>
          <cell r="C323" t="str">
            <v>TOS006</v>
          </cell>
          <cell r="D323" t="str">
            <v>TOSHIBA</v>
          </cell>
          <cell r="E323" t="str">
            <v>T60</v>
          </cell>
          <cell r="F323" t="str">
            <v>HM04</v>
          </cell>
          <cell r="G323">
            <v>15</v>
          </cell>
          <cell r="H323" t="str">
            <v>P</v>
          </cell>
          <cell r="I323">
            <v>46</v>
          </cell>
          <cell r="J323" t="str">
            <v>D</v>
          </cell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P323">
            <v>0</v>
          </cell>
          <cell r="BQ323">
            <v>0</v>
          </cell>
          <cell r="BS323">
            <v>0</v>
          </cell>
        </row>
        <row r="324">
          <cell r="B324" t="str">
            <v>P6832097#002_R05_PNT</v>
          </cell>
          <cell r="C324" t="str">
            <v>TOS006</v>
          </cell>
          <cell r="D324" t="str">
            <v>TOSHIBA</v>
          </cell>
          <cell r="E324" t="str">
            <v>T60</v>
          </cell>
          <cell r="F324" t="str">
            <v>HM04</v>
          </cell>
          <cell r="G324">
            <v>15</v>
          </cell>
          <cell r="H324" t="str">
            <v>P</v>
          </cell>
          <cell r="I324">
            <v>54.8</v>
          </cell>
          <cell r="J324" t="str">
            <v>D</v>
          </cell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>
            <v>3</v>
          </cell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P324">
            <v>3</v>
          </cell>
          <cell r="BQ324">
            <v>0.16439999999999999</v>
          </cell>
          <cell r="BS324">
            <v>0</v>
          </cell>
        </row>
        <row r="325">
          <cell r="B325" t="str">
            <v>P6832097#002N</v>
          </cell>
          <cell r="C325" t="str">
            <v>TOS006</v>
          </cell>
          <cell r="D325" t="str">
            <v>TOSHIBA</v>
          </cell>
          <cell r="E325" t="str">
            <v>T60</v>
          </cell>
          <cell r="F325" t="str">
            <v>HM04</v>
          </cell>
          <cell r="G325">
            <v>15</v>
          </cell>
          <cell r="H325"/>
          <cell r="I325">
            <v>46</v>
          </cell>
          <cell r="J325" t="str">
            <v>D</v>
          </cell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P325">
            <v>0</v>
          </cell>
          <cell r="BQ325">
            <v>0</v>
          </cell>
          <cell r="BS325">
            <v>0</v>
          </cell>
        </row>
        <row r="326">
          <cell r="B326" t="str">
            <v>P6832097#008N</v>
          </cell>
          <cell r="C326" t="str">
            <v>TOS006</v>
          </cell>
          <cell r="D326" t="str">
            <v>TOSHIBA</v>
          </cell>
          <cell r="E326" t="str">
            <v>T60</v>
          </cell>
          <cell r="F326" t="str">
            <v>HM04</v>
          </cell>
          <cell r="G326">
            <v>15</v>
          </cell>
          <cell r="H326"/>
          <cell r="I326">
            <v>46</v>
          </cell>
          <cell r="J326" t="str">
            <v>D</v>
          </cell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P326">
            <v>0</v>
          </cell>
          <cell r="BQ326">
            <v>0</v>
          </cell>
          <cell r="BS326">
            <v>0</v>
          </cell>
        </row>
        <row r="327">
          <cell r="B327" t="str">
            <v>P6832097#009N</v>
          </cell>
          <cell r="C327" t="str">
            <v>TOS006</v>
          </cell>
          <cell r="D327" t="str">
            <v>TOSHIBA</v>
          </cell>
          <cell r="E327" t="str">
            <v>T60</v>
          </cell>
          <cell r="F327" t="str">
            <v>HM04</v>
          </cell>
          <cell r="G327">
            <v>15</v>
          </cell>
          <cell r="H327"/>
          <cell r="I327">
            <v>46</v>
          </cell>
          <cell r="J327" t="str">
            <v>D</v>
          </cell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P327">
            <v>0</v>
          </cell>
          <cell r="BQ327">
            <v>0</v>
          </cell>
          <cell r="BS327">
            <v>0</v>
          </cell>
        </row>
        <row r="328">
          <cell r="B328" t="str">
            <v>P6833682#002_PNT</v>
          </cell>
          <cell r="C328" t="str">
            <v>TOS006</v>
          </cell>
          <cell r="D328" t="str">
            <v>TOSHIBA</v>
          </cell>
          <cell r="E328" t="str">
            <v>T60</v>
          </cell>
          <cell r="F328" t="str">
            <v>HM04</v>
          </cell>
          <cell r="G328">
            <v>15</v>
          </cell>
          <cell r="H328" t="str">
            <v>P</v>
          </cell>
          <cell r="I328">
            <v>46</v>
          </cell>
          <cell r="J328" t="str">
            <v>D</v>
          </cell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P328">
            <v>0</v>
          </cell>
          <cell r="BQ328">
            <v>0</v>
          </cell>
          <cell r="BS328">
            <v>0</v>
          </cell>
        </row>
        <row r="329">
          <cell r="B329" t="str">
            <v>P6833682#002N</v>
          </cell>
          <cell r="C329" t="str">
            <v>TOS006</v>
          </cell>
          <cell r="D329" t="str">
            <v>TOSHIBA</v>
          </cell>
          <cell r="E329" t="str">
            <v>T60</v>
          </cell>
          <cell r="F329" t="str">
            <v>HM04</v>
          </cell>
          <cell r="G329">
            <v>15</v>
          </cell>
          <cell r="H329"/>
          <cell r="I329">
            <v>46</v>
          </cell>
          <cell r="J329" t="str">
            <v>D</v>
          </cell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P329">
            <v>0</v>
          </cell>
          <cell r="BQ329">
            <v>0</v>
          </cell>
          <cell r="BS329">
            <v>0</v>
          </cell>
        </row>
        <row r="330">
          <cell r="B330" t="str">
            <v>P6833682#003N</v>
          </cell>
          <cell r="C330" t="str">
            <v>TOS006</v>
          </cell>
          <cell r="D330" t="str">
            <v>TOSHIBA</v>
          </cell>
          <cell r="E330" t="str">
            <v>T60</v>
          </cell>
          <cell r="F330" t="str">
            <v>HM04</v>
          </cell>
          <cell r="G330">
            <v>15</v>
          </cell>
          <cell r="H330"/>
          <cell r="I330">
            <v>46</v>
          </cell>
          <cell r="J330" t="str">
            <v>D</v>
          </cell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P330">
            <v>0</v>
          </cell>
          <cell r="BQ330">
            <v>0</v>
          </cell>
          <cell r="BS330">
            <v>0</v>
          </cell>
        </row>
        <row r="331">
          <cell r="B331" t="str">
            <v>P6833682#004_PNT</v>
          </cell>
          <cell r="C331" t="str">
            <v>TOS006</v>
          </cell>
          <cell r="D331" t="str">
            <v>TOSHIBA</v>
          </cell>
          <cell r="E331" t="str">
            <v>T60</v>
          </cell>
          <cell r="F331" t="str">
            <v>HM04</v>
          </cell>
          <cell r="G331">
            <v>15</v>
          </cell>
          <cell r="H331" t="str">
            <v>P</v>
          </cell>
          <cell r="I331">
            <v>46</v>
          </cell>
          <cell r="J331" t="str">
            <v>D</v>
          </cell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P331">
            <v>0</v>
          </cell>
          <cell r="BQ331">
            <v>0</v>
          </cell>
          <cell r="BS331">
            <v>0</v>
          </cell>
        </row>
        <row r="332">
          <cell r="B332" t="str">
            <v>P6835099#001N</v>
          </cell>
          <cell r="C332" t="str">
            <v>TOS006</v>
          </cell>
          <cell r="D332" t="str">
            <v>TOSHIBA</v>
          </cell>
          <cell r="E332" t="str">
            <v>T60</v>
          </cell>
          <cell r="F332" t="str">
            <v>HM04</v>
          </cell>
          <cell r="G332">
            <v>15</v>
          </cell>
          <cell r="H332"/>
          <cell r="I332">
            <v>46</v>
          </cell>
          <cell r="J332" t="str">
            <v>D</v>
          </cell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P332">
            <v>0</v>
          </cell>
          <cell r="BQ332">
            <v>0</v>
          </cell>
          <cell r="BS332">
            <v>0</v>
          </cell>
        </row>
        <row r="333">
          <cell r="B333" t="str">
            <v>P6835099#002N</v>
          </cell>
          <cell r="C333" t="str">
            <v>TOS006</v>
          </cell>
          <cell r="D333" t="str">
            <v>TOSHIBA</v>
          </cell>
          <cell r="E333" t="str">
            <v>T60</v>
          </cell>
          <cell r="F333" t="str">
            <v>HM04</v>
          </cell>
          <cell r="G333">
            <v>15</v>
          </cell>
          <cell r="H333"/>
          <cell r="I333">
            <v>46</v>
          </cell>
          <cell r="J333" t="str">
            <v>D</v>
          </cell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P333">
            <v>0</v>
          </cell>
          <cell r="BQ333">
            <v>0</v>
          </cell>
          <cell r="BS333">
            <v>0</v>
          </cell>
        </row>
        <row r="334">
          <cell r="B334" t="str">
            <v>T6866845#003_PNT</v>
          </cell>
          <cell r="C334" t="str">
            <v>TOS007</v>
          </cell>
          <cell r="D334" t="str">
            <v>TOSHIBA</v>
          </cell>
          <cell r="E334" t="str">
            <v>T60</v>
          </cell>
          <cell r="F334" t="str">
            <v>HM04</v>
          </cell>
          <cell r="G334">
            <v>15</v>
          </cell>
          <cell r="H334" t="str">
            <v>P</v>
          </cell>
          <cell r="I334">
            <v>56.13</v>
          </cell>
          <cell r="J334" t="str">
            <v>D</v>
          </cell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>
            <v>3</v>
          </cell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P334">
            <v>3</v>
          </cell>
          <cell r="BQ334">
            <v>0.16839000000000001</v>
          </cell>
          <cell r="BS334">
            <v>0</v>
          </cell>
        </row>
        <row r="335">
          <cell r="B335" t="str">
            <v>T6866845#003N</v>
          </cell>
          <cell r="C335" t="str">
            <v>TOS007</v>
          </cell>
          <cell r="D335" t="str">
            <v>TOSHIBA</v>
          </cell>
          <cell r="E335" t="str">
            <v>T60</v>
          </cell>
          <cell r="F335" t="str">
            <v>HM04</v>
          </cell>
          <cell r="G335">
            <v>15</v>
          </cell>
          <cell r="H335"/>
          <cell r="I335">
            <v>56</v>
          </cell>
          <cell r="J335" t="str">
            <v>D</v>
          </cell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P335">
            <v>0</v>
          </cell>
          <cell r="BQ335">
            <v>0</v>
          </cell>
          <cell r="BS335">
            <v>0</v>
          </cell>
        </row>
        <row r="336">
          <cell r="B336" t="str">
            <v>T6866845#007_PNT</v>
          </cell>
          <cell r="C336" t="str">
            <v>TOS007</v>
          </cell>
          <cell r="D336" t="str">
            <v>TOSHIBA</v>
          </cell>
          <cell r="E336" t="str">
            <v>T60</v>
          </cell>
          <cell r="F336" t="str">
            <v>HM04</v>
          </cell>
          <cell r="G336">
            <v>15</v>
          </cell>
          <cell r="H336" t="str">
            <v>P</v>
          </cell>
          <cell r="I336">
            <v>56.13</v>
          </cell>
          <cell r="J336" t="str">
            <v>D</v>
          </cell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>
            <v>1</v>
          </cell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P336">
            <v>1</v>
          </cell>
          <cell r="BQ336">
            <v>5.6129999999999999E-2</v>
          </cell>
          <cell r="BS336">
            <v>0</v>
          </cell>
        </row>
        <row r="337">
          <cell r="B337" t="str">
            <v>T6866845#007N</v>
          </cell>
          <cell r="C337" t="str">
            <v>TOS007</v>
          </cell>
          <cell r="D337" t="str">
            <v>TOSHIBA</v>
          </cell>
          <cell r="E337" t="str">
            <v>T60</v>
          </cell>
          <cell r="F337" t="str">
            <v>HM04</v>
          </cell>
          <cell r="G337">
            <v>15</v>
          </cell>
          <cell r="H337"/>
          <cell r="I337">
            <v>56</v>
          </cell>
          <cell r="J337" t="str">
            <v>D</v>
          </cell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P337">
            <v>0</v>
          </cell>
          <cell r="BQ337">
            <v>0</v>
          </cell>
          <cell r="BS337">
            <v>0</v>
          </cell>
        </row>
        <row r="338">
          <cell r="B338" t="str">
            <v>P6803133#001N</v>
          </cell>
          <cell r="C338" t="str">
            <v>TOS008</v>
          </cell>
          <cell r="D338" t="str">
            <v>TOSHIBA</v>
          </cell>
          <cell r="E338" t="str">
            <v>T60</v>
          </cell>
          <cell r="F338" t="str">
            <v>HM04</v>
          </cell>
          <cell r="G338">
            <v>12</v>
          </cell>
          <cell r="H338"/>
          <cell r="I338">
            <v>43.76</v>
          </cell>
          <cell r="J338" t="str">
            <v>D</v>
          </cell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>
            <v>20</v>
          </cell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P338">
            <v>0</v>
          </cell>
          <cell r="BQ338">
            <v>0</v>
          </cell>
          <cell r="BS338">
            <v>0</v>
          </cell>
        </row>
        <row r="339">
          <cell r="B339" t="str">
            <v>P6803133#002</v>
          </cell>
          <cell r="C339" t="str">
            <v>TOS008</v>
          </cell>
          <cell r="D339" t="str">
            <v>TOSHIBA</v>
          </cell>
          <cell r="E339" t="str">
            <v>T60</v>
          </cell>
          <cell r="F339" t="str">
            <v>HM04</v>
          </cell>
          <cell r="G339">
            <v>12</v>
          </cell>
          <cell r="H339"/>
          <cell r="I339">
            <v>43.76</v>
          </cell>
          <cell r="J339" t="str">
            <v>D</v>
          </cell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>
            <v>6</v>
          </cell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>
            <v>70</v>
          </cell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P339">
            <v>6</v>
          </cell>
          <cell r="BQ339">
            <v>0.26256000000000002</v>
          </cell>
          <cell r="BS339">
            <v>0</v>
          </cell>
        </row>
        <row r="340">
          <cell r="B340" t="str">
            <v>P6803133#004</v>
          </cell>
          <cell r="C340" t="str">
            <v>TOS008</v>
          </cell>
          <cell r="D340" t="str">
            <v>TOSHIBA</v>
          </cell>
          <cell r="E340" t="str">
            <v>T60</v>
          </cell>
          <cell r="F340" t="str">
            <v>HM04</v>
          </cell>
          <cell r="G340">
            <v>12</v>
          </cell>
          <cell r="H340"/>
          <cell r="I340">
            <v>43.76</v>
          </cell>
          <cell r="J340" t="str">
            <v>D</v>
          </cell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>
            <v>4</v>
          </cell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P340">
            <v>4</v>
          </cell>
          <cell r="BQ340">
            <v>0.17504</v>
          </cell>
          <cell r="BS340">
            <v>0</v>
          </cell>
        </row>
        <row r="341">
          <cell r="B341" t="str">
            <v>P6834346#002</v>
          </cell>
          <cell r="C341" t="str">
            <v>TOS008</v>
          </cell>
          <cell r="D341" t="str">
            <v>TOSHIBA</v>
          </cell>
          <cell r="E341" t="str">
            <v>T60</v>
          </cell>
          <cell r="F341" t="str">
            <v>HM04</v>
          </cell>
          <cell r="G341">
            <v>12</v>
          </cell>
          <cell r="H341"/>
          <cell r="I341">
            <v>43.76</v>
          </cell>
          <cell r="J341" t="str">
            <v>D</v>
          </cell>
          <cell r="K341"/>
          <cell r="L341">
            <v>0</v>
          </cell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P341">
            <v>0</v>
          </cell>
          <cell r="BQ341">
            <v>0</v>
          </cell>
          <cell r="BS341">
            <v>0</v>
          </cell>
        </row>
        <row r="342">
          <cell r="B342" t="str">
            <v>P6834346#004</v>
          </cell>
          <cell r="C342" t="str">
            <v>TOS008</v>
          </cell>
          <cell r="D342" t="str">
            <v>TOSHIBA</v>
          </cell>
          <cell r="E342" t="str">
            <v>T60</v>
          </cell>
          <cell r="F342" t="str">
            <v>HM04</v>
          </cell>
          <cell r="G342">
            <v>12</v>
          </cell>
          <cell r="H342"/>
          <cell r="I342">
            <v>43.76</v>
          </cell>
          <cell r="J342" t="str">
            <v>D</v>
          </cell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>
            <v>3</v>
          </cell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P342">
            <v>3</v>
          </cell>
          <cell r="BQ342">
            <v>0.13128000000000001</v>
          </cell>
          <cell r="BS342">
            <v>0</v>
          </cell>
        </row>
        <row r="343">
          <cell r="B343" t="str">
            <v>T6869462#003_PNT</v>
          </cell>
          <cell r="C343" t="str">
            <v>TOS009</v>
          </cell>
          <cell r="D343" t="str">
            <v>TOSHIBA</v>
          </cell>
          <cell r="E343" t="str">
            <v>T60</v>
          </cell>
          <cell r="F343" t="str">
            <v>HM08</v>
          </cell>
          <cell r="G343">
            <v>12</v>
          </cell>
          <cell r="H343" t="str">
            <v>P</v>
          </cell>
          <cell r="I343">
            <v>113.6</v>
          </cell>
          <cell r="J343" t="str">
            <v>D</v>
          </cell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>
            <v>1</v>
          </cell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P343">
            <v>1</v>
          </cell>
          <cell r="BQ343">
            <v>0.11359999999999999</v>
          </cell>
          <cell r="BS343">
            <v>0</v>
          </cell>
        </row>
        <row r="344">
          <cell r="B344" t="str">
            <v>P6834477#001</v>
          </cell>
          <cell r="C344" t="str">
            <v>TOS010</v>
          </cell>
          <cell r="D344" t="str">
            <v>TOSHIBA</v>
          </cell>
          <cell r="E344" t="str">
            <v>T60</v>
          </cell>
          <cell r="F344" t="str">
            <v>HM09</v>
          </cell>
          <cell r="G344">
            <v>18</v>
          </cell>
          <cell r="H344"/>
          <cell r="I344">
            <v>40.130000000000003</v>
          </cell>
          <cell r="J344" t="str">
            <v>D</v>
          </cell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P344">
            <v>0</v>
          </cell>
          <cell r="BQ344">
            <v>0</v>
          </cell>
          <cell r="BS344">
            <v>0</v>
          </cell>
        </row>
        <row r="345">
          <cell r="B345" t="str">
            <v>P6834477#001_R03_PNT</v>
          </cell>
          <cell r="C345" t="str">
            <v>TOS010</v>
          </cell>
          <cell r="D345" t="str">
            <v>TOSHIBA</v>
          </cell>
          <cell r="E345" t="str">
            <v>T60</v>
          </cell>
          <cell r="F345" t="str">
            <v>HM09</v>
          </cell>
          <cell r="G345">
            <v>18</v>
          </cell>
          <cell r="H345" t="str">
            <v>P</v>
          </cell>
          <cell r="I345">
            <v>40.130000000000003</v>
          </cell>
          <cell r="J345" t="str">
            <v>D</v>
          </cell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>
            <v>20</v>
          </cell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P345">
            <v>0</v>
          </cell>
          <cell r="BQ345">
            <v>0</v>
          </cell>
          <cell r="BS345">
            <v>0</v>
          </cell>
        </row>
        <row r="346">
          <cell r="B346" t="str">
            <v>P6834477#0011_R03_PNT</v>
          </cell>
          <cell r="C346" t="str">
            <v>TOS010</v>
          </cell>
          <cell r="D346" t="str">
            <v>TOSHIBA</v>
          </cell>
          <cell r="E346" t="str">
            <v>T60</v>
          </cell>
          <cell r="F346" t="str">
            <v>HM09</v>
          </cell>
          <cell r="G346">
            <v>18</v>
          </cell>
          <cell r="H346" t="str">
            <v>P</v>
          </cell>
          <cell r="I346">
            <v>40.130000000000003</v>
          </cell>
          <cell r="J346" t="str">
            <v>D</v>
          </cell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>
            <v>6</v>
          </cell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P346">
            <v>0</v>
          </cell>
          <cell r="BQ346">
            <v>0</v>
          </cell>
          <cell r="BS346">
            <v>0</v>
          </cell>
        </row>
        <row r="347">
          <cell r="B347" t="str">
            <v>P6834477#002_PNT</v>
          </cell>
          <cell r="C347" t="str">
            <v>TOS010</v>
          </cell>
          <cell r="D347" t="str">
            <v>TOSHIBA</v>
          </cell>
          <cell r="E347" t="str">
            <v>T60</v>
          </cell>
          <cell r="F347" t="str">
            <v>HM09</v>
          </cell>
          <cell r="G347">
            <v>18</v>
          </cell>
          <cell r="H347" t="str">
            <v>P</v>
          </cell>
          <cell r="I347">
            <v>40.130000000000003</v>
          </cell>
          <cell r="J347" t="str">
            <v>D</v>
          </cell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P347">
            <v>0</v>
          </cell>
          <cell r="BQ347">
            <v>0</v>
          </cell>
          <cell r="BS347">
            <v>0</v>
          </cell>
        </row>
        <row r="348">
          <cell r="B348" t="str">
            <v>P6834477#002N</v>
          </cell>
          <cell r="C348" t="str">
            <v>TOS010</v>
          </cell>
          <cell r="D348" t="str">
            <v>TOSHIBA</v>
          </cell>
          <cell r="E348" t="str">
            <v>T60</v>
          </cell>
          <cell r="F348" t="str">
            <v>HM09</v>
          </cell>
          <cell r="G348">
            <v>18</v>
          </cell>
          <cell r="H348"/>
          <cell r="I348">
            <v>40.130000000000003</v>
          </cell>
          <cell r="J348" t="str">
            <v>D</v>
          </cell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P348">
            <v>0</v>
          </cell>
          <cell r="BQ348">
            <v>0</v>
          </cell>
          <cell r="BS348">
            <v>0</v>
          </cell>
        </row>
        <row r="349">
          <cell r="B349" t="str">
            <v>P6834477#011_PNT</v>
          </cell>
          <cell r="C349" t="str">
            <v>TOS010</v>
          </cell>
          <cell r="D349" t="str">
            <v>TOSHIBA</v>
          </cell>
          <cell r="E349" t="str">
            <v>T60</v>
          </cell>
          <cell r="F349" t="str">
            <v>HM09</v>
          </cell>
          <cell r="G349">
            <v>18</v>
          </cell>
          <cell r="H349" t="str">
            <v>P</v>
          </cell>
          <cell r="I349">
            <v>40.130000000000003</v>
          </cell>
          <cell r="J349" t="str">
            <v>D</v>
          </cell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P349">
            <v>0</v>
          </cell>
          <cell r="BQ349">
            <v>0</v>
          </cell>
          <cell r="BS349">
            <v>0</v>
          </cell>
        </row>
        <row r="350">
          <cell r="B350" t="str">
            <v>P6834477#011N</v>
          </cell>
          <cell r="C350" t="str">
            <v>TOS010</v>
          </cell>
          <cell r="D350" t="str">
            <v>TOSHIBA</v>
          </cell>
          <cell r="E350" t="str">
            <v>T60</v>
          </cell>
          <cell r="F350" t="str">
            <v>HM09</v>
          </cell>
          <cell r="G350">
            <v>18</v>
          </cell>
          <cell r="H350"/>
          <cell r="I350">
            <v>40.130000000000003</v>
          </cell>
          <cell r="J350" t="str">
            <v>D</v>
          </cell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P350">
            <v>0</v>
          </cell>
          <cell r="BQ350">
            <v>0</v>
          </cell>
          <cell r="BS350">
            <v>0</v>
          </cell>
        </row>
        <row r="351">
          <cell r="B351" t="str">
            <v>P6834477#012N</v>
          </cell>
          <cell r="C351" t="str">
            <v>TOS010</v>
          </cell>
          <cell r="D351" t="str">
            <v>TOSHIBA</v>
          </cell>
          <cell r="E351" t="str">
            <v>T60</v>
          </cell>
          <cell r="F351" t="str">
            <v>HM09</v>
          </cell>
          <cell r="G351">
            <v>18</v>
          </cell>
          <cell r="H351"/>
          <cell r="I351">
            <v>40.130000000000003</v>
          </cell>
          <cell r="J351" t="str">
            <v>D</v>
          </cell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P351">
            <v>0</v>
          </cell>
          <cell r="BQ351">
            <v>0</v>
          </cell>
          <cell r="BS351">
            <v>0</v>
          </cell>
        </row>
        <row r="352">
          <cell r="B352" t="str">
            <v>P6834477#013N</v>
          </cell>
          <cell r="C352" t="str">
            <v>TOS010</v>
          </cell>
          <cell r="D352" t="str">
            <v>TOSHIBA</v>
          </cell>
          <cell r="E352" t="str">
            <v>T60</v>
          </cell>
          <cell r="F352" t="str">
            <v>HM09</v>
          </cell>
          <cell r="G352">
            <v>18</v>
          </cell>
          <cell r="H352"/>
          <cell r="I352">
            <v>40.130000000000003</v>
          </cell>
          <cell r="J352" t="str">
            <v>D</v>
          </cell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P352">
            <v>0</v>
          </cell>
          <cell r="BQ352">
            <v>0</v>
          </cell>
          <cell r="BS352">
            <v>0</v>
          </cell>
        </row>
        <row r="353">
          <cell r="B353" t="str">
            <v>P6834691#001_R02_PNT</v>
          </cell>
          <cell r="C353" t="str">
            <v>TOS010</v>
          </cell>
          <cell r="D353" t="str">
            <v>TOSHIBA</v>
          </cell>
          <cell r="E353" t="str">
            <v>T60</v>
          </cell>
          <cell r="F353" t="str">
            <v>HM09</v>
          </cell>
          <cell r="G353">
            <v>18</v>
          </cell>
          <cell r="H353" t="str">
            <v>P</v>
          </cell>
          <cell r="I353">
            <v>40.130000000000003</v>
          </cell>
          <cell r="J353" t="str">
            <v>D</v>
          </cell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>
            <v>9</v>
          </cell>
          <cell r="AV353">
            <v>9</v>
          </cell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P353">
            <v>0</v>
          </cell>
          <cell r="BQ353">
            <v>0</v>
          </cell>
          <cell r="BS353">
            <v>0</v>
          </cell>
        </row>
        <row r="354">
          <cell r="B354" t="str">
            <v>P6834691#002_PNT</v>
          </cell>
          <cell r="C354" t="str">
            <v>TOS010</v>
          </cell>
          <cell r="D354" t="str">
            <v>TOSHIBA</v>
          </cell>
          <cell r="E354" t="str">
            <v>T60</v>
          </cell>
          <cell r="F354" t="str">
            <v>HM09</v>
          </cell>
          <cell r="G354">
            <v>18</v>
          </cell>
          <cell r="H354" t="str">
            <v>P</v>
          </cell>
          <cell r="I354">
            <v>40.130000000000003</v>
          </cell>
          <cell r="J354" t="str">
            <v>D</v>
          </cell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P354">
            <v>0</v>
          </cell>
          <cell r="BQ354">
            <v>0</v>
          </cell>
          <cell r="BS354">
            <v>0</v>
          </cell>
        </row>
        <row r="355">
          <cell r="B355" t="str">
            <v>P6834691#002N</v>
          </cell>
          <cell r="C355" t="str">
            <v>TOS010</v>
          </cell>
          <cell r="D355" t="str">
            <v>TOSHIBA</v>
          </cell>
          <cell r="E355" t="str">
            <v>T60</v>
          </cell>
          <cell r="F355" t="str">
            <v>HM09</v>
          </cell>
          <cell r="G355">
            <v>18</v>
          </cell>
          <cell r="H355"/>
          <cell r="I355">
            <v>40.130000000000003</v>
          </cell>
          <cell r="J355" t="str">
            <v>D</v>
          </cell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P355">
            <v>0</v>
          </cell>
          <cell r="BQ355">
            <v>0</v>
          </cell>
          <cell r="BS355">
            <v>0</v>
          </cell>
        </row>
        <row r="356">
          <cell r="B356" t="str">
            <v>P6835710#007_PNT</v>
          </cell>
          <cell r="C356" t="str">
            <v>TOS010</v>
          </cell>
          <cell r="D356" t="str">
            <v>TOSHIBA</v>
          </cell>
          <cell r="E356" t="str">
            <v>T60</v>
          </cell>
          <cell r="F356" t="str">
            <v>HM09</v>
          </cell>
          <cell r="G356">
            <v>18</v>
          </cell>
          <cell r="H356" t="str">
            <v>P</v>
          </cell>
          <cell r="I356">
            <v>40.130000000000003</v>
          </cell>
          <cell r="J356" t="str">
            <v>D</v>
          </cell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P356">
            <v>0</v>
          </cell>
          <cell r="BQ356">
            <v>0</v>
          </cell>
          <cell r="BS356">
            <v>0</v>
          </cell>
        </row>
        <row r="357">
          <cell r="B357" t="str">
            <v>P6835710#010N</v>
          </cell>
          <cell r="C357" t="str">
            <v>TOS010</v>
          </cell>
          <cell r="D357" t="str">
            <v>TOSHIBA</v>
          </cell>
          <cell r="E357" t="str">
            <v>T60</v>
          </cell>
          <cell r="F357" t="str">
            <v>HM09</v>
          </cell>
          <cell r="G357">
            <v>18</v>
          </cell>
          <cell r="H357"/>
          <cell r="I357">
            <v>40.130000000000003</v>
          </cell>
          <cell r="J357" t="str">
            <v>D</v>
          </cell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P357">
            <v>0</v>
          </cell>
          <cell r="BQ357">
            <v>0</v>
          </cell>
          <cell r="BS357">
            <v>0</v>
          </cell>
        </row>
        <row r="358">
          <cell r="B358" t="str">
            <v>T6188601#004_PNT</v>
          </cell>
          <cell r="C358" t="str">
            <v>TOS011</v>
          </cell>
          <cell r="D358" t="str">
            <v>TOSHIBA</v>
          </cell>
          <cell r="E358" t="str">
            <v>T60</v>
          </cell>
          <cell r="F358" t="str">
            <v>RY</v>
          </cell>
          <cell r="G358">
            <v>9</v>
          </cell>
          <cell r="H358" t="str">
            <v>P</v>
          </cell>
          <cell r="I358">
            <v>114.6</v>
          </cell>
          <cell r="J358" t="str">
            <v>D</v>
          </cell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>
            <v>8</v>
          </cell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P358">
            <v>8</v>
          </cell>
          <cell r="BQ358">
            <v>0.91679999999999995</v>
          </cell>
          <cell r="BS358">
            <v>0</v>
          </cell>
        </row>
        <row r="359">
          <cell r="B359" t="str">
            <v>T6188601#004N</v>
          </cell>
          <cell r="C359" t="str">
            <v>TOS011</v>
          </cell>
          <cell r="D359" t="str">
            <v>TOSHIBA</v>
          </cell>
          <cell r="E359" t="str">
            <v>T60</v>
          </cell>
          <cell r="F359" t="str">
            <v>RY</v>
          </cell>
          <cell r="G359">
            <v>9</v>
          </cell>
          <cell r="H359"/>
          <cell r="I359">
            <v>114.6</v>
          </cell>
          <cell r="J359" t="str">
            <v>D</v>
          </cell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P359">
            <v>0</v>
          </cell>
          <cell r="BQ359">
            <v>0</v>
          </cell>
          <cell r="BS359">
            <v>0</v>
          </cell>
        </row>
        <row r="360">
          <cell r="B360" t="str">
            <v>T6188602#004_PNT</v>
          </cell>
          <cell r="C360" t="str">
            <v>TOS011</v>
          </cell>
          <cell r="D360" t="str">
            <v>TOSHIBA</v>
          </cell>
          <cell r="E360" t="str">
            <v>T60</v>
          </cell>
          <cell r="F360" t="str">
            <v>RY</v>
          </cell>
          <cell r="G360">
            <v>9</v>
          </cell>
          <cell r="H360" t="str">
            <v>P</v>
          </cell>
          <cell r="I360">
            <v>114.6</v>
          </cell>
          <cell r="J360" t="str">
            <v>D</v>
          </cell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>
            <v>1</v>
          </cell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P360">
            <v>1</v>
          </cell>
          <cell r="BQ360">
            <v>0.11459999999999999</v>
          </cell>
          <cell r="BS360">
            <v>0</v>
          </cell>
        </row>
        <row r="361">
          <cell r="B361" t="str">
            <v>T6188602#004N</v>
          </cell>
          <cell r="C361" t="str">
            <v>TOS011</v>
          </cell>
          <cell r="D361" t="str">
            <v>TOSHIBA</v>
          </cell>
          <cell r="E361" t="str">
            <v>T60</v>
          </cell>
          <cell r="F361" t="str">
            <v>RY</v>
          </cell>
          <cell r="G361">
            <v>9</v>
          </cell>
          <cell r="H361"/>
          <cell r="I361">
            <v>114.6</v>
          </cell>
          <cell r="J361" t="str">
            <v>D</v>
          </cell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>
            <v>2</v>
          </cell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P361">
            <v>2</v>
          </cell>
          <cell r="BQ361">
            <v>0.22919999999999999</v>
          </cell>
          <cell r="BS361">
            <v>0</v>
          </cell>
        </row>
        <row r="362">
          <cell r="B362" t="str">
            <v>T6880976#004_PNT</v>
          </cell>
          <cell r="C362" t="str">
            <v>TOS011</v>
          </cell>
          <cell r="D362" t="str">
            <v>TOSHIBA</v>
          </cell>
          <cell r="E362" t="str">
            <v>T60</v>
          </cell>
          <cell r="F362" t="str">
            <v>RY</v>
          </cell>
          <cell r="G362">
            <v>9</v>
          </cell>
          <cell r="H362" t="str">
            <v>P</v>
          </cell>
          <cell r="I362">
            <v>114.6</v>
          </cell>
          <cell r="J362" t="str">
            <v>D</v>
          </cell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>
            <v>3</v>
          </cell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P362">
            <v>3</v>
          </cell>
          <cell r="BQ362">
            <v>0.34379999999999994</v>
          </cell>
          <cell r="BS362">
            <v>0</v>
          </cell>
        </row>
        <row r="363">
          <cell r="B363" t="str">
            <v>T6881018#004N</v>
          </cell>
          <cell r="C363" t="str">
            <v>TOS011</v>
          </cell>
          <cell r="D363" t="str">
            <v>TOSHIBA</v>
          </cell>
          <cell r="E363" t="str">
            <v>T60</v>
          </cell>
          <cell r="F363" t="str">
            <v>RY</v>
          </cell>
          <cell r="G363">
            <v>9</v>
          </cell>
          <cell r="H363"/>
          <cell r="I363">
            <v>114.6</v>
          </cell>
          <cell r="J363" t="str">
            <v>D</v>
          </cell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>
            <v>5</v>
          </cell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P363">
            <v>5</v>
          </cell>
          <cell r="BQ363">
            <v>0.57299999999999995</v>
          </cell>
          <cell r="BS363">
            <v>0</v>
          </cell>
        </row>
        <row r="364">
          <cell r="B364" t="str">
            <v>T6883248#004_PNT</v>
          </cell>
          <cell r="C364" t="str">
            <v>TOS011</v>
          </cell>
          <cell r="D364" t="str">
            <v>TOSHIBA</v>
          </cell>
          <cell r="E364" t="str">
            <v>T60</v>
          </cell>
          <cell r="F364" t="str">
            <v>RY</v>
          </cell>
          <cell r="G364">
            <v>9</v>
          </cell>
          <cell r="H364" t="str">
            <v>P</v>
          </cell>
          <cell r="I364">
            <v>114.6</v>
          </cell>
          <cell r="J364" t="str">
            <v>D</v>
          </cell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P364">
            <v>0</v>
          </cell>
          <cell r="BQ364">
            <v>0</v>
          </cell>
          <cell r="BS364">
            <v>0</v>
          </cell>
        </row>
        <row r="365">
          <cell r="B365" t="str">
            <v>T6883248#004N</v>
          </cell>
          <cell r="C365" t="str">
            <v>TOS011</v>
          </cell>
          <cell r="D365" t="str">
            <v>TOSHIBA</v>
          </cell>
          <cell r="E365" t="str">
            <v>T60</v>
          </cell>
          <cell r="F365" t="str">
            <v>RY</v>
          </cell>
          <cell r="G365">
            <v>9</v>
          </cell>
          <cell r="H365"/>
          <cell r="I365">
            <v>114.6</v>
          </cell>
          <cell r="J365" t="str">
            <v>D</v>
          </cell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P365">
            <v>0</v>
          </cell>
          <cell r="BQ365">
            <v>0</v>
          </cell>
          <cell r="BS365">
            <v>0</v>
          </cell>
        </row>
        <row r="366">
          <cell r="B366" t="str">
            <v>T6860977#005_PNT</v>
          </cell>
          <cell r="C366" t="str">
            <v>TOS012</v>
          </cell>
          <cell r="D366" t="str">
            <v>TOSHIBA</v>
          </cell>
          <cell r="E366" t="str">
            <v>T60</v>
          </cell>
          <cell r="F366" t="str">
            <v>RY</v>
          </cell>
          <cell r="G366">
            <v>12</v>
          </cell>
          <cell r="H366" t="str">
            <v>P</v>
          </cell>
          <cell r="I366">
            <v>113.8</v>
          </cell>
          <cell r="J366" t="str">
            <v>D</v>
          </cell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>
            <v>9</v>
          </cell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P366">
            <v>9</v>
          </cell>
          <cell r="BQ366">
            <v>1.0242</v>
          </cell>
          <cell r="BS366">
            <v>0</v>
          </cell>
        </row>
        <row r="367">
          <cell r="B367" t="str">
            <v>T6860977#005N</v>
          </cell>
          <cell r="C367" t="str">
            <v>TOS012</v>
          </cell>
          <cell r="D367" t="str">
            <v>TOSHIBA</v>
          </cell>
          <cell r="E367" t="str">
            <v>T60</v>
          </cell>
          <cell r="F367" t="str">
            <v>RY</v>
          </cell>
          <cell r="G367">
            <v>12</v>
          </cell>
          <cell r="H367"/>
          <cell r="I367">
            <v>113.8</v>
          </cell>
          <cell r="J367" t="str">
            <v>D</v>
          </cell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P367">
            <v>0</v>
          </cell>
          <cell r="BQ367">
            <v>0</v>
          </cell>
          <cell r="BS367">
            <v>0</v>
          </cell>
        </row>
        <row r="368">
          <cell r="B368" t="str">
            <v>T6860977#007_PNT</v>
          </cell>
          <cell r="C368" t="str">
            <v>TOS012</v>
          </cell>
          <cell r="D368" t="str">
            <v>TOSHIBA</v>
          </cell>
          <cell r="E368" t="str">
            <v>T60</v>
          </cell>
          <cell r="F368" t="str">
            <v>RY</v>
          </cell>
          <cell r="G368">
            <v>12</v>
          </cell>
          <cell r="H368" t="str">
            <v>P</v>
          </cell>
          <cell r="I368">
            <v>113.8</v>
          </cell>
          <cell r="J368" t="str">
            <v>D</v>
          </cell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P368">
            <v>0</v>
          </cell>
          <cell r="BQ368">
            <v>0</v>
          </cell>
          <cell r="BS368">
            <v>0</v>
          </cell>
        </row>
        <row r="369">
          <cell r="B369" t="str">
            <v>T6860977#007N</v>
          </cell>
          <cell r="C369" t="str">
            <v>TOS012</v>
          </cell>
          <cell r="D369" t="str">
            <v>TOSHIBA</v>
          </cell>
          <cell r="E369" t="str">
            <v>T60</v>
          </cell>
          <cell r="F369" t="str">
            <v>RY</v>
          </cell>
          <cell r="G369">
            <v>12</v>
          </cell>
          <cell r="H369"/>
          <cell r="I369">
            <v>113.8</v>
          </cell>
          <cell r="J369" t="str">
            <v>D</v>
          </cell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P369">
            <v>0</v>
          </cell>
          <cell r="BQ369">
            <v>0</v>
          </cell>
          <cell r="BS369">
            <v>0</v>
          </cell>
        </row>
        <row r="370">
          <cell r="B370" t="str">
            <v>T6866845#002N</v>
          </cell>
          <cell r="C370" t="str">
            <v>TOS013</v>
          </cell>
          <cell r="D370" t="str">
            <v>TOSHIBA</v>
          </cell>
          <cell r="E370" t="str">
            <v>T60</v>
          </cell>
          <cell r="F370" t="str">
            <v>DYNO</v>
          </cell>
          <cell r="G370">
            <v>15</v>
          </cell>
          <cell r="H370"/>
          <cell r="I370">
            <v>56.5</v>
          </cell>
          <cell r="J370" t="str">
            <v>D</v>
          </cell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P370">
            <v>0</v>
          </cell>
          <cell r="BQ370">
            <v>0</v>
          </cell>
          <cell r="BS370">
            <v>0</v>
          </cell>
        </row>
        <row r="371">
          <cell r="B371" t="str">
            <v>T6866845#004_PNT</v>
          </cell>
          <cell r="C371" t="str">
            <v>TOS013</v>
          </cell>
          <cell r="D371" t="str">
            <v>TOSHIBA</v>
          </cell>
          <cell r="E371" t="str">
            <v>T60</v>
          </cell>
          <cell r="F371" t="str">
            <v>DYNO</v>
          </cell>
          <cell r="G371">
            <v>15</v>
          </cell>
          <cell r="H371" t="str">
            <v>P</v>
          </cell>
          <cell r="I371">
            <v>56.5</v>
          </cell>
          <cell r="J371" t="str">
            <v>D</v>
          </cell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>
            <v>5</v>
          </cell>
          <cell r="AG371"/>
          <cell r="AH371"/>
          <cell r="AI371"/>
          <cell r="AJ371"/>
          <cell r="AK371"/>
          <cell r="AL371">
            <v>15</v>
          </cell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P371">
            <v>20</v>
          </cell>
          <cell r="BQ371">
            <v>1.1299999999999999</v>
          </cell>
          <cell r="BS371">
            <v>0</v>
          </cell>
        </row>
        <row r="372">
          <cell r="B372" t="str">
            <v>T6866845#004N</v>
          </cell>
          <cell r="C372" t="str">
            <v>TOS013</v>
          </cell>
          <cell r="D372" t="str">
            <v>TOSHIBA</v>
          </cell>
          <cell r="E372" t="str">
            <v>T60</v>
          </cell>
          <cell r="F372" t="str">
            <v>DYNO</v>
          </cell>
          <cell r="G372">
            <v>15</v>
          </cell>
          <cell r="H372"/>
          <cell r="I372">
            <v>56.5</v>
          </cell>
          <cell r="J372" t="str">
            <v>D</v>
          </cell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>
            <v>1</v>
          </cell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P372">
            <v>1</v>
          </cell>
          <cell r="BQ372">
            <v>5.6500000000000002E-2</v>
          </cell>
          <cell r="BS372">
            <v>0</v>
          </cell>
        </row>
        <row r="373">
          <cell r="B373" t="str">
            <v>T6866845#008N</v>
          </cell>
          <cell r="C373" t="str">
            <v>TOS013</v>
          </cell>
          <cell r="D373" t="str">
            <v>TOSHIBA</v>
          </cell>
          <cell r="E373" t="str">
            <v>T60</v>
          </cell>
          <cell r="F373" t="str">
            <v>DYNO</v>
          </cell>
          <cell r="G373">
            <v>15</v>
          </cell>
          <cell r="H373"/>
          <cell r="I373">
            <v>56.5</v>
          </cell>
          <cell r="J373" t="str">
            <v>D</v>
          </cell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P373">
            <v>0</v>
          </cell>
          <cell r="BQ373">
            <v>0</v>
          </cell>
          <cell r="BS373">
            <v>0</v>
          </cell>
        </row>
        <row r="374">
          <cell r="B374" t="str">
            <v>T6883101#005N</v>
          </cell>
          <cell r="C374" t="str">
            <v>TOS013</v>
          </cell>
          <cell r="D374" t="str">
            <v>TOSHIBA</v>
          </cell>
          <cell r="E374" t="str">
            <v>T60</v>
          </cell>
          <cell r="F374" t="str">
            <v>DYNO</v>
          </cell>
          <cell r="G374">
            <v>15</v>
          </cell>
          <cell r="H374"/>
          <cell r="I374">
            <v>56.5</v>
          </cell>
          <cell r="J374" t="str">
            <v>D</v>
          </cell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P374">
            <v>0</v>
          </cell>
          <cell r="BQ374">
            <v>0</v>
          </cell>
          <cell r="BS374">
            <v>0</v>
          </cell>
        </row>
        <row r="375">
          <cell r="B375" t="str">
            <v>T6880975#002_R04_PNT</v>
          </cell>
          <cell r="C375" t="str">
            <v>TOS014</v>
          </cell>
          <cell r="D375" t="str">
            <v>TOSHIBA</v>
          </cell>
          <cell r="E375" t="str">
            <v>T40</v>
          </cell>
          <cell r="F375" t="str">
            <v>HM07</v>
          </cell>
          <cell r="G375">
            <v>6</v>
          </cell>
          <cell r="H375" t="str">
            <v>P</v>
          </cell>
          <cell r="I375">
            <v>229.8</v>
          </cell>
          <cell r="J375" t="str">
            <v>D</v>
          </cell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>
            <v>6</v>
          </cell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P375">
            <v>0</v>
          </cell>
          <cell r="BQ375">
            <v>0</v>
          </cell>
          <cell r="BS375">
            <v>6</v>
          </cell>
        </row>
        <row r="376">
          <cell r="B376" t="str">
            <v>T6880975#004_R04_PNT</v>
          </cell>
          <cell r="C376" t="str">
            <v>TOS014</v>
          </cell>
          <cell r="D376" t="str">
            <v>TOSHIBA</v>
          </cell>
          <cell r="E376" t="str">
            <v>T40</v>
          </cell>
          <cell r="F376" t="str">
            <v>HM07</v>
          </cell>
          <cell r="G376">
            <v>6</v>
          </cell>
          <cell r="H376" t="str">
            <v>P</v>
          </cell>
          <cell r="I376">
            <v>229.8</v>
          </cell>
          <cell r="J376" t="str">
            <v>D</v>
          </cell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>
            <v>12</v>
          </cell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P376">
            <v>0</v>
          </cell>
          <cell r="BQ376">
            <v>0</v>
          </cell>
          <cell r="BS376">
            <v>12</v>
          </cell>
        </row>
        <row r="377">
          <cell r="B377" t="str">
            <v>T6271078#001</v>
          </cell>
          <cell r="C377" t="str">
            <v>TOS015</v>
          </cell>
          <cell r="D377" t="str">
            <v>TOSHIBA</v>
          </cell>
          <cell r="E377" t="str">
            <v>T40</v>
          </cell>
          <cell r="F377" t="str">
            <v>HM07</v>
          </cell>
          <cell r="G377">
            <v>5</v>
          </cell>
          <cell r="H377" t="str">
            <v>P</v>
          </cell>
          <cell r="I377">
            <v>486</v>
          </cell>
          <cell r="J377" t="str">
            <v>D</v>
          </cell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>
            <v>8</v>
          </cell>
          <cell r="AP377">
            <v>27</v>
          </cell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P377">
            <v>0</v>
          </cell>
          <cell r="BQ377">
            <v>0</v>
          </cell>
          <cell r="BS377">
            <v>35</v>
          </cell>
        </row>
        <row r="378">
          <cell r="B378" t="str">
            <v>T6862649#004_R5_PNT</v>
          </cell>
          <cell r="C378" t="str">
            <v>TOS016</v>
          </cell>
          <cell r="D378" t="str">
            <v>TOSHIBA</v>
          </cell>
          <cell r="E378" t="str">
            <v>T60</v>
          </cell>
          <cell r="F378" t="str">
            <v>HM06</v>
          </cell>
          <cell r="G378">
            <v>1</v>
          </cell>
          <cell r="H378" t="str">
            <v>P</v>
          </cell>
          <cell r="I378">
            <v>138</v>
          </cell>
          <cell r="J378" t="str">
            <v>D</v>
          </cell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>
            <v>3</v>
          </cell>
          <cell r="AJ378">
            <v>3</v>
          </cell>
          <cell r="AK378">
            <v>9</v>
          </cell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P378">
            <v>15</v>
          </cell>
          <cell r="BQ378">
            <v>2.0699999999999998</v>
          </cell>
          <cell r="BS378">
            <v>0</v>
          </cell>
        </row>
        <row r="379">
          <cell r="B379" t="str">
            <v>T6866910#004_R1_PNT</v>
          </cell>
          <cell r="C379" t="str">
            <v>TOS017</v>
          </cell>
          <cell r="D379" t="str">
            <v>TOSHIBA</v>
          </cell>
          <cell r="E379" t="str">
            <v>T60</v>
          </cell>
          <cell r="F379" t="str">
            <v>HM06</v>
          </cell>
          <cell r="G379">
            <v>1</v>
          </cell>
          <cell r="H379" t="str">
            <v>P</v>
          </cell>
          <cell r="I379">
            <v>138</v>
          </cell>
          <cell r="J379" t="str">
            <v>D</v>
          </cell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>
            <v>6</v>
          </cell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P379">
            <v>6</v>
          </cell>
          <cell r="BQ379">
            <v>0.82799999999999996</v>
          </cell>
          <cell r="BS379">
            <v>0</v>
          </cell>
        </row>
        <row r="380">
          <cell r="B380" t="str">
            <v>4007986-1</v>
          </cell>
          <cell r="C380" t="str">
            <v>TRA001</v>
          </cell>
          <cell r="D380" t="str">
            <v>CG</v>
          </cell>
          <cell r="E380" t="str">
            <v>T60</v>
          </cell>
          <cell r="F380" t="str">
            <v>HM06</v>
          </cell>
          <cell r="G380">
            <v>9</v>
          </cell>
          <cell r="H380"/>
          <cell r="I380">
            <v>173.33</v>
          </cell>
          <cell r="J380" t="str">
            <v>D</v>
          </cell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>
            <v>14</v>
          </cell>
          <cell r="AP380">
            <v>3</v>
          </cell>
          <cell r="AQ380"/>
          <cell r="AR380"/>
          <cell r="AS380"/>
          <cell r="AT380"/>
          <cell r="AU380"/>
          <cell r="AV380">
            <v>11</v>
          </cell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P380">
            <v>0</v>
          </cell>
          <cell r="BQ380">
            <v>0</v>
          </cell>
          <cell r="BS380">
            <v>17</v>
          </cell>
        </row>
        <row r="381">
          <cell r="B381" t="str">
            <v>4015305-I</v>
          </cell>
          <cell r="C381" t="str">
            <v>TRA001</v>
          </cell>
          <cell r="D381" t="str">
            <v>CG</v>
          </cell>
          <cell r="E381" t="str">
            <v>T60</v>
          </cell>
          <cell r="F381" t="str">
            <v>HM06</v>
          </cell>
          <cell r="G381">
            <v>9</v>
          </cell>
          <cell r="H381"/>
          <cell r="I381">
            <v>173.33</v>
          </cell>
          <cell r="J381" t="str">
            <v>D</v>
          </cell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>
            <v>11</v>
          </cell>
          <cell r="AL381"/>
          <cell r="AM381"/>
          <cell r="AN381">
            <v>1</v>
          </cell>
          <cell r="AO381"/>
          <cell r="AP381">
            <v>5</v>
          </cell>
          <cell r="AQ381"/>
          <cell r="AR381"/>
          <cell r="AS381"/>
          <cell r="AT381"/>
          <cell r="AU381"/>
          <cell r="AV381">
            <v>4</v>
          </cell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P381">
            <v>11</v>
          </cell>
          <cell r="BQ381">
            <v>1.90663</v>
          </cell>
          <cell r="BS381">
            <v>6</v>
          </cell>
        </row>
        <row r="382">
          <cell r="B382" t="str">
            <v>4015354-06</v>
          </cell>
          <cell r="C382" t="str">
            <v>TRA001</v>
          </cell>
          <cell r="D382" t="str">
            <v>CG</v>
          </cell>
          <cell r="E382" t="str">
            <v>T60</v>
          </cell>
          <cell r="F382" t="str">
            <v>HM06</v>
          </cell>
          <cell r="G382">
            <v>9</v>
          </cell>
          <cell r="H382"/>
          <cell r="I382">
            <v>173.33</v>
          </cell>
          <cell r="J382" t="str">
            <v>D</v>
          </cell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>
            <v>7</v>
          </cell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P382">
            <v>7</v>
          </cell>
          <cell r="BQ382">
            <v>1.2133100000000001</v>
          </cell>
          <cell r="BS382">
            <v>0</v>
          </cell>
        </row>
        <row r="383">
          <cell r="B383" t="str">
            <v>4015354-08</v>
          </cell>
          <cell r="C383" t="str">
            <v>TRA001</v>
          </cell>
          <cell r="D383" t="str">
            <v>CG</v>
          </cell>
          <cell r="E383" t="str">
            <v>T60</v>
          </cell>
          <cell r="F383" t="str">
            <v>HM06</v>
          </cell>
          <cell r="G383">
            <v>9</v>
          </cell>
          <cell r="H383"/>
          <cell r="I383">
            <v>173.33</v>
          </cell>
          <cell r="J383" t="str">
            <v>D</v>
          </cell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>
            <v>3</v>
          </cell>
          <cell r="AL383"/>
          <cell r="AM383"/>
          <cell r="AN383">
            <v>1</v>
          </cell>
          <cell r="AO383"/>
          <cell r="AP383">
            <v>2</v>
          </cell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P383">
            <v>3</v>
          </cell>
          <cell r="BQ383">
            <v>0.51999000000000006</v>
          </cell>
          <cell r="BS383">
            <v>3</v>
          </cell>
        </row>
        <row r="384">
          <cell r="B384" t="str">
            <v>4016577-1</v>
          </cell>
          <cell r="C384" t="str">
            <v>TRA001</v>
          </cell>
          <cell r="D384" t="str">
            <v>CG</v>
          </cell>
          <cell r="E384" t="str">
            <v>T60</v>
          </cell>
          <cell r="F384" t="str">
            <v>HM06</v>
          </cell>
          <cell r="G384">
            <v>9</v>
          </cell>
          <cell r="H384"/>
          <cell r="I384">
            <v>173.33</v>
          </cell>
          <cell r="J384" t="str">
            <v>D</v>
          </cell>
          <cell r="K384"/>
          <cell r="L384"/>
          <cell r="M384">
            <v>3</v>
          </cell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P384">
            <v>0</v>
          </cell>
          <cell r="BQ384">
            <v>0</v>
          </cell>
          <cell r="BS384">
            <v>0</v>
          </cell>
        </row>
        <row r="385">
          <cell r="B385" t="str">
            <v>4015053-1-F</v>
          </cell>
          <cell r="C385" t="str">
            <v>TRA003</v>
          </cell>
          <cell r="D385" t="str">
            <v>CG</v>
          </cell>
          <cell r="E385" t="str">
            <v>T60</v>
          </cell>
          <cell r="F385" t="str">
            <v>HM01</v>
          </cell>
          <cell r="G385">
            <v>5</v>
          </cell>
          <cell r="H385"/>
          <cell r="I385">
            <v>171.5</v>
          </cell>
          <cell r="J385" t="str">
            <v>D</v>
          </cell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>
            <v>5</v>
          </cell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P385">
            <v>0</v>
          </cell>
          <cell r="BQ385">
            <v>0</v>
          </cell>
          <cell r="BS385">
            <v>5</v>
          </cell>
        </row>
        <row r="386">
          <cell r="B386" t="str">
            <v>PTD4924940633</v>
          </cell>
          <cell r="C386" t="str">
            <v>TRE045</v>
          </cell>
          <cell r="D386" t="str">
            <v>SIEMENS</v>
          </cell>
          <cell r="E386" t="str">
            <v>T60</v>
          </cell>
          <cell r="F386" t="str">
            <v>HM04</v>
          </cell>
          <cell r="G386">
            <v>21</v>
          </cell>
          <cell r="H386"/>
          <cell r="I386">
            <v>48.73</v>
          </cell>
          <cell r="J386" t="str">
            <v>D</v>
          </cell>
          <cell r="K386"/>
          <cell r="L386"/>
          <cell r="M386"/>
          <cell r="N386"/>
          <cell r="O386"/>
          <cell r="P386"/>
          <cell r="Q386"/>
          <cell r="R386">
            <v>2</v>
          </cell>
          <cell r="S386"/>
          <cell r="T386"/>
          <cell r="U386"/>
          <cell r="V386"/>
          <cell r="W386"/>
          <cell r="X386"/>
          <cell r="Y386"/>
          <cell r="Z386"/>
          <cell r="AA386">
            <v>3</v>
          </cell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P386">
            <v>5</v>
          </cell>
          <cell r="BQ386">
            <v>0.24364999999999998</v>
          </cell>
          <cell r="BS386">
            <v>0</v>
          </cell>
        </row>
        <row r="387">
          <cell r="B387" t="str">
            <v>PTD4924940633_R04</v>
          </cell>
          <cell r="C387" t="str">
            <v>TRE045</v>
          </cell>
          <cell r="D387" t="str">
            <v>SIEMENS</v>
          </cell>
          <cell r="E387" t="str">
            <v>T60</v>
          </cell>
          <cell r="F387" t="str">
            <v>HM04</v>
          </cell>
          <cell r="G387">
            <v>21</v>
          </cell>
          <cell r="H387"/>
          <cell r="I387">
            <v>48.73</v>
          </cell>
          <cell r="J387" t="str">
            <v>D</v>
          </cell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>
            <v>60</v>
          </cell>
          <cell r="AS387"/>
          <cell r="AT387"/>
          <cell r="AU387"/>
          <cell r="AV387"/>
          <cell r="AW387"/>
          <cell r="AX387"/>
          <cell r="AY387">
            <v>20</v>
          </cell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P387">
            <v>0</v>
          </cell>
          <cell r="BQ387">
            <v>0</v>
          </cell>
          <cell r="BS387">
            <v>0</v>
          </cell>
        </row>
        <row r="388">
          <cell r="B388" t="str">
            <v>TRI001</v>
          </cell>
          <cell r="C388" t="str">
            <v>TRI001</v>
          </cell>
          <cell r="D388" t="str">
            <v>Triveni</v>
          </cell>
          <cell r="E388" t="str">
            <v>T40</v>
          </cell>
          <cell r="F388">
            <v>0</v>
          </cell>
          <cell r="G388"/>
          <cell r="H388"/>
          <cell r="I388">
            <v>157</v>
          </cell>
          <cell r="J388" t="str">
            <v>D</v>
          </cell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>
            <v>1</v>
          </cell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P388">
            <v>1</v>
          </cell>
          <cell r="BQ388">
            <v>0.157</v>
          </cell>
          <cell r="BS388">
            <v>0</v>
          </cell>
        </row>
        <row r="389">
          <cell r="B389" t="str">
            <v>TRI002</v>
          </cell>
          <cell r="C389" t="str">
            <v>TRI002</v>
          </cell>
          <cell r="D389" t="str">
            <v>Triveni</v>
          </cell>
          <cell r="E389" t="str">
            <v>T40</v>
          </cell>
          <cell r="F389">
            <v>0</v>
          </cell>
          <cell r="G389"/>
          <cell r="H389"/>
          <cell r="I389">
            <v>270</v>
          </cell>
          <cell r="J389" t="str">
            <v>D</v>
          </cell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>
            <v>2</v>
          </cell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P389">
            <v>2</v>
          </cell>
          <cell r="BQ389">
            <v>0.54</v>
          </cell>
          <cell r="BS389">
            <v>0</v>
          </cell>
        </row>
        <row r="390">
          <cell r="B390" t="str">
            <v>TRI003</v>
          </cell>
          <cell r="C390" t="str">
            <v>TRI003</v>
          </cell>
          <cell r="D390" t="str">
            <v>Triveni</v>
          </cell>
          <cell r="E390" t="str">
            <v>T40</v>
          </cell>
          <cell r="F390">
            <v>0</v>
          </cell>
          <cell r="G390"/>
          <cell r="H390"/>
          <cell r="I390">
            <v>360</v>
          </cell>
          <cell r="J390" t="str">
            <v>D</v>
          </cell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>
            <v>3</v>
          </cell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P390">
            <v>3</v>
          </cell>
          <cell r="BQ390">
            <v>1.08</v>
          </cell>
          <cell r="BS390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vi Galinde" refreshedDate="45817.456147569443" createdVersion="8" refreshedVersion="8" minRefreshableVersion="3" recordCount="3872" xr:uid="{68742AB0-0EDF-48FD-92A8-C63A1D4B5727}">
  <cacheSource type="worksheet">
    <worksheetSource ref="A1:W3873" sheet="WIP DM"/>
  </cacheSource>
  <cacheFields count="23">
    <cacheField name="Order Status" numFmtId="0">
      <sharedItems/>
    </cacheField>
    <cacheField name="Item" numFmtId="0">
      <sharedItems count="353">
        <s v="MEI001"/>
        <s v="NAM001"/>
        <s v="NAM002"/>
        <s v="T-6880952#006_R4_PNT"/>
        <s v="GD_SM70P50Z80261"/>
        <s v="D2TM43L010_R1"/>
        <s v="JE47235436_110_R21"/>
        <s v="T6271078#001"/>
        <s v="C1B46827171003_RH"/>
        <s v="C1B46827171004_RH"/>
        <s v="C1B46827171010_RH"/>
        <s v="C1B46827171001_RH"/>
        <s v="M-05-00003_R00"/>
        <s v="T-6884090#003_R1_PNT"/>
        <s v="4010550-1_RE"/>
        <s v="W-101292_01_R3"/>
        <s v="CC416833-001_R4"/>
        <s v="1HSB445422-B_R0E"/>
        <s v="DDF10182K-12_RP"/>
        <s v="1HSB445422-B"/>
        <s v="DYB0624830W001"/>
        <s v="T6881018#004_R04_PNT"/>
        <s v="DYB0625403W001"/>
        <s v="412300-2811100-04"/>
        <s v="PTD4924940633_R04"/>
        <s v="2GHV008663P0001_R0E"/>
        <s v="PTD4706545002_RA"/>
        <s v="2GHV445649P1001_R0B_PNT"/>
        <s v="2GHV022568P0001_R0T"/>
        <s v="C1B46817838001_RF0_BER"/>
        <s v="D3TM43L044_R05"/>
        <s v="84E905217P1_RF"/>
        <s v="C1B46817490001_RF"/>
        <s v="C1B46817490002_RF"/>
        <s v="P6832097#009_R05_PNT"/>
        <s v="2GHV971084P0051_R0M"/>
        <s v="T6866845#004_PNT"/>
        <s v="C1B46828251001_RE0"/>
        <s v="20-01-16-10"/>
        <s v="HE70P44Z60301"/>
        <s v="491D15901"/>
        <s v="DYB0607437W003"/>
        <s v="491D15901_R0C"/>
        <s v="HRCC0015282103"/>
        <s v="P6803133#001N"/>
        <s v="P6834477#002_PNT"/>
        <s v="D1TM43L015_R1"/>
        <s v="C1B46817427004_RE_BER"/>
        <s v="PTD4848110001"/>
        <s v="C1B46817811104_RD1"/>
        <s v="P6833682#002_PNT"/>
        <s v="M-01-03374-C_RC"/>
        <s v="2GHV029364P0001_RAD"/>
        <s v="HE70P22Z60661"/>
        <s v="M-01-00815-C_RC"/>
        <s v="GD_SM53P07Z33661"/>
        <s v="CC416834-001_R3"/>
        <s v="DYB0690034W001"/>
        <s v="2GJA200494P09_RY_PNT"/>
        <s v="30.322.21"/>
        <s v="M-03-00006-C_RC"/>
        <s v="1HC0027513P0001_RAY_PNT"/>
        <s v="DYB0606129W001"/>
        <s v="2GHV056044P0001"/>
        <s v="41C640414G1"/>
        <s v="TOS013"/>
        <s v="HYO013"/>
        <s v="SIE429"/>
        <s v="SIE449"/>
        <s v="TOS003"/>
        <s v="SIE525"/>
        <s v="ABB461"/>
        <s v="ABB448"/>
        <s v="DEF001"/>
        <s v="ABB456"/>
        <s v="ARE255"/>
        <s v="ARE320"/>
        <s v="SIE468"/>
        <s v="ABB474"/>
        <s v="ABB373"/>
        <s v="ARE234"/>
        <s v="ABB459"/>
        <s v="HYO014"/>
        <s v="HYO025"/>
        <s v="HYO024"/>
        <s v="HYO006"/>
        <s v="ABB471"/>
        <s v="SIE441"/>
        <s v="HYO028"/>
        <s v="TOS017"/>
        <s v="CGP002"/>
        <s v="ARE327"/>
        <s v="ARE245"/>
        <s v="HAL001"/>
        <s v="SIE545"/>
        <s v="2GHV066923P1003_RF_PNT"/>
        <s v="491D18601_R0D"/>
        <s v="ABB429"/>
        <s v="SIE466"/>
        <s v="SIE533"/>
        <s v="SIE462"/>
        <s v="MEI002"/>
        <s v="SIE579"/>
        <s v="GET011"/>
        <s v="SIE568"/>
        <s v="ARE317"/>
        <s v="ARE130"/>
        <s v="ABB477"/>
        <s v="ARE418"/>
        <s v="ARE391"/>
        <s v="CLW002"/>
        <s v="TRE045"/>
        <s v="HYO002"/>
        <s v="SIE520"/>
        <s v="SIE469"/>
        <s v="TOS006"/>
        <s v="SIE481"/>
        <s v="ABB457"/>
        <s v="ARE266"/>
        <s v="SIE463"/>
        <s v="HYO020"/>
        <s v="TOS008"/>
        <s v="IIT003"/>
        <s v="SIE490"/>
        <s v="907D33702"/>
        <s v="1HC0027512P0001"/>
        <s v="P6803133#002"/>
        <s v="C1B46819884001_RC0"/>
        <s v="C1B46817883001_RG0_BER"/>
        <s v="C1B46817883061_RH0"/>
        <s v="2GHV064402P0051_R0G"/>
        <s v="P6832097#005_R05_PNT"/>
        <s v="T6866845#004_R04_PNT"/>
        <s v="DYB0624505W001"/>
        <s v="DYB0603256W001"/>
        <s v="C1B46828410001_RU0"/>
        <s v="C1B46827479001_RU0"/>
        <s v="C1B46817714021_RH0"/>
        <s v="C1B46817715021_RH0"/>
        <s v="2GHV029364P0001_RAA"/>
        <s v="T6188601#004_PNT"/>
        <s v="T6883247#004_PNT"/>
        <s v="P6832097#008_PNT"/>
        <s v="491D19601_R0J"/>
        <s v="T6880975#003_R05_PNT"/>
        <s v="DYB0625403W001_R01"/>
        <s v="2912126-02"/>
        <s v="HE70P07Z65101"/>
        <s v="C1B46817427014_RE_BER"/>
        <s v="P6834691#001_R02_PNT"/>
        <s v="SH04.00425-002_R0"/>
        <s v="GD_SM70P30Z40401"/>
        <s v="C1B46827167006_RL"/>
        <s v="JE4729242662_R17"/>
        <s v="455D0003_R13"/>
        <s v="2GHV066923P1003-1_RF"/>
        <s v="DYB0602875W005"/>
        <s v="DYB0107066W001"/>
        <s v="C1B46827006003_RC1_BER"/>
        <s v="C1B46827007003_RW0_BER"/>
        <s v="HE70P30Z40262_R05"/>
        <s v="1HC0027300K0011_RAP"/>
        <s v="2GHV054700P0001-03_R0B"/>
        <s v="CC416252-001_R6"/>
        <s v="2GHV971078P0051_R0N"/>
        <s v="DYB0613303W001"/>
        <s v="P6834477#0011_R03_PNT"/>
        <s v="C1B46817714001_RH0_BER"/>
        <s v="412301-2811100-04"/>
        <s v="PTD4G27473001"/>
        <s v="DYB0601166W001"/>
        <s v="C1B46817714001_RH0"/>
        <s v="DYB0606682W001"/>
        <s v="DYB0619248W001_R09"/>
        <s v="SH04.00436-002_R2"/>
        <s v="P6834477#014_R03_PNT"/>
        <s v="P6834477#013_R03_PNT"/>
        <s v="DYB0624777W001"/>
        <s v="2GHV056044P0101_R0C_BLG"/>
        <s v="P6832097#002_R05_PNT"/>
        <s v="DYB0620943W001"/>
        <s v="HE70P11Z62661"/>
        <s v="HE70P22Z60561"/>
        <s v="HE53P44Z40469_R07"/>
        <s v="HE70P44Z60161"/>
        <s v="4023941-5_RH"/>
        <s v="T6866845#007_PNT"/>
        <s v="P6834346#004"/>
        <s v="CC416909-002_R0"/>
        <s v="412300-2801110-04"/>
        <s v="2GHV445649P1001_R0B"/>
        <s v="PTD4627610001_RG"/>
        <s v="DYB0690028W005_R04"/>
        <s v="491D19601"/>
        <s v="C1B46817427005_RE_BER"/>
        <s v="14450203002"/>
        <s v="1210-01.113-004B"/>
        <s v="1210-01.113-004A"/>
        <s v="24450203001"/>
        <s v="DYB0616833W001"/>
        <s v="2GHV056044P0101_BLG"/>
        <s v="T6869462#002_PNT_R3"/>
        <s v="X57501400159_RI4"/>
        <s v="DYB0618216W001"/>
        <s v="2GHV118745K0012_R0E"/>
        <s v="T6883248#004N"/>
        <s v="1HC0041643P0001"/>
        <s v="DYB0609402T0001"/>
        <s v="HE70P07Z42461"/>
        <s v="DYB0618397W002"/>
        <s v="2GHV008663P0001"/>
        <s v="2GHV111096P0001_R0B"/>
        <s v="HE70P44Z60162"/>
        <s v="4010550-1_RF-ASME"/>
        <s v="PTD4707214001_RF"/>
        <s v="HE06P40Z40462"/>
        <s v="2GHV973219P0001_R0G"/>
        <s v="DYC0302208W001"/>
        <s v="SIE428"/>
        <s v="ABB436"/>
        <s v="ABB478"/>
        <s v="ARE337"/>
        <s v="CGP008"/>
        <s v="ARE237"/>
        <s v="ABB439"/>
        <s v="TOS011"/>
        <s v="HYO029"/>
        <s v="MEI003"/>
        <s v="ARE454"/>
        <s v="ARE316"/>
        <s v="ABB435"/>
        <s v="ARE258"/>
        <s v="ARE330"/>
        <s v="SIE448"/>
        <s v="ARE244"/>
        <s v="HIT020"/>
        <s v="HIT012"/>
        <s v="CGP007"/>
        <s v="ARE396"/>
        <s v="HYO012"/>
        <s v="ARE257"/>
        <s v="ARE246"/>
        <s v="ARE427"/>
        <s v="HYO026"/>
        <s v="CGP004"/>
        <s v="HYO019"/>
        <s v="HIT013"/>
        <s v="SIE571"/>
        <s v="907D38201"/>
        <s v="HYO008"/>
        <s v="OBX002"/>
        <s v="ALL005"/>
        <s v="TOS012"/>
        <s v="CGP005"/>
        <s v="TOS016"/>
        <s v="SIE464"/>
        <s v="TOS015"/>
        <s v="2GHV123825-0001_R0J"/>
        <s v="C1B46827600001_RS0"/>
        <s v="4015053-1-F"/>
        <s v="1HC0027300K0012_RAP"/>
        <s v="HE53P11Z437S80"/>
        <s v="T6861776#001_R04_PNT"/>
        <s v="1HC0027512P0001-UPACZ"/>
        <s v="907D37102_R0J"/>
        <s v="HE70P07Z42661"/>
        <s v="DYB0603253W003"/>
        <s v="C1B46827473001_RD1"/>
        <s v="HE70P21Z42171"/>
        <s v="4023941-1_RH"/>
        <s v="DDF20432K-1_RF"/>
        <s v="C1B46817838001_RF0"/>
        <s v="T6860977#007_PNT"/>
        <s v="HE70P44Z60163"/>
        <s v="JE47235442_114_R14"/>
        <s v="C1B46817895001_RH_BER"/>
        <s v="C1B46817895001_RH0"/>
        <s v="DYB0603227W001"/>
        <s v="C1B46817715001_RH0"/>
        <s v="P6834477#011_PNT"/>
        <s v="DYB0624838W001"/>
        <s v="T6883101#005_R04_PNT"/>
        <s v="HE06P40Z40462_R05"/>
        <s v="C1B46827600001_RS0_BER"/>
        <s v="C1B42748110001"/>
        <s v="2GHV131480P0051_R0L"/>
        <s v="HE53P44Z40469"/>
        <s v="DYB0629421T0001_R4.1_KOR"/>
        <s v="491D18601"/>
        <s v="412301-2801110-04"/>
        <s v="P6803133#004"/>
        <s v="1HC0027513P0001"/>
        <s v="2GHV089652P0002_RC"/>
        <s v="4023941-9_RH"/>
        <s v="C1B46819884061_RB0"/>
        <s v="2GHV029364"/>
        <s v="HYO011"/>
        <s v="ARE461"/>
        <s v="CGP001"/>
        <s v="HIT011"/>
        <s v="4023941-6_RH"/>
        <s v="P6834477#012_PNT"/>
        <s v="C1B46827006003_RC1"/>
        <s v="C1B46827167011_RL"/>
        <s v="2GHV089738P1001_R0C_PNT"/>
        <s v="T6880975#004_R04_PNT"/>
        <s v="C1B46827134001_RO0"/>
        <s v="T6862649#004_R5_PNT"/>
        <s v="C1B46817724001_RK0"/>
        <s v="T-6880952#001_R4_PNT"/>
        <s v="1HC0027299K0011_RAP"/>
        <s v="C1B46818850001_RQ0"/>
        <s v="2GHV118745K0012"/>
        <s v="C1B46828410001"/>
        <s v="2GHV039429P1001_RF_PNT"/>
        <s v="C1B46817838001"/>
        <s v="T6866341#002_PNT"/>
        <s v="P6833682#004_PNT"/>
        <s v="ABB419"/>
        <s v="ARE380"/>
        <s v="SIE521"/>
        <s v="SIE451"/>
        <s v="SIE456"/>
        <s v="SIE467"/>
        <s v="HYO023"/>
        <s v="HYO001"/>
        <s v="ABB460"/>
        <s v="ABB463"/>
        <s v="ARE321"/>
        <s v="SIE450"/>
        <s v="ARE239"/>
        <s v="ARE259"/>
        <s v="BHL001"/>
        <s v="LTI003"/>
        <s v="SIE578"/>
        <s v="DAB001"/>
        <s v="IIT001"/>
        <s v="422-D-682_R0"/>
        <s v="ALL006"/>
        <s v="ABB402"/>
        <s v="CGP012"/>
        <s v="SIE465"/>
        <s v="ARE254"/>
        <s v="TOS014"/>
        <s v="TRA001"/>
        <s v="ABB473"/>
        <s v="ABB464"/>
        <s v="CLW001"/>
        <s v="HYO031"/>
        <s v="HYO015"/>
        <s v="TOS010"/>
        <s v="SIE514"/>
        <s v="GET013"/>
      </sharedItems>
    </cacheField>
    <cacheField name="MatchCode" numFmtId="0">
      <sharedItems count="179">
        <s v="MEI001"/>
        <s v="NAM001"/>
        <s v="NAM002"/>
        <s v="TOS019"/>
        <s v="ARE321"/>
        <s v="CGP011"/>
        <s v="ARE404"/>
        <s v="TOS015"/>
        <s v="SIE428"/>
        <s v="IIT004"/>
        <s v="CGP006"/>
        <s v="ARE460"/>
        <s v="ARE451"/>
        <s v="ABB373"/>
        <s v="HYO013"/>
        <s v="TOS011"/>
        <s v="HYO029"/>
        <s v="TRE045"/>
        <s v="ABB451"/>
        <s v="SIE490"/>
        <s v="ABB471"/>
        <s v="ABB459"/>
        <s v="SIE462"/>
        <s v="CGP010"/>
        <s v="GET011"/>
        <s v="SIE578"/>
        <s v="TOS006"/>
        <s v="ABB464"/>
        <s v="TOS013"/>
        <s v="SIE468"/>
        <s v="DEF001"/>
        <s v="ARE245"/>
        <s v="ABB449"/>
        <s v="HYO031"/>
        <s v="ARE330"/>
        <s v="TOS008"/>
        <s v="TOS010"/>
        <s v="CGP009"/>
        <s v="SIE545"/>
        <s v="SIE441"/>
        <s v="SIE464"/>
        <s v="IIT002"/>
        <s v="ABB460"/>
        <s v="ARE239"/>
        <s v="IIT001"/>
        <s v="ARE418"/>
        <s v="ARE453"/>
        <s v="HYO001"/>
        <s v="HIT012"/>
        <s v="PFI040"/>
        <s v="IIT003"/>
        <s v="ABB478"/>
        <s v="HYO019"/>
        <s v="ABB474"/>
        <s v="GET013"/>
        <s v="SIE429"/>
        <s v="SIE449"/>
        <s v="TOS003"/>
        <s v="SIE525"/>
        <s v="ABB461"/>
        <s v="ABB448"/>
        <s v="ABB456"/>
        <s v="ARE255"/>
        <s v="ARE320"/>
        <s v="ARE234"/>
        <s v="HYO014"/>
        <s v="HYO025"/>
        <s v="HYO024"/>
        <s v="HYO006"/>
        <s v="HYO028"/>
        <s v="TOS017"/>
        <s v="CGP002"/>
        <s v="ARE327"/>
        <s v="HAL001"/>
        <s v="ABB429"/>
        <s v="ABB457"/>
        <s v="SIE466"/>
        <s v="SIE533"/>
        <s v="MEI002"/>
        <s v="SIE579"/>
        <s v="SIE568"/>
        <s v="ARE317"/>
        <s v="ARE130"/>
        <s v="ABB477"/>
        <s v="ARE391"/>
        <s v="CLW002"/>
        <s v="HYO002"/>
        <s v="SIE520"/>
        <s v="SIE469"/>
        <s v="SIE481"/>
        <s v="ARE266"/>
        <s v="SIE463"/>
        <s v="HYO020"/>
        <s v="ABB436"/>
        <s v="SIE465"/>
        <s v="ABB465"/>
        <s v="SIE450"/>
        <s v="SIE451"/>
        <s v="ABB473"/>
        <s v="TOS014"/>
        <s v="ARE244"/>
        <s v="ARE450"/>
        <s v="CGP004"/>
        <s v="HYO012"/>
        <s v="SIE521"/>
        <s v="SIE522"/>
        <s v="ABB402"/>
        <s v="ABB435"/>
        <s v="ARE454"/>
        <s v="ABB463"/>
        <s v="HYO026"/>
        <s v="ARE449"/>
        <s v="HYO022"/>
        <s v="ARE236"/>
        <s v="ARE382"/>
        <s v="CGP001"/>
        <s v="TOS007"/>
        <s v="ARE452"/>
        <s v="SIE491"/>
        <s v="BHL002"/>
        <s v="CLW001"/>
        <s v="BHL001"/>
        <s v="HYO010"/>
        <s v="TOS009"/>
        <s v="MTU130"/>
        <s v="ABB405"/>
        <s v="HIT007"/>
        <s v="HYO016"/>
        <s v="ARE254"/>
        <s v="HYO021"/>
        <s v="ARE380"/>
        <s v="HIT013"/>
        <s v="HYO023"/>
        <s v="ARE337"/>
        <s v="CGP008"/>
        <s v="ARE237"/>
        <s v="ABB439"/>
        <s v="MEI003"/>
        <s v="ARE316"/>
        <s v="ARE258"/>
        <s v="SIE448"/>
        <s v="HIT020"/>
        <s v="CGP007"/>
        <s v="ARE396"/>
        <s v="ARE257"/>
        <s v="ARE246"/>
        <s v="ARE427"/>
        <s v="SIE571"/>
        <s v="ABB447"/>
        <s v="HYO008"/>
        <s v="OBX002"/>
        <s v="ALL005"/>
        <s v="TOS012"/>
        <s v="CGP005"/>
        <s v="TOS016"/>
        <s v="TRA003"/>
        <s v="ARE376"/>
        <s v="TOS005"/>
        <s v="ABB420"/>
        <s v="HYO015"/>
        <s v="SIE467"/>
        <s v="ABB462"/>
        <s v="HYO032"/>
        <s v="HIT019"/>
        <s v="HYO011"/>
        <s v="ARE461"/>
        <s v="HIT011"/>
        <s v="SIE524"/>
        <s v="ABB401"/>
        <s v="SIE514"/>
        <s v="ABB419"/>
        <s v="SIE456"/>
        <s v="ARE259"/>
        <s v="LTI003"/>
        <s v="DAB001"/>
        <s v="ARE459"/>
        <s v="ALL006"/>
        <s v="CGP012"/>
        <s v="TRA001"/>
      </sharedItems>
    </cacheField>
    <cacheField name="Prod_Order" numFmtId="0">
      <sharedItems containsSemiMixedTypes="0" containsString="0" containsNumber="1" containsInteger="1" minValue="3403" maxValue="61455"/>
    </cacheField>
    <cacheField name="Datamatrix" numFmtId="0">
      <sharedItems/>
    </cacheField>
    <cacheField name="Charge No" numFmtId="0">
      <sharedItems/>
    </cacheField>
    <cacheField name="Serial No" numFmtId="22">
      <sharedItems containsBlank="1"/>
    </cacheField>
    <cacheField name="Start Date/TIme" numFmtId="0">
      <sharedItems containsSemiMixedTypes="0" containsString="0" containsNumber="1" minValue="44287.379855370367" maxValue="45816.64739648148"/>
    </cacheField>
    <cacheField name="End Date/Time" numFmtId="0">
      <sharedItems/>
    </cacheField>
    <cacheField name="Current Step" numFmtId="0">
      <sharedItems containsSemiMixedTypes="0" containsString="0" containsNumber="1" containsInteger="1" minValue="10" maxValue="180"/>
    </cacheField>
    <cacheField name="Current Routing" numFmtId="0">
      <sharedItems/>
    </cacheField>
    <cacheField name="Next Routing" numFmtId="164">
      <sharedItems count="42">
        <s v="SHOTF"/>
        <s v="PAINT"/>
        <s v="PACK"/>
        <s v="FINFT"/>
        <s v="LEAKT"/>
        <s v="JIG1"/>
        <s v="MACH4"/>
        <s v="MACH3"/>
        <s v="MACH2"/>
        <s v="SHOTP"/>
        <s v="SANDB"/>
        <s v="VIZPR"/>
        <s v="ABRPR"/>
        <s v="CUTT"/>
        <s v="VIZFI"/>
        <s v="LPT"/>
        <s v="VIZIN"/>
        <s v="FETT"/>
        <s v="HYDRO"/>
        <s v="FIN"/>
        <s v="DPS"/>
        <s v="CIC"/>
        <s v="OUTSM"/>
        <s v="WSHPD"/>
        <s v="PNT"/>
        <s v="VIZMC"/>
        <s v="3DSCN"/>
        <s v="KDPR"/>
        <s v="BENDR"/>
        <s v="FETRW"/>
        <s v="CMM"/>
        <s v="X-RAY"/>
        <s v="EXTEE"/>
        <s v="MACH1"/>
        <s v="POUR"/>
        <s v="Q-PNT"/>
        <s v="K_D"/>
        <s v="T2M"/>
        <s v="HEAT"/>
        <s v="BALNC"/>
        <s v="FINAS"/>
        <s v="VIZ"/>
      </sharedItems>
    </cacheField>
    <cacheField name="Weight" numFmtId="165">
      <sharedItems containsMixedTypes="1" containsNumber="1" minValue="1" maxValue="931"/>
    </cacheField>
    <cacheField name="Qty" numFmtId="0">
      <sharedItems containsSemiMixedTypes="0" containsString="0" containsNumber="1" containsInteger="1" minValue="1" maxValue="1"/>
    </cacheField>
    <cacheField name="Weight in Tonn" numFmtId="0">
      <sharedItems containsSemiMixedTypes="0" containsString="0" containsNumber="1" minValue="0" maxValue="0.93100000000000005"/>
    </cacheField>
    <cacheField name="KV Description" numFmtId="164">
      <sharedItems containsBlank="1"/>
    </cacheField>
    <cacheField name="Employee Name" numFmtId="0">
      <sharedItems/>
    </cacheField>
    <cacheField name="Status" numFmtId="0">
      <sharedItems count="2">
        <s v="Free"/>
        <s v="blocked"/>
      </sharedItems>
    </cacheField>
    <cacheField name="From Days" numFmtId="0">
      <sharedItems/>
    </cacheField>
    <cacheField name="Date of Initiation" numFmtId="0">
      <sharedItems/>
    </cacheField>
    <cacheField name="Aging from Initiation Days" numFmtId="0">
      <sharedItems containsMixedTypes="1" containsNumber="1" minValue="1.3942798379648591" maxValue="1802.2045446643531"/>
    </cacheField>
    <cacheField name="RAL Shade" numFmtId="0">
      <sharedItems containsBlank="1"/>
    </cacheField>
    <cacheField name="Cust PO N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vi Galinde" refreshedDate="45817.456449652775" createdVersion="8" refreshedVersion="8" minRefreshableVersion="3" recordCount="2101" xr:uid="{D5B97D3A-5416-4976-A768-ADF9452B8E07}">
  <cacheSource type="worksheet">
    <worksheetSource ref="A1:N2102" sheet="Ware house DM"/>
  </cacheSource>
  <cacheFields count="14">
    <cacheField name="On WH From Dated" numFmtId="22">
      <sharedItems containsSemiMixedTypes="0" containsNonDate="0" containsDate="1" containsString="0" minDate="2021-09-22T13:36:44" maxDate="2025-06-08T15:13:44"/>
    </cacheField>
    <cacheField name="Item Code" numFmtId="0">
      <sharedItems count="342">
        <s v="HE53P07Z51401_R10"/>
        <s v="ARE419"/>
        <s v="491D16201"/>
        <s v="GD_SM06P11Z42873"/>
        <s v="CLW001"/>
        <s v="P6834477#012N"/>
        <s v="4081457-1"/>
        <s v="412-29224-002-H"/>
        <s v="C1B46817811101"/>
        <s v="4023941-3"/>
        <s v="FIB003"/>
        <s v="SIE490"/>
        <s v="T6861776#004N"/>
        <s v="T6188601#004N"/>
        <s v="TRA003"/>
        <s v="412-29223-001-E"/>
        <s v="1HC0027300K0012"/>
        <s v="ABB412"/>
        <s v="ABB458"/>
        <s v="T6860977#005N"/>
        <s v="TOS008"/>
        <s v="T6883101#005N"/>
        <s v="HYO018"/>
        <s v="2GHV038270P0001"/>
        <s v="DYB0606140W003"/>
        <s v="2GHV096887P0001"/>
        <s v="P6835710#010N"/>
        <s v="ABB476"/>
        <s v="P6834691#002N"/>
        <s v="P6834346#004"/>
        <s v="GET013"/>
        <s v="84E905217P1"/>
        <s v="GET012"/>
        <s v="41C640414G1-A"/>
        <s v="P6834477#002N"/>
        <s v="41C640414G1"/>
        <s v="P6833682#002N"/>
        <s v="T6883248#004_PNT"/>
        <s v="ARE387"/>
        <s v="DYB0609805W009"/>
        <s v="P6833682#003N"/>
        <s v="1HC0026257P0001"/>
        <s v="DYB0618397W002"/>
        <s v="T6881018#004N"/>
        <s v="T6866845#003N"/>
        <s v="DYB0619819W001"/>
        <s v="HYO025"/>
        <s v="P6834477#013N"/>
        <s v="DYB0616833W001"/>
        <s v="DYB0606140W004"/>
        <s v="OBX002"/>
        <s v="2GHV008663P0001-06"/>
        <s v="P6834477#011N"/>
        <s v="HYO021"/>
        <s v="HYO030"/>
        <s v="T6866341#005N"/>
        <s v="2GHV008663P0002-06"/>
        <s v="T6883248#004N"/>
        <s v="T6860977#007N"/>
        <s v="2GHV008663P0001"/>
        <s v="P6203699#001N"/>
        <s v="P6832097#008N"/>
        <s v="P6835099#001N"/>
        <s v="HE70P12Z41161"/>
        <s v="HE70P44Z60301"/>
        <s v="1HC0027512P0001-UPACZ"/>
        <s v="1HC0027512P0001"/>
        <s v="T6866845#008N"/>
        <s v="HE70P11Z44261"/>
        <s v="LTI006"/>
        <s v="1HSB445422-B"/>
        <s v="P6832097#002N"/>
        <s v="NAM002"/>
        <s v="T6866845#002N"/>
        <s v="TOS013"/>
        <s v="14450203002"/>
        <s v="ARE245"/>
        <s v="ARE239"/>
        <s v="ARE252"/>
        <s v="HE70P11Z62661"/>
        <s v="ARE236"/>
        <s v="ARE237"/>
        <s v="ARE244"/>
        <s v="HE70P22Z60561"/>
        <s v="HE70P22Z60661"/>
        <s v="ARE234"/>
        <s v="GD_SM70P21Z43802"/>
        <s v="ARE317"/>
        <s v="GD_SM70P30Z40401"/>
        <s v="ARE258"/>
        <s v="ARE321"/>
        <s v="GD70P11Z42601301"/>
        <s v="P6833682#004_PNT"/>
        <s v="T6866341#001N"/>
        <s v="ARE263"/>
        <s v="30.323.21"/>
        <s v="TOS012"/>
        <s v="P6835099#002N"/>
        <s v="HE70P44Z40261"/>
        <s v="ARE243"/>
        <s v="DYB0609402T0001"/>
        <s v="1HC0027300P0001"/>
        <s v="P6834477#002_PNT"/>
        <s v="NAM001"/>
        <s v="P6835710#007_PNT"/>
        <s v="GD_SM70P07Z85301"/>
        <s v="ARE250"/>
        <s v="ARE246"/>
        <s v="T6860977#007_PNT"/>
        <s v="ABB460"/>
        <s v="ARE262"/>
        <s v="P6832097#001_PNT"/>
        <s v="PFI040"/>
        <s v="P6834477#001"/>
        <s v="HYO016"/>
        <s v="DYB0624734W001"/>
        <s v="ARE259"/>
        <s v="ABB449"/>
        <s v="PFI041"/>
        <s v="TOS007"/>
        <s v="ARE388"/>
        <s v="DYB0613303W001"/>
        <s v="ABB474"/>
        <s v="P6231516#001N"/>
        <s v="100820111"/>
        <s v="DDF20432K-1_RF"/>
        <s v="T6866845#004N"/>
        <s v="T-6881087#002_R1_PNT"/>
        <s v="P6231915#001N"/>
        <s v="455D0003_R13"/>
        <s v="ARE255"/>
        <s v="412301-2811100-04"/>
        <s v="SIE448"/>
        <s v="C1B46827006002_BER"/>
        <s v="SIE514"/>
        <s v="P6803133#004"/>
        <s v="HE53P44Z40463_R07"/>
        <s v="P6834477#001N_R03"/>
        <s v="P6834477#013N_R03"/>
        <s v="2GHV118745K0012_R0E"/>
        <s v="ABB420"/>
        <s v="PTD4707214001_RF"/>
        <s v="ABB451"/>
        <s v="2GHV008663P0001_R0E"/>
        <s v="2GHV039429P1001_RF_PNT"/>
        <s v="IIT004"/>
        <s v="DYB0603262W001"/>
        <s v="HYO017"/>
        <s v="2GHV008286P0001_R0B"/>
        <s v="IIT001"/>
        <s v="IIT003"/>
        <s v="HIT013"/>
        <s v="4070602-3"/>
        <s v="P6205157#001N_R1"/>
        <s v="P6205157#003N_R1"/>
        <s v="ABB478"/>
        <s v="P6205157#004N_R1"/>
        <s v="CGP003"/>
        <s v="IIT002"/>
        <s v="CC01577-001"/>
        <s v="ARE383"/>
        <s v="C1B46828410011_RU0"/>
        <s v="DYB0619248W002"/>
        <s v="DYB0601166W001_R21"/>
        <s v="DDF10182K-12_RP"/>
        <s v="T6862649#004_R5_PNT"/>
        <s v="HYO010"/>
        <s v="DYB0618216W001"/>
        <s v="C1B46817811125_RD1"/>
        <s v="ABB405"/>
        <s v="DYB0609271W001"/>
        <s v="ABB437"/>
        <s v="100821111"/>
        <s v="SIE567"/>
        <s v="1HC0027300K0012_RAP"/>
        <s v="JE4729642064_R06"/>
        <s v="GD_SM57P40Z40961_RH"/>
        <s v="CC416833-001_R4"/>
        <s v="CLW002"/>
        <s v="CC992118-001_R6"/>
        <s v="C1B46827006003_RC1_BER"/>
        <s v="C1B46817883001_RG0"/>
        <s v="ABB401"/>
        <s v="SIE533"/>
        <s v="T6866845#004_PNT"/>
        <s v="TOS005"/>
        <s v="84E905217P1_RF"/>
        <s v="TRA001"/>
        <s v="PTD4627610001_RG"/>
        <s v="HYO013"/>
        <s v="C1B46827007002_RW0_BER"/>
        <s v="DYB0606682W002_R18"/>
        <s v="C1B46827007002"/>
        <s v="DYB0602875W005"/>
        <s v="C1B46827007003"/>
        <s v="DYB0611519W001_R13"/>
        <s v="HYO007"/>
        <s v="ARE380"/>
        <s v="ABB402"/>
        <s v="SIE466"/>
        <s v="ABB373"/>
        <s v="SIE467"/>
        <s v="P6803133#001N"/>
        <s v="DYB0603246W002"/>
        <s v="491D18601_R0D"/>
        <s v="DYB0690186W002_R00"/>
        <s v="C1B46817838001_RF0_BER"/>
        <s v="DYB0625403W001_R01"/>
        <s v="HYO026"/>
        <s v="4016577-1"/>
        <s v="4023941-6_RH"/>
        <s v="SIE481"/>
        <s v="455D0004_R10"/>
        <s v="ABB457"/>
        <s v="4023941-2"/>
        <s v="2910696_01_R14"/>
        <s v="ARE455"/>
        <s v="HIT012"/>
        <s v="C1B46817838001_RF0"/>
        <s v="CGP008"/>
        <s v="4070602-1_R04"/>
        <s v="2910314_R5"/>
        <s v="C1B46817895001_RH_BER"/>
        <s v="2GHV123825-0001_R0J"/>
        <s v="ABB461"/>
        <s v="4023941-9_RH"/>
        <s v="HYO019"/>
        <s v="DYB0606682W001"/>
        <s v="PTD4706545002_RA"/>
        <s v="4023941-1_RH"/>
        <s v="CGP001"/>
        <s v="4023941-5_RH"/>
        <s v="4023941-3_RH"/>
        <s v="SIE545"/>
        <s v="PTD4130035814_R2"/>
        <s v="ARE326"/>
        <s v="GD4729142261"/>
        <s v="HYO012"/>
        <s v="4015305-I_RC"/>
        <s v="2GHV066923P1003-1_RF"/>
        <s v="GET011"/>
        <s v="SIE456"/>
        <s v="SIE463"/>
        <s v="P6834477#0011_R03_PNT"/>
        <s v="DYB0619248W001_R09"/>
        <s v="2GHV073064P0002_RF"/>
        <s v="TOS010"/>
        <s v="SIE491"/>
        <s v="DYB0603256W002"/>
        <s v="DYB0107066W001"/>
        <s v="SIE468"/>
        <s v="JE4729542261"/>
        <s v="C1B46817427014_RE_BER"/>
        <s v="DYB0603256W003"/>
        <s v="ABB429"/>
        <s v="DYB0624777W001"/>
        <s v="SIE572"/>
        <s v="DYB0623245W001"/>
        <s v="ABB459"/>
        <s v="PTD4924940633_R04"/>
        <s v="TOS014"/>
        <s v="TOS011"/>
        <s v="ARE382"/>
        <s v="ARE376"/>
        <s v="2912126-02"/>
        <s v="CGP009"/>
        <s v="ARE327"/>
        <s v="ARE418"/>
        <s v="ABB463"/>
        <s v="SIE520"/>
        <s v="SIE524"/>
        <s v="ARE257"/>
        <s v="4010550-1_RE"/>
        <s v="C1B46817427005_RE_BER"/>
        <s v="HYO028"/>
        <s v="HYO024"/>
        <s v="P6803133#002"/>
        <s v="TOS003"/>
        <s v="P6832097#002_R05_PNT"/>
        <s v="P6832097#002_PNT"/>
        <s v="P6833682#002_PNT"/>
        <s v="HYO020"/>
        <s v="CGP007"/>
        <s v="ABB473"/>
        <s v="GD_SM70P50Z80261"/>
        <s v="SIE576"/>
        <s v="2GHV971078P0051_R0N"/>
        <s v="1HSB445422-B_R0E"/>
        <s v="T6271078#001"/>
        <s v="SIE428"/>
        <s v="ABB435"/>
        <s v="ARE404"/>
        <s v="ABB436"/>
        <s v="C1B46827171001_RH"/>
        <s v="HE70P07Z65101"/>
        <s v="HE70P44Z60162"/>
        <s v="ARE330"/>
        <s v="T6880975#004_R04_PNT"/>
        <s v="HYO014"/>
        <s v="C1B46827167011_RL"/>
        <s v="C1B46827167007_RL"/>
        <s v="DEF001"/>
        <s v="ABB448"/>
        <s v="HIT021"/>
        <s v="MEI002"/>
        <s v="MEI001"/>
        <s v="DYB0623638W005_R0"/>
        <s v="2GHV089738P1001_R0C_PNT"/>
        <s v="ABB477"/>
        <s v="ARE266"/>
        <s v="HIT011"/>
        <s v="SIE464"/>
        <s v="C1B46817811104_RD1"/>
        <s v="TOS015"/>
        <s v="SIE578"/>
        <s v="SIE469"/>
        <s v="ABB439"/>
        <s v="C1B46819884001_RC0"/>
        <s v="SIE465"/>
        <s v="C1B46819884061_RB0"/>
        <s v="ABB447"/>
        <s v="HIT020"/>
        <s v="HYO015"/>
        <s v="TRE045"/>
        <s v="DYB0603253W003"/>
        <s v="SIE429"/>
        <s v="ARE320"/>
        <s v="ABB471"/>
        <s v="HIT019"/>
        <s v="HYO029"/>
        <s v="ARE130"/>
        <s v="C1B46827171004_RH"/>
        <s v="ABB456"/>
        <s v="CGP006"/>
        <s v="P6832097#009_R05_PNT"/>
        <s v="TOS006"/>
        <s v="P6832097#008_PNT"/>
        <s v="ARE454"/>
        <s v="HYO002"/>
        <s v="CGP010"/>
        <s v="SIE462"/>
        <s v="SIE568"/>
      </sharedItems>
    </cacheField>
    <cacheField name="TI Code" numFmtId="0">
      <sharedItems count="180">
        <s v="ARE419"/>
        <s v="ABB458"/>
        <s v="ARE387"/>
        <s v="CLW001"/>
        <s v="TOS010"/>
        <s v="CGP001"/>
        <s v="SIE422"/>
        <s v="SIE464"/>
        <s v="FIB003"/>
        <s v="SIE490"/>
        <s v="TOS005"/>
        <s v="TOS011"/>
        <s v="TRA003"/>
        <s v="SIE421"/>
        <s v="ABB402"/>
        <s v="ABB412"/>
        <s v="TOS012"/>
        <s v="TOS008"/>
        <s v="TOS013"/>
        <s v="HYO018"/>
        <s v="HYO004"/>
        <s v="ABB476"/>
        <s v="GET013"/>
        <s v="GET011"/>
        <s v="GET012"/>
        <s v="TOS006"/>
        <s v="ABB437"/>
        <s v="HYO021"/>
        <s v="TOS007"/>
        <s v="HYO030"/>
        <s v="HYO025"/>
        <s v="HYO010"/>
        <s v="OBX002"/>
        <s v="ABB451"/>
        <s v="TOS003"/>
        <s v="ARE259"/>
        <s v="ARE245"/>
        <s v="ABB436"/>
        <s v="ARE237"/>
        <s v="LTI006"/>
        <s v="ABB373"/>
        <s v="NAM002"/>
        <s v="BHL002"/>
        <s v="ARE239"/>
        <s v="ARE252"/>
        <s v="ARE234"/>
        <s v="ARE236"/>
        <s v="ARE244"/>
        <s v="ARE335"/>
        <s v="ARE317"/>
        <s v="ARE258"/>
        <s v="ARE321"/>
        <s v="ARE251"/>
        <s v="ARE263"/>
        <s v="PFI041"/>
        <s v="ARE243"/>
        <s v="HYO016"/>
        <s v="NAM001"/>
        <s v="ARE338"/>
        <s v="ARE250"/>
        <s v="ARE246"/>
        <s v="ABB460"/>
        <s v="ARE262"/>
        <s v="PFI040"/>
        <s v="HYO028"/>
        <s v="ABB449"/>
        <s v="ARE388"/>
        <s v="HYO026"/>
        <s v="ABB474"/>
        <s v="TOS002"/>
        <s v="PFI042"/>
        <s v="MEI002"/>
        <s v="TOS019"/>
        <s v="CGP004"/>
        <s v="ARE255"/>
        <s v="SIE448"/>
        <s v="SIE521"/>
        <s v="SIE514"/>
        <s v="ARE382"/>
        <s v="ABB405"/>
        <s v="ABB420"/>
        <s v="SIE533"/>
        <s v="HIT011"/>
        <s v="IIT004"/>
        <s v="HYO017"/>
        <s v="IIT001"/>
        <s v="IIT003"/>
        <s v="HIT013"/>
        <s v="CGP003"/>
        <s v="TOS023"/>
        <s v="ABB478"/>
        <s v="IIT002"/>
        <s v="ARE383"/>
        <s v="SIE481"/>
        <s v="HYO013"/>
        <s v="HYO001"/>
        <s v="MEI001"/>
        <s v="TOS016"/>
        <s v="HYO002"/>
        <s v="HYO009"/>
        <s v="PFI043"/>
        <s v="SIE567"/>
        <s v="ARE392"/>
        <s v="ARE436"/>
        <s v="ARE451"/>
        <s v="CLW002"/>
        <s v="ARE455"/>
        <s v="SIE466"/>
        <s v="ABB401"/>
        <s v="TRA001"/>
        <s v="SIE491"/>
        <s v="SIE522"/>
        <s v="HYO020"/>
        <s v="HYO012"/>
        <s v="HYO007"/>
        <s v="ARE380"/>
        <s v="SIE467"/>
        <s v="HYO008"/>
        <s v="ABB457"/>
        <s v="SIE462"/>
        <s v="HYO029"/>
        <s v="CGP005"/>
        <s v="CGP007"/>
        <s v="HIT012"/>
        <s v="CGP008"/>
        <s v="ABB461"/>
        <s v="HYO019"/>
        <s v="SIE545"/>
        <s v="SIE571"/>
        <s v="ARE326"/>
        <s v="ARE389"/>
        <s v="ABB429"/>
        <s v="SIE456"/>
        <s v="SIE463"/>
        <s v="HIT021"/>
        <s v="HYO014"/>
        <s v="HYO024"/>
        <s v="SIE468"/>
        <s v="ARE391"/>
        <s v="SIE572"/>
        <s v="ABB459"/>
        <s v="TRE045"/>
        <s v="TOS014"/>
        <s v="ARE376"/>
        <s v="CGP002"/>
        <s v="CGP009"/>
        <s v="ARE327"/>
        <s v="ARE418"/>
        <s v="ABB463"/>
        <s v="SIE520"/>
        <s v="SIE524"/>
        <s v="ARE257"/>
        <s v="CGP006"/>
        <s v="ABB473"/>
        <s v="SIE576"/>
        <s v="TOS015"/>
        <s v="SIE428"/>
        <s v="ABB435"/>
        <s v="ARE404"/>
        <s v="ARE266"/>
        <s v="ARE330"/>
        <s v="SIE429"/>
        <s v="DEF001"/>
        <s v="ABB448"/>
        <s v="ABB477"/>
        <s v="SIE578"/>
        <s v="SIE469"/>
        <s v="ABB439"/>
        <s v="SIE465"/>
        <s v="ABB447"/>
        <s v="HIT020"/>
        <s v="HYO015"/>
        <s v="ARE320"/>
        <s v="ABB471"/>
        <s v="HIT019"/>
        <s v="ARE130"/>
        <s v="ABB456"/>
        <s v="ARE454"/>
        <s v="CGP010"/>
        <s v="SIE568"/>
      </sharedItems>
    </cacheField>
    <cacheField name="KV Description" numFmtId="0">
      <sharedItems/>
    </cacheField>
    <cacheField name="Datamatrix" numFmtId="0">
      <sharedItems/>
    </cacheField>
    <cacheField name="Serial No" numFmtId="0">
      <sharedItems/>
    </cacheField>
    <cacheField name="Weight" numFmtId="3">
      <sharedItems containsSemiMixedTypes="0" containsString="0" containsNumber="1" minValue="1" maxValue="931"/>
    </cacheField>
    <cacheField name="Qty" numFmtId="166">
      <sharedItems containsSemiMixedTypes="0" containsString="0" containsNumber="1" containsInteger="1" minValue="1" maxValue="1"/>
    </cacheField>
    <cacheField name="Weight in Tonn" numFmtId="4">
      <sharedItems containsSemiMixedTypes="0" containsString="0" containsNumber="1" minValue="1E-3" maxValue="0.93100000000000005"/>
    </cacheField>
    <cacheField name="From Days on WH" numFmtId="0">
      <sharedItems containsSemiMixedTypes="0" containsString="0" containsNumber="1" containsInteger="1" minValue="1" maxValue="1356"/>
    </cacheField>
    <cacheField name="Warehouse Name" numFmtId="0">
      <sharedItems count="5">
        <s v="10-RFD Ready for dispatch - PPC"/>
        <s v="6-T2M Ready for machining - PPC"/>
        <s v="19-Warehouse VASULI"/>
        <s v="Non-moving RFD"/>
        <s v="Non-Moving RFM"/>
      </sharedItems>
    </cacheField>
    <cacheField name="Date of Initiation" numFmtId="0">
      <sharedItems/>
    </cacheField>
    <cacheField name="Aging from Initiation Days" numFmtId="164">
      <sharedItems containsMixedTypes="1" containsNumber="1" minValue="3.9473239236103832" maxValue="1539.5708036458309"/>
    </cacheField>
    <cacheField name="Identifica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vi Galinde" refreshedDate="45817.502005439812" createdVersion="8" refreshedVersion="8" minRefreshableVersion="3" recordCount="119" xr:uid="{05AF2289-1151-4CA6-BB06-81BF7E7E8202}">
  <cacheSource type="worksheet">
    <worksheetSource ref="B2:J121" sheet="RFM"/>
  </cacheSource>
  <cacheFields count="9">
    <cacheField name="TI Code" numFmtId="0">
      <sharedItems/>
    </cacheField>
    <cacheField name="Total" numFmtId="0">
      <sharedItems containsSemiMixedTypes="0" containsString="0" containsNumber="1" containsInteger="1" minValue="1" maxValue="87"/>
    </cacheField>
    <cacheField name="MACHINE" numFmtId="0">
      <sharedItems count="27">
        <s v="HM01"/>
        <s v="OUT-DYNO"/>
        <s v="HM10"/>
        <s v="HM02"/>
        <s v="HM07"/>
        <s v="OUT-EAGLE"/>
        <s v="SANPOWER"/>
        <s v="TC01"/>
        <s v="RADIENT"/>
        <s v="HM04"/>
        <s v="VM01"/>
        <s v="HM06"/>
        <s v="OUT-RY"/>
        <s v="HM05"/>
        <s v="HM03"/>
        <s v="HM08"/>
        <s v="TC02"/>
        <s v="OUT-SOURCE METALAB"/>
        <s v="HM09"/>
        <s v="NON-MACHINE" u="1"/>
        <s v="OUT-SOURCE RY" u="1"/>
        <s v="DYNO-OUT" u="1"/>
        <s v="EAGLE-DYNO" u="1"/>
        <s v="RY-DYNO" u="1"/>
        <s v="OUT-SOURCE EAGLE" u="1"/>
        <s v="OUT-SOURCE DYNO" u="1"/>
        <s v="NA-MACHINE" u="1"/>
      </sharedItems>
    </cacheField>
    <cacheField name="Weight" numFmtId="0">
      <sharedItems containsSemiMixedTypes="0" containsString="0" containsNumber="1" minValue="0" maxValue="930"/>
    </cacheField>
    <cacheField name="Total Ton" numFmtId="168">
      <sharedItems containsSemiMixedTypes="0" containsString="0" containsNumber="1" minValue="0" maxValue="8.4718800000000005"/>
    </cacheField>
    <cacheField name="OP10" numFmtId="0">
      <sharedItems containsSemiMixedTypes="0" containsString="0" containsNumber="1" containsInteger="1" minValue="0" maxValue="930"/>
    </cacheField>
    <cacheField name="OP20" numFmtId="0">
      <sharedItems containsSemiMixedTypes="0" containsString="0" containsNumber="1" containsInteger="1" minValue="0" maxValue="182"/>
    </cacheField>
    <cacheField name="OP30" numFmtId="0">
      <sharedItems containsSemiMixedTypes="0" containsString="0" containsNumber="1" containsInteger="1" minValue="0" maxValue="60"/>
    </cacheField>
    <cacheField name="NO OF DAYS MC BOOKING" numFmtId="2">
      <sharedItems containsSemiMixedTypes="0" containsString="0" containsNumber="1" minValue="0" maxValue="27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72">
  <r>
    <s v="Normal Order"/>
    <x v="0"/>
    <x v="0"/>
    <n v="60237"/>
    <s v="T175428"/>
    <s v="C7992"/>
    <s v="113"/>
    <n v="45815.765396053241"/>
    <s v="07/06/2025 6:32:36 PM"/>
    <n v="120"/>
    <s v="3DSCN"/>
    <x v="0"/>
    <n v="148.19999999999999"/>
    <n v="1"/>
    <n v="0.1482"/>
    <s v="Tank"/>
    <s v="SAINATH LASHKARE"/>
    <x v="0"/>
    <s v="2"/>
    <s v="30/04/2025"/>
    <n v="39.679432592594821"/>
    <s v="-"/>
    <s v="-"/>
  </r>
  <r>
    <s v="Normal Order"/>
    <x v="0"/>
    <x v="0"/>
    <n v="52932"/>
    <s v="T175411"/>
    <s v="C7985"/>
    <s v="115"/>
    <n v="45815.751032002307"/>
    <s v="07/06/2025 6:03:11 PM"/>
    <n v="110"/>
    <s v="3DSCN"/>
    <x v="0"/>
    <n v="148.19999999999999"/>
    <n v="1"/>
    <n v="0.1482"/>
    <s v="Tank"/>
    <s v="SAINATH LASHKARE"/>
    <x v="0"/>
    <s v="2"/>
    <s v="29/04/2025"/>
    <n v="40.013450706021104"/>
    <s v="-"/>
    <s v="-"/>
  </r>
  <r>
    <s v="Normal Order"/>
    <x v="0"/>
    <x v="0"/>
    <n v="60237"/>
    <s v="T175443"/>
    <s v="C8006"/>
    <s v="121"/>
    <n v="45815.717682881943"/>
    <s v="07/06/2025 5:26:40 PM"/>
    <n v="120"/>
    <s v="3DSCN"/>
    <x v="0"/>
    <n v="148.19999999999999"/>
    <n v="1"/>
    <n v="0.1482"/>
    <s v="Tank"/>
    <s v="SAINATH LASHKARE"/>
    <x v="0"/>
    <s v="2"/>
    <s v="30/04/2025"/>
    <n v="39.083724884258118"/>
    <s v="-"/>
    <s v="-"/>
  </r>
  <r>
    <s v="Normal Order"/>
    <x v="0"/>
    <x v="0"/>
    <n v="52932"/>
    <s v="T175386"/>
    <s v="C7972"/>
    <s v="101"/>
    <n v="45815.709712974538"/>
    <s v="07/06/2025 5:03:35 PM"/>
    <n v="110"/>
    <s v="3DSCN"/>
    <x v="0"/>
    <n v="148.19999999999999"/>
    <n v="1"/>
    <n v="0.1482"/>
    <s v="Tank"/>
    <s v="PRAVIN PAWAR"/>
    <x v="0"/>
    <s v="2"/>
    <s v="29/04/2025"/>
    <n v="40.5433721412046"/>
    <s v="-"/>
    <s v="-"/>
  </r>
  <r>
    <s v="Normal Order"/>
    <x v="0"/>
    <x v="0"/>
    <n v="52932"/>
    <s v="T175081"/>
    <s v="C7937"/>
    <s v="086"/>
    <n v="45815.70264599537"/>
    <s v="07/06/2025 4:52:12 PM"/>
    <n v="110"/>
    <s v="3DSCN"/>
    <x v="0"/>
    <n v="148.19999999999999"/>
    <n v="1"/>
    <n v="0.1482"/>
    <s v="Tank"/>
    <s v="PRAVIN PAWAR"/>
    <x v="0"/>
    <s v="2"/>
    <s v="26/04/2025"/>
    <n v="43.095777916663792"/>
    <s v="-"/>
    <s v="-"/>
  </r>
  <r>
    <s v="Normal Order"/>
    <x v="0"/>
    <x v="0"/>
    <n v="54583"/>
    <s v="T175095"/>
    <s v="C7956"/>
    <s v="093"/>
    <n v="45815.695614699071"/>
    <s v="07/06/2025 4:46:19 PM"/>
    <n v="110"/>
    <s v="3DSCN"/>
    <x v="0"/>
    <n v="148.19999999999999"/>
    <n v="1"/>
    <n v="0.1482"/>
    <s v="Tank"/>
    <s v="PRAVIN PAWAR"/>
    <x v="0"/>
    <s v="2"/>
    <s v="28/04/2025"/>
    <n v="41.089807407406617"/>
    <s v="-"/>
    <s v="-"/>
  </r>
  <r>
    <s v="Normal Order"/>
    <x v="0"/>
    <x v="0"/>
    <n v="52932"/>
    <s v="T175388"/>
    <s v="C7969"/>
    <s v="120"/>
    <n v="45815.685059837961"/>
    <s v="07/06/2025 4:28:24 PM"/>
    <n v="110"/>
    <s v="3DSCN"/>
    <x v="0"/>
    <n v="148.19999999999999"/>
    <n v="1"/>
    <n v="0.1482"/>
    <s v="Tank"/>
    <s v="PRAVIN PAWAR"/>
    <x v="0"/>
    <s v="2"/>
    <s v="29/04/2025"/>
    <n v="40.572100300923921"/>
    <s v="-"/>
    <s v="-"/>
  </r>
  <r>
    <s v="Normal Order"/>
    <x v="0"/>
    <x v="0"/>
    <n v="60237"/>
    <s v="T175437"/>
    <s v="C7999"/>
    <s v="122"/>
    <n v="45815.047405613434"/>
    <s v="07/06/2025 1:08:17 AM"/>
    <n v="120"/>
    <s v="3DSCN"/>
    <x v="0"/>
    <n v="148.19999999999999"/>
    <n v="1"/>
    <n v="0.1482"/>
    <s v="Tank"/>
    <s v="Surajit Patra"/>
    <x v="0"/>
    <s v="2"/>
    <s v="30/04/2025"/>
    <n v="39.393304467594128"/>
    <s v="-"/>
    <s v="-"/>
  </r>
  <r>
    <s v="Normal Order"/>
    <x v="0"/>
    <x v="0"/>
    <n v="54583"/>
    <s v="T175091"/>
    <s v="C7956"/>
    <s v="092"/>
    <n v="45815.046423414351"/>
    <s v="07/06/2025 1:07:22 AM"/>
    <n v="110"/>
    <s v="3DSCN"/>
    <x v="0"/>
    <n v="148.19999999999999"/>
    <n v="1"/>
    <n v="0.1482"/>
    <s v="Tank"/>
    <s v="Surajit Patra"/>
    <x v="0"/>
    <s v="2"/>
    <s v="28/04/2025"/>
    <n v="41.130212905089138"/>
    <s v="-"/>
    <s v="-"/>
  </r>
  <r>
    <s v="Normal Order"/>
    <x v="0"/>
    <x v="0"/>
    <n v="52932"/>
    <s v="T175420"/>
    <s v="C7977"/>
    <s v="106"/>
    <n v="45815.046047071759"/>
    <s v="07/06/2025 1:06:20 AM"/>
    <n v="110"/>
    <s v="3DSCN"/>
    <x v="0"/>
    <n v="148.19999999999999"/>
    <n v="1"/>
    <n v="0.1482"/>
    <s v="Tank"/>
    <s v="Surajit Patra"/>
    <x v="0"/>
    <s v="2"/>
    <s v="29/04/2025"/>
    <n v="40.245340578701871"/>
    <s v="-"/>
    <s v="-"/>
  </r>
  <r>
    <s v="Normal Order"/>
    <x v="0"/>
    <x v="0"/>
    <n v="60237"/>
    <s v="T175406"/>
    <s v="C7988"/>
    <s v="111"/>
    <n v="45815.045640520832"/>
    <s v="07/06/2025 1:05:45 AM"/>
    <n v="120"/>
    <s v="3DSCN"/>
    <x v="0"/>
    <n v="148.19999999999999"/>
    <n v="1"/>
    <n v="0.1482"/>
    <s v="Tank"/>
    <s v="Surajit Patra"/>
    <x v="0"/>
    <s v="2"/>
    <s v="30/04/2025"/>
    <n v="39.846960405091522"/>
    <s v="-"/>
    <s v="-"/>
  </r>
  <r>
    <s v="Normal Order"/>
    <x v="0"/>
    <x v="0"/>
    <n v="54583"/>
    <s v="T175094"/>
    <s v="C7944"/>
    <s v="091"/>
    <n v="45815.0452553125"/>
    <s v="07/06/2025 1:05:21 AM"/>
    <n v="110"/>
    <s v="3DSCN"/>
    <x v="0"/>
    <n v="148.19999999999999"/>
    <n v="1"/>
    <n v="0.1482"/>
    <s v="Tank"/>
    <s v="Surajit Patra"/>
    <x v="0"/>
    <s v="2"/>
    <s v="28/04/2025"/>
    <n v="41.542794571760169"/>
    <s v="-"/>
    <s v="-"/>
  </r>
  <r>
    <s v="Normal Order"/>
    <x v="0"/>
    <x v="0"/>
    <n v="52932"/>
    <s v="T175414"/>
    <s v="C7981"/>
    <s v="104"/>
    <n v="45815.04021791667"/>
    <s v="07/06/2025 12:57:58 AM"/>
    <n v="110"/>
    <s v="3DSCN"/>
    <x v="0"/>
    <n v="148.19999999999999"/>
    <n v="1"/>
    <n v="0.1482"/>
    <s v="Tank"/>
    <s v="Surajit Patra"/>
    <x v="0"/>
    <s v="2"/>
    <s v="29/04/2025"/>
    <n v="40.059085162036347"/>
    <s v="-"/>
    <s v="-"/>
  </r>
  <r>
    <s v="Normal Order"/>
    <x v="0"/>
    <x v="0"/>
    <n v="54583"/>
    <s v="T175175"/>
    <s v="C7958"/>
    <s v="097"/>
    <n v="45814.605967465279"/>
    <s v="06/06/2025 2:32:43 PM"/>
    <n v="110"/>
    <s v="3DSCN"/>
    <x v="0"/>
    <n v="148.19999999999999"/>
    <n v="1"/>
    <n v="0.1482"/>
    <s v="Tank"/>
    <s v="MANJU MARAVI"/>
    <x v="0"/>
    <s v="3"/>
    <s v="28/04/2025"/>
    <n v="41.006064085646358"/>
    <s v="-"/>
    <s v="-"/>
  </r>
  <r>
    <s v="Normal Order"/>
    <x v="1"/>
    <x v="1"/>
    <n v="50062"/>
    <s v="T173327"/>
    <s v="C7667"/>
    <s v="816"/>
    <n v="45797.157815752318"/>
    <s v="20/05/2025 3:47:25 AM"/>
    <n v="110"/>
    <s v="BENDR"/>
    <x v="0"/>
    <n v="41"/>
    <n v="1"/>
    <n v="4.1000000000000002E-2"/>
    <s v="NAMI FRONT SUBFRAME"/>
    <s v="MANJU MARAVI"/>
    <x v="0"/>
    <s v="20"/>
    <s v="12/04/2025"/>
    <n v="57.898211226849533"/>
    <s v="-"/>
    <s v="-"/>
  </r>
  <r>
    <s v="Normal Order"/>
    <x v="1"/>
    <x v="1"/>
    <n v="57858"/>
    <s v="T171912"/>
    <s v="C7467"/>
    <s v="753"/>
    <n v="45797.156585543977"/>
    <s v="20/05/2025 3:45:41 AM"/>
    <n v="120"/>
    <s v="BENDR"/>
    <x v="0"/>
    <n v="41"/>
    <n v="1"/>
    <n v="4.1000000000000002E-2"/>
    <s v="NAMI FRONT SUBFRAME"/>
    <s v="MANJU MARAVI"/>
    <x v="0"/>
    <s v="20"/>
    <s v="28/03/2025"/>
    <n v="72.78169952546159"/>
    <s v="-"/>
    <s v="-"/>
  </r>
  <r>
    <s v="Normal Order"/>
    <x v="1"/>
    <x v="1"/>
    <n v="50062"/>
    <s v="T171727"/>
    <s v="C7428"/>
    <s v="771"/>
    <n v="45796.702141550923"/>
    <s v="19/05/2025 4:51:19 PM"/>
    <n v="110"/>
    <s v="BENDR"/>
    <x v="0"/>
    <n v="41"/>
    <n v="1"/>
    <n v="4.1000000000000002E-2"/>
    <s v="NAMI FRONT SUBFRAME"/>
    <s v="PRAVIN PAWAR"/>
    <x v="0"/>
    <s v="21"/>
    <s v="26/03/2025"/>
    <n v="74.331070335647382"/>
    <s v="-"/>
    <s v="-"/>
  </r>
  <r>
    <s v="Normal Order"/>
    <x v="1"/>
    <x v="1"/>
    <n v="50062"/>
    <s v="T171908"/>
    <s v="C7473"/>
    <s v="759"/>
    <n v="45794.54819908565"/>
    <s v="WIP"/>
    <n v="110"/>
    <s v="BENDR"/>
    <x v="0"/>
    <n v="41"/>
    <n v="1"/>
    <n v="4.1000000000000002E-2"/>
    <s v="NAMI FRONT SUBFRAME"/>
    <s v="PRAVIN PAWAR"/>
    <x v="0"/>
    <s v="-"/>
    <s v="28/03/2025"/>
    <n v="72.467069050922873"/>
    <s v="-"/>
    <s v="-"/>
  </r>
  <r>
    <s v="Normal Order"/>
    <x v="1"/>
    <x v="1"/>
    <n v="50062"/>
    <s v="T173358"/>
    <s v="C7675"/>
    <s v="803"/>
    <n v="45794.548037546287"/>
    <s v="WIP"/>
    <n v="110"/>
    <s v="BENDR"/>
    <x v="0"/>
    <n v="41"/>
    <n v="1"/>
    <n v="4.1000000000000002E-2"/>
    <s v="NAMI FRONT SUBFRAME"/>
    <s v="PRAVIN PAWAR"/>
    <x v="0"/>
    <s v="-"/>
    <s v="12/04/2025"/>
    <n v="57.544675324075797"/>
    <s v="-"/>
    <s v="-"/>
  </r>
  <r>
    <s v="Normal Order"/>
    <x v="1"/>
    <x v="1"/>
    <n v="57858"/>
    <s v="T172037"/>
    <s v="C7479"/>
    <s v="736"/>
    <n v="45794.547901168982"/>
    <s v="17/05/2025 9:31:29 PM"/>
    <n v="120"/>
    <s v="BENDR"/>
    <x v="0"/>
    <n v="41"/>
    <n v="1"/>
    <n v="4.1000000000000002E-2"/>
    <s v="NAMI FRONT SUBFRAME"/>
    <s v="PRAVIN PAWAR"/>
    <x v="0"/>
    <s v="23"/>
    <s v="28/03/2025"/>
    <n v="72.058397118053108"/>
    <s v="-"/>
    <s v="-"/>
  </r>
  <r>
    <s v="Normal Order"/>
    <x v="1"/>
    <x v="1"/>
    <n v="50062"/>
    <s v="T173363"/>
    <s v="C7673"/>
    <s v="804"/>
    <n v="45793.164919247683"/>
    <s v="16/05/2025 3:57:35 AM"/>
    <n v="110"/>
    <s v="BENDR"/>
    <x v="0"/>
    <n v="41"/>
    <n v="1"/>
    <n v="4.1000000000000002E-2"/>
    <s v="NAMI FRONT SUBFRAME"/>
    <s v="Surajit Patra"/>
    <x v="0"/>
    <s v="24"/>
    <s v="12/04/2025"/>
    <n v="57.645767627313028"/>
    <s v="-"/>
    <s v="-"/>
  </r>
  <r>
    <s v="Normal Order"/>
    <x v="1"/>
    <x v="1"/>
    <n v="57858"/>
    <s v="T171915"/>
    <s v="C7478"/>
    <s v="748"/>
    <n v="45793.164722118046"/>
    <s v="16/05/2025 3:57:16 AM"/>
    <n v="120"/>
    <s v="BENDR"/>
    <x v="0"/>
    <n v="41"/>
    <n v="1"/>
    <n v="4.1000000000000002E-2"/>
    <s v="NAMI FRONT SUBFRAME"/>
    <s v="Surajit Patra"/>
    <x v="0"/>
    <s v="24"/>
    <s v="28/03/2025"/>
    <n v="72.107735150464578"/>
    <s v="-"/>
    <s v="-"/>
  </r>
  <r>
    <s v="Normal Order"/>
    <x v="1"/>
    <x v="1"/>
    <n v="50062"/>
    <s v="T167585"/>
    <s v="C6670"/>
    <s v="696"/>
    <n v="45793.164445787042"/>
    <s v="16/05/2025 3:56:58 AM"/>
    <n v="110"/>
    <s v="BENDR"/>
    <x v="0"/>
    <n v="41"/>
    <n v="1"/>
    <n v="4.1000000000000002E-2"/>
    <s v="NAMI FRONT SUBFRAME"/>
    <s v="Surajit Patra"/>
    <x v="0"/>
    <s v="24"/>
    <s v="14/02/2025"/>
    <n v="114.9625301620399"/>
    <s v="-"/>
    <s v="-"/>
  </r>
  <r>
    <s v="Normal Order"/>
    <x v="1"/>
    <x v="1"/>
    <n v="57858"/>
    <s v="T172124"/>
    <s v="C7483"/>
    <s v="782"/>
    <n v="45793.164198726852"/>
    <s v="16/05/2025 3:56:31 AM"/>
    <n v="120"/>
    <s v="BENDR"/>
    <x v="0"/>
    <n v="41"/>
    <n v="1"/>
    <n v="4.1000000000000002E-2"/>
    <s v="NAMI FRONT SUBFRAME"/>
    <s v="Surajit Patra"/>
    <x v="0"/>
    <s v="24"/>
    <s v="29/03/2025"/>
    <n v="71.378132048608677"/>
    <s v="-"/>
    <s v="-"/>
  </r>
  <r>
    <s v="Normal Order"/>
    <x v="1"/>
    <x v="1"/>
    <n v="50062"/>
    <s v="T172206"/>
    <s v="C7504"/>
    <s v="788"/>
    <n v="45793.163895046288"/>
    <s v="16/05/2025 3:56:13 AM"/>
    <n v="110"/>
    <s v="BENDR"/>
    <x v="0"/>
    <n v="41"/>
    <n v="1"/>
    <n v="4.1000000000000002E-2"/>
    <s v="NAMI FRONT SUBFRAME"/>
    <s v="Surajit Patra"/>
    <x v="0"/>
    <s v="24"/>
    <s v="03/04/2025"/>
    <n v="66.413439456016931"/>
    <s v="-"/>
    <s v="-"/>
  </r>
  <r>
    <s v="Normal Order"/>
    <x v="1"/>
    <x v="1"/>
    <n v="57858"/>
    <s v="T172344"/>
    <s v="C7529"/>
    <s v="793"/>
    <n v="45792.411389837973"/>
    <s v="WIP"/>
    <n v="120"/>
    <s v="BENDR"/>
    <x v="0"/>
    <n v="41"/>
    <n v="1"/>
    <n v="4.1000000000000002E-2"/>
    <s v="NAMI FRONT SUBFRAME"/>
    <s v="PRAVIN PAWAR"/>
    <x v="0"/>
    <s v="-"/>
    <s v="04/04/2025"/>
    <n v="65.097003055554524"/>
    <s v="-"/>
    <s v="-"/>
  </r>
  <r>
    <s v="Normal Order"/>
    <x v="1"/>
    <x v="1"/>
    <n v="57858"/>
    <s v="T171987"/>
    <s v="C7478"/>
    <s v="746"/>
    <n v="45792.41079274306"/>
    <s v="WIP"/>
    <n v="120"/>
    <s v="BENDR"/>
    <x v="0"/>
    <n v="41"/>
    <n v="1"/>
    <n v="4.1000000000000002E-2"/>
    <s v="NAMI FRONT SUBFRAME"/>
    <s v="PRAVIN PAWAR"/>
    <x v="0"/>
    <s v="-"/>
    <s v="28/03/2025"/>
    <n v="72.264592233797885"/>
    <s v="-"/>
    <s v="-"/>
  </r>
  <r>
    <s v="Normal Order"/>
    <x v="1"/>
    <x v="1"/>
    <n v="50062"/>
    <s v="T171918"/>
    <s v="C7462"/>
    <s v="818"/>
    <n v="45789.640249282413"/>
    <s v="12/05/2025 3:22:37 PM"/>
    <n v="110"/>
    <s v="BENDR"/>
    <x v="0"/>
    <n v="41"/>
    <n v="1"/>
    <n v="4.1000000000000002E-2"/>
    <s v="NAMI FRONT SUBFRAME"/>
    <s v="PRAVIN PAWAR"/>
    <x v="0"/>
    <s v="28"/>
    <s v="28/03/2025"/>
    <n v="72.926328171291971"/>
    <s v="-"/>
    <s v="-"/>
  </r>
  <r>
    <s v="Normal Order"/>
    <x v="1"/>
    <x v="1"/>
    <n v="57858"/>
    <s v="T172073"/>
    <s v="C7488"/>
    <s v="738"/>
    <n v="45789.639823287042"/>
    <s v="WIP"/>
    <n v="120"/>
    <s v="BENDR"/>
    <x v="0"/>
    <n v="41"/>
    <n v="1"/>
    <n v="4.1000000000000002E-2"/>
    <s v="NAMI FRONT SUBFRAME"/>
    <s v="PRAVIN PAWAR"/>
    <x v="0"/>
    <s v="-"/>
    <s v="29/03/2025"/>
    <n v="71.551236585648439"/>
    <s v="-"/>
    <s v="-"/>
  </r>
  <r>
    <s v="Normal Order"/>
    <x v="1"/>
    <x v="1"/>
    <n v="57858"/>
    <s v="T173266"/>
    <s v="C7661"/>
    <s v="819"/>
    <n v="45789.637699432868"/>
    <s v="12/05/2025 3:19:21 PM"/>
    <n v="120"/>
    <s v="BENDR"/>
    <x v="0"/>
    <n v="41"/>
    <n v="1"/>
    <n v="4.1000000000000002E-2"/>
    <s v="NAMI FRONT SUBFRAME"/>
    <s v="PRAVIN PAWAR"/>
    <x v="0"/>
    <s v="28"/>
    <s v="11/04/2025"/>
    <n v="58.261421273149608"/>
    <s v="-"/>
    <s v="-"/>
  </r>
  <r>
    <s v="Normal Order"/>
    <x v="2"/>
    <x v="2"/>
    <n v="57436"/>
    <s v="T172882"/>
    <s v="C7594"/>
    <s v="780"/>
    <n v="45780.626354479173"/>
    <s v="03/05/2025 3:02:01 PM"/>
    <n v="110"/>
    <s v="BENDR"/>
    <x v="0"/>
    <n v="44"/>
    <n v="1"/>
    <n v="4.3999999999999997E-2"/>
    <s v="NAMI REAR SUBFRAME"/>
    <s v="Suhas Shankar Thorat"/>
    <x v="0"/>
    <s v="37"/>
    <s v="08/04/2025"/>
    <n v="61.63523957175493"/>
    <s v="-"/>
    <s v="-"/>
  </r>
  <r>
    <s v="Normal Order"/>
    <x v="2"/>
    <x v="2"/>
    <n v="50059"/>
    <s v="T172838"/>
    <s v="C7586"/>
    <s v="775"/>
    <n v="45780.103591956024"/>
    <s v="03/05/2025 2:29:13 AM"/>
    <n v="110"/>
    <s v="BENDR"/>
    <x v="0"/>
    <n v="44"/>
    <n v="1"/>
    <n v="4.3999999999999997E-2"/>
    <s v="NAMI REAR SUBFRAME"/>
    <s v="Surajit Patra"/>
    <x v="0"/>
    <s v="37"/>
    <s v="07/04/2025"/>
    <n v="62.067407766204283"/>
    <s v="-"/>
    <s v="-"/>
  </r>
  <r>
    <s v="Normal Order"/>
    <x v="1"/>
    <x v="1"/>
    <n v="57858"/>
    <s v="T172338"/>
    <s v="C7529"/>
    <s v="792"/>
    <n v="45770.65243415509"/>
    <s v="23/04/2025 3:39:36 PM"/>
    <n v="120"/>
    <s v="BENDR"/>
    <x v="0"/>
    <n v="41"/>
    <n v="1"/>
    <n v="4.1000000000000002E-2"/>
    <s v="NAMI FRONT SUBFRAME"/>
    <s v="Surajit Patra"/>
    <x v="0"/>
    <s v="47"/>
    <s v="04/04/2025"/>
    <n v="65.049263229164353"/>
    <s v="-"/>
    <s v="-"/>
  </r>
  <r>
    <s v="Normal Order"/>
    <x v="1"/>
    <x v="1"/>
    <n v="50062"/>
    <s v="T173373"/>
    <s v="C7671"/>
    <s v="814"/>
    <n v="45770.652280416667"/>
    <s v="23/04/2025 3:39:22 PM"/>
    <n v="110"/>
    <s v="BENDR"/>
    <x v="0"/>
    <n v="41"/>
    <n v="1"/>
    <n v="4.1000000000000002E-2"/>
    <s v="NAMI FRONT SUBFRAME"/>
    <s v="Surajit Patra"/>
    <x v="0"/>
    <s v="47"/>
    <s v="12/04/2025"/>
    <n v="57.788517719905947"/>
    <s v="-"/>
    <s v="-"/>
  </r>
  <r>
    <s v="Normal Order"/>
    <x v="1"/>
    <x v="1"/>
    <n v="50062"/>
    <s v="T173348"/>
    <s v="C7673"/>
    <s v="806"/>
    <n v="45770.652079814812"/>
    <s v="23/04/2025 3:39:07 PM"/>
    <n v="110"/>
    <s v="BENDR"/>
    <x v="0"/>
    <n v="41"/>
    <n v="1"/>
    <n v="4.1000000000000002E-2"/>
    <s v="NAMI FRONT SUBFRAME"/>
    <s v="Surajit Patra"/>
    <x v="0"/>
    <s v="47"/>
    <s v="12/04/2025"/>
    <n v="57.647071909719671"/>
    <s v="-"/>
    <s v="-"/>
  </r>
  <r>
    <s v="Normal Order"/>
    <x v="1"/>
    <x v="1"/>
    <n v="57858"/>
    <s v="T173252"/>
    <s v="C7656"/>
    <s v="795"/>
    <n v="45770.651724606483"/>
    <s v="23/04/2025 3:38:37 PM"/>
    <n v="120"/>
    <s v="BENDR"/>
    <x v="0"/>
    <n v="41"/>
    <n v="1"/>
    <n v="4.1000000000000002E-2"/>
    <s v="NAMI FRONT SUBFRAME"/>
    <s v="Surajit Patra"/>
    <x v="0"/>
    <s v="47"/>
    <s v="11/04/2025"/>
    <n v="58.511043333332047"/>
    <s v="-"/>
    <s v="-"/>
  </r>
  <r>
    <s v="Normal Order"/>
    <x v="1"/>
    <x v="1"/>
    <n v="50062"/>
    <s v="T173331"/>
    <s v="C7671"/>
    <s v="815"/>
    <n v="45770.651459375003"/>
    <s v="23/04/2025 3:38:12 PM"/>
    <n v="110"/>
    <s v="BENDR"/>
    <x v="0"/>
    <n v="41"/>
    <n v="1"/>
    <n v="4.1000000000000002E-2"/>
    <s v="NAMI FRONT SUBFRAME"/>
    <s v="Surajit Patra"/>
    <x v="0"/>
    <s v="47"/>
    <s v="12/04/2025"/>
    <n v="57.831149085650402"/>
    <s v="-"/>
    <s v="-"/>
  </r>
  <r>
    <s v="Normal Order"/>
    <x v="2"/>
    <x v="2"/>
    <n v="50059"/>
    <s v="T172288"/>
    <s v="C7522"/>
    <s v="761"/>
    <n v="45769.278253298609"/>
    <s v="22/04/2025 6:40:51 AM"/>
    <n v="110"/>
    <s v="BENDR"/>
    <x v="0"/>
    <n v="44"/>
    <n v="1"/>
    <n v="4.3999999999999997E-2"/>
    <s v="NAMI REAR SUBFRAME"/>
    <s v="SAINATH LASHKARE"/>
    <x v="0"/>
    <s v="48"/>
    <s v="04/04/2025"/>
    <n v="65.673687002316001"/>
    <s v="-"/>
    <s v="-"/>
  </r>
  <r>
    <s v="Normal Order"/>
    <x v="2"/>
    <x v="2"/>
    <n v="50059"/>
    <s v="T172244"/>
    <s v="C7509"/>
    <s v="727"/>
    <n v="45769.277000613423"/>
    <s v="22/04/2025 6:38:59 AM"/>
    <n v="110"/>
    <s v="BENDR"/>
    <x v="0"/>
    <n v="44"/>
    <n v="1"/>
    <n v="4.3999999999999997E-2"/>
    <s v="NAMI REAR SUBFRAME"/>
    <s v="SAINATH LASHKARE"/>
    <x v="0"/>
    <s v="48"/>
    <s v="03/04/2025"/>
    <n v="66.082978564816585"/>
    <s v="-"/>
    <s v="-"/>
  </r>
  <r>
    <s v="Normal Order"/>
    <x v="1"/>
    <x v="1"/>
    <n v="50062"/>
    <s v="T171310"/>
    <s v="C7381"/>
    <s v="772"/>
    <n v="45755.608438692128"/>
    <s v="08/04/2025 2:36:14 PM"/>
    <n v="110"/>
    <s v="BENDR"/>
    <x v="0"/>
    <n v="41"/>
    <n v="1"/>
    <n v="4.1000000000000002E-2"/>
    <s v="NAMI FRONT SUBFRAME"/>
    <s v="Suhas Shankar Thorat"/>
    <x v="0"/>
    <s v="62"/>
    <s v="24/03/2025"/>
    <n v="76.080174756942142"/>
    <s v="-"/>
    <s v="-"/>
  </r>
  <r>
    <s v="Normal Order"/>
    <x v="1"/>
    <x v="1"/>
    <n v="45670"/>
    <s v="T172222"/>
    <s v="C7498"/>
    <s v="774"/>
    <n v="45755.606581990738"/>
    <s v="08/04/2025 2:33:32 PM"/>
    <n v="110"/>
    <s v="BENDR"/>
    <x v="0"/>
    <n v="41"/>
    <n v="1"/>
    <n v="4.1000000000000002E-2"/>
    <s v="NAMI FRONT SUBFRAME"/>
    <s v="Suhas Shankar Thorat"/>
    <x v="0"/>
    <s v="62"/>
    <s v="03/04/2025"/>
    <n v="66.550560150462843"/>
    <s v="-"/>
    <s v="-"/>
  </r>
  <r>
    <s v="Normal Order"/>
    <x v="3"/>
    <x v="3"/>
    <n v="59932"/>
    <s v="T170403"/>
    <s v="C7181"/>
    <s v="031"/>
    <n v="45816.422154837957"/>
    <s v="08/06/2025 10:08:00 AM"/>
    <n v="70"/>
    <s v="CIC"/>
    <x v="1"/>
    <n v="64"/>
    <n v="1"/>
    <n v="6.4000000000000001E-2"/>
    <s v="Enclosure"/>
    <s v="SHUBHAM SHINDE"/>
    <x v="0"/>
    <s v="1"/>
    <s v="13/03/2025"/>
    <n v="87.689431273145601"/>
    <s v="7032"/>
    <s v="S25100199"/>
  </r>
  <r>
    <s v="Normal Order"/>
    <x v="4"/>
    <x v="4"/>
    <n v="59354"/>
    <s v="T173438"/>
    <s v="C7683"/>
    <s v="041"/>
    <n v="45815.832404432869"/>
    <s v="07/06/2025 7:58:49 PM"/>
    <n v="90"/>
    <s v="CIC"/>
    <x v="2"/>
    <n v="94.8"/>
    <n v="1"/>
    <n v="9.4799999999999995E-2"/>
    <s v="765 KV GIS"/>
    <s v="SHUBHAM SHINDE"/>
    <x v="0"/>
    <s v="2"/>
    <s v="12/04/2025"/>
    <n v="57.249233773145527"/>
    <s v="Non-painted"/>
    <s v="4201869078"/>
  </r>
  <r>
    <s v="Normal Order"/>
    <x v="4"/>
    <x v="4"/>
    <n v="59128"/>
    <s v="T172585"/>
    <s v="C7611"/>
    <s v="018"/>
    <n v="45815.829852986113"/>
    <s v="07/06/2025 7:55:26 PM"/>
    <n v="90"/>
    <s v="CIC"/>
    <x v="2"/>
    <n v="94.8"/>
    <n v="1"/>
    <n v="9.4799999999999995E-2"/>
    <s v="765 KV GIS"/>
    <s v="SHUBHAM SHINDE"/>
    <x v="0"/>
    <s v="2"/>
    <s v="09/04/2025"/>
    <n v="60.903742650465567"/>
    <s v="Non-painted"/>
    <s v="4201859149"/>
  </r>
  <r>
    <s v="Normal Order"/>
    <x v="4"/>
    <x v="4"/>
    <n v="59128"/>
    <s v="T173680"/>
    <s v="C7736"/>
    <s v="061"/>
    <n v="45815.828577418979"/>
    <s v="07/06/2025 7:53:23 PM"/>
    <n v="90"/>
    <s v="CIC"/>
    <x v="2"/>
    <n v="94.8"/>
    <n v="1"/>
    <n v="9.4799999999999995E-2"/>
    <s v="765 KV GIS"/>
    <s v="SHUBHAM SHINDE"/>
    <x v="0"/>
    <s v="2"/>
    <s v="16/04/2025"/>
    <n v="53.505251643517113"/>
    <s v="Non-painted"/>
    <s v="4201859149"/>
  </r>
  <r>
    <s v="Normal Order"/>
    <x v="4"/>
    <x v="4"/>
    <n v="59354"/>
    <s v="T174398"/>
    <s v="C7839"/>
    <s v="064"/>
    <n v="45815.828094004632"/>
    <s v="07/06/2025 7:52:37 PM"/>
    <n v="90"/>
    <s v="CIC"/>
    <x v="2"/>
    <n v="94.8"/>
    <n v="1"/>
    <n v="9.4799999999999995E-2"/>
    <s v="765 KV GIS"/>
    <s v="SHUBHAM SHINDE"/>
    <x v="0"/>
    <s v="2"/>
    <s v="23/04/2025"/>
    <n v="46.052140127314487"/>
    <s v="Non-painted"/>
    <s v="4201869078"/>
  </r>
  <r>
    <s v="Normal Order"/>
    <x v="4"/>
    <x v="4"/>
    <n v="59128"/>
    <s v="T173301"/>
    <s v="C7666"/>
    <s v="033"/>
    <n v="45815.826945567132"/>
    <s v="07/06/2025 7:51:01 PM"/>
    <n v="90"/>
    <s v="CIC"/>
    <x v="2"/>
    <n v="94.8"/>
    <n v="1"/>
    <n v="9.4799999999999995E-2"/>
    <s v="765 KV GIS"/>
    <s v="SHUBHAM SHINDE"/>
    <x v="0"/>
    <s v="2"/>
    <s v="12/04/2025"/>
    <n v="57.102233518518908"/>
    <s v="Non-painted"/>
    <s v="4201859149"/>
  </r>
  <r>
    <s v="Normal Order"/>
    <x v="5"/>
    <x v="5"/>
    <n v="59094"/>
    <s v="T171962"/>
    <s v="C7473"/>
    <s v="003"/>
    <n v="45814.419699131948"/>
    <s v="06/06/2025 10:04:25 AM"/>
    <n v="70"/>
    <s v="CIC"/>
    <x v="2"/>
    <n v="9"/>
    <n v="1"/>
    <n v="9.0000000000000011E-3"/>
    <s v="-"/>
    <s v="SHUBHAM SHINDE"/>
    <x v="0"/>
    <s v="3"/>
    <s v="28/03/2025"/>
    <n v="72.480888240737841"/>
    <s v="-"/>
    <s v="4501795799"/>
  </r>
  <r>
    <s v="Normal Order"/>
    <x v="5"/>
    <x v="5"/>
    <n v="59094"/>
    <s v="T172000"/>
    <s v="C7471"/>
    <s v="002"/>
    <n v="45814.416980856477"/>
    <s v="06/06/2025 10:00:31 AM"/>
    <n v="70"/>
    <s v="CIC"/>
    <x v="2"/>
    <n v="9"/>
    <n v="1"/>
    <n v="9.0000000000000011E-3"/>
    <s v="-"/>
    <s v="SHUBHAM SHINDE"/>
    <x v="0"/>
    <s v="3"/>
    <s v="28/03/2025"/>
    <n v="72.481713125001988"/>
    <s v="-"/>
    <s v="4501795799"/>
  </r>
  <r>
    <s v="Normal Order"/>
    <x v="5"/>
    <x v="5"/>
    <n v="59094"/>
    <s v="T171713"/>
    <s v="C7426"/>
    <s v="001"/>
    <n v="45814.416434120372"/>
    <s v="06/06/2025 9:59:46 AM"/>
    <n v="70"/>
    <s v="CIC"/>
    <x v="2"/>
    <n v="9"/>
    <n v="1"/>
    <n v="9.0000000000000011E-3"/>
    <s v="-"/>
    <s v="SHUBHAM SHINDE"/>
    <x v="0"/>
    <s v="3"/>
    <s v="26/03/2025"/>
    <n v="74.339259618056531"/>
    <s v="-"/>
    <s v="4501795799"/>
  </r>
  <r>
    <s v="Normal Order"/>
    <x v="6"/>
    <x v="6"/>
    <n v="59201"/>
    <s v="T173619"/>
    <s v="C7777"/>
    <s v="010"/>
    <n v="45812.723532291668"/>
    <s v="04/06/2025 5:22:06 PM"/>
    <n v="110"/>
    <s v="CIC"/>
    <x v="2"/>
    <n v="50"/>
    <n v="1"/>
    <n v="0.05"/>
    <s v="-"/>
    <s v="SHUBHAM SHINDE"/>
    <x v="0"/>
    <s v="5"/>
    <s v="18/04/2025"/>
    <n v="51.372144791668688"/>
    <s v="-"/>
    <s v="HR02- 4201826479"/>
  </r>
  <r>
    <s v="Normal Order"/>
    <x v="6"/>
    <x v="6"/>
    <n v="59339"/>
    <s v="T173064"/>
    <s v="C7679"/>
    <s v="004"/>
    <n v="45812.719650960636"/>
    <s v="04/06/2025 5:16:29 PM"/>
    <n v="110"/>
    <s v="CIC"/>
    <x v="2"/>
    <n v="50"/>
    <n v="1"/>
    <n v="0.05"/>
    <s v="-"/>
    <s v="SHUBHAM SHINDE"/>
    <x v="0"/>
    <s v="5"/>
    <s v="12/04/2025"/>
    <n v="57.300053888888208"/>
    <s v="-"/>
    <s v="HR02- 4201826479"/>
  </r>
  <r>
    <s v="Normal Order"/>
    <x v="6"/>
    <x v="6"/>
    <n v="59201"/>
    <s v="T173640"/>
    <s v="C7767"/>
    <s v="009"/>
    <n v="45812.718714340277"/>
    <s v="04/06/2025 5:15:02 PM"/>
    <n v="110"/>
    <s v="CIC"/>
    <x v="2"/>
    <n v="50"/>
    <n v="1"/>
    <n v="0.05"/>
    <s v="-"/>
    <s v="SHUBHAM SHINDE"/>
    <x v="0"/>
    <s v="5"/>
    <s v="17/04/2025"/>
    <n v="52.328941759260488"/>
    <s v="-"/>
    <s v="HR02- 4201826479"/>
  </r>
  <r>
    <s v="Normal Order"/>
    <x v="7"/>
    <x v="7"/>
    <n v="59905"/>
    <s v="T173691"/>
    <s v="C7720"/>
    <s v="164"/>
    <n v="45810.623077233788"/>
    <s v="02/06/2025 2:57:16 PM"/>
    <n v="80"/>
    <s v="CIC"/>
    <x v="2"/>
    <n v="486"/>
    <n v="1"/>
    <n v="0.48599999999999999"/>
    <s v="Enclosure GCB"/>
    <s v="SHUBHAM SHINDE"/>
    <x v="0"/>
    <s v="7"/>
    <s v="15/04/2025"/>
    <n v="54.497429733797617"/>
    <s v="7035"/>
    <s v="S24101902"/>
  </r>
  <r>
    <s v="Normal Order"/>
    <x v="7"/>
    <x v="7"/>
    <n v="59905"/>
    <s v="T173609"/>
    <s v="C7769"/>
    <s v="174"/>
    <n v="45810.622895416673"/>
    <s v="02/06/2025 2:57:00 PM"/>
    <n v="80"/>
    <s v="CIC"/>
    <x v="2"/>
    <n v="486"/>
    <n v="1"/>
    <n v="0.48599999999999999"/>
    <s v="Enclosure GCB"/>
    <s v="SHUBHAM SHINDE"/>
    <x v="0"/>
    <s v="7"/>
    <s v="18/04/2025"/>
    <n v="51.727505150462093"/>
    <s v="7035"/>
    <s v="S24101902"/>
  </r>
  <r>
    <s v="Normal Order"/>
    <x v="7"/>
    <x v="7"/>
    <n v="45159"/>
    <s v="T174511"/>
    <s v="C7816"/>
    <s v="181"/>
    <n v="45810.622733194446"/>
    <s v="02/06/2025 2:56:47 PM"/>
    <n v="80"/>
    <s v="CIC"/>
    <x v="2"/>
    <n v="486"/>
    <n v="1"/>
    <n v="0.48599999999999999"/>
    <s v="Enclosure GCB"/>
    <s v="SHUBHAM SHINDE"/>
    <x v="0"/>
    <s v="7"/>
    <s v="20/04/2025"/>
    <n v="49.74507585648098"/>
    <s v="7035"/>
    <s v="S23101867"/>
  </r>
  <r>
    <s v="Normal Order"/>
    <x v="7"/>
    <x v="7"/>
    <n v="59905"/>
    <s v="T177023"/>
    <s v="C8107"/>
    <s v="221"/>
    <n v="45810.622383773152"/>
    <s v="02/06/2025 2:56:17 PM"/>
    <n v="80"/>
    <s v="CIC"/>
    <x v="2"/>
    <n v="486"/>
    <n v="1"/>
    <n v="0.48599999999999999"/>
    <s v="Enclosure GCB"/>
    <s v="SHUBHAM SHINDE"/>
    <x v="0"/>
    <s v="7"/>
    <s v="09/05/2025"/>
    <n v="30.928684178245021"/>
    <s v="7035"/>
    <s v="S24101902"/>
  </r>
  <r>
    <s v="Normal Order"/>
    <x v="7"/>
    <x v="7"/>
    <n v="59905"/>
    <s v="T174832"/>
    <s v="C7906"/>
    <s v="185"/>
    <n v="45810.621805763891"/>
    <s v="02/06/2025 2:55:27 PM"/>
    <n v="80"/>
    <s v="CIC"/>
    <x v="2"/>
    <n v="486"/>
    <n v="1"/>
    <n v="0.48599999999999999"/>
    <s v="Enclosure GCB"/>
    <s v="SHUBHAM SHINDE"/>
    <x v="0"/>
    <s v="7"/>
    <s v="25/04/2025"/>
    <n v="44.269082488426648"/>
    <s v="7035"/>
    <s v="S24101902"/>
  </r>
  <r>
    <s v="Normal Order"/>
    <x v="8"/>
    <x v="8"/>
    <n v="59832"/>
    <s v="T174184"/>
    <s v="C7805"/>
    <s v="182"/>
    <n v="45810.621622546299"/>
    <s v="02/06/2025 2:55:11 PM"/>
    <n v="90"/>
    <s v="CIC"/>
    <x v="2"/>
    <n v="58.13"/>
    <n v="1"/>
    <n v="5.8130000000000001E-2"/>
    <s v="-"/>
    <s v="SHUBHAM SHINDE"/>
    <x v="0"/>
    <s v="7"/>
    <s v="19/04/2025"/>
    <n v="50.419647650458501"/>
    <s v="-"/>
    <s v="4513426709"/>
  </r>
  <r>
    <s v="Normal Order"/>
    <x v="7"/>
    <x v="7"/>
    <n v="59905"/>
    <s v="T175952"/>
    <s v="C8002"/>
    <s v="199"/>
    <n v="45810.620752430557"/>
    <s v="02/06/2025 2:53:55 PM"/>
    <n v="80"/>
    <s v="CIC"/>
    <x v="2"/>
    <n v="486"/>
    <n v="1"/>
    <n v="0.48599999999999999"/>
    <s v="Enclosure GCB"/>
    <s v="SHUBHAM SHINDE"/>
    <x v="0"/>
    <s v="7"/>
    <s v="30/04/2025"/>
    <n v="39.135429548608947"/>
    <s v="7035"/>
    <s v="S24101902"/>
  </r>
  <r>
    <s v="Normal Order"/>
    <x v="9"/>
    <x v="8"/>
    <n v="58008"/>
    <s v="T176874"/>
    <s v="C8229"/>
    <s v="251"/>
    <n v="45810.619084247694"/>
    <s v="02/06/2025 2:51:31 PM"/>
    <n v="90"/>
    <s v="CIC"/>
    <x v="2"/>
    <n v="58.13"/>
    <n v="1"/>
    <n v="5.8130000000000001E-2"/>
    <s v="-"/>
    <s v="SHUBHAM SHINDE"/>
    <x v="0"/>
    <s v="7"/>
    <s v="15/05/2025"/>
    <n v="24.11681277777825"/>
    <s v="-"/>
    <s v="4513445647"/>
  </r>
  <r>
    <s v="Normal Order"/>
    <x v="10"/>
    <x v="8"/>
    <n v="60010"/>
    <s v="T173673"/>
    <s v="C7734"/>
    <s v="145"/>
    <n v="45810.618625625"/>
    <s v="02/06/2025 2:50:52 PM"/>
    <n v="90"/>
    <s v="CIC"/>
    <x v="2"/>
    <n v="58.13"/>
    <n v="1"/>
    <n v="5.8130000000000001E-2"/>
    <s v="-"/>
    <s v="SHUBHAM SHINDE"/>
    <x v="0"/>
    <s v="7"/>
    <s v="16/04/2025"/>
    <n v="53.705311099532992"/>
    <s v="-"/>
    <s v="4513445647"/>
  </r>
  <r>
    <s v="Normal Order"/>
    <x v="9"/>
    <x v="8"/>
    <n v="58008"/>
    <s v="T177144"/>
    <s v="C8242"/>
    <s v="264"/>
    <n v="45810.61848597222"/>
    <s v="02/06/2025 2:50:40 PM"/>
    <n v="90"/>
    <s v="CIC"/>
    <x v="2"/>
    <n v="58.13"/>
    <n v="1"/>
    <n v="5.8130000000000001E-2"/>
    <s v="-"/>
    <s v="SHUBHAM SHINDE"/>
    <x v="0"/>
    <s v="7"/>
    <s v="16/05/2025"/>
    <n v="23.635711296294179"/>
    <s v="-"/>
    <s v="4513445647"/>
  </r>
  <r>
    <s v="Normal Order"/>
    <x v="11"/>
    <x v="8"/>
    <n v="60350"/>
    <s v="T168944"/>
    <s v="C6937"/>
    <s v="049"/>
    <n v="45810.616875185187"/>
    <s v="02/06/2025 2:48:21 PM"/>
    <n v="90"/>
    <s v="CIC"/>
    <x v="2"/>
    <n v="58.13"/>
    <n v="1"/>
    <n v="5.8130000000000001E-2"/>
    <s v="-"/>
    <s v="SHUBHAM SHINDE"/>
    <x v="0"/>
    <s v="7"/>
    <s v="28/02/2025"/>
    <n v="100.65588428240881"/>
    <s v="-"/>
    <s v="4513426709"/>
  </r>
  <r>
    <s v="Normal Order"/>
    <x v="11"/>
    <x v="8"/>
    <n v="61285"/>
    <s v="T174627"/>
    <s v="C7847"/>
    <s v="-"/>
    <n v="45810.616403321757"/>
    <s v="02/06/2025 2:47:40 PM"/>
    <n v="40"/>
    <s v="CIC"/>
    <x v="2"/>
    <n v="58.13"/>
    <n v="1"/>
    <n v="5.8130000000000001E-2"/>
    <s v="-"/>
    <s v="SHUBHAM SHINDE"/>
    <x v="0"/>
    <s v="7"/>
    <s v="22/04/2025"/>
    <n v="47.656882210649201"/>
    <s v="-"/>
    <s v="-"/>
  </r>
  <r>
    <s v="Normal Order"/>
    <x v="12"/>
    <x v="9"/>
    <n v="60217"/>
    <s v="T175960"/>
    <s v="C7910"/>
    <s v="012"/>
    <n v="45803.411361458333"/>
    <s v="26/05/2025 9:52:36 AM"/>
    <n v="110"/>
    <s v="CIC"/>
    <x v="2"/>
    <n v="1"/>
    <n v="1"/>
    <n v="1E-3"/>
    <s v="C Arm End Cap-Machined"/>
    <s v="Shriniwas Hanmantrao Shinde"/>
    <x v="0"/>
    <s v="14"/>
    <s v="30/04/2025"/>
    <n v="39.406799189819139"/>
    <s v="-"/>
    <s v="IITPL/PO/0353/2024-25"/>
  </r>
  <r>
    <s v="Normal Order"/>
    <x v="12"/>
    <x v="9"/>
    <n v="60217"/>
    <s v="T174858"/>
    <s v="C7910"/>
    <s v="011"/>
    <n v="45803.410860069453"/>
    <s v="26/05/2025 9:51:45 AM"/>
    <n v="110"/>
    <s v="CIC"/>
    <x v="2"/>
    <n v="1"/>
    <n v="1"/>
    <n v="1E-3"/>
    <s v="C Arm End Cap-Machined"/>
    <s v="Shriniwas Hanmantrao Shinde"/>
    <x v="0"/>
    <s v="14"/>
    <s v="28/04/2025"/>
    <n v="41.415971932874527"/>
    <s v="-"/>
    <s v="IITPL/PO/0353/2024-25"/>
  </r>
  <r>
    <s v="Normal Order"/>
    <x v="12"/>
    <x v="9"/>
    <n v="60217"/>
    <s v="T174859"/>
    <s v="C7910"/>
    <s v="010"/>
    <n v="45803.410299849536"/>
    <s v="26/05/2025 9:50:56 AM"/>
    <n v="110"/>
    <s v="CIC"/>
    <x v="2"/>
    <n v="1"/>
    <n v="1"/>
    <n v="1E-3"/>
    <s v="C Arm End Cap-Machined"/>
    <s v="Shriniwas Hanmantrao Shinde"/>
    <x v="0"/>
    <s v="14"/>
    <s v="28/04/2025"/>
    <n v="41.417313483798353"/>
    <s v="-"/>
    <s v="IITPL/PO/0353/2024-25"/>
  </r>
  <r>
    <s v="Normal Order"/>
    <x v="12"/>
    <x v="9"/>
    <n v="60217"/>
    <s v="T174860"/>
    <s v="C7910"/>
    <s v="009"/>
    <n v="45803.409857430554"/>
    <s v="26/05/2025 9:50:19 AM"/>
    <n v="110"/>
    <s v="CIC"/>
    <x v="2"/>
    <n v="1"/>
    <n v="1"/>
    <n v="1E-3"/>
    <s v="C Arm End Cap-Machined"/>
    <s v="Shriniwas Hanmantrao Shinde"/>
    <x v="0"/>
    <s v="14"/>
    <s v="28/04/2025"/>
    <n v="41.418636412039632"/>
    <s v="-"/>
    <s v="IITPL/PO/0353/2024-25"/>
  </r>
  <r>
    <s v="Normal Order"/>
    <x v="13"/>
    <x v="3"/>
    <n v="57929"/>
    <s v="T165350"/>
    <s v="C6288"/>
    <s v="028"/>
    <n v="45800.498851597222"/>
    <s v="23/05/2025 11:58:27 AM"/>
    <n v="90"/>
    <s v="CIC"/>
    <x v="1"/>
    <n v="64"/>
    <n v="1"/>
    <n v="6.4000000000000001E-2"/>
    <s v="Enclosure"/>
    <s v="SHUBHAM SHINDE"/>
    <x v="0"/>
    <s v="17"/>
    <s v="24/01/2025"/>
    <n v="135.7190830902764"/>
    <s v="7032"/>
    <s v="S24101464"/>
  </r>
  <r>
    <s v="Normal Order"/>
    <x v="14"/>
    <x v="10"/>
    <n v="51047"/>
    <s v="T170634"/>
    <s v="C7267"/>
    <s v="003"/>
    <n v="45780.448597152783"/>
    <s v="03/05/2025 10:46:03 AM"/>
    <n v="70"/>
    <s v="CIC"/>
    <x v="2"/>
    <n v="63"/>
    <n v="1"/>
    <n v="6.3E-2"/>
    <s v="DTB-72-40"/>
    <s v="SHUBHAM SHINDE"/>
    <x v="0"/>
    <s v="37"/>
    <s v="18/03/2025"/>
    <n v="82.485052453703247"/>
    <s v="dtb-72-40"/>
    <s v="4501759974"/>
  </r>
  <r>
    <s v="Normal Order"/>
    <x v="14"/>
    <x v="10"/>
    <n v="51047"/>
    <s v="T170727"/>
    <s v="C7252"/>
    <s v="002"/>
    <n v="45780.447930405091"/>
    <s v="03/05/2025 10:45:06 AM"/>
    <n v="70"/>
    <s v="CIC"/>
    <x v="2"/>
    <n v="63"/>
    <n v="1"/>
    <n v="6.3E-2"/>
    <s v="DTB-72-40"/>
    <s v="SHUBHAM SHINDE"/>
    <x v="0"/>
    <s v="37"/>
    <s v="18/03/2025"/>
    <n v="82.522752476856112"/>
    <s v="dtb-72-40"/>
    <s v="4501759974"/>
  </r>
  <r>
    <s v="Normal Order"/>
    <x v="14"/>
    <x v="10"/>
    <n v="51047"/>
    <s v="T170678"/>
    <s v="C7320"/>
    <s v="005"/>
    <n v="45780.417195069444"/>
    <s v="03/05/2025 10:01:14 AM"/>
    <n v="70"/>
    <s v="CIC"/>
    <x v="2"/>
    <n v="63"/>
    <n v="1"/>
    <n v="6.3E-2"/>
    <s v="DTB-72-40"/>
    <s v="SHUBHAM SHINDE"/>
    <x v="0"/>
    <s v="37"/>
    <s v="20/03/2025"/>
    <n v="80.339856157406757"/>
    <s v="dtb-72-40"/>
    <s v="4501759974"/>
  </r>
  <r>
    <s v="Normal Order"/>
    <x v="14"/>
    <x v="10"/>
    <n v="51047"/>
    <s v="T170679"/>
    <s v="C7308"/>
    <s v="004"/>
    <n v="45777.376422187503"/>
    <s v="30/04/2025 9:02:06 AM"/>
    <n v="70"/>
    <s v="CIC"/>
    <x v="2"/>
    <n v="63"/>
    <n v="1"/>
    <n v="6.3E-2"/>
    <s v="DTB-72-40"/>
    <s v="SHUBHAM SHINDE"/>
    <x v="0"/>
    <s v="40"/>
    <s v="20/03/2025"/>
    <n v="80.340933090279577"/>
    <s v="dtb-72-40"/>
    <s v="4501759974"/>
  </r>
  <r>
    <s v="Normal Order"/>
    <x v="15"/>
    <x v="11"/>
    <n v="57966"/>
    <s v="T170670"/>
    <s v="C7284"/>
    <s v="008"/>
    <n v="45776.395429849537"/>
    <s v="29/04/2025 9:29:50 AM"/>
    <n v="90"/>
    <s v="CIC"/>
    <x v="2"/>
    <n v="44"/>
    <n v="1"/>
    <n v="4.3999999999999997E-2"/>
    <s v="-"/>
    <s v="SHUBHAM SHINDE"/>
    <x v="0"/>
    <s v="41"/>
    <s v="19/03/2025"/>
    <n v="81.368601111113094"/>
    <s v="-"/>
    <s v="4201804574"/>
  </r>
  <r>
    <s v="Normal Order"/>
    <x v="15"/>
    <x v="11"/>
    <n v="57966"/>
    <s v="T170566"/>
    <s v="C7212"/>
    <s v="003"/>
    <n v="45776.395218483798"/>
    <s v="29/04/2025 9:29:09 AM"/>
    <n v="90"/>
    <s v="CIC"/>
    <x v="2"/>
    <n v="44"/>
    <n v="1"/>
    <n v="4.3999999999999997E-2"/>
    <s v="-"/>
    <s v="SHUBHAM SHINDE"/>
    <x v="0"/>
    <s v="41"/>
    <s v="16/03/2025"/>
    <n v="84.387552951389807"/>
    <s v="-"/>
    <s v="4201804574"/>
  </r>
  <r>
    <s v="Normal Order"/>
    <x v="15"/>
    <x v="11"/>
    <n v="57966"/>
    <s v="T170616"/>
    <s v="C7234"/>
    <s v="006"/>
    <n v="45776.395090219907"/>
    <s v="29/04/2025 9:28:58 AM"/>
    <n v="90"/>
    <s v="CIC"/>
    <x v="2"/>
    <n v="44"/>
    <n v="1"/>
    <n v="4.3999999999999997E-2"/>
    <s v="-"/>
    <s v="SHUBHAM SHINDE"/>
    <x v="0"/>
    <s v="41"/>
    <s v="18/03/2025"/>
    <n v="82.499384062495665"/>
    <s v="-"/>
    <s v="4201804574"/>
  </r>
  <r>
    <s v="Normal Order"/>
    <x v="16"/>
    <x v="12"/>
    <n v="55025"/>
    <s v="T163251"/>
    <s v="C5913"/>
    <s v="006"/>
    <n v="45734.581374456007"/>
    <s v="18/03/2025 1:57:14 PM"/>
    <n v="90"/>
    <s v="CIC"/>
    <x v="2"/>
    <n v="49"/>
    <n v="1"/>
    <n v="4.9000000000000002E-2"/>
    <s v="-"/>
    <s v="SHUBHAM SHINDE"/>
    <x v="0"/>
    <s v="83"/>
    <s v="03/01/2025"/>
    <n v="156.28964430555791"/>
    <s v="-"/>
    <s v="CCF7040033"/>
  </r>
  <r>
    <s v="Normal Order"/>
    <x v="16"/>
    <x v="12"/>
    <n v="55025"/>
    <s v="T163263"/>
    <s v="C5909"/>
    <s v="005"/>
    <n v="45734.581250393523"/>
    <s v="18/03/2025 1:57:03 PM"/>
    <n v="90"/>
    <s v="CIC"/>
    <x v="2"/>
    <n v="49"/>
    <n v="1"/>
    <n v="4.9000000000000002E-2"/>
    <s v="-"/>
    <s v="SHUBHAM SHINDE"/>
    <x v="0"/>
    <s v="83"/>
    <s v="03/01/2025"/>
    <n v="156.29026333333599"/>
    <s v="-"/>
    <s v="CCF7040033"/>
  </r>
  <r>
    <s v="Normal Order"/>
    <x v="16"/>
    <x v="12"/>
    <n v="55776"/>
    <s v="T162034"/>
    <s v="C5654"/>
    <s v="004"/>
    <n v="45734.581136643523"/>
    <s v="18/03/2025 1:56:53 PM"/>
    <n v="90"/>
    <s v="CIC"/>
    <x v="2"/>
    <n v="49"/>
    <n v="1"/>
    <n v="4.9000000000000002E-2"/>
    <s v="-"/>
    <s v="SHUBHAM SHINDE"/>
    <x v="0"/>
    <s v="83"/>
    <s v="28/12/2024"/>
    <n v="162.47336239583089"/>
    <s v="-"/>
    <s v="CCF7040032"/>
  </r>
  <r>
    <s v="Normal Order"/>
    <x v="17"/>
    <x v="13"/>
    <n v="54864"/>
    <s v="T163777"/>
    <s v="C6014"/>
    <s v="4723"/>
    <n v="45727.721447025462"/>
    <s v="11/03/2025 5:18:56 PM"/>
    <n v="140"/>
    <s v="CIC"/>
    <x v="2"/>
    <n v="49.66"/>
    <n v="1"/>
    <n v="4.9660000000000003E-2"/>
    <s v="AIS 420 kV"/>
    <s v="SHUBHAM SHINDE"/>
    <x v="0"/>
    <s v="90"/>
    <s v="10/01/2025"/>
    <n v="149.8529924536997"/>
    <s v="Non Paint"/>
    <s v="4500736665"/>
  </r>
  <r>
    <s v="Normal Order"/>
    <x v="18"/>
    <x v="0"/>
    <n v="52931"/>
    <s v="T160866"/>
    <s v="C5410"/>
    <s v="050"/>
    <n v="45660.474088854171"/>
    <s v="03/01/2025 11:22:44 AM"/>
    <n v="70"/>
    <s v="CIC"/>
    <x v="2"/>
    <n v="148.19999999999999"/>
    <n v="1"/>
    <n v="0.1482"/>
    <s v="Tank"/>
    <s v="SHUBHAM SHINDE"/>
    <x v="0"/>
    <s v="157"/>
    <s v="09/12/2024"/>
    <n v="181.47930613425709"/>
    <s v="TANK_x000d__x000a_"/>
    <s v="4100069631"/>
  </r>
  <r>
    <s v="Normal Order"/>
    <x v="19"/>
    <x v="13"/>
    <n v="44592"/>
    <s v="T142324"/>
    <s v="C1962"/>
    <s v="3110"/>
    <n v="45450.591997395837"/>
    <s v="07/06/2024 2:12:33 PM"/>
    <n v="100"/>
    <s v="CIC"/>
    <x v="2"/>
    <n v="49.66"/>
    <n v="1"/>
    <n v="4.9660000000000003E-2"/>
    <s v="AIS 420 kV"/>
    <s v="SHUBHAM SHINDE"/>
    <x v="0"/>
    <s v="367"/>
    <s v="07/05/2024"/>
    <n v="397.00376008101739"/>
    <s v="Unpainted_x000d__x000a_"/>
    <s v="3184156499_x000d_"/>
  </r>
  <r>
    <s v="Normal Order"/>
    <x v="20"/>
    <x v="14"/>
    <n v="60573"/>
    <s v="T177487"/>
    <s v="C8265"/>
    <s v="1292"/>
    <n v="45816.62326980324"/>
    <s v="08/06/2025 2:57:30 PM"/>
    <n v="30"/>
    <s v="CMM"/>
    <x v="3"/>
    <n v="136"/>
    <n v="1"/>
    <n v="0.13600000000000001"/>
    <s v="800kv"/>
    <s v="Sandeep Ashruba Rakh"/>
    <x v="0"/>
    <s v="1"/>
    <s v="17/05/2025"/>
    <n v="22.357409456017191"/>
    <s v="800kv"/>
    <s v="4701557219"/>
  </r>
  <r>
    <s v="Normal Order"/>
    <x v="20"/>
    <x v="14"/>
    <n v="60573"/>
    <s v="T177373"/>
    <s v="C8273"/>
    <s v="1311"/>
    <n v="45816.622293217602"/>
    <s v="08/06/2025 2:56:06 PM"/>
    <n v="30"/>
    <s v="CMM"/>
    <x v="3"/>
    <n v="136"/>
    <n v="1"/>
    <n v="0.13600000000000001"/>
    <s v="800kv"/>
    <s v="Sandeep Ashruba Rakh"/>
    <x v="0"/>
    <s v="1"/>
    <s v="20/05/2025"/>
    <n v="19.422003460647829"/>
    <s v="800kv"/>
    <s v="4701557219"/>
  </r>
  <r>
    <s v="Normal Order"/>
    <x v="20"/>
    <x v="14"/>
    <n v="60573"/>
    <s v="T177390"/>
    <s v="C8286"/>
    <s v="1301"/>
    <n v="45816.621253101846"/>
    <s v="08/06/2025 2:54:36 PM"/>
    <n v="30"/>
    <s v="CMM"/>
    <x v="3"/>
    <n v="136"/>
    <n v="1"/>
    <n v="0.13600000000000001"/>
    <s v="800kv"/>
    <s v="Sandeep Ashruba Rakh"/>
    <x v="0"/>
    <s v="1"/>
    <s v="19/05/2025"/>
    <n v="20.411142361110251"/>
    <s v="800kv"/>
    <s v="4701557219"/>
  </r>
  <r>
    <s v="Normal Order"/>
    <x v="21"/>
    <x v="15"/>
    <n v="60734"/>
    <s v="T173854"/>
    <s v="C7757"/>
    <s v="889"/>
    <n v="45816.619595219912"/>
    <s v="08/06/2025 2:52:16 PM"/>
    <n v="30"/>
    <s v="CMM"/>
    <x v="3"/>
    <n v="114.6"/>
    <n v="1"/>
    <n v="0.11459999999999999"/>
    <s v="Bus DSES Enclosure"/>
    <s v="Sachin Sakat"/>
    <x v="0"/>
    <s v="1"/>
    <s v="17/04/2025"/>
    <n v="52.810552453702257"/>
    <s v="7032"/>
    <s v="S24102073"/>
  </r>
  <r>
    <s v="Normal Order"/>
    <x v="21"/>
    <x v="15"/>
    <n v="60734"/>
    <s v="T173953"/>
    <s v="C7763"/>
    <s v="917"/>
    <n v="45816.61804710648"/>
    <s v="08/06/2025 2:49:59 PM"/>
    <n v="30"/>
    <s v="CMM"/>
    <x v="3"/>
    <n v="114.6"/>
    <n v="1"/>
    <n v="0.11459999999999999"/>
    <s v="Bus DSES Enclosure"/>
    <s v="Sandeep Ashruba Rakh"/>
    <x v="0"/>
    <s v="1"/>
    <s v="17/04/2025"/>
    <n v="52.388773634258541"/>
    <s v="7032"/>
    <s v="S24102073"/>
  </r>
  <r>
    <s v="Normal Order"/>
    <x v="21"/>
    <x v="15"/>
    <n v="60734"/>
    <s v="T173838"/>
    <s v="C7753"/>
    <s v="899"/>
    <n v="45816.6171268287"/>
    <s v="08/06/2025 2:48:40 PM"/>
    <n v="30"/>
    <s v="CMM"/>
    <x v="3"/>
    <n v="114.6"/>
    <n v="1"/>
    <n v="0.11459999999999999"/>
    <s v="Bus DSES Enclosure"/>
    <s v="Sandeep Ashruba Rakh"/>
    <x v="0"/>
    <s v="1"/>
    <s v="17/04/2025"/>
    <n v="52.854110763888457"/>
    <s v="7032"/>
    <s v="S24102073"/>
  </r>
  <r>
    <s v="Normal Order"/>
    <x v="21"/>
    <x v="15"/>
    <n v="60734"/>
    <s v="T174062"/>
    <s v="C7780"/>
    <s v="941"/>
    <n v="45816.616140694437"/>
    <s v="08/06/2025 2:47:14 PM"/>
    <n v="30"/>
    <s v="CMM"/>
    <x v="3"/>
    <n v="114.6"/>
    <n v="1"/>
    <n v="0.11459999999999999"/>
    <s v="Bus DSES Enclosure"/>
    <s v="Sandeep Ashruba Rakh"/>
    <x v="0"/>
    <s v="1"/>
    <s v="18/04/2025"/>
    <n v="51.649474293983083"/>
    <s v="7032"/>
    <s v="S24102073"/>
  </r>
  <r>
    <s v="Normal Order"/>
    <x v="21"/>
    <x v="15"/>
    <n v="60734"/>
    <s v="T173834"/>
    <s v="C7750"/>
    <s v="888"/>
    <n v="45816.614979421298"/>
    <s v="08/06/2025 2:45:34 PM"/>
    <n v="30"/>
    <s v="CMM"/>
    <x v="3"/>
    <n v="114.6"/>
    <n v="1"/>
    <n v="0.11459999999999999"/>
    <s v="Bus DSES Enclosure"/>
    <s v="Sandeep Ashruba Rakh"/>
    <x v="0"/>
    <s v="1"/>
    <s v="17/04/2025"/>
    <n v="52.992940451389593"/>
    <s v="7032"/>
    <s v="S24102073"/>
  </r>
  <r>
    <s v="Normal Order"/>
    <x v="21"/>
    <x v="15"/>
    <n v="60734"/>
    <s v="T173716"/>
    <s v="C7732"/>
    <s v="869"/>
    <n v="45816.613884479157"/>
    <s v="08/06/2025 2:43:59 PM"/>
    <n v="30"/>
    <s v="CMM"/>
    <x v="3"/>
    <n v="114.6"/>
    <n v="1"/>
    <n v="0.11459999999999999"/>
    <s v="Bus DSES Enclosure"/>
    <s v="Sandeep Ashruba Rakh"/>
    <x v="0"/>
    <s v="1"/>
    <s v="16/04/2025"/>
    <n v="53.800371400458971"/>
    <s v="7032"/>
    <s v="S24102073"/>
  </r>
  <r>
    <s v="Normal Order"/>
    <x v="21"/>
    <x v="15"/>
    <n v="60734"/>
    <s v="T173738"/>
    <s v="C7731"/>
    <s v="868"/>
    <n v="45816.612704421299"/>
    <s v="08/06/2025 2:42:17 PM"/>
    <n v="30"/>
    <s v="CMM"/>
    <x v="3"/>
    <n v="114.6"/>
    <n v="1"/>
    <n v="0.11459999999999999"/>
    <s v="Bus DSES Enclosure"/>
    <s v="Sandeep Ashruba Rakh"/>
    <x v="0"/>
    <s v="1"/>
    <s v="16/04/2025"/>
    <n v="53.892348680557923"/>
    <s v="7032"/>
    <s v="S24102073"/>
  </r>
  <r>
    <s v="Normal Order"/>
    <x v="17"/>
    <x v="13"/>
    <n v="60502"/>
    <s v="T176154"/>
    <s v="C8104"/>
    <s v="5040"/>
    <n v="45816.570169814819"/>
    <s v="08/06/2025 1:41:03 PM"/>
    <n v="100"/>
    <s v="CMM"/>
    <x v="4"/>
    <n v="49.66"/>
    <n v="1"/>
    <n v="4.9660000000000003E-2"/>
    <s v="AIS 420 kV"/>
    <s v="Sandeep Ashruba Rakh"/>
    <x v="0"/>
    <s v="1"/>
    <s v="08/05/2025"/>
    <n v="31.124888078702501"/>
    <s v="Non Painted"/>
    <s v="4501055442"/>
  </r>
  <r>
    <s v="Normal Order"/>
    <x v="17"/>
    <x v="13"/>
    <n v="60843"/>
    <s v="T175025"/>
    <s v="C7909"/>
    <s v="5004"/>
    <n v="45816.568472245373"/>
    <s v="08/06/2025 1:38:36 PM"/>
    <n v="100"/>
    <s v="CMM"/>
    <x v="4"/>
    <n v="49.66"/>
    <n v="1"/>
    <n v="4.9660000000000003E-2"/>
    <s v="AIS 420 kV"/>
    <s v="Sandeep Ashruba Rakh"/>
    <x v="0"/>
    <s v="1"/>
    <s v="25/04/2025"/>
    <n v="44.549542824075623"/>
    <s v="Non Painted"/>
    <s v="4501055442"/>
  </r>
  <r>
    <s v="Normal Order"/>
    <x v="22"/>
    <x v="16"/>
    <n v="45533"/>
    <s v="T177143"/>
    <s v="C8259"/>
    <s v="689"/>
    <n v="45816.557646296293"/>
    <s v="08/06/2025 1:23:06 PM"/>
    <n v="30"/>
    <s v="CMM"/>
    <x v="3"/>
    <n v="116.8"/>
    <n v="1"/>
    <n v="0.1168"/>
    <s v="800 Kv"/>
    <s v="Sachin Sakat"/>
    <x v="0"/>
    <s v="1"/>
    <s v="17/05/2025"/>
    <n v="22.881554999999931"/>
    <s v="-"/>
    <s v="4701523059"/>
  </r>
  <r>
    <s v="Normal Order"/>
    <x v="22"/>
    <x v="16"/>
    <n v="49661"/>
    <s v="T176806"/>
    <s v="C8228"/>
    <s v="658"/>
    <n v="45816.554212743053"/>
    <s v="08/06/2025 1:18:04 PM"/>
    <n v="30"/>
    <s v="CMM"/>
    <x v="3"/>
    <n v="116.8"/>
    <n v="1"/>
    <n v="0.1168"/>
    <s v="800 Kv"/>
    <s v="Sandeep Ashruba Rakh"/>
    <x v="0"/>
    <s v="1"/>
    <s v="15/05/2025"/>
    <n v="24.27980135416874"/>
    <s v="TANK-GIB"/>
    <s v="4701549863"/>
  </r>
  <r>
    <s v="Normal Order"/>
    <x v="22"/>
    <x v="16"/>
    <n v="49661"/>
    <s v="T177796"/>
    <s v="C8324"/>
    <s v="750"/>
    <n v="45816.552830879627"/>
    <s v="08/06/2025 1:16:04 PM"/>
    <n v="30"/>
    <s v="CMM"/>
    <x v="3"/>
    <n v="116.8"/>
    <n v="1"/>
    <n v="0.1168"/>
    <s v="800 Kv"/>
    <s v="Sandeep Ashruba Rakh"/>
    <x v="0"/>
    <s v="1"/>
    <s v="21/05/2025"/>
    <n v="18.829748229167311"/>
    <s v="TANK-GIB"/>
    <s v="4701549863"/>
  </r>
  <r>
    <s v="Normal Order"/>
    <x v="22"/>
    <x v="16"/>
    <n v="49661"/>
    <s v="T177216"/>
    <s v="C8308"/>
    <s v="727"/>
    <n v="45816.55121153935"/>
    <s v="08/06/2025 1:13:45 PM"/>
    <n v="30"/>
    <s v="CMM"/>
    <x v="3"/>
    <n v="116.8"/>
    <n v="1"/>
    <n v="0.1168"/>
    <s v="800 Kv"/>
    <s v="Sandeep Ashruba Rakh"/>
    <x v="0"/>
    <s v="1"/>
    <s v="20/05/2025"/>
    <n v="19.69119855324243"/>
    <s v="TANK-GIB"/>
    <s v="4701549863"/>
  </r>
  <r>
    <s v="Normal Order"/>
    <x v="23"/>
    <x v="2"/>
    <n v="48812"/>
    <s v="T172606"/>
    <s v="C7558"/>
    <s v="766"/>
    <n v="45816.482256469913"/>
    <s v="08/06/2025 11:34:32 AM"/>
    <n v="40"/>
    <s v="CMM"/>
    <x v="5"/>
    <n v="44.5"/>
    <n v="1"/>
    <n v="4.4499999999999998E-2"/>
    <s v="NAMI REAR SUBFRAME"/>
    <s v="Sachin Sakat"/>
    <x v="0"/>
    <s v="1"/>
    <s v="06/04/2025"/>
    <n v="63.618985428242013"/>
    <s v="-"/>
    <s v="Specification-6 2450"/>
  </r>
  <r>
    <s v="Normal Order"/>
    <x v="23"/>
    <x v="2"/>
    <n v="48812"/>
    <s v="T172673"/>
    <s v="C7583"/>
    <s v="776"/>
    <n v="45816.480483576393"/>
    <s v="08/06/2025 11:31:58 AM"/>
    <n v="40"/>
    <s v="CMM"/>
    <x v="5"/>
    <n v="44.5"/>
    <n v="1"/>
    <n v="4.4499999999999998E-2"/>
    <s v="NAMI REAR SUBFRAME"/>
    <s v="Sachin Sakat"/>
    <x v="0"/>
    <s v="1"/>
    <s v="07/04/2025"/>
    <n v="62.25160260417033"/>
    <s v="-"/>
    <s v="Specification-6 2450"/>
  </r>
  <r>
    <s v="Normal Order"/>
    <x v="23"/>
    <x v="2"/>
    <n v="48812"/>
    <s v="T172325"/>
    <s v="C7527"/>
    <s v="764"/>
    <n v="45816.478643379633"/>
    <s v="08/06/2025 11:29:22 AM"/>
    <n v="40"/>
    <s v="CMM"/>
    <x v="5"/>
    <n v="44.5"/>
    <n v="1"/>
    <n v="4.4499999999999998E-2"/>
    <s v="NAMI REAR SUBFRAME"/>
    <s v="Sachin Sakat"/>
    <x v="0"/>
    <s v="1"/>
    <s v="04/04/2025"/>
    <n v="65.215691539349791"/>
    <s v="-"/>
    <s v="Specification-6 2450"/>
  </r>
  <r>
    <s v="Normal Order"/>
    <x v="23"/>
    <x v="2"/>
    <n v="48812"/>
    <s v="T172290"/>
    <s v="C7515"/>
    <s v="735"/>
    <n v="45816.476689085648"/>
    <s v="08/06/2025 11:26:36 AM"/>
    <n v="40"/>
    <s v="CMM"/>
    <x v="5"/>
    <n v="44.5"/>
    <n v="1"/>
    <n v="4.4499999999999998E-2"/>
    <s v="NAMI REAR SUBFRAME"/>
    <s v="Sachin Sakat"/>
    <x v="0"/>
    <s v="1"/>
    <s v="04/04/2025"/>
    <n v="65.801061747682979"/>
    <s v="-"/>
    <s v="Specification-6 2450"/>
  </r>
  <r>
    <s v="Normal Order"/>
    <x v="23"/>
    <x v="2"/>
    <n v="48812"/>
    <s v="T172605"/>
    <s v="C7558"/>
    <s v="778"/>
    <n v="45816.475114930552"/>
    <s v="08/06/2025 11:24:22 AM"/>
    <n v="40"/>
    <s v="CMM"/>
    <x v="5"/>
    <n v="44.5"/>
    <n v="1"/>
    <n v="4.4499999999999998E-2"/>
    <s v="NAMI REAR SUBFRAME"/>
    <s v="Sachin Sakat"/>
    <x v="0"/>
    <s v="1"/>
    <s v="06/04/2025"/>
    <n v="63.576857754625962"/>
    <s v="-"/>
    <s v="Specification-6 2450"/>
  </r>
  <r>
    <s v="Normal Order"/>
    <x v="23"/>
    <x v="2"/>
    <n v="48812"/>
    <s v="T172241"/>
    <s v="C7508"/>
    <s v="726"/>
    <n v="45816.472264247677"/>
    <s v="08/06/2025 11:20:08 AM"/>
    <n v="40"/>
    <s v="CMM"/>
    <x v="5"/>
    <n v="44.5"/>
    <n v="1"/>
    <n v="4.4499999999999998E-2"/>
    <s v="NAMI REAR SUBFRAME"/>
    <s v="Sachin Sakat"/>
    <x v="0"/>
    <s v="1"/>
    <s v="03/04/2025"/>
    <n v="66.136658368057397"/>
    <s v="-"/>
    <s v="Specification-6 2450"/>
  </r>
  <r>
    <s v="Normal Order"/>
    <x v="23"/>
    <x v="2"/>
    <n v="48812"/>
    <s v="T172929"/>
    <s v="C7604"/>
    <s v="787"/>
    <n v="45816.470588611111"/>
    <s v="08/06/2025 11:17:44 AM"/>
    <n v="40"/>
    <s v="CMM"/>
    <x v="5"/>
    <n v="44.5"/>
    <n v="1"/>
    <n v="4.4499999999999998E-2"/>
    <s v="NAMI REAR SUBFRAME"/>
    <s v="Sachin Sakat"/>
    <x v="0"/>
    <s v="1"/>
    <s v="08/04/2025"/>
    <n v="61.085988842591178"/>
    <s v="-"/>
    <s v="Specification-6 2450"/>
  </r>
  <r>
    <s v="Normal Order"/>
    <x v="23"/>
    <x v="2"/>
    <n v="48812"/>
    <s v="T172917"/>
    <s v="C7602"/>
    <s v="783"/>
    <n v="45816.46797341435"/>
    <s v="08/06/2025 11:13:57 AM"/>
    <n v="40"/>
    <s v="CMM"/>
    <x v="5"/>
    <n v="44.5"/>
    <n v="1"/>
    <n v="4.4499999999999998E-2"/>
    <s v="NAMI REAR SUBFRAME"/>
    <s v="Sachin Sakat"/>
    <x v="0"/>
    <s v="1"/>
    <s v="08/04/2025"/>
    <n v="61.31137270833279"/>
    <s v="-"/>
    <s v="Specification-6 2450"/>
  </r>
  <r>
    <s v="Normal Order"/>
    <x v="23"/>
    <x v="2"/>
    <n v="39482"/>
    <s v="T172285"/>
    <s v="C7514"/>
    <s v="729"/>
    <n v="45816.464207951387"/>
    <s v="08/06/2025 11:08:32 AM"/>
    <n v="40"/>
    <s v="CMM"/>
    <x v="3"/>
    <n v="44.5"/>
    <n v="1"/>
    <n v="4.4499999999999998E-2"/>
    <s v="NAMI REAR SUBFRAME"/>
    <s v="Sachin Sakat"/>
    <x v="0"/>
    <s v="1"/>
    <s v="04/04/2025"/>
    <n v="65.836728854163084"/>
    <s v="-"/>
    <s v="-"/>
  </r>
  <r>
    <s v="Normal Order"/>
    <x v="23"/>
    <x v="2"/>
    <n v="48812"/>
    <s v="T172295"/>
    <s v="C7524"/>
    <s v="738"/>
    <n v="45816.456507754629"/>
    <s v="08/06/2025 10:57:25 AM"/>
    <n v="40"/>
    <s v="CMM"/>
    <x v="5"/>
    <n v="44.5"/>
    <n v="1"/>
    <n v="4.4499999999999998E-2"/>
    <s v="NAMI REAR SUBFRAME"/>
    <s v="Sachin Sakat"/>
    <x v="0"/>
    <s v="1"/>
    <s v="04/04/2025"/>
    <n v="65.39683035879716"/>
    <s v="-"/>
    <s v="Specification-6 2450"/>
  </r>
  <r>
    <s v="Normal Order"/>
    <x v="17"/>
    <x v="13"/>
    <n v="60843"/>
    <s v="T177533"/>
    <s v="C8370"/>
    <s v="5164"/>
    <n v="45816.319392106481"/>
    <s v="08/06/2025 7:39:55 AM"/>
    <n v="40"/>
    <s v="CMM"/>
    <x v="3"/>
    <n v="49.66"/>
    <n v="1"/>
    <n v="4.9660000000000003E-2"/>
    <s v="AIS 420 kV"/>
    <s v="Sandeep Ashruba Rakh"/>
    <x v="0"/>
    <s v="1"/>
    <s v="23/05/2025"/>
    <n v="16.038980937497399"/>
    <s v="Non Painted"/>
    <s v="4501055442"/>
  </r>
  <r>
    <s v="Normal Order"/>
    <x v="24"/>
    <x v="17"/>
    <n v="59786"/>
    <s v="T176314"/>
    <s v="C8130"/>
    <s v="937"/>
    <n v="45816.27802878472"/>
    <s v="08/06/2025 6:40:22 AM"/>
    <n v="20"/>
    <s v="CMM"/>
    <x v="3"/>
    <n v="48.73"/>
    <n v="1"/>
    <n v="4.8730000000000002E-2"/>
    <s v="-"/>
    <s v="Indrajeet Sutar"/>
    <x v="0"/>
    <s v="1"/>
    <s v="10/05/2025"/>
    <n v="29.935441168985559"/>
    <s v="-"/>
    <s v="4513443797"/>
  </r>
  <r>
    <s v="Normal Order"/>
    <x v="24"/>
    <x v="17"/>
    <n v="59786"/>
    <s v="T176166"/>
    <s v="C8130"/>
    <s v="946"/>
    <n v="45816.220369513889"/>
    <s v="08/06/2025 5:17:20 AM"/>
    <n v="20"/>
    <s v="CMM"/>
    <x v="3"/>
    <n v="48.73"/>
    <n v="1"/>
    <n v="4.8730000000000002E-2"/>
    <s v="-"/>
    <s v="Indrajeet Sutar"/>
    <x v="0"/>
    <s v="1"/>
    <s v="09/05/2025"/>
    <n v="30.011930497683348"/>
    <s v="-"/>
    <s v="4513443797"/>
  </r>
  <r>
    <s v="Normal Order"/>
    <x v="24"/>
    <x v="17"/>
    <n v="59786"/>
    <s v="T176426"/>
    <s v="C8156"/>
    <s v="957"/>
    <n v="45816.219230497692"/>
    <s v="08/06/2025 5:15:41 AM"/>
    <n v="20"/>
    <s v="CMM"/>
    <x v="3"/>
    <n v="48.73"/>
    <n v="1"/>
    <n v="4.8730000000000002E-2"/>
    <s v="-"/>
    <s v="Indrajeet Sutar"/>
    <x v="0"/>
    <s v="1"/>
    <s v="11/05/2025"/>
    <n v="28.942357164349239"/>
    <s v="-"/>
    <s v="4513443797"/>
  </r>
  <r>
    <s v="Normal Order"/>
    <x v="24"/>
    <x v="17"/>
    <n v="59786"/>
    <s v="T176250"/>
    <s v="C8121"/>
    <s v="931"/>
    <n v="45816.217632256943"/>
    <s v="08/06/2025 5:13:23 AM"/>
    <n v="20"/>
    <s v="CMM"/>
    <x v="3"/>
    <n v="48.73"/>
    <n v="1"/>
    <n v="4.8730000000000002E-2"/>
    <s v="-"/>
    <s v="Indrajeet Sutar"/>
    <x v="0"/>
    <s v="1"/>
    <s v="09/05/2025"/>
    <n v="30.414373125000559"/>
    <s v="-"/>
    <s v="4513443797"/>
  </r>
  <r>
    <s v="Normal Order"/>
    <x v="25"/>
    <x v="18"/>
    <n v="61136"/>
    <s v="T153618"/>
    <s v="C4118"/>
    <s v="2835"/>
    <n v="45816.063440613427"/>
    <s v="08/06/2025 1:31:21 AM"/>
    <n v="60"/>
    <s v="CMM"/>
    <x v="3"/>
    <n v="33.659999999999997"/>
    <n v="1"/>
    <n v="3.3660000000000002E-2"/>
    <s v="GIS 420 kV"/>
    <s v="Samadhan Patil"/>
    <x v="0"/>
    <s v="1"/>
    <s v="23/09/2024"/>
    <n v="258.42248868055322"/>
    <s v="Non Painted"/>
    <s v="YS/2024-25/03-045"/>
  </r>
  <r>
    <s v="Normal Order"/>
    <x v="25"/>
    <x v="18"/>
    <n v="61136"/>
    <s v="T153393"/>
    <s v="C4101"/>
    <s v="2813"/>
    <n v="45816.059263391202"/>
    <s v="08/06/2025 1:25:20 AM"/>
    <n v="60"/>
    <s v="CMM"/>
    <x v="3"/>
    <n v="33.659999999999997"/>
    <n v="1"/>
    <n v="3.3660000000000002E-2"/>
    <s v="GIS 420 kV"/>
    <s v="Indrajeet Sutar"/>
    <x v="0"/>
    <s v="1"/>
    <s v="21/09/2024"/>
    <n v="260.13745524305699"/>
    <s v="Non Painted"/>
    <s v="YS/2024-25/03-045"/>
  </r>
  <r>
    <s v="Normal Order"/>
    <x v="26"/>
    <x v="19"/>
    <n v="56292"/>
    <s v="T173994"/>
    <s v="C7778"/>
    <s v="524"/>
    <n v="45816.056200543979"/>
    <s v="08/06/2025 1:20:56 AM"/>
    <n v="20"/>
    <s v="CMM"/>
    <x v="3"/>
    <n v="10"/>
    <n v="1"/>
    <n v="0.01"/>
    <s v="Diffuser Pipe 8DQ16 420kV GIS"/>
    <s v="Indrajeet Sutar"/>
    <x v="0"/>
    <s v="1"/>
    <s v="18/04/2025"/>
    <n v="51.804178321763168"/>
    <s v="diffusor pipe"/>
    <s v="4513439653"/>
  </r>
  <r>
    <s v="Normal Order"/>
    <x v="24"/>
    <x v="17"/>
    <n v="59786"/>
    <s v="T176375"/>
    <s v="C8164"/>
    <s v="961"/>
    <n v="45816.052142326393"/>
    <s v="08/06/2025 1:15:05 AM"/>
    <n v="20"/>
    <s v="CMM"/>
    <x v="3"/>
    <n v="48.73"/>
    <n v="1"/>
    <n v="4.8730000000000002E-2"/>
    <s v="-"/>
    <s v="Indrajeet Sutar"/>
    <x v="0"/>
    <s v="1"/>
    <s v="12/05/2025"/>
    <n v="27.3972575578664"/>
    <s v="-"/>
    <s v="4513443797"/>
  </r>
  <r>
    <s v="Normal Order"/>
    <x v="27"/>
    <x v="20"/>
    <n v="61369"/>
    <s v="T176656"/>
    <s v="C8218"/>
    <s v="134"/>
    <n v="45815.983198321759"/>
    <s v="07/06/2025 11:35:48 PM"/>
    <n v="30"/>
    <s v="CMM"/>
    <x v="3"/>
    <n v="211"/>
    <n v="1"/>
    <n v="0.21099999999999999"/>
    <s v="145KV"/>
    <s v="Amol Giri"/>
    <x v="0"/>
    <s v="2"/>
    <s v="15/05/2025"/>
    <n v="24.4431546296255"/>
    <s v="7035"/>
    <s v="4501045280"/>
  </r>
  <r>
    <s v="Normal Order"/>
    <x v="28"/>
    <x v="21"/>
    <n v="57521"/>
    <s v="T178067"/>
    <s v="C8408"/>
    <s v="1387"/>
    <n v="45815.950996678243"/>
    <s v="07/06/2025 10:49:26 PM"/>
    <n v="40"/>
    <s v="CMM"/>
    <x v="3"/>
    <n v="476.42"/>
    <n v="1"/>
    <n v="0.47642000000000001"/>
    <s v="DTB 420 kV"/>
    <s v="Amol Giri"/>
    <x v="0"/>
    <s v="2"/>
    <s v="27/05/2025"/>
    <n v="12.74235149305605"/>
    <s v="Non Painted"/>
    <s v="4500887833"/>
  </r>
  <r>
    <s v="Normal Order"/>
    <x v="28"/>
    <x v="21"/>
    <n v="57521"/>
    <s v="T177887"/>
    <s v="C8372"/>
    <s v="1371"/>
    <n v="45815.948577523137"/>
    <s v="07/06/2025 10:45:57 PM"/>
    <n v="40"/>
    <s v="CMM"/>
    <x v="3"/>
    <n v="476.42"/>
    <n v="1"/>
    <n v="0.47642000000000001"/>
    <s v="DTB 420 kV"/>
    <s v="Amol Giri"/>
    <x v="0"/>
    <s v="2"/>
    <s v="24/05/2025"/>
    <n v="15.884959259259629"/>
    <s v="Non Painted"/>
    <s v="4500887833"/>
  </r>
  <r>
    <s v="Normal Order"/>
    <x v="28"/>
    <x v="21"/>
    <n v="55414"/>
    <s v="T170644"/>
    <s v="C7278"/>
    <s v="1257"/>
    <n v="45815.856611701391"/>
    <s v="07/06/2025 8:33:31 PM"/>
    <n v="40"/>
    <s v="CMM"/>
    <x v="3"/>
    <n v="476.42"/>
    <n v="1"/>
    <n v="0.47642000000000001"/>
    <s v="DTB 420 kV"/>
    <s v="Amol Giri"/>
    <x v="0"/>
    <s v="2"/>
    <s v="19/03/2025"/>
    <n v="81.752748726852587"/>
    <s v="Non Paint"/>
    <s v="4500596457"/>
  </r>
  <r>
    <s v="Normal Order"/>
    <x v="28"/>
    <x v="21"/>
    <n v="57521"/>
    <s v="T177664"/>
    <s v="C8360"/>
    <s v="1362"/>
    <n v="45815.85620840278"/>
    <s v="07/06/2025 8:32:56 PM"/>
    <n v="40"/>
    <s v="CMM"/>
    <x v="3"/>
    <n v="476.42"/>
    <n v="1"/>
    <n v="0.47642000000000001"/>
    <s v="DTB 420 kV"/>
    <s v="Amol Giri"/>
    <x v="0"/>
    <s v="2"/>
    <s v="23/05/2025"/>
    <n v="16.80176780092734"/>
    <s v="Non Painted"/>
    <s v="4500887833"/>
  </r>
  <r>
    <s v="Normal Order"/>
    <x v="29"/>
    <x v="22"/>
    <n v="58024"/>
    <s v="T173061"/>
    <s v="C7685"/>
    <s v="1192"/>
    <n v="45815.578953009259"/>
    <s v="WIP"/>
    <n v="20"/>
    <s v="CMM"/>
    <x v="3"/>
    <n v="272.63"/>
    <n v="1"/>
    <n v="0.27262999999999998"/>
    <s v="-"/>
    <s v="Sandeep Ashruba Rakh"/>
    <x v="0"/>
    <s v="-"/>
    <s v="13/04/2025"/>
    <n v="56.718623645836487"/>
    <s v="CB HOUSING (FINISHED PART)"/>
    <s v="4513215113"/>
  </r>
  <r>
    <s v="Normal Order"/>
    <x v="30"/>
    <x v="23"/>
    <n v="58963"/>
    <s v="T177930"/>
    <s v="C8394"/>
    <s v="006"/>
    <n v="45815.335864039364"/>
    <s v="07/06/2025 8:03:41 AM"/>
    <n v="60"/>
    <s v="CMM"/>
    <x v="6"/>
    <n v="19"/>
    <n v="1"/>
    <n v="1.9E-2"/>
    <s v="-"/>
    <s v="SUNIL MORE"/>
    <x v="0"/>
    <s v="2"/>
    <s v="26/05/2025"/>
    <n v="13.23033166666573"/>
    <s v="-"/>
    <s v="4501795799"/>
  </r>
  <r>
    <s v="Normal Order"/>
    <x v="30"/>
    <x v="23"/>
    <n v="58942"/>
    <s v="T177829"/>
    <s v="C8381"/>
    <s v="008"/>
    <n v="45815.333880590268"/>
    <s v="07/06/2025 8:00:50 AM"/>
    <n v="40"/>
    <s v="CMM"/>
    <x v="7"/>
    <n v="19"/>
    <n v="1"/>
    <n v="1.9E-2"/>
    <s v="-"/>
    <s v="SUNIL MORE"/>
    <x v="0"/>
    <s v="2"/>
    <s v="27/05/2025"/>
    <n v="12.40215126157273"/>
    <s v="-"/>
    <s v="4501795799"/>
  </r>
  <r>
    <s v="Normal Order"/>
    <x v="4"/>
    <x v="4"/>
    <n v="59354"/>
    <s v="T173514"/>
    <s v="C7713"/>
    <s v="054"/>
    <n v="45815.333703796292"/>
    <s v="07/06/2025 8:00:35 AM"/>
    <n v="40"/>
    <s v="CMM"/>
    <x v="3"/>
    <n v="94.8"/>
    <n v="1"/>
    <n v="9.4799999999999995E-2"/>
    <s v="765 KV GIS"/>
    <s v="SUNIL MORE"/>
    <x v="0"/>
    <s v="2"/>
    <s v="15/04/2025"/>
    <n v="54.79181670138496"/>
    <s v="Non-painted"/>
    <s v="4201869078"/>
  </r>
  <r>
    <s v="Normal Order"/>
    <x v="31"/>
    <x v="24"/>
    <n v="61367"/>
    <s v="T176992"/>
    <s v="C8229"/>
    <s v="285"/>
    <n v="45815.333320034733"/>
    <s v="07/06/2025 8:00:02 AM"/>
    <n v="40"/>
    <s v="CMM"/>
    <x v="7"/>
    <n v="26.1"/>
    <n v="1"/>
    <n v="2.6100000000000002E-2"/>
    <s v="-"/>
    <s v="SUNIL MORE"/>
    <x v="0"/>
    <s v="2"/>
    <s v="15/05/2025"/>
    <n v="24.133991817128841"/>
    <s v="-"/>
    <s v="173922502"/>
  </r>
  <r>
    <s v="Normal Order"/>
    <x v="32"/>
    <x v="25"/>
    <n v="60178"/>
    <s v="T175911"/>
    <s v="C7976"/>
    <s v="001"/>
    <n v="45815.331787071758"/>
    <s v="07/06/2025 7:57:51 AM"/>
    <n v="20"/>
    <s v="CMM"/>
    <x v="8"/>
    <n v="69"/>
    <n v="1"/>
    <n v="6.9000000000000006E-2"/>
    <s v="-"/>
    <s v="SUNIL MORE"/>
    <x v="0"/>
    <s v="2"/>
    <s v="29/04/2025"/>
    <n v="40.364638055558324"/>
    <s v="-"/>
    <s v="3371088302- AHI"/>
  </r>
  <r>
    <s v="Normal Order"/>
    <x v="33"/>
    <x v="25"/>
    <n v="60181"/>
    <s v="T175974"/>
    <s v="C8027"/>
    <s v="005"/>
    <n v="45815.331407743062"/>
    <s v="07/06/2025 7:57:17 AM"/>
    <n v="20"/>
    <s v="CMM"/>
    <x v="8"/>
    <n v="69"/>
    <n v="1"/>
    <n v="6.9000000000000006E-2"/>
    <s v="-"/>
    <s v="SUNIL MORE"/>
    <x v="0"/>
    <s v="2"/>
    <s v="03/05/2025"/>
    <n v="36.438798807866988"/>
    <s v="-"/>
    <s v="3371088302- AHI"/>
  </r>
  <r>
    <s v="Normal Order"/>
    <x v="27"/>
    <x v="20"/>
    <n v="61369"/>
    <s v="T177138"/>
    <s v="C8232"/>
    <s v="138"/>
    <n v="45815.308360185183"/>
    <s v="07/06/2025 7:24:02 AM"/>
    <n v="30"/>
    <s v="CMM"/>
    <x v="3"/>
    <n v="211"/>
    <n v="1"/>
    <n v="0.21099999999999999"/>
    <s v="145KV"/>
    <s v="PRAKASH BHALERAO"/>
    <x v="0"/>
    <s v="2"/>
    <s v="16/05/2025"/>
    <n v="23.881677280092841"/>
    <s v="7035"/>
    <s v="4501045280"/>
  </r>
  <r>
    <s v="Normal Order"/>
    <x v="21"/>
    <x v="15"/>
    <n v="60734"/>
    <s v="T174353"/>
    <s v="C7829"/>
    <s v="944"/>
    <n v="45814.777943645837"/>
    <s v="06/06/2025 6:40:14 PM"/>
    <n v="30"/>
    <s v="CMM"/>
    <x v="3"/>
    <n v="114.6"/>
    <n v="1"/>
    <n v="0.11459999999999999"/>
    <s v="Bus DSES Enclosure"/>
    <s v="Sandeep Ashruba Rakh"/>
    <x v="0"/>
    <s v="3"/>
    <s v="21/04/2025"/>
    <n v="48.463595925924892"/>
    <s v="7032"/>
    <s v="S24102073"/>
  </r>
  <r>
    <s v="Normal Order"/>
    <x v="26"/>
    <x v="19"/>
    <n v="56292"/>
    <s v="T174213"/>
    <s v="C7808"/>
    <s v="550"/>
    <n v="45814.121374131937"/>
    <s v="06/06/2025 2:54:47 AM"/>
    <n v="20"/>
    <s v="CMM"/>
    <x v="3"/>
    <n v="10"/>
    <n v="1"/>
    <n v="0.01"/>
    <s v="Diffuser Pipe 8DQ16 420kV GIS"/>
    <s v="Samadhan Patil"/>
    <x v="0"/>
    <s v="3"/>
    <s v="19/04/2025"/>
    <n v="50.260030740741058"/>
    <s v="diffusor pipe"/>
    <s v="4513439653"/>
  </r>
  <r>
    <s v="Normal Order"/>
    <x v="34"/>
    <x v="26"/>
    <n v="61364"/>
    <s v="T177838"/>
    <s v="C8375"/>
    <s v="1460"/>
    <n v="45813.887849236111"/>
    <s v="05/06/2025 9:18:33 PM"/>
    <n v="40"/>
    <s v="CMM"/>
    <x v="7"/>
    <n v="54.8"/>
    <n v="1"/>
    <n v="5.4800000000000001E-2"/>
    <s v="-"/>
    <s v="Arjun Idhate"/>
    <x v="1"/>
    <s v="4"/>
    <s v="24/05/2025"/>
    <n v="15.83061498843017"/>
    <s v="7032"/>
    <s v="S25100202"/>
  </r>
  <r>
    <s v="Normal Order"/>
    <x v="29"/>
    <x v="22"/>
    <n v="58024"/>
    <s v="T173088"/>
    <s v="C7711"/>
    <s v="1200"/>
    <n v="45813.788418356482"/>
    <s v="WIP"/>
    <n v="20"/>
    <s v="CMM"/>
    <x v="3"/>
    <n v="272.63"/>
    <n v="1"/>
    <n v="0.27262999999999998"/>
    <s v="-"/>
    <s v="Sandeep Ashruba Rakh"/>
    <x v="0"/>
    <s v="-"/>
    <s v="15/04/2025"/>
    <n v="54.720357650461658"/>
    <s v="CB HOUSING (FINISHED PART)"/>
    <s v="4513215113"/>
  </r>
  <r>
    <s v="Normal Order"/>
    <x v="35"/>
    <x v="27"/>
    <n v="58454"/>
    <s v="T173407"/>
    <s v="C7683"/>
    <s v="177"/>
    <n v="45812.527584537027"/>
    <s v="04/06/2025 12:39:43 PM"/>
    <n v="60"/>
    <s v="CMM"/>
    <x v="3"/>
    <n v="75.66"/>
    <n v="1"/>
    <n v="7.5660000000000005E-2"/>
    <s v="GIS 145 kV"/>
    <s v="Aditya Mohite"/>
    <x v="0"/>
    <s v="5"/>
    <s v="12/04/2025"/>
    <n v="57.07681067129306"/>
    <s v="Non Painted"/>
    <s v="4500839946"/>
  </r>
  <r>
    <s v="Normal Order"/>
    <x v="36"/>
    <x v="28"/>
    <n v="45372"/>
    <s v="T176220"/>
    <s v="C8122"/>
    <s v="1907"/>
    <n v="45812.523417557873"/>
    <s v="04/06/2025 12:33:46 PM"/>
    <n v="20"/>
    <s v="CMM"/>
    <x v="8"/>
    <n v="56.5"/>
    <n v="1"/>
    <n v="5.6500000000000002E-2"/>
    <s v="-"/>
    <s v="SUNIL MORE"/>
    <x v="0"/>
    <s v="5"/>
    <s v="09/05/2025"/>
    <n v="30.345786678240991"/>
    <s v="7035"/>
    <s v="S24100166"/>
  </r>
  <r>
    <s v="Normal Order"/>
    <x v="37"/>
    <x v="29"/>
    <n v="46683"/>
    <s v="T175647"/>
    <s v="C8058"/>
    <s v="3534"/>
    <n v="45812.507401215284"/>
    <s v="04/06/2025 12:10:39 PM"/>
    <n v="20"/>
    <s v="CMM"/>
    <x v="3"/>
    <n v="54.66"/>
    <n v="1"/>
    <n v="5.466E-2"/>
    <s v="Disconnector housing"/>
    <s v="Mallaya Swain"/>
    <x v="0"/>
    <s v="5"/>
    <s v="03/05/2025"/>
    <n v="36.340043472220707"/>
    <s v="7032_x000d__x000a_"/>
    <s v="4513430565"/>
  </r>
  <r>
    <s v="Normal Order"/>
    <x v="30"/>
    <x v="23"/>
    <n v="58942"/>
    <s v="T173040"/>
    <s v="C7640"/>
    <s v="004"/>
    <n v="45812.411552071761"/>
    <s v="04/06/2025 9:52:40 AM"/>
    <n v="80"/>
    <s v="CMM"/>
    <x v="5"/>
    <n v="19"/>
    <n v="1"/>
    <n v="1.9E-2"/>
    <s v="-"/>
    <s v="SUNIL MORE"/>
    <x v="0"/>
    <s v="5"/>
    <s v="10/04/2025"/>
    <n v="59.378292546294681"/>
    <s v="-"/>
    <s v="4501795799"/>
  </r>
  <r>
    <s v="Normal Order"/>
    <x v="17"/>
    <x v="13"/>
    <n v="49203"/>
    <s v="T163837"/>
    <s v="C6012"/>
    <s v="4715"/>
    <n v="45812.410806087973"/>
    <s v="04/06/2025 9:51:37 AM"/>
    <n v="20"/>
    <s v="CMM"/>
    <x v="8"/>
    <n v="49.66"/>
    <n v="1"/>
    <n v="4.9660000000000003E-2"/>
    <s v="AIS 420 kV"/>
    <s v="SUNIL MORE"/>
    <x v="0"/>
    <s v="5"/>
    <s v="09/01/2025"/>
    <n v="150.12687336805541"/>
    <s v="T Mechanism Housing (ABB373)"/>
    <s v="4500414506"/>
  </r>
  <r>
    <s v="Normal Order"/>
    <x v="38"/>
    <x v="30"/>
    <n v="51841"/>
    <s v="T175919"/>
    <s v="C7959"/>
    <s v="1064"/>
    <n v="45812.252517013891"/>
    <s v="04/06/2025 6:03:37 AM"/>
    <n v="20"/>
    <s v="CMM"/>
    <x v="8"/>
    <n v="176.38"/>
    <n v="1"/>
    <n v="0.17638000000000001"/>
    <s v="-"/>
    <s v="Mukesh Kumar"/>
    <x v="0"/>
    <s v="5"/>
    <s v="28/04/2025"/>
    <n v="41.338396539351379"/>
    <s v="-"/>
    <s v="GEMC-5116877934398"/>
  </r>
  <r>
    <s v="Normal Order"/>
    <x v="29"/>
    <x v="22"/>
    <n v="58024"/>
    <s v="T173310"/>
    <s v="C7667"/>
    <s v="1185"/>
    <n v="45811.723464351853"/>
    <s v="04/06/2025 10:30:50 AM"/>
    <n v="20"/>
    <s v="CMM"/>
    <x v="3"/>
    <n v="272.63"/>
    <n v="1"/>
    <n v="0.27262999999999998"/>
    <s v="-"/>
    <s v="Suresh Nirmal"/>
    <x v="0"/>
    <s v="5"/>
    <s v="12/04/2025"/>
    <n v="57.742919733798772"/>
    <s v="CB HOUSING (FINISHED PART)"/>
    <s v="4513215113"/>
  </r>
  <r>
    <s v="Normal Order"/>
    <x v="23"/>
    <x v="2"/>
    <n v="57860"/>
    <s v="T166884"/>
    <s v="C6537"/>
    <s v="643"/>
    <n v="45811.380176921302"/>
    <s v="03/06/2025 9:07:56 AM"/>
    <n v="40"/>
    <s v="CMM"/>
    <x v="5"/>
    <n v="44.5"/>
    <n v="1"/>
    <n v="4.4499999999999998E-2"/>
    <s v="NAMI REAR SUBFRAME"/>
    <s v="Arjun Idhate"/>
    <x v="0"/>
    <s v="6"/>
    <s v="06/02/2025"/>
    <n v="122.8191740277762"/>
    <s v="NAMI REAR SUBFRAME"/>
    <s v="Specification-6 2450"/>
  </r>
  <r>
    <s v="Normal Order"/>
    <x v="39"/>
    <x v="31"/>
    <n v="59870"/>
    <s v="T175374"/>
    <s v="C7962"/>
    <s v="843"/>
    <n v="45810.66733556713"/>
    <s v="02/06/2025 4:01:01 PM"/>
    <n v="40"/>
    <s v="CMM"/>
    <x v="3"/>
    <n v="3.052"/>
    <n v="1"/>
    <n v="3.052E-3"/>
    <s v="765 KV GIS"/>
    <s v="SUNIL MORE"/>
    <x v="0"/>
    <s v="7"/>
    <s v="30/04/2025"/>
    <n v="39.498016296296562"/>
    <s v="765 KV GIS"/>
    <s v="4201888064"/>
  </r>
  <r>
    <s v="Normal Order"/>
    <x v="39"/>
    <x v="31"/>
    <n v="59870"/>
    <s v="T175315"/>
    <s v="C7946"/>
    <s v="825"/>
    <n v="45810.667207997692"/>
    <s v="02/06/2025 4:00:49 PM"/>
    <n v="40"/>
    <s v="CMM"/>
    <x v="3"/>
    <n v="3.052"/>
    <n v="1"/>
    <n v="3.052E-3"/>
    <s v="765 KV GIS"/>
    <s v="SUNIL MORE"/>
    <x v="0"/>
    <s v="7"/>
    <s v="28/04/2025"/>
    <n v="41.09741056713392"/>
    <s v="765 KV GIS"/>
    <s v="4201888064"/>
  </r>
  <r>
    <s v="Normal Order"/>
    <x v="40"/>
    <x v="32"/>
    <n v="59441"/>
    <s v="T172434"/>
    <s v="C7539"/>
    <s v="307"/>
    <n v="45810.663351828713"/>
    <s v="02/06/2025 3:55:17 PM"/>
    <n v="30"/>
    <s v="CMM"/>
    <x v="3"/>
    <n v="84.4"/>
    <n v="1"/>
    <n v="8.4400000000000003E-2"/>
    <s v="DTB 550 kV"/>
    <s v="SUNIL MORE"/>
    <x v="0"/>
    <s v="7"/>
    <s v="05/04/2025"/>
    <n v="64.281165520835202"/>
    <s v="3015"/>
    <s v="4500542536"/>
  </r>
  <r>
    <s v="Normal Order"/>
    <x v="41"/>
    <x v="33"/>
    <n v="58520"/>
    <s v="T170843"/>
    <s v="C7284"/>
    <s v="251"/>
    <n v="45809.165039641201"/>
    <s v="01/06/2025 3:57:39 AM"/>
    <n v="30"/>
    <s v="CMM"/>
    <x v="3"/>
    <n v="74"/>
    <n v="1"/>
    <n v="7.3999999999999996E-2"/>
    <s v="420kv"/>
    <s v="Ganesh Lohar"/>
    <x v="0"/>
    <s v="8"/>
    <s v="21/03/2025"/>
    <n v="79.511409432874643"/>
    <s v="-"/>
    <s v="-"/>
  </r>
  <r>
    <s v="Normal Order"/>
    <x v="42"/>
    <x v="32"/>
    <n v="50011"/>
    <s v="T173058"/>
    <s v="C7672"/>
    <s v="313"/>
    <n v="45808.951946805551"/>
    <s v="31/05/2025 10:50:48 PM"/>
    <n v="30"/>
    <s v="CMM"/>
    <x v="3"/>
    <n v="84.4"/>
    <n v="1"/>
    <n v="8.4400000000000003E-2"/>
    <s v="DTB 550 kV"/>
    <s v="PRAKASH BHALERAO"/>
    <x v="0"/>
    <s v="9"/>
    <s v="12/04/2025"/>
    <n v="57.366775162037811"/>
    <s v="TANK HEAD"/>
    <s v="4500507560"/>
  </r>
  <r>
    <s v="Normal Order"/>
    <x v="43"/>
    <x v="34"/>
    <n v="54051"/>
    <s v="T175563"/>
    <s v="C8034"/>
    <s v="3382"/>
    <n v="45807.898643194443"/>
    <s v="30/05/2025 9:34:03 PM"/>
    <n v="30"/>
    <s v="CMM"/>
    <x v="3"/>
    <n v="43.1"/>
    <n v="1"/>
    <n v="4.3099999999999999E-2"/>
    <s v="AIS 420 kV"/>
    <s v="Navnath Pingale"/>
    <x v="0"/>
    <s v="10"/>
    <s v="03/05/2025"/>
    <n v="36.193850787036347"/>
    <s v="Non-painted"/>
    <s v="5800011219"/>
  </r>
  <r>
    <s v="Normal Order"/>
    <x v="43"/>
    <x v="34"/>
    <n v="54051"/>
    <s v="T175575"/>
    <s v="C8034"/>
    <s v="3378"/>
    <n v="45807.702236851852"/>
    <s v="30/05/2025 4:51:13 PM"/>
    <n v="30"/>
    <s v="CMM"/>
    <x v="3"/>
    <n v="43.1"/>
    <n v="1"/>
    <n v="4.3099999999999999E-2"/>
    <s v="AIS 420 kV"/>
    <s v="Navnath Pingale"/>
    <x v="0"/>
    <s v="10"/>
    <s v="03/05/2025"/>
    <n v="36.132279652782017"/>
    <s v="Non-painted"/>
    <s v="5800011219"/>
  </r>
  <r>
    <s v="Normal Order"/>
    <x v="44"/>
    <x v="35"/>
    <n v="59532"/>
    <s v="T171934"/>
    <s v="C7478"/>
    <s v="1524"/>
    <n v="45800.541513460637"/>
    <s v="23/05/2025 12:59:47 PM"/>
    <n v="60"/>
    <s v="CMM"/>
    <x v="3"/>
    <n v="43.76"/>
    <n v="1"/>
    <n v="4.376E-2"/>
    <s v="-"/>
    <s v="Mayur Varake"/>
    <x v="0"/>
    <s v="17"/>
    <s v="28/03/2025"/>
    <n v="72.082418842590414"/>
    <s v="Non-painted"/>
    <s v="S24101361"/>
  </r>
  <r>
    <s v="Normal Order"/>
    <x v="44"/>
    <x v="35"/>
    <n v="59117"/>
    <s v="T172056"/>
    <s v="C7493"/>
    <s v="1545"/>
    <n v="45800.228869768507"/>
    <s v="23/05/2025 5:29:34 AM"/>
    <n v="60"/>
    <s v="CMM"/>
    <x v="3"/>
    <n v="43.76"/>
    <n v="1"/>
    <n v="4.376E-2"/>
    <s v="-"/>
    <s v="Ganesh Lohar"/>
    <x v="0"/>
    <s v="17"/>
    <s v="29/03/2025"/>
    <n v="71.297575370372215"/>
    <s v="Non-painted"/>
    <s v="S24101888"/>
  </r>
  <r>
    <s v="Normal Order"/>
    <x v="45"/>
    <x v="36"/>
    <n v="60742"/>
    <s v="T172701"/>
    <s v="C7569"/>
    <s v="1355"/>
    <n v="45792.381308784723"/>
    <s v="15/05/2025 9:09:05 AM"/>
    <n v="40"/>
    <s v="CMM"/>
    <x v="3"/>
    <n v="40.130000000000003"/>
    <n v="1"/>
    <n v="4.0130000000000013E-2"/>
    <s v="-"/>
    <s v="ASHWIN MANDHARE"/>
    <x v="0"/>
    <s v="25"/>
    <s v="07/04/2025"/>
    <n v="62.938348518517159"/>
    <s v="7032"/>
    <s v="S25100352"/>
  </r>
  <r>
    <s v="Normal Order"/>
    <x v="46"/>
    <x v="37"/>
    <n v="58744"/>
    <s v="T170661"/>
    <s v="C7278"/>
    <s v="001"/>
    <n v="45792.353184074083"/>
    <s v="15/05/2025 8:28:39 AM"/>
    <n v="40"/>
    <s v="CMM"/>
    <x v="5"/>
    <n v="58"/>
    <n v="1"/>
    <n v="5.8000000000000003E-2"/>
    <s v="-"/>
    <s v="Arjun Idhate"/>
    <x v="0"/>
    <s v="25"/>
    <s v="19/03/2025"/>
    <n v="81.398812881947379"/>
    <s v="-"/>
    <s v="4501795799"/>
  </r>
  <r>
    <s v="Normal Order"/>
    <x v="47"/>
    <x v="38"/>
    <n v="56850"/>
    <s v="T171495"/>
    <s v="C7360"/>
    <s v="513"/>
    <n v="45791.90690371528"/>
    <s v="14/05/2025 9:45:56 PM"/>
    <n v="40"/>
    <s v="CMM"/>
    <x v="3"/>
    <n v="117"/>
    <n v="1"/>
    <n v="0.11700000000000001"/>
    <s v="-"/>
    <s v="Ajay Vyawahare"/>
    <x v="0"/>
    <s v="26"/>
    <s v="22/03/2025"/>
    <n v="78.072995000002265"/>
    <s v="1013"/>
    <s v="3314161644-AHH"/>
  </r>
  <r>
    <s v="Normal Order"/>
    <x v="44"/>
    <x v="35"/>
    <n v="59117"/>
    <s v="T172048"/>
    <s v="C7484"/>
    <s v="1532"/>
    <n v="45786.273408692126"/>
    <s v="09/05/2025 6:33:42 AM"/>
    <n v="40"/>
    <s v="CMM"/>
    <x v="7"/>
    <n v="43.76"/>
    <n v="1"/>
    <n v="4.376E-2"/>
    <s v="-"/>
    <s v="Nanda Tewari"/>
    <x v="0"/>
    <s v="31"/>
    <s v="29/03/2025"/>
    <n v="71.877943912040791"/>
    <s v="Non-painted"/>
    <s v="S24101888"/>
  </r>
  <r>
    <s v="Normal Order"/>
    <x v="48"/>
    <x v="39"/>
    <n v="58616"/>
    <s v="T170387"/>
    <s v="C7173"/>
    <s v="2010"/>
    <n v="45784.994610787027"/>
    <s v="07/05/2025 11:52:14 PM"/>
    <n v="30"/>
    <s v="CMM"/>
    <x v="3"/>
    <n v="63.33"/>
    <n v="1"/>
    <n v="6.3329999999999997E-2"/>
    <s v="-"/>
    <s v="Nanda Tewari"/>
    <x v="0"/>
    <s v="33"/>
    <s v="12/03/2025"/>
    <n v="88.195349259258364"/>
    <s v="-"/>
    <s v="4513426387"/>
  </r>
  <r>
    <s v="Normal Order"/>
    <x v="47"/>
    <x v="38"/>
    <n v="56850"/>
    <s v="T170752"/>
    <s v="C7253"/>
    <s v="419"/>
    <n v="45784.58253363426"/>
    <s v="07/05/2025 1:58:51 PM"/>
    <n v="20"/>
    <s v="CMM"/>
    <x v="8"/>
    <n v="117"/>
    <n v="1"/>
    <n v="0.11700000000000001"/>
    <s v="-"/>
    <s v="Rohit Patil"/>
    <x v="0"/>
    <s v="33"/>
    <s v="18/03/2025"/>
    <n v="82.703087777779729"/>
    <s v="1013"/>
    <s v="3314161644-AHH"/>
  </r>
  <r>
    <s v="Normal Order"/>
    <x v="49"/>
    <x v="40"/>
    <n v="60185"/>
    <s v="T170355"/>
    <s v="C7166"/>
    <s v="1868"/>
    <n v="45782.916961296287"/>
    <s v="05/05/2025 10:00:25 PM"/>
    <n v="40"/>
    <s v="CMM"/>
    <x v="3"/>
    <n v="118.6"/>
    <n v="1"/>
    <n v="0.1186"/>
    <s v="-"/>
    <s v="Mukhtar Kumar"/>
    <x v="0"/>
    <s v="35"/>
    <s v="12/03/2025"/>
    <n v="88.078249421298096"/>
    <s v="-"/>
    <s v="4513215113"/>
  </r>
  <r>
    <s v="Normal Order"/>
    <x v="23"/>
    <x v="2"/>
    <n v="57860"/>
    <s v="T172459"/>
    <s v="C7553"/>
    <s v="759"/>
    <n v="45778.25295465278"/>
    <s v="01/05/2025 6:04:15 AM"/>
    <n v="20"/>
    <s v="CMM"/>
    <x v="8"/>
    <n v="44.5"/>
    <n v="1"/>
    <n v="4.4499999999999998E-2"/>
    <s v="NAMI REAR SUBFRAME"/>
    <s v="Chetan Mhetre"/>
    <x v="0"/>
    <s v="39"/>
    <s v="06/04/2025"/>
    <n v="63.80946534722171"/>
    <s v="NAMI REAR SUBFRAME"/>
    <s v="Specification-6 2450"/>
  </r>
  <r>
    <s v="Normal Order"/>
    <x v="36"/>
    <x v="28"/>
    <n v="53560"/>
    <s v="T161885"/>
    <s v="C5618"/>
    <s v="1796"/>
    <n v="45777.546666666669"/>
    <s v="30/04/2025 1:07:16 PM"/>
    <n v="40"/>
    <s v="CMM"/>
    <x v="3"/>
    <n v="56.5"/>
    <n v="1"/>
    <n v="5.6500000000000002E-2"/>
    <s v="-"/>
    <s v="SUNIL MORE"/>
    <x v="0"/>
    <s v="40"/>
    <s v="19/12/2024"/>
    <n v="171.83460484953679"/>
    <s v="PAINTED 7032"/>
    <s v="S24100981"/>
  </r>
  <r>
    <s v="Normal Order"/>
    <x v="50"/>
    <x v="26"/>
    <n v="57922"/>
    <s v="T172366"/>
    <s v="C7552"/>
    <s v="1398"/>
    <n v="45777.448312581022"/>
    <s v="30/04/2025 10:45:34 AM"/>
    <n v="60"/>
    <s v="CMM"/>
    <x v="3"/>
    <n v="54.8"/>
    <n v="1"/>
    <n v="5.4800000000000001E-2"/>
    <s v="-"/>
    <s v="Nanda Tewari"/>
    <x v="0"/>
    <s v="40"/>
    <s v="06/04/2025"/>
    <n v="63.840831377310678"/>
    <s v="7035"/>
    <s v="S24101306"/>
  </r>
  <r>
    <s v="Normal Order"/>
    <x v="51"/>
    <x v="41"/>
    <n v="52670"/>
    <s v="T173009"/>
    <s v="C7623"/>
    <s v="003"/>
    <n v="45775.375842152767"/>
    <s v="28/04/2025 9:01:16 AM"/>
    <n v="40"/>
    <s v="CMM"/>
    <x v="3"/>
    <s v="-"/>
    <n v="1"/>
    <n v="0"/>
    <s v="-"/>
    <s v="SUNIL MORE"/>
    <x v="0"/>
    <s v="42"/>
    <s v="10/04/2025"/>
    <n v="59.502407210646197"/>
    <s v="-"/>
    <s v="IITPL/PO/0353/2024-25"/>
  </r>
  <r>
    <s v="Normal Order"/>
    <x v="48"/>
    <x v="39"/>
    <n v="58616"/>
    <s v="T170197"/>
    <s v="C7149"/>
    <s v="1984"/>
    <n v="45773.474988344911"/>
    <s v="26/04/2025 11:23:59 AM"/>
    <n v="30"/>
    <s v="CMM"/>
    <x v="3"/>
    <n v="63.33"/>
    <n v="1"/>
    <n v="6.3329999999999997E-2"/>
    <s v="-"/>
    <s v="Debasis Biswal"/>
    <x v="0"/>
    <s v="44"/>
    <s v="11/03/2025"/>
    <n v="89.509804745372094"/>
    <s v="-"/>
    <s v="4513426387"/>
  </r>
  <r>
    <s v="Normal Order"/>
    <x v="52"/>
    <x v="42"/>
    <n v="59606"/>
    <s v="T167137"/>
    <s v="C6591"/>
    <s v="1290"/>
    <n v="45772.803843518523"/>
    <s v="25/04/2025 7:17:32 PM"/>
    <n v="20"/>
    <s v="CMM"/>
    <x v="8"/>
    <n v="39.5"/>
    <n v="1"/>
    <n v="3.95E-2"/>
    <s v="DTB 420 kV"/>
    <s v="Bapu Sonawane"/>
    <x v="0"/>
    <s v="45"/>
    <s v="08/02/2025"/>
    <n v="120.44598534722169"/>
    <s v="Non Paint"/>
    <s v="4501021513"/>
  </r>
  <r>
    <s v="Normal Order"/>
    <x v="48"/>
    <x v="39"/>
    <n v="58616"/>
    <s v="T170395"/>
    <s v="C7167"/>
    <s v="2019"/>
    <n v="45772.252154791669"/>
    <s v="25/04/2025 6:03:06 AM"/>
    <n v="30"/>
    <s v="CMM"/>
    <x v="3"/>
    <n v="63.33"/>
    <n v="1"/>
    <n v="6.3329999999999997E-2"/>
    <s v="-"/>
    <s v="Nanda Tewari"/>
    <x v="0"/>
    <s v="45"/>
    <s v="12/03/2025"/>
    <n v="88.329017835647392"/>
    <s v="-"/>
    <s v="4513426387"/>
  </r>
  <r>
    <s v="Normal Order"/>
    <x v="48"/>
    <x v="39"/>
    <n v="58616"/>
    <s v="T170305"/>
    <s v="C7175"/>
    <s v="2000"/>
    <n v="45772.251804918982"/>
    <s v="25/04/2025 6:02:36 AM"/>
    <n v="30"/>
    <s v="CMM"/>
    <x v="3"/>
    <n v="63.33"/>
    <n v="1"/>
    <n v="6.3329999999999997E-2"/>
    <s v="-"/>
    <s v="Nanda Tewari"/>
    <x v="0"/>
    <s v="45"/>
    <s v="13/03/2025"/>
    <n v="87.880210520830587"/>
    <s v="-"/>
    <s v="4513426387"/>
  </r>
  <r>
    <s v="Normal Order"/>
    <x v="23"/>
    <x v="2"/>
    <n v="57860"/>
    <s v="T171186"/>
    <s v="C7334"/>
    <s v="713"/>
    <n v="45771.365186909723"/>
    <s v="24/04/2025 8:45:56 AM"/>
    <n v="40"/>
    <s v="CMM"/>
    <x v="5"/>
    <n v="44.5"/>
    <n v="1"/>
    <n v="4.4499999999999998E-2"/>
    <s v="NAMI REAR SUBFRAME"/>
    <s v="SUNIL MORE"/>
    <x v="0"/>
    <s v="46"/>
    <s v="21/03/2025"/>
    <n v="79.239105949076475"/>
    <s v="NAMI REAR SUBFRAME"/>
    <s v="Specification-6 2450"/>
  </r>
  <r>
    <s v="Normal Order"/>
    <x v="53"/>
    <x v="43"/>
    <n v="60046"/>
    <s v="T130835"/>
    <s v="C0044"/>
    <s v="2393"/>
    <n v="45770.374988981479"/>
    <s v="23/04/2025 9:00:02 AM"/>
    <n v="40"/>
    <s v="CMM"/>
    <x v="3"/>
    <n v="9.26"/>
    <n v="1"/>
    <n v="9.2599999999999991E-3"/>
    <s v="765 KV GIS"/>
    <s v="SUNIL MORE"/>
    <x v="0"/>
    <s v="47"/>
    <s v="28/12/2023"/>
    <n v="528.51349288194615"/>
    <s v="Non-painted"/>
    <s v="4201881909"/>
  </r>
  <r>
    <s v="Normal Order"/>
    <x v="53"/>
    <x v="43"/>
    <n v="59120"/>
    <s v="T130623"/>
    <s v="C0014"/>
    <s v="2361"/>
    <n v="45770.374862453697"/>
    <s v="23/04/2025 8:59:51 AM"/>
    <n v="40"/>
    <s v="CMM"/>
    <x v="3"/>
    <n v="9.26"/>
    <n v="1"/>
    <n v="9.2599999999999991E-3"/>
    <s v="765 KV GIS"/>
    <s v="SUNIL MORE"/>
    <x v="0"/>
    <s v="47"/>
    <s v="26/12/2023"/>
    <n v="530.44348233796336"/>
    <s v="Non-painted"/>
    <s v="4201859149"/>
  </r>
  <r>
    <s v="Normal Order"/>
    <x v="54"/>
    <x v="44"/>
    <n v="51779"/>
    <s v="T167409"/>
    <s v="C6651"/>
    <s v="013"/>
    <n v="45766.477546388887"/>
    <s v="19/04/2025 11:27:43 AM"/>
    <n v="20"/>
    <s v="CMM"/>
    <x v="8"/>
    <n v="64"/>
    <n v="1"/>
    <n v="6.4000000000000001E-2"/>
    <s v="-"/>
    <s v="SUNIL MORE"/>
    <x v="0"/>
    <s v="51"/>
    <s v="11/02/2025"/>
    <n v="117.23289457176"/>
    <s v="-"/>
    <s v="IITPL/PO/0353/2024-25"/>
  </r>
  <r>
    <s v="Normal Order"/>
    <x v="23"/>
    <x v="2"/>
    <n v="57860"/>
    <s v="T170147"/>
    <s v="C7132"/>
    <s v="669"/>
    <n v="45765.706842581021"/>
    <s v="18/04/2025 4:57:51 PM"/>
    <n v="20"/>
    <s v="CMM"/>
    <x v="8"/>
    <n v="44.5"/>
    <n v="1"/>
    <n v="4.4499999999999998E-2"/>
    <s v="NAMI REAR SUBFRAME"/>
    <s v="Prabira Rout"/>
    <x v="0"/>
    <s v="52"/>
    <s v="11/03/2025"/>
    <n v="89.809154374997888"/>
    <s v="NAMI REAR SUBFRAME"/>
    <s v="Specification-6 2450"/>
  </r>
  <r>
    <s v="Normal Order"/>
    <x v="44"/>
    <x v="35"/>
    <n v="59117"/>
    <s v="T172003"/>
    <s v="C7478"/>
    <s v="1520"/>
    <n v="45762.364634780097"/>
    <s v="15/04/2025 8:45:08 AM"/>
    <n v="60"/>
    <s v="CMM"/>
    <x v="3"/>
    <n v="43.76"/>
    <n v="1"/>
    <n v="4.376E-2"/>
    <s v="-"/>
    <s v="SUNIL MORE"/>
    <x v="0"/>
    <s v="55"/>
    <s v="28/03/2025"/>
    <n v="72.218299884261796"/>
    <s v="Non-painted"/>
    <s v="S24101888"/>
  </r>
  <r>
    <s v="Normal Order"/>
    <x v="55"/>
    <x v="45"/>
    <n v="59134"/>
    <s v="T170328"/>
    <s v="C7179"/>
    <s v="067"/>
    <n v="45756.908313587963"/>
    <s v="09/04/2025 9:48:26 PM"/>
    <n v="30"/>
    <s v="CMM"/>
    <x v="3"/>
    <n v="57.1"/>
    <n v="1"/>
    <n v="5.7099999999999998E-2"/>
    <s v="400 KV GIS"/>
    <s v="Arjun Idhate"/>
    <x v="1"/>
    <s v="61"/>
    <s v="13/03/2025"/>
    <n v="87.875964074075455"/>
    <s v="400 KV GIS"/>
    <s v="HR02- 4201892768"/>
  </r>
  <r>
    <s v="Normal Order"/>
    <x v="56"/>
    <x v="46"/>
    <n v="59519"/>
    <s v="T161996"/>
    <s v="C5702"/>
    <s v="002"/>
    <n v="45755.644823831019"/>
    <s v="08/04/2025 3:28:35 PM"/>
    <n v="60"/>
    <s v="CMM"/>
    <x v="3"/>
    <n v="16"/>
    <n v="1"/>
    <n v="1.6E-2"/>
    <s v="550kV"/>
    <s v="SUNIL MORE"/>
    <x v="0"/>
    <s v="62"/>
    <s v="23/12/2024"/>
    <n v="167.26154386573759"/>
    <s v="550KV"/>
    <s v="CCF7040037"/>
  </r>
  <r>
    <s v="Normal Order"/>
    <x v="56"/>
    <x v="46"/>
    <n v="59519"/>
    <s v="T168138"/>
    <s v="C6803"/>
    <s v="006"/>
    <n v="45755.644559953696"/>
    <s v="08/04/2025 3:28:12 PM"/>
    <n v="60"/>
    <s v="CMM"/>
    <x v="3"/>
    <n v="16"/>
    <n v="1"/>
    <n v="1.6E-2"/>
    <s v="550kV"/>
    <s v="SUNIL MORE"/>
    <x v="0"/>
    <s v="62"/>
    <s v="21/02/2025"/>
    <n v="107.28851209490681"/>
    <s v="550KV"/>
    <s v="CCF7040037"/>
  </r>
  <r>
    <s v="Normal Order"/>
    <x v="57"/>
    <x v="47"/>
    <n v="53273"/>
    <s v="T162521"/>
    <s v="C5754"/>
    <s v="1390"/>
    <n v="45755.341196168993"/>
    <s v="08/04/2025 8:11:19 AM"/>
    <n v="60"/>
    <s v="CMM"/>
    <x v="3"/>
    <n v="72"/>
    <n v="1"/>
    <n v="7.2000000000000008E-2"/>
    <s v="420kv"/>
    <s v="Chitale Deepak"/>
    <x v="0"/>
    <s v="62"/>
    <s v="25/12/2024"/>
    <n v="165.2263938773103"/>
    <s v="-"/>
    <s v="4701550533"/>
  </r>
  <r>
    <s v="Normal Order"/>
    <x v="23"/>
    <x v="2"/>
    <n v="42101"/>
    <s v="T163529"/>
    <s v="C5944"/>
    <s v="594"/>
    <n v="45741.40848849537"/>
    <s v="25/03/2025 9:48:17 AM"/>
    <n v="40"/>
    <s v="CMM"/>
    <x v="3"/>
    <n v="44.5"/>
    <n v="1"/>
    <n v="4.4499999999999998E-2"/>
    <s v="NAMI REAR SUBFRAME"/>
    <s v="SUNIL MORE"/>
    <x v="0"/>
    <s v="76"/>
    <s v="06/01/2025"/>
    <n v="153.58040024305231"/>
    <s v="-"/>
    <s v="Specification-2 2450"/>
  </r>
  <r>
    <s v="Normal Order"/>
    <x v="58"/>
    <x v="48"/>
    <n v="49196"/>
    <s v="T166310"/>
    <s v="C6455"/>
    <s v="039"/>
    <n v="45717.827364212957"/>
    <s v="01/03/2025 7:51:24 PM"/>
    <n v="20"/>
    <s v="CMM"/>
    <x v="8"/>
    <n v="56"/>
    <n v="1"/>
    <n v="5.6000000000000001E-2"/>
    <s v="DISCONNECTOR CASING"/>
    <s v="Mukhtar Kumar"/>
    <x v="0"/>
    <s v="100"/>
    <s v="01/02/2025"/>
    <n v="127.2724755902746"/>
    <s v="-"/>
    <s v="-"/>
  </r>
  <r>
    <s v="Normal Order"/>
    <x v="47"/>
    <x v="38"/>
    <n v="56850"/>
    <s v="T164847"/>
    <s v="C6225"/>
    <s v="-"/>
    <n v="45713.288959861107"/>
    <s v="25/02/2025 6:56:10 AM"/>
    <n v="40"/>
    <s v="CMM"/>
    <x v="3"/>
    <n v="117"/>
    <n v="1"/>
    <n v="0.11700000000000001"/>
    <s v="-"/>
    <s v="SUNIL MORE"/>
    <x v="0"/>
    <s v="104"/>
    <s v="21/01/2025"/>
    <n v="138.90042179398009"/>
    <s v="1013"/>
    <s v="3314161644-AHH"/>
  </r>
  <r>
    <s v="Normal Order"/>
    <x v="17"/>
    <x v="13"/>
    <n v="55123"/>
    <s v="T163807"/>
    <s v="C6012"/>
    <s v="4716"/>
    <n v="45705.881399305552"/>
    <s v="17/02/2025 9:09:13 PM"/>
    <n v="20"/>
    <s v="CMM"/>
    <x v="8"/>
    <n v="49.66"/>
    <n v="1"/>
    <n v="4.9660000000000003E-2"/>
    <s v="AIS 420 kV"/>
    <s v="Liladhar Katre"/>
    <x v="0"/>
    <s v="112"/>
    <s v="09/01/2025"/>
    <n v="150.07382599537229"/>
    <s v="Non Paint"/>
    <s v="4500736665"/>
  </r>
  <r>
    <s v="Normal Order"/>
    <x v="59"/>
    <x v="49"/>
    <n v="36467"/>
    <s v="T141344"/>
    <s v="C1802"/>
    <s v="128"/>
    <n v="45698.438389560193"/>
    <s v="10/02/2025 10:31:23 AM"/>
    <n v="40"/>
    <s v="CMM"/>
    <x v="5"/>
    <n v="45.45"/>
    <n v="1"/>
    <n v="4.5449999999999997E-2"/>
    <s v="-"/>
    <s v="Suresh Nirmal"/>
    <x v="0"/>
    <s v="119"/>
    <s v="25/04/2024"/>
    <n v="409.60835343749932"/>
    <s v="RAL 7038"/>
    <s v="2023/148842"/>
  </r>
  <r>
    <s v="Normal Order"/>
    <x v="60"/>
    <x v="50"/>
    <n v="52166"/>
    <s v="T155548"/>
    <s v="C4501"/>
    <s v="002"/>
    <n v="45650.625386585649"/>
    <s v="24/12/2024 3:00:36 PM"/>
    <n v="40"/>
    <s v="CMM"/>
    <x v="3"/>
    <n v="31.49"/>
    <n v="1"/>
    <n v="3.1489999999999997E-2"/>
    <s v="C Arm End Cap-Machined"/>
    <s v="SUNIL MORE"/>
    <x v="0"/>
    <s v="167"/>
    <s v="10/10/2024"/>
    <n v="241.24461256944051"/>
    <s v="-"/>
    <s v="-"/>
  </r>
  <r>
    <s v="Normal Order"/>
    <x v="61"/>
    <x v="51"/>
    <n v="51168"/>
    <s v="T154777"/>
    <s v="C4391"/>
    <s v="1173"/>
    <n v="45593.724045925926"/>
    <s v="28/10/2024 5:22:37 PM"/>
    <n v="20"/>
    <s v="CMM"/>
    <x v="8"/>
    <n v="40.4"/>
    <n v="1"/>
    <n v="4.0399999999999998E-2"/>
    <s v="GIS 420 kV"/>
    <s v="Bapuji Dharmekar"/>
    <x v="0"/>
    <s v="224"/>
    <s v="06/10/2024"/>
    <n v="245.73251199073999"/>
    <s v="7035"/>
    <s v="P0053524"/>
  </r>
  <r>
    <s v="Normal Order"/>
    <x v="17"/>
    <x v="13"/>
    <n v="50114"/>
    <s v="T150775"/>
    <s v="C3633"/>
    <s v="3655"/>
    <n v="45562.890235289349"/>
    <s v="27/09/2024 9:21:56 PM"/>
    <n v="100"/>
    <s v="CMM"/>
    <x v="4"/>
    <n v="49.66"/>
    <n v="1"/>
    <n v="4.9660000000000003E-2"/>
    <s v="AIS 420 kV"/>
    <s v="Chitale Deepak"/>
    <x v="0"/>
    <s v="255"/>
    <s v="25/08/2024"/>
    <n v="287.78108847222029"/>
    <s v="Non Paint"/>
    <s v="4500466824"/>
  </r>
  <r>
    <s v="Normal Order"/>
    <x v="62"/>
    <x v="52"/>
    <n v="33831"/>
    <s v="T118179"/>
    <s v="B8191"/>
    <s v="496"/>
    <n v="45220.499129502306"/>
    <s v="21/10/2023 11:58:47 AM"/>
    <n v="30"/>
    <s v="CMM"/>
    <x v="3"/>
    <n v="141.66"/>
    <n v="1"/>
    <n v="0.14166000000000001"/>
    <s v="245kv"/>
    <s v="SUNIL MORE"/>
    <x v="0"/>
    <s v="597"/>
    <s v="29/08/2023"/>
    <n v="649.7764144791654"/>
    <s v="-"/>
    <s v="4701514629"/>
  </r>
  <r>
    <s v="Normal Order"/>
    <x v="63"/>
    <x v="53"/>
    <n v="36790"/>
    <s v="T120413"/>
    <s v="B8449"/>
    <s v="641"/>
    <n v="45219.362569155091"/>
    <s v="20/10/2023 8:42:08 AM"/>
    <n v="30"/>
    <s v="CMM"/>
    <x v="3"/>
    <n v="114"/>
    <n v="1"/>
    <n v="0.114"/>
    <s v="GIS 420 kV"/>
    <s v="SUNIL MORE"/>
    <x v="0"/>
    <s v="598"/>
    <s v="14/09/2023"/>
    <n v="633.91581863426109"/>
    <s v="-"/>
    <s v="-"/>
  </r>
  <r>
    <s v="Normal Order"/>
    <x v="64"/>
    <x v="54"/>
    <n v="23537"/>
    <s v="T107518"/>
    <s v="B6376"/>
    <s v="073"/>
    <n v="45077.550755381948"/>
    <s v="31/05/2023 1:13:08 PM"/>
    <n v="50"/>
    <s v="CMM"/>
    <x v="7"/>
    <n v="14"/>
    <n v="1"/>
    <n v="1.4E-2"/>
    <s v="-"/>
    <s v="SUNIL MORE"/>
    <x v="0"/>
    <s v="740"/>
    <s v="02/05/2023"/>
    <n v="768.2895384375006"/>
    <s v="Bearing Holder (Silver Bullet) - Sup 114x1208"/>
    <s v="172477775"/>
  </r>
  <r>
    <s v="Normal Order"/>
    <x v="64"/>
    <x v="54"/>
    <n v="24285"/>
    <s v="T105166"/>
    <s v="B5997"/>
    <s v="059"/>
    <n v="45077.386231400473"/>
    <s v="31/05/2023 9:16:10 AM"/>
    <n v="50"/>
    <s v="CMM"/>
    <x v="7"/>
    <n v="14"/>
    <n v="1"/>
    <n v="1.4E-2"/>
    <s v="-"/>
    <s v="SACHIN RAJARAM PAWAR"/>
    <x v="0"/>
    <s v="740"/>
    <s v="05/04/2023"/>
    <n v="795.25952699073969"/>
    <s v="Bearing Holder (Silver Bullet) - Sup 114x1208"/>
    <s v="172477775"/>
  </r>
  <r>
    <s v="Normal Order"/>
    <x v="65"/>
    <x v="28"/>
    <n v="59894"/>
    <s v="T178871"/>
    <s v="C8555"/>
    <s v="1974"/>
    <n v="45815.611033900474"/>
    <s v="07/06/2025 2:39:55 PM"/>
    <n v="50"/>
    <s v="CUTT"/>
    <x v="9"/>
    <n v="56.5"/>
    <n v="1"/>
    <n v="5.6500000000000002E-2"/>
    <s v="-"/>
    <s v="Ajit Bhart"/>
    <x v="0"/>
    <s v="2"/>
    <s v="06/06/2025"/>
    <n v="2.4404828703700332"/>
    <s v="-"/>
    <s v="-"/>
  </r>
  <r>
    <s v="Normal Order"/>
    <x v="66"/>
    <x v="14"/>
    <n v="58504"/>
    <s v="T178856"/>
    <s v="C8551"/>
    <s v="1337"/>
    <n v="45815.610884884263"/>
    <s v="07/06/2025 2:39:43 PM"/>
    <n v="50"/>
    <s v="CUTT"/>
    <x v="9"/>
    <n v="140.13999999999999"/>
    <n v="1"/>
    <n v="0.14013999999999999"/>
    <s v="800kv"/>
    <s v="Ajit Bhart"/>
    <x v="0"/>
    <s v="2"/>
    <s v="06/06/2025"/>
    <n v="2.369435381944641"/>
    <s v="-"/>
    <s v="-"/>
  </r>
  <r>
    <s v="Normal Order"/>
    <x v="67"/>
    <x v="55"/>
    <n v="61221"/>
    <s v="T178694"/>
    <s v="C8555"/>
    <s v="257"/>
    <n v="45815.11027125"/>
    <s v="07/06/2025 2:38:49 AM"/>
    <n v="50"/>
    <s v="CUTT"/>
    <x v="9"/>
    <n v="69"/>
    <n v="1"/>
    <n v="6.9000000000000006E-2"/>
    <s v="-"/>
    <s v="Ajit Bhart"/>
    <x v="0"/>
    <s v="2"/>
    <s v="06/06/2025"/>
    <n v="2.5084408912080112"/>
    <s v="-"/>
    <s v="-"/>
  </r>
  <r>
    <s v="Normal Order"/>
    <x v="68"/>
    <x v="56"/>
    <n v="59680"/>
    <s v="T178851"/>
    <s v="C8551"/>
    <s v="465"/>
    <n v="45815.026363530087"/>
    <s v="07/06/2025 12:38:00 AM"/>
    <n v="50"/>
    <s v="CUTT"/>
    <x v="9"/>
    <n v="181.5"/>
    <n v="1"/>
    <n v="0.18149999999999999"/>
    <s v="-"/>
    <s v="Ajit Bhart"/>
    <x v="1"/>
    <s v="2"/>
    <s v="06/06/2025"/>
    <n v="2.3934570370329311"/>
    <s v="-"/>
    <s v="-"/>
  </r>
  <r>
    <s v="Normal Order"/>
    <x v="69"/>
    <x v="57"/>
    <n v="61078"/>
    <s v="T178582"/>
    <s v="C8537"/>
    <s v="554"/>
    <n v="45814.997517372693"/>
    <s v="06/06/2025 11:56:33 PM"/>
    <n v="50"/>
    <s v="CUTT"/>
    <x v="9"/>
    <n v="75.5"/>
    <n v="1"/>
    <n v="7.5499999999999998E-2"/>
    <s v="-"/>
    <s v="Ajit Bhart"/>
    <x v="0"/>
    <s v="3"/>
    <s v="05/06/2025"/>
    <n v="3.3460685648169601"/>
    <s v="-"/>
    <s v="-"/>
  </r>
  <r>
    <s v="Normal Order"/>
    <x v="70"/>
    <x v="58"/>
    <n v="53322"/>
    <s v="T178686"/>
    <s v="C8554"/>
    <s v="-"/>
    <n v="45814.825465648137"/>
    <s v="06/06/2025 7:48:43 PM"/>
    <n v="40"/>
    <s v="CUTT"/>
    <x v="9"/>
    <n v="107.2"/>
    <n v="1"/>
    <n v="0.1072"/>
    <s v="Disconnector housing"/>
    <s v="Ajit Bhart"/>
    <x v="0"/>
    <s v="3"/>
    <s v="06/06/2025"/>
    <n v="2.4687530902738222"/>
    <s v="-"/>
    <s v="-"/>
  </r>
  <r>
    <s v="Normal Order"/>
    <x v="69"/>
    <x v="57"/>
    <n v="61426"/>
    <s v="T178616"/>
    <s v="C8546"/>
    <s v="550"/>
    <n v="45814.818447673613"/>
    <s v="06/06/2025 7:38:38 PM"/>
    <n v="50"/>
    <s v="CUTT"/>
    <x v="9"/>
    <n v="75.5"/>
    <n v="1"/>
    <n v="7.5499999999999998E-2"/>
    <s v="-"/>
    <s v="Ajit Bhart"/>
    <x v="0"/>
    <s v="3"/>
    <s v="06/06/2025"/>
    <n v="2.9063600231456799"/>
    <s v="-"/>
    <s v="-"/>
  </r>
  <r>
    <s v="Normal Order"/>
    <x v="71"/>
    <x v="59"/>
    <n v="44868"/>
    <s v="T178812"/>
    <s v="C8541"/>
    <s v="-"/>
    <n v="45814.383173055547"/>
    <s v="06/06/2025 9:11:49 AM"/>
    <n v="40"/>
    <s v="CUTT"/>
    <x v="9"/>
    <n v="36.299999999999997"/>
    <n v="1"/>
    <n v="3.6299999999999999E-2"/>
    <s v="DTB 420 kV"/>
    <s v="Ajit Bhart"/>
    <x v="0"/>
    <s v="3"/>
    <s v="05/06/2025"/>
    <n v="3.125943599538004"/>
    <s v="-"/>
    <s v="-"/>
  </r>
  <r>
    <s v="Normal Order"/>
    <x v="72"/>
    <x v="60"/>
    <n v="56516"/>
    <s v="T178542"/>
    <s v="C8534"/>
    <s v="554"/>
    <n v="45814.107298287039"/>
    <s v="06/06/2025 2:34:36 AM"/>
    <n v="50"/>
    <s v="CUTT"/>
    <x v="9"/>
    <n v="316.8"/>
    <n v="1"/>
    <n v="0.31680000000000003"/>
    <s v="DTB 550 kV"/>
    <s v="Ajit Bhart"/>
    <x v="0"/>
    <s v="3"/>
    <s v="05/06/2025"/>
    <n v="3.2323062037030472"/>
    <s v="-"/>
    <s v="-"/>
  </r>
  <r>
    <s v="Normal Order"/>
    <x v="73"/>
    <x v="30"/>
    <n v="51842"/>
    <s v="T178415"/>
    <s v="C8503"/>
    <s v="-"/>
    <n v="45813.86061851852"/>
    <s v="05/06/2025 8:39:20 PM"/>
    <n v="40"/>
    <s v="CUTT"/>
    <x v="10"/>
    <n v="176.38"/>
    <n v="1"/>
    <n v="0.17638000000000001"/>
    <s v="-"/>
    <s v="Ajit Bhart"/>
    <x v="0"/>
    <s v="4"/>
    <s v="03/06/2025"/>
    <n v="5.3314156481501414"/>
    <s v="-"/>
    <s v="-"/>
  </r>
  <r>
    <s v="Normal Order"/>
    <x v="69"/>
    <x v="57"/>
    <n v="60065"/>
    <s v="T178485"/>
    <s v="C8515"/>
    <s v="527"/>
    <n v="45813.196780983802"/>
    <s v="05/06/2025 4:43:24 AM"/>
    <n v="50"/>
    <s v="CUTT"/>
    <x v="9"/>
    <n v="75.5"/>
    <n v="1"/>
    <n v="7.5499999999999998E-2"/>
    <s v="-"/>
    <s v="Ajit Bhart"/>
    <x v="0"/>
    <s v="4"/>
    <s v="04/06/2025"/>
    <n v="4.4149240972183179"/>
    <s v="-"/>
    <s v="-"/>
  </r>
  <r>
    <s v="Normal Order"/>
    <x v="74"/>
    <x v="61"/>
    <n v="60949"/>
    <s v="T178733"/>
    <s v="C8459"/>
    <s v="1447"/>
    <n v="45808.754131956019"/>
    <s v="31/05/2025 6:05:59 PM"/>
    <n v="50"/>
    <s v="CUTT"/>
    <x v="9"/>
    <n v="294.7"/>
    <n v="1"/>
    <n v="0.29470000000000002"/>
    <s v="DTB 245 kV"/>
    <s v="Ajit Bhart"/>
    <x v="0"/>
    <s v="9"/>
    <s v="31/05/2025"/>
    <n v="8.8009817939819186"/>
    <s v="-"/>
    <s v="-"/>
  </r>
  <r>
    <s v="Normal Order"/>
    <x v="73"/>
    <x v="30"/>
    <n v="57534"/>
    <s v="T178104"/>
    <s v="C8442"/>
    <s v="-"/>
    <n v="45808.345838587957"/>
    <s v="31/05/2025 8:18:04 AM"/>
    <n v="40"/>
    <s v="CUTT"/>
    <x v="10"/>
    <n v="176.38"/>
    <n v="1"/>
    <n v="0.17638000000000001"/>
    <s v="-"/>
    <s v="Ajit Bhart"/>
    <x v="0"/>
    <s v="9"/>
    <s v="29/05/2025"/>
    <n v="10.373905555556121"/>
    <s v="-"/>
    <s v="-"/>
  </r>
  <r>
    <s v="Normal Order"/>
    <x v="75"/>
    <x v="62"/>
    <n v="59856"/>
    <s v="T178125"/>
    <s v="C8430"/>
    <s v="680"/>
    <n v="45807.172790416669"/>
    <s v="30/05/2025 4:08:53 AM"/>
    <n v="50"/>
    <s v="CUTT"/>
    <x v="11"/>
    <n v="111.5"/>
    <n v="1"/>
    <n v="0.1115"/>
    <s v="765 KV GIS"/>
    <s v="Ajit Bhart"/>
    <x v="0"/>
    <s v="10"/>
    <s v="29/05/2025"/>
    <n v="10.54604078704142"/>
    <s v="-"/>
    <s v="-"/>
  </r>
  <r>
    <s v="Normal Order"/>
    <x v="76"/>
    <x v="63"/>
    <n v="60521"/>
    <s v="T178703"/>
    <s v="C8424"/>
    <s v="094"/>
    <n v="45806.716684236111"/>
    <s v="29/05/2025 5:12:05 PM"/>
    <n v="50"/>
    <s v="CUTT"/>
    <x v="9"/>
    <n v="141"/>
    <n v="1"/>
    <n v="0.14099999999999999"/>
    <s v="765 KV GIS"/>
    <s v="Ajit Bhart"/>
    <x v="0"/>
    <s v="11"/>
    <s v="28/05/2025"/>
    <n v="11.07820478008944"/>
    <s v="-"/>
    <s v="-"/>
  </r>
  <r>
    <s v="Normal Order"/>
    <x v="77"/>
    <x v="29"/>
    <n v="58438"/>
    <s v="T177637"/>
    <s v="C8343"/>
    <s v="3588"/>
    <n v="45806.557448356492"/>
    <s v="29/05/2025 1:22:47 PM"/>
    <n v="50"/>
    <s v="CUTT"/>
    <x v="9"/>
    <n v="54.7"/>
    <n v="1"/>
    <n v="5.4700000000000013E-2"/>
    <s v="Disconnector housing"/>
    <s v="RAKESH VISHWAKARMA"/>
    <x v="0"/>
    <s v="11"/>
    <s v="22/05/2025"/>
    <n v="17.42962311342853"/>
    <s v="-"/>
    <s v="-"/>
  </r>
  <r>
    <s v="Normal Order"/>
    <x v="77"/>
    <x v="29"/>
    <n v="60348"/>
    <s v="T177971"/>
    <s v="C8425"/>
    <s v="3585"/>
    <n v="45806.360240462956"/>
    <s v="29/05/2025 8:38:51 AM"/>
    <n v="50"/>
    <s v="CUTT"/>
    <x v="9"/>
    <n v="54.7"/>
    <n v="1"/>
    <n v="5.4700000000000013E-2"/>
    <s v="Disconnector housing"/>
    <s v="Ajit Bhart"/>
    <x v="0"/>
    <s v="11"/>
    <s v="29/05/2025"/>
    <n v="10.83480901620351"/>
    <s v="-"/>
    <s v="-"/>
  </r>
  <r>
    <s v="Normal Order"/>
    <x v="78"/>
    <x v="53"/>
    <n v="57516"/>
    <s v="T171123"/>
    <s v="C7323"/>
    <s v="2728"/>
    <n v="45805.706991909727"/>
    <s v="28/05/2025 4:58:06 PM"/>
    <n v="50"/>
    <s v="CUTT"/>
    <x v="9"/>
    <n v="114"/>
    <n v="1"/>
    <n v="0.114"/>
    <s v="GIS 420 kV"/>
    <s v="Ajit Bhart"/>
    <x v="0"/>
    <s v="12"/>
    <s v="21/03/2025"/>
    <n v="79.756757303242921"/>
    <s v="-"/>
    <s v="-"/>
  </r>
  <r>
    <s v="Normal Order"/>
    <x v="79"/>
    <x v="13"/>
    <n v="60844"/>
    <s v="T177866"/>
    <s v="C8386"/>
    <s v="5173"/>
    <n v="45805.332894872678"/>
    <s v="28/05/2025 7:59:25 AM"/>
    <n v="50"/>
    <s v="CUTT"/>
    <x v="9"/>
    <n v="49.66"/>
    <n v="1"/>
    <n v="4.9660000000000003E-2"/>
    <s v="AIS 420 kV"/>
    <s v="Ajit Bhart"/>
    <x v="0"/>
    <s v="12"/>
    <s v="24/05/2025"/>
    <n v="15.27830709490809"/>
    <s v="-"/>
    <s v="-"/>
  </r>
  <r>
    <s v="Normal Order"/>
    <x v="80"/>
    <x v="64"/>
    <n v="60278"/>
    <s v="T176273"/>
    <s v="C8145"/>
    <s v="1163"/>
    <n v="45804.605260509263"/>
    <s v="27/05/2025 2:31:37 PM"/>
    <n v="50"/>
    <s v="CUTT"/>
    <x v="9"/>
    <n v="9.3309999999999995"/>
    <n v="1"/>
    <n v="9.330999999999999E-3"/>
    <s v="765 KV GIS"/>
    <s v="Ajit Bhart"/>
    <x v="0"/>
    <s v="13"/>
    <s v="11/05/2025"/>
    <n v="28.81462144675606"/>
    <s v="-"/>
    <s v="-"/>
  </r>
  <r>
    <s v="Normal Order"/>
    <x v="76"/>
    <x v="63"/>
    <n v="60521"/>
    <s v="T178013"/>
    <s v="C8398"/>
    <s v="083"/>
    <n v="45804.349459224541"/>
    <s v="27/05/2025 8:23:16 AM"/>
    <n v="50"/>
    <s v="CUTT"/>
    <x v="9"/>
    <n v="141"/>
    <n v="1"/>
    <n v="0.14099999999999999"/>
    <s v="765 KV GIS"/>
    <s v="Ajit Bhart"/>
    <x v="0"/>
    <s v="13"/>
    <s v="26/05/2025"/>
    <n v="13.44683967592573"/>
    <s v="-"/>
    <s v="-"/>
  </r>
  <r>
    <s v="Normal Order"/>
    <x v="81"/>
    <x v="21"/>
    <n v="44969"/>
    <s v="T177914"/>
    <s v="C8391"/>
    <s v="-"/>
    <n v="45803.773046504633"/>
    <s v="26/05/2025 6:33:14 PM"/>
    <n v="40"/>
    <s v="CUTT"/>
    <x v="9"/>
    <n v="476.42"/>
    <n v="1"/>
    <n v="0.47642000000000001"/>
    <s v="DTB 420 kV"/>
    <s v="Ajit Bhart"/>
    <x v="0"/>
    <s v="14"/>
    <s v="25/05/2025"/>
    <n v="14.77490563657193"/>
    <s v="-"/>
    <s v="-"/>
  </r>
  <r>
    <s v="Normal Order"/>
    <x v="77"/>
    <x v="29"/>
    <n v="60348"/>
    <s v="T177880"/>
    <s v="C8383"/>
    <s v="3557"/>
    <n v="45803.483326655092"/>
    <s v="26/05/2025 11:36:43 AM"/>
    <n v="50"/>
    <s v="CUTT"/>
    <x v="9"/>
    <n v="54.7"/>
    <n v="1"/>
    <n v="5.4700000000000013E-2"/>
    <s v="Disconnector housing"/>
    <s v="Ajit Bhart"/>
    <x v="0"/>
    <s v="14"/>
    <s v="24/05/2025"/>
    <n v="15.41971851851849"/>
    <s v="-"/>
    <s v="-"/>
  </r>
  <r>
    <s v="Normal Order"/>
    <x v="82"/>
    <x v="65"/>
    <n v="52991"/>
    <s v="T177893"/>
    <s v="C8376"/>
    <s v="1355"/>
    <n v="45803.406641157409"/>
    <s v="26/05/2025 9:45:38 AM"/>
    <n v="50"/>
    <s v="CUTT"/>
    <x v="9"/>
    <n v="72.599999999999994"/>
    <n v="1"/>
    <n v="7.2599999999999998E-2"/>
    <s v="420kv"/>
    <s v="Ajit Bhart"/>
    <x v="0"/>
    <s v="14"/>
    <s v="24/05/2025"/>
    <n v="15.774052789347479"/>
    <s v="-"/>
    <s v="-"/>
  </r>
  <r>
    <s v="Normal Order"/>
    <x v="79"/>
    <x v="13"/>
    <n v="60841"/>
    <s v="T177907"/>
    <s v="C8376"/>
    <s v="5157"/>
    <n v="45801.920934594913"/>
    <s v="24/05/2025 10:06:12 PM"/>
    <n v="50"/>
    <s v="CUTT"/>
    <x v="9"/>
    <n v="49.66"/>
    <n v="1"/>
    <n v="4.9660000000000003E-2"/>
    <s v="AIS 420 kV"/>
    <s v="Ajit Bhart"/>
    <x v="0"/>
    <s v="16"/>
    <s v="24/05/2025"/>
    <n v="15.641164409724301"/>
    <s v="-"/>
    <s v="-"/>
  </r>
  <r>
    <s v="Normal Order"/>
    <x v="83"/>
    <x v="66"/>
    <n v="51340"/>
    <s v="T177536"/>
    <s v="C8366"/>
    <s v="-"/>
    <n v="45801.37381474537"/>
    <s v="24/05/2025 8:58:20 AM"/>
    <n v="40"/>
    <s v="CUTT"/>
    <x v="9"/>
    <n v="51.5"/>
    <n v="1"/>
    <n v="5.1499999999999997E-2"/>
    <s v="145KV"/>
    <s v="Ajit Bhart"/>
    <x v="0"/>
    <s v="16"/>
    <s v="23/05/2025"/>
    <n v="16.106555300924811"/>
    <s v="-"/>
    <s v="-"/>
  </r>
  <r>
    <s v="Normal Order"/>
    <x v="81"/>
    <x v="21"/>
    <n v="55902"/>
    <s v="T177677"/>
    <s v="C8358"/>
    <s v="1361"/>
    <n v="45801.253329513893"/>
    <s v="24/05/2025 6:04:54 AM"/>
    <n v="50"/>
    <s v="CUTT"/>
    <x v="9"/>
    <n v="476.42"/>
    <n v="1"/>
    <n v="0.47642000000000001"/>
    <s v="DTB 420 kV"/>
    <s v="Ajit Bhart"/>
    <x v="0"/>
    <s v="16"/>
    <s v="23/05/2025"/>
    <n v="16.801180254631621"/>
    <s v="-"/>
    <s v="-"/>
  </r>
  <r>
    <s v="Normal Order"/>
    <x v="83"/>
    <x v="66"/>
    <n v="51331"/>
    <s v="T177618"/>
    <s v="C8343"/>
    <s v="-"/>
    <n v="45799.973270787043"/>
    <s v="22/05/2025 11:21:35 PM"/>
    <n v="40"/>
    <s v="CUTT"/>
    <x v="9"/>
    <n v="51.5"/>
    <n v="1"/>
    <n v="5.1499999999999997E-2"/>
    <s v="145KV"/>
    <s v="Ajit Bhart"/>
    <x v="0"/>
    <s v="18"/>
    <s v="22/05/2025"/>
    <n v="17.598721122689309"/>
    <s v="-"/>
    <s v="-"/>
  </r>
  <r>
    <s v="Normal Order"/>
    <x v="83"/>
    <x v="66"/>
    <n v="51340"/>
    <s v="T177639"/>
    <s v="C8344"/>
    <s v="-"/>
    <n v="45799.972972013893"/>
    <s v="22/05/2025 11:21:07 PM"/>
    <n v="40"/>
    <s v="CUTT"/>
    <x v="9"/>
    <n v="51.5"/>
    <n v="1"/>
    <n v="5.1499999999999997E-2"/>
    <s v="145KV"/>
    <s v="Ajit Bhart"/>
    <x v="0"/>
    <s v="18"/>
    <s v="22/05/2025"/>
    <n v="17.582712314819219"/>
    <s v="-"/>
    <s v="-"/>
  </r>
  <r>
    <s v="Normal Order"/>
    <x v="84"/>
    <x v="67"/>
    <n v="51430"/>
    <s v="T177810"/>
    <s v="C8339"/>
    <s v="-"/>
    <n v="45799.814110891202"/>
    <s v="22/05/2025 7:32:22 PM"/>
    <n v="40"/>
    <s v="CUTT"/>
    <x v="9"/>
    <n v="109.1"/>
    <n v="1"/>
    <n v="0.1091"/>
    <s v="800kv"/>
    <s v="Ajit Bhart"/>
    <x v="0"/>
    <s v="18"/>
    <s v="21/05/2025"/>
    <n v="18.272543356477399"/>
    <s v="-"/>
    <s v="-"/>
  </r>
  <r>
    <s v="Normal Order"/>
    <x v="85"/>
    <x v="68"/>
    <n v="50143"/>
    <s v="T177665"/>
    <s v="C8338"/>
    <s v="-"/>
    <n v="45799.666839733793"/>
    <s v="22/05/2025 4:00:21 PM"/>
    <n v="40"/>
    <s v="CUTT"/>
    <x v="9"/>
    <n v="70.3"/>
    <n v="1"/>
    <n v="7.0300000000000001E-2"/>
    <s v="145KV"/>
    <s v="Ajit Bhart"/>
    <x v="0"/>
    <s v="18"/>
    <s v="21/05/2025"/>
    <n v="18.048655474536641"/>
    <s v="-"/>
    <s v="-"/>
  </r>
  <r>
    <s v="Normal Order"/>
    <x v="84"/>
    <x v="67"/>
    <n v="51430"/>
    <s v="T177724"/>
    <s v="C8333"/>
    <s v="-"/>
    <n v="45799.383992650459"/>
    <s v="22/05/2025 9:13:00 AM"/>
    <n v="40"/>
    <s v="CUTT"/>
    <x v="9"/>
    <n v="109.1"/>
    <n v="1"/>
    <n v="0.1091"/>
    <s v="800kv"/>
    <s v="Ajit Bhart"/>
    <x v="0"/>
    <s v="18"/>
    <s v="21/05/2025"/>
    <n v="18.270691967591119"/>
    <s v="-"/>
    <s v="-"/>
  </r>
  <r>
    <s v="Normal Order"/>
    <x v="81"/>
    <x v="21"/>
    <n v="47246"/>
    <s v="T177733"/>
    <s v="C8326"/>
    <s v="-"/>
    <n v="45798.908697604173"/>
    <s v="21/05/2025 9:48:34 PM"/>
    <n v="40"/>
    <s v="CUTT"/>
    <x v="9"/>
    <n v="476.42"/>
    <n v="1"/>
    <n v="0.47642000000000001"/>
    <s v="DTB 420 kV"/>
    <s v="Ajit Bhart"/>
    <x v="0"/>
    <s v="19"/>
    <s v="21/05/2025"/>
    <n v="18.755502500003789"/>
    <s v="-"/>
    <s v="-"/>
  </r>
  <r>
    <s v="Normal Order"/>
    <x v="83"/>
    <x v="66"/>
    <n v="53549"/>
    <s v="T177763"/>
    <s v="C8325"/>
    <s v="-"/>
    <n v="45798.764921793983"/>
    <s v="21/05/2025 6:21:31 PM"/>
    <n v="40"/>
    <s v="CUTT"/>
    <x v="9"/>
    <n v="51.5"/>
    <n v="1"/>
    <n v="5.1499999999999997E-2"/>
    <s v="145KV"/>
    <s v="Ajit Bhart"/>
    <x v="0"/>
    <s v="19"/>
    <s v="21/05/2025"/>
    <n v="18.95599070601747"/>
    <s v="-"/>
    <s v="-"/>
  </r>
  <r>
    <s v="Normal Order"/>
    <x v="66"/>
    <x v="14"/>
    <n v="60574"/>
    <s v="T177401"/>
    <s v="C8274"/>
    <s v="1312"/>
    <n v="45798.46114269676"/>
    <s v="21/05/2025 11:04:05 AM"/>
    <n v="50"/>
    <s v="CUTT"/>
    <x v="9"/>
    <n v="140.13999999999999"/>
    <n v="1"/>
    <n v="0.14013999999999999"/>
    <s v="800kv"/>
    <s v="Ajit Bhart"/>
    <x v="0"/>
    <s v="19"/>
    <s v="20/05/2025"/>
    <n v="19.421273865737021"/>
    <s v="-"/>
    <s v="-"/>
  </r>
  <r>
    <s v="Normal Order"/>
    <x v="83"/>
    <x v="66"/>
    <n v="53549"/>
    <s v="T177320"/>
    <s v="C8286"/>
    <s v="-"/>
    <n v="45796.959843402779"/>
    <s v="19/05/2025 11:02:14 PM"/>
    <n v="40"/>
    <s v="CUTT"/>
    <x v="9"/>
    <n v="51.5"/>
    <n v="1"/>
    <n v="5.1499999999999997E-2"/>
    <s v="145KV"/>
    <s v="Ajit Bhart"/>
    <x v="0"/>
    <s v="21"/>
    <s v="19/05/2025"/>
    <n v="20.5517690740744"/>
    <s v="-"/>
    <s v="-"/>
  </r>
  <r>
    <s v="Normal Order"/>
    <x v="86"/>
    <x v="20"/>
    <n v="53669"/>
    <s v="T177484"/>
    <s v="C8254"/>
    <s v="147"/>
    <n v="45796.625120231482"/>
    <s v="19/05/2025 3:07:02 PM"/>
    <n v="50"/>
    <s v="CUTT"/>
    <x v="9"/>
    <n v="211"/>
    <n v="1"/>
    <n v="0.21099999999999999"/>
    <s v="145KV"/>
    <s v="Ajit Bhart"/>
    <x v="0"/>
    <s v="21"/>
    <s v="17/05/2025"/>
    <n v="22.83923244212929"/>
    <s v="-"/>
    <s v="-"/>
  </r>
  <r>
    <s v="Normal Order"/>
    <x v="79"/>
    <x v="13"/>
    <n v="60503"/>
    <s v="T177352"/>
    <s v="C8278"/>
    <s v="5129"/>
    <n v="45796.35089908565"/>
    <s v="19/05/2025 8:25:28 AM"/>
    <n v="50"/>
    <s v="CUTT"/>
    <x v="9"/>
    <n v="49.66"/>
    <n v="1"/>
    <n v="4.9660000000000003E-2"/>
    <s v="AIS 420 kV"/>
    <s v="Ajit Bhart"/>
    <x v="0"/>
    <s v="21"/>
    <s v="18/05/2025"/>
    <n v="21.975071574073809"/>
    <s v="-"/>
    <s v="-"/>
  </r>
  <r>
    <s v="Normal Order"/>
    <x v="74"/>
    <x v="61"/>
    <n v="57265"/>
    <s v="T177193"/>
    <s v="C8245"/>
    <s v="1426"/>
    <n v="45794.420352581023"/>
    <s v="17/05/2025 10:05:26 AM"/>
    <n v="50"/>
    <s v="CUTT"/>
    <x v="9"/>
    <n v="294.7"/>
    <n v="1"/>
    <n v="0.29470000000000002"/>
    <s v="DTB 245 kV"/>
    <s v="Ajit Bhart"/>
    <x v="0"/>
    <s v="23"/>
    <s v="16/05/2025"/>
    <n v="23.38269862268498"/>
    <s v="-"/>
    <s v="-"/>
  </r>
  <r>
    <s v="Normal Order"/>
    <x v="87"/>
    <x v="39"/>
    <n v="58617"/>
    <s v="T176450"/>
    <s v="C8205"/>
    <s v="2047"/>
    <n v="45792.393605405086"/>
    <s v="15/05/2025 9:26:51 AM"/>
    <n v="50"/>
    <s v="CUTT"/>
    <x v="9"/>
    <n v="63.3"/>
    <n v="1"/>
    <n v="6.3299999999999995E-2"/>
    <s v="-"/>
    <s v="Ajit Bhart"/>
    <x v="0"/>
    <s v="25"/>
    <s v="14/05/2025"/>
    <n v="25.323684409726411"/>
    <s v="-"/>
    <s v="-"/>
  </r>
  <r>
    <s v="Normal Order"/>
    <x v="87"/>
    <x v="39"/>
    <n v="58617"/>
    <s v="T176473"/>
    <s v="C8204"/>
    <s v="2048"/>
    <n v="45792.393303067132"/>
    <s v="15/05/2025 9:26:25 AM"/>
    <n v="50"/>
    <s v="CUTT"/>
    <x v="9"/>
    <n v="63.3"/>
    <n v="1"/>
    <n v="6.3299999999999995E-2"/>
    <s v="-"/>
    <s v="Ajit Bhart"/>
    <x v="0"/>
    <s v="25"/>
    <s v="14/05/2025"/>
    <n v="25.274876967596359"/>
    <s v="-"/>
    <s v="-"/>
  </r>
  <r>
    <s v="Normal Order"/>
    <x v="87"/>
    <x v="39"/>
    <n v="55409"/>
    <s v="T176449"/>
    <s v="C8201"/>
    <s v="-"/>
    <n v="45792.393121250003"/>
    <s v="15/05/2025 9:26:09 AM"/>
    <n v="40"/>
    <s v="CUTT"/>
    <x v="9"/>
    <n v="63.3"/>
    <n v="1"/>
    <n v="6.3299999999999995E-2"/>
    <s v="-"/>
    <s v="Ajit Bhart"/>
    <x v="0"/>
    <s v="25"/>
    <s v="14/05/2025"/>
    <n v="25.398706469903122"/>
    <s v="-"/>
    <s v="-"/>
  </r>
  <r>
    <s v="Normal Order"/>
    <x v="88"/>
    <x v="69"/>
    <n v="44889"/>
    <s v="T176402"/>
    <s v="C8155"/>
    <s v="-"/>
    <n v="45789.653558414349"/>
    <s v="12/05/2025 3:41:10 PM"/>
    <n v="40"/>
    <s v="CUTT"/>
    <x v="9"/>
    <n v="170"/>
    <n v="1"/>
    <n v="0.17"/>
    <s v="800kv"/>
    <s v="Ajit Bhart"/>
    <x v="0"/>
    <s v="28"/>
    <s v="11/05/2025"/>
    <n v="28.753863518519211"/>
    <s v="-"/>
    <s v="-"/>
  </r>
  <r>
    <s v="Normal Order"/>
    <x v="88"/>
    <x v="69"/>
    <n v="58112"/>
    <s v="T176348"/>
    <s v="C8123"/>
    <s v="544"/>
    <n v="45787.572746157413"/>
    <s v="10/05/2025 1:44:49 PM"/>
    <n v="50"/>
    <s v="CUTT"/>
    <x v="9"/>
    <n v="170"/>
    <n v="1"/>
    <n v="0.17"/>
    <s v="800kv"/>
    <s v="Ajit Bhart"/>
    <x v="0"/>
    <s v="30"/>
    <s v="10/05/2025"/>
    <n v="29.749470960647159"/>
    <s v="-"/>
    <s v="-"/>
  </r>
  <r>
    <s v="Normal Order"/>
    <x v="86"/>
    <x v="20"/>
    <n v="59301"/>
    <s v="T177022"/>
    <s v="C8117"/>
    <s v="124"/>
    <n v="45787.406073958336"/>
    <s v="10/05/2025 9:44:47 AM"/>
    <n v="50"/>
    <s v="CUTT"/>
    <x v="9"/>
    <n v="211"/>
    <n v="1"/>
    <n v="0.21099999999999999"/>
    <s v="145KV"/>
    <s v="Ajit Bhart"/>
    <x v="0"/>
    <s v="30"/>
    <s v="09/05/2025"/>
    <n v="30.809897546292628"/>
    <s v="-"/>
    <s v="-"/>
  </r>
  <r>
    <s v="Normal Order"/>
    <x v="89"/>
    <x v="70"/>
    <n v="59784"/>
    <s v="T175829"/>
    <s v="C8058"/>
    <s v="041"/>
    <n v="45786.638727928243"/>
    <s v="09/05/2025 3:19:49 PM"/>
    <n v="50"/>
    <s v="CUTT"/>
    <x v="9"/>
    <n v="138"/>
    <n v="1"/>
    <n v="0.13800000000000001"/>
    <s v="Enclosure"/>
    <s v="Ajit Bhart"/>
    <x v="0"/>
    <s v="31"/>
    <s v="06/05/2025"/>
    <n v="33.97070653935225"/>
    <s v="-"/>
    <s v="-"/>
  </r>
  <r>
    <s v="Normal Order"/>
    <x v="89"/>
    <x v="70"/>
    <n v="60407"/>
    <s v="T175788"/>
    <s v="C8045"/>
    <s v="038"/>
    <n v="45786.63845564815"/>
    <s v="09/05/2025 3:19:26 PM"/>
    <n v="50"/>
    <s v="CUTT"/>
    <x v="9"/>
    <n v="138"/>
    <n v="1"/>
    <n v="0.13800000000000001"/>
    <s v="Enclosure"/>
    <s v="Ajit Bhart"/>
    <x v="0"/>
    <s v="31"/>
    <s v="05/05/2025"/>
    <n v="34.469633252316271"/>
    <s v="-"/>
    <s v="-"/>
  </r>
  <r>
    <s v="Normal Order"/>
    <x v="90"/>
    <x v="71"/>
    <n v="57199"/>
    <s v="T172092"/>
    <s v="C7484"/>
    <s v="-"/>
    <n v="45786.622040868053"/>
    <s v="09/05/2025 2:55:48 PM"/>
    <n v="40"/>
    <s v="CUTT"/>
    <x v="9"/>
    <n v="40.200000000000003"/>
    <n v="1"/>
    <n v="4.0200000000000007E-2"/>
    <s v="Upper Tank"/>
    <s v="Ajit Bhart"/>
    <x v="0"/>
    <s v="31"/>
    <s v="29/03/2025"/>
    <n v="71.839750185186858"/>
    <s v="-"/>
    <s v="-"/>
  </r>
  <r>
    <s v="Normal Order"/>
    <x v="89"/>
    <x v="70"/>
    <n v="60407"/>
    <s v="T175778"/>
    <s v="C8055"/>
    <s v="044"/>
    <n v="45786.590782870371"/>
    <s v="09/05/2025 2:10:47 PM"/>
    <n v="50"/>
    <s v="CUTT"/>
    <x v="9"/>
    <n v="138"/>
    <n v="1"/>
    <n v="0.13800000000000001"/>
    <s v="Enclosure"/>
    <s v="Ajit Bhart"/>
    <x v="0"/>
    <s v="31"/>
    <s v="05/05/2025"/>
    <n v="34.120432731477187"/>
    <s v="-"/>
    <s v="-"/>
  </r>
  <r>
    <s v="Normal Order"/>
    <x v="75"/>
    <x v="62"/>
    <n v="59739"/>
    <s v="T175747"/>
    <s v="C8092"/>
    <s v="665"/>
    <n v="45786.148118252313"/>
    <s v="09/05/2025 3:33:21 AM"/>
    <n v="50"/>
    <s v="CUTT"/>
    <x v="11"/>
    <n v="111.5"/>
    <n v="1"/>
    <n v="0.1115"/>
    <s v="765 KV GIS"/>
    <s v="Ajit Bhart"/>
    <x v="0"/>
    <s v="31"/>
    <s v="07/05/2025"/>
    <n v="32.116480902775947"/>
    <s v="-"/>
    <s v="-"/>
  </r>
  <r>
    <s v="Normal Order"/>
    <x v="75"/>
    <x v="62"/>
    <n v="59739"/>
    <s v="T176078"/>
    <s v="C8090"/>
    <s v="661"/>
    <n v="45786.078615162041"/>
    <s v="09/05/2025 1:53:15 AM"/>
    <n v="50"/>
    <s v="CUTT"/>
    <x v="11"/>
    <n v="111.5"/>
    <n v="1"/>
    <n v="0.1115"/>
    <s v="765 KV GIS"/>
    <s v="Ajit Bhart"/>
    <x v="0"/>
    <s v="31"/>
    <s v="07/05/2025"/>
    <n v="32.182564780094253"/>
    <s v="-"/>
    <s v="-"/>
  </r>
  <r>
    <s v="Normal Order"/>
    <x v="91"/>
    <x v="72"/>
    <n v="47495"/>
    <s v="T175846"/>
    <s v="C8072"/>
    <s v="-"/>
    <n v="45784.648762766214"/>
    <s v="07/05/2025 4:20:01 PM"/>
    <n v="40"/>
    <s v="CUTT"/>
    <x v="9"/>
    <n v="72.8"/>
    <n v="1"/>
    <n v="7.2800000000000004E-2"/>
    <s v="400 KV GIS"/>
    <s v="Ajit Bhart"/>
    <x v="0"/>
    <s v="33"/>
    <s v="06/05/2025"/>
    <n v="33.273613576384378"/>
    <s v="-"/>
    <s v="-"/>
  </r>
  <r>
    <s v="Normal Order"/>
    <x v="92"/>
    <x v="31"/>
    <n v="59871"/>
    <s v="T175131"/>
    <s v="C7936"/>
    <s v="850"/>
    <n v="45779.602334641197"/>
    <s v="02/05/2025 2:27:25 PM"/>
    <n v="50"/>
    <s v="CUTT"/>
    <x v="9"/>
    <n v="3.052"/>
    <n v="1"/>
    <n v="3.052E-3"/>
    <s v="765 KV GIS"/>
    <s v="Ajit Bhart"/>
    <x v="0"/>
    <s v="38"/>
    <s v="27/04/2025"/>
    <n v="42.509576365744579"/>
    <s v="-"/>
    <s v="-"/>
  </r>
  <r>
    <s v="Normal Order"/>
    <x v="0"/>
    <x v="0"/>
    <n v="60237"/>
    <s v="T175438"/>
    <s v="C7997"/>
    <s v="117"/>
    <n v="45779.573769953713"/>
    <s v="02/05/2025 1:46:17 PM"/>
    <n v="50"/>
    <s v="CUTT"/>
    <x v="9"/>
    <n v="148.19999999999999"/>
    <n v="1"/>
    <n v="0.1482"/>
    <s v="Tank"/>
    <s v="Ajit Bhart"/>
    <x v="0"/>
    <s v="38"/>
    <s v="30/04/2025"/>
    <n v="39.530482083333482"/>
    <s v="-"/>
    <s v="-"/>
  </r>
  <r>
    <s v="Normal Order"/>
    <x v="81"/>
    <x v="21"/>
    <n v="55415"/>
    <s v="T172572"/>
    <s v="C7597"/>
    <s v="1325"/>
    <n v="45756.205370763892"/>
    <s v="09/04/2025 4:55:52 AM"/>
    <n v="50"/>
    <s v="CUTT"/>
    <x v="9"/>
    <n v="476.42"/>
    <n v="1"/>
    <n v="0.47642000000000001"/>
    <s v="DTB 420 kV"/>
    <s v="Ajit Bhart"/>
    <x v="0"/>
    <s v="61"/>
    <s v="08/04/2025"/>
    <n v="61.337926145832157"/>
    <s v="-"/>
    <s v="-"/>
  </r>
  <r>
    <s v="Normal Order"/>
    <x v="93"/>
    <x v="73"/>
    <n v="58559"/>
    <s v="T170036"/>
    <s v="C7091-1"/>
    <s v="004"/>
    <n v="45734.460783043978"/>
    <s v="18/03/2025 11:05:19 AM"/>
    <n v="50"/>
    <s v="CUTT"/>
    <x v="12"/>
    <n v="5.3"/>
    <n v="1"/>
    <n v="5.3E-3"/>
    <s v="-"/>
    <s v="Ajit Bhart"/>
    <x v="0"/>
    <s v="83"/>
    <s v="08/03/2025"/>
    <n v="92.371166354168963"/>
    <s v="-"/>
    <s v="-"/>
  </r>
  <r>
    <s v="Normal Order"/>
    <x v="93"/>
    <x v="73"/>
    <n v="58559"/>
    <s v="T170037"/>
    <s v="C7091-1"/>
    <s v="003"/>
    <n v="45734.457752256953"/>
    <s v="18/03/2025 11:03:14 AM"/>
    <n v="50"/>
    <s v="CUTT"/>
    <x v="12"/>
    <n v="5.3"/>
    <n v="1"/>
    <n v="5.3E-3"/>
    <s v="-"/>
    <s v="Ajit Bhart"/>
    <x v="1"/>
    <s v="83"/>
    <s v="08/03/2025"/>
    <n v="92.370594166670344"/>
    <s v="-"/>
    <s v="-"/>
  </r>
  <r>
    <s v="Normal Order"/>
    <x v="93"/>
    <x v="73"/>
    <n v="58559"/>
    <s v="T170041"/>
    <s v="C7091-1"/>
    <s v="002"/>
    <n v="45734.453591574071"/>
    <s v="18/03/2025 10:58:50 AM"/>
    <n v="50"/>
    <s v="CUTT"/>
    <x v="12"/>
    <n v="5.3"/>
    <n v="1"/>
    <n v="5.3E-3"/>
    <s v="-"/>
    <s v="Ajit Bhart"/>
    <x v="0"/>
    <s v="83"/>
    <s v="08/03/2025"/>
    <n v="92.372401157408603"/>
    <s v="-"/>
    <s v="-"/>
  </r>
  <r>
    <s v="Normal Order"/>
    <x v="93"/>
    <x v="73"/>
    <n v="58559"/>
    <s v="T170042"/>
    <s v="C7091-1"/>
    <s v="001"/>
    <n v="45734.447707951389"/>
    <s v="18/03/2025 10:52:38 AM"/>
    <n v="50"/>
    <s v="CUTT"/>
    <x v="12"/>
    <n v="5.3"/>
    <n v="1"/>
    <n v="5.3E-3"/>
    <s v="-"/>
    <s v="Ajit Bhart"/>
    <x v="0"/>
    <s v="83"/>
    <s v="08/03/2025"/>
    <n v="92.371766226853651"/>
    <s v="-"/>
    <s v="-"/>
  </r>
  <r>
    <s v="Rework Order"/>
    <x v="94"/>
    <x v="38"/>
    <n v="58832"/>
    <s v="T170480"/>
    <s v="C7199"/>
    <s v="389"/>
    <n v="45733.668989143524"/>
    <s v="17/03/2025 4:03:24 PM"/>
    <n v="50"/>
    <s v="CUTT"/>
    <x v="13"/>
    <n v="117.5"/>
    <n v="1"/>
    <n v="0.11749999999999999"/>
    <s v="-"/>
    <s v="Ajit Bhart"/>
    <x v="0"/>
    <s v="84"/>
    <s v="14/03/2025"/>
    <n v="86.829647384263808"/>
    <s v="-"/>
    <s v="-"/>
  </r>
  <r>
    <s v="Normal Order"/>
    <x v="79"/>
    <x v="13"/>
    <n v="45046"/>
    <s v="T145051"/>
    <s v="C2440"/>
    <s v="-"/>
    <n v="45454.414208263886"/>
    <s v="WIP"/>
    <n v="40"/>
    <s v="CUTT"/>
    <x v="9"/>
    <n v="49.66"/>
    <n v="1"/>
    <n v="4.9660000000000003E-2"/>
    <s v="AIS 420 kV"/>
    <s v="HARI SINGH"/>
    <x v="0"/>
    <s v="-"/>
    <s v="10/06/2024"/>
    <n v="363.02247535879718"/>
    <s v="-"/>
    <s v="-"/>
  </r>
  <r>
    <s v="Normal Order"/>
    <x v="28"/>
    <x v="21"/>
    <n v="57521"/>
    <s v="T177790"/>
    <s v="C8311"/>
    <s v="1347"/>
    <n v="45815.473397094909"/>
    <s v="07/06/2025 11:21:53 AM"/>
    <n v="90"/>
    <s v="DPS"/>
    <x v="2"/>
    <n v="476.42"/>
    <n v="1"/>
    <n v="0.47642000000000001"/>
    <s v="DTB 420 kV"/>
    <s v="SAMADHAN KEDARE"/>
    <x v="0"/>
    <s v="2"/>
    <s v="20/05/2025"/>
    <n v="19.24174113426125"/>
    <s v="Non Painted"/>
    <s v="4500887833"/>
  </r>
  <r>
    <s v="Normal Order"/>
    <x v="25"/>
    <x v="18"/>
    <n v="61136"/>
    <s v="T153605"/>
    <s v="C4123"/>
    <s v="2841"/>
    <n v="45815.366323865739"/>
    <s v="07/06/2025 8:47:35 AM"/>
    <n v="110"/>
    <s v="DPS"/>
    <x v="2"/>
    <n v="33.659999999999997"/>
    <n v="1"/>
    <n v="3.3660000000000002E-2"/>
    <s v="GIS 420 kV"/>
    <s v="Kundan Kumar Singh"/>
    <x v="0"/>
    <s v="2"/>
    <s v="23/09/2024"/>
    <n v="258.40146884259588"/>
    <s v="Non Painted"/>
    <s v="YS/2024-25/03-045"/>
  </r>
  <r>
    <s v="Normal Order"/>
    <x v="25"/>
    <x v="18"/>
    <n v="61136"/>
    <s v="T152202"/>
    <s v="C3909"/>
    <s v="2755"/>
    <n v="45815.365282696759"/>
    <s v="07/06/2025 8:46:04 AM"/>
    <n v="110"/>
    <s v="DPS"/>
    <x v="2"/>
    <n v="33.659999999999997"/>
    <n v="1"/>
    <n v="3.3660000000000002E-2"/>
    <s v="GIS 420 kV"/>
    <s v="Kundan Kumar Singh"/>
    <x v="0"/>
    <s v="2"/>
    <s v="11/09/2024"/>
    <n v="270.51150891203719"/>
    <s v="Non Painted"/>
    <s v="YS/2024-25/03-045"/>
  </r>
  <r>
    <s v="Normal Order"/>
    <x v="25"/>
    <x v="18"/>
    <n v="61136"/>
    <s v="T151929"/>
    <s v="C3818"/>
    <s v="2656"/>
    <n v="45815.365114490742"/>
    <s v="07/06/2025 8:45:49 AM"/>
    <n v="110"/>
    <s v="DPS"/>
    <x v="2"/>
    <n v="33.659999999999997"/>
    <n v="1"/>
    <n v="3.3660000000000002E-2"/>
    <s v="GIS 420 kV"/>
    <s v="Kundan Kumar Singh"/>
    <x v="0"/>
    <s v="2"/>
    <s v="04/09/2024"/>
    <n v="277.23926953703631"/>
    <s v="Non Painted"/>
    <s v="YS/2024-25/03-045"/>
  </r>
  <r>
    <s v="Normal Order"/>
    <x v="25"/>
    <x v="18"/>
    <n v="61136"/>
    <s v="T152806"/>
    <s v="C4054"/>
    <s v="2801"/>
    <n v="45815.364949201386"/>
    <s v="07/06/2025 8:45:35 AM"/>
    <n v="110"/>
    <s v="DPS"/>
    <x v="2"/>
    <n v="33.659999999999997"/>
    <n v="1"/>
    <n v="3.3660000000000002E-2"/>
    <s v="GIS 420 kV"/>
    <s v="Kundan Kumar Singh"/>
    <x v="0"/>
    <s v="2"/>
    <s v="19/09/2024"/>
    <n v="262.79066006944049"/>
    <s v="Non Painted"/>
    <s v="YS/2024-25/03-045"/>
  </r>
  <r>
    <s v="Normal Order"/>
    <x v="25"/>
    <x v="18"/>
    <n v="61136"/>
    <s v="T152977"/>
    <s v="C3987"/>
    <s v="2727"/>
    <n v="45815.364785162034"/>
    <s v="07/06/2025 8:45:21 AM"/>
    <n v="110"/>
    <s v="DPS"/>
    <x v="2"/>
    <n v="33.659999999999997"/>
    <n v="1"/>
    <n v="3.3660000000000002E-2"/>
    <s v="GIS 420 kV"/>
    <s v="Kundan Kumar Singh"/>
    <x v="0"/>
    <s v="2"/>
    <s v="15/09/2024"/>
    <n v="266.88219811342418"/>
    <s v="Non Painted"/>
    <s v="YS/2024-25/03-045"/>
  </r>
  <r>
    <s v="Normal Order"/>
    <x v="25"/>
    <x v="18"/>
    <n v="61136"/>
    <s v="T153254"/>
    <s v="C4054"/>
    <s v="2805"/>
    <n v="45815.364578981476"/>
    <s v="07/06/2025 8:45:03 AM"/>
    <n v="110"/>
    <s v="DPS"/>
    <x v="2"/>
    <n v="33.659999999999997"/>
    <n v="1"/>
    <n v="3.3660000000000002E-2"/>
    <s v="GIS 420 kV"/>
    <s v="Kundan Kumar Singh"/>
    <x v="0"/>
    <s v="2"/>
    <s v="19/09/2024"/>
    <n v="262.74465553240589"/>
    <s v="Non Painted"/>
    <s v="YS/2024-25/03-045"/>
  </r>
  <r>
    <s v="Normal Order"/>
    <x v="95"/>
    <x v="74"/>
    <n v="60067"/>
    <s v="T174349"/>
    <s v="C7830"/>
    <s v="3148"/>
    <n v="45801.507350949083"/>
    <s v="24/05/2025 12:10:47 PM"/>
    <n v="110"/>
    <s v="DPS"/>
    <x v="2"/>
    <n v="85.3"/>
    <n v="1"/>
    <n v="8.5300000000000001E-2"/>
    <s v="DTB 145 kV"/>
    <s v="Kundan Kumar Singh"/>
    <x v="0"/>
    <s v="16"/>
    <s v="21/04/2025"/>
    <n v="48.421177847223589"/>
    <s v="7035"/>
    <s v="4501021513"/>
  </r>
  <r>
    <s v="Normal Order"/>
    <x v="96"/>
    <x v="75"/>
    <n v="55231"/>
    <s v="T161226"/>
    <s v="C5596"/>
    <s v="1290"/>
    <n v="45656.44708690972"/>
    <s v="WIP"/>
    <n v="110"/>
    <s v="DPS"/>
    <x v="2"/>
    <n v="24"/>
    <n v="1"/>
    <n v="2.4E-2"/>
    <s v="DTB 245 kV"/>
    <s v="Kundan Kumar Singh"/>
    <x v="0"/>
    <s v="-"/>
    <s v="18/12/2024"/>
    <n v="172.81051756944359"/>
    <s v="Non Paint"/>
    <s v="4500596457"/>
  </r>
  <r>
    <s v="Normal Order"/>
    <x v="73"/>
    <x v="30"/>
    <n v="48877"/>
    <s v="T175104"/>
    <s v="C7979"/>
    <s v="1082"/>
    <n v="45816.64739648148"/>
    <s v="08/06/2025 3:32:18 PM"/>
    <n v="130"/>
    <s v="FETRW"/>
    <x v="14"/>
    <n v="176.38"/>
    <n v="1"/>
    <n v="0.17638000000000001"/>
    <s v="-"/>
    <s v="VIJAY KUMAR"/>
    <x v="0"/>
    <s v="1"/>
    <s v="29/04/2025"/>
    <n v="40.405982384261733"/>
    <s v="-"/>
    <s v="-"/>
  </r>
  <r>
    <s v="Normal Order"/>
    <x v="81"/>
    <x v="21"/>
    <n v="55902"/>
    <s v="T177050"/>
    <s v="C8129"/>
    <s v="1339"/>
    <n v="45816.630747581017"/>
    <s v="08/06/2025 3:08:22 PM"/>
    <n v="130"/>
    <s v="FETRW"/>
    <x v="14"/>
    <n v="476.42"/>
    <n v="1"/>
    <n v="0.47642000000000001"/>
    <s v="DTB 420 kV"/>
    <s v="Rajkumar Ashok Karyam"/>
    <x v="0"/>
    <s v="1"/>
    <s v="10/05/2025"/>
    <n v="29.937283935185409"/>
    <s v="-"/>
    <s v="-"/>
  </r>
  <r>
    <s v="Normal Order"/>
    <x v="97"/>
    <x v="74"/>
    <n v="60509"/>
    <s v="T177393"/>
    <s v="C8279"/>
    <s v="3285"/>
    <n v="45816.582509814813"/>
    <s v="08/06/2025 1:58:51 PM"/>
    <n v="130"/>
    <s v="FETRW"/>
    <x v="14"/>
    <n v="85.3"/>
    <n v="1"/>
    <n v="8.5300000000000001E-2"/>
    <s v="DTB 145 kV"/>
    <s v="VIJAY KUMAR"/>
    <x v="0"/>
    <s v="1"/>
    <s v="18/05/2025"/>
    <n v="21.73279711805662"/>
    <s v="-"/>
    <s v="-"/>
  </r>
  <r>
    <s v="Normal Order"/>
    <x v="97"/>
    <x v="74"/>
    <n v="60867"/>
    <s v="T177792"/>
    <s v="C8337"/>
    <s v="3279"/>
    <n v="45816.582267488433"/>
    <s v="08/06/2025 1:58:37 PM"/>
    <n v="130"/>
    <s v="FETRW"/>
    <x v="14"/>
    <n v="85.3"/>
    <n v="1"/>
    <n v="8.5300000000000001E-2"/>
    <s v="DTB 145 kV"/>
    <s v="VIJAY KUMAR"/>
    <x v="0"/>
    <s v="1"/>
    <s v="21/05/2025"/>
    <n v="18.290346284724361"/>
    <s v="-"/>
    <s v="-"/>
  </r>
  <r>
    <s v="Normal Order"/>
    <x v="67"/>
    <x v="55"/>
    <n v="58714"/>
    <s v="T178527"/>
    <s v="C8530"/>
    <s v="238"/>
    <n v="45816.403312453702"/>
    <s v="08/06/2025 9:40:51 AM"/>
    <n v="140"/>
    <s v="FETRW"/>
    <x v="14"/>
    <n v="69"/>
    <n v="1"/>
    <n v="6.9000000000000006E-2"/>
    <s v="-"/>
    <s v="Maruti Pawar"/>
    <x v="0"/>
    <s v="1"/>
    <s v="05/06/2025"/>
    <n v="3.8878786111090449"/>
    <s v="-"/>
    <s v="-"/>
  </r>
  <r>
    <s v="Normal Order"/>
    <x v="67"/>
    <x v="55"/>
    <n v="58714"/>
    <s v="T178516"/>
    <s v="C8525"/>
    <s v="232"/>
    <n v="45816.391925856493"/>
    <s v="08/06/2025 9:24:25 AM"/>
    <n v="140"/>
    <s v="FETRW"/>
    <x v="14"/>
    <n v="69"/>
    <n v="1"/>
    <n v="6.9000000000000006E-2"/>
    <s v="-"/>
    <s v="Maruti Pawar"/>
    <x v="0"/>
    <s v="1"/>
    <s v="05/06/2025"/>
    <n v="3.9242171990772472"/>
    <s v="-"/>
    <s v="-"/>
  </r>
  <r>
    <s v="Normal Order"/>
    <x v="67"/>
    <x v="55"/>
    <n v="58714"/>
    <s v="T178567"/>
    <s v="C8528"/>
    <s v="234"/>
    <n v="45816.391731249998"/>
    <s v="08/06/2025 9:24:10 AM"/>
    <n v="140"/>
    <s v="FETRW"/>
    <x v="14"/>
    <n v="69"/>
    <n v="1"/>
    <n v="6.9000000000000006E-2"/>
    <s v="-"/>
    <s v="Maruti Pawar"/>
    <x v="0"/>
    <s v="1"/>
    <s v="05/06/2025"/>
    <n v="3.826405914354837"/>
    <s v="-"/>
    <s v="-"/>
  </r>
  <r>
    <s v="Normal Order"/>
    <x v="67"/>
    <x v="55"/>
    <n v="58714"/>
    <s v="T178566"/>
    <s v="C8532"/>
    <s v="237"/>
    <n v="45816.391522592588"/>
    <s v="08/06/2025 9:23:50 AM"/>
    <n v="140"/>
    <s v="FETRW"/>
    <x v="14"/>
    <n v="69"/>
    <n v="1"/>
    <n v="6.9000000000000006E-2"/>
    <s v="-"/>
    <s v="Maruti Pawar"/>
    <x v="0"/>
    <s v="1"/>
    <s v="05/06/2025"/>
    <n v="3.6851340046268888"/>
    <s v="-"/>
    <s v="-"/>
  </r>
  <r>
    <s v="Normal Order"/>
    <x v="98"/>
    <x v="76"/>
    <n v="58602"/>
    <s v="T176824"/>
    <s v="C8210"/>
    <s v="941"/>
    <n v="45816.391250752313"/>
    <s v="08/06/2025 9:23:27 AM"/>
    <n v="130"/>
    <s v="FETRW"/>
    <x v="14"/>
    <n v="82"/>
    <n v="1"/>
    <n v="8.2000000000000003E-2"/>
    <s v="-"/>
    <s v="Maruti Pawar"/>
    <x v="0"/>
    <s v="1"/>
    <s v="15/05/2025"/>
    <n v="24.84855524305749"/>
    <s v="-"/>
    <s v="-"/>
  </r>
  <r>
    <s v="Normal Order"/>
    <x v="67"/>
    <x v="55"/>
    <n v="58714"/>
    <s v="T177972"/>
    <s v="C8443"/>
    <s v="201"/>
    <n v="45816.391062129631"/>
    <s v="08/06/2025 9:23:11 AM"/>
    <n v="140"/>
    <s v="FETRW"/>
    <x v="14"/>
    <n v="69"/>
    <n v="1"/>
    <n v="6.9000000000000006E-2"/>
    <s v="-"/>
    <s v="Maruti Pawar"/>
    <x v="0"/>
    <s v="1"/>
    <s v="29/05/2025"/>
    <n v="10.05532329861308"/>
    <s v="-"/>
    <s v="-"/>
  </r>
  <r>
    <s v="Normal Order"/>
    <x v="99"/>
    <x v="77"/>
    <n v="50106"/>
    <s v="T164949"/>
    <s v="C6204"/>
    <s v="263"/>
    <n v="45816.206405219913"/>
    <s v="08/06/2025 4:57:24 AM"/>
    <n v="100"/>
    <s v="FETRW"/>
    <x v="14"/>
    <n v="31.6"/>
    <n v="1"/>
    <n v="3.1600000000000003E-2"/>
    <s v="Operating socket 8DQ16_x000d__x000a_"/>
    <s v="KRUSHNA KADAM"/>
    <x v="0"/>
    <s v="1"/>
    <s v="19/01/2025"/>
    <n v="140.89779143518541"/>
    <s v="-"/>
    <s v="-"/>
  </r>
  <r>
    <s v="Normal Order"/>
    <x v="100"/>
    <x v="22"/>
    <n v="57623"/>
    <s v="T178287"/>
    <s v="C8475"/>
    <s v="1206"/>
    <n v="45815.595188645842"/>
    <s v="07/06/2025 2:17:09 PM"/>
    <n v="120"/>
    <s v="FETRW"/>
    <x v="14"/>
    <n v="272.60000000000002"/>
    <n v="1"/>
    <n v="0.27260000000000001"/>
    <s v="-"/>
    <s v="SSSE T2M-1"/>
    <x v="0"/>
    <s v="2"/>
    <s v="02/06/2025"/>
    <n v="6.3350934606496594"/>
    <s v="-"/>
    <s v="-"/>
  </r>
  <r>
    <s v="Normal Order"/>
    <x v="101"/>
    <x v="78"/>
    <n v="54586"/>
    <s v="T175128"/>
    <s v="C7948"/>
    <s v="110"/>
    <n v="45814.499421250002"/>
    <s v="06/06/2025 11:59:20 AM"/>
    <n v="130"/>
    <s v="FETRW"/>
    <x v="14"/>
    <n v="16"/>
    <n v="1"/>
    <n v="1.6E-2"/>
    <s v="COVER"/>
    <s v="SSSE T2M-1"/>
    <x v="0"/>
    <s v="3"/>
    <s v="28/04/2025"/>
    <n v="41.518290543979667"/>
    <s v="-"/>
    <s v="-"/>
  </r>
  <r>
    <s v="Normal Order"/>
    <x v="101"/>
    <x v="78"/>
    <n v="54586"/>
    <s v="T175067"/>
    <s v="C7927"/>
    <s v="112"/>
    <n v="45814.499189212962"/>
    <s v="06/06/2025 11:58:54 AM"/>
    <n v="130"/>
    <s v="FETRW"/>
    <x v="14"/>
    <n v="16"/>
    <n v="1"/>
    <n v="1.6E-2"/>
    <s v="COVER"/>
    <s v="SSSE T2M-1"/>
    <x v="0"/>
    <s v="3"/>
    <s v="27/04/2025"/>
    <n v="42.782295590281137"/>
    <s v="-"/>
    <s v="-"/>
  </r>
  <r>
    <s v="Normal Order"/>
    <x v="102"/>
    <x v="79"/>
    <n v="60359"/>
    <s v="T175979"/>
    <s v="C8026"/>
    <s v="004"/>
    <n v="45813.884036840267"/>
    <s v="05/06/2025 9:13:05 PM"/>
    <n v="140"/>
    <s v="FETRW"/>
    <x v="14"/>
    <n v="58"/>
    <n v="1"/>
    <n v="5.8000000000000003E-2"/>
    <s v="-"/>
    <s v="Bala Chauhan"/>
    <x v="0"/>
    <s v="4"/>
    <s v="06/05/2025"/>
    <n v="33.46214319444698"/>
    <s v="-"/>
    <s v="-"/>
  </r>
  <r>
    <s v="Normal Order"/>
    <x v="103"/>
    <x v="24"/>
    <n v="57564"/>
    <s v="T176978"/>
    <s v="C8234"/>
    <s v="291"/>
    <n v="45812.292605787043"/>
    <s v="04/06/2025 7:01:25 AM"/>
    <n v="120"/>
    <s v="FETRW"/>
    <x v="14"/>
    <n v="26.1"/>
    <n v="1"/>
    <n v="2.6100000000000002E-2"/>
    <s v="-"/>
    <s v="Nagendra Urao"/>
    <x v="0"/>
    <s v="5"/>
    <s v="15/05/2025"/>
    <n v="24.038337986108669"/>
    <s v="-"/>
    <s v="-"/>
  </r>
  <r>
    <s v="Normal Order"/>
    <x v="104"/>
    <x v="80"/>
    <n v="55183"/>
    <s v="T177858"/>
    <s v="C8381"/>
    <s v="005"/>
    <n v="45811.521505972218"/>
    <s v="03/06/2025 12:31:03 PM"/>
    <n v="140"/>
    <s v="FETRW"/>
    <x v="14"/>
    <n v="410"/>
    <n v="1"/>
    <n v="0.41"/>
    <s v="-"/>
    <s v="VIJAY KUMAR"/>
    <x v="0"/>
    <s v="6"/>
    <s v="24/05/2025"/>
    <n v="15.533319710651989"/>
    <s v="-"/>
    <s v="-"/>
  </r>
  <r>
    <s v="Normal Order"/>
    <x v="101"/>
    <x v="78"/>
    <n v="52935"/>
    <s v="T175609"/>
    <s v="C8025"/>
    <s v="165"/>
    <n v="45809.222134444441"/>
    <s v="01/06/2025 5:20:09 AM"/>
    <n v="130"/>
    <s v="FETRW"/>
    <x v="14"/>
    <n v="16"/>
    <n v="1"/>
    <n v="1.6E-2"/>
    <s v="COVER"/>
    <s v="Nagendra Urao"/>
    <x v="0"/>
    <s v="8"/>
    <s v="03/05/2025"/>
    <n v="36.772260185185587"/>
    <s v="-"/>
    <s v="-"/>
  </r>
  <r>
    <s v="Normal Order"/>
    <x v="101"/>
    <x v="78"/>
    <n v="60322"/>
    <s v="T175871"/>
    <s v="C8073"/>
    <s v="188"/>
    <n v="45809.22057834491"/>
    <s v="01/06/2025 5:17:49 AM"/>
    <n v="140"/>
    <s v="FETRW"/>
    <x v="14"/>
    <n v="16"/>
    <n v="1"/>
    <n v="1.6E-2"/>
    <s v="COVER"/>
    <s v="Nagendra Urao"/>
    <x v="0"/>
    <s v="8"/>
    <s v="06/05/2025"/>
    <n v="33.247786643521977"/>
    <s v="-"/>
    <s v="-"/>
  </r>
  <r>
    <s v="Normal Order"/>
    <x v="105"/>
    <x v="81"/>
    <n v="59770"/>
    <s v="T177867"/>
    <s v="C8372"/>
    <s v="054"/>
    <n v="45806.457052048609"/>
    <s v="29/05/2025 10:58:14 AM"/>
    <n v="130"/>
    <s v="FETRW"/>
    <x v="14"/>
    <n v="77.8"/>
    <n v="1"/>
    <n v="7.7799999999999994E-2"/>
    <s v="765 KV GIS"/>
    <s v="Nagendra Urao"/>
    <x v="0"/>
    <s v="11"/>
    <s v="24/05/2025"/>
    <n v="15.912472384261489"/>
    <s v="-"/>
    <s v="-"/>
  </r>
  <r>
    <s v="Normal Order"/>
    <x v="102"/>
    <x v="79"/>
    <n v="60359"/>
    <s v="T175532"/>
    <s v="C8012"/>
    <s v="002"/>
    <n v="45799.794860150461"/>
    <s v="22/05/2025 7:04:43 PM"/>
    <n v="140"/>
    <s v="FETRW"/>
    <x v="14"/>
    <n v="58"/>
    <n v="1"/>
    <n v="5.8000000000000003E-2"/>
    <s v="-"/>
    <s v="Nagendra Urao"/>
    <x v="0"/>
    <s v="18"/>
    <s v="02/05/2025"/>
    <n v="37.384073773151613"/>
    <s v="-"/>
    <s v="-"/>
  </r>
  <r>
    <s v="Normal Order"/>
    <x v="106"/>
    <x v="82"/>
    <n v="59337"/>
    <s v="T174766"/>
    <s v="C7901"/>
    <s v="009"/>
    <n v="45795.298888599536"/>
    <s v="18/05/2025 7:10:29 AM"/>
    <n v="140"/>
    <s v="FETRW"/>
    <x v="14"/>
    <n v="62"/>
    <n v="1"/>
    <n v="6.2E-2"/>
    <s v="-"/>
    <s v="Bala Chauhan"/>
    <x v="1"/>
    <s v="22"/>
    <s v="25/04/2025"/>
    <n v="44.73830452546099"/>
    <s v="-"/>
    <s v="-"/>
  </r>
  <r>
    <s v="Normal Order"/>
    <x v="107"/>
    <x v="83"/>
    <n v="48962"/>
    <s v="T175605"/>
    <s v="C8025"/>
    <s v="375"/>
    <n v="45787.241325833333"/>
    <s v="10/05/2025 5:47:33 AM"/>
    <n v="120"/>
    <s v="FETRW"/>
    <x v="14"/>
    <n v="85.2"/>
    <n v="1"/>
    <n v="8.5199999999999998E-2"/>
    <s v="DTB 145 kV"/>
    <s v="Bala Chauhan"/>
    <x v="0"/>
    <s v="30"/>
    <s v="03/05/2025"/>
    <n v="36.810224247688893"/>
    <s v="-"/>
    <s v="-"/>
  </r>
  <r>
    <s v="Normal Order"/>
    <x v="108"/>
    <x v="45"/>
    <n v="58933"/>
    <s v="T172201"/>
    <s v="C7499"/>
    <s v="114"/>
    <n v="45785.273791412037"/>
    <s v="08/05/2025 6:34:50 AM"/>
    <n v="130"/>
    <s v="FETRW"/>
    <x v="14"/>
    <n v="57.1"/>
    <n v="1"/>
    <n v="5.7099999999999998E-2"/>
    <s v="400 KV GIS"/>
    <s v="SSSE T2M-4"/>
    <x v="0"/>
    <s v="32"/>
    <s v="03/04/2025"/>
    <n v="66.548994027776644"/>
    <s v="-"/>
    <s v="-"/>
  </r>
  <r>
    <s v="Normal Order"/>
    <x v="108"/>
    <x v="45"/>
    <n v="59132"/>
    <s v="T172324"/>
    <s v="C7527"/>
    <s v="120"/>
    <n v="45785.259515150457"/>
    <s v="08/05/2025 6:13:57 AM"/>
    <n v="130"/>
    <s v="FETRW"/>
    <x v="14"/>
    <n v="57.1"/>
    <n v="1"/>
    <n v="5.7099999999999998E-2"/>
    <s v="400 KV GIS"/>
    <s v="SSSE T2M-4"/>
    <x v="0"/>
    <s v="32"/>
    <s v="04/04/2025"/>
    <n v="65.235243541668751"/>
    <s v="-"/>
    <s v="-"/>
  </r>
  <r>
    <s v="Normal Order"/>
    <x v="79"/>
    <x v="13"/>
    <n v="59539"/>
    <s v="T172938"/>
    <s v="C7614"/>
    <s v="4877"/>
    <n v="45779.418058888878"/>
    <s v="02/05/2025 10:02:14 AM"/>
    <n v="130"/>
    <s v="FETRW"/>
    <x v="14"/>
    <n v="49.66"/>
    <n v="1"/>
    <n v="4.9660000000000003E-2"/>
    <s v="AIS 420 kV"/>
    <s v="SANJAY KUMARE"/>
    <x v="0"/>
    <s v="38"/>
    <s v="09/04/2025"/>
    <n v="60.637171828704588"/>
    <s v="-"/>
    <s v="-"/>
  </r>
  <r>
    <s v="Normal Order"/>
    <x v="1"/>
    <x v="1"/>
    <n v="50062"/>
    <s v="T171788"/>
    <s v="C7436"/>
    <s v="766"/>
    <n v="45773.926342256942"/>
    <s v="26/04/2025 10:14:11 PM"/>
    <n v="130"/>
    <s v="FETRW"/>
    <x v="15"/>
    <n v="41"/>
    <n v="1"/>
    <n v="4.1000000000000002E-2"/>
    <s v="NAMI FRONT SUBFRAME"/>
    <s v="AWADESH KUMAR"/>
    <x v="0"/>
    <s v="44"/>
    <s v="26/03/2025"/>
    <n v="74.047992083331337"/>
    <s v="-"/>
    <s v="-"/>
  </r>
  <r>
    <s v="Normal Order"/>
    <x v="2"/>
    <x v="2"/>
    <n v="50059"/>
    <s v="T172485"/>
    <s v="C7547"/>
    <s v="758"/>
    <n v="45768.550416215279"/>
    <s v="21/04/2025 1:12:39 PM"/>
    <n v="130"/>
    <s v="FETRW"/>
    <x v="15"/>
    <n v="44"/>
    <n v="1"/>
    <n v="4.3999999999999997E-2"/>
    <s v="NAMI REAR SUBFRAME"/>
    <s v="VIJAY KUMAR"/>
    <x v="0"/>
    <s v="49"/>
    <s v="05/04/2025"/>
    <n v="64.060883935184393"/>
    <s v="-"/>
    <s v="-"/>
  </r>
  <r>
    <s v="Normal Order"/>
    <x v="2"/>
    <x v="2"/>
    <n v="50059"/>
    <s v="T172279"/>
    <s v="C7524"/>
    <s v="733"/>
    <n v="45768.550061250004"/>
    <s v="21/04/2025 1:12:08 PM"/>
    <n v="130"/>
    <s v="FETRW"/>
    <x v="15"/>
    <n v="44"/>
    <n v="1"/>
    <n v="4.3999999999999997E-2"/>
    <s v="NAMI REAR SUBFRAME"/>
    <s v="VIJAY KUMAR"/>
    <x v="0"/>
    <s v="49"/>
    <s v="04/04/2025"/>
    <n v="65.578002881942666"/>
    <s v="-"/>
    <s v="-"/>
  </r>
  <r>
    <s v="Normal Order"/>
    <x v="109"/>
    <x v="84"/>
    <n v="57795"/>
    <s v="T171539"/>
    <s v="C7408"/>
    <s v="365"/>
    <n v="45758.877604259258"/>
    <s v="11/04/2025 9:03:54 PM"/>
    <n v="130"/>
    <s v="FETRW"/>
    <x v="14"/>
    <n v="120"/>
    <n v="1"/>
    <n v="0.12"/>
    <s v="145KV GIS"/>
    <s v="Maruti Pawar"/>
    <x v="0"/>
    <s v="59"/>
    <s v="25/03/2025"/>
    <n v="75.269846423609124"/>
    <s v="-"/>
    <s v="-"/>
  </r>
  <r>
    <s v="Normal Order"/>
    <x v="2"/>
    <x v="2"/>
    <n v="57861"/>
    <s v="T170132"/>
    <s v="C7140"/>
    <s v="693"/>
    <n v="45752.247573402783"/>
    <s v="05/04/2025 5:56:51 AM"/>
    <n v="140"/>
    <s v="FETRW"/>
    <x v="15"/>
    <n v="44"/>
    <n v="1"/>
    <n v="4.3999999999999997E-2"/>
    <s v="NAMI REAR SUBFRAME"/>
    <s v="AWADESH KUMAR"/>
    <x v="0"/>
    <s v="65"/>
    <s v="11/03/2025"/>
    <n v="89.648977824072063"/>
    <s v="-"/>
    <s v="-"/>
  </r>
  <r>
    <s v="Normal Order"/>
    <x v="110"/>
    <x v="85"/>
    <n v="50963"/>
    <s v="T160529"/>
    <s v="C5327"/>
    <s v="076"/>
    <n v="45665.53958063657"/>
    <s v="08/01/2025 12:57:02 PM"/>
    <n v="120"/>
    <s v="FETRW"/>
    <x v="14"/>
    <n v="69.7"/>
    <n v="1"/>
    <n v="6.9699999999999998E-2"/>
    <s v="-"/>
    <s v="Rajkumar Ashok Karyam"/>
    <x v="0"/>
    <s v="152"/>
    <s v="04/12/2024"/>
    <n v="186.0367923379672"/>
    <s v="-"/>
    <s v="-"/>
  </r>
  <r>
    <s v="Normal Order"/>
    <x v="111"/>
    <x v="17"/>
    <n v="59842"/>
    <s v="T176158"/>
    <s v="C8126"/>
    <s v="934"/>
    <n v="45816.109497754631"/>
    <s v="WIP"/>
    <n v="80"/>
    <s v="FETT"/>
    <x v="16"/>
    <n v="48.7"/>
    <n v="1"/>
    <n v="4.8700000000000007E-2"/>
    <s v="-"/>
    <s v="SOPAN SAVANT"/>
    <x v="0"/>
    <s v="-"/>
    <s v="09/05/2025"/>
    <n v="30.079785092588281"/>
    <s v="-"/>
    <s v="-"/>
  </r>
  <r>
    <s v="Normal Order"/>
    <x v="112"/>
    <x v="86"/>
    <n v="46982"/>
    <s v="T178416"/>
    <s v="C8501"/>
    <s v="1510"/>
    <n v="45815.972147337961"/>
    <s v="07/06/2025 11:19:57 PM"/>
    <n v="80"/>
    <s v="FETT"/>
    <x v="16"/>
    <n v="86.67"/>
    <n v="1"/>
    <n v="8.6669999999999997E-2"/>
    <s v="420kv"/>
    <s v="SSSE1"/>
    <x v="0"/>
    <s v="2"/>
    <s v="03/06/2025"/>
    <n v="5.0765115624963073"/>
    <s v="-"/>
    <s v="-"/>
  </r>
  <r>
    <s v="Normal Order"/>
    <x v="67"/>
    <x v="55"/>
    <n v="61224"/>
    <s v="T178111"/>
    <s v="C8447"/>
    <s v="210"/>
    <n v="45815.958016550932"/>
    <s v="07/06/2025 10:59:39 PM"/>
    <n v="90"/>
    <s v="FETT"/>
    <x v="16"/>
    <n v="69"/>
    <n v="1"/>
    <n v="6.9000000000000006E-2"/>
    <s v="-"/>
    <s v="SSSE1"/>
    <x v="0"/>
    <s v="2"/>
    <s v="30/05/2025"/>
    <n v="9.5494272222204017"/>
    <s v="-"/>
    <s v="-"/>
  </r>
  <r>
    <s v="Normal Order"/>
    <x v="79"/>
    <x v="13"/>
    <n v="59845"/>
    <s v="T176032"/>
    <s v="C8083"/>
    <s v="5024"/>
    <n v="45815.822764085649"/>
    <s v="07/06/2025 7:45:13 PM"/>
    <n v="90"/>
    <s v="FETT"/>
    <x v="16"/>
    <n v="49.66"/>
    <n v="1"/>
    <n v="4.9660000000000003E-2"/>
    <s v="AIS 420 kV"/>
    <s v="SSSE1"/>
    <x v="0"/>
    <s v="2"/>
    <s v="07/05/2025"/>
    <n v="32.529168148146709"/>
    <s v="-"/>
    <s v="-"/>
  </r>
  <r>
    <s v="Normal Order"/>
    <x v="79"/>
    <x v="13"/>
    <n v="60503"/>
    <s v="T177113"/>
    <s v="C8242"/>
    <s v="5101"/>
    <n v="45815.822130555563"/>
    <s v="07/06/2025 7:44:07 PM"/>
    <n v="90"/>
    <s v="FETT"/>
    <x v="16"/>
    <n v="49.66"/>
    <n v="1"/>
    <n v="4.9660000000000003E-2"/>
    <s v="AIS 420 kV"/>
    <s v="SSSE1"/>
    <x v="0"/>
    <s v="2"/>
    <s v="16/05/2025"/>
    <n v="23.602413217595309"/>
    <s v="-"/>
    <s v="-"/>
  </r>
  <r>
    <s v="Normal Order"/>
    <x v="113"/>
    <x v="87"/>
    <n v="59002"/>
    <s v="T178512"/>
    <s v="C8518"/>
    <s v="287"/>
    <n v="45815.526699837967"/>
    <s v="WIP"/>
    <n v="90"/>
    <s v="FETT"/>
    <x v="16"/>
    <n v="102.8"/>
    <n v="1"/>
    <n v="0.1028"/>
    <s v="Isolator housing-Unpainted"/>
    <s v="SSSE1"/>
    <x v="0"/>
    <s v="-"/>
    <s v="04/06/2025"/>
    <n v="4.3450273842609022"/>
    <s v="-"/>
    <s v="-"/>
  </r>
  <r>
    <s v="Normal Order"/>
    <x v="114"/>
    <x v="88"/>
    <n v="60327"/>
    <s v="T176505"/>
    <s v="C8166"/>
    <s v="1598"/>
    <n v="45803.547520844913"/>
    <s v="26/05/2025 1:08:30 PM"/>
    <n v="90"/>
    <s v="FETT"/>
    <x v="16"/>
    <n v="116"/>
    <n v="1"/>
    <n v="0.11600000000000001"/>
    <s v="-"/>
    <s v="SOPAN SAVANT"/>
    <x v="0"/>
    <s v="14"/>
    <s v="12/05/2025"/>
    <n v="27.39965858796495"/>
    <s v="-"/>
    <s v="-"/>
  </r>
  <r>
    <s v="Normal Order"/>
    <x v="83"/>
    <x v="66"/>
    <n v="51340"/>
    <s v="T177540"/>
    <s v="C8368"/>
    <s v="847"/>
    <n v="45802.154351874997"/>
    <s v="25/05/2025 3:42:55 AM"/>
    <n v="80"/>
    <s v="FETT"/>
    <x v="16"/>
    <n v="51.5"/>
    <n v="1"/>
    <n v="5.1499999999999997E-2"/>
    <s v="145kv"/>
    <s v="Umesh Pal"/>
    <x v="0"/>
    <s v="15"/>
    <s v="23/05/2025"/>
    <n v="16.06164721064852"/>
    <s v="-"/>
    <s v="-"/>
  </r>
  <r>
    <s v="Normal Order"/>
    <x v="115"/>
    <x v="26"/>
    <n v="44348"/>
    <s v="T177585"/>
    <s v="C8343"/>
    <s v="1440"/>
    <n v="45800.101511898138"/>
    <s v="23/05/2025 2:26:20 AM"/>
    <n v="80"/>
    <s v="FETT"/>
    <x v="16"/>
    <n v="54.4"/>
    <n v="1"/>
    <n v="5.4399999999999997E-2"/>
    <s v="-"/>
    <s v="Santosh Singh"/>
    <x v="0"/>
    <s v="17"/>
    <s v="22/05/2025"/>
    <n v="17.448602152777308"/>
    <s v="-"/>
    <s v="-"/>
  </r>
  <r>
    <s v="Normal Order"/>
    <x v="73"/>
    <x v="30"/>
    <n v="57534"/>
    <s v="T175941"/>
    <s v="C8004"/>
    <s v="1055"/>
    <n v="45798.744465069452"/>
    <s v="21/05/2025 5:52:06 PM"/>
    <n v="90"/>
    <s v="FETT"/>
    <x v="16"/>
    <n v="176.38"/>
    <n v="1"/>
    <n v="0.17638000000000001"/>
    <s v="-"/>
    <s v="RAJESH  YADAV"/>
    <x v="1"/>
    <s v="19"/>
    <s v="30/04/2025"/>
    <n v="39.658769143519748"/>
    <s v="-"/>
    <s v="-"/>
  </r>
  <r>
    <s v="Normal Order"/>
    <x v="116"/>
    <x v="89"/>
    <n v="55656"/>
    <s v="T176182"/>
    <s v="C8113"/>
    <s v="1983"/>
    <n v="45793.0219"/>
    <s v="16/05/2025 12:31:40 AM"/>
    <n v="80"/>
    <s v="FETT"/>
    <x v="16"/>
    <n v="33"/>
    <n v="1"/>
    <n v="3.3000000000000002E-2"/>
    <s v="-"/>
    <s v="SHREE SADGURU KRUPA 2"/>
    <x v="1"/>
    <s v="24"/>
    <s v="09/05/2025"/>
    <n v="30.69561017361411"/>
    <s v="-"/>
    <s v="-"/>
  </r>
  <r>
    <s v="Normal Order"/>
    <x v="117"/>
    <x v="75"/>
    <n v="57633"/>
    <s v="T176461"/>
    <s v="C8186"/>
    <s v="1531"/>
    <n v="45792.753367557867"/>
    <s v="15/05/2025 6:50:21 PM"/>
    <n v="90"/>
    <s v="FETT"/>
    <x v="16"/>
    <n v="24"/>
    <n v="1"/>
    <n v="2.4E-2"/>
    <s v="DTB 245 kV"/>
    <s v="KEEMAT PRAJAPATI"/>
    <x v="0"/>
    <s v="25"/>
    <s v="13/05/2025"/>
    <n v="26.33354744213284"/>
    <s v="-"/>
    <s v="-"/>
  </r>
  <r>
    <s v="Rework Order"/>
    <x v="88"/>
    <x v="69"/>
    <n v="60763"/>
    <s v="T176406"/>
    <s v="C8153"/>
    <s v="562"/>
    <n v="45792.018856180563"/>
    <s v="15/05/2025 12:27:13 AM"/>
    <n v="80"/>
    <s v="FETT"/>
    <x v="17"/>
    <n v="170"/>
    <n v="1"/>
    <n v="0.17"/>
    <s v="800kv"/>
    <s v="SHREE SADGURU KRUPA 2"/>
    <x v="0"/>
    <s v="25"/>
    <s v="11/05/2025"/>
    <n v="28.752886793983631"/>
    <s v="-"/>
    <s v="-"/>
  </r>
  <r>
    <s v="Normal Order"/>
    <x v="92"/>
    <x v="31"/>
    <n v="59871"/>
    <s v="T175295"/>
    <s v="C7990"/>
    <s v="846"/>
    <n v="45780.722108761584"/>
    <s v="03/05/2025 5:19:55 PM"/>
    <n v="90"/>
    <s v="FETT"/>
    <x v="16"/>
    <n v="3.052"/>
    <n v="1"/>
    <n v="3.052E-3"/>
    <s v="765 KV GIS"/>
    <s v="RAVI PRAKASH SINGH"/>
    <x v="0"/>
    <s v="37"/>
    <s v="30/04/2025"/>
    <n v="39.077635000001457"/>
    <s v="-"/>
    <s v="-"/>
  </r>
  <r>
    <s v="Normal Order"/>
    <x v="118"/>
    <x v="90"/>
    <n v="59868"/>
    <s v="T174961"/>
    <s v="C7936"/>
    <s v="1266"/>
    <n v="45776.784907569447"/>
    <s v="29/04/2025 6:50:20 PM"/>
    <n v="90"/>
    <s v="FETT"/>
    <x v="16"/>
    <n v="16.8"/>
    <n v="1"/>
    <n v="1.6799999999999999E-2"/>
    <s v="765 KV GIS"/>
    <s v="RAVI PRAKASH SINGH"/>
    <x v="0"/>
    <s v="41"/>
    <s v="26/04/2025"/>
    <n v="43.542959004626027"/>
    <s v="-"/>
    <s v="-"/>
  </r>
  <r>
    <s v="Normal Order"/>
    <x v="118"/>
    <x v="90"/>
    <n v="59868"/>
    <s v="T174956"/>
    <s v="C7925"/>
    <s v="1264"/>
    <n v="45775.693582673623"/>
    <s v="29/04/2025 5:44:15 PM"/>
    <n v="90"/>
    <s v="FETT"/>
    <x v="16"/>
    <n v="16.8"/>
    <n v="1"/>
    <n v="1.6799999999999999E-2"/>
    <s v="765 KV GIS"/>
    <s v="RAJESH  YADAV"/>
    <x v="1"/>
    <s v="41"/>
    <s v="26/04/2025"/>
    <n v="43.614825347220183"/>
    <s v="-"/>
    <s v="-"/>
  </r>
  <r>
    <s v="Normal Order"/>
    <x v="119"/>
    <x v="91"/>
    <n v="57903"/>
    <s v="T174382"/>
    <s v="C7834"/>
    <s v="1168"/>
    <n v="45775.522326087957"/>
    <s v="28/04/2025 3:39:47 PM"/>
    <n v="90"/>
    <s v="FETT"/>
    <x v="16"/>
    <n v="517.79999999999995"/>
    <n v="1"/>
    <n v="0.51779999999999993"/>
    <s v="-"/>
    <s v="Amod Yadav"/>
    <x v="0"/>
    <s v="42"/>
    <s v="21/04/2025"/>
    <n v="48.160718935185287"/>
    <s v="-"/>
    <s v="-"/>
  </r>
  <r>
    <s v="Normal Order"/>
    <x v="90"/>
    <x v="71"/>
    <n v="57199"/>
    <s v="T172072"/>
    <s v="C7488"/>
    <s v="1388"/>
    <n v="45773.240385532408"/>
    <s v="WIP"/>
    <n v="80"/>
    <s v="FETT"/>
    <x v="16"/>
    <n v="40.200000000000003"/>
    <n v="1"/>
    <n v="4.0200000000000007E-2"/>
    <s v="Upper Tank"/>
    <s v="SSSE1"/>
    <x v="0"/>
    <s v="-"/>
    <s v="29/03/2025"/>
    <n v="71.618449513887754"/>
    <s v="-"/>
    <s v="-"/>
  </r>
  <r>
    <s v="Normal Order"/>
    <x v="120"/>
    <x v="92"/>
    <n v="53633"/>
    <s v="T173214"/>
    <s v="C7643"/>
    <s v="792"/>
    <n v="45770.659608425922"/>
    <s v="23/04/2025 3:54:47 PM"/>
    <n v="80"/>
    <s v="FETT"/>
    <x v="16"/>
    <n v="67.099999999999994"/>
    <n v="1"/>
    <n v="6.7099999999999993E-2"/>
    <s v="245kv"/>
    <s v="Shree Sadguru Krupa 1"/>
    <x v="0"/>
    <s v="47"/>
    <s v="10/04/2025"/>
    <n v="59.185479895837489"/>
    <s v="-"/>
    <s v="-"/>
  </r>
  <r>
    <s v="Normal Order"/>
    <x v="121"/>
    <x v="35"/>
    <n v="59563"/>
    <s v="T173164"/>
    <s v="C7633"/>
    <s v="1691"/>
    <n v="45762.949201307871"/>
    <s v="15/04/2025 10:46:57 PM"/>
    <n v="90"/>
    <s v="FETT"/>
    <x v="16"/>
    <n v="43.8"/>
    <n v="1"/>
    <n v="4.3799999999999999E-2"/>
    <s v="-"/>
    <s v="BALAJI 1"/>
    <x v="1"/>
    <s v="55"/>
    <s v="10/04/2025"/>
    <n v="59.772451620374333"/>
    <s v="-"/>
    <s v="-"/>
  </r>
  <r>
    <s v="Normal Order"/>
    <x v="122"/>
    <x v="50"/>
    <n v="59343"/>
    <s v="T172311"/>
    <s v="C6785"/>
    <s v="007"/>
    <n v="45756.463080925932"/>
    <s v="09/04/2025 11:06:58 AM"/>
    <n v="90"/>
    <s v="FETT"/>
    <x v="16"/>
    <n v="31.49"/>
    <n v="1"/>
    <n v="3.1489999999999997E-2"/>
    <s v="C Arm End Cap-Machined"/>
    <s v="KEEMAT PRAJAPATI"/>
    <x v="0"/>
    <s v="61"/>
    <s v="02/04/2025"/>
    <n v="67.328809062499204"/>
    <s v="-"/>
    <s v="-"/>
  </r>
  <r>
    <s v="Normal Order"/>
    <x v="123"/>
    <x v="19"/>
    <n v="53238"/>
    <s v="T161773"/>
    <s v="C5613"/>
    <s v="-"/>
    <n v="45653.521416331023"/>
    <s v="27/12/2024 12:30:53 PM"/>
    <n v="80"/>
    <s v="FETT"/>
    <x v="16"/>
    <n v="8.9"/>
    <n v="1"/>
    <n v="8.8999999999999999E-3"/>
    <s v="Diffuser Pipe 8DQ16 420kV GIS"/>
    <s v="GAUTAM KUMAR"/>
    <x v="0"/>
    <s v="164"/>
    <s v="19/12/2024"/>
    <n v="171.89979540509381"/>
    <s v="-"/>
    <s v="-"/>
  </r>
  <r>
    <s v="Normal Order"/>
    <x v="124"/>
    <x v="60"/>
    <n v="56515"/>
    <s v="T174700"/>
    <s v="C7883"/>
    <s v="545"/>
    <n v="45816.583325960637"/>
    <s v="08/06/2025 2:00:09 PM"/>
    <n v="80"/>
    <s v="FIN"/>
    <x v="18"/>
    <n v="320"/>
    <n v="1"/>
    <n v="0.32"/>
    <s v="DTB 550 kV"/>
    <s v="SURENDRA KALASKAR"/>
    <x v="0"/>
    <s v="1"/>
    <s v="24/04/2025"/>
    <n v="45.731444317127171"/>
    <s v="DTB 550 kV"/>
    <s v="4500507560"/>
  </r>
  <r>
    <s v="Normal Order"/>
    <x v="47"/>
    <x v="38"/>
    <n v="61101"/>
    <s v="T171702"/>
    <s v="C7425"/>
    <s v="577"/>
    <n v="45816.575715185187"/>
    <s v="08/06/2025 1:49:09 PM"/>
    <n v="80"/>
    <s v="FIN"/>
    <x v="1"/>
    <n v="117"/>
    <n v="1"/>
    <n v="0.11700000000000001"/>
    <s v="-"/>
    <s v="RAHUL KARNAKE"/>
    <x v="0"/>
    <s v="1"/>
    <s v="26/03/2025"/>
    <n v="74.403968124999665"/>
    <s v="1013"/>
    <s v="3314210668 - AFH"/>
  </r>
  <r>
    <s v="Normal Order"/>
    <x v="47"/>
    <x v="38"/>
    <n v="61100"/>
    <s v="T170962"/>
    <s v="C7304"/>
    <s v="457"/>
    <n v="45816.575021261568"/>
    <s v="08/06/2025 1:48:16 PM"/>
    <n v="80"/>
    <s v="FIN"/>
    <x v="1"/>
    <n v="117"/>
    <n v="1"/>
    <n v="0.11700000000000001"/>
    <s v="-"/>
    <s v="RAHUL KARNAKE"/>
    <x v="0"/>
    <s v="1"/>
    <s v="20/03/2025"/>
    <n v="80.55820230324025"/>
    <s v="7035"/>
    <s v="3314204174 - AFH"/>
  </r>
  <r>
    <s v="Normal Order"/>
    <x v="37"/>
    <x v="29"/>
    <n v="56163"/>
    <s v="T175551"/>
    <s v="C8022"/>
    <s v="3519"/>
    <n v="45816.549454490741"/>
    <s v="08/06/2025 1:58:09 PM"/>
    <n v="60"/>
    <s v="FIN"/>
    <x v="1"/>
    <n v="54.66"/>
    <n v="1"/>
    <n v="5.466E-2"/>
    <s v="Disconnector housing"/>
    <s v="SURENDRA KALASKAR"/>
    <x v="0"/>
    <s v="1"/>
    <s v="03/05/2025"/>
    <n v="36.911779537040267"/>
    <s v="Disconnector housing (finished part)"/>
    <s v="4513215113"/>
  </r>
  <r>
    <s v="Normal Order"/>
    <x v="125"/>
    <x v="93"/>
    <n v="59835"/>
    <s v="T173880"/>
    <s v="C7753"/>
    <s v="2212"/>
    <n v="45816.549132048611"/>
    <s v="08/06/2025 1:58:00 PM"/>
    <n v="90"/>
    <s v="FIN"/>
    <x v="1"/>
    <n v="82.86"/>
    <n v="1"/>
    <n v="8.2860000000000003E-2"/>
    <s v="420 kV"/>
    <s v="SURENDRA KALASKAR"/>
    <x v="0"/>
    <s v="1"/>
    <s v="17/04/2025"/>
    <n v="52.804405034723459"/>
    <s v="-"/>
    <s v="-"/>
  </r>
  <r>
    <s v="Normal Order"/>
    <x v="126"/>
    <x v="35"/>
    <n v="59562"/>
    <s v="T172902"/>
    <s v="C7606"/>
    <s v="1649"/>
    <n v="45816.448147013893"/>
    <s v="08/06/2025 11:09:39 AM"/>
    <n v="90"/>
    <s v="FIN"/>
    <x v="2"/>
    <n v="43.76"/>
    <n v="1"/>
    <n v="4.376E-2"/>
    <s v="-"/>
    <s v="SURENDRA KALASKAR"/>
    <x v="0"/>
    <s v="1"/>
    <s v="08/04/2025"/>
    <n v="61.056226747685287"/>
    <s v="Non-painted"/>
    <s v="S24101888"/>
  </r>
  <r>
    <s v="Normal Order"/>
    <x v="44"/>
    <x v="35"/>
    <n v="59532"/>
    <s v="T173163"/>
    <s v="C7635"/>
    <s v="1686"/>
    <n v="45816.447808680547"/>
    <s v="08/06/2025 11:10:25 AM"/>
    <n v="90"/>
    <s v="FIN"/>
    <x v="19"/>
    <n v="43.76"/>
    <n v="1"/>
    <n v="4.376E-2"/>
    <s v="-"/>
    <s v="SURENDRA KALASKAR"/>
    <x v="1"/>
    <s v="1"/>
    <s v="10/04/2025"/>
    <n v="59.662288877312683"/>
    <s v="Non-painted"/>
    <s v="S24101361"/>
  </r>
  <r>
    <s v="Normal Order"/>
    <x v="127"/>
    <x v="94"/>
    <n v="61056"/>
    <s v="T176416"/>
    <s v="C8156"/>
    <s v="797"/>
    <n v="45816.427472407413"/>
    <s v="08/06/2025 11:14:41 AM"/>
    <n v="90"/>
    <s v="FIN"/>
    <x v="1"/>
    <n v="99"/>
    <n v="1"/>
    <n v="9.9000000000000005E-2"/>
    <s v="-"/>
    <s v="RAHUL KARNAKE"/>
    <x v="0"/>
    <s v="1"/>
    <s v="11/05/2025"/>
    <n v="28.833096493057379"/>
    <s v="CROSS HOUSING (FINISHED PART)"/>
    <s v="4513474036"/>
  </r>
  <r>
    <s v="Normal Order"/>
    <x v="128"/>
    <x v="76"/>
    <n v="55644"/>
    <s v="T176821"/>
    <s v="C8213"/>
    <s v="933"/>
    <n v="45816.426907233792"/>
    <s v="08/06/2025 11:15:11 AM"/>
    <n v="90"/>
    <s v="FIN"/>
    <x v="1"/>
    <n v="82"/>
    <n v="1"/>
    <n v="8.2000000000000003E-2"/>
    <s v="-"/>
    <s v="RAHUL KARNAKE"/>
    <x v="0"/>
    <s v="1"/>
    <s v="15/05/2025"/>
    <n v="24.85133447916451"/>
    <s v="1013"/>
    <s v="3314159626-AFH"/>
  </r>
  <r>
    <s v="Normal Order"/>
    <x v="129"/>
    <x v="76"/>
    <n v="61226"/>
    <s v="T176829"/>
    <s v="C8210"/>
    <s v="942"/>
    <n v="45816.42673958333"/>
    <s v="08/06/2025 11:15:03 AM"/>
    <n v="90"/>
    <s v="FIN"/>
    <x v="1"/>
    <n v="82"/>
    <n v="1"/>
    <n v="8.2000000000000003E-2"/>
    <s v="-"/>
    <s v="RAHUL KARNAKE"/>
    <x v="0"/>
    <s v="1"/>
    <s v="15/05/2025"/>
    <n v="24.847393796298999"/>
    <s v="Current transformer housing, short"/>
    <s v="4513446412"/>
  </r>
  <r>
    <s v="Normal Order"/>
    <x v="28"/>
    <x v="21"/>
    <n v="54171"/>
    <s v="T173003"/>
    <s v="C7620"/>
    <s v="1332"/>
    <n v="45816.426698344912"/>
    <s v="08/06/2025 10:14:32 AM"/>
    <n v="80"/>
    <s v="FIN"/>
    <x v="19"/>
    <n v="476.42"/>
    <n v="1"/>
    <n v="0.47642000000000001"/>
    <s v="DTB 420 kV"/>
    <s v="SURENDRA KALASKAR"/>
    <x v="1"/>
    <s v="1"/>
    <s v="09/04/2025"/>
    <n v="60.15514163194166"/>
    <s v="Non Painted"/>
    <s v="4500542536"/>
  </r>
  <r>
    <s v="Normal Order"/>
    <x v="130"/>
    <x v="95"/>
    <n v="59039"/>
    <s v="T168051"/>
    <s v="C6748"/>
    <s v="119"/>
    <n v="45816.426169155093"/>
    <s v="08/06/2025 11:17:59 AM"/>
    <n v="80"/>
    <s v="FIN"/>
    <x v="20"/>
    <n v="76.400000000000006"/>
    <n v="1"/>
    <n v="7.640000000000001E-2"/>
    <s v="GIS 145 kV"/>
    <s v="RAHUL KARNAKE"/>
    <x v="0"/>
    <s v="1"/>
    <s v="17/02/2025"/>
    <n v="111.20124371527341"/>
    <s v="Non Paint"/>
    <s v="4500536734"/>
  </r>
  <r>
    <s v="Normal Order"/>
    <x v="131"/>
    <x v="26"/>
    <n v="59363"/>
    <s v="T172359"/>
    <s v="C7547"/>
    <s v="1370"/>
    <n v="45816.39806305556"/>
    <s v="08/06/2025 10:08:20 AM"/>
    <n v="100"/>
    <s v="FIN"/>
    <x v="1"/>
    <n v="54.8"/>
    <n v="1"/>
    <n v="5.4800000000000001E-2"/>
    <s v="-"/>
    <s v="RAHUL KARNAKE"/>
    <x v="0"/>
    <s v="1"/>
    <s v="05/04/2025"/>
    <n v="64.121049560184474"/>
    <s v="7032"/>
    <s v="S24102070"/>
  </r>
  <r>
    <s v="Normal Order"/>
    <x v="131"/>
    <x v="26"/>
    <n v="59363"/>
    <s v="T177520"/>
    <s v="C8370"/>
    <s v="1471"/>
    <n v="45816.397993969913"/>
    <s v="08/06/2025 10:08:43 AM"/>
    <n v="100"/>
    <s v="FIN"/>
    <x v="1"/>
    <n v="54.8"/>
    <n v="1"/>
    <n v="5.4800000000000001E-2"/>
    <s v="-"/>
    <s v="RAHUL KARNAKE"/>
    <x v="0"/>
    <s v="1"/>
    <s v="23/05/2025"/>
    <n v="16.008218009257689"/>
    <s v="7032"/>
    <s v="S24102070"/>
  </r>
  <r>
    <s v="Normal Order"/>
    <x v="132"/>
    <x v="28"/>
    <n v="59893"/>
    <s v="T176077"/>
    <s v="C8116"/>
    <s v="1900"/>
    <n v="45816.39742065972"/>
    <s v="08/06/2025 10:07:18 AM"/>
    <n v="80"/>
    <s v="FIN"/>
    <x v="1"/>
    <n v="56.5"/>
    <n v="1"/>
    <n v="5.6500000000000002E-2"/>
    <s v="-"/>
    <s v="RAHUL KARNAKE"/>
    <x v="0"/>
    <s v="1"/>
    <s v="09/05/2025"/>
    <n v="30.69036208333273"/>
    <s v="7035"/>
    <s v="S24101901"/>
  </r>
  <r>
    <s v="Normal Order"/>
    <x v="133"/>
    <x v="69"/>
    <n v="58781"/>
    <s v="T171864"/>
    <s v="C7491"/>
    <s v="508"/>
    <n v="45816.396959675927"/>
    <s v="08/06/2025 9:31:45 AM"/>
    <n v="60"/>
    <s v="FIN"/>
    <x v="2"/>
    <n v="170"/>
    <n v="1"/>
    <n v="0.17"/>
    <s v="800kv"/>
    <s v="RAHUL KARNAKE"/>
    <x v="0"/>
    <s v="1"/>
    <s v="29/03/2025"/>
    <n v="71.395622488424124"/>
    <s v="800kv"/>
    <s v="4701558487"/>
  </r>
  <r>
    <s v="Normal Order"/>
    <x v="133"/>
    <x v="69"/>
    <n v="58781"/>
    <s v="T171877"/>
    <s v="C7503"/>
    <s v="516"/>
    <n v="45816.396705937499"/>
    <s v="08/06/2025 9:31:21 AM"/>
    <n v="60"/>
    <s v="FIN"/>
    <x v="2"/>
    <n v="170"/>
    <n v="1"/>
    <n v="0.17"/>
    <s v="800kv"/>
    <s v="RAHUL KARNAKE"/>
    <x v="0"/>
    <s v="1"/>
    <s v="03/04/2025"/>
    <n v="66.385332696758269"/>
    <s v="800kv"/>
    <s v="4701558487"/>
  </r>
  <r>
    <s v="Normal Order"/>
    <x v="40"/>
    <x v="32"/>
    <n v="61272"/>
    <s v="T171899"/>
    <s v="C7542"/>
    <s v="305"/>
    <n v="45816.39544547454"/>
    <s v="08/06/2025 10:32:46 AM"/>
    <n v="60"/>
    <s v="FIN"/>
    <x v="18"/>
    <n v="84.4"/>
    <n v="1"/>
    <n v="8.4400000000000003E-2"/>
    <s v="DTB 550 kV"/>
    <s v="SURENDRA KALASKAR"/>
    <x v="0"/>
    <s v="1"/>
    <s v="05/04/2025"/>
    <n v="64.280136006942485"/>
    <s v="TANK HEAD"/>
    <s v="4500410950"/>
  </r>
  <r>
    <s v="Normal Order"/>
    <x v="134"/>
    <x v="65"/>
    <n v="44891"/>
    <s v="T175480"/>
    <s v="C8008"/>
    <s v="1295"/>
    <n v="45816.371675775459"/>
    <s v="08/06/2025 9:08:07 AM"/>
    <n v="70"/>
    <s v="FIN"/>
    <x v="2"/>
    <n v="72.599999999999994"/>
    <n v="1"/>
    <n v="7.2599999999999998E-2"/>
    <s v="420kv"/>
    <s v="RAHUL KARNAKE"/>
    <x v="0"/>
    <s v="1"/>
    <s v="02/05/2025"/>
    <n v="37.596903124998789"/>
    <s v="-"/>
    <s v="-"/>
  </r>
  <r>
    <s v="Normal Order"/>
    <x v="41"/>
    <x v="33"/>
    <n v="58520"/>
    <s v="T173899"/>
    <s v="C7756"/>
    <s v="252"/>
    <n v="45816.371507222233"/>
    <s v="08/06/2025 9:08:37 AM"/>
    <n v="60"/>
    <s v="FIN"/>
    <x v="2"/>
    <n v="74"/>
    <n v="1"/>
    <n v="7.3999999999999996E-2"/>
    <s v="420kv"/>
    <s v="RAHUL KARNAKE"/>
    <x v="0"/>
    <s v="1"/>
    <s v="17/04/2025"/>
    <n v="52.598941238422412"/>
    <s v="-"/>
    <s v="-"/>
  </r>
  <r>
    <s v="Normal Order"/>
    <x v="41"/>
    <x v="33"/>
    <n v="58520"/>
    <s v="T173991"/>
    <s v="C7760"/>
    <s v="254"/>
    <n v="45816.371297962964"/>
    <s v="08/06/2025 9:08:52 AM"/>
    <n v="60"/>
    <s v="FIN"/>
    <x v="2"/>
    <n v="74"/>
    <n v="1"/>
    <n v="7.3999999999999996E-2"/>
    <s v="420kv"/>
    <s v="RAHUL KARNAKE"/>
    <x v="0"/>
    <s v="1"/>
    <s v="17/04/2025"/>
    <n v="52.509444918978261"/>
    <s v="-"/>
    <s v="-"/>
  </r>
  <r>
    <s v="Normal Order"/>
    <x v="27"/>
    <x v="20"/>
    <n v="61369"/>
    <s v="T176642"/>
    <s v="C8190"/>
    <s v="126"/>
    <n v="45816.356539363427"/>
    <s v="08/06/2025 8:42:13 AM"/>
    <n v="70"/>
    <s v="FIN"/>
    <x v="1"/>
    <n v="211"/>
    <n v="1"/>
    <n v="0.21099999999999999"/>
    <s v="145KV"/>
    <s v="RAHUL KARNAKE"/>
    <x v="0"/>
    <s v="1"/>
    <s v="13/05/2025"/>
    <n v="26.515337164353699"/>
    <s v="7035"/>
    <s v="4501045280"/>
  </r>
  <r>
    <s v="Normal Order"/>
    <x v="20"/>
    <x v="14"/>
    <n v="60573"/>
    <s v="T177800"/>
    <s v="C8320"/>
    <s v="1315"/>
    <n v="45816.356396678239"/>
    <s v="08/06/2025 8:41:23 AM"/>
    <n v="60"/>
    <s v="FIN"/>
    <x v="2"/>
    <n v="136"/>
    <n v="1"/>
    <n v="0.13600000000000001"/>
    <s v="800kv"/>
    <s v="RAHUL KARNAKE"/>
    <x v="0"/>
    <s v="1"/>
    <s v="21/05/2025"/>
    <n v="18.770985613424269"/>
    <s v="800kv"/>
    <s v="4701557219"/>
  </r>
  <r>
    <s v="Normal Order"/>
    <x v="20"/>
    <x v="14"/>
    <n v="60573"/>
    <s v="T177299"/>
    <s v="C8298"/>
    <s v="1298"/>
    <n v="45816.356299918982"/>
    <s v="08/06/2025 8:41:08 AM"/>
    <n v="60"/>
    <s v="FIN"/>
    <x v="2"/>
    <n v="136"/>
    <n v="1"/>
    <n v="0.13600000000000001"/>
    <s v="800kv"/>
    <s v="RAHUL KARNAKE"/>
    <x v="0"/>
    <s v="1"/>
    <s v="20/05/2025"/>
    <n v="19.882202719905759"/>
    <s v="800kv"/>
    <s v="4701557219"/>
  </r>
  <r>
    <s v="Normal Order"/>
    <x v="22"/>
    <x v="16"/>
    <n v="45536"/>
    <s v="T177223"/>
    <s v="C8307"/>
    <s v="728"/>
    <n v="45816.356164826393"/>
    <s v="08/06/2025 8:42:56 AM"/>
    <n v="60"/>
    <s v="FIN"/>
    <x v="2"/>
    <n v="116.8"/>
    <n v="1"/>
    <n v="0.1168"/>
    <s v="800 Kv"/>
    <s v="RAHUL KARNAKE"/>
    <x v="0"/>
    <s v="1"/>
    <s v="20/05/2025"/>
    <n v="19.718913726850591"/>
    <s v="-"/>
    <s v="4701523059"/>
  </r>
  <r>
    <s v="Normal Order"/>
    <x v="11"/>
    <x v="8"/>
    <n v="60350"/>
    <s v="T176976"/>
    <s v="C8231"/>
    <s v="256"/>
    <n v="45816.331061909717"/>
    <s v="08/06/2025 9:19:55 AM"/>
    <n v="60"/>
    <s v="FIN"/>
    <x v="1"/>
    <n v="58.13"/>
    <n v="1"/>
    <n v="5.8130000000000001E-2"/>
    <s v="-"/>
    <s v="SURENDRA KALASKAR"/>
    <x v="0"/>
    <s v="1"/>
    <s v="15/05/2025"/>
    <n v="24.068647453706941"/>
    <s v="-"/>
    <s v="4513426709"/>
  </r>
  <r>
    <s v="Normal Order"/>
    <x v="135"/>
    <x v="89"/>
    <n v="51106"/>
    <s v="T170913"/>
    <s v="C7338"/>
    <s v="1935"/>
    <n v="45816.330952141201"/>
    <s v="08/06/2025 8:57:57 AM"/>
    <n v="60"/>
    <s v="FIN"/>
    <x v="1"/>
    <n v="33"/>
    <n v="1"/>
    <n v="3.3000000000000002E-2"/>
    <s v="-"/>
    <s v="SURENDRA KALASKAR"/>
    <x v="0"/>
    <s v="1"/>
    <s v="22/03/2025"/>
    <n v="78.949290636577643"/>
    <s v="X-housing"/>
    <s v="4513437776"/>
  </r>
  <r>
    <s v="Normal Order"/>
    <x v="136"/>
    <x v="88"/>
    <n v="61217"/>
    <s v="T176358"/>
    <s v="C8154"/>
    <s v="1602"/>
    <n v="45816.330726782413"/>
    <s v="08/06/2025 9:25:06 AM"/>
    <n v="50"/>
    <s v="FIN"/>
    <x v="1"/>
    <n v="116"/>
    <n v="1"/>
    <n v="0.11600000000000001"/>
    <s v="-"/>
    <s v="SURENDRA KALASKAR"/>
    <x v="0"/>
    <s v="1"/>
    <s v="11/05/2025"/>
    <n v="28.995581805553229"/>
    <s v="BUSBAR HOUSING (FINISHED PART)"/>
    <s v="4513446412"/>
  </r>
  <r>
    <s v="Normal Order"/>
    <x v="137"/>
    <x v="96"/>
    <n v="61167"/>
    <s v="T176692"/>
    <s v="C8322"/>
    <s v="505"/>
    <n v="45816.306855381947"/>
    <s v="08/06/2025 9:00:18 AM"/>
    <n v="80"/>
    <s v="FIN"/>
    <x v="19"/>
    <n v="228.17"/>
    <n v="1"/>
    <n v="0.22817000000000001"/>
    <s v="CABLE DISCCONET. HOUSING"/>
    <s v="SURENDRA KALASKAR"/>
    <x v="1"/>
    <s v="1"/>
    <s v="21/05/2025"/>
    <n v="18.766740208331608"/>
    <s v="CABLE DISCCONET. HOUSING"/>
    <s v="4513474036"/>
  </r>
  <r>
    <s v="Normal Order"/>
    <x v="138"/>
    <x v="97"/>
    <n v="60667"/>
    <s v="T173012"/>
    <s v="C7631"/>
    <s v="349"/>
    <n v="45816.30488246528"/>
    <s v="08/06/2025 8:58:49 AM"/>
    <n v="80"/>
    <s v="FIN"/>
    <x v="19"/>
    <n v="217.53"/>
    <n v="1"/>
    <n v="0.21753"/>
    <s v="_x000d__x000a_"/>
    <s v="SURENDRA KALASKAR"/>
    <x v="1"/>
    <s v="1"/>
    <s v="10/04/2025"/>
    <n v="59.834232928238627"/>
    <s v="CABLE DISCONNECT HOUSING"/>
    <s v="4513445647"/>
  </r>
  <r>
    <s v="Normal Order"/>
    <x v="139"/>
    <x v="42"/>
    <n v="56679"/>
    <s v="T174007"/>
    <s v="C7768"/>
    <s v="1375"/>
    <n v="45815.955309375"/>
    <s v="07/06/2025 10:55:43 PM"/>
    <n v="100"/>
    <s v="FIN"/>
    <x v="20"/>
    <n v="39.5"/>
    <n v="1"/>
    <n v="3.95E-2"/>
    <s v="DTB 420 kV"/>
    <s v="SURENDRA KALASKAR"/>
    <x v="0"/>
    <s v="2"/>
    <s v="17/04/2025"/>
    <n v="52.060257060184092"/>
    <s v="Non Painted"/>
    <s v="4500542536"/>
  </r>
  <r>
    <s v="Normal Order"/>
    <x v="52"/>
    <x v="42"/>
    <n v="59606"/>
    <s v="T171411"/>
    <s v="C7377"/>
    <s v="1336"/>
    <n v="45815.909830358803"/>
    <s v="07/06/2025 10:55:51 PM"/>
    <n v="100"/>
    <s v="FIN"/>
    <x v="20"/>
    <n v="39.5"/>
    <n v="1"/>
    <n v="3.95E-2"/>
    <s v="DTB 420 kV"/>
    <s v="SURENDRA KALASKAR"/>
    <x v="0"/>
    <s v="2"/>
    <s v="24/03/2025"/>
    <n v="76.310668379628623"/>
    <s v="Non Paint"/>
    <s v="4501021513"/>
  </r>
  <r>
    <s v="Normal Order"/>
    <x v="52"/>
    <x v="42"/>
    <n v="59606"/>
    <s v="T167315"/>
    <s v="C6619"/>
    <s v="1326"/>
    <n v="45815.909686388877"/>
    <s v="07/06/2025 10:56:00 PM"/>
    <n v="100"/>
    <s v="FIN"/>
    <x v="20"/>
    <n v="39.5"/>
    <n v="1"/>
    <n v="3.95E-2"/>
    <s v="DTB 420 kV"/>
    <s v="SURENDRA KALASKAR"/>
    <x v="0"/>
    <s v="2"/>
    <s v="10/02/2025"/>
    <n v="118.3216349537033"/>
    <s v="Non Paint"/>
    <s v="4501021513"/>
  </r>
  <r>
    <s v="Normal Order"/>
    <x v="52"/>
    <x v="42"/>
    <n v="59606"/>
    <s v="T167313"/>
    <s v="C6615"/>
    <s v="1324"/>
    <n v="45815.908195069453"/>
    <s v="07/06/2025 10:55:28 PM"/>
    <n v="100"/>
    <s v="FIN"/>
    <x v="20"/>
    <n v="39.5"/>
    <n v="1"/>
    <n v="3.95E-2"/>
    <s v="DTB 420 kV"/>
    <s v="SURENDRA KALASKAR"/>
    <x v="0"/>
    <s v="2"/>
    <s v="10/02/2025"/>
    <n v="118.4999018865783"/>
    <s v="Non Paint"/>
    <s v="4501021513"/>
  </r>
  <r>
    <s v="Normal Order"/>
    <x v="38"/>
    <x v="30"/>
    <n v="60323"/>
    <s v="T177003"/>
    <s v="C8089"/>
    <s v="1073"/>
    <n v="45815.886049074077"/>
    <s v="07/06/2025 9:35:03 PM"/>
    <n v="70"/>
    <s v="FIN"/>
    <x v="2"/>
    <n v="176.38"/>
    <n v="1"/>
    <n v="0.17638000000000001"/>
    <s v="-"/>
    <s v="SURENDRA KALASKAR"/>
    <x v="0"/>
    <s v="2"/>
    <s v="07/05/2025"/>
    <n v="32.260880034722497"/>
    <s v="-"/>
    <s v="GEMC-511687742670018"/>
  </r>
  <r>
    <s v="Normal Order"/>
    <x v="38"/>
    <x v="30"/>
    <n v="57533"/>
    <s v="T175260"/>
    <s v="C7942"/>
    <s v="1053"/>
    <n v="45815.885777615738"/>
    <s v="07/06/2025 9:34:27 PM"/>
    <n v="70"/>
    <s v="FIN"/>
    <x v="19"/>
    <n v="176.38"/>
    <n v="1"/>
    <n v="0.17638000000000001"/>
    <s v="-"/>
    <s v="SURENDRA KALASKAR"/>
    <x v="1"/>
    <s v="2"/>
    <s v="27/04/2025"/>
    <n v="42.368918680556817"/>
    <s v="-"/>
    <s v="GEMC-511687793496398_x000d_"/>
  </r>
  <r>
    <s v="Normal Order"/>
    <x v="21"/>
    <x v="15"/>
    <n v="60734"/>
    <s v="T173936"/>
    <s v="C7767"/>
    <s v="900"/>
    <n v="45815.835904548607"/>
    <s v="07/06/2025 10:44:37 PM"/>
    <n v="60"/>
    <s v="FIN"/>
    <x v="1"/>
    <n v="114.6"/>
    <n v="1"/>
    <n v="0.11459999999999999"/>
    <s v="Bus DSES Enclosure"/>
    <s v="RAHUL KARNAKE"/>
    <x v="0"/>
    <s v="2"/>
    <s v="17/04/2025"/>
    <n v="52.128011261571373"/>
    <s v="7032"/>
    <s v="S24102073"/>
  </r>
  <r>
    <s v="Normal Order"/>
    <x v="140"/>
    <x v="15"/>
    <n v="58747"/>
    <s v="T173989"/>
    <s v="C7775"/>
    <s v="909"/>
    <n v="45815.835696388887"/>
    <s v="07/06/2025 10:44:08 PM"/>
    <n v="80"/>
    <s v="FIN"/>
    <x v="1"/>
    <n v="114.6"/>
    <n v="1"/>
    <n v="0.11459999999999999"/>
    <s v="Bus DSES Enclosure"/>
    <s v="RAHUL KARNAKE"/>
    <x v="0"/>
    <s v="2"/>
    <s v="18/04/2025"/>
    <n v="51.832362997687603"/>
    <s v="7035"/>
    <s v="S24101990"/>
  </r>
  <r>
    <s v="Normal Order"/>
    <x v="21"/>
    <x v="15"/>
    <n v="60734"/>
    <s v="T173667"/>
    <s v="C7740"/>
    <s v="881"/>
    <n v="45815.835484606483"/>
    <s v="07/06/2025 10:43:55 PM"/>
    <n v="60"/>
    <s v="FIN"/>
    <x v="1"/>
    <n v="114.6"/>
    <n v="1"/>
    <n v="0.11459999999999999"/>
    <s v="Bus DSES Enclosure"/>
    <s v="RAHUL KARNAKE"/>
    <x v="0"/>
    <s v="2"/>
    <s v="16/04/2025"/>
    <n v="53.469330879626803"/>
    <s v="7032"/>
    <s v="S24102073"/>
  </r>
  <r>
    <s v="Normal Order"/>
    <x v="21"/>
    <x v="15"/>
    <n v="60734"/>
    <s v="T174352"/>
    <s v="C7828"/>
    <s v="942"/>
    <n v="45815.83523251157"/>
    <s v="07/06/2025 10:43:04 PM"/>
    <n v="60"/>
    <s v="FIN"/>
    <x v="1"/>
    <n v="114.6"/>
    <n v="1"/>
    <n v="0.11459999999999999"/>
    <s v="Bus DSES Enclosure"/>
    <s v="RAHUL KARNAKE"/>
    <x v="0"/>
    <s v="2"/>
    <s v="21/04/2025"/>
    <n v="48.564737025459181"/>
    <s v="7032"/>
    <s v="S24102073"/>
  </r>
  <r>
    <s v="Normal Order"/>
    <x v="141"/>
    <x v="15"/>
    <n v="60731"/>
    <s v="T173832"/>
    <s v="C7752"/>
    <s v="885"/>
    <n v="45815.834374861108"/>
    <s v="07/06/2025 10:42:52 PM"/>
    <n v="80"/>
    <s v="FIN"/>
    <x v="1"/>
    <n v="114.6"/>
    <n v="1"/>
    <n v="0.11459999999999999"/>
    <s v="Bus DSES Enclosure"/>
    <s v="RAHUL KARNAKE"/>
    <x v="0"/>
    <s v="2"/>
    <s v="16/04/2025"/>
    <n v="53.05117572916788"/>
    <s v="7032"/>
    <s v="S24102073"/>
  </r>
  <r>
    <s v="Normal Order"/>
    <x v="21"/>
    <x v="15"/>
    <n v="60734"/>
    <s v="T173954"/>
    <s v="C7760"/>
    <s v="893"/>
    <n v="45815.833766631942"/>
    <s v="07/06/2025 10:42:41 PM"/>
    <n v="60"/>
    <s v="FIN"/>
    <x v="1"/>
    <n v="114.6"/>
    <n v="1"/>
    <n v="0.11459999999999999"/>
    <s v="Bus DSES Enclosure"/>
    <s v="RAHUL KARNAKE"/>
    <x v="0"/>
    <s v="2"/>
    <s v="17/04/2025"/>
    <n v="52.554360578702472"/>
    <s v="7032"/>
    <s v="S24102073"/>
  </r>
  <r>
    <s v="Normal Order"/>
    <x v="132"/>
    <x v="28"/>
    <n v="59893"/>
    <s v="T176196"/>
    <s v="C8113"/>
    <s v="1880"/>
    <n v="45815.788213125001"/>
    <s v="07/06/2025 6:55:10 PM"/>
    <n v="80"/>
    <s v="FIN"/>
    <x v="1"/>
    <n v="56.5"/>
    <n v="1"/>
    <n v="5.6500000000000002E-2"/>
    <s v="-"/>
    <s v="RAHUL KARNAKE"/>
    <x v="0"/>
    <s v="2"/>
    <s v="09/05/2025"/>
    <n v="30.913517384258739"/>
    <s v="7035"/>
    <s v="S24101901"/>
  </r>
  <r>
    <s v="Normal Order"/>
    <x v="132"/>
    <x v="28"/>
    <n v="59893"/>
    <s v="T176132"/>
    <s v="C8105"/>
    <s v="1886"/>
    <n v="45815.780310277783"/>
    <s v="07/06/2025 6:52:11 PM"/>
    <n v="80"/>
    <s v="FIN"/>
    <x v="1"/>
    <n v="56.5"/>
    <n v="1"/>
    <n v="5.6500000000000002E-2"/>
    <s v="-"/>
    <s v="RAHUL KARNAKE"/>
    <x v="0"/>
    <s v="2"/>
    <s v="08/05/2025"/>
    <n v="31.030858483798511"/>
    <s v="7035"/>
    <s v="S24101901"/>
  </r>
  <r>
    <s v="Normal Order"/>
    <x v="132"/>
    <x v="28"/>
    <n v="59893"/>
    <s v="T174164"/>
    <s v="C7805"/>
    <s v="1844"/>
    <n v="45815.77977061343"/>
    <s v="07/06/2025 6:51:50 PM"/>
    <n v="80"/>
    <s v="FIN"/>
    <x v="1"/>
    <n v="56.5"/>
    <n v="1"/>
    <n v="5.6500000000000002E-2"/>
    <s v="-"/>
    <s v="RAHUL KARNAKE"/>
    <x v="0"/>
    <s v="2"/>
    <s v="19/04/2025"/>
    <n v="50.429716736107373"/>
    <s v="7035"/>
    <s v="S24101901"/>
  </r>
  <r>
    <s v="Normal Order"/>
    <x v="131"/>
    <x v="26"/>
    <n v="59363"/>
    <s v="T177516"/>
    <s v="C8366"/>
    <s v="1450"/>
    <n v="45815.738682615738"/>
    <s v="07/06/2025 6:10:43 PM"/>
    <n v="100"/>
    <s v="FIN"/>
    <x v="1"/>
    <n v="54.8"/>
    <n v="1"/>
    <n v="5.4800000000000001E-2"/>
    <s v="-"/>
    <s v="RAHUL KARNAKE"/>
    <x v="0"/>
    <s v="2"/>
    <s v="23/05/2025"/>
    <n v="16.132383402778942"/>
    <s v="7032"/>
    <s v="S24102070"/>
  </r>
  <r>
    <s v="Normal Order"/>
    <x v="142"/>
    <x v="26"/>
    <n v="61359"/>
    <s v="T177517"/>
    <s v="C8368"/>
    <s v="1457"/>
    <n v="45815.738481145832"/>
    <s v="07/06/2025 6:10:33 PM"/>
    <n v="100"/>
    <s v="FIN"/>
    <x v="1"/>
    <n v="54.4"/>
    <n v="1"/>
    <n v="5.4399999999999997E-2"/>
    <s v="-"/>
    <s v="RAHUL KARNAKE"/>
    <x v="0"/>
    <s v="2"/>
    <s v="23/05/2025"/>
    <n v="16.07850978009083"/>
    <s v="7032"/>
    <s v="S25100202"/>
  </r>
  <r>
    <s v="Normal Order"/>
    <x v="131"/>
    <x v="26"/>
    <n v="59363"/>
    <s v="T177833"/>
    <s v="C8375"/>
    <s v="1461"/>
    <n v="45815.73813716435"/>
    <s v="07/06/2025 6:10:19 PM"/>
    <n v="100"/>
    <s v="FIN"/>
    <x v="1"/>
    <n v="54.8"/>
    <n v="1"/>
    <n v="5.4800000000000001E-2"/>
    <s v="-"/>
    <s v="RAHUL KARNAKE"/>
    <x v="0"/>
    <s v="2"/>
    <s v="24/05/2025"/>
    <n v="15.829974317130111"/>
    <s v="7032"/>
    <s v="S24102070"/>
  </r>
  <r>
    <s v="Normal Order"/>
    <x v="131"/>
    <x v="26"/>
    <n v="59363"/>
    <s v="T177513"/>
    <s v="C8367"/>
    <s v="1452"/>
    <n v="45815.737698414348"/>
    <s v="07/06/2025 6:10:06 PM"/>
    <n v="100"/>
    <s v="FIN"/>
    <x v="1"/>
    <n v="54.8"/>
    <n v="1"/>
    <n v="5.4800000000000001E-2"/>
    <s v="-"/>
    <s v="RAHUL KARNAKE"/>
    <x v="0"/>
    <s v="2"/>
    <s v="23/05/2025"/>
    <n v="16.131516863424618"/>
    <s v="7032"/>
    <s v="S24102070"/>
  </r>
  <r>
    <s v="Normal Order"/>
    <x v="131"/>
    <x v="26"/>
    <n v="59363"/>
    <s v="T177826"/>
    <s v="C8384"/>
    <s v="1469"/>
    <n v="45815.73748210648"/>
    <s v="07/06/2025 6:09:18 PM"/>
    <n v="100"/>
    <s v="FIN"/>
    <x v="1"/>
    <n v="54.8"/>
    <n v="1"/>
    <n v="5.4800000000000001E-2"/>
    <s v="-"/>
    <s v="RAHUL KARNAKE"/>
    <x v="0"/>
    <s v="2"/>
    <s v="24/05/2025"/>
    <n v="15.39042829861137"/>
    <s v="7032"/>
    <s v="S24102070"/>
  </r>
  <r>
    <s v="Normal Order"/>
    <x v="131"/>
    <x v="26"/>
    <n v="59363"/>
    <s v="T177656"/>
    <s v="C8338"/>
    <s v="1434"/>
    <n v="45815.73702724537"/>
    <s v="07/06/2025 6:09:37 PM"/>
    <n v="100"/>
    <s v="FIN"/>
    <x v="1"/>
    <n v="54.8"/>
    <n v="1"/>
    <n v="5.4800000000000001E-2"/>
    <s v="-"/>
    <s v="RAHUL KARNAKE"/>
    <x v="0"/>
    <s v="2"/>
    <s v="21/05/2025"/>
    <n v="18.26095900463406"/>
    <s v="7032"/>
    <s v="S24102070"/>
  </r>
  <r>
    <s v="Normal Order"/>
    <x v="131"/>
    <x v="26"/>
    <n v="59363"/>
    <s v="T177859"/>
    <s v="C8378"/>
    <s v="1462"/>
    <n v="45815.736669166668"/>
    <s v="07/06/2025 6:09:47 PM"/>
    <n v="100"/>
    <s v="FIN"/>
    <x v="1"/>
    <n v="54.8"/>
    <n v="1"/>
    <n v="5.4800000000000001E-2"/>
    <s v="-"/>
    <s v="RAHUL KARNAKE"/>
    <x v="0"/>
    <s v="2"/>
    <s v="24/05/2025"/>
    <n v="15.39212241898349"/>
    <s v="7032"/>
    <s v="S24102070"/>
  </r>
  <r>
    <s v="Normal Order"/>
    <x v="27"/>
    <x v="20"/>
    <n v="61369"/>
    <s v="T176673"/>
    <s v="C8202"/>
    <s v="131"/>
    <n v="45815.717397673609"/>
    <s v="07/06/2025 5:17:59 PM"/>
    <n v="70"/>
    <s v="FIN"/>
    <x v="1"/>
    <n v="211"/>
    <n v="1"/>
    <n v="0.21099999999999999"/>
    <s v="145KV"/>
    <s v="RAHUL KARNAKE"/>
    <x v="0"/>
    <s v="2"/>
    <s v="14/05/2025"/>
    <n v="25.437281111109769"/>
    <s v="7035"/>
    <s v="4501045280"/>
  </r>
  <r>
    <s v="Normal Order"/>
    <x v="7"/>
    <x v="7"/>
    <n v="58525"/>
    <s v="T175966"/>
    <s v="C8030"/>
    <s v="203"/>
    <n v="45815.682680625003"/>
    <s v="07/06/2025 4:23:13 PM"/>
    <n v="50"/>
    <s v="FIN"/>
    <x v="1"/>
    <n v="486"/>
    <n v="1"/>
    <n v="0.48599999999999999"/>
    <s v="Enclosure GCB"/>
    <s v="SAMADHAN KEDARE"/>
    <x v="0"/>
    <s v="2"/>
    <s v="03/05/2025"/>
    <n v="36.345978935183673"/>
    <s v="7035"/>
    <s v="S24101948"/>
  </r>
  <r>
    <s v="Normal Order"/>
    <x v="27"/>
    <x v="20"/>
    <n v="61369"/>
    <s v="T176679"/>
    <s v="C8196"/>
    <s v="128"/>
    <n v="45815.676442777782"/>
    <s v="07/06/2025 4:14:10 PM"/>
    <n v="70"/>
    <s v="FIN"/>
    <x v="1"/>
    <n v="211"/>
    <n v="1"/>
    <n v="0.21099999999999999"/>
    <s v="145KV"/>
    <s v="RAHUL KARNAKE"/>
    <x v="0"/>
    <s v="2"/>
    <s v="14/05/2025"/>
    <n v="25.438621504625189"/>
    <s v="7035"/>
    <s v="4501045280"/>
  </r>
  <r>
    <s v="Normal Order"/>
    <x v="28"/>
    <x v="21"/>
    <n v="57521"/>
    <s v="T177219"/>
    <s v="C8295"/>
    <s v="1345"/>
    <n v="45815.447996759263"/>
    <s v="07/06/2025 11:22:10 AM"/>
    <n v="80"/>
    <s v="FIN"/>
    <x v="20"/>
    <n v="476.42"/>
    <n v="1"/>
    <n v="0.47642000000000001"/>
    <s v="DTB 420 kV"/>
    <s v="SAMADHAN KEDARE"/>
    <x v="0"/>
    <s v="2"/>
    <s v="19/05/2025"/>
    <n v="20.227030740745249"/>
    <s v="Non Painted"/>
    <s v="4500887833"/>
  </r>
  <r>
    <s v="Normal Order"/>
    <x v="28"/>
    <x v="21"/>
    <n v="57521"/>
    <s v="T171961"/>
    <s v="C7472"/>
    <s v="1296"/>
    <n v="45815.447634884258"/>
    <s v="07/06/2025 11:22:30 AM"/>
    <n v="80"/>
    <s v="FIN"/>
    <x v="20"/>
    <n v="476.42"/>
    <n v="1"/>
    <n v="0.47642000000000001"/>
    <s v="DTB 420 kV"/>
    <s v="SAMADHAN KEDARE"/>
    <x v="0"/>
    <s v="2"/>
    <s v="28/03/2025"/>
    <n v="72.241265590273542"/>
    <s v="Non Painted"/>
    <s v="4500887833"/>
  </r>
  <r>
    <s v="Normal Order"/>
    <x v="42"/>
    <x v="32"/>
    <n v="50011"/>
    <s v="T172502"/>
    <s v="C7543"/>
    <s v="304"/>
    <n v="45815.408666504627"/>
    <s v="07/06/2025 9:48:34 AM"/>
    <n v="70"/>
    <s v="FIN"/>
    <x v="18"/>
    <n v="84.4"/>
    <n v="1"/>
    <n v="8.4400000000000003E-2"/>
    <s v="DTB 550 kV"/>
    <s v="SHUBHAM SHINDE"/>
    <x v="0"/>
    <s v="2"/>
    <s v="05/04/2025"/>
    <n v="64.277162337966729"/>
    <s v="TANK HEAD"/>
    <s v="4500507560"/>
  </r>
  <r>
    <s v="Normal Order"/>
    <x v="42"/>
    <x v="32"/>
    <n v="50011"/>
    <s v="T173323"/>
    <s v="C7665"/>
    <s v="310"/>
    <n v="45815.396564745373"/>
    <s v="07/06/2025 9:31:07 AM"/>
    <n v="70"/>
    <s v="FIN"/>
    <x v="19"/>
    <n v="84.4"/>
    <n v="1"/>
    <n v="8.4400000000000003E-2"/>
    <s v="DTB 550 kV"/>
    <s v="Lakhan maske"/>
    <x v="1"/>
    <s v="2"/>
    <s v="12/04/2025"/>
    <n v="57.739210219908273"/>
    <s v="TANK HEAD"/>
    <s v="4500507560"/>
  </r>
  <r>
    <s v="Normal Order"/>
    <x v="143"/>
    <x v="98"/>
    <n v="48532"/>
    <s v="T165033"/>
    <s v="C6125"/>
    <s v="290"/>
    <n v="45815.352936527779"/>
    <s v="07/06/2025 9:27:02 AM"/>
    <n v="60"/>
    <s v="FIN"/>
    <x v="19"/>
    <n v="87.8"/>
    <n v="1"/>
    <n v="8.7800000000000003E-2"/>
    <s v="DTB 550 kV"/>
    <s v="Lakhan maske"/>
    <x v="1"/>
    <s v="2"/>
    <s v="15/01/2025"/>
    <n v="144.4727004513916"/>
    <s v="TANK HEAD MACH 550 KV"/>
    <s v="4500410950"/>
  </r>
  <r>
    <s v="Normal Order"/>
    <x v="40"/>
    <x v="32"/>
    <n v="59441"/>
    <s v="T173446"/>
    <s v="C7687"/>
    <s v="320"/>
    <n v="45815.352747349527"/>
    <s v="07/06/2025 9:27:15 AM"/>
    <n v="60"/>
    <s v="FIN"/>
    <x v="19"/>
    <n v="84.4"/>
    <n v="1"/>
    <n v="8.4400000000000003E-2"/>
    <s v="DTB 550 kV"/>
    <s v="Lakhan maske"/>
    <x v="1"/>
    <s v="2"/>
    <s v="15/04/2025"/>
    <n v="54.838552777779107"/>
    <s v="3015"/>
    <s v="4500542536"/>
  </r>
  <r>
    <s v="Normal Order"/>
    <x v="40"/>
    <x v="32"/>
    <n v="59441"/>
    <s v="T173052"/>
    <s v="C7676"/>
    <s v="317"/>
    <n v="45815.351702743057"/>
    <s v="07/06/2025 9:28:26 AM"/>
    <n v="60"/>
    <s v="FIN"/>
    <x v="19"/>
    <n v="84.4"/>
    <n v="1"/>
    <n v="8.4400000000000003E-2"/>
    <s v="DTB 550 kV"/>
    <s v="Lakhan maske"/>
    <x v="1"/>
    <s v="2"/>
    <s v="12/04/2025"/>
    <n v="57.366182361110987"/>
    <s v="3015"/>
    <s v="4500542536"/>
  </r>
  <r>
    <s v="Normal Order"/>
    <x v="42"/>
    <x v="32"/>
    <n v="50011"/>
    <s v="T173448"/>
    <s v="C7687"/>
    <s v="319"/>
    <n v="45815.351502708327"/>
    <s v="07/06/2025 9:28:46 AM"/>
    <n v="70"/>
    <s v="FIN"/>
    <x v="19"/>
    <n v="84.4"/>
    <n v="1"/>
    <n v="8.4400000000000003E-2"/>
    <s v="DTB 550 kV"/>
    <s v="Lakhan maske"/>
    <x v="1"/>
    <s v="2"/>
    <s v="15/04/2025"/>
    <n v="54.837977326387772"/>
    <s v="TANK HEAD"/>
    <s v="4500507560"/>
  </r>
  <r>
    <s v="Normal Order"/>
    <x v="40"/>
    <x v="32"/>
    <n v="61272"/>
    <s v="T173324"/>
    <s v="C7667"/>
    <s v="311"/>
    <n v="45815.350879305552"/>
    <s v="07/06/2025 9:28:37 AM"/>
    <n v="60"/>
    <s v="FIN"/>
    <x v="19"/>
    <n v="84.4"/>
    <n v="1"/>
    <n v="8.4400000000000003E-2"/>
    <s v="DTB 550 kV"/>
    <s v="Lakhan maske"/>
    <x v="1"/>
    <s v="2"/>
    <s v="12/04/2025"/>
    <n v="57.73857020833384"/>
    <s v="TANK HEAD"/>
    <s v="4500410950"/>
  </r>
  <r>
    <s v="Normal Order"/>
    <x v="38"/>
    <x v="30"/>
    <n v="51841"/>
    <s v="T175924"/>
    <s v="C7982"/>
    <s v="1057"/>
    <n v="45814.949708113432"/>
    <s v="06/06/2025 10:47:39 PM"/>
    <n v="70"/>
    <s v="FIN"/>
    <x v="19"/>
    <n v="176.38"/>
    <n v="1"/>
    <n v="0.17638000000000001"/>
    <s v="-"/>
    <s v="SURENDRA KALASKAR"/>
    <x v="1"/>
    <s v="3"/>
    <s v="29/04/2025"/>
    <n v="40.332478854164947"/>
    <s v="-"/>
    <s v="GEMC-5116877934398"/>
  </r>
  <r>
    <s v="Normal Order"/>
    <x v="38"/>
    <x v="30"/>
    <n v="60323"/>
    <s v="T174840"/>
    <s v="C7920"/>
    <s v="1048"/>
    <n v="45814.949544976851"/>
    <s v="06/06/2025 10:47:25 PM"/>
    <n v="70"/>
    <s v="FIN"/>
    <x v="19"/>
    <n v="176.38"/>
    <n v="1"/>
    <n v="0.17638000000000001"/>
    <s v="-"/>
    <s v="SURENDRA KALASKAR"/>
    <x v="1"/>
    <s v="3"/>
    <s v="25/04/2025"/>
    <n v="44.265696944443327"/>
    <s v="-"/>
    <s v="GEMC-511687742670018"/>
  </r>
  <r>
    <s v="Normal Order"/>
    <x v="38"/>
    <x v="30"/>
    <n v="60323"/>
    <s v="T177017"/>
    <s v="C8124"/>
    <s v="1078"/>
    <n v="45814.949258680557"/>
    <s v="06/06/2025 10:47:06 PM"/>
    <n v="70"/>
    <s v="FIN"/>
    <x v="2"/>
    <n v="176.38"/>
    <n v="1"/>
    <n v="0.17638000000000001"/>
    <s v="-"/>
    <s v="SURENDRA KALASKAR"/>
    <x v="0"/>
    <s v="3"/>
    <s v="09/05/2025"/>
    <n v="30.37785283564881"/>
    <s v="-"/>
    <s v="GEMC-511687742670018"/>
  </r>
  <r>
    <s v="Normal Order"/>
    <x v="38"/>
    <x v="30"/>
    <n v="51841"/>
    <s v="T177039"/>
    <s v="C8124"/>
    <s v="1080"/>
    <n v="45814.946424780093"/>
    <s v="06/06/2025 10:42:58 PM"/>
    <n v="70"/>
    <s v="FIN"/>
    <x v="2"/>
    <n v="176.38"/>
    <n v="1"/>
    <n v="0.17638000000000001"/>
    <s v="-"/>
    <s v="SURENDRA KALASKAR"/>
    <x v="0"/>
    <s v="3"/>
    <s v="11/05/2025"/>
    <n v="28.82094307870284"/>
    <s v="-"/>
    <s v="GEMC-5116877934398"/>
  </r>
  <r>
    <s v="Normal Order"/>
    <x v="38"/>
    <x v="30"/>
    <n v="57533"/>
    <s v="T173614"/>
    <s v="C7794"/>
    <s v="1043"/>
    <n v="45814.94569252315"/>
    <s v="06/06/2025 10:41:52 PM"/>
    <n v="70"/>
    <s v="FIN"/>
    <x v="19"/>
    <n v="176.38"/>
    <n v="1"/>
    <n v="0.17638000000000001"/>
    <s v="-"/>
    <s v="SURENDRA KALASKAR"/>
    <x v="1"/>
    <s v="3"/>
    <s v="18/04/2025"/>
    <n v="51.193525937502272"/>
    <s v="-"/>
    <s v="GEMC-511687793496398_x000d_"/>
  </r>
  <r>
    <s v="Normal Order"/>
    <x v="38"/>
    <x v="30"/>
    <n v="57533"/>
    <s v="T174877"/>
    <s v="C7934"/>
    <s v="1042"/>
    <n v="45814.945408576386"/>
    <s v="06/06/2025 10:41:36 PM"/>
    <n v="70"/>
    <s v="FIN"/>
    <x v="2"/>
    <n v="176.38"/>
    <n v="1"/>
    <n v="0.17638000000000001"/>
    <s v="-"/>
    <s v="SURENDRA KALASKAR"/>
    <x v="0"/>
    <s v="3"/>
    <s v="26/04/2025"/>
    <n v="43.354488391203631"/>
    <s v="-"/>
    <s v="GEMC-511687793496398_x000d_"/>
  </r>
  <r>
    <s v="Normal Order"/>
    <x v="22"/>
    <x v="16"/>
    <n v="45536"/>
    <s v="T177313"/>
    <s v="C8283"/>
    <s v="716"/>
    <n v="45814.899489374999"/>
    <s v="06/06/2025 10:24:20 PM"/>
    <n v="60"/>
    <s v="FIN"/>
    <x v="2"/>
    <n v="116.8"/>
    <n v="1"/>
    <n v="0.1168"/>
    <s v="800 Kv"/>
    <s v="RAHUL KARNAKE"/>
    <x v="0"/>
    <s v="3"/>
    <s v="19/05/2025"/>
    <n v="20.101781168981692"/>
    <s v="-"/>
    <s v="4701523059"/>
  </r>
  <r>
    <s v="Normal Order"/>
    <x v="22"/>
    <x v="16"/>
    <n v="45536"/>
    <s v="T177502"/>
    <s v="C8267"/>
    <s v="682"/>
    <n v="45814.891200150472"/>
    <s v="06/06/2025 10:23:54 PM"/>
    <n v="60"/>
    <s v="FIN"/>
    <x v="2"/>
    <n v="116.8"/>
    <n v="1"/>
    <n v="0.1168"/>
    <s v="800 Kv"/>
    <s v="RAHUL KARNAKE"/>
    <x v="0"/>
    <s v="3"/>
    <s v="17/05/2025"/>
    <n v="22.58955023148155"/>
    <s v="-"/>
    <s v="4701523059"/>
  </r>
  <r>
    <s v="Normal Order"/>
    <x v="132"/>
    <x v="28"/>
    <n v="59893"/>
    <s v="T176121"/>
    <s v="C8100"/>
    <s v="1872"/>
    <n v="45814.689054618051"/>
    <s v="06/06/2025 6:49:41 PM"/>
    <n v="80"/>
    <s v="FIN"/>
    <x v="1"/>
    <n v="56.5"/>
    <n v="1"/>
    <n v="5.6500000000000002E-2"/>
    <s v="-"/>
    <s v="RAHUL KARNAKE"/>
    <x v="0"/>
    <s v="3"/>
    <s v="08/05/2025"/>
    <n v="31.421450000001641"/>
    <s v="7035"/>
    <s v="S24101901"/>
  </r>
  <r>
    <s v="Normal Order"/>
    <x v="132"/>
    <x v="28"/>
    <n v="59893"/>
    <s v="T175719"/>
    <s v="C8096"/>
    <s v="1862"/>
    <n v="45814.688941041662"/>
    <s v="06/06/2025 6:49:59 PM"/>
    <n v="80"/>
    <s v="FIN"/>
    <x v="1"/>
    <n v="56.5"/>
    <n v="1"/>
    <n v="5.6500000000000002E-2"/>
    <s v="-"/>
    <s v="RAHUL KARNAKE"/>
    <x v="0"/>
    <s v="3"/>
    <s v="07/05/2025"/>
    <n v="32.065328993056028"/>
    <s v="7035"/>
    <s v="S24101901"/>
  </r>
  <r>
    <s v="Normal Order"/>
    <x v="47"/>
    <x v="38"/>
    <n v="56850"/>
    <s v="T171078"/>
    <s v="C7236"/>
    <s v="403"/>
    <n v="45814.686075115736"/>
    <s v="06/06/2025 6:49:00 PM"/>
    <n v="80"/>
    <s v="FIN"/>
    <x v="1"/>
    <n v="117"/>
    <n v="1"/>
    <n v="0.11700000000000001"/>
    <s v="-"/>
    <s v="RAHUL KARNAKE"/>
    <x v="0"/>
    <s v="3"/>
    <s v="17/03/2025"/>
    <n v="83.289924988428538"/>
    <s v="1013"/>
    <s v="3314161644-AHH"/>
  </r>
  <r>
    <s v="Normal Order"/>
    <x v="22"/>
    <x v="16"/>
    <n v="45536"/>
    <s v="T176981"/>
    <s v="C8234"/>
    <s v="675"/>
    <n v="45814.368544513891"/>
    <s v="06/06/2025 11:17:50 AM"/>
    <n v="60"/>
    <s v="FIN"/>
    <x v="2"/>
    <n v="116.8"/>
    <n v="1"/>
    <n v="0.1168"/>
    <s v="800 Kv"/>
    <s v="Shriniwas Hanmantrao Shinde"/>
    <x v="0"/>
    <s v="3"/>
    <s v="16/05/2025"/>
    <n v="23.989442118057919"/>
    <s v="-"/>
    <s v="4701523059"/>
  </r>
  <r>
    <s v="Normal Order"/>
    <x v="22"/>
    <x v="16"/>
    <n v="45536"/>
    <s v="T177350"/>
    <s v="C8285"/>
    <s v="702"/>
    <n v="45814.368489895831"/>
    <s v="06/06/2025 11:17:33 AM"/>
    <n v="60"/>
    <s v="FIN"/>
    <x v="2"/>
    <n v="116.8"/>
    <n v="1"/>
    <n v="0.1168"/>
    <s v="800 Kv"/>
    <s v="Shriniwas Hanmantrao Shinde"/>
    <x v="0"/>
    <s v="3"/>
    <s v="19/05/2025"/>
    <n v="20.314473587961398"/>
    <s v="-"/>
    <s v="4701523059"/>
  </r>
  <r>
    <s v="Normal Order"/>
    <x v="22"/>
    <x v="16"/>
    <n v="45536"/>
    <s v="T177702"/>
    <s v="C8336"/>
    <s v="752"/>
    <n v="45814.368388807867"/>
    <s v="06/06/2025 11:17:11 AM"/>
    <n v="60"/>
    <s v="FIN"/>
    <x v="2"/>
    <n v="116.8"/>
    <n v="1"/>
    <n v="0.1168"/>
    <s v="800 Kv"/>
    <s v="Shriniwas Hanmantrao Shinde"/>
    <x v="0"/>
    <s v="3"/>
    <s v="21/05/2025"/>
    <n v="18.193385925929761"/>
    <s v="-"/>
    <s v="4701523059"/>
  </r>
  <r>
    <s v="Normal Order"/>
    <x v="22"/>
    <x v="16"/>
    <n v="45536"/>
    <s v="T177326"/>
    <s v="C8285"/>
    <s v="703"/>
    <n v="45814.368318622677"/>
    <s v="06/06/2025 11:16:44 AM"/>
    <n v="60"/>
    <s v="FIN"/>
    <x v="2"/>
    <n v="116.8"/>
    <n v="1"/>
    <n v="0.1168"/>
    <s v="800 Kv"/>
    <s v="Shriniwas Hanmantrao Shinde"/>
    <x v="0"/>
    <s v="3"/>
    <s v="19/05/2025"/>
    <n v="20.31322532407648"/>
    <s v="-"/>
    <s v="4701523059"/>
  </r>
  <r>
    <s v="Normal Order"/>
    <x v="27"/>
    <x v="20"/>
    <n v="61369"/>
    <s v="T176655"/>
    <s v="C8211"/>
    <s v="132"/>
    <n v="45814.348531018521"/>
    <s v="06/06/2025 8:48:27 AM"/>
    <n v="70"/>
    <s v="FIN"/>
    <x v="1"/>
    <n v="211"/>
    <n v="1"/>
    <n v="0.21099999999999999"/>
    <s v="145KV"/>
    <s v="Lakhan maske"/>
    <x v="0"/>
    <s v="3"/>
    <s v="15/05/2025"/>
    <n v="24.77041966435354"/>
    <s v="7035"/>
    <s v="4501045280"/>
  </r>
  <r>
    <s v="Normal Order"/>
    <x v="40"/>
    <x v="32"/>
    <n v="59441"/>
    <s v="T173051"/>
    <s v="C7678"/>
    <s v="316"/>
    <n v="45813.96078011574"/>
    <s v="05/06/2025 11:03:36 PM"/>
    <n v="60"/>
    <s v="FIN"/>
    <x v="18"/>
    <n v="84.4"/>
    <n v="1"/>
    <n v="8.4400000000000003E-2"/>
    <s v="DTB 550 kV"/>
    <s v="SURENDRA KALASKAR"/>
    <x v="0"/>
    <s v="4"/>
    <s v="12/04/2025"/>
    <n v="57.365624247686362"/>
    <s v="3015"/>
    <s v="4500542536"/>
  </r>
  <r>
    <s v="Normal Order"/>
    <x v="40"/>
    <x v="32"/>
    <n v="61272"/>
    <s v="T173056"/>
    <s v="C7678"/>
    <s v="315"/>
    <n v="45813.959901689806"/>
    <s v="05/06/2025 11:02:34 PM"/>
    <n v="60"/>
    <s v="FIN"/>
    <x v="18"/>
    <n v="84.4"/>
    <n v="1"/>
    <n v="8.4400000000000003E-2"/>
    <s v="DTB 550 kV"/>
    <s v="SURENDRA KALASKAR"/>
    <x v="0"/>
    <s v="4"/>
    <s v="12/04/2025"/>
    <n v="57.365033900467097"/>
    <s v="TANK HEAD"/>
    <s v="4500410950"/>
  </r>
  <r>
    <s v="Normal Order"/>
    <x v="144"/>
    <x v="99"/>
    <n v="59176"/>
    <s v="T174389"/>
    <s v="C7831"/>
    <s v="120"/>
    <n v="45813.957929537028"/>
    <s v="05/06/2025 10:59:52 PM"/>
    <n v="80"/>
    <s v="FIN"/>
    <x v="1"/>
    <n v="229.8"/>
    <n v="1"/>
    <n v="0.2298"/>
    <s v="-"/>
    <s v="SAMADHAN KEDARE"/>
    <x v="0"/>
    <s v="4"/>
    <s v="21/04/2025"/>
    <n v="48.158547465282027"/>
    <s v="7035"/>
    <s v="S24101183"/>
  </r>
  <r>
    <s v="Normal Order"/>
    <x v="144"/>
    <x v="99"/>
    <n v="59176"/>
    <s v="T170506"/>
    <s v="C7182"/>
    <s v="118"/>
    <n v="45813.957478483797"/>
    <s v="05/06/2025 10:59:06 PM"/>
    <n v="80"/>
    <s v="FIN"/>
    <x v="1"/>
    <n v="229.8"/>
    <n v="1"/>
    <n v="0.2298"/>
    <s v="-"/>
    <s v="SAMADHAN KEDARE"/>
    <x v="0"/>
    <s v="4"/>
    <s v="13/03/2025"/>
    <n v="87.813835428241873"/>
    <s v="7035"/>
    <s v="S24101183"/>
  </r>
  <r>
    <s v="Normal Order"/>
    <x v="4"/>
    <x v="4"/>
    <n v="59128"/>
    <s v="T173476"/>
    <s v="C7694"/>
    <s v="048"/>
    <n v="45813.952744097223"/>
    <s v="05/06/2025 10:52:02 PM"/>
    <n v="80"/>
    <s v="FIN"/>
    <x v="19"/>
    <n v="94.8"/>
    <n v="1"/>
    <n v="9.4799999999999995E-2"/>
    <s v="765 KV GIS"/>
    <s v="SURENDRA KALASKAR"/>
    <x v="1"/>
    <s v="4"/>
    <s v="14/04/2025"/>
    <n v="55.542178773146588"/>
    <s v="Non-painted"/>
    <s v="4201859149"/>
  </r>
  <r>
    <s v="Normal Order"/>
    <x v="40"/>
    <x v="32"/>
    <n v="61272"/>
    <s v="T172432"/>
    <s v="C7534"/>
    <s v="308"/>
    <n v="45813.902544236109"/>
    <s v="05/06/2025 11:03:03 PM"/>
    <n v="60"/>
    <s v="FIN"/>
    <x v="18"/>
    <n v="84.4"/>
    <n v="1"/>
    <n v="8.4400000000000003E-2"/>
    <s v="DTB 550 kV"/>
    <s v="SURENDRA KALASKAR"/>
    <x v="0"/>
    <s v="4"/>
    <s v="05/04/2025"/>
    <n v="64.728860833332874"/>
    <s v="TANK HEAD"/>
    <s v="4500410950"/>
  </r>
  <r>
    <s v="Normal Order"/>
    <x v="145"/>
    <x v="16"/>
    <n v="56271"/>
    <s v="T177316"/>
    <s v="C8282"/>
    <s v="718"/>
    <n v="45813.68315459491"/>
    <s v="05/06/2025 5:14:26 PM"/>
    <n v="80"/>
    <s v="FIN"/>
    <x v="2"/>
    <n v="116.8"/>
    <n v="1"/>
    <n v="0.1168"/>
    <s v="800 Kv"/>
    <s v="RAHUL KARNAKE"/>
    <x v="0"/>
    <s v="4"/>
    <s v="19/05/2025"/>
    <n v="20.10700328703388"/>
    <s v="-"/>
    <s v="-"/>
  </r>
  <r>
    <s v="Normal Order"/>
    <x v="40"/>
    <x v="32"/>
    <n v="59441"/>
    <s v="T170026"/>
    <s v="C7072"/>
    <s v="301"/>
    <n v="45813.67213752315"/>
    <s v="05/06/2025 4:48:47 PM"/>
    <n v="60"/>
    <s v="FIN"/>
    <x v="18"/>
    <n v="84.4"/>
    <n v="1"/>
    <n v="8.4400000000000003E-2"/>
    <s v="DTB 550 kV"/>
    <s v="SURENDRA KALASKAR"/>
    <x v="0"/>
    <s v="4"/>
    <s v="07/03/2025"/>
    <n v="93.156629108794732"/>
    <s v="3015"/>
    <s v="4500542536"/>
  </r>
  <r>
    <s v="Normal Order"/>
    <x v="146"/>
    <x v="71"/>
    <n v="57198"/>
    <s v="T172924"/>
    <s v="C7611"/>
    <s v="1412"/>
    <n v="45813.642747106482"/>
    <s v="05/06/2025 5:24:01 PM"/>
    <n v="60"/>
    <s v="FIN"/>
    <x v="2"/>
    <n v="40.200000000000003"/>
    <n v="1"/>
    <n v="4.0200000000000007E-2"/>
    <s v="Upper Tank"/>
    <s v="RAHUL KARNAKE"/>
    <x v="0"/>
    <s v="4"/>
    <s v="09/04/2025"/>
    <n v="60.952488124996307"/>
    <s v="Non-Painted"/>
    <s v="4501810595"/>
  </r>
  <r>
    <s v="Normal Order"/>
    <x v="146"/>
    <x v="71"/>
    <n v="57198"/>
    <s v="T171688"/>
    <s v="C7452"/>
    <s v="1364"/>
    <n v="45813.640809085649"/>
    <s v="05/06/2025 5:25:27 PM"/>
    <n v="60"/>
    <s v="FIN"/>
    <x v="2"/>
    <n v="40.200000000000003"/>
    <n v="1"/>
    <n v="4.0200000000000007E-2"/>
    <s v="Upper Tank"/>
    <s v="RAHUL KARNAKE"/>
    <x v="0"/>
    <s v="4"/>
    <s v="27/03/2025"/>
    <n v="73.121112025459297"/>
    <s v="Non-Painted"/>
    <s v="4501810595"/>
  </r>
  <r>
    <s v="Normal Order"/>
    <x v="146"/>
    <x v="71"/>
    <n v="57073"/>
    <s v="T171422"/>
    <s v="C7373"/>
    <s v="1312"/>
    <n v="45813.639945972223"/>
    <s v="05/06/2025 5:23:41 PM"/>
    <n v="60"/>
    <s v="FIN"/>
    <x v="2"/>
    <n v="40.200000000000003"/>
    <n v="1"/>
    <n v="4.0200000000000007E-2"/>
    <s v="Upper Tank"/>
    <s v="RAHUL KARNAKE"/>
    <x v="0"/>
    <s v="4"/>
    <s v="24/03/2025"/>
    <n v="76.514540729171131"/>
    <s v="Non-Painted"/>
    <s v="4501809931"/>
  </r>
  <r>
    <s v="Normal Order"/>
    <x v="147"/>
    <x v="100"/>
    <n v="59236"/>
    <s v="T173715"/>
    <s v="C7745"/>
    <s v="218"/>
    <n v="45813.618618553242"/>
    <s v="05/06/2025 2:54:26 PM"/>
    <n v="60"/>
    <s v="FIN"/>
    <x v="19"/>
    <n v="6.8"/>
    <n v="1"/>
    <n v="6.7999999999999996E-3"/>
    <s v="765 KV GIS"/>
    <s v="Shriniwas Hanmantrao Shinde"/>
    <x v="1"/>
    <s v="4"/>
    <s v="17/04/2025"/>
    <n v="52.462867928239582"/>
    <s v="Non-painted"/>
    <s v="HR02- 4201860085"/>
  </r>
  <r>
    <s v="Normal Order"/>
    <x v="147"/>
    <x v="100"/>
    <n v="59236"/>
    <s v="T174103"/>
    <s v="C7810"/>
    <s v="227"/>
    <n v="45813.618498136573"/>
    <s v="05/06/2025 2:54:18 PM"/>
    <n v="60"/>
    <s v="FIN"/>
    <x v="19"/>
    <n v="6.8"/>
    <n v="1"/>
    <n v="6.7999999999999996E-3"/>
    <s v="765 KV GIS"/>
    <s v="Shriniwas Hanmantrao Shinde"/>
    <x v="1"/>
    <s v="4"/>
    <s v="19/04/2025"/>
    <n v="50.034202662034659"/>
    <s v="Non-painted"/>
    <s v="HR02- 4201860085"/>
  </r>
  <r>
    <s v="Normal Order"/>
    <x v="147"/>
    <x v="100"/>
    <n v="59233"/>
    <s v="T174231"/>
    <s v="C7854"/>
    <s v="240"/>
    <n v="45813.613664525459"/>
    <s v="WIP"/>
    <n v="60"/>
    <s v="FIN"/>
    <x v="2"/>
    <n v="6.8"/>
    <n v="1"/>
    <n v="6.7999999999999996E-3"/>
    <s v="765 KV GIS"/>
    <s v="Shriniwas Hanmantrao Shinde"/>
    <x v="0"/>
    <s v="-"/>
    <s v="22/04/2025"/>
    <n v="47.439672546293878"/>
    <s v="Non-Painted"/>
    <s v="HR02- 4201860085"/>
  </r>
  <r>
    <s v="Normal Order"/>
    <x v="147"/>
    <x v="100"/>
    <n v="59233"/>
    <s v="T174970"/>
    <s v="C7911"/>
    <s v="262"/>
    <n v="45813.609214328702"/>
    <s v="05/06/2025 2:42:01 PM"/>
    <n v="60"/>
    <s v="FIN"/>
    <x v="19"/>
    <n v="6.8"/>
    <n v="1"/>
    <n v="6.7999999999999996E-3"/>
    <s v="765 KV GIS"/>
    <s v="Shriniwas Hanmantrao Shinde"/>
    <x v="1"/>
    <s v="4"/>
    <s v="25/04/2025"/>
    <n v="44.046198807867768"/>
    <s v="Non-Painted"/>
    <s v="HR02- 4201860085"/>
  </r>
  <r>
    <s v="Normal Order"/>
    <x v="147"/>
    <x v="100"/>
    <n v="59233"/>
    <s v="T174236"/>
    <s v="C7854"/>
    <s v="242"/>
    <n v="45813.608541111113"/>
    <s v="05/06/2025 2:38:54 PM"/>
    <n v="60"/>
    <s v="FIN"/>
    <x v="19"/>
    <n v="6.8"/>
    <n v="1"/>
    <n v="6.7999999999999996E-3"/>
    <s v="765 KV GIS"/>
    <s v="Shriniwas Hanmantrao Shinde"/>
    <x v="1"/>
    <s v="4"/>
    <s v="22/04/2025"/>
    <n v="47.438625671296897"/>
    <s v="Non-Painted"/>
    <s v="HR02- 4201860085"/>
  </r>
  <r>
    <s v="Normal Order"/>
    <x v="147"/>
    <x v="100"/>
    <n v="59233"/>
    <s v="T174418"/>
    <s v="C7833"/>
    <s v="234"/>
    <n v="45813.605610057872"/>
    <s v="05/06/2025 2:36:22 PM"/>
    <n v="60"/>
    <s v="FIN"/>
    <x v="19"/>
    <n v="6.8"/>
    <n v="1"/>
    <n v="6.7999999999999996E-3"/>
    <s v="765 KV GIS"/>
    <s v="Shriniwas Hanmantrao Shinde"/>
    <x v="1"/>
    <s v="4"/>
    <s v="22/04/2025"/>
    <n v="47.844224803237012"/>
    <s v="Non-Painted"/>
    <s v="HR02- 4201860085"/>
  </r>
  <r>
    <s v="Normal Order"/>
    <x v="147"/>
    <x v="100"/>
    <n v="59233"/>
    <s v="T174449"/>
    <s v="C7854"/>
    <s v="236"/>
    <n v="45813.60421258102"/>
    <s v="05/06/2025 2:31:22 PM"/>
    <n v="60"/>
    <s v="FIN"/>
    <x v="19"/>
    <n v="6.8"/>
    <n v="1"/>
    <n v="6.7999999999999996E-3"/>
    <s v="765 KV GIS"/>
    <s v="Shriniwas Hanmantrao Shinde"/>
    <x v="1"/>
    <s v="4"/>
    <s v="22/04/2025"/>
    <n v="47.422304340274422"/>
    <s v="Non-Painted"/>
    <s v="HR02- 4201860085"/>
  </r>
  <r>
    <s v="Normal Order"/>
    <x v="147"/>
    <x v="100"/>
    <n v="59236"/>
    <s v="T173885"/>
    <s v="C7745"/>
    <s v="221"/>
    <n v="45813.594736539351"/>
    <s v="05/06/2025 2:18:33 PM"/>
    <n v="60"/>
    <s v="FIN"/>
    <x v="19"/>
    <n v="6.8"/>
    <n v="1"/>
    <n v="6.7999999999999996E-3"/>
    <s v="765 KV GIS"/>
    <s v="Shriniwas Hanmantrao Shinde"/>
    <x v="1"/>
    <s v="4"/>
    <s v="18/04/2025"/>
    <n v="51.895069641206653"/>
    <s v="Non-painted"/>
    <s v="HR02- 4201860085"/>
  </r>
  <r>
    <s v="Normal Order"/>
    <x v="148"/>
    <x v="38"/>
    <n v="61247"/>
    <s v="T170312"/>
    <s v="C7195"/>
    <s v="371"/>
    <n v="45812.962318969912"/>
    <s v="04/06/2025 11:05:51 PM"/>
    <n v="80"/>
    <s v="FIN"/>
    <x v="1"/>
    <n v="117"/>
    <n v="1"/>
    <n v="0.11700000000000001"/>
    <s v="-"/>
    <s v="SURENDRA KALASKAR"/>
    <x v="0"/>
    <s v="5"/>
    <s v="13/03/2025"/>
    <n v="87.105256157403346"/>
    <s v="5012"/>
    <s v="3314208323 - BHH_x000d_"/>
  </r>
  <r>
    <s v="Normal Order"/>
    <x v="22"/>
    <x v="16"/>
    <n v="45536"/>
    <s v="T177783"/>
    <s v="C8315"/>
    <s v="734"/>
    <n v="45812.848251261566"/>
    <s v="04/06/2025 8:26:49 PM"/>
    <n v="60"/>
    <s v="FIN"/>
    <x v="2"/>
    <n v="116.8"/>
    <n v="1"/>
    <n v="0.1168"/>
    <s v="800 Kv"/>
    <s v="RAHUL KARNAKE"/>
    <x v="0"/>
    <s v="5"/>
    <s v="20/05/2025"/>
    <n v="19.188783379628148"/>
    <s v="-"/>
    <s v="4701523059"/>
  </r>
  <r>
    <s v="Normal Order"/>
    <x v="145"/>
    <x v="16"/>
    <n v="56271"/>
    <s v="T176871"/>
    <s v="C8226"/>
    <s v="656"/>
    <n v="45812.848117233792"/>
    <s v="04/06/2025 8:25:19 PM"/>
    <n v="80"/>
    <s v="FIN"/>
    <x v="2"/>
    <n v="116.8"/>
    <n v="1"/>
    <n v="0.1168"/>
    <s v="800 Kv"/>
    <s v="RAHUL KARNAKE"/>
    <x v="0"/>
    <s v="5"/>
    <s v="15/05/2025"/>
    <n v="24.370275729168501"/>
    <s v="-"/>
    <s v="-"/>
  </r>
  <r>
    <s v="Normal Order"/>
    <x v="148"/>
    <x v="38"/>
    <n v="61247"/>
    <s v="T168851"/>
    <s v="C6913"/>
    <s v="313"/>
    <n v="45812.74317627315"/>
    <s v="04/06/2025 5:50:18 PM"/>
    <n v="80"/>
    <s v="FIN"/>
    <x v="19"/>
    <n v="117"/>
    <n v="1"/>
    <n v="0.11700000000000001"/>
    <s v="-"/>
    <s v="SURENDRA KALASKAR"/>
    <x v="1"/>
    <s v="5"/>
    <s v="27/02/2025"/>
    <n v="101.8496620717633"/>
    <s v="5012"/>
    <s v="3314208323 - BHH_x000d_"/>
  </r>
  <r>
    <s v="Normal Order"/>
    <x v="22"/>
    <x v="16"/>
    <n v="45536"/>
    <s v="T177172"/>
    <s v="C8249"/>
    <s v="679"/>
    <n v="45812.661446018523"/>
    <s v="04/06/2025 4:24:02 PM"/>
    <n v="60"/>
    <s v="FIN"/>
    <x v="2"/>
    <n v="116.8"/>
    <n v="1"/>
    <n v="0.1168"/>
    <s v="800 Kv"/>
    <s v="RAHUL KARNAKE"/>
    <x v="0"/>
    <s v="5"/>
    <s v="16/05/2025"/>
    <n v="23.439475543978919"/>
    <s v="-"/>
    <s v="4701523059"/>
  </r>
  <r>
    <s v="Normal Order"/>
    <x v="22"/>
    <x v="16"/>
    <n v="45536"/>
    <s v="T176707"/>
    <s v="C8223"/>
    <s v="657"/>
    <n v="45812.661331550917"/>
    <s v="04/06/2025 4:24:26 PM"/>
    <n v="60"/>
    <s v="FIN"/>
    <x v="2"/>
    <n v="116.8"/>
    <n v="1"/>
    <n v="0.1168"/>
    <s v="800 Kv"/>
    <s v="RAHUL KARNAKE"/>
    <x v="0"/>
    <s v="5"/>
    <s v="15/05/2025"/>
    <n v="24.467646712961141"/>
    <s v="-"/>
    <s v="4701523059"/>
  </r>
  <r>
    <s v="Normal Order"/>
    <x v="145"/>
    <x v="16"/>
    <n v="56271"/>
    <s v="T177225"/>
    <s v="C8299"/>
    <s v="721"/>
    <n v="45812.661111620371"/>
    <s v="04/06/2025 4:23:30 PM"/>
    <n v="80"/>
    <s v="FIN"/>
    <x v="2"/>
    <n v="116.8"/>
    <n v="1"/>
    <n v="0.1168"/>
    <s v="800 Kv"/>
    <s v="RAHUL KARNAKE"/>
    <x v="0"/>
    <s v="5"/>
    <s v="19/05/2025"/>
    <n v="20.027306990741639"/>
    <s v="-"/>
    <s v="-"/>
  </r>
  <r>
    <s v="Normal Order"/>
    <x v="22"/>
    <x v="16"/>
    <n v="45536"/>
    <s v="T177269"/>
    <s v="C8294"/>
    <s v="714"/>
    <n v="45812.660932951389"/>
    <s v="04/06/2025 4:23:42 PM"/>
    <n v="60"/>
    <s v="FIN"/>
    <x v="2"/>
    <n v="116.8"/>
    <n v="1"/>
    <n v="0.1168"/>
    <s v="800 Kv"/>
    <s v="RAHUL KARNAKE"/>
    <x v="0"/>
    <s v="5"/>
    <s v="19/05/2025"/>
    <n v="20.23465458333521"/>
    <s v="-"/>
    <s v="4701523059"/>
  </r>
  <r>
    <s v="Normal Order"/>
    <x v="146"/>
    <x v="71"/>
    <n v="57073"/>
    <s v="T171625"/>
    <s v="C7404"/>
    <s v="1322"/>
    <n v="45811.77621048611"/>
    <s v="03/06/2025 9:49:19 PM"/>
    <n v="60"/>
    <s v="FIN"/>
    <x v="2"/>
    <n v="40.200000000000003"/>
    <n v="1"/>
    <n v="4.0200000000000007E-2"/>
    <s v="Upper Tank"/>
    <s v="SURENDRA KALASKAR"/>
    <x v="0"/>
    <s v="6"/>
    <s v="25/03/2025"/>
    <n v="75.107365636577015"/>
    <s v="Non-Painted"/>
    <s v="4501809931"/>
  </r>
  <r>
    <s v="Normal Order"/>
    <x v="26"/>
    <x v="19"/>
    <n v="59899"/>
    <s v="T165485"/>
    <s v="C6275"/>
    <s v="469"/>
    <n v="45811.579910162043"/>
    <s v="03/06/2025 1:55:10 PM"/>
    <n v="50"/>
    <s v="FIN"/>
    <x v="2"/>
    <n v="10"/>
    <n v="1"/>
    <n v="0.01"/>
    <s v="Diffuser Pipe 8DQ16 420kV GIS"/>
    <s v="Lakhan maske"/>
    <x v="0"/>
    <s v="6"/>
    <s v="23/01/2025"/>
    <n v="136.5081642013902"/>
    <s v="diffusor pipe"/>
    <s v="4513444531"/>
  </r>
  <r>
    <s v="Normal Order"/>
    <x v="26"/>
    <x v="19"/>
    <n v="55326"/>
    <s v="T174077"/>
    <s v="C7788"/>
    <s v="533"/>
    <n v="45811.567237106479"/>
    <s v="03/06/2025 1:37:00 PM"/>
    <n v="50"/>
    <s v="FIN"/>
    <x v="2"/>
    <n v="10"/>
    <n v="1"/>
    <n v="0.01"/>
    <s v="Diffuser Pipe 8DQ16 420kV GIS"/>
    <s v="Lakhan maske"/>
    <x v="0"/>
    <s v="6"/>
    <s v="18/04/2025"/>
    <n v="51.319577337962983"/>
    <s v="diffusor pipe"/>
    <s v="4513439653"/>
  </r>
  <r>
    <s v="Normal Order"/>
    <x v="45"/>
    <x v="36"/>
    <n v="60742"/>
    <s v="T172846"/>
    <s v="C7584"/>
    <s v="1393"/>
    <n v="45810.842714664352"/>
    <s v="02/06/2025 8:13:37 PM"/>
    <n v="80"/>
    <s v="FIN"/>
    <x v="1"/>
    <n v="40.130000000000003"/>
    <n v="1"/>
    <n v="4.0130000000000013E-2"/>
    <s v="-"/>
    <s v="SAMADHAN KEDARE"/>
    <x v="0"/>
    <s v="7"/>
    <s v="07/04/2025"/>
    <n v="62.141620011578198"/>
    <s v="7032"/>
    <s v="S25100352"/>
  </r>
  <r>
    <s v="Normal Order"/>
    <x v="149"/>
    <x v="36"/>
    <n v="58498"/>
    <s v="T168540"/>
    <s v="C6916"/>
    <s v="1126"/>
    <n v="45810.842114039348"/>
    <s v="02/06/2025 8:12:48 PM"/>
    <n v="60"/>
    <s v="FIN"/>
    <x v="1"/>
    <n v="40.130000000000003"/>
    <n v="1"/>
    <n v="4.0130000000000013E-2"/>
    <s v="-"/>
    <s v="SAMADHAN KEDARE"/>
    <x v="0"/>
    <s v="7"/>
    <s v="27/02/2025"/>
    <n v="101.4734666435179"/>
    <s v="7035"/>
    <s v="S24101629"/>
  </r>
  <r>
    <s v="Normal Order"/>
    <x v="28"/>
    <x v="21"/>
    <n v="57521"/>
    <s v="T172597"/>
    <s v="C7605"/>
    <s v="1329"/>
    <n v="45810.723755729166"/>
    <s v="02/06/2025 5:22:20 PM"/>
    <n v="80"/>
    <s v="FIN"/>
    <x v="19"/>
    <n v="476.42"/>
    <n v="1"/>
    <n v="0.47642000000000001"/>
    <s v="DTB 420 kV"/>
    <s v="RAHUL KARNAKE"/>
    <x v="1"/>
    <s v="7"/>
    <s v="08/04/2025"/>
    <n v="61.224596956017187"/>
    <s v="Non Painted"/>
    <s v="4500887833"/>
  </r>
  <r>
    <s v="Normal Order"/>
    <x v="49"/>
    <x v="40"/>
    <n v="59344"/>
    <s v="T169503"/>
    <s v="C7022"/>
    <s v="1843"/>
    <n v="45810.439832037038"/>
    <s v="02/06/2025 1:59:34 PM"/>
    <n v="80"/>
    <s v="FIN"/>
    <x v="19"/>
    <n v="118.6"/>
    <n v="1"/>
    <n v="0.1186"/>
    <s v="-"/>
    <s v="Shriniwas Hanmantrao Shinde"/>
    <x v="1"/>
    <s v="7"/>
    <s v="05/03/2025"/>
    <n v="95.781439837963262"/>
    <s v="CROSS HOUSING (FINISHED PART)"/>
    <s v="4513445647"/>
  </r>
  <r>
    <s v="Normal Order"/>
    <x v="29"/>
    <x v="22"/>
    <n v="58024"/>
    <s v="T173445"/>
    <s v="C7690"/>
    <s v="1193"/>
    <n v="45808.982509293979"/>
    <s v="31/05/2025 11:34:53 PM"/>
    <n v="60"/>
    <s v="FIN"/>
    <x v="1"/>
    <n v="272.63"/>
    <n v="1"/>
    <n v="0.27262999999999998"/>
    <s v="-"/>
    <s v="SURENDRA KALASKAR"/>
    <x v="0"/>
    <s v="9"/>
    <s v="13/04/2025"/>
    <n v="56.717367083329009"/>
    <s v="CB HOUSING (FINISHED PART)"/>
    <s v="4513215113"/>
  </r>
  <r>
    <s v="Normal Order"/>
    <x v="124"/>
    <x v="60"/>
    <n v="59805"/>
    <s v="T164953"/>
    <s v="C6219"/>
    <s v="517"/>
    <n v="45808.916383217591"/>
    <s v="31/05/2025 10:39:40 PM"/>
    <n v="80"/>
    <s v="FIN"/>
    <x v="18"/>
    <n v="320"/>
    <n v="1"/>
    <n v="0.32"/>
    <s v="DTB 550 kV"/>
    <s v="SURENDRA KALASKAR"/>
    <x v="0"/>
    <s v="9"/>
    <s v="20/01/2025"/>
    <n v="139.28521883102081"/>
    <s v="3015"/>
    <s v="4500542536"/>
  </r>
  <r>
    <s v="Normal Order"/>
    <x v="150"/>
    <x v="101"/>
    <n v="55929"/>
    <s v="T166302"/>
    <s v="C6457"/>
    <s v="002"/>
    <n v="45808.769146493047"/>
    <s v="31/05/2025 6:27:38 PM"/>
    <n v="60"/>
    <s v="FIN"/>
    <x v="19"/>
    <n v="490"/>
    <n v="1"/>
    <n v="0.49"/>
    <s v="-"/>
    <s v="SURENDRA KALASKAR"/>
    <x v="1"/>
    <s v="9"/>
    <s v="01/02/2025"/>
    <n v="127.26959854166491"/>
    <s v="-"/>
    <s v="CCF7040033"/>
  </r>
  <r>
    <s v="Normal Order"/>
    <x v="150"/>
    <x v="101"/>
    <n v="55929"/>
    <s v="T168266"/>
    <s v="C6803"/>
    <s v="005"/>
    <n v="45808.768423726848"/>
    <s v="31/05/2025 6:26:37 PM"/>
    <n v="60"/>
    <s v="FIN"/>
    <x v="19"/>
    <n v="490"/>
    <n v="1"/>
    <n v="0.49"/>
    <s v="-"/>
    <s v="SURENDRA KALASKAR"/>
    <x v="1"/>
    <s v="9"/>
    <s v="20/02/2025"/>
    <n v="108.37087344907199"/>
    <s v="-"/>
    <s v="CCF7040033"/>
  </r>
  <r>
    <s v="Normal Order"/>
    <x v="150"/>
    <x v="101"/>
    <n v="55929"/>
    <s v="T173041"/>
    <s v="C7657"/>
    <s v="007"/>
    <n v="45808.767991215282"/>
    <s v="31/05/2025 6:25:59 PM"/>
    <n v="60"/>
    <s v="FIN"/>
    <x v="19"/>
    <n v="490"/>
    <n v="1"/>
    <n v="0.49"/>
    <s v="-"/>
    <s v="SURENDRA KALASKAR"/>
    <x v="1"/>
    <s v="9"/>
    <s v="11/04/2025"/>
    <n v="58.418899594907991"/>
    <s v="-"/>
    <s v="CCF7040033"/>
  </r>
  <r>
    <s v="Normal Order"/>
    <x v="151"/>
    <x v="81"/>
    <n v="59769"/>
    <s v="T174405"/>
    <s v="C7874"/>
    <s v="012"/>
    <n v="45808.610964131949"/>
    <s v="31/05/2025 2:39:50 PM"/>
    <n v="100"/>
    <s v="FIN"/>
    <x v="21"/>
    <n v="77.8"/>
    <n v="1"/>
    <n v="7.7799999999999994E-2"/>
    <s v="765 KV GIS"/>
    <s v="Lakhan maske"/>
    <x v="0"/>
    <s v="9"/>
    <s v="23/04/2025"/>
    <n v="46.22433376157278"/>
    <s v="765 KV GIS"/>
    <s v="4201888064"/>
  </r>
  <r>
    <s v="Normal Order"/>
    <x v="147"/>
    <x v="100"/>
    <n v="59236"/>
    <s v="T174414"/>
    <s v="C7854"/>
    <s v="246"/>
    <n v="45808.51854232639"/>
    <s v="31/05/2025 2:29:25 PM"/>
    <n v="60"/>
    <s v="FIN"/>
    <x v="19"/>
    <n v="6.8"/>
    <n v="1"/>
    <n v="6.7999999999999996E-3"/>
    <s v="765 KV GIS"/>
    <s v="Shriniwas Hanmantrao Shinde"/>
    <x v="1"/>
    <s v="9"/>
    <s v="22/04/2025"/>
    <n v="47.44242451388709"/>
    <s v="Non-painted"/>
    <s v="HR02- 4201860085"/>
  </r>
  <r>
    <s v="Normal Order"/>
    <x v="147"/>
    <x v="100"/>
    <n v="59236"/>
    <s v="T174288"/>
    <s v="C7854"/>
    <s v="239"/>
    <n v="45808.517335034718"/>
    <s v="31/05/2025 2:29:38 PM"/>
    <n v="60"/>
    <s v="FIN"/>
    <x v="19"/>
    <n v="6.8"/>
    <n v="1"/>
    <n v="6.7999999999999996E-3"/>
    <s v="765 KV GIS"/>
    <s v="Shriniwas Hanmantrao Shinde"/>
    <x v="1"/>
    <s v="9"/>
    <s v="22/04/2025"/>
    <n v="47.387823472221498"/>
    <s v="Non-painted"/>
    <s v="HR02- 4201860085"/>
  </r>
  <r>
    <s v="Normal Order"/>
    <x v="147"/>
    <x v="100"/>
    <n v="59236"/>
    <s v="T174995"/>
    <s v="C7929"/>
    <s v="264"/>
    <n v="45808.517289039351"/>
    <s v="31/05/2025 2:30:16 PM"/>
    <n v="60"/>
    <s v="FIN"/>
    <x v="19"/>
    <n v="6.8"/>
    <n v="1"/>
    <n v="6.7999999999999996E-3"/>
    <s v="765 KV GIS"/>
    <s v="Shriniwas Hanmantrao Shinde"/>
    <x v="1"/>
    <s v="9"/>
    <s v="26/04/2025"/>
    <n v="43.670401886571199"/>
    <s v="Non-painted"/>
    <s v="HR02- 4201860085"/>
  </r>
  <r>
    <s v="Normal Order"/>
    <x v="147"/>
    <x v="100"/>
    <n v="59236"/>
    <s v="T174496"/>
    <s v="C7810"/>
    <s v="226"/>
    <n v="45808.511960289346"/>
    <s v="31/05/2025 2:30:41 PM"/>
    <n v="60"/>
    <s v="FIN"/>
    <x v="19"/>
    <n v="6.8"/>
    <n v="1"/>
    <n v="6.7999999999999996E-3"/>
    <s v="765 KV GIS"/>
    <s v="Shriniwas Hanmantrao Shinde"/>
    <x v="1"/>
    <s v="9"/>
    <s v="19/04/2025"/>
    <n v="50.03150315972016"/>
    <s v="Non-painted"/>
    <s v="HR02- 4201860085"/>
  </r>
  <r>
    <s v="Normal Order"/>
    <x v="147"/>
    <x v="100"/>
    <n v="59233"/>
    <s v="T174993"/>
    <s v="C7929"/>
    <s v="263"/>
    <n v="45808.508045694442"/>
    <s v="31/05/2025 2:32:44 PM"/>
    <n v="60"/>
    <s v="FIN"/>
    <x v="19"/>
    <n v="6.8"/>
    <n v="1"/>
    <n v="6.7999999999999996E-3"/>
    <s v="765 KV GIS"/>
    <s v="Shriniwas Hanmantrao Shinde"/>
    <x v="1"/>
    <s v="9"/>
    <s v="26/04/2025"/>
    <n v="43.659351817128481"/>
    <s v="Non-Painted"/>
    <s v="HR02- 4201860085"/>
  </r>
  <r>
    <s v="Normal Order"/>
    <x v="147"/>
    <x v="100"/>
    <n v="59236"/>
    <s v="T174474"/>
    <s v="C7810"/>
    <s v="223"/>
    <n v="45808.494802638888"/>
    <s v="31/05/2025 2:32:00 PM"/>
    <n v="60"/>
    <s v="FIN"/>
    <x v="19"/>
    <n v="6.8"/>
    <n v="1"/>
    <n v="6.7999999999999996E-3"/>
    <s v="765 KV GIS"/>
    <s v="Shriniwas Hanmantrao Shinde"/>
    <x v="1"/>
    <s v="9"/>
    <s v="19/04/2025"/>
    <n v="50.029082476852643"/>
    <s v="Non-painted"/>
    <s v="HR02- 4201860085"/>
  </r>
  <r>
    <s v="Normal Order"/>
    <x v="147"/>
    <x v="100"/>
    <n v="59236"/>
    <s v="T174487"/>
    <s v="C7810"/>
    <s v="229"/>
    <n v="45808.492994143518"/>
    <s v="31/05/2025 2:28:22 PM"/>
    <n v="60"/>
    <s v="FIN"/>
    <x v="19"/>
    <n v="6.8"/>
    <n v="1"/>
    <n v="6.7999999999999996E-3"/>
    <s v="765 KV GIS"/>
    <s v="Shriniwas Hanmantrao Shinde"/>
    <x v="1"/>
    <s v="9"/>
    <s v="19/04/2025"/>
    <n v="50.029885613424987"/>
    <s v="Non-painted"/>
    <s v="HR02- 4201860085"/>
  </r>
  <r>
    <s v="Normal Order"/>
    <x v="147"/>
    <x v="100"/>
    <n v="59236"/>
    <s v="T174419"/>
    <s v="C7854"/>
    <s v="245"/>
    <n v="45808.480165983798"/>
    <s v="31/05/2025 2:26:08 PM"/>
    <n v="60"/>
    <s v="FIN"/>
    <x v="19"/>
    <n v="6.8"/>
    <n v="1"/>
    <n v="6.7999999999999996E-3"/>
    <s v="765 KV GIS"/>
    <s v="Shriniwas Hanmantrao Shinde"/>
    <x v="1"/>
    <s v="9"/>
    <s v="22/04/2025"/>
    <n v="47.441093275461753"/>
    <s v="Non-painted"/>
    <s v="HR02- 4201860085"/>
  </r>
  <r>
    <s v="Normal Order"/>
    <x v="147"/>
    <x v="100"/>
    <n v="59236"/>
    <s v="T174479"/>
    <s v="C7810"/>
    <s v="222"/>
    <n v="45808.478258900461"/>
    <s v="31/05/2025 2:28:48 PM"/>
    <n v="60"/>
    <s v="FIN"/>
    <x v="19"/>
    <n v="6.8"/>
    <n v="1"/>
    <n v="6.7999999999999996E-3"/>
    <s v="765 KV GIS"/>
    <s v="Shriniwas Hanmantrao Shinde"/>
    <x v="1"/>
    <s v="9"/>
    <s v="19/04/2025"/>
    <n v="50.028255717596039"/>
    <s v="Non-painted"/>
    <s v="HR02- 4201860085"/>
  </r>
  <r>
    <s v="Normal Order"/>
    <x v="147"/>
    <x v="100"/>
    <n v="59236"/>
    <s v="T174491"/>
    <s v="C7810"/>
    <s v="224"/>
    <n v="45808.471314502312"/>
    <s v="31/05/2025 2:25:27 PM"/>
    <n v="60"/>
    <s v="FIN"/>
    <x v="19"/>
    <n v="6.8"/>
    <n v="1"/>
    <n v="6.7999999999999996E-3"/>
    <s v="765 KV GIS"/>
    <s v="Shriniwas Hanmantrao Shinde"/>
    <x v="1"/>
    <s v="9"/>
    <s v="19/04/2025"/>
    <n v="50.032332476854208"/>
    <s v="Non-painted"/>
    <s v="HR02- 4201860085"/>
  </r>
  <r>
    <s v="Normal Order"/>
    <x v="152"/>
    <x v="55"/>
    <n v="59143"/>
    <s v="T174607"/>
    <s v="C7845"/>
    <s v="154"/>
    <n v="45808.431134733793"/>
    <s v="31/05/2025 10:20:55 AM"/>
    <n v="60"/>
    <s v="FIN"/>
    <x v="1"/>
    <n v="69"/>
    <n v="1"/>
    <n v="6.9000000000000006E-2"/>
    <s v="-"/>
    <s v="SHUBHAM SHINDE"/>
    <x v="0"/>
    <s v="9"/>
    <s v="22/04/2025"/>
    <n v="47.748651909721957"/>
    <s v="-"/>
    <s v="4513446412"/>
  </r>
  <r>
    <s v="Normal Order"/>
    <x v="43"/>
    <x v="34"/>
    <n v="61282"/>
    <s v="T139249"/>
    <s v="C1399"/>
    <s v="2600"/>
    <n v="45807.623957488417"/>
    <s v="30/05/2025 2:58:34 PM"/>
    <n v="10"/>
    <s v="FIN"/>
    <x v="19"/>
    <n v="43.1"/>
    <n v="1"/>
    <n v="4.3099999999999999E-2"/>
    <s v="AIS 420 kV"/>
    <s v="SHUBHAM SHINDE"/>
    <x v="1"/>
    <s v="10"/>
    <s v="23/03/2024"/>
    <n v="442.06908032407227"/>
    <s v="-"/>
    <s v="-"/>
  </r>
  <r>
    <s v="Normal Order"/>
    <x v="153"/>
    <x v="84"/>
    <n v="60663"/>
    <s v="T172208"/>
    <s v="C7505"/>
    <s v="370"/>
    <n v="45807.578438668977"/>
    <s v="30/05/2025 3:00:53 PM"/>
    <n v="80"/>
    <s v="FIN"/>
    <x v="19"/>
    <n v="120"/>
    <n v="1"/>
    <n v="0.12"/>
    <s v="145KV GIS"/>
    <s v="Lakhan maske"/>
    <x v="1"/>
    <s v="10"/>
    <s v="03/04/2025"/>
    <n v="66.440920115739573"/>
    <s v="Non-Painted"/>
    <s v="4201833723"/>
  </r>
  <r>
    <s v="Normal Order"/>
    <x v="154"/>
    <x v="102"/>
    <n v="57530"/>
    <s v="T168634"/>
    <s v="C6866"/>
    <s v="013"/>
    <n v="45807.571892222222"/>
    <s v="30/05/2025 1:43:36 PM"/>
    <n v="70"/>
    <s v="FIN"/>
    <x v="21"/>
    <n v="125"/>
    <n v="1"/>
    <n v="0.125"/>
    <s v="DTB 145 kV"/>
    <s v="Lakhan maske"/>
    <x v="0"/>
    <s v="10"/>
    <s v="24/02/2025"/>
    <n v="104.2992473611084"/>
    <s v="-"/>
    <s v="4501802948"/>
  </r>
  <r>
    <s v="Normal Order"/>
    <x v="155"/>
    <x v="74"/>
    <n v="59146"/>
    <s v="T174601"/>
    <s v="C7845"/>
    <s v="3166"/>
    <n v="45807.363546666667"/>
    <s v="30/05/2025 11:22:56 AM"/>
    <n v="80"/>
    <s v="FIN"/>
    <x v="2"/>
    <n v="85.3"/>
    <n v="1"/>
    <n v="8.5300000000000001E-2"/>
    <s v="DTB 145 kV"/>
    <s v="Shriniwas Hanmantrao Shinde"/>
    <x v="0"/>
    <s v="10"/>
    <s v="22/04/2025"/>
    <n v="47.844014259258977"/>
    <s v="Non painted"/>
    <s v="4500977114"/>
  </r>
  <r>
    <s v="Normal Order"/>
    <x v="155"/>
    <x v="74"/>
    <n v="59146"/>
    <s v="T173972"/>
    <s v="C7774"/>
    <s v="3137"/>
    <n v="45807.363387986123"/>
    <s v="30/05/2025 11:23:16 AM"/>
    <n v="80"/>
    <s v="FIN"/>
    <x v="2"/>
    <n v="85.3"/>
    <n v="1"/>
    <n v="8.5300000000000001E-2"/>
    <s v="DTB 145 kV"/>
    <s v="Shriniwas Hanmantrao Shinde"/>
    <x v="0"/>
    <s v="10"/>
    <s v="18/04/2025"/>
    <n v="51.894674884257263"/>
    <s v="Non painted"/>
    <s v="4500977114"/>
  </r>
  <r>
    <s v="Normal Order"/>
    <x v="24"/>
    <x v="17"/>
    <n v="59841"/>
    <s v="T176379"/>
    <s v="C8149"/>
    <s v="952"/>
    <n v="45806.805383611107"/>
    <s v="29/05/2025 11:15:37 PM"/>
    <n v="60"/>
    <s v="FIN"/>
    <x v="2"/>
    <n v="48.73"/>
    <n v="1"/>
    <n v="4.8730000000000002E-2"/>
    <s v="-"/>
    <s v="SAMADHAN KEDARE"/>
    <x v="0"/>
    <s v="11"/>
    <s v="10/05/2025"/>
    <n v="29.0334425347246"/>
    <s v="245KV GIS VT TANK w/o IID S100"/>
    <s v="4513448707"/>
  </r>
  <r>
    <s v="Normal Order"/>
    <x v="24"/>
    <x v="17"/>
    <n v="59841"/>
    <s v="T176317"/>
    <s v="C8165"/>
    <s v="963"/>
    <n v="45806.805289247677"/>
    <s v="29/05/2025 11:15:25 PM"/>
    <n v="60"/>
    <s v="FIN"/>
    <x v="2"/>
    <n v="48.73"/>
    <n v="1"/>
    <n v="4.8730000000000002E-2"/>
    <s v="-"/>
    <s v="SAMADHAN KEDARE"/>
    <x v="0"/>
    <s v="11"/>
    <s v="12/05/2025"/>
    <n v="27.396522870374611"/>
    <s v="245KV GIS VT TANK w/o IID S100"/>
    <s v="4513448707"/>
  </r>
  <r>
    <s v="Normal Order"/>
    <x v="124"/>
    <x v="60"/>
    <n v="59805"/>
    <s v="T170476"/>
    <s v="C7203"/>
    <s v="527"/>
    <n v="45806.508492951391"/>
    <s v="29/05/2025 6:35:51 PM"/>
    <n v="80"/>
    <s v="FIN"/>
    <x v="18"/>
    <n v="320"/>
    <n v="1"/>
    <n v="0.32"/>
    <s v="DTB 550 kV"/>
    <s v="SURENDRA KALASKAR"/>
    <x v="0"/>
    <s v="11"/>
    <s v="14/03/2025"/>
    <n v="86.809177511575399"/>
    <s v="3015"/>
    <s v="4500542536"/>
  </r>
  <r>
    <s v="Normal Order"/>
    <x v="124"/>
    <x v="60"/>
    <n v="59805"/>
    <s v="T174770"/>
    <s v="C7886"/>
    <s v="547"/>
    <n v="45806.508357430554"/>
    <s v="29/05/2025 6:51:30 PM"/>
    <n v="80"/>
    <s v="FIN"/>
    <x v="18"/>
    <n v="320"/>
    <n v="1"/>
    <n v="0.32"/>
    <s v="DTB 550 kV"/>
    <s v="SURENDRA KALASKAR"/>
    <x v="0"/>
    <s v="11"/>
    <s v="24/04/2025"/>
    <n v="45.536578645835107"/>
    <s v="3015"/>
    <s v="4500542536"/>
  </r>
  <r>
    <s v="Normal Order"/>
    <x v="124"/>
    <x v="60"/>
    <n v="59805"/>
    <s v="T174712"/>
    <s v="C7879"/>
    <s v="544"/>
    <n v="45805.982412372687"/>
    <s v="28/05/2025 11:34:45 PM"/>
    <n v="80"/>
    <s v="FIN"/>
    <x v="18"/>
    <n v="320"/>
    <n v="1"/>
    <n v="0.32"/>
    <s v="DTB 550 kV"/>
    <s v="SURENDRA KALASKAR"/>
    <x v="0"/>
    <s v="12"/>
    <s v="23/04/2025"/>
    <n v="46.225464976851072"/>
    <s v="3015"/>
    <s v="4500542536"/>
  </r>
  <r>
    <s v="Normal Order"/>
    <x v="156"/>
    <x v="103"/>
    <n v="52779"/>
    <s v="T168586"/>
    <s v="C6869"/>
    <s v="2243"/>
    <n v="45805.62178144676"/>
    <s v="28/05/2025 4:19:00 PM"/>
    <n v="60"/>
    <s v="FIN"/>
    <x v="19"/>
    <n v="71.900000000000006"/>
    <n v="1"/>
    <n v="7.1900000000000006E-2"/>
    <s v="420kv"/>
    <s v="SURENDRA KALASKAR"/>
    <x v="1"/>
    <s v="12"/>
    <s v="25/02/2025"/>
    <n v="103.9378473726829"/>
    <s v="-"/>
    <s v="4701549135"/>
  </r>
  <r>
    <s v="Normal Order"/>
    <x v="127"/>
    <x v="94"/>
    <n v="60338"/>
    <s v="T176330"/>
    <s v="C8164"/>
    <s v="794"/>
    <n v="45805.581479143519"/>
    <s v="28/05/2025 1:58:52 PM"/>
    <n v="90"/>
    <s v="FIN"/>
    <x v="19"/>
    <n v="99"/>
    <n v="1"/>
    <n v="9.9000000000000005E-2"/>
    <s v="-"/>
    <s v="Lakhan maske"/>
    <x v="1"/>
    <s v="12"/>
    <s v="12/05/2025"/>
    <n v="27.404857962959799"/>
    <s v="CROSS HOUSING (FINISHED PART)"/>
    <s v="4513445647"/>
  </r>
  <r>
    <s v="Normal Order"/>
    <x v="43"/>
    <x v="34"/>
    <n v="54057"/>
    <s v="T174287"/>
    <s v="C7875"/>
    <s v="3340"/>
    <n v="45804.966054166667"/>
    <s v="27/05/2025 11:11:13 PM"/>
    <n v="60"/>
    <s v="FIN"/>
    <x v="2"/>
    <n v="43.1"/>
    <n v="1"/>
    <n v="4.3099999999999999E-2"/>
    <s v="AIS 420 kV"/>
    <s v="RAHUL KARNAKE"/>
    <x v="0"/>
    <s v="13"/>
    <s v="23/04/2025"/>
    <n v="46.2519309374984"/>
    <s v="Non-Painted"/>
    <s v="5800011219"/>
  </r>
  <r>
    <s v="Normal Order"/>
    <x v="157"/>
    <x v="67"/>
    <n v="55306"/>
    <s v="T171722"/>
    <s v="C7425"/>
    <s v="559"/>
    <n v="45803.970853310188"/>
    <s v="26/05/2025 11:19:54 PM"/>
    <n v="50"/>
    <s v="FIN"/>
    <x v="2"/>
    <n v="109.13"/>
    <n v="1"/>
    <n v="0.10913"/>
    <s v="800kv"/>
    <s v="SURENDRA KALASKAR"/>
    <x v="0"/>
    <s v="14"/>
    <s v="26/03/2025"/>
    <n v="74.238917743059574"/>
    <s v="-"/>
    <s v="4701545227-R00"/>
  </r>
  <r>
    <s v="Normal Order"/>
    <x v="158"/>
    <x v="104"/>
    <n v="60590"/>
    <s v="T173481"/>
    <s v="C7694"/>
    <s v="587"/>
    <n v="45803.958282534717"/>
    <s v="26/05/2025 11:02:14 PM"/>
    <n v="60"/>
    <s v="FIN"/>
    <x v="1"/>
    <n v="109"/>
    <n v="1"/>
    <n v="0.109"/>
    <s v="Busbar housing-Unpainted"/>
    <s v="RAHUL KARNAKE"/>
    <x v="0"/>
    <s v="14"/>
    <s v="14/04/2025"/>
    <n v="55.570872118056293"/>
    <s v="1013"/>
    <s v="3314202887 - AFH"/>
  </r>
  <r>
    <s v="Normal Order"/>
    <x v="47"/>
    <x v="38"/>
    <n v="57110"/>
    <s v="T171463"/>
    <s v="C7357"/>
    <s v="501"/>
    <n v="45803.670482152782"/>
    <s v="26/05/2025 8:02:54 PM"/>
    <n v="80"/>
    <s v="FIN"/>
    <x v="19"/>
    <n v="117"/>
    <n v="1"/>
    <n v="0.11700000000000001"/>
    <s v="-"/>
    <s v="SURENDRA KALASKAR"/>
    <x v="1"/>
    <s v="14"/>
    <s v="22/03/2025"/>
    <n v="78.211506377316255"/>
    <s v="1013"/>
    <s v="3314171849 - AFH"/>
  </r>
  <r>
    <s v="Normal Order"/>
    <x v="12"/>
    <x v="9"/>
    <n v="60217"/>
    <s v="T174853"/>
    <s v="C7910"/>
    <s v="008"/>
    <n v="45803.411719131953"/>
    <s v="26/05/2025 9:53:00 AM"/>
    <n v="100"/>
    <s v="FIN"/>
    <x v="19"/>
    <n v="1"/>
    <n v="1"/>
    <n v="1E-3"/>
    <s v="C Arm End Cap-Machined"/>
    <s v="Shriniwas Hanmantrao Shinde"/>
    <x v="1"/>
    <s v="14"/>
    <s v="28/04/2025"/>
    <n v="41.416572094909498"/>
    <s v="-"/>
    <s v="IITPL/PO/0353/2024-25"/>
  </r>
  <r>
    <s v="Normal Order"/>
    <x v="159"/>
    <x v="105"/>
    <n v="60681"/>
    <s v="T167112"/>
    <s v="C6600"/>
    <s v="252"/>
    <n v="45801.959888090278"/>
    <s v="24/05/2025 11:03:09 PM"/>
    <n v="60"/>
    <s v="FIN"/>
    <x v="1"/>
    <n v="109"/>
    <n v="1"/>
    <n v="0.109"/>
    <s v="Busbar housing"/>
    <s v="RAHUL KARNAKE"/>
    <x v="0"/>
    <s v="16"/>
    <s v="09/02/2025"/>
    <n v="119.96884820601549"/>
    <s v="1013"/>
    <s v="3314144868"/>
  </r>
  <r>
    <s v="Normal Order"/>
    <x v="156"/>
    <x v="103"/>
    <n v="48741"/>
    <s v="T175277"/>
    <s v="C7991"/>
    <s v="2305"/>
    <n v="45801.715675937499"/>
    <s v="24/05/2025 6:10:25 PM"/>
    <n v="60"/>
    <s v="FIN"/>
    <x v="2"/>
    <n v="71.900000000000006"/>
    <n v="1"/>
    <n v="7.1900000000000006E-2"/>
    <s v="420kv"/>
    <s v="Shriniwas Hanmantrao Shinde"/>
    <x v="0"/>
    <s v="16"/>
    <s v="30/04/2025"/>
    <n v="39.463655173611187"/>
    <s v="-"/>
    <s v="4701511565-R00"/>
  </r>
  <r>
    <s v="Normal Order"/>
    <x v="9"/>
    <x v="8"/>
    <n v="60517"/>
    <s v="T172330"/>
    <s v="C7528"/>
    <s v="104"/>
    <n v="45800.700256909717"/>
    <s v="23/05/2025 4:48:31 PM"/>
    <n v="60"/>
    <s v="FIN"/>
    <x v="19"/>
    <n v="58.13"/>
    <n v="1"/>
    <n v="5.8130000000000001E-2"/>
    <s v="-"/>
    <s v="Shriniwas Hanmantrao Shinde"/>
    <x v="1"/>
    <s v="17"/>
    <s v="04/04/2025"/>
    <n v="65.225426539349428"/>
    <s v="-"/>
    <s v="4513426709"/>
  </r>
  <r>
    <s v="Normal Order"/>
    <x v="29"/>
    <x v="22"/>
    <n v="57762"/>
    <s v="T166694"/>
    <s v="C6525"/>
    <s v="1172"/>
    <n v="45800.683440671302"/>
    <s v="23/05/2025 4:24:23 PM"/>
    <n v="60"/>
    <s v="FIN"/>
    <x v="1"/>
    <n v="272.63"/>
    <n v="1"/>
    <n v="0.27262999999999998"/>
    <s v="-"/>
    <s v="SHUBHAM SHINDE"/>
    <x v="0"/>
    <s v="17"/>
    <s v="05/02/2025"/>
    <n v="123.5216089467576"/>
    <s v="1013"/>
    <s v="3314180832"/>
  </r>
  <r>
    <s v="Normal Order"/>
    <x v="45"/>
    <x v="36"/>
    <n v="60742"/>
    <s v="T172625"/>
    <s v="C7566"/>
    <s v="1352"/>
    <n v="45800.474799282412"/>
    <s v="23/05/2025 11:23:58 AM"/>
    <n v="80"/>
    <s v="FIN"/>
    <x v="1"/>
    <n v="40.130000000000003"/>
    <n v="1"/>
    <n v="4.0130000000000013E-2"/>
    <s v="-"/>
    <s v="RAHUL KARNAKE"/>
    <x v="0"/>
    <s v="17"/>
    <s v="07/04/2025"/>
    <n v="62.724968611109936"/>
    <s v="7032"/>
    <s v="S25100352"/>
  </r>
  <r>
    <s v="Normal Order"/>
    <x v="45"/>
    <x v="36"/>
    <n v="60742"/>
    <s v="T172845"/>
    <s v="C7586"/>
    <s v="1386"/>
    <n v="45800.473944293983"/>
    <s v="23/05/2025 11:22:39 AM"/>
    <n v="80"/>
    <s v="FIN"/>
    <x v="1"/>
    <n v="40.130000000000003"/>
    <n v="1"/>
    <n v="4.0130000000000013E-2"/>
    <s v="-"/>
    <s v="RAHUL KARNAKE"/>
    <x v="0"/>
    <s v="17"/>
    <s v="08/04/2025"/>
    <n v="61.993796215276227"/>
    <s v="7032"/>
    <s v="S25100352"/>
  </r>
  <r>
    <s v="Normal Order"/>
    <x v="160"/>
    <x v="63"/>
    <n v="60520"/>
    <s v="T175970"/>
    <s v="C8006"/>
    <s v="037"/>
    <n v="45800.418388587961"/>
    <s v="23/05/2025 2:23:57 PM"/>
    <n v="60"/>
    <s v="FIN"/>
    <x v="19"/>
    <n v="141"/>
    <n v="1"/>
    <n v="0.14099999999999999"/>
    <s v="765 KV GIS"/>
    <s v="Lakhan maske"/>
    <x v="1"/>
    <s v="17"/>
    <s v="30/04/2025"/>
    <n v="39.050947685187573"/>
    <s v="765 KV GIS"/>
    <s v="4201888064"/>
  </r>
  <r>
    <s v="Normal Order"/>
    <x v="161"/>
    <x v="106"/>
    <n v="59375"/>
    <s v="T173393"/>
    <s v="C7680"/>
    <s v="2273"/>
    <n v="45799.78085693287"/>
    <s v="22/05/2025 6:44:33 PM"/>
    <n v="60"/>
    <s v="FIN"/>
    <x v="1"/>
    <n v="61.46"/>
    <n v="1"/>
    <n v="6.1460000000000001E-2"/>
    <s v="GIS 420 kV"/>
    <s v="SURENDRA KALASKAR"/>
    <x v="0"/>
    <s v="18"/>
    <s v="12/04/2025"/>
    <n v="57.273095694443327"/>
    <s v="7035"/>
    <s v="4500948803"/>
  </r>
  <r>
    <s v="Normal Order"/>
    <x v="161"/>
    <x v="106"/>
    <n v="59375"/>
    <s v="T173874"/>
    <s v="C7753"/>
    <s v="2337"/>
    <n v="45799.780596053242"/>
    <s v="22/05/2025 6:44:12 PM"/>
    <n v="60"/>
    <s v="FIN"/>
    <x v="1"/>
    <n v="61.46"/>
    <n v="1"/>
    <n v="6.1460000000000001E-2"/>
    <s v="GIS 420 kV"/>
    <s v="SURENDRA KALASKAR"/>
    <x v="0"/>
    <s v="18"/>
    <s v="16/04/2025"/>
    <n v="53.031680856482133"/>
    <s v="7035"/>
    <s v="4500948803"/>
  </r>
  <r>
    <s v="Normal Order"/>
    <x v="35"/>
    <x v="27"/>
    <n v="58454"/>
    <s v="T173422"/>
    <s v="C7682"/>
    <s v="194"/>
    <n v="45799.768334039363"/>
    <s v="22/05/2025 9:58:11 PM"/>
    <n v="100"/>
    <s v="FIN"/>
    <x v="19"/>
    <n v="75.66"/>
    <n v="1"/>
    <n v="7.5660000000000005E-2"/>
    <s v="GIS 145 kV"/>
    <s v="RAHUL KARNAKE"/>
    <x v="1"/>
    <s v="18"/>
    <s v="12/04/2025"/>
    <n v="57.199628206020861"/>
    <s v="Non Painted"/>
    <s v="4500839946"/>
  </r>
  <r>
    <s v="Normal Order"/>
    <x v="52"/>
    <x v="42"/>
    <n v="58001"/>
    <s v="T171371"/>
    <s v="C7379"/>
    <s v="1344"/>
    <n v="45799.548913553241"/>
    <s v="22/05/2025 2:28:29 PM"/>
    <n v="100"/>
    <s v="FIN"/>
    <x v="20"/>
    <n v="39.5"/>
    <n v="1"/>
    <n v="3.95E-2"/>
    <s v="DTB 420 kV"/>
    <s v="SURENDRA KALASKAR"/>
    <x v="0"/>
    <s v="18"/>
    <s v="24/03/2025"/>
    <n v="76.226792129629757"/>
    <s v="Non Painted"/>
    <s v="4500887833"/>
  </r>
  <r>
    <s v="Normal Order"/>
    <x v="29"/>
    <x v="22"/>
    <n v="57762"/>
    <s v="T173062"/>
    <s v="C7689"/>
    <s v="1189"/>
    <n v="45798.94620539352"/>
    <s v="21/05/2025 11:29:31 PM"/>
    <n v="60"/>
    <s v="FIN"/>
    <x v="19"/>
    <n v="272.63"/>
    <n v="1"/>
    <n v="0.27262999999999998"/>
    <s v="-"/>
    <s v="SURENDRA KALASKAR"/>
    <x v="1"/>
    <s v="19"/>
    <s v="13/04/2025"/>
    <n v="56.716136076385737"/>
    <s v="1013"/>
    <s v="3314180832"/>
  </r>
  <r>
    <s v="Normal Order"/>
    <x v="162"/>
    <x v="107"/>
    <n v="59908"/>
    <s v="T173077"/>
    <s v="C7703"/>
    <s v="656"/>
    <n v="45798.356055405093"/>
    <s v="21/05/2025 9:55:02 AM"/>
    <n v="60"/>
    <s v="FIN"/>
    <x v="19"/>
    <n v="295.3"/>
    <n v="1"/>
    <n v="0.29530000000000001"/>
    <s v="GIS 420 kV"/>
    <s v="Lakhan maske"/>
    <x v="1"/>
    <s v="19"/>
    <s v="14/04/2025"/>
    <n v="55.070484363430303"/>
    <s v="7035"/>
    <s v="4500951894"/>
  </r>
  <r>
    <s v="Normal Order"/>
    <x v="44"/>
    <x v="35"/>
    <n v="59532"/>
    <s v="T172060"/>
    <s v="C7489"/>
    <s v="1529"/>
    <n v="45797.686444224542"/>
    <s v="20/05/2025 5:37:28 PM"/>
    <n v="90"/>
    <s v="FIN"/>
    <x v="19"/>
    <n v="43.76"/>
    <n v="1"/>
    <n v="4.376E-2"/>
    <s v="-"/>
    <s v="SURENDRA KALASKAR"/>
    <x v="1"/>
    <s v="20"/>
    <s v="29/03/2025"/>
    <n v="71.640904224535916"/>
    <s v="Non-Painted"/>
    <s v="S24101361"/>
  </r>
  <r>
    <s v="Normal Order"/>
    <x v="157"/>
    <x v="67"/>
    <n v="51429"/>
    <s v="T171761"/>
    <s v="C7444"/>
    <s v="574"/>
    <n v="45796.996169675927"/>
    <s v="19/05/2025 11:54:35 PM"/>
    <n v="50"/>
    <s v="FIN"/>
    <x v="2"/>
    <n v="109.13"/>
    <n v="1"/>
    <n v="0.10913"/>
    <s v="800kv"/>
    <s v="SURENDRA KALASKAR"/>
    <x v="0"/>
    <s v="21"/>
    <s v="27/03/2025"/>
    <n v="73.652955046294664"/>
    <s v="-"/>
    <s v="4701549129"/>
  </r>
  <r>
    <s v="Normal Order"/>
    <x v="163"/>
    <x v="108"/>
    <n v="56203"/>
    <s v="T169964"/>
    <s v="C7141"/>
    <s v="004"/>
    <n v="45796.661134629627"/>
    <s v="19/05/2025 4:59:20 PM"/>
    <n v="60"/>
    <s v="FIN"/>
    <x v="21"/>
    <n v="63"/>
    <n v="1"/>
    <n v="6.3E-2"/>
    <s v="550KV"/>
    <s v="RAHUL KARNAKE"/>
    <x v="0"/>
    <s v="21"/>
    <s v="11/03/2025"/>
    <n v="89.517603495369258"/>
    <s v="550KV_x000d__x000a_"/>
    <s v="CCF7040037"/>
  </r>
  <r>
    <s v="Normal Order"/>
    <x v="164"/>
    <x v="109"/>
    <n v="59685"/>
    <s v="T173554"/>
    <s v="C7698"/>
    <s v="316"/>
    <n v="45796.614031041667"/>
    <s v="19/05/2025 2:54:11 PM"/>
    <n v="100"/>
    <s v="FIN"/>
    <x v="19"/>
    <n v="90.06"/>
    <n v="1"/>
    <n v="9.0060000000000001E-2"/>
    <s v="GIS 145 kV"/>
    <s v="Lakhan maske"/>
    <x v="1"/>
    <s v="21"/>
    <s v="14/04/2025"/>
    <n v="55.314722569441066"/>
    <s v="Non Painted"/>
    <s v="4500839946"/>
  </r>
  <r>
    <s v="Normal Order"/>
    <x v="165"/>
    <x v="110"/>
    <n v="55484"/>
    <s v="T164891"/>
    <s v="C6251"/>
    <s v="501"/>
    <n v="45795.600052916663"/>
    <s v="18/05/2025 2:24:11 PM"/>
    <n v="50"/>
    <s v="FIN"/>
    <x v="2"/>
    <n v="42.26"/>
    <n v="1"/>
    <n v="4.2259999999999999E-2"/>
    <s v="245kv"/>
    <s v="Lakhan maske"/>
    <x v="0"/>
    <s v="22"/>
    <s v="22/01/2025"/>
    <n v="137.93968678241069"/>
    <s v="245kv"/>
    <s v="4701549489"/>
  </r>
  <r>
    <s v="Normal Order"/>
    <x v="159"/>
    <x v="105"/>
    <n v="60681"/>
    <s v="T167184"/>
    <s v="C6615"/>
    <s v="258"/>
    <n v="45795.592740115739"/>
    <s v="18/05/2025 2:13:36 PM"/>
    <n v="60"/>
    <s v="FIN"/>
    <x v="1"/>
    <n v="109"/>
    <n v="1"/>
    <n v="0.109"/>
    <s v="Busbar housing"/>
    <s v="Lakhan maske"/>
    <x v="0"/>
    <s v="22"/>
    <s v="10/02/2025"/>
    <n v="118.57123468750071"/>
    <s v="1013"/>
    <s v="3314144868"/>
  </r>
  <r>
    <s v="Normal Order"/>
    <x v="159"/>
    <x v="105"/>
    <n v="60681"/>
    <s v="T167195"/>
    <s v="C6605"/>
    <s v="244"/>
    <n v="45795.592361620373"/>
    <s v="18/05/2025 2:13:03 PM"/>
    <n v="60"/>
    <s v="FIN"/>
    <x v="1"/>
    <n v="109"/>
    <n v="1"/>
    <n v="0.109"/>
    <s v="Busbar housing"/>
    <s v="Lakhan maske"/>
    <x v="0"/>
    <s v="22"/>
    <s v="09/02/2025"/>
    <n v="119.7635445949054"/>
    <s v="1013"/>
    <s v="3314144868"/>
  </r>
  <r>
    <s v="Normal Order"/>
    <x v="45"/>
    <x v="36"/>
    <n v="60742"/>
    <s v="T172735"/>
    <s v="C7578"/>
    <s v="1370"/>
    <n v="45794.911232106482"/>
    <s v="17/05/2025 9:52:19 PM"/>
    <n v="80"/>
    <s v="FIN"/>
    <x v="1"/>
    <n v="40.130000000000003"/>
    <n v="1"/>
    <n v="4.0130000000000013E-2"/>
    <s v="-"/>
    <s v="RAHUL KARNAKE"/>
    <x v="0"/>
    <s v="23"/>
    <s v="07/04/2025"/>
    <n v="62.531940127315472"/>
    <s v="7032"/>
    <s v="S25100352"/>
  </r>
  <r>
    <s v="Normal Order"/>
    <x v="166"/>
    <x v="36"/>
    <n v="58137"/>
    <s v="T172705"/>
    <s v="C7567"/>
    <s v="1353"/>
    <n v="45794.910734236109"/>
    <s v="17/05/2025 9:51:37 PM"/>
    <n v="60"/>
    <s v="FIN"/>
    <x v="1"/>
    <n v="40.130000000000003"/>
    <n v="1"/>
    <n v="4.0130000000000013E-2"/>
    <s v="-"/>
    <s v="RAHUL KARNAKE"/>
    <x v="0"/>
    <s v="23"/>
    <s v="07/04/2025"/>
    <n v="62.723326365739908"/>
    <s v="7035"/>
    <s v="S24101520"/>
  </r>
  <r>
    <s v="Normal Order"/>
    <x v="149"/>
    <x v="36"/>
    <n v="60739"/>
    <s v="T172850"/>
    <s v="C7586"/>
    <s v="1387"/>
    <n v="45794.910292731482"/>
    <s v="17/05/2025 9:50:57 PM"/>
    <n v="60"/>
    <s v="FIN"/>
    <x v="1"/>
    <n v="40.130000000000003"/>
    <n v="1"/>
    <n v="4.0130000000000013E-2"/>
    <s v="-"/>
    <s v="RAHUL KARNAKE"/>
    <x v="0"/>
    <s v="23"/>
    <s v="08/04/2025"/>
    <n v="61.990716238426103"/>
    <s v="7032"/>
    <s v="S25100352"/>
  </r>
  <r>
    <s v="Normal Order"/>
    <x v="45"/>
    <x v="36"/>
    <n v="60071"/>
    <s v="T172830"/>
    <s v="C7586"/>
    <s v="1392"/>
    <n v="45794.90979150463"/>
    <s v="17/05/2025 10:00:16 PM"/>
    <n v="80"/>
    <s v="FIN"/>
    <x v="1"/>
    <n v="40.130000000000003"/>
    <n v="1"/>
    <n v="4.0130000000000013E-2"/>
    <s v="-"/>
    <s v="RAHUL KARNAKE"/>
    <x v="0"/>
    <s v="23"/>
    <s v="07/04/2025"/>
    <n v="62.032503553244183"/>
    <s v="7035"/>
    <s v="S24101629"/>
  </r>
  <r>
    <s v="Normal Order"/>
    <x v="45"/>
    <x v="36"/>
    <n v="60742"/>
    <s v="T172704"/>
    <s v="C7572"/>
    <s v="1362"/>
    <n v="45794.908934791667"/>
    <s v="17/05/2025 9:49:10 PM"/>
    <n v="80"/>
    <s v="FIN"/>
    <x v="1"/>
    <n v="40.130000000000003"/>
    <n v="1"/>
    <n v="4.0130000000000013E-2"/>
    <s v="-"/>
    <s v="RAHUL KARNAKE"/>
    <x v="0"/>
    <s v="23"/>
    <s v="07/04/2025"/>
    <n v="62.920621238423337"/>
    <s v="7032"/>
    <s v="S25100352"/>
  </r>
  <r>
    <s v="Normal Order"/>
    <x v="167"/>
    <x v="96"/>
    <n v="60392"/>
    <s v="T172568"/>
    <s v="C7590"/>
    <s v="482"/>
    <n v="45794.709665115741"/>
    <s v="17/05/2025 11:09:45 PM"/>
    <n v="80"/>
    <s v="FIN"/>
    <x v="19"/>
    <n v="228.17"/>
    <n v="1"/>
    <n v="0.22817000000000001"/>
    <s v="CABLE DISCCONET. HOUSING"/>
    <s v="Lakhan maske"/>
    <x v="1"/>
    <s v="23"/>
    <s v="08/04/2025"/>
    <n v="61.847137835648027"/>
    <s v="7032"/>
    <s v="3314201866 - AFH"/>
  </r>
  <r>
    <s v="Normal Order"/>
    <x v="138"/>
    <x v="97"/>
    <n v="60670"/>
    <s v="T173049"/>
    <s v="C7654"/>
    <s v="355"/>
    <n v="45794.708622650462"/>
    <s v="17/05/2025 11:08:58 PM"/>
    <n v="80"/>
    <s v="FIN"/>
    <x v="19"/>
    <n v="217.53"/>
    <n v="1"/>
    <n v="0.21753"/>
    <s v="_x000d__x000a_"/>
    <s v="Lakhan maske"/>
    <x v="1"/>
    <s v="23"/>
    <s v="11/04/2025"/>
    <n v="58.416863298611133"/>
    <s v="CABLE DISCONNECT HOUSING"/>
    <s v="4513426709"/>
  </r>
  <r>
    <s v="Normal Order"/>
    <x v="9"/>
    <x v="8"/>
    <n v="59744"/>
    <s v="T172113"/>
    <s v="C7495"/>
    <s v="077"/>
    <n v="45793.950531956019"/>
    <s v="16/05/2025 10:49:06 PM"/>
    <n v="60"/>
    <s v="FIN"/>
    <x v="19"/>
    <n v="58.13"/>
    <n v="1"/>
    <n v="5.8130000000000001E-2"/>
    <s v="-"/>
    <s v="SURENDRA KALASKAR"/>
    <x v="1"/>
    <s v="24"/>
    <s v="29/03/2025"/>
    <n v="71.332721111110004"/>
    <s v="-"/>
    <s v="4513446412"/>
  </r>
  <r>
    <s v="Normal Order"/>
    <x v="149"/>
    <x v="36"/>
    <n v="60739"/>
    <s v="T172848"/>
    <s v="C7588"/>
    <s v="1400"/>
    <n v="45793.668655358793"/>
    <s v="16/05/2025 4:56:22 PM"/>
    <n v="60"/>
    <s v="FIN"/>
    <x v="1"/>
    <n v="40.130000000000003"/>
    <n v="1"/>
    <n v="4.0130000000000013E-2"/>
    <s v="-"/>
    <s v="RAHUL KARNAKE"/>
    <x v="0"/>
    <s v="24"/>
    <s v="08/04/2025"/>
    <n v="61.906271458334231"/>
    <s v="7032"/>
    <s v="S25100352"/>
  </r>
  <r>
    <s v="Normal Order"/>
    <x v="149"/>
    <x v="36"/>
    <n v="60739"/>
    <s v="T172734"/>
    <s v="C7574"/>
    <s v="1359"/>
    <n v="45793.668379895833"/>
    <s v="16/05/2025 4:56:47 PM"/>
    <n v="60"/>
    <s v="FIN"/>
    <x v="1"/>
    <n v="40.130000000000003"/>
    <n v="1"/>
    <n v="4.0130000000000013E-2"/>
    <s v="-"/>
    <s v="RAHUL KARNAKE"/>
    <x v="0"/>
    <s v="24"/>
    <s v="07/04/2025"/>
    <n v="62.815005162039597"/>
    <s v="7032"/>
    <s v="S25100352"/>
  </r>
  <r>
    <s v="Normal Order"/>
    <x v="149"/>
    <x v="36"/>
    <n v="58498"/>
    <s v="T172712"/>
    <s v="C7581"/>
    <s v="1379"/>
    <n v="45793.668030347217"/>
    <s v="16/05/2025 4:55:07 PM"/>
    <n v="60"/>
    <s v="FIN"/>
    <x v="1"/>
    <n v="40.130000000000003"/>
    <n v="1"/>
    <n v="4.0130000000000013E-2"/>
    <s v="-"/>
    <s v="RAHUL KARNAKE"/>
    <x v="0"/>
    <s v="24"/>
    <s v="07/04/2025"/>
    <n v="62.404821064817938"/>
    <s v="7035"/>
    <s v="S24101629"/>
  </r>
  <r>
    <s v="Normal Order"/>
    <x v="149"/>
    <x v="36"/>
    <n v="60745"/>
    <s v="T172723"/>
    <s v="C7579"/>
    <s v="1373"/>
    <n v="45793.66709383102"/>
    <s v="16/05/2025 4:55:37 PM"/>
    <n v="60"/>
    <s v="FIN"/>
    <x v="1"/>
    <n v="40.130000000000003"/>
    <n v="1"/>
    <n v="4.0130000000000013E-2"/>
    <s v="-"/>
    <s v="RAHUL KARNAKE"/>
    <x v="0"/>
    <s v="24"/>
    <s v="07/04/2025"/>
    <n v="62.4425031134233"/>
    <s v="7035"/>
    <s v="S24101629"/>
  </r>
  <r>
    <s v="Normal Order"/>
    <x v="149"/>
    <x v="36"/>
    <n v="60739"/>
    <s v="T172706"/>
    <s v="C7569"/>
    <s v="1356"/>
    <n v="45793.666951828702"/>
    <s v="16/05/2025 4:56:04 PM"/>
    <n v="60"/>
    <s v="FIN"/>
    <x v="1"/>
    <n v="40.130000000000003"/>
    <n v="1"/>
    <n v="4.0130000000000013E-2"/>
    <s v="-"/>
    <s v="RAHUL KARNAKE"/>
    <x v="0"/>
    <s v="24"/>
    <s v="07/04/2025"/>
    <n v="62.937744548609757"/>
    <s v="7032"/>
    <s v="S25100352"/>
  </r>
  <r>
    <s v="Normal Order"/>
    <x v="168"/>
    <x v="2"/>
    <n v="57435"/>
    <s v="T171365"/>
    <s v="C7371"/>
    <s v="715"/>
    <n v="45792.794244745368"/>
    <s v="15/05/2025 7:03:48 PM"/>
    <n v="90"/>
    <s v="FIN"/>
    <x v="21"/>
    <n v="44.5"/>
    <n v="1"/>
    <n v="4.4499999999999998E-2"/>
    <s v="NAMI REAR SUBFRAME"/>
    <s v="Lakhan maske"/>
    <x v="0"/>
    <s v="25"/>
    <s v="24/03/2025"/>
    <n v="76.523180659722129"/>
    <s v="-"/>
    <s v="Specification-7 2450"/>
  </r>
  <r>
    <s v="Normal Order"/>
    <x v="169"/>
    <x v="91"/>
    <n v="60461"/>
    <s v="T166446"/>
    <s v="C6588"/>
    <s v="1122"/>
    <n v="45792.387574884247"/>
    <s v="15/05/2025 11:56:09 AM"/>
    <n v="50"/>
    <s v="FIN"/>
    <x v="19"/>
    <n v="517.79999999999995"/>
    <n v="1"/>
    <n v="0.51779999999999993"/>
    <s v="-"/>
    <s v="Shriniwas Hanmantrao Shinde"/>
    <x v="1"/>
    <s v="25"/>
    <s v="08/02/2025"/>
    <n v="120.39952456018359"/>
    <s v="CB block housing(Unpainted)"/>
    <s v="4513474036"/>
  </r>
  <r>
    <s v="Normal Order"/>
    <x v="47"/>
    <x v="38"/>
    <n v="57110"/>
    <s v="T171513"/>
    <s v="C7385"/>
    <s v="523"/>
    <n v="45791.464680393517"/>
    <s v="14/05/2025 4:49:34 PM"/>
    <n v="80"/>
    <s v="FIN"/>
    <x v="19"/>
    <n v="117"/>
    <n v="1"/>
    <n v="0.11700000000000001"/>
    <s v="-"/>
    <s v="Shriniwas Hanmantrao Shinde"/>
    <x v="1"/>
    <s v="26"/>
    <s v="25/03/2025"/>
    <n v="75.949198784721375"/>
    <s v="1013"/>
    <s v="3314171849 - AFH"/>
  </r>
  <r>
    <s v="Normal Order"/>
    <x v="49"/>
    <x v="40"/>
    <n v="60185"/>
    <s v="T169541"/>
    <s v="C7028"/>
    <s v="1826"/>
    <n v="45791.462589907409"/>
    <s v="14/05/2025 4:51:43 PM"/>
    <n v="80"/>
    <s v="FIN"/>
    <x v="19"/>
    <n v="118.6"/>
    <n v="1"/>
    <n v="0.1186"/>
    <s v="-"/>
    <s v="Shriniwas Hanmantrao Shinde"/>
    <x v="1"/>
    <s v="26"/>
    <s v="05/03/2025"/>
    <n v="95.386554143522517"/>
    <s v="-"/>
    <s v="4513215113"/>
  </r>
  <r>
    <s v="Normal Order"/>
    <x v="170"/>
    <x v="47"/>
    <n v="57995"/>
    <s v="T174061"/>
    <s v="C7782"/>
    <s v="1505"/>
    <n v="45790.900435995369"/>
    <s v="13/05/2025 9:36:46 PM"/>
    <n v="70"/>
    <s v="FIN"/>
    <x v="2"/>
    <n v="74.17"/>
    <n v="1"/>
    <n v="7.417E-2"/>
    <s v="420kv"/>
    <s v="SURENDRA KALASKAR"/>
    <x v="0"/>
    <s v="27"/>
    <s v="18/04/2025"/>
    <n v="51.558380289352499"/>
    <s v="420kv"/>
    <s v="4701564751"/>
  </r>
  <r>
    <s v="Normal Order"/>
    <x v="170"/>
    <x v="47"/>
    <n v="53282"/>
    <s v="T174040"/>
    <s v="C7780"/>
    <s v="1513"/>
    <n v="45790.764886365738"/>
    <s v="13/05/2025 9:38:48 PM"/>
    <n v="70"/>
    <s v="FIN"/>
    <x v="2"/>
    <n v="74.17"/>
    <n v="1"/>
    <n v="7.417E-2"/>
    <s v="420kv"/>
    <s v="SURENDRA KALASKAR"/>
    <x v="0"/>
    <s v="27"/>
    <s v="18/04/2025"/>
    <n v="51.687918854164309"/>
    <s v="TANK-ES"/>
    <s v="4701549134"/>
  </r>
  <r>
    <s v="Normal Order"/>
    <x v="170"/>
    <x v="47"/>
    <n v="53282"/>
    <s v="T174171"/>
    <s v="C7803"/>
    <s v="1519"/>
    <n v="45790.747310613428"/>
    <s v="13/05/2025 9:36:10 PM"/>
    <n v="70"/>
    <s v="FIN"/>
    <x v="2"/>
    <n v="74.17"/>
    <n v="1"/>
    <n v="7.417E-2"/>
    <s v="420kv"/>
    <s v="SURENDRA KALASKAR"/>
    <x v="0"/>
    <s v="27"/>
    <s v="19/04/2025"/>
    <n v="50.550199375000368"/>
    <s v="TANK-ES"/>
    <s v="4701549134"/>
  </r>
  <r>
    <s v="Normal Order"/>
    <x v="137"/>
    <x v="96"/>
    <n v="60600"/>
    <s v="T173034"/>
    <s v="C7641"/>
    <s v="495"/>
    <n v="45789.743483391198"/>
    <s v="WIP"/>
    <n v="80"/>
    <s v="FIN"/>
    <x v="1"/>
    <n v="228.17"/>
    <n v="1"/>
    <n v="0.22817000000000001"/>
    <s v="CABLE DISCCONET. HOUSING"/>
    <s v="SURENDRA KALASKAR"/>
    <x v="0"/>
    <s v="-"/>
    <s v="10/04/2025"/>
    <n v="59.37949369213311"/>
    <s v="CABLE DISCCONET. HOUSING"/>
    <s v="4513426709"/>
  </r>
  <r>
    <s v="Normal Order"/>
    <x v="167"/>
    <x v="96"/>
    <n v="60392"/>
    <s v="T173033"/>
    <s v="C7649"/>
    <s v="491"/>
    <n v="45789.743036655091"/>
    <s v="12/05/2025 11:14:34 PM"/>
    <n v="80"/>
    <s v="FIN"/>
    <x v="19"/>
    <n v="228.17"/>
    <n v="1"/>
    <n v="0.22817000000000001"/>
    <s v="CABLE DISCCONET. HOUSING"/>
    <s v="SURENDRA KALASKAR"/>
    <x v="1"/>
    <s v="28"/>
    <s v="11/04/2025"/>
    <n v="58.7472691087969"/>
    <s v="7032"/>
    <s v="3314201866 - AFH"/>
  </r>
  <r>
    <s v="Normal Order"/>
    <x v="167"/>
    <x v="96"/>
    <n v="60392"/>
    <s v="T173059"/>
    <s v="C7672"/>
    <s v="503"/>
    <n v="45789.742103287033"/>
    <s v="12/05/2025 11:13:41 PM"/>
    <n v="80"/>
    <s v="FIN"/>
    <x v="19"/>
    <n v="228.17"/>
    <n v="1"/>
    <n v="0.22817000000000001"/>
    <s v="CABLE DISCCONET. HOUSING"/>
    <s v="SURENDRA KALASKAR"/>
    <x v="1"/>
    <s v="28"/>
    <s v="12/04/2025"/>
    <n v="57.361707604170078"/>
    <s v="7032"/>
    <s v="3314201866 - AFH"/>
  </r>
  <r>
    <s v="Normal Order"/>
    <x v="164"/>
    <x v="109"/>
    <n v="57312"/>
    <s v="T172682"/>
    <s v="C7574"/>
    <s v="283"/>
    <n v="45789.546634664352"/>
    <s v="12/05/2025 2:34:06 PM"/>
    <n v="100"/>
    <s v="FIN"/>
    <x v="20"/>
    <n v="90.06"/>
    <n v="1"/>
    <n v="9.0060000000000001E-2"/>
    <s v="GIS 145 kV"/>
    <s v="Lakhan maske"/>
    <x v="0"/>
    <s v="28"/>
    <s v="09/04/2025"/>
    <n v="60.571952395832348"/>
    <s v="Non Painted"/>
    <s v="4500742517"/>
  </r>
  <r>
    <s v="Normal Order"/>
    <x v="158"/>
    <x v="104"/>
    <n v="60590"/>
    <s v="T173478"/>
    <s v="C7696"/>
    <s v="588"/>
    <n v="45789.350213217593"/>
    <s v="12/05/2025 10:13:19 AM"/>
    <n v="60"/>
    <s v="FIN"/>
    <x v="1"/>
    <n v="109"/>
    <n v="1"/>
    <n v="0.109"/>
    <s v="Busbar housing-Unpainted"/>
    <s v="SAMADHAN KEDARE"/>
    <x v="0"/>
    <s v="28"/>
    <s v="14/04/2025"/>
    <n v="55.531217199073581"/>
    <s v="1013"/>
    <s v="3314202887 - AFH"/>
  </r>
  <r>
    <s v="Normal Order"/>
    <x v="167"/>
    <x v="96"/>
    <n v="60392"/>
    <s v="T173014"/>
    <s v="C7628"/>
    <s v="494"/>
    <n v="45788.307496203714"/>
    <s v="11/05/2025 1:12:49 PM"/>
    <n v="80"/>
    <s v="FIN"/>
    <x v="19"/>
    <n v="228.17"/>
    <n v="1"/>
    <n v="0.22817000000000001"/>
    <s v="CABLE DISCCONET. HOUSING"/>
    <s v="Shriniwas Hanmantrao Shinde"/>
    <x v="1"/>
    <s v="29"/>
    <s v="10/04/2025"/>
    <n v="59.860872708333773"/>
    <s v="7032"/>
    <s v="3314201866 - AFH"/>
  </r>
  <r>
    <s v="Normal Order"/>
    <x v="167"/>
    <x v="96"/>
    <n v="60389"/>
    <s v="T173016"/>
    <s v="C7632"/>
    <s v="489"/>
    <n v="45788.307027083327"/>
    <s v="11/05/2025 1:12:34 PM"/>
    <n v="80"/>
    <s v="FIN"/>
    <x v="19"/>
    <n v="228.17"/>
    <n v="1"/>
    <n v="0.22817000000000001"/>
    <s v="CABLE DISCCONET. HOUSING"/>
    <s v="Shriniwas Hanmantrao Shinde"/>
    <x v="1"/>
    <s v="29"/>
    <s v="10/04/2025"/>
    <n v="59.809817268520419"/>
    <s v="7032"/>
    <s v="3314201866 - AFH"/>
  </r>
  <r>
    <s v="Normal Order"/>
    <x v="167"/>
    <x v="96"/>
    <n v="60392"/>
    <s v="T173466"/>
    <s v="C7685"/>
    <s v="504"/>
    <n v="45788.306705763891"/>
    <s v="11/05/2025 1:12:24 PM"/>
    <n v="80"/>
    <s v="FIN"/>
    <x v="19"/>
    <n v="228.17"/>
    <n v="1"/>
    <n v="0.22817000000000001"/>
    <s v="CABLE DISCCONET. HOUSING"/>
    <s v="Shriniwas Hanmantrao Shinde"/>
    <x v="1"/>
    <s v="29"/>
    <s v="13/04/2025"/>
    <n v="56.71263238426036"/>
    <s v="7032"/>
    <s v="3314201866 - AFH"/>
  </r>
  <r>
    <s v="Normal Order"/>
    <x v="167"/>
    <x v="96"/>
    <n v="60392"/>
    <s v="T173328"/>
    <s v="C7665"/>
    <s v="497"/>
    <n v="45788.306596539347"/>
    <s v="11/05/2025 1:11:29 PM"/>
    <n v="80"/>
    <s v="FIN"/>
    <x v="19"/>
    <n v="228.17"/>
    <n v="1"/>
    <n v="0.22817000000000001"/>
    <s v="CABLE DISCCONET. HOUSING"/>
    <s v="Shriniwas Hanmantrao Shinde"/>
    <x v="1"/>
    <s v="29"/>
    <s v="12/04/2025"/>
    <n v="57.741237326386909"/>
    <s v="7032"/>
    <s v="3314201866 - AFH"/>
  </r>
  <r>
    <s v="Normal Order"/>
    <x v="167"/>
    <x v="96"/>
    <n v="60392"/>
    <s v="T173020"/>
    <s v="C7632"/>
    <s v="487"/>
    <n v="45788.306512766198"/>
    <s v="11/05/2025 1:11:13 PM"/>
    <n v="80"/>
    <s v="FIN"/>
    <x v="19"/>
    <n v="228.17"/>
    <n v="1"/>
    <n v="0.22817000000000001"/>
    <s v="CABLE DISCCONET. HOUSING"/>
    <s v="Shriniwas Hanmantrao Shinde"/>
    <x v="1"/>
    <s v="29"/>
    <s v="10/04/2025"/>
    <n v="59.860237418979523"/>
    <s v="7032"/>
    <s v="3314201866 - AFH"/>
  </r>
  <r>
    <s v="Normal Order"/>
    <x v="167"/>
    <x v="96"/>
    <n v="60392"/>
    <s v="T173022"/>
    <s v="C7637"/>
    <s v="502"/>
    <n v="45788.306289016196"/>
    <s v="11/05/2025 1:10:50 PM"/>
    <n v="80"/>
    <s v="FIN"/>
    <x v="19"/>
    <n v="228.17"/>
    <n v="1"/>
    <n v="0.22817000000000001"/>
    <s v="CABLE DISCCONET. HOUSING"/>
    <s v="Shriniwas Hanmantrao Shinde"/>
    <x v="1"/>
    <s v="29"/>
    <s v="10/04/2025"/>
    <n v="59.380115231484517"/>
    <s v="7032"/>
    <s v="3314201866 - AFH"/>
  </r>
  <r>
    <s v="Normal Order"/>
    <x v="171"/>
    <x v="96"/>
    <n v="60184"/>
    <s v="T173043"/>
    <s v="C7653"/>
    <s v="500"/>
    <n v="45788.306201342602"/>
    <s v="11/05/2025 1:10:36 PM"/>
    <n v="80"/>
    <s v="FIN"/>
    <x v="19"/>
    <n v="228.17"/>
    <n v="1"/>
    <n v="0.22817000000000001"/>
    <s v="CABLE DISCCONET. HOUSING"/>
    <s v="Shriniwas Hanmantrao Shinde"/>
    <x v="1"/>
    <s v="29"/>
    <s v="11/04/2025"/>
    <n v="58.131555925923749"/>
    <s v="-"/>
    <s v="4513215113"/>
  </r>
  <r>
    <s v="Normal Order"/>
    <x v="20"/>
    <x v="14"/>
    <n v="60573"/>
    <s v="T172540"/>
    <s v="C7553"/>
    <s v="1287"/>
    <n v="45786.57577333333"/>
    <s v="09/05/2025 1:49:17 PM"/>
    <n v="60"/>
    <s v="FIN"/>
    <x v="2"/>
    <n v="136"/>
    <n v="1"/>
    <n v="0.13600000000000001"/>
    <s v="800kv"/>
    <s v="Lakhan maske"/>
    <x v="0"/>
    <s v="31"/>
    <s v="06/04/2025"/>
    <n v="63.694609097219647"/>
    <s v="800kv"/>
    <s v="4701557219"/>
  </r>
  <r>
    <s v="Normal Order"/>
    <x v="28"/>
    <x v="21"/>
    <n v="57521"/>
    <s v="T170051"/>
    <s v="C7110"/>
    <s v="1230"/>
    <n v="45785.463340358787"/>
    <s v="08/05/2025 11:07:17 AM"/>
    <n v="80"/>
    <s v="FIN"/>
    <x v="19"/>
    <n v="476.42"/>
    <n v="1"/>
    <n v="0.47642000000000001"/>
    <s v="DTB 420 kV"/>
    <s v="SURENDRA KALASKAR"/>
    <x v="1"/>
    <s v="32"/>
    <s v="09/03/2025"/>
    <n v="91.419244178243389"/>
    <s v="Non Painted"/>
    <s v="4500887833"/>
  </r>
  <r>
    <s v="Normal Order"/>
    <x v="172"/>
    <x v="92"/>
    <n v="58232"/>
    <s v="T172415"/>
    <s v="C7536"/>
    <s v="749"/>
    <n v="45784.97487622685"/>
    <s v="07/05/2025 11:23:56 PM"/>
    <n v="50"/>
    <s v="FIN"/>
    <x v="2"/>
    <n v="67.099999999999994"/>
    <n v="1"/>
    <n v="6.7099999999999993E-2"/>
    <s v="245kv"/>
    <s v="SURENDRA KALASKAR"/>
    <x v="0"/>
    <s v="33"/>
    <s v="05/04/2025"/>
    <n v="64.676235694445495"/>
    <s v="245kv"/>
    <s v="4701562724"/>
  </r>
  <r>
    <s v="Normal Order"/>
    <x v="172"/>
    <x v="92"/>
    <n v="58232"/>
    <s v="T172291"/>
    <s v="C7540"/>
    <s v="754"/>
    <n v="45784.951048946758"/>
    <s v="07/05/2025 10:49:37 PM"/>
    <n v="50"/>
    <s v="FIN"/>
    <x v="2"/>
    <n v="67.099999999999994"/>
    <n v="1"/>
    <n v="6.7099999999999993E-2"/>
    <s v="245kv"/>
    <s v="SURENDRA KALASKAR"/>
    <x v="0"/>
    <s v="33"/>
    <s v="05/04/2025"/>
    <n v="64.574842638889095"/>
    <s v="245kv"/>
    <s v="4701562724"/>
  </r>
  <r>
    <s v="Normal Order"/>
    <x v="24"/>
    <x v="17"/>
    <n v="59841"/>
    <s v="T173727"/>
    <s v="C7732"/>
    <s v="930"/>
    <n v="45784.361593530091"/>
    <s v="07/05/2025 10:26:06 AM"/>
    <n v="60"/>
    <s v="FIN"/>
    <x v="2"/>
    <n v="48.73"/>
    <n v="1"/>
    <n v="4.8730000000000002E-2"/>
    <s v="-"/>
    <s v="Lakhan maske"/>
    <x v="0"/>
    <s v="33"/>
    <s v="16/04/2025"/>
    <n v="53.787830497683899"/>
    <s v="245KV GIS VT TANK w/o IID S100"/>
    <s v="4513448707"/>
  </r>
  <r>
    <s v="Normal Order"/>
    <x v="24"/>
    <x v="17"/>
    <n v="59841"/>
    <s v="T173753"/>
    <s v="C7727"/>
    <s v="910"/>
    <n v="45784.361392685183"/>
    <s v="07/05/2025 10:25:32 AM"/>
    <n v="60"/>
    <s v="FIN"/>
    <x v="19"/>
    <n v="48.73"/>
    <n v="1"/>
    <n v="4.8730000000000002E-2"/>
    <s v="-"/>
    <s v="Lakhan maske"/>
    <x v="1"/>
    <s v="33"/>
    <s v="16/04/2025"/>
    <n v="53.955733263886941"/>
    <s v="245KV GIS VT TANK w/o IID S100"/>
    <s v="4513448707"/>
  </r>
  <r>
    <s v="Normal Order"/>
    <x v="133"/>
    <x v="69"/>
    <n v="58111"/>
    <s v="T171851"/>
    <s v="C7489"/>
    <s v="507"/>
    <n v="45783.34942810185"/>
    <s v="06/05/2025 11:24:31 AM"/>
    <n v="60"/>
    <s v="FIN"/>
    <x v="19"/>
    <n v="170"/>
    <n v="1"/>
    <n v="0.17"/>
    <s v="800kv"/>
    <s v="SAMADHAN KEDARE"/>
    <x v="1"/>
    <s v="34"/>
    <s v="29/03/2025"/>
    <n v="71.546420219907304"/>
    <s v="-"/>
    <s v="-"/>
  </r>
  <r>
    <s v="Normal Order"/>
    <x v="62"/>
    <x v="52"/>
    <n v="58528"/>
    <s v="T169851"/>
    <s v="C7095"/>
    <s v="728"/>
    <n v="45782.980384328708"/>
    <s v="05/05/2025 11:31:53 PM"/>
    <n v="60"/>
    <s v="FIN"/>
    <x v="19"/>
    <n v="141.66"/>
    <n v="1"/>
    <n v="0.14166000000000001"/>
    <s v="245kv"/>
    <s v="SURENDRA KALASKAR"/>
    <x v="1"/>
    <s v="35"/>
    <s v="08/03/2025"/>
    <n v="92.254863530091825"/>
    <s v="-"/>
    <s v="-"/>
  </r>
  <r>
    <s v="Normal Order"/>
    <x v="62"/>
    <x v="52"/>
    <n v="58528"/>
    <s v="T169919"/>
    <s v="C7124"/>
    <s v="725"/>
    <n v="45782.979484374999"/>
    <s v="05/05/2025 11:32:54 PM"/>
    <n v="60"/>
    <s v="FIN"/>
    <x v="19"/>
    <n v="141.66"/>
    <n v="1"/>
    <n v="0.14166000000000001"/>
    <s v="245kv"/>
    <s v="SURENDRA KALASKAR"/>
    <x v="1"/>
    <s v="35"/>
    <s v="10/03/2025"/>
    <n v="90.310734513885109"/>
    <s v="-"/>
    <s v="-"/>
  </r>
  <r>
    <s v="Normal Order"/>
    <x v="22"/>
    <x v="16"/>
    <n v="49661"/>
    <s v="T170892"/>
    <s v="C7301"/>
    <s v="648"/>
    <n v="45782.697422233803"/>
    <s v="05/05/2025 5:24:55 PM"/>
    <n v="60"/>
    <s v="FIN"/>
    <x v="2"/>
    <n v="116.8"/>
    <n v="1"/>
    <n v="0.1168"/>
    <s v="800 Kv"/>
    <s v="RAHUL KARNAKE"/>
    <x v="0"/>
    <s v="35"/>
    <s v="20/03/2025"/>
    <n v="80.843866249997518"/>
    <s v="TANK-GIB"/>
    <s v="4701549863"/>
  </r>
  <r>
    <s v="Normal Order"/>
    <x v="164"/>
    <x v="109"/>
    <n v="57312"/>
    <s v="T172793"/>
    <s v="C7616"/>
    <s v="285"/>
    <n v="45780.87833832176"/>
    <s v="03/05/2025 9:04:55 PM"/>
    <n v="100"/>
    <s v="FIN"/>
    <x v="19"/>
    <n v="90.06"/>
    <n v="1"/>
    <n v="9.0060000000000001E-2"/>
    <s v="GIS 145 kV"/>
    <s v="RAHUL KARNAKE"/>
    <x v="1"/>
    <s v="37"/>
    <s v="09/04/2025"/>
    <n v="60.427528032407281"/>
    <s v="Non Painted"/>
    <s v="4500742517"/>
  </r>
  <r>
    <s v="Normal Order"/>
    <x v="161"/>
    <x v="106"/>
    <n v="59375"/>
    <s v="T173569"/>
    <s v="C7724"/>
    <s v="2307"/>
    <n v="45780.433840694437"/>
    <s v="03/05/2025 10:50:32 AM"/>
    <n v="60"/>
    <s v="FIN"/>
    <x v="1"/>
    <n v="61.46"/>
    <n v="1"/>
    <n v="6.1460000000000001E-2"/>
    <s v="GIS 420 kV"/>
    <s v="Lakhan maske"/>
    <x v="0"/>
    <s v="37"/>
    <s v="15/04/2025"/>
    <n v="54.089532858793973"/>
    <s v="7035"/>
    <s v="4500948803"/>
  </r>
  <r>
    <s v="Normal Order"/>
    <x v="161"/>
    <x v="106"/>
    <n v="59375"/>
    <s v="T173376"/>
    <s v="C7719"/>
    <s v="2291"/>
    <n v="45780.433588449072"/>
    <s v="03/05/2025 10:49:44 AM"/>
    <n v="60"/>
    <s v="FIN"/>
    <x v="1"/>
    <n v="61.46"/>
    <n v="1"/>
    <n v="6.1460000000000001E-2"/>
    <s v="GIS 420 kV"/>
    <s v="Lakhan maske"/>
    <x v="0"/>
    <s v="37"/>
    <s v="15/04/2025"/>
    <n v="54.378423368056247"/>
    <s v="7035"/>
    <s v="4500948803"/>
  </r>
  <r>
    <s v="Normal Order"/>
    <x v="161"/>
    <x v="106"/>
    <n v="59375"/>
    <s v="T173590"/>
    <s v="C7723"/>
    <s v="2301"/>
    <n v="45780.433473182871"/>
    <s v="03/05/2025 10:50:11 AM"/>
    <n v="60"/>
    <s v="FIN"/>
    <x v="1"/>
    <n v="61.46"/>
    <n v="1"/>
    <n v="6.1460000000000001E-2"/>
    <s v="GIS 420 kV"/>
    <s v="Lakhan maske"/>
    <x v="0"/>
    <s v="37"/>
    <s v="15/04/2025"/>
    <n v="54.199208414349407"/>
    <s v="7035"/>
    <s v="4500948803"/>
  </r>
  <r>
    <s v="Normal Order"/>
    <x v="161"/>
    <x v="106"/>
    <n v="59375"/>
    <s v="T173146"/>
    <s v="C7644"/>
    <s v="2236"/>
    <n v="45780.43337013889"/>
    <s v="03/05/2025 10:49:57 AM"/>
    <n v="60"/>
    <s v="FIN"/>
    <x v="1"/>
    <n v="61.46"/>
    <n v="1"/>
    <n v="6.1460000000000001E-2"/>
    <s v="GIS 420 kV"/>
    <s v="Lakhan maske"/>
    <x v="0"/>
    <s v="37"/>
    <s v="10/04/2025"/>
    <n v="59.082414745367721"/>
    <s v="7035"/>
    <s v="4500948803"/>
  </r>
  <r>
    <s v="Normal Order"/>
    <x v="20"/>
    <x v="14"/>
    <n v="58958"/>
    <s v="T171480"/>
    <s v="C7410"/>
    <s v="1272"/>
    <n v="45780.336980092587"/>
    <s v="03/05/2025 9:03:46 AM"/>
    <n v="60"/>
    <s v="FIN"/>
    <x v="2"/>
    <n v="136"/>
    <n v="1"/>
    <n v="0.13600000000000001"/>
    <s v="800kv"/>
    <s v="Lakhan maske"/>
    <x v="0"/>
    <s v="37"/>
    <s v="26/03/2025"/>
    <n v="74.986292094909004"/>
    <s v="800kv"/>
    <s v="4701563641"/>
  </r>
  <r>
    <s v="Normal Order"/>
    <x v="173"/>
    <x v="14"/>
    <n v="58503"/>
    <s v="T172433"/>
    <s v="C7537"/>
    <s v="1276"/>
    <n v="45780.336837291667"/>
    <s v="03/05/2025 9:04:00 AM"/>
    <n v="80"/>
    <s v="FIN"/>
    <x v="2"/>
    <n v="136"/>
    <n v="1"/>
    <n v="0.13600000000000001"/>
    <s v="800kv"/>
    <s v="Lakhan maske"/>
    <x v="0"/>
    <s v="37"/>
    <s v="05/04/2025"/>
    <n v="64.65452877314965"/>
    <s v="-"/>
    <s v="-"/>
  </r>
  <r>
    <s v="Normal Order"/>
    <x v="174"/>
    <x v="111"/>
    <n v="59398"/>
    <s v="T167560"/>
    <s v="C6659"/>
    <s v="004"/>
    <n v="45777.982342546296"/>
    <s v="30/04/2025 11:34:37 PM"/>
    <n v="80"/>
    <s v="FIN"/>
    <x v="19"/>
    <n v="404"/>
    <n v="1"/>
    <n v="0.40400000000000003"/>
    <s v="-"/>
    <s v="Shriniwas Hanmantrao Shinde"/>
    <x v="1"/>
    <s v="40"/>
    <s v="13/02/2025"/>
    <n v="115.3896367824054"/>
    <s v="-"/>
    <s v="CCF7040033"/>
  </r>
  <r>
    <s v="Normal Order"/>
    <x v="174"/>
    <x v="111"/>
    <n v="59398"/>
    <s v="T168571"/>
    <s v="C6881"/>
    <s v="008"/>
    <n v="45777.981600289349"/>
    <s v="30/04/2025 11:33:42 PM"/>
    <n v="80"/>
    <s v="FIN"/>
    <x v="19"/>
    <n v="404"/>
    <n v="1"/>
    <n v="0.40400000000000003"/>
    <s v="-"/>
    <s v="Shriniwas Hanmantrao Shinde"/>
    <x v="1"/>
    <s v="40"/>
    <s v="25/02/2025"/>
    <n v="103.3261821296328"/>
    <s v="-"/>
    <s v="CCF7040033"/>
  </r>
  <r>
    <s v="Normal Order"/>
    <x v="157"/>
    <x v="67"/>
    <n v="51429"/>
    <s v="T169832"/>
    <s v="C7092"/>
    <s v="545"/>
    <n v="45777.711299085648"/>
    <s v="30/04/2025 10:37:38 PM"/>
    <n v="50"/>
    <s v="FIN"/>
    <x v="2"/>
    <n v="109.13"/>
    <n v="1"/>
    <n v="0.10913"/>
    <s v="800kv"/>
    <s v="SURENDRA KALASKAR"/>
    <x v="0"/>
    <s v="40"/>
    <s v="08/03/2025"/>
    <n v="92.449046539353731"/>
    <s v="-"/>
    <s v="4701549129"/>
  </r>
  <r>
    <s v="Normal Order"/>
    <x v="157"/>
    <x v="67"/>
    <n v="55306"/>
    <s v="T169758"/>
    <s v="C7072"/>
    <s v="530"/>
    <n v="45777.711235798612"/>
    <s v="30/04/2025 10:36:02 PM"/>
    <n v="50"/>
    <s v="FIN"/>
    <x v="2"/>
    <n v="109.13"/>
    <n v="1"/>
    <n v="0.10913"/>
    <s v="800kv"/>
    <s v="SURENDRA KALASKAR"/>
    <x v="0"/>
    <s v="40"/>
    <s v="07/03/2025"/>
    <n v="93.233650254631357"/>
    <s v="-"/>
    <s v="4701545227-R00"/>
  </r>
  <r>
    <s v="Normal Order"/>
    <x v="24"/>
    <x v="17"/>
    <n v="60284"/>
    <s v="T132047"/>
    <s v="C0140"/>
    <s v="-"/>
    <n v="45776.714007222217"/>
    <s v="WIP"/>
    <n v="10"/>
    <s v="FIN"/>
    <x v="2"/>
    <n v="48.73"/>
    <n v="1"/>
    <n v="4.8730000000000002E-2"/>
    <s v="-"/>
    <s v="SHUBHAM SHINDE"/>
    <x v="0"/>
    <s v="-"/>
    <s v="Wrong Initiate"/>
    <s v="-"/>
    <s v="-"/>
    <s v="-"/>
  </r>
  <r>
    <s v="Normal Order"/>
    <x v="175"/>
    <x v="36"/>
    <n v="56702"/>
    <s v="T172843"/>
    <s v="C7588"/>
    <s v="1399"/>
    <n v="45776.54246034722"/>
    <s v="29/04/2025 2:15:35 PM"/>
    <n v="80"/>
    <s v="FIN"/>
    <x v="1"/>
    <n v="40.130000000000003"/>
    <n v="1"/>
    <n v="4.0130000000000013E-2"/>
    <s v="-"/>
    <s v="Shriniwas Hanmantrao Shinde"/>
    <x v="0"/>
    <s v="41"/>
    <s v="08/04/2025"/>
    <n v="61.909752256942731"/>
    <s v="7035"/>
    <s v="S24101520"/>
  </r>
  <r>
    <s v="Normal Order"/>
    <x v="175"/>
    <x v="36"/>
    <n v="56702"/>
    <s v="T172824"/>
    <s v="C7583"/>
    <s v="1396"/>
    <n v="45776.542393761571"/>
    <s v="29/04/2025 2:15:09 PM"/>
    <n v="80"/>
    <s v="FIN"/>
    <x v="1"/>
    <n v="40.130000000000003"/>
    <n v="1"/>
    <n v="4.0130000000000013E-2"/>
    <s v="-"/>
    <s v="Shriniwas Hanmantrao Shinde"/>
    <x v="0"/>
    <s v="41"/>
    <s v="07/04/2025"/>
    <n v="62.231263634261268"/>
    <s v="7035"/>
    <s v="S24101520"/>
  </r>
  <r>
    <s v="Normal Order"/>
    <x v="176"/>
    <x v="36"/>
    <n v="59329"/>
    <s v="T172738"/>
    <s v="C7582"/>
    <s v="1374"/>
    <n v="45776.542316157407"/>
    <s v="29/04/2025 2:14:35 PM"/>
    <n v="80"/>
    <s v="FIN"/>
    <x v="1"/>
    <n v="40.130000000000003"/>
    <n v="1"/>
    <n v="4.0130000000000013E-2"/>
    <s v="-"/>
    <s v="Shriniwas Hanmantrao Shinde"/>
    <x v="0"/>
    <s v="41"/>
    <s v="07/04/2025"/>
    <n v="62.267514027778823"/>
    <s v="7035"/>
    <s v="S24101629"/>
  </r>
  <r>
    <s v="Normal Order"/>
    <x v="177"/>
    <x v="14"/>
    <n v="49088"/>
    <s v="T170068"/>
    <s v="C7137"/>
    <s v="1184"/>
    <n v="45776.519605729169"/>
    <s v="29/04/2025 4:34:53 PM"/>
    <n v="60"/>
    <s v="FIN"/>
    <x v="2"/>
    <n v="136"/>
    <n v="1"/>
    <n v="0.13600000000000001"/>
    <s v="800kv"/>
    <s v="Shriniwas Hanmantrao Shinde"/>
    <x v="0"/>
    <s v="41"/>
    <s v="11/03/2025"/>
    <n v="89.753876238428347"/>
    <s v="TANK-GIB"/>
    <s v="4701514907"/>
  </r>
  <r>
    <s v="Normal Order"/>
    <x v="178"/>
    <x v="53"/>
    <n v="60038"/>
    <s v="T172610"/>
    <s v="C7561"/>
    <s v="2738"/>
    <n v="45775.706299976853"/>
    <s v="28/04/2025 4:57:17 PM"/>
    <n v="80"/>
    <s v="FIN"/>
    <x v="2"/>
    <n v="114"/>
    <n v="1"/>
    <n v="0.114"/>
    <s v="GIS 420 kV"/>
    <s v="RAHUL KARNAKE"/>
    <x v="0"/>
    <s v="42"/>
    <s v="06/04/2025"/>
    <n v="63.580718472221633"/>
    <s v="Non painted"/>
    <s v="4500396268"/>
  </r>
  <r>
    <s v="Normal Order"/>
    <x v="179"/>
    <x v="26"/>
    <n v="59369"/>
    <s v="T172358"/>
    <s v="C7541"/>
    <s v="1357"/>
    <n v="45775.496388981483"/>
    <s v="28/04/2025 11:54:53 AM"/>
    <n v="100"/>
    <s v="FIN"/>
    <x v="19"/>
    <n v="54.8"/>
    <n v="1"/>
    <n v="5.4800000000000001E-2"/>
    <s v="-"/>
    <s v="Lakhan maske"/>
    <x v="1"/>
    <s v="42"/>
    <s v="05/04/2025"/>
    <n v="64.507116527776816"/>
    <s v="7035"/>
    <s v="S24101900"/>
  </r>
  <r>
    <s v="Normal Order"/>
    <x v="126"/>
    <x v="35"/>
    <n v="59562"/>
    <s v="T173151"/>
    <s v="C7639"/>
    <s v="1699"/>
    <n v="45773.543520636573"/>
    <s v="26/04/2025 5:11:37 PM"/>
    <n v="90"/>
    <s v="FIN"/>
    <x v="2"/>
    <n v="43.76"/>
    <n v="1"/>
    <n v="4.376E-2"/>
    <s v="-"/>
    <s v="SURENDRA KALASKAR"/>
    <x v="0"/>
    <s v="44"/>
    <s v="10/04/2025"/>
    <n v="59.431185868059401"/>
    <s v="Non-painted"/>
    <s v="S24101888"/>
  </r>
  <r>
    <s v="Normal Order"/>
    <x v="176"/>
    <x v="36"/>
    <n v="58140"/>
    <s v="T169959"/>
    <s v="C7118"/>
    <s v="1335"/>
    <n v="45773.48989733796"/>
    <s v="26/04/2025 11:45:32 AM"/>
    <n v="80"/>
    <s v="FIN"/>
    <x v="19"/>
    <n v="40.130000000000003"/>
    <n v="1"/>
    <n v="4.0130000000000013E-2"/>
    <s v="-"/>
    <s v="RAHUL KARNAKE"/>
    <x v="1"/>
    <s v="44"/>
    <s v="10/03/2025"/>
    <n v="90.385774456022773"/>
    <s v="7035"/>
    <s v="S24101520"/>
  </r>
  <r>
    <s v="Normal Order"/>
    <x v="180"/>
    <x v="112"/>
    <n v="47798"/>
    <s v="T142191"/>
    <s v="C1994"/>
    <s v="138"/>
    <n v="45772.631426458327"/>
    <s v="25/04/2025 3:35:30 PM"/>
    <n v="60"/>
    <s v="FIN"/>
    <x v="2"/>
    <n v="45.6"/>
    <n v="1"/>
    <n v="4.5600000000000002E-2"/>
    <s v="420kv"/>
    <s v="RAHUL KARNAKE"/>
    <x v="0"/>
    <s v="45"/>
    <s v="08/05/2024"/>
    <n v="396.054744293986"/>
    <m/>
    <s v="4701535207"/>
  </r>
  <r>
    <s v="Normal Order"/>
    <x v="181"/>
    <x v="64"/>
    <n v="60088"/>
    <s v="T149287"/>
    <s v="C0236"/>
    <s v="476"/>
    <n v="45772.579430289348"/>
    <s v="WIP"/>
    <n v="60"/>
    <s v="FIN"/>
    <x v="2"/>
    <n v="9.3309999999999995"/>
    <n v="1"/>
    <n v="9.330999999999999E-3"/>
    <s v="765 KV GIS"/>
    <s v="Shriniwas Hanmantrao Shinde"/>
    <x v="0"/>
    <s v="-"/>
    <s v="05/09/2024"/>
    <n v="276.36958616897749"/>
    <s v="Non-painted"/>
    <s v="4201881909"/>
  </r>
  <r>
    <s v="Normal Order"/>
    <x v="182"/>
    <x v="113"/>
    <n v="59242"/>
    <s v="T149286"/>
    <s v="C0236"/>
    <s v="900"/>
    <n v="45772.526317453703"/>
    <s v="WIP"/>
    <n v="60"/>
    <s v="FIN"/>
    <x v="2"/>
    <n v="7.468"/>
    <n v="1"/>
    <n v="7.4679999999999998E-3"/>
    <s v="765 KV GIS"/>
    <s v="Shriniwas Hanmantrao Shinde"/>
    <x v="0"/>
    <s v="-"/>
    <s v="04/09/2024"/>
    <n v="277.37030614583642"/>
    <s v="Non-Painted"/>
    <s v="HR02- 4201860085"/>
  </r>
  <r>
    <s v="Normal Order"/>
    <x v="182"/>
    <x v="113"/>
    <n v="59242"/>
    <s v="T131864"/>
    <s v="C0194"/>
    <s v="871"/>
    <n v="45772.5259156713"/>
    <s v="25/04/2025 12:37:24 PM"/>
    <n v="60"/>
    <s v="FIN"/>
    <x v="2"/>
    <n v="7.468"/>
    <n v="1"/>
    <n v="7.4679999999999998E-3"/>
    <s v="765 KV GIS"/>
    <s v="Shriniwas Hanmantrao Shinde"/>
    <x v="0"/>
    <s v="45"/>
    <s v="06/01/2024"/>
    <n v="519.39272105324198"/>
    <s v="Non-Painted"/>
    <s v="HR02- 4201860085"/>
  </r>
  <r>
    <s v="Normal Order"/>
    <x v="173"/>
    <x v="14"/>
    <n v="58503"/>
    <s v="T171341"/>
    <s v="C7383"/>
    <s v="1257"/>
    <n v="45772.36106815972"/>
    <s v="25/04/2025 10:58:20 AM"/>
    <n v="80"/>
    <s v="FIN"/>
    <x v="2"/>
    <n v="136"/>
    <n v="1"/>
    <n v="0.13600000000000001"/>
    <s v="800kv"/>
    <s v="RAHUL KARNAKE"/>
    <x v="0"/>
    <s v="45"/>
    <s v="24/03/2025"/>
    <n v="76.002859942127543"/>
    <s v="-"/>
    <s v="-"/>
  </r>
  <r>
    <s v="Normal Order"/>
    <x v="178"/>
    <x v="53"/>
    <n v="60038"/>
    <s v="T172453"/>
    <s v="C7554"/>
    <s v="2733"/>
    <n v="45771.983285219903"/>
    <s v="24/04/2025 11:36:02 PM"/>
    <n v="80"/>
    <s v="FIN"/>
    <x v="19"/>
    <n v="114"/>
    <n v="1"/>
    <n v="0.114"/>
    <s v="GIS 420 kV"/>
    <s v="SURENDRA KALASKAR"/>
    <x v="1"/>
    <s v="46"/>
    <s v="06/04/2025"/>
    <n v="63.783391805554857"/>
    <s v="Non painted"/>
    <s v="4500396268"/>
  </r>
  <r>
    <s v="Normal Order"/>
    <x v="26"/>
    <x v="19"/>
    <n v="53240"/>
    <s v="T171470"/>
    <s v="C7357"/>
    <s v="496"/>
    <n v="45771.375082939812"/>
    <s v="24/04/2025 9:00:22 AM"/>
    <n v="50"/>
    <s v="FIN"/>
    <x v="2"/>
    <n v="10"/>
    <n v="1"/>
    <n v="0.01"/>
    <s v="Diffuser Pipe 8DQ16 420kV GIS"/>
    <s v="RAHUL KARNAKE"/>
    <x v="0"/>
    <s v="46"/>
    <s v="22/03/2025"/>
    <n v="78.244807268521981"/>
    <s v="diffusor pipe"/>
    <s v="4513439653"/>
  </r>
  <r>
    <s v="Normal Order"/>
    <x v="26"/>
    <x v="19"/>
    <n v="53240"/>
    <s v="T171171"/>
    <s v="C7339"/>
    <s v="474"/>
    <n v="45771.37372019676"/>
    <s v="24/04/2025 8:58:18 AM"/>
    <n v="50"/>
    <s v="FIN"/>
    <x v="2"/>
    <n v="10"/>
    <n v="1"/>
    <n v="0.01"/>
    <s v="Diffuser Pipe 8DQ16 420kV GIS"/>
    <s v="RAHUL KARNAKE"/>
    <x v="0"/>
    <s v="46"/>
    <s v="22/03/2025"/>
    <n v="78.924295034725219"/>
    <s v="diffusor pipe"/>
    <s v="4513439653"/>
  </r>
  <r>
    <s v="Normal Order"/>
    <x v="183"/>
    <x v="114"/>
    <n v="59255"/>
    <s v="T170755"/>
    <s v="C7303"/>
    <s v="1636"/>
    <n v="45769.773514456021"/>
    <s v="22/04/2025 7:19:15 PM"/>
    <n v="80"/>
    <s v="FIN"/>
    <x v="2"/>
    <n v="64.53"/>
    <n v="1"/>
    <n v="6.4530000000000004E-2"/>
    <s v="400 KV GIS"/>
    <s v="Lakhan maske"/>
    <x v="0"/>
    <s v="48"/>
    <s v="20/03/2025"/>
    <n v="80.666283136575657"/>
    <s v="Non-Painted"/>
    <s v="4201845575"/>
  </r>
  <r>
    <s v="Normal Order"/>
    <x v="184"/>
    <x v="90"/>
    <n v="59123"/>
    <s v="T142342"/>
    <s v="C1994"/>
    <s v="1214"/>
    <n v="45768.826346250004"/>
    <s v="21/04/2025 9:58:01 PM"/>
    <n v="50"/>
    <s v="FIN"/>
    <x v="2"/>
    <n v="16.8"/>
    <n v="1"/>
    <n v="1.6799999999999999E-2"/>
    <s v="765 KV GIS"/>
    <s v="SURENDRA KALASKAR"/>
    <x v="0"/>
    <s v="49"/>
    <s v="08/05/2024"/>
    <n v="396.48180613425939"/>
    <s v="Non-Painted"/>
    <s v="4201859149"/>
  </r>
  <r>
    <s v="Normal Order"/>
    <x v="127"/>
    <x v="94"/>
    <n v="59586"/>
    <s v="T171919"/>
    <s v="C7462"/>
    <s v="774"/>
    <n v="45765.738396076391"/>
    <s v="18/04/2025 5:43:22 PM"/>
    <n v="90"/>
    <s v="FIN"/>
    <x v="19"/>
    <n v="99"/>
    <n v="1"/>
    <n v="9.9000000000000005E-2"/>
    <s v="-"/>
    <s v="Lakhan maske"/>
    <x v="1"/>
    <s v="52"/>
    <s v="28/03/2025"/>
    <n v="72.896633472220856"/>
    <s v="CROSS HOUSING (FINISHED PART)"/>
    <s v="4513446412"/>
  </r>
  <r>
    <s v="Normal Order"/>
    <x v="185"/>
    <x v="115"/>
    <n v="59102"/>
    <s v="T170419"/>
    <s v="C7179"/>
    <s v="1238"/>
    <n v="45765.712025706023"/>
    <s v="18/04/2025 6:03:27 PM"/>
    <n v="80"/>
    <s v="FIN"/>
    <x v="2"/>
    <n v="50.8"/>
    <n v="1"/>
    <n v="5.0799999999999998E-2"/>
    <s v="-"/>
    <s v="SURENDRA KALASKAR"/>
    <x v="0"/>
    <s v="52"/>
    <s v="13/03/2025"/>
    <n v="87.414668668978265"/>
    <s v="Non-Painted"/>
    <s v="4501806774"/>
  </r>
  <r>
    <s v="Normal Order"/>
    <x v="186"/>
    <x v="116"/>
    <n v="59065"/>
    <s v="T157635"/>
    <s v="C4866"/>
    <s v="1149"/>
    <n v="45765.585138773153"/>
    <s v="18/04/2025 2:03:21 PM"/>
    <n v="70"/>
    <s v="FIN"/>
    <x v="19"/>
    <n v="56.13"/>
    <n v="1"/>
    <n v="5.6130000000000013E-2"/>
    <s v="-"/>
    <s v="Lakhan maske"/>
    <x v="1"/>
    <s v="52"/>
    <s v="08/11/2024"/>
    <n v="212.74470674768961"/>
    <s v="7032"/>
    <s v="S24101464"/>
  </r>
  <r>
    <s v="Normal Order"/>
    <x v="187"/>
    <x v="35"/>
    <n v="55135"/>
    <s v="T164695"/>
    <s v="C6202"/>
    <s v="1514"/>
    <n v="45763.912829918983"/>
    <s v="16/04/2025 11:28:25 PM"/>
    <n v="70"/>
    <s v="FIN"/>
    <x v="19"/>
    <n v="43.76"/>
    <n v="1"/>
    <n v="4.376E-2"/>
    <s v="-"/>
    <s v="Lakhan maske"/>
    <x v="1"/>
    <s v="54"/>
    <s v="19/01/2025"/>
    <n v="140.7820241782392"/>
    <s v="Non-painted"/>
    <s v="S24101041"/>
  </r>
  <r>
    <s v="Normal Order"/>
    <x v="143"/>
    <x v="98"/>
    <n v="50201"/>
    <s v="T165098"/>
    <s v="C6159"/>
    <s v="292"/>
    <n v="45762.813164409723"/>
    <s v="15/04/2025 7:31:02 PM"/>
    <n v="60"/>
    <s v="FIN"/>
    <x v="19"/>
    <n v="87.8"/>
    <n v="1"/>
    <n v="8.7800000000000003E-2"/>
    <s v="DTB 550 kV"/>
    <s v="SURENDRA KALASKAR"/>
    <x v="1"/>
    <s v="55"/>
    <s v="17/01/2025"/>
    <n v="142.92151572916919"/>
    <s v="3015"/>
    <s v="4500542536"/>
  </r>
  <r>
    <s v="Normal Order"/>
    <x v="45"/>
    <x v="36"/>
    <n v="59601"/>
    <s v="T169476"/>
    <s v="C7100"/>
    <s v="-"/>
    <n v="45762.674863773151"/>
    <s v="15/04/2025 4:12:11 PM"/>
    <n v="10"/>
    <s v="FIN"/>
    <x v="1"/>
    <n v="40.130000000000003"/>
    <n v="1"/>
    <n v="4.0130000000000013E-2"/>
    <s v="-"/>
    <s v="SHUBHAM SHINDE"/>
    <x v="0"/>
    <s v="55"/>
    <s v="09/03/2025"/>
    <n v="91.876873206019809"/>
    <s v="-"/>
    <s v="-"/>
  </r>
  <r>
    <s v="Normal Order"/>
    <x v="127"/>
    <x v="94"/>
    <n v="59589"/>
    <s v="T163422"/>
    <s v="C5920"/>
    <s v="714"/>
    <n v="45760.306276793977"/>
    <s v="13/04/2025 1:08:45 PM"/>
    <n v="90"/>
    <s v="FIN"/>
    <x v="19"/>
    <n v="99"/>
    <n v="1"/>
    <n v="9.9000000000000005E-2"/>
    <s v="-"/>
    <s v="SURENDRA KALASKAR"/>
    <x v="1"/>
    <s v="57"/>
    <s v="04/01/2025"/>
    <n v="155.91597561342499"/>
    <s v="CROSS HOUSING (FINISHED PART)"/>
    <s v="4513426709"/>
  </r>
  <r>
    <s v="Normal Order"/>
    <x v="188"/>
    <x v="117"/>
    <n v="55932"/>
    <s v="T166632"/>
    <s v="C6569"/>
    <s v="004"/>
    <n v="45758.995230960652"/>
    <s v="11/04/2025 11:53:17 PM"/>
    <n v="80"/>
    <s v="FIN"/>
    <x v="21"/>
    <n v="152"/>
    <n v="1"/>
    <n v="0.152"/>
    <s v="550kv"/>
    <s v="Shriniwas Hanmantrao Shinde"/>
    <x v="0"/>
    <s v="59"/>
    <s v="07/02/2025"/>
    <n v="121.34004363426359"/>
    <s v="550kv"/>
    <s v="CCF7040033"/>
  </r>
  <r>
    <s v="Normal Order"/>
    <x v="188"/>
    <x v="117"/>
    <n v="55932"/>
    <s v="T166626"/>
    <s v="C6503"/>
    <s v="003"/>
    <n v="45758.916479467589"/>
    <s v="11/04/2025 11:48:17 PM"/>
    <n v="80"/>
    <s v="FIN"/>
    <x v="21"/>
    <n v="152"/>
    <n v="1"/>
    <n v="0.152"/>
    <s v="550kv"/>
    <s v="Shriniwas Hanmantrao Shinde"/>
    <x v="0"/>
    <s v="59"/>
    <s v="04/02/2025"/>
    <n v="124.22647587963"/>
    <s v="550kv"/>
    <s v="CCF7040033"/>
  </r>
  <r>
    <s v="Normal Order"/>
    <x v="188"/>
    <x v="117"/>
    <n v="55932"/>
    <s v="T165771"/>
    <s v="C6390"/>
    <s v="002"/>
    <n v="45758.915545393516"/>
    <s v="11/04/2025 11:45:23 PM"/>
    <n v="80"/>
    <s v="FIN"/>
    <x v="21"/>
    <n v="152"/>
    <n v="1"/>
    <n v="0.152"/>
    <s v="550kv"/>
    <s v="Shriniwas Hanmantrao Shinde"/>
    <x v="0"/>
    <s v="59"/>
    <s v="29/01/2025"/>
    <n v="130.2755861458354"/>
    <s v="550kv"/>
    <s v="CCF7040033"/>
  </r>
  <r>
    <s v="Normal Order"/>
    <x v="189"/>
    <x v="1"/>
    <n v="50061"/>
    <s v="T165866"/>
    <s v="C6374"/>
    <s v="645"/>
    <n v="45755.973075127316"/>
    <s v="08/04/2025 11:21:20 PM"/>
    <n v="90"/>
    <s v="FIN"/>
    <x v="19"/>
    <n v="41.1"/>
    <n v="1"/>
    <n v="4.1099999999999998E-2"/>
    <s v="NAMI FRONT SUBFRAME"/>
    <s v="SURENDRA KALASKAR"/>
    <x v="1"/>
    <s v="62"/>
    <s v="28/01/2025"/>
    <n v="131.2766669444463"/>
    <s v="NAMI FRONT SUBFRAME"/>
    <s v="Specification-6 2450"/>
  </r>
  <r>
    <s v="Normal Order"/>
    <x v="189"/>
    <x v="1"/>
    <n v="42098"/>
    <s v="T166070"/>
    <s v="C6414"/>
    <s v="646"/>
    <n v="45755.972236145833"/>
    <s v="08/04/2025 11:20:08 PM"/>
    <n v="80"/>
    <s v="FIN"/>
    <x v="19"/>
    <n v="41.1"/>
    <n v="1"/>
    <n v="4.1099999999999998E-2"/>
    <s v="NAMI FRONT SUBFRAME"/>
    <s v="SURENDRA KALASKAR"/>
    <x v="1"/>
    <s v="62"/>
    <s v="30/01/2025"/>
    <n v="129.31334473379681"/>
    <s v="-"/>
    <s v="Specification-2 2450"/>
  </r>
  <r>
    <s v="Normal Order"/>
    <x v="189"/>
    <x v="1"/>
    <n v="50061"/>
    <s v="T164146"/>
    <s v="C6050"/>
    <s v="613"/>
    <n v="45755.971608206019"/>
    <s v="08/04/2025 11:19:19 PM"/>
    <n v="90"/>
    <s v="FIN"/>
    <x v="19"/>
    <n v="41.1"/>
    <n v="1"/>
    <n v="4.1099999999999998E-2"/>
    <s v="NAMI FRONT SUBFRAME"/>
    <s v="SURENDRA KALASKAR"/>
    <x v="1"/>
    <s v="62"/>
    <s v="11/01/2025"/>
    <n v="148.29564388888679"/>
    <s v="NAMI FRONT SUBFRAME"/>
    <s v="Specification-6 2450"/>
  </r>
  <r>
    <s v="Normal Order"/>
    <x v="189"/>
    <x v="1"/>
    <n v="42098"/>
    <s v="T163942"/>
    <s v="C6030"/>
    <s v="619"/>
    <n v="45755.970708877307"/>
    <s v="08/04/2025 11:17:56 PM"/>
    <n v="80"/>
    <s v="FIN"/>
    <x v="19"/>
    <n v="41.1"/>
    <n v="1"/>
    <n v="4.1099999999999998E-2"/>
    <s v="NAMI FRONT SUBFRAME"/>
    <s v="SURENDRA KALASKAR"/>
    <x v="1"/>
    <s v="62"/>
    <s v="10/01/2025"/>
    <n v="149.12165050925981"/>
    <s v="-"/>
    <s v="Specification-2 2450"/>
  </r>
  <r>
    <s v="Normal Order"/>
    <x v="189"/>
    <x v="1"/>
    <n v="50061"/>
    <s v="T163889"/>
    <s v="C6030"/>
    <s v="653"/>
    <n v="45755.890445046287"/>
    <s v="08/04/2025 9:22:21 PM"/>
    <n v="90"/>
    <s v="FIN"/>
    <x v="19"/>
    <n v="41.1"/>
    <n v="1"/>
    <n v="4.1099999999999998E-2"/>
    <s v="NAMI FRONT SUBFRAME"/>
    <s v="SURENDRA KALASKAR"/>
    <x v="1"/>
    <s v="62"/>
    <s v="10/01/2025"/>
    <n v="149.04154927083439"/>
    <s v="NAMI FRONT SUBFRAME"/>
    <s v="Specification-6 2450"/>
  </r>
  <r>
    <s v="Normal Order"/>
    <x v="56"/>
    <x v="46"/>
    <n v="56035"/>
    <s v="T162596"/>
    <s v="C5930"/>
    <s v="004"/>
    <n v="45754.692105509261"/>
    <s v="07/04/2025 4:36:56 PM"/>
    <n v="80"/>
    <s v="FIN"/>
    <x v="19"/>
    <n v="16"/>
    <n v="1"/>
    <n v="1.6E-2"/>
    <s v="550kV"/>
    <s v="SURENDRA KALASKAR"/>
    <x v="1"/>
    <s v="63"/>
    <s v="06/01/2025"/>
    <n v="153.4040455671275"/>
    <s v="550KV"/>
    <s v="CCF7040037"/>
  </r>
  <r>
    <s v="Normal Order"/>
    <x v="190"/>
    <x v="20"/>
    <n v="59300"/>
    <s v="T153025"/>
    <s v="C3982"/>
    <s v="117"/>
    <n v="45748.322202523152"/>
    <s v="01/04/2025 8:02:24 AM"/>
    <n v="10"/>
    <s v="FIN"/>
    <x v="2"/>
    <n v="211"/>
    <n v="1"/>
    <n v="0.21099999999999999"/>
    <s v="145KV"/>
    <s v="-"/>
    <x v="0"/>
    <s v="69"/>
    <s v="15/09/2024"/>
    <n v="266.86773797453498"/>
    <s v="-"/>
    <s v="-"/>
  </r>
  <r>
    <s v="Normal Order"/>
    <x v="165"/>
    <x v="110"/>
    <n v="55555"/>
    <s v="T165413"/>
    <s v="C6259"/>
    <s v="520"/>
    <n v="45746.390427835649"/>
    <s v="30/03/2025 11:04:36 AM"/>
    <n v="50"/>
    <s v="FIN"/>
    <x v="19"/>
    <n v="42.26"/>
    <n v="1"/>
    <n v="4.2259999999999999E-2"/>
    <s v="245kv"/>
    <s v="Shriniwas Hanmantrao Shinde"/>
    <x v="1"/>
    <s v="71"/>
    <s v="22/01/2025"/>
    <n v="137.39172836805659"/>
    <s v="245kv"/>
    <s v="4701550749"/>
  </r>
  <r>
    <s v="Normal Order"/>
    <x v="62"/>
    <x v="52"/>
    <n v="55474"/>
    <s v="T169868"/>
    <s v="C7095"/>
    <s v="712"/>
    <n v="45745.747695868064"/>
    <s v="29/03/2025 7:02:00 PM"/>
    <n v="60"/>
    <s v="FIN"/>
    <x v="2"/>
    <n v="141.66"/>
    <n v="1"/>
    <n v="0.14166000000000001"/>
    <s v="245kv"/>
    <s v="RAHUL KARNAKE"/>
    <x v="0"/>
    <s v="72"/>
    <s v="08/03/2025"/>
    <n v="92.213363946757454"/>
    <s v="245kv"/>
    <s v="4701559524"/>
  </r>
  <r>
    <s v="Normal Order"/>
    <x v="191"/>
    <x v="118"/>
    <n v="55895"/>
    <s v="T164402"/>
    <s v="C6114"/>
    <s v="438"/>
    <n v="45744.510386516202"/>
    <s v="28/03/2025 5:13:46 PM"/>
    <n v="80"/>
    <s v="FIN"/>
    <x v="2"/>
    <n v="96.9"/>
    <n v="1"/>
    <n v="9.6900000000000014E-2"/>
    <s v="-"/>
    <s v="Shriniwas Hanmantrao Shinde"/>
    <x v="0"/>
    <s v="73"/>
    <s v="15/01/2025"/>
    <n v="144.92228268518369"/>
    <m/>
    <s v="4513439653"/>
  </r>
  <r>
    <s v="Normal Order"/>
    <x v="192"/>
    <x v="103"/>
    <n v="58969"/>
    <s v="T168537"/>
    <s v="C6864"/>
    <s v="-"/>
    <n v="45740.459723854168"/>
    <s v="WIP"/>
    <n v="10"/>
    <s v="FIN"/>
    <x v="2"/>
    <n v="71.900000000000006"/>
    <n v="1"/>
    <n v="7.1900000000000006E-2"/>
    <s v="420kv"/>
    <s v="Yogesh deshmukh"/>
    <x v="0"/>
    <s v="-"/>
    <s v="25/02/2025"/>
    <n v="103.8863456597246"/>
    <s v="-"/>
    <s v="-"/>
  </r>
  <r>
    <s v="Normal Order"/>
    <x v="143"/>
    <x v="98"/>
    <n v="50201"/>
    <s v="T164642"/>
    <s v="C6168"/>
    <s v="296"/>
    <n v="45726.538985254629"/>
    <s v="10/03/2025 12:57:21 PM"/>
    <n v="60"/>
    <s v="FIN"/>
    <x v="18"/>
    <n v="87.8"/>
    <n v="1"/>
    <n v="8.7800000000000003E-2"/>
    <s v="DTB 550 kV"/>
    <s v="KRUSHNA KUMAR UKEY"/>
    <x v="0"/>
    <s v="91"/>
    <s v="17/01/2025"/>
    <n v="142.47030096064549"/>
    <s v="3015"/>
    <s v="4500542536"/>
  </r>
  <r>
    <s v="Normal Order"/>
    <x v="193"/>
    <x v="98"/>
    <n v="48591"/>
    <s v="T160590"/>
    <s v="C5365"/>
    <s v="282"/>
    <n v="45724.767450567131"/>
    <s v="08/03/2025 7:48:28 PM"/>
    <n v="50"/>
    <s v="FIN"/>
    <x v="18"/>
    <n v="87.8"/>
    <n v="1"/>
    <n v="8.7800000000000003E-2"/>
    <s v="DTB 550 kV"/>
    <s v="SURENDRA KALASKAR"/>
    <x v="0"/>
    <s v="93"/>
    <s v="06/12/2024"/>
    <n v="184.52498166666919"/>
    <s v="-"/>
    <s v="4500340413"/>
  </r>
  <r>
    <s v="Normal Order"/>
    <x v="31"/>
    <x v="24"/>
    <n v="58011"/>
    <s v="T163696"/>
    <s v="C5983"/>
    <s v="246"/>
    <n v="45723.469981469912"/>
    <s v="07/03/2025 11:17:07 AM"/>
    <n v="100"/>
    <s v="FIN"/>
    <x v="22"/>
    <n v="26.1"/>
    <n v="1"/>
    <n v="2.6100000000000002E-2"/>
    <s v="-"/>
    <s v="SHUBHAM SHINDE"/>
    <x v="0"/>
    <s v="94"/>
    <s v="08/01/2025"/>
    <n v="151.5961206828724"/>
    <s v="-"/>
    <s v="174000461"/>
  </r>
  <r>
    <s v="Normal Order"/>
    <x v="31"/>
    <x v="24"/>
    <n v="55354"/>
    <s v="T163694"/>
    <s v="C5988"/>
    <s v="257"/>
    <n v="45723.455800474527"/>
    <s v="07/03/2025 10:56:27 AM"/>
    <n v="100"/>
    <s v="FIN"/>
    <x v="22"/>
    <n v="26.1"/>
    <n v="1"/>
    <n v="2.6100000000000002E-2"/>
    <s v="-"/>
    <s v="SHUBHAM SHINDE"/>
    <x v="0"/>
    <s v="94"/>
    <s v="08/01/2025"/>
    <n v="151.51026365740839"/>
    <s v="NON PAINTED"/>
    <s v="173797604"/>
  </r>
  <r>
    <s v="Normal Order"/>
    <x v="194"/>
    <x v="38"/>
    <n v="54962"/>
    <s v="T164791"/>
    <s v="C6198"/>
    <s v="184"/>
    <n v="45722.692965034723"/>
    <s v="06/03/2025 4:38:00 PM"/>
    <n v="80"/>
    <s v="FIN"/>
    <x v="19"/>
    <n v="117"/>
    <n v="1"/>
    <n v="0.11700000000000001"/>
    <s v="-"/>
    <s v="-"/>
    <x v="1"/>
    <s v="95"/>
    <s v="18/01/2025"/>
    <n v="141.07294895833181"/>
    <s v="1013"/>
    <s v="3314171920 - BFH_x000d_"/>
  </r>
  <r>
    <s v="Normal Order"/>
    <x v="194"/>
    <x v="38"/>
    <n v="57497"/>
    <s v="T164931"/>
    <s v="C6202"/>
    <s v="200"/>
    <n v="45722.692341307869"/>
    <s v="06/03/2025 4:37:04 PM"/>
    <n v="80"/>
    <s v="FIN"/>
    <x v="19"/>
    <n v="117"/>
    <n v="1"/>
    <n v="0.11700000000000001"/>
    <s v="-"/>
    <s v="-"/>
    <x v="1"/>
    <s v="95"/>
    <s v="19/01/2025"/>
    <n v="140.90696949073751"/>
    <s v="7032"/>
    <s v="3314190878 - BFH"/>
  </r>
  <r>
    <s v="Normal Order"/>
    <x v="195"/>
    <x v="119"/>
    <n v="46575"/>
    <s v="T132370"/>
    <s v="C0268"/>
    <s v="096"/>
    <n v="45720.642388749999"/>
    <s v="04/03/2025 3:25:24 PM"/>
    <n v="120"/>
    <s v="FIN"/>
    <x v="21"/>
    <n v="6"/>
    <n v="1"/>
    <n v="6.0000000000000001E-3"/>
    <s v="VENTILATOR 17 BLADES"/>
    <s v="Lakhan maske"/>
    <x v="0"/>
    <s v="97"/>
    <s v="11/01/2024"/>
    <n v="514.4487993287039"/>
    <s v="VENTILATOR 17 BLADES NDE"/>
    <s v="GEMC-511687755522682"/>
  </r>
  <r>
    <s v="Normal Order"/>
    <x v="195"/>
    <x v="119"/>
    <n v="46575"/>
    <s v="T132130"/>
    <s v="C0236"/>
    <s v="088"/>
    <n v="45720.642181863434"/>
    <s v="04/03/2025 3:24:53 PM"/>
    <n v="120"/>
    <s v="FIN"/>
    <x v="21"/>
    <n v="6"/>
    <n v="1"/>
    <n v="6.0000000000000001E-3"/>
    <s v="VENTILATOR 17 BLADES"/>
    <s v="Lakhan maske"/>
    <x v="0"/>
    <s v="97"/>
    <s v="09/01/2024"/>
    <n v="516.08915011573845"/>
    <s v="VENTILATOR 17 BLADES NDE"/>
    <s v="GEMC-511687755522682"/>
  </r>
  <r>
    <s v="Normal Order"/>
    <x v="195"/>
    <x v="119"/>
    <n v="46575"/>
    <s v="T132468"/>
    <s v="C0272"/>
    <s v="102"/>
    <n v="45720.641882199066"/>
    <s v="04/03/2025 3:24:28 PM"/>
    <n v="120"/>
    <s v="FIN"/>
    <x v="21"/>
    <n v="6"/>
    <n v="1"/>
    <n v="6.0000000000000001E-3"/>
    <s v="VENTILATOR 17 BLADES"/>
    <s v="Lakhan maske"/>
    <x v="0"/>
    <s v="97"/>
    <s v="11/01/2024"/>
    <n v="514.2303757175905"/>
    <s v="VENTILATOR 17 BLADES NDE"/>
    <s v="GEMC-511687755522682"/>
  </r>
  <r>
    <s v="Normal Order"/>
    <x v="195"/>
    <x v="119"/>
    <n v="46575"/>
    <s v="T132134"/>
    <s v="C0236"/>
    <s v="089"/>
    <n v="45720.641417604173"/>
    <s v="04/03/2025 3:23:52 PM"/>
    <n v="120"/>
    <s v="FIN"/>
    <x v="21"/>
    <n v="6"/>
    <n v="1"/>
    <n v="6.0000000000000001E-3"/>
    <s v="VENTILATOR 17 BLADES"/>
    <s v="Lakhan maske"/>
    <x v="0"/>
    <s v="97"/>
    <s v="09/01/2024"/>
    <n v="516.13066043981235"/>
    <s v="VENTILATOR 17 BLADES NDE"/>
    <s v="GEMC-511687755522682"/>
  </r>
  <r>
    <s v="Normal Order"/>
    <x v="195"/>
    <x v="119"/>
    <n v="46575"/>
    <s v="T132463"/>
    <s v="C0280"/>
    <s v="100"/>
    <n v="45720.63613259259"/>
    <s v="04/03/2025 3:16:20 PM"/>
    <n v="120"/>
    <s v="FIN"/>
    <x v="21"/>
    <n v="6"/>
    <n v="1"/>
    <n v="6.0000000000000001E-3"/>
    <s v="VENTILATOR 17 BLADES"/>
    <s v="Lakhan maske"/>
    <x v="0"/>
    <s v="97"/>
    <s v="12/01/2024"/>
    <n v="513.66077594907256"/>
    <s v="VENTILATOR 17 BLADES NDE"/>
    <s v="GEMC-511687755522682"/>
  </r>
  <r>
    <s v="Normal Order"/>
    <x v="195"/>
    <x v="119"/>
    <n v="46575"/>
    <s v="T132474"/>
    <s v="C0285"/>
    <s v="106"/>
    <n v="45720.635889178237"/>
    <s v="04/03/2025 3:15:49 PM"/>
    <n v="120"/>
    <s v="FIN"/>
    <x v="21"/>
    <n v="6"/>
    <n v="1"/>
    <n v="6.0000000000000001E-3"/>
    <s v="VENTILATOR 17 BLADES"/>
    <s v="Lakhan maske"/>
    <x v="0"/>
    <s v="97"/>
    <s v="12/01/2024"/>
    <n v="513.57001679397945"/>
    <s v="VENTILATOR 17 BLADES NDE"/>
    <s v="GEMC-511687755522682"/>
  </r>
  <r>
    <s v="Normal Order"/>
    <x v="196"/>
    <x v="85"/>
    <n v="48922"/>
    <s v="T149979"/>
    <s v="C3573"/>
    <s v="060"/>
    <n v="45712.603889479171"/>
    <s v="24/02/2025 2:29:45 PM"/>
    <n v="100"/>
    <s v="FIN"/>
    <x v="15"/>
    <n v="70"/>
    <n v="1"/>
    <n v="7.0000000000000007E-2"/>
    <s v="-"/>
    <s v="Lakhan maske"/>
    <x v="0"/>
    <s v="105"/>
    <s v="21/08/2024"/>
    <n v="291.21793731481739"/>
    <s v="-"/>
    <s v="22243114103579"/>
  </r>
  <r>
    <s v="Normal Order"/>
    <x v="196"/>
    <x v="85"/>
    <n v="48930"/>
    <s v="T149162"/>
    <s v="C3385"/>
    <s v="058"/>
    <n v="45712.574459328702"/>
    <s v="24/02/2025 1:47:18 PM"/>
    <n v="100"/>
    <s v="FIN"/>
    <x v="15"/>
    <n v="70"/>
    <n v="1"/>
    <n v="7.0000000000000007E-2"/>
    <s v="-"/>
    <s v="Lakhan maske"/>
    <x v="0"/>
    <s v="105"/>
    <s v="09/08/2024"/>
    <n v="303.74403829860972"/>
    <s v="-"/>
    <s v="22243114103579"/>
  </r>
  <r>
    <s v="Normal Order"/>
    <x v="196"/>
    <x v="85"/>
    <n v="48922"/>
    <s v="T149939"/>
    <s v="C3525"/>
    <s v="069"/>
    <n v="45712.573615682872"/>
    <s v="24/02/2025 1:46:04 PM"/>
    <n v="100"/>
    <s v="FIN"/>
    <x v="15"/>
    <n v="70"/>
    <n v="1"/>
    <n v="7.0000000000000007E-2"/>
    <s v="-"/>
    <s v="Lakhan maske"/>
    <x v="0"/>
    <s v="105"/>
    <s v="19/08/2024"/>
    <n v="293.31794289351819"/>
    <s v="-"/>
    <s v="22243114103579"/>
  </r>
  <r>
    <s v="Normal Order"/>
    <x v="197"/>
    <x v="120"/>
    <n v="50958"/>
    <s v="T155523"/>
    <s v="C4487"/>
    <s v="051"/>
    <n v="45712.494392523149"/>
    <s v="24/02/2025 1:46:18 PM"/>
    <n v="100"/>
    <s v="FIN"/>
    <x v="15"/>
    <n v="98"/>
    <n v="1"/>
    <n v="9.8000000000000004E-2"/>
    <s v="-"/>
    <s v="Lakhan maske"/>
    <x v="0"/>
    <s v="105"/>
    <s v="10/10/2024"/>
    <n v="241.7294858333334"/>
    <s v="-"/>
    <s v="19240552106270"/>
  </r>
  <r>
    <s v="Normal Order"/>
    <x v="197"/>
    <x v="120"/>
    <n v="50958"/>
    <s v="T155225"/>
    <s v="C4439"/>
    <s v="052"/>
    <n v="45712.494145300923"/>
    <s v="24/02/2025 1:46:32 PM"/>
    <n v="100"/>
    <s v="FIN"/>
    <x v="15"/>
    <n v="98"/>
    <n v="1"/>
    <n v="9.8000000000000004E-2"/>
    <s v="-"/>
    <s v="Lakhan maske"/>
    <x v="0"/>
    <s v="105"/>
    <s v="08/10/2024"/>
    <n v="243.9340519675898"/>
    <s v="-"/>
    <s v="19240552106270"/>
  </r>
  <r>
    <s v="Normal Order"/>
    <x v="197"/>
    <x v="120"/>
    <n v="48926"/>
    <s v="T149922"/>
    <s v="C3525"/>
    <s v="044"/>
    <n v="45712.494024675922"/>
    <s v="24/02/2025 1:47:31 PM"/>
    <n v="100"/>
    <s v="FIN"/>
    <x v="15"/>
    <n v="98"/>
    <n v="1"/>
    <n v="9.8000000000000004E-2"/>
    <s v="-"/>
    <s v="Lakhan maske"/>
    <x v="0"/>
    <s v="105"/>
    <s v="22/08/2024"/>
    <n v="290.89219418981509"/>
    <s v="-"/>
    <s v="22243114103579"/>
  </r>
  <r>
    <s v="Normal Order"/>
    <x v="96"/>
    <x v="75"/>
    <n v="57144"/>
    <s v="T166362"/>
    <s v="C6461"/>
    <s v="1470"/>
    <n v="45707.907363576393"/>
    <s v="19/02/2025 9:46:40 PM"/>
    <n v="100"/>
    <s v="FIN"/>
    <x v="19"/>
    <n v="24"/>
    <n v="1"/>
    <n v="2.4E-2"/>
    <s v="DTB 245 kV"/>
    <s v="KRUSHNA KUMAR UKEY"/>
    <x v="1"/>
    <s v="110"/>
    <s v="01/02/2025"/>
    <n v="127.258257881942"/>
    <s v="Non Painted"/>
    <s v="4500887833"/>
  </r>
  <r>
    <s v="Normal Order"/>
    <x v="198"/>
    <x v="121"/>
    <n v="56346"/>
    <s v="T161541"/>
    <s v="C5566"/>
    <s v="129"/>
    <n v="45705.552640486108"/>
    <s v="17/02/2025 2:50:30 PM"/>
    <n v="110"/>
    <s v="FIN"/>
    <x v="21"/>
    <n v="12.2"/>
    <n v="1"/>
    <n v="1.2200000000000001E-2"/>
    <s v="VENTILATOR 19 BLADES"/>
    <s v="KRUSHNA KUMAR UKEY"/>
    <x v="0"/>
    <s v="112"/>
    <s v="16/12/2024"/>
    <n v="174.19428875000449"/>
    <s v="-"/>
    <s v="-"/>
  </r>
  <r>
    <s v="Normal Order"/>
    <x v="198"/>
    <x v="121"/>
    <n v="56346"/>
    <s v="T161580"/>
    <s v="C5567"/>
    <s v="134"/>
    <n v="45705.551128078703"/>
    <s v="17/02/2025 2:51:23 PM"/>
    <n v="110"/>
    <s v="FIN"/>
    <x v="21"/>
    <n v="12.2"/>
    <n v="1"/>
    <n v="1.2200000000000001E-2"/>
    <s v="VENTILATOR 19 BLADES"/>
    <s v="KRUSHNA KUMAR UKEY"/>
    <x v="0"/>
    <s v="112"/>
    <s v="17/12/2024"/>
    <n v="173.8123630324117"/>
    <s v="-"/>
    <s v="-"/>
  </r>
  <r>
    <s v="Normal Order"/>
    <x v="198"/>
    <x v="121"/>
    <n v="56346"/>
    <s v="T161597"/>
    <s v="C5564"/>
    <s v="132"/>
    <n v="45705.550947407413"/>
    <s v="17/02/2025 3:14:39 PM"/>
    <n v="110"/>
    <s v="FIN"/>
    <x v="21"/>
    <n v="12.2"/>
    <n v="1"/>
    <n v="1.2200000000000001E-2"/>
    <s v="VENTILATOR 19 BLADES"/>
    <s v="KRUSHNA KUMAR UKEY"/>
    <x v="0"/>
    <s v="112"/>
    <s v="16/12/2024"/>
    <n v="174.11759458333111"/>
    <s v="-"/>
    <s v="-"/>
  </r>
  <r>
    <s v="Normal Order"/>
    <x v="198"/>
    <x v="121"/>
    <n v="46572"/>
    <s v="T133220"/>
    <s v="C0416"/>
    <s v="125"/>
    <n v="45705.550658958331"/>
    <s v="17/02/2025 2:54:21 PM"/>
    <n v="110"/>
    <s v="FIN"/>
    <x v="21"/>
    <n v="12.2"/>
    <n v="1"/>
    <n v="1.2200000000000001E-2"/>
    <s v="VENTILATOR 19 BLADES"/>
    <s v="KRUSHNA KUMAR UKEY"/>
    <x v="0"/>
    <s v="112"/>
    <s v="27/01/2024"/>
    <n v="498.41046903935057"/>
    <s v="VENTILATOR 19 BLADES DE"/>
    <s v="GEMC-511687755522682"/>
  </r>
  <r>
    <s v="Normal Order"/>
    <x v="198"/>
    <x v="121"/>
    <n v="46572"/>
    <s v="T133216"/>
    <s v="C0422"/>
    <s v="126"/>
    <n v="45705.54716923611"/>
    <s v="17/02/2025 1:07:59 PM"/>
    <n v="110"/>
    <s v="FIN"/>
    <x v="21"/>
    <n v="12.2"/>
    <n v="1"/>
    <n v="1.2200000000000001E-2"/>
    <s v="VENTILATOR 19 BLADES"/>
    <s v="KRUSHNA KUMAR UKEY"/>
    <x v="0"/>
    <s v="112"/>
    <s v="27/01/2024"/>
    <n v="498.40994450231659"/>
    <s v="VENTILATOR 19 BLADES DE"/>
    <s v="GEMC-511687755522682"/>
  </r>
  <r>
    <s v="Normal Order"/>
    <x v="198"/>
    <x v="121"/>
    <n v="56346"/>
    <s v="T161524"/>
    <s v="C5564"/>
    <s v="135"/>
    <n v="45705.547091469911"/>
    <s v="17/02/2025 2:50:56 PM"/>
    <n v="110"/>
    <s v="FIN"/>
    <x v="21"/>
    <n v="12.2"/>
    <n v="1"/>
    <n v="1.2200000000000001E-2"/>
    <s v="VENTILATOR 19 BLADES"/>
    <s v="KRUSHNA KUMAR UKEY"/>
    <x v="0"/>
    <s v="112"/>
    <s v="16/12/2024"/>
    <n v="174.19493635416441"/>
    <s v="-"/>
    <s v="-"/>
  </r>
  <r>
    <s v="Normal Order"/>
    <x v="198"/>
    <x v="121"/>
    <n v="56346"/>
    <s v="T161561"/>
    <s v="C5564"/>
    <s v="131"/>
    <n v="45705.547013888892"/>
    <s v="17/02/2025 2:50:08 PM"/>
    <n v="110"/>
    <s v="FIN"/>
    <x v="21"/>
    <n v="12.2"/>
    <n v="1"/>
    <n v="1.2200000000000001E-2"/>
    <s v="VENTILATOR 19 BLADES"/>
    <s v="KRUSHNA KUMAR UKEY"/>
    <x v="0"/>
    <s v="112"/>
    <s v="16/12/2024"/>
    <n v="174.15881185185569"/>
    <s v="-"/>
    <s v="-"/>
  </r>
  <r>
    <s v="Normal Order"/>
    <x v="199"/>
    <x v="122"/>
    <n v="43853"/>
    <s v="T166673"/>
    <s v="C6536"/>
    <s v="1635"/>
    <n v="45703.700008298612"/>
    <s v="15/02/2025 5:25:23 PM"/>
    <n v="60"/>
    <s v="FIN"/>
    <x v="19"/>
    <n v="283"/>
    <n v="1"/>
    <n v="0.28299999999999997"/>
    <s v="800kv"/>
    <s v="RAHUL KARNAKE"/>
    <x v="1"/>
    <s v="114"/>
    <s v="06/02/2025"/>
    <n v="122.8454631134227"/>
    <s v="TANK -ES"/>
    <s v="4701520285"/>
  </r>
  <r>
    <s v="Normal Order"/>
    <x v="165"/>
    <x v="110"/>
    <n v="45454"/>
    <s v="T158955"/>
    <s v="C5066"/>
    <s v="471"/>
    <n v="45696.845210509258"/>
    <s v="08/02/2025 8:17:48 PM"/>
    <n v="50"/>
    <s v="FIN"/>
    <x v="19"/>
    <n v="42.26"/>
    <n v="1"/>
    <n v="4.2259999999999999E-2"/>
    <s v="245kv"/>
    <s v="SURENDRA KALASKAR"/>
    <x v="1"/>
    <s v="121"/>
    <s v="19/11/2024"/>
    <n v="201.58384550925979"/>
    <s v="-"/>
    <s v="4701517462"/>
  </r>
  <r>
    <s v="Normal Order"/>
    <x v="17"/>
    <x v="13"/>
    <n v="50114"/>
    <s v="T158036"/>
    <s v="C4889"/>
    <s v="4166"/>
    <n v="45686.923331736107"/>
    <s v="29/01/2025 10:54:20 PM"/>
    <n v="120"/>
    <s v="FIN"/>
    <x v="19"/>
    <n v="49.66"/>
    <n v="1"/>
    <n v="4.9660000000000003E-2"/>
    <s v="AIS 420 kV"/>
    <s v="SURENDRA KALASKAR"/>
    <x v="1"/>
    <s v="131"/>
    <s v="09/11/2024"/>
    <n v="211.60763437500279"/>
    <s v="Non Paint"/>
    <s v="4500466824"/>
  </r>
  <r>
    <s v="Normal Order"/>
    <x v="200"/>
    <x v="53"/>
    <n v="46604"/>
    <s v="T162386"/>
    <s v="C5743"/>
    <s v="2303"/>
    <n v="45684.340583414349"/>
    <s v="27/01/2025 11:31:24 AM"/>
    <n v="80"/>
    <s v="FIN"/>
    <x v="19"/>
    <n v="114"/>
    <n v="1"/>
    <n v="0.114"/>
    <s v="GIS 420 kV"/>
    <s v="Lakhan maske"/>
    <x v="1"/>
    <s v="133"/>
    <s v="25/12/2024"/>
    <n v="165.81796430555551"/>
    <s v="TK3 HOUSING MACH"/>
    <s v="4500249709"/>
  </r>
  <r>
    <s v="Normal Order"/>
    <x v="200"/>
    <x v="53"/>
    <n v="50608"/>
    <s v="T163421"/>
    <s v="C5921"/>
    <s v="2440"/>
    <n v="45684.338631006947"/>
    <s v="27/01/2025 11:15:29 AM"/>
    <n v="80"/>
    <s v="FIN"/>
    <x v="19"/>
    <n v="114"/>
    <n v="1"/>
    <n v="0.114"/>
    <s v="GIS 420 kV"/>
    <s v="Lakhan maske"/>
    <x v="1"/>
    <s v="133"/>
    <s v="04/01/2025"/>
    <n v="155.98290523148171"/>
    <s v="Unpainted"/>
    <s v="4500259634"/>
  </r>
  <r>
    <s v="Normal Order"/>
    <x v="200"/>
    <x v="53"/>
    <n v="46604"/>
    <s v="T163340"/>
    <s v="C5898"/>
    <s v="2432"/>
    <n v="45684.337318252306"/>
    <s v="27/01/2025 11:14:40 AM"/>
    <n v="80"/>
    <s v="FIN"/>
    <x v="19"/>
    <n v="114"/>
    <n v="1"/>
    <n v="0.114"/>
    <s v="GIS 420 kV"/>
    <s v="Lakhan maske"/>
    <x v="1"/>
    <s v="133"/>
    <s v="03/01/2025"/>
    <n v="156.98129067129781"/>
    <s v="TK3 HOUSING MACH"/>
    <s v="4500249709"/>
  </r>
  <r>
    <s v="Normal Order"/>
    <x v="48"/>
    <x v="39"/>
    <n v="55408"/>
    <s v="T162662"/>
    <s v="C5772"/>
    <s v="1952"/>
    <n v="45682.78298452546"/>
    <s v="25/01/2025 7:46:26 PM"/>
    <n v="60"/>
    <s v="FIN"/>
    <x v="2"/>
    <n v="63.33"/>
    <n v="1"/>
    <n v="6.3329999999999997E-2"/>
    <s v="-"/>
    <s v="SURENDRA KALASKAR"/>
    <x v="0"/>
    <s v="135"/>
    <s v="26/12/2024"/>
    <n v="164.5636134375018"/>
    <s v="-"/>
    <s v="4513134183"/>
  </r>
  <r>
    <s v="Normal Order"/>
    <x v="201"/>
    <x v="123"/>
    <n v="53082"/>
    <s v="T161909"/>
    <s v="C5638"/>
    <s v="076"/>
    <n v="45679.567606979173"/>
    <s v="22/01/2025 2:47:30 PM"/>
    <n v="80"/>
    <s v="FIN"/>
    <x v="1"/>
    <n v="113.6"/>
    <n v="1"/>
    <n v="0.11360000000000001"/>
    <s v="-"/>
    <s v="Lakhan maske"/>
    <x v="0"/>
    <s v="138"/>
    <s v="19/12/2024"/>
    <n v="171.24946650462519"/>
    <s v="7035"/>
    <s v="S24100690"/>
  </r>
  <r>
    <s v="Normal Order"/>
    <x v="158"/>
    <x v="104"/>
    <n v="56074"/>
    <s v="T161589"/>
    <s v="C5570"/>
    <s v="533"/>
    <n v="45679.354358495373"/>
    <s v="22/01/2025 9:05:07 AM"/>
    <n v="60"/>
    <s v="FIN"/>
    <x v="1"/>
    <n v="109"/>
    <n v="1"/>
    <n v="0.109"/>
    <s v="Busbar housing-Unpainted"/>
    <s v="Shriniwas Hanmantrao Shinde"/>
    <x v="0"/>
    <s v="138"/>
    <s v="17/12/2024"/>
    <n v="173.90376903935251"/>
    <s v="1013"/>
    <s v="3314148088"/>
  </r>
  <r>
    <s v="Normal Order"/>
    <x v="17"/>
    <x v="13"/>
    <n v="54146"/>
    <s v="T160065"/>
    <s v="C5286"/>
    <s v="4467"/>
    <n v="45643.354520590277"/>
    <s v="17/12/2024 9:59:13 AM"/>
    <n v="120"/>
    <s v="FIN"/>
    <x v="19"/>
    <n v="49.66"/>
    <n v="1"/>
    <n v="4.9660000000000003E-2"/>
    <s v="AIS 420 kV"/>
    <s v="Lakhan maske"/>
    <x v="1"/>
    <s v="174"/>
    <s v="02/12/2024"/>
    <n v="188.1818692939851"/>
    <s v="Non Paint"/>
    <s v="4500736665"/>
  </r>
  <r>
    <s v="Normal Order"/>
    <x v="202"/>
    <x v="124"/>
    <n v="50100"/>
    <s v="T152868"/>
    <s v="C4046"/>
    <s v="004"/>
    <n v="45611.391089942132"/>
    <s v="15/11/2024 9:23:14 AM"/>
    <n v="80"/>
    <s v="FIN"/>
    <x v="23"/>
    <n v="50"/>
    <n v="1"/>
    <n v="0.05"/>
    <s v="OIL PAN_x000d__x000a_"/>
    <s v="SHUBHAM SHINDE"/>
    <x v="0"/>
    <s v="206"/>
    <s v="19/09/2024"/>
    <n v="262.47354716435069"/>
    <s v="OIL PAN"/>
    <s v="4000000958"/>
  </r>
  <r>
    <s v="Normal Order"/>
    <x v="202"/>
    <x v="124"/>
    <n v="50100"/>
    <s v="T152985"/>
    <s v="C4008"/>
    <s v="003"/>
    <n v="45611.390824826391"/>
    <s v="15/11/2024 9:22:53 AM"/>
    <n v="80"/>
    <s v="FIN"/>
    <x v="23"/>
    <n v="50"/>
    <n v="1"/>
    <n v="0.05"/>
    <s v="OIL PAN_x000d__x000a_"/>
    <s v="SHUBHAM SHINDE"/>
    <x v="0"/>
    <s v="206"/>
    <s v="17/09/2024"/>
    <n v="264.38645077546238"/>
    <s v="OIL PAN"/>
    <s v="4000000958"/>
  </r>
  <r>
    <s v="Normal Order"/>
    <x v="156"/>
    <x v="103"/>
    <n v="48741"/>
    <s v="T155714"/>
    <s v="C4504"/>
    <s v="2034"/>
    <n v="45610.546606180556"/>
    <s v="14/11/2024 2:48:26 PM"/>
    <n v="60"/>
    <s v="FIN"/>
    <x v="2"/>
    <n v="71.900000000000006"/>
    <n v="1"/>
    <n v="7.1900000000000006E-2"/>
    <s v="420kv"/>
    <s v="Lakhan maske"/>
    <x v="0"/>
    <s v="207"/>
    <s v="11/10/2024"/>
    <n v="240.63645743055531"/>
    <s v="-"/>
    <s v="4701511565-R00"/>
  </r>
  <r>
    <s v="Normal Order"/>
    <x v="203"/>
    <x v="86"/>
    <n v="51536"/>
    <s v="T154825"/>
    <s v="C4336"/>
    <s v="1394"/>
    <n v="45581.520852465277"/>
    <s v="16/10/2024 2:19:25 PM"/>
    <n v="70"/>
    <s v="FIN"/>
    <x v="2"/>
    <n v="86.67"/>
    <n v="1"/>
    <n v="8.6669999999999997E-2"/>
    <s v="420kv"/>
    <s v="KRUSHNA KUMAR UKEY"/>
    <x v="0"/>
    <s v="236"/>
    <s v="03/10/2024"/>
    <n v="248.10523763889071"/>
    <s v="TANK-BUSHING"/>
    <s v="4701534541"/>
  </r>
  <r>
    <s v="Normal Order"/>
    <x v="204"/>
    <x v="125"/>
    <n v="49664"/>
    <s v="T150659"/>
    <s v="C3613"/>
    <s v="673"/>
    <n v="45575.679249201392"/>
    <s v="10/10/2024 7:21:44 PM"/>
    <n v="80"/>
    <s v="FIN"/>
    <x v="24"/>
    <n v="43.33"/>
    <n v="1"/>
    <n v="4.333E-2"/>
    <s v="GIS 420 kV"/>
    <s v="SURENDRA KALASKAR"/>
    <x v="0"/>
    <s v="242"/>
    <s v="24/08/2024"/>
    <n v="288.94365012731578"/>
    <s v="6021"/>
    <s v="4500475716"/>
  </r>
  <r>
    <s v="Normal Order"/>
    <x v="204"/>
    <x v="125"/>
    <n v="49664"/>
    <s v="T149746"/>
    <s v="C3466"/>
    <s v="682"/>
    <n v="45575.679067812503"/>
    <s v="10/10/2024 7:22:50 PM"/>
    <n v="80"/>
    <s v="FIN"/>
    <x v="24"/>
    <n v="43.33"/>
    <n v="1"/>
    <n v="4.333E-2"/>
    <s v="GIS 420 kV"/>
    <s v="SURENDRA KALASKAR"/>
    <x v="0"/>
    <s v="242"/>
    <s v="15/08/2024"/>
    <n v="297.91748346064549"/>
    <s v="6021"/>
    <s v="4500475716"/>
  </r>
  <r>
    <s v="Normal Order"/>
    <x v="62"/>
    <x v="52"/>
    <n v="44337"/>
    <s v="T120108"/>
    <s v="B8503"/>
    <s v="522"/>
    <n v="45505.625867557872"/>
    <s v="01/08/2024 3:01:22 PM"/>
    <n v="30"/>
    <s v="FIN"/>
    <x v="2"/>
    <n v="141.66"/>
    <n v="1"/>
    <n v="0.14166000000000001"/>
    <s v="245kv"/>
    <s v="Yogesh deshmukh"/>
    <x v="0"/>
    <s v="312"/>
    <s v="16/09/2023"/>
    <n v="631.25132468750235"/>
    <s v="-"/>
    <s v="-"/>
  </r>
  <r>
    <s v="Normal Order"/>
    <x v="199"/>
    <x v="122"/>
    <n v="43853"/>
    <s v="T141291"/>
    <s v="C1748"/>
    <s v="918"/>
    <n v="45492.384948865743"/>
    <s v="19/07/2024 9:45:12 AM"/>
    <n v="60"/>
    <s v="FIN"/>
    <x v="19"/>
    <n v="283"/>
    <n v="1"/>
    <n v="0.28299999999999997"/>
    <s v="800kv"/>
    <s v="Shriniwas Hanmantrao Shinde"/>
    <x v="1"/>
    <s v="325"/>
    <s v="21/04/2024"/>
    <n v="413.82709831018292"/>
    <s v="TANK -ES"/>
    <s v="4701520285"/>
  </r>
  <r>
    <s v="Normal Order"/>
    <x v="165"/>
    <x v="110"/>
    <n v="43111"/>
    <s v="T139938"/>
    <s v="C1492"/>
    <s v="336"/>
    <n v="45455.756344074078"/>
    <s v="10/02/2025 5:29:03 PM"/>
    <n v="50"/>
    <s v="FIN"/>
    <x v="2"/>
    <n v="42.26"/>
    <n v="1"/>
    <n v="4.2259999999999999E-2"/>
    <s v="245kv"/>
    <s v="RAHUL KARNAKE"/>
    <x v="0"/>
    <s v="119"/>
    <s v="03/04/2024"/>
    <n v="431.87774662036833"/>
    <s v="-"/>
    <s v="4701532080-R00"/>
  </r>
  <r>
    <s v="Normal Order"/>
    <x v="19"/>
    <x v="13"/>
    <n v="40427"/>
    <s v="T141656"/>
    <s v="C1814"/>
    <s v="3025"/>
    <n v="45434.908287280086"/>
    <s v="23/05/2024 8:17:05 PM"/>
    <n v="80"/>
    <s v="FIN"/>
    <x v="2"/>
    <n v="49.66"/>
    <n v="1"/>
    <n v="4.9660000000000003E-2"/>
    <s v="AIS 420 kV"/>
    <s v="RAHUL KARNAKE"/>
    <x v="0"/>
    <s v="382"/>
    <s v="26/04/2024"/>
    <n v="408.28042475694377"/>
    <s v="T Mechanism Housing (ABB373)"/>
    <s v="3184152202"/>
  </r>
  <r>
    <s v="Normal Order"/>
    <x v="205"/>
    <x v="15"/>
    <n v="39801"/>
    <s v="T125412"/>
    <s v="B9295"/>
    <s v="596"/>
    <n v="45432.337265462957"/>
    <s v="20/05/2024 9:59:48 AM"/>
    <n v="60"/>
    <s v="FIN"/>
    <x v="2"/>
    <n v="114.6"/>
    <n v="1"/>
    <n v="0.11459999999999999"/>
    <s v="Bus DSES Enclosure"/>
    <s v="Lakhan maske"/>
    <x v="0"/>
    <s v="385"/>
    <s v="03/11/2023"/>
    <n v="583.98053694444388"/>
    <s v="-"/>
    <s v="S23100556"/>
  </r>
  <r>
    <s v="Normal Order"/>
    <x v="206"/>
    <x v="126"/>
    <n v="41892"/>
    <s v="T135427"/>
    <s v="C0795"/>
    <s v="006"/>
    <n v="45382.350384409721"/>
    <s v="02/04/2024 9:54:21 AM"/>
    <n v="140"/>
    <s v="FIN"/>
    <x v="1"/>
    <n v="23.2"/>
    <n v="1"/>
    <n v="2.3199999999999998E-2"/>
    <s v="CN14 CORE SUPPORT FLANGE"/>
    <s v="Lakhan maske"/>
    <x v="0"/>
    <s v="433"/>
    <s v="17/02/2024"/>
    <n v="477.44978400463151"/>
    <s v="RAL 7038"/>
    <s v="4500204065"/>
  </r>
  <r>
    <s v="Normal Order"/>
    <x v="181"/>
    <x v="64"/>
    <n v="40214"/>
    <s v="T132387"/>
    <s v="C0286"/>
    <s v="1139"/>
    <n v="45377.566184456024"/>
    <s v="26/03/2024 4:44:23 PM"/>
    <n v="60"/>
    <s v="FIN"/>
    <x v="2"/>
    <n v="9.3309999999999995"/>
    <n v="1"/>
    <n v="9.330999999999999E-3"/>
    <s v="765 KV GIS"/>
    <s v="Shriniwas Hanmantrao Shinde"/>
    <x v="0"/>
    <s v="440"/>
    <s v="12/01/2024"/>
    <n v="513.56635826388811"/>
    <s v="-"/>
    <s v="-"/>
  </r>
  <r>
    <s v="Normal Order"/>
    <x v="207"/>
    <x v="127"/>
    <n v="42624"/>
    <s v="T135310"/>
    <s v="C0820"/>
    <s v="2285"/>
    <n v="45357.798666284732"/>
    <s v="06/03/2024 11:44:35 PM"/>
    <n v="100"/>
    <s v="FIN"/>
    <x v="2"/>
    <n v="116.6"/>
    <n v="1"/>
    <n v="0.1166"/>
    <s v="145kv"/>
    <s v="SURENDRA KALASKAR"/>
    <x v="0"/>
    <s v="460"/>
    <s v="20/02/2024"/>
    <n v="474.9832856018474"/>
    <s v="TANK-3PDS"/>
    <s v="P105245258-R00"/>
  </r>
  <r>
    <s v="Normal Order"/>
    <x v="207"/>
    <x v="127"/>
    <n v="42621"/>
    <s v="T135577"/>
    <s v="C0836"/>
    <s v="2291"/>
    <n v="45357.796779490738"/>
    <s v="06/03/2024 11:11:38 PM"/>
    <n v="100"/>
    <s v="FIN"/>
    <x v="2"/>
    <n v="116.6"/>
    <n v="1"/>
    <n v="0.1166"/>
    <s v="145kv"/>
    <s v="SURENDRA KALASKAR"/>
    <x v="0"/>
    <s v="460"/>
    <s v="20/02/2024"/>
    <n v="474.66673212962633"/>
    <s v="TANK-3PDS"/>
    <s v="P105245258-R00"/>
  </r>
  <r>
    <s v="Normal Order"/>
    <x v="208"/>
    <x v="128"/>
    <n v="41932"/>
    <s v="T126340"/>
    <s v="B9442"/>
    <s v="072"/>
    <n v="45334.645833333343"/>
    <s v="12/02/2024 2:50:09 PM"/>
    <n v="60"/>
    <s v="FIN"/>
    <x v="19"/>
    <n v="292.54000000000002"/>
    <n v="1"/>
    <n v="0.29254000000000002"/>
    <s v="765 KV GIS"/>
    <s v="-"/>
    <x v="1"/>
    <s v="483"/>
    <s v="22/11/2023"/>
    <n v="564.49207712963107"/>
    <s v="-"/>
    <s v="-"/>
  </r>
  <r>
    <s v="Normal Order"/>
    <x v="182"/>
    <x v="113"/>
    <n v="36944"/>
    <s v="T123554"/>
    <s v="B9036"/>
    <s v="816"/>
    <n v="45285.43379328704"/>
    <s v="25/12/2023 10:51:12 AM"/>
    <n v="60"/>
    <s v="FIN"/>
    <x v="2"/>
    <n v="7.468"/>
    <n v="1"/>
    <n v="7.4679999999999998E-3"/>
    <s v="765 KV GIS"/>
    <s v="Shriniwas Hanmantrao Shinde"/>
    <x v="0"/>
    <s v="532"/>
    <s v="20/10/2023"/>
    <n v="597.33816550925985"/>
    <s v="-"/>
    <s v="HR02-4201610277"/>
  </r>
  <r>
    <s v="Normal Order"/>
    <x v="209"/>
    <x v="129"/>
    <n v="33342"/>
    <s v="T118802"/>
    <s v="B8274"/>
    <s v="1592"/>
    <n v="45234.412369756938"/>
    <s v="04/11/2023 3:28:27 PM"/>
    <n v="60"/>
    <s v="FIN"/>
    <x v="2"/>
    <n v="100.13"/>
    <n v="1"/>
    <n v="0.10013"/>
    <s v="420kv"/>
    <s v="SHUBHAM SHINDE"/>
    <x v="0"/>
    <s v="583"/>
    <s v="03/09/2023"/>
    <n v="644.97986188657524"/>
    <s v="-"/>
    <s v="4701517414"/>
  </r>
  <r>
    <s v="Normal Order"/>
    <x v="210"/>
    <x v="18"/>
    <n v="31627"/>
    <s v="T118134"/>
    <s v="B8182"/>
    <s v="2301"/>
    <n v="45194.539384953707"/>
    <s v="25/09/2023 3:21:23 PM"/>
    <n v="70"/>
    <s v="FIN"/>
    <x v="2"/>
    <n v="33.659999999999997"/>
    <n v="1"/>
    <n v="3.3660000000000002E-2"/>
    <s v="GIS 420 kV"/>
    <s v="-"/>
    <x v="0"/>
    <s v="623"/>
    <s v="28/08/2023"/>
    <n v="650.22399723379931"/>
    <s v="-"/>
    <s v="YS/2022 -23/027"/>
  </r>
  <r>
    <s v="Normal Order"/>
    <x v="211"/>
    <x v="61"/>
    <n v="60548"/>
    <s v="T170697"/>
    <s v="C7317"/>
    <s v="1349"/>
    <n v="45815.968200428237"/>
    <s v="07/06/2025 11:14:27 PM"/>
    <n v="50"/>
    <s v="FINFT"/>
    <x v="25"/>
    <n v="294.66000000000003"/>
    <n v="1"/>
    <n v="0.29466000000000009"/>
    <s v="DTB 245 kV"/>
    <s v="Devendra Mahale"/>
    <x v="0"/>
    <s v="2"/>
    <s v="21/03/2025"/>
    <n v="79.509284872685384"/>
    <s v="-"/>
    <s v="4500972037"/>
  </r>
  <r>
    <s v="Normal Order"/>
    <x v="211"/>
    <x v="61"/>
    <n v="60548"/>
    <s v="T177278"/>
    <s v="C8303"/>
    <s v="1437"/>
    <n v="45815.966384618063"/>
    <s v="07/06/2025 11:11:45 PM"/>
    <n v="50"/>
    <s v="FINFT"/>
    <x v="25"/>
    <n v="294.66000000000003"/>
    <n v="1"/>
    <n v="0.29466000000000009"/>
    <s v="DTB 245 kV"/>
    <s v="Devendra Mahale"/>
    <x v="0"/>
    <s v="2"/>
    <s v="20/05/2025"/>
    <n v="19.84289398148394"/>
    <s v="-"/>
    <s v="4500972037"/>
  </r>
  <r>
    <s v="Normal Order"/>
    <x v="136"/>
    <x v="88"/>
    <n v="58705"/>
    <s v="T176396"/>
    <s v="C8165"/>
    <s v="1604"/>
    <n v="45815.749130671298"/>
    <s v="07/06/2025 5:59:09 PM"/>
    <n v="30"/>
    <s v="FINFT"/>
    <x v="4"/>
    <n v="116"/>
    <n v="1"/>
    <n v="0.11600000000000001"/>
    <s v="-"/>
    <s v="MUNNA KUMAR"/>
    <x v="0"/>
    <s v="2"/>
    <s v="12/05/2025"/>
    <n v="27.400464386577369"/>
    <s v="BUSBAR HOUSING (FINISHED PART)"/>
    <s v="4513446412"/>
  </r>
  <r>
    <s v="Normal Order"/>
    <x v="136"/>
    <x v="88"/>
    <n v="58705"/>
    <s v="T176310"/>
    <s v="C8134"/>
    <s v="1582"/>
    <n v="45815.713416238417"/>
    <s v="07/06/2025 5:07:30 PM"/>
    <n v="30"/>
    <s v="FINFT"/>
    <x v="4"/>
    <n v="116"/>
    <n v="1"/>
    <n v="0.11600000000000001"/>
    <s v="-"/>
    <s v="MUNNA KUMAR"/>
    <x v="0"/>
    <s v="2"/>
    <s v="10/05/2025"/>
    <n v="29.85235460648255"/>
    <s v="BUSBAR HOUSING (FINISHED PART)"/>
    <s v="4513446412"/>
  </r>
  <r>
    <s v="Normal Order"/>
    <x v="136"/>
    <x v="88"/>
    <n v="58705"/>
    <s v="T176531"/>
    <s v="C8167"/>
    <s v="1603"/>
    <n v="45815.712934571748"/>
    <s v="07/06/2025 5:06:44 PM"/>
    <n v="30"/>
    <s v="FINFT"/>
    <x v="4"/>
    <n v="116"/>
    <n v="1"/>
    <n v="0.11600000000000001"/>
    <s v="-"/>
    <s v="MUNNA KUMAR"/>
    <x v="0"/>
    <s v="2"/>
    <s v="12/05/2025"/>
    <n v="27.370400925923601"/>
    <s v="BUSBAR HOUSING (FINISHED PART)"/>
    <s v="4513446412"/>
  </r>
  <r>
    <s v="Normal Order"/>
    <x v="131"/>
    <x v="26"/>
    <n v="59363"/>
    <s v="T177823"/>
    <s v="C8380"/>
    <s v="1466"/>
    <n v="45815.579913159723"/>
    <s v="07/06/2025 1:55:20 PM"/>
    <n v="70"/>
    <s v="FINFT"/>
    <x v="25"/>
    <n v="54.8"/>
    <n v="1"/>
    <n v="5.4800000000000001E-2"/>
    <s v="-"/>
    <s v="MUNNA KUMAR"/>
    <x v="0"/>
    <s v="2"/>
    <s v="24/05/2025"/>
    <n v="15.39635697916674"/>
    <s v="7032"/>
    <s v="S24102070"/>
  </r>
  <r>
    <s v="Normal Order"/>
    <x v="131"/>
    <x v="26"/>
    <n v="59363"/>
    <s v="T177821"/>
    <s v="C8384"/>
    <s v="1468"/>
    <n v="45815.579685821758"/>
    <s v="07/06/2025 1:54:49 PM"/>
    <n v="70"/>
    <s v="FINFT"/>
    <x v="25"/>
    <n v="54.8"/>
    <n v="1"/>
    <n v="5.4800000000000001E-2"/>
    <s v="-"/>
    <s v="MUNNA KUMAR"/>
    <x v="0"/>
    <s v="2"/>
    <s v="24/05/2025"/>
    <n v="15.391178692130779"/>
    <s v="7032"/>
    <s v="S24102070"/>
  </r>
  <r>
    <s v="Normal Order"/>
    <x v="131"/>
    <x v="26"/>
    <n v="59363"/>
    <s v="T177426"/>
    <s v="C8337"/>
    <s v="1432"/>
    <n v="45815.57659809028"/>
    <s v="07/06/2025 1:50:24 PM"/>
    <n v="70"/>
    <s v="FINFT"/>
    <x v="25"/>
    <n v="54.8"/>
    <n v="1"/>
    <n v="5.4800000000000001E-2"/>
    <s v="-"/>
    <s v="MUNNA KUMAR"/>
    <x v="0"/>
    <s v="2"/>
    <s v="21/05/2025"/>
    <n v="18.207386122681779"/>
    <s v="7032"/>
    <s v="S24102070"/>
  </r>
  <r>
    <s v="Normal Order"/>
    <x v="131"/>
    <x v="26"/>
    <n v="59363"/>
    <s v="T177515"/>
    <s v="C8370"/>
    <s v="1470"/>
    <n v="45815.576400069447"/>
    <s v="07/06/2025 1:50:06 PM"/>
    <n v="70"/>
    <s v="FINFT"/>
    <x v="25"/>
    <n v="54.8"/>
    <n v="1"/>
    <n v="5.4800000000000001E-2"/>
    <s v="-"/>
    <s v="MUNNA KUMAR"/>
    <x v="0"/>
    <s v="2"/>
    <s v="23/05/2025"/>
    <n v="16.009139444446191"/>
    <s v="7032"/>
    <s v="S24102070"/>
  </r>
  <r>
    <s v="Normal Order"/>
    <x v="131"/>
    <x v="26"/>
    <n v="59363"/>
    <s v="T177827"/>
    <s v="C8373"/>
    <s v="1456"/>
    <n v="45815.576190462962"/>
    <s v="07/06/2025 1:49:48 PM"/>
    <n v="70"/>
    <s v="FINFT"/>
    <x v="25"/>
    <n v="54.8"/>
    <n v="1"/>
    <n v="5.4800000000000001E-2"/>
    <s v="-"/>
    <s v="MUNNA KUMAR"/>
    <x v="0"/>
    <s v="2"/>
    <s v="24/05/2025"/>
    <n v="15.92411812499631"/>
    <s v="7032"/>
    <s v="S24102070"/>
  </r>
  <r>
    <s v="Normal Order"/>
    <x v="145"/>
    <x v="16"/>
    <n v="56271"/>
    <s v="T177506"/>
    <s v="C8269"/>
    <s v="695"/>
    <n v="45815.535688495373"/>
    <s v="07/06/2025 12:51:29 PM"/>
    <n v="50"/>
    <s v="FINFT"/>
    <x v="25"/>
    <n v="116.8"/>
    <n v="1"/>
    <n v="0.1168"/>
    <s v="800 Kv"/>
    <s v="Devendra Mahale"/>
    <x v="0"/>
    <s v="2"/>
    <s v="17/05/2025"/>
    <n v="22.111428923613861"/>
    <s v="-"/>
    <s v="-"/>
  </r>
  <r>
    <s v="Normal Order"/>
    <x v="132"/>
    <x v="28"/>
    <n v="59893"/>
    <s v="T176197"/>
    <s v="C8116"/>
    <s v="1893"/>
    <n v="45815.53322795139"/>
    <s v="07/06/2025 12:48:03 PM"/>
    <n v="50"/>
    <s v="FINFT"/>
    <x v="25"/>
    <n v="56.5"/>
    <n v="1"/>
    <n v="5.6500000000000002E-2"/>
    <s v="-"/>
    <s v="Devendra Mahale"/>
    <x v="0"/>
    <s v="2"/>
    <s v="09/05/2025"/>
    <n v="30.85605740740721"/>
    <s v="7035"/>
    <s v="S24101901"/>
  </r>
  <r>
    <s v="Normal Order"/>
    <x v="52"/>
    <x v="42"/>
    <n v="59606"/>
    <s v="T167124"/>
    <s v="C6600"/>
    <s v="1296"/>
    <n v="45815.440928391203"/>
    <s v="07/06/2025 10:35:05 AM"/>
    <n v="70"/>
    <s v="FINFT"/>
    <x v="25"/>
    <n v="39.5"/>
    <n v="1"/>
    <n v="3.95E-2"/>
    <s v="DTB 420 kV"/>
    <s v="Devendra Mahale"/>
    <x v="0"/>
    <s v="2"/>
    <s v="08/02/2025"/>
    <n v="120.04148195601741"/>
    <s v="Non Paint"/>
    <s v="4501021513"/>
  </r>
  <r>
    <s v="Normal Order"/>
    <x v="52"/>
    <x v="42"/>
    <n v="59606"/>
    <s v="T173917"/>
    <s v="C7762"/>
    <s v="1365"/>
    <n v="45815.440400115738"/>
    <s v="07/06/2025 10:34:25 AM"/>
    <n v="70"/>
    <s v="FINFT"/>
    <x v="25"/>
    <n v="39.5"/>
    <n v="1"/>
    <n v="3.95E-2"/>
    <s v="DTB 420 kV"/>
    <s v="Devendra Mahale"/>
    <x v="0"/>
    <s v="2"/>
    <s v="17/04/2025"/>
    <n v="52.444127071757983"/>
    <s v="Non Paint"/>
    <s v="4501021513"/>
  </r>
  <r>
    <s v="Normal Order"/>
    <x v="52"/>
    <x v="42"/>
    <n v="59606"/>
    <s v="T166747"/>
    <s v="C6584"/>
    <s v="1283"/>
    <n v="45815.439727534722"/>
    <s v="07/06/2025 10:33:29 AM"/>
    <n v="70"/>
    <s v="FINFT"/>
    <x v="25"/>
    <n v="39.5"/>
    <n v="1"/>
    <n v="3.95E-2"/>
    <s v="DTB 420 kV"/>
    <s v="Devendra Mahale"/>
    <x v="0"/>
    <s v="2"/>
    <s v="08/02/2025"/>
    <n v="120.75521063657651"/>
    <s v="Non Paint"/>
    <s v="4501021513"/>
  </r>
  <r>
    <s v="Normal Order"/>
    <x v="139"/>
    <x v="42"/>
    <n v="56679"/>
    <s v="T167111"/>
    <s v="C6587"/>
    <s v="1332"/>
    <n v="45815.437272604169"/>
    <s v="07/06/2025 10:31:17 AM"/>
    <n v="70"/>
    <s v="FINFT"/>
    <x v="25"/>
    <n v="39.5"/>
    <n v="1"/>
    <n v="3.95E-2"/>
    <s v="DTB 420 kV"/>
    <s v="Devendra Mahale"/>
    <x v="0"/>
    <s v="2"/>
    <s v="08/02/2025"/>
    <n v="120.5761152662017"/>
    <s v="Non Painted"/>
    <s v="4500542536"/>
  </r>
  <r>
    <s v="Normal Order"/>
    <x v="43"/>
    <x v="34"/>
    <n v="59872"/>
    <s v="T174256"/>
    <s v="C7851"/>
    <s v="3300"/>
    <n v="45814.955809756953"/>
    <s v="06/06/2025 10:56:42 PM"/>
    <n v="40"/>
    <s v="FINFT"/>
    <x v="4"/>
    <n v="43.1"/>
    <n v="1"/>
    <n v="4.3099999999999999E-2"/>
    <s v="AIS 420 kV"/>
    <s v="VITTHAL BHALKE"/>
    <x v="0"/>
    <s v="3"/>
    <s v="22/04/2025"/>
    <n v="47.592563761572819"/>
    <s v="Non-Painted"/>
    <s v="5800011219"/>
  </r>
  <r>
    <s v="Normal Order"/>
    <x v="21"/>
    <x v="15"/>
    <n v="60734"/>
    <s v="T173819"/>
    <s v="C7737"/>
    <s v="878"/>
    <n v="45814.916555277778"/>
    <s v="06/06/2025 10:00:14 PM"/>
    <n v="40"/>
    <s v="FINFT"/>
    <x v="4"/>
    <n v="114.6"/>
    <n v="1"/>
    <n v="0.11459999999999999"/>
    <s v="Bus DSES Enclosure"/>
    <s v="MUNNA KUMAR"/>
    <x v="0"/>
    <s v="3"/>
    <s v="16/04/2025"/>
    <n v="53.43111461805529"/>
    <s v="7032"/>
    <s v="S24102073"/>
  </r>
  <r>
    <s v="Normal Order"/>
    <x v="212"/>
    <x v="90"/>
    <n v="59773"/>
    <s v="T174455"/>
    <s v="C7869"/>
    <s v="1232"/>
    <n v="45814.571789374997"/>
    <s v="06/06/2025 1:45:31 PM"/>
    <n v="40"/>
    <s v="FINFT"/>
    <x v="19"/>
    <n v="16.8"/>
    <n v="1"/>
    <n v="1.6799999999999999E-2"/>
    <s v="765 KV GIS"/>
    <s v="Devendra Mahale"/>
    <x v="0"/>
    <s v="3"/>
    <s v="23/04/2025"/>
    <n v="46.51243815971975"/>
    <s v="765 KV GIS"/>
    <s v="4201888064"/>
  </r>
  <r>
    <s v="Normal Order"/>
    <x v="22"/>
    <x v="16"/>
    <n v="45536"/>
    <s v="T177509"/>
    <s v="C8266"/>
    <s v="688"/>
    <n v="45814.469240555547"/>
    <s v="06/06/2025 11:15:52 AM"/>
    <n v="40"/>
    <s v="FINFT"/>
    <x v="4"/>
    <n v="116.8"/>
    <n v="1"/>
    <n v="0.1168"/>
    <s v="800 Kv"/>
    <s v="Devendra Mahale"/>
    <x v="0"/>
    <s v="3"/>
    <s v="17/05/2025"/>
    <n v="22.45556953703635"/>
    <s v="-"/>
    <s v="4701523059"/>
  </r>
  <r>
    <s v="Normal Order"/>
    <x v="146"/>
    <x v="71"/>
    <n v="57198"/>
    <s v="T171618"/>
    <s v="C7407"/>
    <s v="1319"/>
    <n v="45813.985570219913"/>
    <s v="05/06/2025 11:39:17 PM"/>
    <n v="40"/>
    <s v="FINFT"/>
    <x v="4"/>
    <n v="40.200000000000003"/>
    <n v="1"/>
    <n v="4.0200000000000007E-2"/>
    <s v="Upper Tank"/>
    <s v="DASHRATH GANPAT BHILAVEKAR"/>
    <x v="0"/>
    <s v="4"/>
    <s v="25/03/2025"/>
    <n v="75.118162719911197"/>
    <s v="Non-Painted"/>
    <s v="4501810595"/>
  </r>
  <r>
    <s v="Normal Order"/>
    <x v="21"/>
    <x v="15"/>
    <n v="60734"/>
    <s v="T174033"/>
    <s v="C7780"/>
    <s v="915"/>
    <n v="45813.868749317131"/>
    <s v="05/06/2025 8:51:21 PM"/>
    <n v="40"/>
    <s v="FINFT"/>
    <x v="4"/>
    <n v="114.6"/>
    <n v="1"/>
    <n v="0.11459999999999999"/>
    <s v="Bus DSES Enclosure"/>
    <s v="MUNNA KUMAR"/>
    <x v="0"/>
    <s v="4"/>
    <s v="18/04/2025"/>
    <n v="51.695451689811307"/>
    <s v="7032"/>
    <s v="S24102073"/>
  </r>
  <r>
    <s v="Normal Order"/>
    <x v="189"/>
    <x v="1"/>
    <n v="42098"/>
    <s v="T171749"/>
    <s v="C7436"/>
    <s v="785"/>
    <n v="45813.639974803242"/>
    <s v="05/06/2025 3:21:50 PM"/>
    <n v="50"/>
    <s v="FINFT"/>
    <x v="25"/>
    <n v="41.1"/>
    <n v="1"/>
    <n v="4.1099999999999998E-2"/>
    <s v="NAMI FRONT SUBFRAME"/>
    <s v="MUNNA KUMAR"/>
    <x v="1"/>
    <s v="4"/>
    <s v="26/03/2025"/>
    <n v="74.002724733800278"/>
    <s v="-"/>
    <s v="Specification-2 2450"/>
  </r>
  <r>
    <s v="Normal Order"/>
    <x v="189"/>
    <x v="1"/>
    <n v="42098"/>
    <s v="T172346"/>
    <s v="C7527"/>
    <s v="789"/>
    <n v="45813.639209143519"/>
    <s v="05/06/2025 3:21:00 PM"/>
    <n v="50"/>
    <s v="FINFT"/>
    <x v="25"/>
    <n v="41.1"/>
    <n v="1"/>
    <n v="4.1099999999999998E-2"/>
    <s v="NAMI FRONT SUBFRAME"/>
    <s v="MUNNA KUMAR"/>
    <x v="0"/>
    <s v="4"/>
    <s v="04/04/2025"/>
    <n v="65.139549942134181"/>
    <s v="-"/>
    <s v="Specification-2 2450"/>
  </r>
  <r>
    <s v="Normal Order"/>
    <x v="47"/>
    <x v="38"/>
    <n v="56850"/>
    <s v="T171789"/>
    <s v="C7440"/>
    <s v="574"/>
    <n v="45812.964440023148"/>
    <s v="04/06/2025 11:08:52 PM"/>
    <n v="50"/>
    <s v="FINFT"/>
    <x v="25"/>
    <n v="117"/>
    <n v="1"/>
    <n v="0.11700000000000001"/>
    <s v="-"/>
    <s v="MUNNA KUMAR"/>
    <x v="0"/>
    <s v="5"/>
    <s v="27/03/2025"/>
    <n v="73.760677199075872"/>
    <s v="1013"/>
    <s v="3314161644-AHH"/>
  </r>
  <r>
    <s v="Normal Order"/>
    <x v="141"/>
    <x v="15"/>
    <n v="60731"/>
    <s v="T174109"/>
    <s v="C7803"/>
    <s v="924"/>
    <n v="45812.444746747693"/>
    <s v="04/06/2025 10:40:32 AM"/>
    <n v="50"/>
    <s v="FINFT"/>
    <x v="25"/>
    <n v="114.6"/>
    <n v="1"/>
    <n v="0.11459999999999999"/>
    <s v="Bus DSES Enclosure"/>
    <s v="MUNNA KUMAR"/>
    <x v="0"/>
    <s v="5"/>
    <s v="19/04/2025"/>
    <n v="50.575847164349398"/>
    <s v="7032"/>
    <s v="S24102073"/>
  </r>
  <r>
    <s v="Normal Order"/>
    <x v="213"/>
    <x v="10"/>
    <n v="58909"/>
    <s v="T171116"/>
    <s v="C7327"/>
    <s v="007"/>
    <n v="45812.413868530093"/>
    <s v="04/06/2025 9:56:04 AM"/>
    <n v="30"/>
    <s v="FINFT"/>
    <x v="25"/>
    <n v="63"/>
    <n v="1"/>
    <n v="6.3E-2"/>
    <s v="DTB-72-40"/>
    <s v="MUNNA KUMAR"/>
    <x v="0"/>
    <s v="5"/>
    <s v="21/03/2025"/>
    <n v="79.34009506944858"/>
    <s v="dtb-72-40"/>
    <s v="4501759974"/>
  </r>
  <r>
    <s v="Normal Order"/>
    <x v="189"/>
    <x v="1"/>
    <n v="42098"/>
    <s v="T171967"/>
    <s v="C7478"/>
    <s v="762"/>
    <n v="45811.912332916669"/>
    <s v="03/06/2025 9:53:51 PM"/>
    <n v="50"/>
    <s v="FINFT"/>
    <x v="25"/>
    <n v="41.1"/>
    <n v="1"/>
    <n v="4.1099999999999998E-2"/>
    <s v="NAMI FRONT SUBFRAME"/>
    <s v="MUNNA KUMAR"/>
    <x v="0"/>
    <s v="6"/>
    <s v="28/03/2025"/>
    <n v="72.225885277774069"/>
    <s v="-"/>
    <s v="Specification-2 2450"/>
  </r>
  <r>
    <s v="Normal Order"/>
    <x v="189"/>
    <x v="1"/>
    <n v="42098"/>
    <s v="T172063"/>
    <s v="C7490"/>
    <s v="743"/>
    <n v="45811.911473043983"/>
    <s v="03/06/2025 9:52:36 PM"/>
    <n v="50"/>
    <s v="FINFT"/>
    <x v="25"/>
    <n v="41.1"/>
    <n v="1"/>
    <n v="4.1099999999999998E-2"/>
    <s v="NAMI FRONT SUBFRAME"/>
    <s v="MUNNA KUMAR"/>
    <x v="0"/>
    <s v="6"/>
    <s v="29/03/2025"/>
    <n v="71.512516828704975"/>
    <s v="-"/>
    <s v="Specification-2 2450"/>
  </r>
  <r>
    <s v="Normal Order"/>
    <x v="189"/>
    <x v="1"/>
    <n v="42098"/>
    <s v="T167564"/>
    <s v="C6667"/>
    <s v="677"/>
    <n v="45811.906820439814"/>
    <s v="03/06/2025 9:45:53 PM"/>
    <n v="50"/>
    <s v="FINFT"/>
    <x v="25"/>
    <n v="41.1"/>
    <n v="1"/>
    <n v="4.1099999999999998E-2"/>
    <s v="NAMI FRONT SUBFRAME"/>
    <s v="MUNNA KUMAR"/>
    <x v="0"/>
    <s v="6"/>
    <s v="13/02/2025"/>
    <n v="115.17372560185321"/>
    <s v="-"/>
    <s v="Specification-2 2450"/>
  </r>
  <r>
    <s v="Normal Order"/>
    <x v="189"/>
    <x v="1"/>
    <n v="42098"/>
    <s v="T166039"/>
    <s v="C6419"/>
    <s v="631"/>
    <n v="45811.906612650462"/>
    <s v="03/06/2025 9:45:34 PM"/>
    <n v="50"/>
    <s v="FINFT"/>
    <x v="25"/>
    <n v="41.1"/>
    <n v="1"/>
    <n v="4.1099999999999998E-2"/>
    <s v="NAMI FRONT SUBFRAME"/>
    <s v="MUNNA KUMAR"/>
    <x v="0"/>
    <s v="6"/>
    <s v="30/01/2025"/>
    <n v="129.12018791666921"/>
    <s v="-"/>
    <s v="Specification-2 2450"/>
  </r>
  <r>
    <s v="Normal Order"/>
    <x v="214"/>
    <x v="77"/>
    <n v="49102"/>
    <s v="T165257"/>
    <s v="C6245"/>
    <s v="271"/>
    <n v="45807.638652824076"/>
    <s v="30/05/2025 3:19:43 PM"/>
    <n v="30"/>
    <s v="FINFT"/>
    <x v="25"/>
    <n v="31.6"/>
    <n v="1"/>
    <n v="3.1600000000000003E-2"/>
    <s v="Operating socket 8DQ16_x000d__x000a_"/>
    <s v="MUNNA KUMAR"/>
    <x v="0"/>
    <s v="10"/>
    <s v="21/01/2025"/>
    <n v="138.05535101852001"/>
    <s v="4310043076"/>
    <s v="4310043076"/>
  </r>
  <r>
    <s v="Normal Order"/>
    <x v="215"/>
    <x v="130"/>
    <n v="61289"/>
    <s v="T166536"/>
    <s v="C6473"/>
    <s v="831"/>
    <n v="45807.521341851847"/>
    <s v="30/05/2025 12:30:48 PM"/>
    <n v="40"/>
    <s v="FINFT"/>
    <x v="4"/>
    <n v="37.46"/>
    <n v="1"/>
    <n v="3.746E-2"/>
    <s v="220KV GIS"/>
    <s v="MUNNA KUMAR"/>
    <x v="0"/>
    <s v="10"/>
    <s v="02/02/2025"/>
    <n v="126.8459257870345"/>
    <s v="220KV GIS"/>
    <s v="HR02- 4201921786"/>
  </r>
  <r>
    <s v="Normal Order"/>
    <x v="96"/>
    <x v="75"/>
    <n v="60528"/>
    <s v="T166538"/>
    <s v="C6469"/>
    <s v="1481"/>
    <n v="45806.40183023148"/>
    <s v="29/05/2025 9:38:42 AM"/>
    <n v="70"/>
    <s v="FINFT"/>
    <x v="25"/>
    <n v="24"/>
    <n v="1"/>
    <n v="2.4E-2"/>
    <s v="DTB 245 kV"/>
    <s v="MUNNA KUMAR"/>
    <x v="1"/>
    <s v="11"/>
    <s v="02/02/2025"/>
    <n v="126.83973802083349"/>
    <s v="Non Painted"/>
    <s v="4500507560"/>
  </r>
  <r>
    <s v="Normal Order"/>
    <x v="35"/>
    <x v="27"/>
    <n v="58511"/>
    <s v="T173406"/>
    <s v="C7680"/>
    <s v="173"/>
    <n v="45800.812131435188"/>
    <s v="23/05/2025 7:29:33 PM"/>
    <n v="70"/>
    <s v="FINFT"/>
    <x v="25"/>
    <n v="75.66"/>
    <n v="1"/>
    <n v="7.5660000000000005E-2"/>
    <s v="GIS 145 kV"/>
    <s v="Arjun Sharma"/>
    <x v="0"/>
    <s v="17"/>
    <s v="12/04/2025"/>
    <n v="57.239559212961467"/>
    <s v="Non Painted"/>
    <s v="4500839946"/>
  </r>
  <r>
    <s v="Normal Order"/>
    <x v="160"/>
    <x v="63"/>
    <n v="60520"/>
    <s v="T175959"/>
    <s v="C8001"/>
    <s v="039"/>
    <n v="45798.746617418983"/>
    <s v="21/05/2025 5:55:12 PM"/>
    <n v="30"/>
    <s v="FINFT"/>
    <x v="25"/>
    <n v="141"/>
    <n v="1"/>
    <n v="0.14099999999999999"/>
    <s v="765 KV GIS"/>
    <s v="VITTHAL BHALKE"/>
    <x v="0"/>
    <s v="19"/>
    <s v="30/04/2025"/>
    <n v="39.385877326392801"/>
    <s v="765 KV GIS"/>
    <s v="4201888064"/>
  </r>
  <r>
    <s v="Normal Order"/>
    <x v="31"/>
    <x v="24"/>
    <n v="58013"/>
    <s v="T168737"/>
    <s v="C6941"/>
    <s v="274"/>
    <n v="45791.587574930563"/>
    <s v="14/05/2025 2:06:11 PM"/>
    <n v="70"/>
    <s v="FINFT"/>
    <x v="25"/>
    <n v="26.1"/>
    <n v="1"/>
    <n v="2.6100000000000002E-2"/>
    <s v="-"/>
    <s v="MUNNA KUMAR"/>
    <x v="0"/>
    <s v="26"/>
    <s v="28/02/2025"/>
    <n v="100.2444848726882"/>
    <s v="-"/>
    <s v="173942112"/>
  </r>
  <r>
    <s v="Normal Order"/>
    <x v="31"/>
    <x v="24"/>
    <n v="58015"/>
    <s v="T168739"/>
    <s v="C6929"/>
    <s v="269"/>
    <n v="45791.586623564814"/>
    <s v="14/05/2025 2:05:12 PM"/>
    <n v="70"/>
    <s v="FINFT"/>
    <x v="25"/>
    <n v="26.1"/>
    <n v="1"/>
    <n v="2.6100000000000002E-2"/>
    <s v="-"/>
    <s v="MUNNA KUMAR"/>
    <x v="0"/>
    <s v="26"/>
    <s v="28/02/2025"/>
    <n v="100.92142299768599"/>
    <s v="-"/>
    <s v="174011316"/>
  </r>
  <r>
    <s v="Normal Order"/>
    <x v="31"/>
    <x v="24"/>
    <n v="58015"/>
    <s v="T168966"/>
    <s v="C6943"/>
    <s v="277"/>
    <n v="45791.586384282396"/>
    <s v="14/05/2025 2:04:35 PM"/>
    <n v="70"/>
    <s v="FINFT"/>
    <x v="25"/>
    <n v="26.1"/>
    <n v="1"/>
    <n v="2.6100000000000002E-2"/>
    <s v="-"/>
    <s v="MUNNA KUMAR"/>
    <x v="0"/>
    <s v="26"/>
    <s v="28/02/2025"/>
    <n v="100.2458046874963"/>
    <s v="-"/>
    <s v="174011316"/>
  </r>
  <r>
    <s v="Normal Order"/>
    <x v="31"/>
    <x v="24"/>
    <n v="58013"/>
    <s v="T168774"/>
    <s v="C6929"/>
    <s v="275"/>
    <n v="45791.586227164356"/>
    <s v="14/05/2025 2:04:15 PM"/>
    <n v="70"/>
    <s v="FINFT"/>
    <x v="25"/>
    <n v="26.1"/>
    <n v="1"/>
    <n v="2.6100000000000002E-2"/>
    <s v="-"/>
    <s v="MUNNA KUMAR"/>
    <x v="0"/>
    <s v="26"/>
    <s v="27/02/2025"/>
    <n v="101.0219026504637"/>
    <s v="-"/>
    <s v="173942112"/>
  </r>
  <r>
    <s v="Normal Order"/>
    <x v="31"/>
    <x v="24"/>
    <n v="58013"/>
    <s v="T168778"/>
    <s v="C6937"/>
    <s v="270"/>
    <n v="45791.586045358803"/>
    <s v="14/05/2025 2:03:59 PM"/>
    <n v="70"/>
    <s v="FINFT"/>
    <x v="25"/>
    <n v="26.1"/>
    <n v="1"/>
    <n v="2.6100000000000002E-2"/>
    <s v="-"/>
    <s v="MUNNA KUMAR"/>
    <x v="0"/>
    <s v="26"/>
    <s v="28/02/2025"/>
    <n v="100.670858796293"/>
    <s v="-"/>
    <s v="173942112"/>
  </r>
  <r>
    <s v="Normal Order"/>
    <x v="31"/>
    <x v="24"/>
    <n v="58011"/>
    <s v="T168779"/>
    <s v="C6931"/>
    <s v="267"/>
    <n v="45791.584613495368"/>
    <s v="14/05/2025 2:02:57 PM"/>
    <n v="70"/>
    <s v="FINFT"/>
    <x v="25"/>
    <n v="26.1"/>
    <n v="1"/>
    <n v="2.6100000000000002E-2"/>
    <s v="-"/>
    <s v="MUNNA KUMAR"/>
    <x v="0"/>
    <s v="26"/>
    <s v="28/02/2025"/>
    <n v="100.8516241898178"/>
    <s v="-"/>
    <s v="174000461"/>
  </r>
  <r>
    <s v="Normal Order"/>
    <x v="31"/>
    <x v="24"/>
    <n v="58011"/>
    <s v="T168775"/>
    <s v="C6929"/>
    <s v="266"/>
    <n v="45791.584368043979"/>
    <s v="14/05/2025 2:01:36 PM"/>
    <n v="70"/>
    <s v="FINFT"/>
    <x v="25"/>
    <n v="26.1"/>
    <n v="1"/>
    <n v="2.6100000000000002E-2"/>
    <s v="-"/>
    <s v="MUNNA KUMAR"/>
    <x v="0"/>
    <s v="26"/>
    <s v="28/02/2025"/>
    <n v="100.93167490740601"/>
    <s v="-"/>
    <s v="174000461"/>
  </r>
  <r>
    <s v="Normal Order"/>
    <x v="197"/>
    <x v="120"/>
    <n v="49270"/>
    <s v="T152543"/>
    <s v="C3952"/>
    <s v="045"/>
    <n v="45775.566068020831"/>
    <s v="28/04/2025 1:35:15 PM"/>
    <n v="90"/>
    <s v="FINFT"/>
    <x v="19"/>
    <n v="98"/>
    <n v="1"/>
    <n v="9.8000000000000004E-2"/>
    <s v="-"/>
    <s v="MUNNA KUMAR"/>
    <x v="0"/>
    <s v="42"/>
    <s v="12/09/2024"/>
    <n v="269.00730366897909"/>
    <s v="GEAR CASE HALF MACHINED_UPPER PART"/>
    <s v="Draft PO-CLW"/>
  </r>
  <r>
    <s v="Normal Order"/>
    <x v="197"/>
    <x v="120"/>
    <n v="50958"/>
    <s v="T161040"/>
    <s v="C5499"/>
    <s v="059"/>
    <n v="45775.565781527781"/>
    <s v="28/04/2025 1:34:53 PM"/>
    <n v="90"/>
    <s v="FINFT"/>
    <x v="19"/>
    <n v="98"/>
    <n v="1"/>
    <n v="9.8000000000000004E-2"/>
    <s v="-"/>
    <s v="MUNNA KUMAR"/>
    <x v="0"/>
    <s v="42"/>
    <s v="13/12/2024"/>
    <n v="177.41881100694451"/>
    <s v="-"/>
    <s v="19240552106270"/>
  </r>
  <r>
    <s v="Normal Order"/>
    <x v="197"/>
    <x v="120"/>
    <n v="50958"/>
    <s v="T149990"/>
    <s v="C3573"/>
    <s v="043"/>
    <n v="45775.565578252317"/>
    <s v="28/04/2025 1:34:32 PM"/>
    <n v="90"/>
    <s v="FINFT"/>
    <x v="19"/>
    <n v="98"/>
    <n v="1"/>
    <n v="9.8000000000000004E-2"/>
    <s v="-"/>
    <s v="MUNNA KUMAR"/>
    <x v="0"/>
    <s v="42"/>
    <s v="21/08/2024"/>
    <n v="291.22249736111547"/>
    <s v="-"/>
    <s v="19240552106270"/>
  </r>
  <r>
    <s v="Normal Order"/>
    <x v="181"/>
    <x v="64"/>
    <n v="60088"/>
    <s v="T131557"/>
    <s v="C0236"/>
    <s v="1161"/>
    <n v="45772.578913252313"/>
    <s v="25/04/2025 1:53:47 PM"/>
    <n v="50"/>
    <s v="FINFT"/>
    <x v="19"/>
    <n v="9.3309999999999995"/>
    <n v="1"/>
    <n v="9.330999999999999E-3"/>
    <s v="765 KV GIS"/>
    <s v="MUNNA KUMAR"/>
    <x v="0"/>
    <s v="45"/>
    <s v="09/01/2024"/>
    <n v="516.56295671296539"/>
    <s v="Non-painted"/>
    <s v="4201881909"/>
  </r>
  <r>
    <s v="Normal Order"/>
    <x v="181"/>
    <x v="64"/>
    <n v="60088"/>
    <s v="T149282"/>
    <s v="C0236"/>
    <s v="475"/>
    <n v="45772.576145787039"/>
    <s v="25/04/2025 1:49:49 PM"/>
    <n v="50"/>
    <s v="FINFT"/>
    <x v="19"/>
    <n v="9.3309999999999995"/>
    <n v="1"/>
    <n v="9.330999999999999E-3"/>
    <s v="765 KV GIS"/>
    <s v="Devendra Mahale"/>
    <x v="0"/>
    <s v="45"/>
    <s v="04/09/2024"/>
    <n v="277.3694013773129"/>
    <s v="Non-painted"/>
    <s v="4201881909"/>
  </r>
  <r>
    <s v="Normal Order"/>
    <x v="125"/>
    <x v="93"/>
    <n v="59835"/>
    <s v="T172631"/>
    <s v="C7566"/>
    <s v="2174"/>
    <n v="45767.508598877313"/>
    <s v="20/04/2025 12:12:27 PM"/>
    <n v="70"/>
    <s v="FINFT"/>
    <x v="4"/>
    <n v="82.86"/>
    <n v="1"/>
    <n v="8.2860000000000003E-2"/>
    <s v="420 kV"/>
    <s v="MUNNA KUMAR"/>
    <x v="0"/>
    <s v="50"/>
    <s v="06/04/2025"/>
    <n v="63.190877210647152"/>
    <s v="-"/>
    <s v="-"/>
  </r>
  <r>
    <s v="Normal Order"/>
    <x v="196"/>
    <x v="85"/>
    <n v="50962"/>
    <s v="T155226"/>
    <s v="C4439"/>
    <s v="065"/>
    <n v="45763.670488958327"/>
    <s v="16/04/2025 4:05:37 PM"/>
    <n v="170"/>
    <s v="FINFT"/>
    <x v="15"/>
    <n v="70"/>
    <n v="1"/>
    <n v="7.0000000000000007E-2"/>
    <s v="-"/>
    <s v="MUNNA KUMAR"/>
    <x v="0"/>
    <s v="54"/>
    <s v="08/10/2024"/>
    <n v="243.9356016666643"/>
    <s v="-"/>
    <s v="19240552106270"/>
  </r>
  <r>
    <s v="Normal Order"/>
    <x v="197"/>
    <x v="120"/>
    <n v="50958"/>
    <s v="T155240"/>
    <s v="C4439"/>
    <s v="053"/>
    <n v="45763.670290856477"/>
    <s v="16/04/2025 4:05:21 PM"/>
    <n v="170"/>
    <s v="FINFT"/>
    <x v="15"/>
    <n v="98"/>
    <n v="1"/>
    <n v="9.8000000000000004E-2"/>
    <s v="-"/>
    <s v="MUNNA KUMAR"/>
    <x v="0"/>
    <s v="54"/>
    <s v="08/10/2024"/>
    <n v="243.80324893518261"/>
    <s v="-"/>
    <s v="19240552106270"/>
  </r>
  <r>
    <s v="Normal Order"/>
    <x v="197"/>
    <x v="120"/>
    <n v="50958"/>
    <s v="T161090"/>
    <s v="C5672"/>
    <s v="064"/>
    <n v="45763.670134490741"/>
    <s v="16/04/2025 4:05:04 PM"/>
    <n v="170"/>
    <s v="FINFT"/>
    <x v="15"/>
    <n v="98"/>
    <n v="1"/>
    <n v="9.8000000000000004E-2"/>
    <s v="-"/>
    <s v="MUNNA KUMAR"/>
    <x v="0"/>
    <s v="54"/>
    <s v="23/12/2024"/>
    <n v="167.17586940972251"/>
    <s v="-"/>
    <s v="19240552106270"/>
  </r>
  <r>
    <s v="Normal Order"/>
    <x v="197"/>
    <x v="120"/>
    <n v="50958"/>
    <s v="T149977"/>
    <s v="C3573"/>
    <s v="042"/>
    <n v="45763.669987384259"/>
    <s v="16/04/2025 4:04:51 PM"/>
    <n v="170"/>
    <s v="FINFT"/>
    <x v="15"/>
    <n v="98"/>
    <n v="1"/>
    <n v="9.8000000000000004E-2"/>
    <s v="-"/>
    <s v="MUNNA KUMAR"/>
    <x v="0"/>
    <s v="54"/>
    <s v="21/08/2024"/>
    <n v="291.22157359954139"/>
    <s v="-"/>
    <s v="19240552106270"/>
  </r>
  <r>
    <s v="Normal Order"/>
    <x v="197"/>
    <x v="120"/>
    <n v="50958"/>
    <s v="T160793"/>
    <s v="C5609"/>
    <s v="063"/>
    <n v="45763.66961607639"/>
    <s v="16/04/2025 4:04:36 PM"/>
    <n v="170"/>
    <s v="FINFT"/>
    <x v="15"/>
    <n v="98"/>
    <n v="1"/>
    <n v="9.8000000000000004E-2"/>
    <s v="-"/>
    <s v="MUNNA KUMAR"/>
    <x v="0"/>
    <s v="54"/>
    <s v="18/12/2024"/>
    <n v="172.79292641203941"/>
    <s v="-"/>
    <s v="19240552106270"/>
  </r>
  <r>
    <s v="Normal Order"/>
    <x v="196"/>
    <x v="85"/>
    <n v="50962"/>
    <s v="T153488"/>
    <s v="C4100"/>
    <s v="062"/>
    <n v="45763.669429120368"/>
    <s v="16/04/2025 4:04:03 PM"/>
    <n v="170"/>
    <s v="FINFT"/>
    <x v="15"/>
    <n v="70"/>
    <n v="1"/>
    <n v="7.0000000000000007E-2"/>
    <s v="-"/>
    <s v="MUNNA KUMAR"/>
    <x v="0"/>
    <s v="54"/>
    <s v="21/09/2024"/>
    <n v="260.46443042824097"/>
    <s v="-"/>
    <s v="19240552106270"/>
  </r>
  <r>
    <s v="Normal Order"/>
    <x v="197"/>
    <x v="120"/>
    <n v="50966"/>
    <s v="T155509"/>
    <s v="C4458"/>
    <s v="054"/>
    <n v="45763.669245775462"/>
    <s v="16/04/2025 4:03:47 PM"/>
    <n v="170"/>
    <s v="FINFT"/>
    <x v="15"/>
    <n v="98"/>
    <n v="1"/>
    <n v="9.8000000000000004E-2"/>
    <s v="-"/>
    <s v="MUNNA KUMAR"/>
    <x v="0"/>
    <s v="54"/>
    <s v="09/10/2024"/>
    <n v="242.73055843749901"/>
    <s v="-"/>
    <s v="19240552106270"/>
  </r>
  <r>
    <s v="Normal Order"/>
    <x v="197"/>
    <x v="120"/>
    <n v="50958"/>
    <s v="T160548"/>
    <s v="C5327"/>
    <s v="060"/>
    <n v="45763.669045173607"/>
    <s v="16/04/2025 4:03:31 PM"/>
    <n v="170"/>
    <s v="FINFT"/>
    <x v="15"/>
    <n v="98"/>
    <n v="1"/>
    <n v="9.8000000000000004E-2"/>
    <s v="-"/>
    <s v="MUNNA KUMAR"/>
    <x v="0"/>
    <s v="54"/>
    <s v="04/12/2024"/>
    <n v="186.24112204861009"/>
    <s v="-"/>
    <s v="19240552106270"/>
  </r>
  <r>
    <s v="Normal Order"/>
    <x v="196"/>
    <x v="85"/>
    <n v="50962"/>
    <s v="T160524"/>
    <s v="C5327"/>
    <s v="071"/>
    <n v="45763.668872291673"/>
    <s v="16/04/2025 4:03:15 PM"/>
    <n v="170"/>
    <s v="FINFT"/>
    <x v="15"/>
    <n v="70"/>
    <n v="1"/>
    <n v="7.0000000000000007E-2"/>
    <s v="-"/>
    <s v="MUNNA KUMAR"/>
    <x v="0"/>
    <s v="54"/>
    <s v="04/12/2024"/>
    <n v="186.7513167592551"/>
    <s v="-"/>
    <s v="19240552106270"/>
  </r>
  <r>
    <s v="Normal Order"/>
    <x v="197"/>
    <x v="120"/>
    <n v="50958"/>
    <s v="T164110"/>
    <s v="C5327"/>
    <s v="065"/>
    <n v="45763.668679050927"/>
    <s v="16/04/2025 4:02:59 PM"/>
    <n v="170"/>
    <s v="FINFT"/>
    <x v="15"/>
    <n v="98"/>
    <n v="1"/>
    <n v="9.8000000000000004E-2"/>
    <s v="-"/>
    <s v="MUNNA KUMAR"/>
    <x v="0"/>
    <s v="54"/>
    <s v="09/01/2025"/>
    <n v="150.2772099652793"/>
    <s v="-"/>
    <s v="19240552106270"/>
  </r>
  <r>
    <s v="Normal Order"/>
    <x v="196"/>
    <x v="85"/>
    <n v="50970"/>
    <s v="T155207"/>
    <s v="C4441"/>
    <s v="064"/>
    <n v="45763.668507372677"/>
    <s v="16/04/2025 4:02:45 PM"/>
    <n v="170"/>
    <s v="FINFT"/>
    <x v="15"/>
    <n v="70"/>
    <n v="1"/>
    <n v="7.0000000000000007E-2"/>
    <s v="-"/>
    <s v="MUNNA KUMAR"/>
    <x v="0"/>
    <s v="54"/>
    <s v="08/10/2024"/>
    <n v="243.5311865162075"/>
    <s v="-"/>
    <s v="19240552106270"/>
  </r>
  <r>
    <s v="Normal Order"/>
    <x v="196"/>
    <x v="85"/>
    <n v="50962"/>
    <s v="T161913"/>
    <s v="C5631"/>
    <s v="078"/>
    <n v="45763.668252928241"/>
    <s v="16/04/2025 4:02:25 PM"/>
    <n v="170"/>
    <s v="FINFT"/>
    <x v="15"/>
    <n v="70"/>
    <n v="1"/>
    <n v="7.0000000000000007E-2"/>
    <s v="-"/>
    <s v="MUNNA KUMAR"/>
    <x v="0"/>
    <s v="54"/>
    <s v="19/12/2024"/>
    <n v="171.3084156134282"/>
    <s v="-"/>
    <s v="19240552106270"/>
  </r>
  <r>
    <s v="Normal Order"/>
    <x v="196"/>
    <x v="85"/>
    <n v="50962"/>
    <s v="T161095"/>
    <s v="C5672"/>
    <s v="075"/>
    <n v="45763.66751728009"/>
    <s v="16/04/2025 4:01:19 PM"/>
    <n v="170"/>
    <s v="FINFT"/>
    <x v="15"/>
    <n v="70"/>
    <n v="1"/>
    <n v="7.0000000000000007E-2"/>
    <s v="-"/>
    <s v="MUNNA KUMAR"/>
    <x v="0"/>
    <s v="54"/>
    <s v="23/12/2024"/>
    <n v="167.17339979166721"/>
    <s v="-"/>
    <s v="19240552106270"/>
  </r>
  <r>
    <s v="Normal Order"/>
    <x v="196"/>
    <x v="85"/>
    <n v="50962"/>
    <s v="T161930"/>
    <s v="C5631"/>
    <s v="074"/>
    <n v="45763.667312175923"/>
    <s v="16/04/2025 4:01:01 PM"/>
    <n v="170"/>
    <s v="FINFT"/>
    <x v="15"/>
    <n v="70"/>
    <n v="1"/>
    <n v="7.0000000000000007E-2"/>
    <s v="-"/>
    <s v="MUNNA KUMAR"/>
    <x v="0"/>
    <s v="54"/>
    <s v="19/12/2024"/>
    <n v="171.76792832175849"/>
    <s v="-"/>
    <s v="19240552106270"/>
  </r>
  <r>
    <s v="Normal Order"/>
    <x v="216"/>
    <x v="131"/>
    <n v="58020"/>
    <s v="T170581"/>
    <s v="C7212"/>
    <s v="085"/>
    <n v="45757.48826302083"/>
    <s v="10/04/2025 11:43:18 AM"/>
    <n v="50"/>
    <s v="FINFT"/>
    <x v="25"/>
    <n v="82.8"/>
    <n v="1"/>
    <n v="8.2799999999999999E-2"/>
    <s v="MECHANISM HOUSING"/>
    <s v="VITTHAL BHALKE"/>
    <x v="0"/>
    <s v="60"/>
    <s v="16/03/2025"/>
    <n v="84.44926724537072"/>
    <s v="Non Painted"/>
    <s v="4500913694"/>
  </r>
  <r>
    <s v="Normal Order"/>
    <x v="60"/>
    <x v="50"/>
    <n v="52166"/>
    <s v="T156285"/>
    <s v="C4591"/>
    <s v="006"/>
    <n v="45755.580396249999"/>
    <s v="08/04/2025 1:55:55 PM"/>
    <n v="50"/>
    <s v="FINFT"/>
    <x v="25"/>
    <n v="31.49"/>
    <n v="1"/>
    <n v="3.1489999999999997E-2"/>
    <s v="C Arm End Cap-Machined"/>
    <s v="MUNNA KUMAR"/>
    <x v="0"/>
    <s v="62"/>
    <s v="16/10/2024"/>
    <n v="235.25835440972151"/>
    <s v="-"/>
    <s v="-"/>
  </r>
  <r>
    <s v="Normal Order"/>
    <x v="60"/>
    <x v="50"/>
    <n v="52166"/>
    <s v="T156296"/>
    <s v="C4591"/>
    <s v="005"/>
    <n v="45755.571851932873"/>
    <s v="08/04/2025 1:43:40 PM"/>
    <n v="50"/>
    <s v="FINFT"/>
    <x v="25"/>
    <n v="31.49"/>
    <n v="1"/>
    <n v="3.1489999999999997E-2"/>
    <s v="C Arm End Cap-Machined"/>
    <s v="Devendra Mahale"/>
    <x v="0"/>
    <s v="62"/>
    <s v="16/10/2024"/>
    <n v="235.2881925810216"/>
    <s v="-"/>
    <s v="-"/>
  </r>
  <r>
    <s v="Normal Order"/>
    <x v="217"/>
    <x v="132"/>
    <n v="45489"/>
    <s v="T141299"/>
    <s v="C1750"/>
    <s v="275"/>
    <n v="45560.619061226847"/>
    <s v="25/09/2024 2:51:32 PM"/>
    <n v="60"/>
    <s v="FINFT"/>
    <x v="4"/>
    <n v="38"/>
    <n v="1"/>
    <n v="3.7999999999999999E-2"/>
    <s v="145kv"/>
    <s v="Devendra Mahale"/>
    <x v="0"/>
    <s v="257"/>
    <s v="21/04/2024"/>
    <n v="413.82307407407637"/>
    <s v="-"/>
    <s v="4701517465"/>
  </r>
  <r>
    <s v="Normal Order"/>
    <x v="64"/>
    <x v="54"/>
    <n v="29044"/>
    <s v="T105176"/>
    <s v="B5997"/>
    <s v="055"/>
    <n v="45236.371912025461"/>
    <s v="06/11/2023 8:55:44 AM"/>
    <n v="110"/>
    <s v="FINFT"/>
    <x v="19"/>
    <n v="14"/>
    <n v="1"/>
    <n v="1.4E-2"/>
    <s v="-"/>
    <s v="VITTHAL BHALKE"/>
    <x v="0"/>
    <s v="581"/>
    <s v="05/04/2023"/>
    <n v="795.42291267360997"/>
    <s v="Bearing Holder (Silver Bullet) - Sup 114x1208"/>
    <s v="172702819"/>
  </r>
  <r>
    <s v="Normal Order"/>
    <x v="66"/>
    <x v="14"/>
    <n v="60574"/>
    <s v="T177226"/>
    <s v="C8306"/>
    <s v="1305"/>
    <n v="45816.428088368048"/>
    <s v="WIP"/>
    <n v="110"/>
    <s v="HEAT"/>
    <x v="0"/>
    <n v="140.13999999999999"/>
    <n v="1"/>
    <n v="0.14013999999999999"/>
    <s v="800kv"/>
    <s v="MANJU MARAVI"/>
    <x v="0"/>
    <s v="-"/>
    <s v="20/05/2025"/>
    <n v="19.746623831015309"/>
    <s v="-"/>
    <s v="-"/>
  </r>
  <r>
    <s v="Normal Order"/>
    <x v="75"/>
    <x v="62"/>
    <n v="59739"/>
    <s v="T175748"/>
    <s v="C8088"/>
    <s v="659"/>
    <n v="45816.424807708332"/>
    <s v="WIP"/>
    <n v="110"/>
    <s v="HEAT"/>
    <x v="0"/>
    <n v="111.5"/>
    <n v="1"/>
    <n v="0.1115"/>
    <s v="765 KV GIS"/>
    <s v="MANJU MARAVI"/>
    <x v="0"/>
    <s v="-"/>
    <s v="07/05/2025"/>
    <n v="32.175006874997052"/>
    <s v="-"/>
    <s v="-"/>
  </r>
  <r>
    <s v="Normal Order"/>
    <x v="76"/>
    <x v="63"/>
    <n v="60521"/>
    <s v="T176608"/>
    <s v="C8218"/>
    <s v="042"/>
    <n v="45816.423213206021"/>
    <s v="WIP"/>
    <n v="110"/>
    <s v="HEAT"/>
    <x v="0"/>
    <n v="141"/>
    <n v="1"/>
    <n v="0.14099999999999999"/>
    <s v="765 KV GIS"/>
    <s v="MANJU MARAVI"/>
    <x v="0"/>
    <s v="-"/>
    <s v="15/05/2025"/>
    <n v="24.771949722220601"/>
    <s v="-"/>
    <s v="-"/>
  </r>
  <r>
    <s v="Normal Order"/>
    <x v="218"/>
    <x v="8"/>
    <n v="60351"/>
    <s v="T177168"/>
    <s v="C8250"/>
    <s v="273"/>
    <n v="45816.396452013891"/>
    <s v="WIP"/>
    <n v="110"/>
    <s v="HEAT"/>
    <x v="0"/>
    <n v="58.13"/>
    <n v="1"/>
    <n v="5.8130000000000001E-2"/>
    <s v="-"/>
    <s v="MANJU MARAVI"/>
    <x v="0"/>
    <s v="-"/>
    <s v="16/05/2025"/>
    <n v="23.1908148379589"/>
    <s v="-"/>
    <s v="-"/>
  </r>
  <r>
    <s v="Normal Order"/>
    <x v="219"/>
    <x v="93"/>
    <n v="59324"/>
    <s v="T176875"/>
    <s v="C8229"/>
    <s v="2247"/>
    <n v="45816.395620543983"/>
    <s v="WIP"/>
    <n v="110"/>
    <s v="HEAT"/>
    <x v="0"/>
    <n v="83.1"/>
    <n v="1"/>
    <n v="8.3099999999999993E-2"/>
    <s v="420 kV"/>
    <s v="MANJU MARAVI"/>
    <x v="0"/>
    <s v="-"/>
    <s v="15/05/2025"/>
    <n v="24.25603663194488"/>
    <s v="-"/>
    <s v="-"/>
  </r>
  <r>
    <s v="Normal Order"/>
    <x v="66"/>
    <x v="14"/>
    <n v="58504"/>
    <s v="T178854"/>
    <s v="C8544"/>
    <s v="1330"/>
    <n v="45816.375057662037"/>
    <s v="WIP"/>
    <n v="110"/>
    <s v="HEAT"/>
    <x v="0"/>
    <n v="140.13999999999999"/>
    <n v="1"/>
    <n v="0.14013999999999999"/>
    <s v="800kv"/>
    <s v="MANJU MARAVI"/>
    <x v="0"/>
    <s v="-"/>
    <s v="06/06/2025"/>
    <n v="2.9105775578718749"/>
    <s v="-"/>
    <s v="-"/>
  </r>
  <r>
    <s v="Normal Order"/>
    <x v="79"/>
    <x v="13"/>
    <n v="60844"/>
    <s v="T177556"/>
    <s v="C8388"/>
    <s v="5176"/>
    <n v="45816.365855289347"/>
    <s v="WIP"/>
    <n v="110"/>
    <s v="HEAT"/>
    <x v="0"/>
    <n v="49.66"/>
    <n v="1"/>
    <n v="4.9660000000000003E-2"/>
    <s v="AIS 420 kV"/>
    <s v="MANJU MARAVI"/>
    <x v="0"/>
    <s v="-"/>
    <s v="24/05/2025"/>
    <n v="15.106915393516831"/>
    <s v="-"/>
    <s v="-"/>
  </r>
  <r>
    <s v="Normal Order"/>
    <x v="218"/>
    <x v="8"/>
    <n v="58662"/>
    <s v="T178906"/>
    <s v="C8239"/>
    <s v="293"/>
    <n v="45816.36525703704"/>
    <s v="WIP"/>
    <n v="110"/>
    <s v="HEAT"/>
    <x v="0"/>
    <n v="58.13"/>
    <n v="1"/>
    <n v="5.8130000000000001E-2"/>
    <s v="-"/>
    <s v="MANJU MARAVI"/>
    <x v="0"/>
    <s v="-"/>
    <s v="29/05/2025"/>
    <n v="10.405823020832029"/>
    <s v="-"/>
    <s v="-"/>
  </r>
  <r>
    <s v="Normal Order"/>
    <x v="72"/>
    <x v="60"/>
    <n v="56516"/>
    <s v="T178655"/>
    <s v="C8539"/>
    <s v="534"/>
    <n v="45816.35723765046"/>
    <s v="WIP"/>
    <n v="110"/>
    <s v="HEAT"/>
    <x v="0"/>
    <n v="316.8"/>
    <n v="1"/>
    <n v="0.31680000000000003"/>
    <s v="DTB 550 kV"/>
    <s v="MANJU MARAVI"/>
    <x v="0"/>
    <s v="-"/>
    <s v="05/06/2025"/>
    <n v="3.230134999997972"/>
    <s v="-"/>
    <s v="-"/>
  </r>
  <r>
    <s v="Normal Order"/>
    <x v="220"/>
    <x v="51"/>
    <n v="51166"/>
    <s v="T178763"/>
    <s v="C8470"/>
    <s v="1205"/>
    <n v="45816.184207557868"/>
    <s v="WIP"/>
    <n v="100"/>
    <s v="HEAT"/>
    <x v="0"/>
    <n v="40.4"/>
    <n v="1"/>
    <n v="4.0399999999999998E-2"/>
    <s v="GIS 420 kV"/>
    <s v="Surajit Patra"/>
    <x v="0"/>
    <s v="-"/>
    <s v="31/05/2025"/>
    <n v="8.1933414351806277"/>
    <s v="-"/>
    <s v="-"/>
  </r>
  <r>
    <s v="Normal Order"/>
    <x v="219"/>
    <x v="93"/>
    <n v="59324"/>
    <s v="T176762"/>
    <s v="C8198"/>
    <s v="2225"/>
    <n v="45816.183958587957"/>
    <s v="WIP"/>
    <n v="110"/>
    <s v="HEAT"/>
    <x v="0"/>
    <n v="83.1"/>
    <n v="1"/>
    <n v="8.3099999999999993E-2"/>
    <s v="420 kV"/>
    <s v="Surajit Patra"/>
    <x v="0"/>
    <s v="-"/>
    <s v="14/05/2025"/>
    <n v="25.474568182871739"/>
    <s v="-"/>
    <s v="-"/>
  </r>
  <r>
    <s v="Normal Order"/>
    <x v="79"/>
    <x v="13"/>
    <n v="59845"/>
    <s v="T176050"/>
    <s v="C8091"/>
    <s v="5025"/>
    <n v="45816.166631261571"/>
    <s v="WIP"/>
    <n v="110"/>
    <s v="HEAT"/>
    <x v="0"/>
    <n v="49.66"/>
    <n v="1"/>
    <n v="4.9660000000000003E-2"/>
    <s v="AIS 420 kV"/>
    <s v="Surajit Patra"/>
    <x v="0"/>
    <s v="-"/>
    <s v="07/05/2025"/>
    <n v="32.215048101854343"/>
    <s v="-"/>
    <s v="-"/>
  </r>
  <r>
    <s v="Normal Order"/>
    <x v="66"/>
    <x v="14"/>
    <n v="58504"/>
    <s v="T178556"/>
    <s v="C8533"/>
    <s v="1325"/>
    <n v="45816.166174618047"/>
    <s v="WIP"/>
    <n v="110"/>
    <s v="HEAT"/>
    <x v="0"/>
    <n v="140.13999999999999"/>
    <n v="1"/>
    <n v="0.14013999999999999"/>
    <s v="800kv"/>
    <s v="Surajit Patra"/>
    <x v="0"/>
    <s v="-"/>
    <s v="05/06/2025"/>
    <n v="3.2774761111068078"/>
    <s v="-"/>
    <s v="-"/>
  </r>
  <r>
    <s v="Normal Order"/>
    <x v="218"/>
    <x v="8"/>
    <n v="58662"/>
    <s v="T178159"/>
    <s v="C8445"/>
    <s v="296"/>
    <n v="45816.155486215277"/>
    <s v="WIP"/>
    <n v="110"/>
    <s v="HEAT"/>
    <x v="0"/>
    <n v="58.13"/>
    <n v="1"/>
    <n v="5.8130000000000001E-2"/>
    <s v="-"/>
    <s v="Surajit Patra"/>
    <x v="0"/>
    <s v="-"/>
    <s v="30/05/2025"/>
    <n v="9.459376412036363"/>
    <s v="-"/>
    <s v="-"/>
  </r>
  <r>
    <s v="Normal Order"/>
    <x v="100"/>
    <x v="22"/>
    <n v="52646"/>
    <s v="T178495"/>
    <s v="C8516"/>
    <s v="1222"/>
    <n v="45816.154578136571"/>
    <s v="WIP"/>
    <n v="100"/>
    <s v="HEAT"/>
    <x v="0"/>
    <n v="272.60000000000002"/>
    <n v="1"/>
    <n v="0.27260000000000001"/>
    <s v="-"/>
    <s v="Surajit Patra"/>
    <x v="0"/>
    <s v="-"/>
    <s v="04/06/2025"/>
    <n v="4.2997202430560719"/>
    <s v="-"/>
    <s v="-"/>
  </r>
  <r>
    <s v="Normal Order"/>
    <x v="66"/>
    <x v="14"/>
    <n v="49086"/>
    <s v="T178800"/>
    <s v="C8508"/>
    <s v="1336"/>
    <n v="45816.154103032408"/>
    <s v="WIP"/>
    <n v="100"/>
    <s v="HEAT"/>
    <x v="0"/>
    <n v="140.13999999999999"/>
    <n v="1"/>
    <n v="0.14013999999999999"/>
    <s v="800kv"/>
    <s v="Surajit Patra"/>
    <x v="0"/>
    <s v="-"/>
    <s v="05/06/2025"/>
    <n v="3.3134052314853761"/>
    <s v="-"/>
    <s v="-"/>
  </r>
  <r>
    <s v="Normal Order"/>
    <x v="67"/>
    <x v="55"/>
    <n v="61221"/>
    <s v="T178680"/>
    <s v="C8546"/>
    <s v="252"/>
    <n v="45816.153980972224"/>
    <s v="WIP"/>
    <n v="110"/>
    <s v="HEAT"/>
    <x v="0"/>
    <n v="69"/>
    <n v="1"/>
    <n v="6.9000000000000006E-2"/>
    <s v="-"/>
    <s v="Surajit Patra"/>
    <x v="0"/>
    <s v="-"/>
    <s v="06/06/2025"/>
    <n v="2.9486228472233051"/>
    <s v="-"/>
    <s v="-"/>
  </r>
  <r>
    <s v="Normal Order"/>
    <x v="67"/>
    <x v="55"/>
    <n v="58450"/>
    <s v="T178462"/>
    <s v="C8510"/>
    <s v="220"/>
    <n v="45816.153978981492"/>
    <s v="WIP"/>
    <n v="110"/>
    <s v="HEAT"/>
    <x v="0"/>
    <n v="69"/>
    <n v="1"/>
    <n v="6.9000000000000006E-2"/>
    <s v="-"/>
    <s v="Surajit Patra"/>
    <x v="0"/>
    <s v="-"/>
    <s v="04/06/2025"/>
    <n v="4.8450318518516724"/>
    <s v="-"/>
    <s v="-"/>
  </r>
  <r>
    <s v="Normal Order"/>
    <x v="67"/>
    <x v="55"/>
    <n v="61221"/>
    <s v="T178648"/>
    <s v="C8548"/>
    <s v="250"/>
    <n v="45816.153974814813"/>
    <s v="WIP"/>
    <n v="110"/>
    <s v="HEAT"/>
    <x v="0"/>
    <n v="69"/>
    <n v="1"/>
    <n v="6.9000000000000006E-2"/>
    <s v="-"/>
    <s v="Surajit Patra"/>
    <x v="0"/>
    <s v="-"/>
    <s v="06/06/2025"/>
    <n v="2.8081470254619489"/>
    <s v="-"/>
    <s v="-"/>
  </r>
  <r>
    <s v="Normal Order"/>
    <x v="67"/>
    <x v="55"/>
    <n v="61224"/>
    <s v="T177955"/>
    <s v="C8451"/>
    <s v="204"/>
    <n v="45815.973967951388"/>
    <s v="WIP"/>
    <n v="110"/>
    <s v="HEAT"/>
    <x v="0"/>
    <n v="69"/>
    <n v="1"/>
    <n v="6.9000000000000006E-2"/>
    <s v="-"/>
    <s v="SAINATH LASHKARE"/>
    <x v="0"/>
    <s v="-"/>
    <s v="30/05/2025"/>
    <n v="9.4038857754640048"/>
    <s v="-"/>
    <s v="-"/>
  </r>
  <r>
    <s v="Normal Order"/>
    <x v="79"/>
    <x v="13"/>
    <n v="59848"/>
    <s v="T174216"/>
    <s v="C7810"/>
    <s v="4981"/>
    <n v="45815.970838680558"/>
    <s v="WIP"/>
    <n v="110"/>
    <s v="HEAT"/>
    <x v="0"/>
    <n v="49.66"/>
    <n v="1"/>
    <n v="4.9660000000000003E-2"/>
    <s v="AIS 420 kV"/>
    <s v="SAINATH LASHKARE"/>
    <x v="0"/>
    <s v="-"/>
    <s v="19/04/2025"/>
    <n v="50.194255659720511"/>
    <s v="-"/>
    <s v="-"/>
  </r>
  <r>
    <s v="Normal Order"/>
    <x v="113"/>
    <x v="87"/>
    <n v="59002"/>
    <s v="T178533"/>
    <s v="C8520"/>
    <s v="289"/>
    <n v="45815.964978958327"/>
    <s v="WIP"/>
    <n v="110"/>
    <s v="HEAT"/>
    <x v="0"/>
    <n v="102.8"/>
    <n v="1"/>
    <n v="0.1028"/>
    <s v="Isolator housing-Unpainted"/>
    <s v="SAINATH LASHKARE"/>
    <x v="0"/>
    <s v="-"/>
    <s v="04/06/2025"/>
    <n v="4.2473412268518587"/>
    <s v="-"/>
    <s v="-"/>
  </r>
  <r>
    <s v="Normal Order"/>
    <x v="67"/>
    <x v="55"/>
    <n v="58714"/>
    <s v="T178589"/>
    <s v="C8535"/>
    <s v="243"/>
    <n v="45815.95943210648"/>
    <s v="WIP"/>
    <n v="110"/>
    <s v="HEAT"/>
    <x v="0"/>
    <n v="69"/>
    <n v="1"/>
    <n v="6.9000000000000006E-2"/>
    <s v="-"/>
    <s v="SAINATH LASHKARE"/>
    <x v="0"/>
    <s v="-"/>
    <s v="05/06/2025"/>
    <n v="3.62882181713212"/>
    <s v="-"/>
    <s v="-"/>
  </r>
  <r>
    <s v="Normal Order"/>
    <x v="218"/>
    <x v="8"/>
    <n v="60011"/>
    <s v="T174735"/>
    <s v="C7870"/>
    <s v="225"/>
    <n v="45815.959430115741"/>
    <s v="WIP"/>
    <n v="110"/>
    <s v="HEAT"/>
    <x v="0"/>
    <n v="58.13"/>
    <n v="1"/>
    <n v="5.8130000000000001E-2"/>
    <s v="-"/>
    <s v="SAINATH LASHKARE"/>
    <x v="0"/>
    <s v="-"/>
    <s v="23/04/2025"/>
    <n v="46.395283541663957"/>
    <s v="-"/>
    <s v="-"/>
  </r>
  <r>
    <s v="Normal Order"/>
    <x v="113"/>
    <x v="87"/>
    <n v="61177"/>
    <s v="T178591"/>
    <s v="C8537"/>
    <s v="305"/>
    <n v="45815.952202986111"/>
    <s v="WIP"/>
    <n v="110"/>
    <s v="HEAT"/>
    <x v="0"/>
    <n v="102.8"/>
    <n v="1"/>
    <n v="0.1028"/>
    <s v="Isolator housing-Unpainted"/>
    <s v="SAINATH LASHKARE"/>
    <x v="0"/>
    <s v="-"/>
    <s v="05/06/2025"/>
    <n v="3.3700331250001909"/>
    <s v="-"/>
    <s v="-"/>
  </r>
  <r>
    <s v="Normal Order"/>
    <x v="113"/>
    <x v="87"/>
    <n v="61177"/>
    <s v="T178503"/>
    <s v="C8524"/>
    <s v="292"/>
    <n v="45815.952201354157"/>
    <s v="WIP"/>
    <n v="110"/>
    <s v="HEAT"/>
    <x v="0"/>
    <n v="102.8"/>
    <n v="1"/>
    <n v="0.1028"/>
    <s v="Isolator housing-Unpainted"/>
    <s v="SAINATH LASHKARE"/>
    <x v="0"/>
    <s v="-"/>
    <s v="05/06/2025"/>
    <n v="3.9975089004656179"/>
    <s v="-"/>
    <s v="-"/>
  </r>
  <r>
    <s v="Normal Order"/>
    <x v="66"/>
    <x v="14"/>
    <n v="49086"/>
    <s v="T178794"/>
    <s v="C8508"/>
    <s v="1335"/>
    <n v="45815.926660266203"/>
    <s v="WIP"/>
    <n v="100"/>
    <s v="HEAT"/>
    <x v="0"/>
    <n v="140.13999999999999"/>
    <n v="1"/>
    <n v="0.14013999999999999"/>
    <s v="800kv"/>
    <s v="SAINATH LASHKARE"/>
    <x v="0"/>
    <s v="-"/>
    <s v="05/06/2025"/>
    <n v="3.312571504633524"/>
    <s v="-"/>
    <s v="-"/>
  </r>
  <r>
    <s v="Normal Order"/>
    <x v="221"/>
    <x v="133"/>
    <n v="55871"/>
    <s v="T178305"/>
    <s v="C8553"/>
    <s v="047"/>
    <n v="45815.919984004628"/>
    <s v="WIP"/>
    <n v="100"/>
    <s v="HEAT"/>
    <x v="0"/>
    <n v="90.3"/>
    <n v="1"/>
    <n v="9.0300000000000005E-2"/>
    <s v="765 KV GIS"/>
    <s v="SAINATH LASHKARE"/>
    <x v="0"/>
    <s v="-"/>
    <s v="06/06/2025"/>
    <n v="2.3668489467600011"/>
    <s v="-"/>
    <s v="-"/>
  </r>
  <r>
    <s v="Normal Order"/>
    <x v="66"/>
    <x v="14"/>
    <n v="49086"/>
    <s v="T178497"/>
    <s v="C8514"/>
    <s v="1316"/>
    <n v="45815.91730857639"/>
    <s v="WIP"/>
    <n v="100"/>
    <s v="HEAT"/>
    <x v="0"/>
    <n v="140.13999999999999"/>
    <n v="1"/>
    <n v="0.14013999999999999"/>
    <s v="800kv"/>
    <s v="SAINATH LASHKARE"/>
    <x v="0"/>
    <s v="-"/>
    <s v="04/06/2025"/>
    <n v="4.282693553243007"/>
    <s v="-"/>
    <s v="-"/>
  </r>
  <r>
    <s v="Normal Order"/>
    <x v="66"/>
    <x v="14"/>
    <n v="60574"/>
    <s v="T177240"/>
    <s v="C8298"/>
    <s v="1299"/>
    <n v="45815.917306585638"/>
    <s v="WIP"/>
    <n v="110"/>
    <s v="HEAT"/>
    <x v="0"/>
    <n v="140.13999999999999"/>
    <n v="1"/>
    <n v="0.14013999999999999"/>
    <s v="800kv"/>
    <s v="SAINATH LASHKARE"/>
    <x v="0"/>
    <s v="-"/>
    <s v="20/05/2025"/>
    <n v="19.882792662036081"/>
    <s v="-"/>
    <s v="-"/>
  </r>
  <r>
    <s v="Normal Order"/>
    <x v="222"/>
    <x v="134"/>
    <n v="59480"/>
    <s v="T173239"/>
    <s v="C7656"/>
    <s v="018"/>
    <n v="45815.914086851852"/>
    <s v="WIP"/>
    <n v="110"/>
    <s v="HEAT"/>
    <x v="0"/>
    <n v="58"/>
    <n v="1"/>
    <n v="5.8000000000000003E-2"/>
    <s v="-"/>
    <s v="SAINATH LASHKARE"/>
    <x v="0"/>
    <s v="-"/>
    <s v="11/04/2025"/>
    <n v="58.556419641201501"/>
    <s v="-"/>
    <s v="-"/>
  </r>
  <r>
    <s v="Normal Order"/>
    <x v="222"/>
    <x v="134"/>
    <n v="59480"/>
    <s v="T175021"/>
    <s v="C7910"/>
    <s v="060"/>
    <n v="45815.914085231481"/>
    <s v="WIP"/>
    <n v="110"/>
    <s v="HEAT"/>
    <x v="0"/>
    <n v="58"/>
    <n v="1"/>
    <n v="5.8000000000000003E-2"/>
    <s v="-"/>
    <s v="SAINATH LASHKARE"/>
    <x v="0"/>
    <s v="-"/>
    <s v="25/04/2025"/>
    <n v="44.463231342590007"/>
    <s v="-"/>
    <s v="-"/>
  </r>
  <r>
    <s v="Normal Order"/>
    <x v="222"/>
    <x v="134"/>
    <n v="59480"/>
    <s v="T173254"/>
    <s v="C7657"/>
    <s v="016"/>
    <n v="45815.914083414347"/>
    <s v="WIP"/>
    <n v="110"/>
    <s v="HEAT"/>
    <x v="0"/>
    <n v="58"/>
    <n v="1"/>
    <n v="5.8000000000000003E-2"/>
    <s v="-"/>
    <s v="SAINATH LASHKARE"/>
    <x v="0"/>
    <s v="-"/>
    <s v="11/04/2025"/>
    <n v="58.530802534718532"/>
    <s v="-"/>
    <s v="-"/>
  </r>
  <r>
    <s v="Normal Order"/>
    <x v="221"/>
    <x v="133"/>
    <n v="61357"/>
    <s v="T178324"/>
    <s v="C8497"/>
    <s v="046"/>
    <n v="45815.908397268518"/>
    <s v="WIP"/>
    <n v="110"/>
    <s v="HEAT"/>
    <x v="0"/>
    <n v="90.3"/>
    <n v="1"/>
    <n v="9.0300000000000005E-2"/>
    <s v="765 KV GIS"/>
    <s v="SAINATH LASHKARE"/>
    <x v="0"/>
    <s v="-"/>
    <s v="03/06/2025"/>
    <n v="5.3363630555541022"/>
    <s v="-"/>
    <s v="-"/>
  </r>
  <r>
    <s v="Normal Order"/>
    <x v="221"/>
    <x v="133"/>
    <n v="55871"/>
    <s v="T178310"/>
    <s v="C8553"/>
    <s v="048"/>
    <n v="45815.90839582176"/>
    <s v="WIP"/>
    <n v="100"/>
    <s v="HEAT"/>
    <x v="0"/>
    <n v="90.3"/>
    <n v="1"/>
    <n v="9.0300000000000005E-2"/>
    <s v="765 KV GIS"/>
    <s v="SAINATH LASHKARE"/>
    <x v="0"/>
    <s v="-"/>
    <s v="06/06/2025"/>
    <n v="2.3660222453690949"/>
    <s v="-"/>
    <s v="-"/>
  </r>
  <r>
    <s v="Normal Order"/>
    <x v="79"/>
    <x v="13"/>
    <n v="60503"/>
    <s v="T176778"/>
    <s v="C8201"/>
    <s v="5071"/>
    <n v="45815.907227430558"/>
    <s v="WIP"/>
    <n v="110"/>
    <s v="HEAT"/>
    <x v="0"/>
    <n v="49.66"/>
    <n v="1"/>
    <n v="4.9660000000000003E-2"/>
    <s v="AIS 420 kV"/>
    <s v="SAINATH LASHKARE"/>
    <x v="0"/>
    <s v="-"/>
    <s v="14/05/2025"/>
    <n v="25.423135983794051"/>
    <s v="-"/>
    <s v="-"/>
  </r>
  <r>
    <s v="Normal Order"/>
    <x v="79"/>
    <x v="13"/>
    <n v="60841"/>
    <s v="T177508"/>
    <s v="C8270"/>
    <s v="5122"/>
    <n v="45815.907225439812"/>
    <s v="WIP"/>
    <n v="110"/>
    <s v="HEAT"/>
    <x v="0"/>
    <n v="49.66"/>
    <n v="1"/>
    <n v="4.9660000000000003E-2"/>
    <s v="AIS 420 kV"/>
    <s v="SAINATH LASHKARE"/>
    <x v="0"/>
    <s v="-"/>
    <s v="17/05/2025"/>
    <n v="22.33282605324348"/>
    <s v="-"/>
    <s v="-"/>
  </r>
  <r>
    <s v="Normal Order"/>
    <x v="79"/>
    <x v="13"/>
    <n v="60500"/>
    <s v="T176026"/>
    <s v="C8098"/>
    <s v="5033"/>
    <n v="45815.898276145832"/>
    <s v="WIP"/>
    <n v="110"/>
    <s v="HEAT"/>
    <x v="0"/>
    <n v="49.66"/>
    <n v="1"/>
    <n v="4.9660000000000003E-2"/>
    <s v="AIS 420 kV"/>
    <s v="SAINATH LASHKARE"/>
    <x v="0"/>
    <s v="-"/>
    <s v="08/05/2025"/>
    <n v="31.960479675923121"/>
    <s v="-"/>
    <s v="-"/>
  </r>
  <r>
    <s v="Normal Order"/>
    <x v="79"/>
    <x v="13"/>
    <n v="60500"/>
    <s v="T176879"/>
    <s v="C8221"/>
    <s v="5083"/>
    <n v="45815.898274699073"/>
    <s v="WIP"/>
    <n v="110"/>
    <s v="HEAT"/>
    <x v="0"/>
    <n v="49.66"/>
    <n v="1"/>
    <n v="4.9660000000000003E-2"/>
    <s v="AIS 420 kV"/>
    <s v="SAINATH LASHKARE"/>
    <x v="0"/>
    <s v="-"/>
    <s v="15/05/2025"/>
    <n v="24.60166616897914"/>
    <s v="-"/>
    <s v="-"/>
  </r>
  <r>
    <s v="Normal Order"/>
    <x v="79"/>
    <x v="13"/>
    <n v="60503"/>
    <s v="T177105"/>
    <s v="C8239"/>
    <s v="5095"/>
    <n v="45815.898273067127"/>
    <s v="WIP"/>
    <n v="110"/>
    <s v="HEAT"/>
    <x v="0"/>
    <n v="49.66"/>
    <n v="1"/>
    <n v="4.9660000000000003E-2"/>
    <s v="AIS 420 kV"/>
    <s v="SAINATH LASHKARE"/>
    <x v="0"/>
    <s v="-"/>
    <s v="16/05/2025"/>
    <n v="23.691178773151481"/>
    <s v="-"/>
    <s v="-"/>
  </r>
  <r>
    <s v="Normal Order"/>
    <x v="112"/>
    <x v="86"/>
    <n v="46982"/>
    <s v="T177562"/>
    <s v="C8367"/>
    <s v="1501"/>
    <n v="45815.890980312499"/>
    <s v="WIP"/>
    <n v="100"/>
    <s v="HEAT"/>
    <x v="0"/>
    <n v="86.67"/>
    <n v="1"/>
    <n v="8.6669999999999997E-2"/>
    <s v="420kv"/>
    <s v="SAINATH LASHKARE"/>
    <x v="0"/>
    <s v="-"/>
    <s v="23/05/2025"/>
    <n v="16.11290624999674"/>
    <s v="-"/>
    <s v="-"/>
  </r>
  <r>
    <s v="Normal Order"/>
    <x v="112"/>
    <x v="86"/>
    <n v="53503"/>
    <s v="T178477"/>
    <s v="C8512"/>
    <s v="1516"/>
    <n v="45815.885921944442"/>
    <s v="WIP"/>
    <n v="110"/>
    <s v="HEAT"/>
    <x v="0"/>
    <n v="86.67"/>
    <n v="1"/>
    <n v="8.6669999999999997E-2"/>
    <s v="420kv"/>
    <s v="SAINATH LASHKARE"/>
    <x v="0"/>
    <s v="-"/>
    <s v="04/06/2025"/>
    <n v="4.5921489351894706"/>
    <s v="-"/>
    <s v="-"/>
  </r>
  <r>
    <s v="Normal Order"/>
    <x v="223"/>
    <x v="135"/>
    <n v="60515"/>
    <s v="T178250"/>
    <s v="C8454"/>
    <s v="357"/>
    <n v="45815.880611469911"/>
    <s v="WIP"/>
    <n v="110"/>
    <s v="HEAT"/>
    <x v="0"/>
    <n v="11.7"/>
    <n v="1"/>
    <n v="1.17E-2"/>
    <s v="765 KV GIS"/>
    <s v="SAINATH LASHKARE"/>
    <x v="0"/>
    <s v="-"/>
    <s v="31/05/2025"/>
    <n v="8.4952853356517153"/>
    <s v="-"/>
    <s v="-"/>
  </r>
  <r>
    <s v="Normal Order"/>
    <x v="223"/>
    <x v="135"/>
    <n v="60515"/>
    <s v="T178245"/>
    <s v="C8454"/>
    <s v="360"/>
    <n v="45815.880610208333"/>
    <s v="WIP"/>
    <n v="110"/>
    <s v="HEAT"/>
    <x v="0"/>
    <n v="11.7"/>
    <n v="1"/>
    <n v="1.17E-2"/>
    <s v="765 KV GIS"/>
    <s v="SAINATH LASHKARE"/>
    <x v="0"/>
    <s v="-"/>
    <s v="31/05/2025"/>
    <n v="8.4959958680556156"/>
    <s v="-"/>
    <s v="-"/>
  </r>
  <r>
    <s v="Normal Order"/>
    <x v="223"/>
    <x v="135"/>
    <n v="46052"/>
    <s v="T177419"/>
    <s v="C8316"/>
    <s v="350"/>
    <n v="45815.880608761567"/>
    <s v="WIP"/>
    <n v="100"/>
    <s v="HEAT"/>
    <x v="0"/>
    <n v="11.7"/>
    <n v="1"/>
    <n v="1.17E-2"/>
    <s v="765 KV GIS"/>
    <s v="SAINATH LASHKARE"/>
    <x v="0"/>
    <s v="-"/>
    <s v="21/05/2025"/>
    <n v="18.39986181713175"/>
    <s v="-"/>
    <s v="-"/>
  </r>
  <r>
    <s v="Normal Order"/>
    <x v="223"/>
    <x v="135"/>
    <n v="46052"/>
    <s v="T177411"/>
    <s v="C8316"/>
    <s v="348"/>
    <n v="45815.880606770843"/>
    <s v="WIP"/>
    <n v="100"/>
    <s v="HEAT"/>
    <x v="0"/>
    <n v="11.7"/>
    <n v="1"/>
    <n v="1.17E-2"/>
    <s v="765 KV GIS"/>
    <s v="SAINATH LASHKARE"/>
    <x v="0"/>
    <s v="-"/>
    <s v="21/05/2025"/>
    <n v="18.399219189814179"/>
    <s v="-"/>
    <s v="-"/>
  </r>
  <r>
    <s v="Normal Order"/>
    <x v="112"/>
    <x v="86"/>
    <n v="46982"/>
    <s v="T178446"/>
    <s v="C8504"/>
    <s v="1512"/>
    <n v="45815.815248055558"/>
    <s v="WIP"/>
    <n v="100"/>
    <s v="HEAT"/>
    <x v="0"/>
    <n v="86.67"/>
    <n v="1"/>
    <n v="8.6669999999999997E-2"/>
    <s v="420kv"/>
    <s v="SAINATH LASHKARE"/>
    <x v="0"/>
    <s v="-"/>
    <s v="03/06/2025"/>
    <n v="5.0834206828731112"/>
    <s v="-"/>
    <s v="-"/>
  </r>
  <r>
    <s v="Normal Order"/>
    <x v="122"/>
    <x v="50"/>
    <n v="59343"/>
    <s v="T173601"/>
    <s v="C7767"/>
    <s v="010"/>
    <n v="45815.812159108798"/>
    <s v="WIP"/>
    <n v="110"/>
    <s v="HEAT"/>
    <x v="0"/>
    <n v="31.49"/>
    <n v="1"/>
    <n v="3.1489999999999997E-2"/>
    <s v="C Arm End Cap-Machined"/>
    <s v="SAINATH LASHKARE"/>
    <x v="0"/>
    <s v="-"/>
    <s v="17/04/2025"/>
    <n v="52.230719421299"/>
    <s v="-"/>
    <s v="-"/>
  </r>
  <r>
    <s v="Normal Order"/>
    <x v="79"/>
    <x v="13"/>
    <n v="59539"/>
    <s v="T173306"/>
    <s v="C7663"/>
    <s v="4910"/>
    <n v="45815.811384884262"/>
    <s v="WIP"/>
    <n v="110"/>
    <s v="HEAT"/>
    <x v="0"/>
    <n v="49.66"/>
    <n v="1"/>
    <n v="4.9660000000000003E-2"/>
    <s v="AIS 420 kV"/>
    <s v="SAINATH LASHKARE"/>
    <x v="0"/>
    <s v="-"/>
    <s v="11/04/2025"/>
    <n v="58.13350075231574"/>
    <s v="-"/>
    <s v="-"/>
  </r>
  <r>
    <s v="Normal Order"/>
    <x v="112"/>
    <x v="86"/>
    <n v="46982"/>
    <s v="T178448"/>
    <s v="C8498"/>
    <s v="1507"/>
    <n v="45815.807770856482"/>
    <s v="WIP"/>
    <n v="100"/>
    <s v="HEAT"/>
    <x v="0"/>
    <n v="86.67"/>
    <n v="1"/>
    <n v="8.6669999999999997E-2"/>
    <s v="420kv"/>
    <s v="SAINATH LASHKARE"/>
    <x v="0"/>
    <s v="-"/>
    <s v="03/06/2025"/>
    <n v="5.4070161574054509"/>
    <s v="-"/>
    <s v="-"/>
  </r>
  <r>
    <s v="Normal Order"/>
    <x v="112"/>
    <x v="86"/>
    <n v="53503"/>
    <s v="T178425"/>
    <s v="C8510"/>
    <s v="1515"/>
    <n v="45815.807769409723"/>
    <s v="WIP"/>
    <n v="110"/>
    <s v="HEAT"/>
    <x v="0"/>
    <n v="86.67"/>
    <n v="1"/>
    <n v="8.6669999999999997E-2"/>
    <s v="420kv"/>
    <s v="SAINATH LASHKARE"/>
    <x v="0"/>
    <s v="-"/>
    <s v="04/06/2025"/>
    <n v="4.8941377199080307"/>
    <s v="-"/>
    <s v="-"/>
  </r>
  <r>
    <s v="Normal Order"/>
    <x v="112"/>
    <x v="86"/>
    <n v="46982"/>
    <s v="T178443"/>
    <s v="C8498"/>
    <s v="1509"/>
    <n v="45815.80496094907"/>
    <s v="WIP"/>
    <n v="100"/>
    <s v="HEAT"/>
    <x v="0"/>
    <n v="86.67"/>
    <n v="1"/>
    <n v="8.6669999999999997E-2"/>
    <s v="420kv"/>
    <s v="SAINATH LASHKARE"/>
    <x v="0"/>
    <s v="-"/>
    <s v="03/06/2025"/>
    <n v="5.3375016550926384"/>
    <s v="-"/>
    <s v="-"/>
  </r>
  <r>
    <s v="Normal Order"/>
    <x v="112"/>
    <x v="86"/>
    <n v="53503"/>
    <s v="T178451"/>
    <s v="C8510"/>
    <s v="1519"/>
    <n v="45815.8049593287"/>
    <s v="WIP"/>
    <n v="110"/>
    <s v="HEAT"/>
    <x v="0"/>
    <n v="86.67"/>
    <n v="1"/>
    <n v="8.6669999999999997E-2"/>
    <s v="420kv"/>
    <s v="SAINATH LASHKARE"/>
    <x v="0"/>
    <s v="-"/>
    <s v="04/06/2025"/>
    <n v="4.8271253587954561"/>
    <s v="-"/>
    <s v="-"/>
  </r>
  <r>
    <s v="Normal Order"/>
    <x v="97"/>
    <x v="74"/>
    <n v="59891"/>
    <s v="T177399"/>
    <s v="C8272"/>
    <s v="3220"/>
    <n v="45815.759147951387"/>
    <s v="07/06/2025 6:13:19 PM"/>
    <n v="110"/>
    <s v="HEAT"/>
    <x v="0"/>
    <n v="85.3"/>
    <n v="1"/>
    <n v="8.5300000000000001E-2"/>
    <s v="DTB 145 kV"/>
    <s v="SAINATH LASHKARE"/>
    <x v="0"/>
    <s v="2"/>
    <s v="17/05/2025"/>
    <n v="22.12103681713052"/>
    <s v="-"/>
    <s v="-"/>
  </r>
  <r>
    <s v="Normal Order"/>
    <x v="97"/>
    <x v="74"/>
    <n v="60867"/>
    <s v="T177721"/>
    <s v="C8335"/>
    <s v="3277"/>
    <n v="45815.599048159733"/>
    <s v="WIP"/>
    <n v="110"/>
    <s v="HEAT"/>
    <x v="0"/>
    <n v="85.3"/>
    <n v="1"/>
    <n v="8.5300000000000001E-2"/>
    <s v="DTB 145 kV"/>
    <s v="MANJU MARAVI"/>
    <x v="0"/>
    <s v="-"/>
    <s v="21/05/2025"/>
    <n v="18.373859965278829"/>
    <s v="-"/>
    <s v="-"/>
  </r>
  <r>
    <s v="Normal Order"/>
    <x v="97"/>
    <x v="74"/>
    <n v="60870"/>
    <s v="T177296"/>
    <s v="C8289"/>
    <s v="3237"/>
    <n v="45815.599046354168"/>
    <s v="WIP"/>
    <n v="110"/>
    <s v="HEAT"/>
    <x v="0"/>
    <n v="85.3"/>
    <n v="1"/>
    <n v="8.5300000000000001E-2"/>
    <s v="DTB 145 kV"/>
    <s v="MANJU MARAVI"/>
    <x v="0"/>
    <s v="-"/>
    <s v="19/05/2025"/>
    <n v="20.400214039349521"/>
    <s v="-"/>
    <s v="-"/>
  </r>
  <r>
    <s v="Normal Order"/>
    <x v="97"/>
    <x v="74"/>
    <n v="59917"/>
    <s v="T174725"/>
    <s v="C7867"/>
    <s v="3191"/>
    <n v="45815.599044178241"/>
    <s v="WIP"/>
    <n v="110"/>
    <s v="HEAT"/>
    <x v="0"/>
    <n v="85.3"/>
    <n v="1"/>
    <n v="8.5300000000000001E-2"/>
    <s v="DTB 145 kV"/>
    <s v="MANJU MARAVI"/>
    <x v="0"/>
    <s v="-"/>
    <s v="23/04/2025"/>
    <n v="46.567228576386697"/>
    <s v="-"/>
    <s v="-"/>
  </r>
  <r>
    <s v="Normal Order"/>
    <x v="97"/>
    <x v="74"/>
    <n v="59891"/>
    <s v="T177380"/>
    <s v="C8277"/>
    <s v="3227"/>
    <n v="45815.599042546302"/>
    <s v="WIP"/>
    <n v="110"/>
    <s v="HEAT"/>
    <x v="0"/>
    <n v="85.3"/>
    <n v="1"/>
    <n v="8.5300000000000001E-2"/>
    <s v="DTB 145 kV"/>
    <s v="MANJU MARAVI"/>
    <x v="0"/>
    <s v="-"/>
    <s v="17/05/2025"/>
    <n v="22.079186724535251"/>
    <s v="-"/>
    <s v="-"/>
  </r>
  <r>
    <s v="Normal Order"/>
    <x v="97"/>
    <x v="74"/>
    <n v="59314"/>
    <s v="T174076"/>
    <s v="C7784"/>
    <s v="3143"/>
    <n v="45815.597370219912"/>
    <s v="WIP"/>
    <n v="110"/>
    <s v="HEAT"/>
    <x v="0"/>
    <n v="85.3"/>
    <n v="1"/>
    <n v="8.5300000000000001E-2"/>
    <s v="DTB 145 kV"/>
    <s v="MANJU MARAVI"/>
    <x v="0"/>
    <s v="-"/>
    <s v="18/04/2025"/>
    <n v="51.515498055552598"/>
    <s v="-"/>
    <s v="-"/>
  </r>
  <r>
    <s v="Normal Order"/>
    <x v="224"/>
    <x v="136"/>
    <n v="50121"/>
    <s v="T176365"/>
    <s v="C8149"/>
    <s v="1046"/>
    <n v="45815.597368229173"/>
    <s v="WIP"/>
    <n v="100"/>
    <s v="HEAT"/>
    <x v="0"/>
    <n v="69"/>
    <n v="1"/>
    <n v="6.9000000000000006E-2"/>
    <s v="DTB 145 kV"/>
    <s v="MANJU MARAVI"/>
    <x v="0"/>
    <s v="-"/>
    <s v="10/05/2025"/>
    <n v="29.18641612268403"/>
    <s v="-"/>
    <s v="-"/>
  </r>
  <r>
    <s v="Normal Order"/>
    <x v="224"/>
    <x v="136"/>
    <n v="50121"/>
    <s v="T176355"/>
    <s v="C8143"/>
    <s v="1041"/>
    <n v="45815.592994328697"/>
    <s v="WIP"/>
    <n v="100"/>
    <s v="HEAT"/>
    <x v="0"/>
    <n v="69"/>
    <n v="1"/>
    <n v="6.9000000000000006E-2"/>
    <s v="DTB 145 kV"/>
    <s v="MANJU MARAVI"/>
    <x v="0"/>
    <s v="-"/>
    <s v="10/05/2025"/>
    <n v="29.394848310184891"/>
    <s v="-"/>
    <s v="-"/>
  </r>
  <r>
    <s v="Normal Order"/>
    <x v="224"/>
    <x v="136"/>
    <n v="50269"/>
    <s v="T176134"/>
    <s v="C8126"/>
    <s v="1031"/>
    <n v="45815.592992337959"/>
    <s v="WIP"/>
    <n v="100"/>
    <s v="HEAT"/>
    <x v="0"/>
    <n v="69"/>
    <n v="1"/>
    <n v="6.9000000000000006E-2"/>
    <s v="DTB 145 kV"/>
    <s v="MANJU MARAVI"/>
    <x v="0"/>
    <s v="-"/>
    <s v="10/05/2025"/>
    <n v="29.868985497683749"/>
    <s v="-"/>
    <s v="-"/>
  </r>
  <r>
    <s v="Normal Order"/>
    <x v="97"/>
    <x v="74"/>
    <n v="60870"/>
    <s v="T177288"/>
    <s v="C8289"/>
    <s v="3249"/>
    <n v="45815.58958709491"/>
    <s v="WIP"/>
    <n v="110"/>
    <s v="HEAT"/>
    <x v="0"/>
    <n v="85.3"/>
    <n v="1"/>
    <n v="8.5300000000000001E-2"/>
    <s v="DTB 145 kV"/>
    <s v="MANJU MARAVI"/>
    <x v="0"/>
    <s v="-"/>
    <s v="19/05/2025"/>
    <n v="20.448818287040918"/>
    <s v="-"/>
    <s v="-"/>
  </r>
  <r>
    <s v="Normal Order"/>
    <x v="97"/>
    <x v="74"/>
    <n v="60509"/>
    <s v="T177104"/>
    <s v="C8252"/>
    <s v="3205"/>
    <n v="45815.589584386573"/>
    <s v="WIP"/>
    <n v="110"/>
    <s v="HEAT"/>
    <x v="0"/>
    <n v="85.3"/>
    <n v="1"/>
    <n v="8.5300000000000001E-2"/>
    <s v="DTB 145 kV"/>
    <s v="MANJU MARAVI"/>
    <x v="0"/>
    <s v="-"/>
    <s v="16/05/2025"/>
    <n v="23.08389148148126"/>
    <s v="-"/>
    <s v="-"/>
  </r>
  <r>
    <s v="Normal Order"/>
    <x v="97"/>
    <x v="74"/>
    <n v="60870"/>
    <s v="T177343"/>
    <s v="C8289"/>
    <s v="3245"/>
    <n v="45815.588116597217"/>
    <s v="WIP"/>
    <n v="110"/>
    <s v="HEAT"/>
    <x v="0"/>
    <n v="85.3"/>
    <n v="1"/>
    <n v="8.5300000000000001E-2"/>
    <s v="DTB 145 kV"/>
    <s v="MANJU MARAVI"/>
    <x v="0"/>
    <s v="-"/>
    <s v="19/05/2025"/>
    <n v="20.530884108797181"/>
    <s v="-"/>
    <s v="-"/>
  </r>
  <r>
    <s v="Normal Order"/>
    <x v="97"/>
    <x v="74"/>
    <n v="60379"/>
    <s v="T177319"/>
    <s v="C8286"/>
    <s v="3244"/>
    <n v="45815.588114606478"/>
    <s v="WIP"/>
    <n v="110"/>
    <s v="HEAT"/>
    <x v="0"/>
    <n v="85.3"/>
    <n v="1"/>
    <n v="8.5300000000000001E-2"/>
    <s v="DTB 145 kV"/>
    <s v="MANJU MARAVI"/>
    <x v="0"/>
    <s v="-"/>
    <s v="18/05/2025"/>
    <n v="21.398744201389491"/>
    <s v="-"/>
    <s v="-"/>
  </r>
  <r>
    <s v="Normal Order"/>
    <x v="97"/>
    <x v="74"/>
    <n v="60867"/>
    <s v="T177788"/>
    <s v="C8315"/>
    <s v="3265"/>
    <n v="45815.587262407411"/>
    <s v="WIP"/>
    <n v="110"/>
    <s v="HEAT"/>
    <x v="0"/>
    <n v="85.3"/>
    <n v="1"/>
    <n v="8.5300000000000001E-2"/>
    <s v="DTB 145 kV"/>
    <s v="MANJU MARAVI"/>
    <x v="0"/>
    <s v="-"/>
    <s v="20/05/2025"/>
    <n v="19.182907210648409"/>
    <s v="-"/>
    <s v="-"/>
  </r>
  <r>
    <s v="Normal Order"/>
    <x v="97"/>
    <x v="74"/>
    <n v="60506"/>
    <s v="T176560"/>
    <s v="C8194"/>
    <s v="3199"/>
    <n v="45815.586559953706"/>
    <s v="WIP"/>
    <n v="110"/>
    <s v="HEAT"/>
    <x v="0"/>
    <n v="85.3"/>
    <n v="1"/>
    <n v="8.5300000000000001E-2"/>
    <s v="DTB 145 kV"/>
    <s v="MANJU MARAVI"/>
    <x v="0"/>
    <s v="-"/>
    <s v="13/05/2025"/>
    <n v="26.481020868057389"/>
    <s v="-"/>
    <s v="-"/>
  </r>
  <r>
    <s v="Normal Order"/>
    <x v="97"/>
    <x v="74"/>
    <n v="60867"/>
    <s v="T177214"/>
    <s v="C8313"/>
    <s v="3261"/>
    <n v="45815.586557245369"/>
    <s v="WIP"/>
    <n v="110"/>
    <s v="HEAT"/>
    <x v="0"/>
    <n v="85.3"/>
    <n v="1"/>
    <n v="8.5300000000000001E-2"/>
    <s v="DTB 145 kV"/>
    <s v="MANJU MARAVI"/>
    <x v="0"/>
    <s v="-"/>
    <s v="20/05/2025"/>
    <n v="19.411952824069889"/>
    <s v="-"/>
    <s v="-"/>
  </r>
  <r>
    <s v="Normal Order"/>
    <x v="97"/>
    <x v="74"/>
    <n v="59891"/>
    <s v="T177129"/>
    <s v="C8253"/>
    <s v="3240"/>
    <n v="45815.579272418981"/>
    <s v="WIP"/>
    <n v="110"/>
    <s v="HEAT"/>
    <x v="0"/>
    <n v="85.3"/>
    <n v="1"/>
    <n v="8.5300000000000001E-2"/>
    <s v="DTB 145 kV"/>
    <s v="MANJU MARAVI"/>
    <x v="0"/>
    <s v="-"/>
    <s v="17/05/2025"/>
    <n v="22.97486870370631"/>
    <s v="-"/>
    <s v="-"/>
  </r>
  <r>
    <s v="Normal Order"/>
    <x v="97"/>
    <x v="74"/>
    <n v="59314"/>
    <s v="T174065"/>
    <s v="C7781"/>
    <s v="3138"/>
    <n v="45815.578023946757"/>
    <s v="WIP"/>
    <n v="110"/>
    <s v="HEAT"/>
    <x v="0"/>
    <n v="85.3"/>
    <n v="1"/>
    <n v="8.5300000000000001E-2"/>
    <s v="DTB 145 kV"/>
    <s v="MANJU MARAVI"/>
    <x v="0"/>
    <s v="-"/>
    <s v="18/04/2025"/>
    <n v="51.589365821761021"/>
    <s v="-"/>
    <s v="-"/>
  </r>
  <r>
    <s v="Normal Order"/>
    <x v="97"/>
    <x v="74"/>
    <n v="59891"/>
    <s v="T177356"/>
    <s v="C8277"/>
    <s v="3226"/>
    <n v="45815.578021770831"/>
    <s v="WIP"/>
    <n v="110"/>
    <s v="HEAT"/>
    <x v="0"/>
    <n v="85.3"/>
    <n v="1"/>
    <n v="8.5300000000000001E-2"/>
    <s v="DTB 145 kV"/>
    <s v="MANJU MARAVI"/>
    <x v="0"/>
    <s v="-"/>
    <s v="17/05/2025"/>
    <n v="22.237798414353161"/>
    <s v="-"/>
    <s v="-"/>
  </r>
  <r>
    <s v="Normal Order"/>
    <x v="97"/>
    <x v="74"/>
    <n v="60870"/>
    <s v="T177739"/>
    <s v="C8327"/>
    <s v="3273"/>
    <n v="45815.578019780092"/>
    <s v="WIP"/>
    <n v="110"/>
    <s v="HEAT"/>
    <x v="0"/>
    <n v="85.3"/>
    <n v="1"/>
    <n v="8.5300000000000001E-2"/>
    <s v="DTB 145 kV"/>
    <s v="MANJU MARAVI"/>
    <x v="0"/>
    <s v="-"/>
    <s v="21/05/2025"/>
    <n v="18.627682962964169"/>
    <s v="-"/>
    <s v="-"/>
  </r>
  <r>
    <s v="Normal Order"/>
    <x v="97"/>
    <x v="74"/>
    <n v="60509"/>
    <s v="T177370"/>
    <s v="C8280"/>
    <s v="3228"/>
    <n v="45815.578017256943"/>
    <s v="WIP"/>
    <n v="110"/>
    <s v="HEAT"/>
    <x v="0"/>
    <n v="85.3"/>
    <n v="1"/>
    <n v="8.5300000000000001E-2"/>
    <s v="DTB 145 kV"/>
    <s v="MANJU MARAVI"/>
    <x v="0"/>
    <s v="-"/>
    <s v="18/05/2025"/>
    <n v="21.78591304398287"/>
    <s v="-"/>
    <s v="-"/>
  </r>
  <r>
    <s v="Normal Order"/>
    <x v="97"/>
    <x v="74"/>
    <n v="59891"/>
    <s v="T177279"/>
    <s v="C8305"/>
    <s v="3254"/>
    <n v="45815.560206041657"/>
    <s v="WIP"/>
    <n v="110"/>
    <s v="HEAT"/>
    <x v="0"/>
    <n v="85.3"/>
    <n v="1"/>
    <n v="8.5300000000000001E-2"/>
    <s v="DTB 145 kV"/>
    <s v="MANJU MARAVI"/>
    <x v="0"/>
    <s v="-"/>
    <s v="19/05/2025"/>
    <n v="20.054158379629371"/>
    <s v="-"/>
    <s v="-"/>
  </r>
  <r>
    <s v="Normal Order"/>
    <x v="97"/>
    <x v="74"/>
    <n v="59891"/>
    <s v="T177473"/>
    <s v="C8269"/>
    <s v="3216"/>
    <n v="45815.560201701388"/>
    <s v="WIP"/>
    <n v="110"/>
    <s v="HEAT"/>
    <x v="0"/>
    <n v="85.3"/>
    <n v="1"/>
    <n v="8.5300000000000001E-2"/>
    <s v="DTB 145 kV"/>
    <s v="MANJU MARAVI"/>
    <x v="0"/>
    <s v="-"/>
    <s v="17/05/2025"/>
    <n v="22.476010810183649"/>
    <s v="-"/>
    <s v="-"/>
  </r>
  <r>
    <s v="Normal Order"/>
    <x v="80"/>
    <x v="64"/>
    <n v="60753"/>
    <s v="T176912"/>
    <s v="C8270"/>
    <s v="1173"/>
    <n v="45815.418127372694"/>
    <s v="WIP"/>
    <n v="110"/>
    <s v="HEAT"/>
    <x v="0"/>
    <n v="9.3309999999999995"/>
    <n v="1"/>
    <n v="9.330999999999999E-3"/>
    <s v="765 KV GIS"/>
    <s v="MANJU MARAVI"/>
    <x v="0"/>
    <s v="-"/>
    <s v="18/05/2025"/>
    <n v="21.889521296296149"/>
    <s v="-"/>
    <s v="-"/>
  </r>
  <r>
    <s v="Normal Order"/>
    <x v="97"/>
    <x v="74"/>
    <n v="60379"/>
    <s v="T177372"/>
    <s v="C8283"/>
    <s v="3235"/>
    <n v="45815.396589340278"/>
    <s v="WIP"/>
    <n v="110"/>
    <s v="HEAT"/>
    <x v="0"/>
    <n v="85.3"/>
    <n v="1"/>
    <n v="8.5300000000000001E-2"/>
    <s v="DTB 145 kV"/>
    <s v="MANJU MARAVI"/>
    <x v="0"/>
    <s v="-"/>
    <s v="18/05/2025"/>
    <n v="21.681988240743522"/>
    <s v="-"/>
    <s v="-"/>
  </r>
  <r>
    <s v="Normal Order"/>
    <x v="97"/>
    <x v="74"/>
    <n v="59917"/>
    <s v="T174744"/>
    <s v="C7862"/>
    <s v="3182"/>
    <n v="45815.396587708332"/>
    <s v="WIP"/>
    <n v="110"/>
    <s v="HEAT"/>
    <x v="0"/>
    <n v="85.3"/>
    <n v="1"/>
    <n v="8.5300000000000001E-2"/>
    <s v="DTB 145 kV"/>
    <s v="MANJU MARAVI"/>
    <x v="0"/>
    <s v="-"/>
    <s v="23/04/2025"/>
    <n v="46.883827407407807"/>
    <s v="-"/>
    <s v="-"/>
  </r>
  <r>
    <s v="Normal Order"/>
    <x v="97"/>
    <x v="74"/>
    <n v="60870"/>
    <s v="T177738"/>
    <s v="C8325"/>
    <s v="3272"/>
    <n v="45815.394947928238"/>
    <s v="WIP"/>
    <n v="110"/>
    <s v="HEAT"/>
    <x v="0"/>
    <n v="85.3"/>
    <n v="1"/>
    <n v="8.5300000000000001E-2"/>
    <s v="DTB 145 kV"/>
    <s v="MANJU MARAVI"/>
    <x v="0"/>
    <s v="-"/>
    <s v="21/05/2025"/>
    <n v="18.695041238424889"/>
    <s v="-"/>
    <s v="-"/>
  </r>
  <r>
    <s v="Normal Order"/>
    <x v="97"/>
    <x v="74"/>
    <n v="60506"/>
    <s v="T176543"/>
    <s v="C8193"/>
    <s v="3198"/>
    <n v="45815.3949459375"/>
    <s v="WIP"/>
    <n v="110"/>
    <s v="HEAT"/>
    <x v="0"/>
    <n v="85.3"/>
    <n v="1"/>
    <n v="8.5300000000000001E-2"/>
    <s v="DTB 145 kV"/>
    <s v="MANJU MARAVI"/>
    <x v="0"/>
    <s v="-"/>
    <s v="13/05/2025"/>
    <n v="26.474685787034101"/>
    <s v="-"/>
    <s v="-"/>
  </r>
  <r>
    <s v="Normal Order"/>
    <x v="76"/>
    <x v="63"/>
    <n v="60521"/>
    <s v="T178742"/>
    <s v="C8461"/>
    <s v="114"/>
    <n v="45815.380832326387"/>
    <s v="WIP"/>
    <n v="110"/>
    <s v="HEAT"/>
    <x v="0"/>
    <n v="141"/>
    <n v="1"/>
    <n v="0.14099999999999999"/>
    <s v="765 KV GIS"/>
    <s v="MANJU MARAVI"/>
    <x v="0"/>
    <s v="-"/>
    <s v="31/05/2025"/>
    <n v="8.5890925925923511"/>
    <s v="-"/>
    <s v="-"/>
  </r>
  <r>
    <s v="Normal Order"/>
    <x v="76"/>
    <x v="63"/>
    <n v="60521"/>
    <s v="T178709"/>
    <s v="C8418"/>
    <s v="091"/>
    <n v="45815.378671863422"/>
    <s v="WIP"/>
    <n v="110"/>
    <s v="HEAT"/>
    <x v="0"/>
    <n v="141"/>
    <n v="1"/>
    <n v="0.14099999999999999"/>
    <s v="765 KV GIS"/>
    <s v="MANJU MARAVI"/>
    <x v="0"/>
    <s v="-"/>
    <s v="27/05/2025"/>
    <n v="12.73646353009099"/>
    <s v="-"/>
    <s v="-"/>
  </r>
  <r>
    <s v="Normal Order"/>
    <x v="79"/>
    <x v="13"/>
    <n v="60844"/>
    <s v="T177329"/>
    <s v="C8292"/>
    <s v="5144"/>
    <n v="45815.374151261567"/>
    <s v="WIP"/>
    <n v="110"/>
    <s v="HEAT"/>
    <x v="0"/>
    <n v="49.66"/>
    <n v="1"/>
    <n v="4.9660000000000003E-2"/>
    <s v="AIS 420 kV"/>
    <s v="MANJU MARAVI"/>
    <x v="0"/>
    <s v="-"/>
    <s v="19/05/2025"/>
    <n v="20.553164837961958"/>
    <s v="-"/>
    <s v="-"/>
  </r>
  <r>
    <s v="Normal Order"/>
    <x v="222"/>
    <x v="134"/>
    <n v="59480"/>
    <s v="T173434"/>
    <s v="C7692"/>
    <s v="032"/>
    <n v="45815.372519560187"/>
    <s v="WIP"/>
    <n v="110"/>
    <s v="HEAT"/>
    <x v="0"/>
    <n v="58"/>
    <n v="1"/>
    <n v="5.8000000000000003E-2"/>
    <s v="-"/>
    <s v="MANJU MARAVI"/>
    <x v="0"/>
    <s v="-"/>
    <s v="12/04/2025"/>
    <n v="57.050822974539187"/>
    <s v="-"/>
    <s v="-"/>
  </r>
  <r>
    <s v="Normal Order"/>
    <x v="67"/>
    <x v="55"/>
    <n v="58450"/>
    <s v="T178521"/>
    <s v="C8524"/>
    <s v="239"/>
    <n v="45815.354673726848"/>
    <s v="WIP"/>
    <n v="110"/>
    <s v="HEAT"/>
    <x v="0"/>
    <n v="69"/>
    <n v="1"/>
    <n v="6.9000000000000006E-2"/>
    <s v="-"/>
    <s v="MANJU MARAVI"/>
    <x v="0"/>
    <s v="-"/>
    <s v="04/06/2025"/>
    <n v="4.0512599652793142"/>
    <s v="-"/>
    <s v="-"/>
  </r>
  <r>
    <s v="Normal Order"/>
    <x v="218"/>
    <x v="8"/>
    <n v="58662"/>
    <s v="T178184"/>
    <s v="C8444"/>
    <s v="294"/>
    <n v="45815.354672280097"/>
    <s v="WIP"/>
    <n v="110"/>
    <s v="HEAT"/>
    <x v="0"/>
    <n v="58.13"/>
    <n v="1"/>
    <n v="5.8130000000000001E-2"/>
    <s v="-"/>
    <s v="MANJU MARAVI"/>
    <x v="0"/>
    <s v="-"/>
    <s v="30/05/2025"/>
    <n v="9.4600965393474326"/>
    <s v="-"/>
    <s v="-"/>
  </r>
  <r>
    <s v="Normal Order"/>
    <x v="67"/>
    <x v="55"/>
    <n v="61224"/>
    <s v="T178192"/>
    <s v="C8444"/>
    <s v="202"/>
    <n v="45815.354659803241"/>
    <s v="WIP"/>
    <n v="110"/>
    <s v="HEAT"/>
    <x v="0"/>
    <n v="69"/>
    <n v="1"/>
    <n v="6.9000000000000006E-2"/>
    <s v="-"/>
    <s v="MANJU MARAVI"/>
    <x v="0"/>
    <s v="-"/>
    <s v="30/05/2025"/>
    <n v="9.527136643519043"/>
    <s v="-"/>
    <s v="-"/>
  </r>
  <r>
    <s v="Normal Order"/>
    <x v="0"/>
    <x v="0"/>
    <n v="60237"/>
    <s v="T175422"/>
    <s v="C7995"/>
    <s v="116"/>
    <n v="45815.344284814812"/>
    <s v="WIP"/>
    <n v="110"/>
    <s v="HEAT"/>
    <x v="26"/>
    <n v="148.19999999999999"/>
    <n v="1"/>
    <n v="0.1482"/>
    <s v="Tank"/>
    <s v="MANJU MARAVI"/>
    <x v="0"/>
    <s v="-"/>
    <s v="30/04/2025"/>
    <n v="39.625244803239177"/>
    <s v="-"/>
    <s v="-"/>
  </r>
  <r>
    <s v="Normal Order"/>
    <x v="0"/>
    <x v="0"/>
    <n v="52932"/>
    <s v="T175090"/>
    <s v="C7954"/>
    <s v="090"/>
    <n v="45815.341334560188"/>
    <s v="WIP"/>
    <n v="100"/>
    <s v="HEAT"/>
    <x v="26"/>
    <n v="148.19999999999999"/>
    <n v="1"/>
    <n v="0.1482"/>
    <s v="Tank"/>
    <s v="MANJU MARAVI"/>
    <x v="0"/>
    <s v="-"/>
    <s v="28/04/2025"/>
    <n v="41.336333020837628"/>
    <s v="-"/>
    <s v="-"/>
  </r>
  <r>
    <s v="Normal Order"/>
    <x v="0"/>
    <x v="0"/>
    <n v="54583"/>
    <s v="T175109"/>
    <s v="C7954"/>
    <s v="127"/>
    <n v="45815.337574282406"/>
    <s v="WIP"/>
    <n v="100"/>
    <s v="HEAT"/>
    <x v="26"/>
    <n v="148.19999999999999"/>
    <n v="1"/>
    <n v="0.1482"/>
    <s v="Tank"/>
    <s v="MANJU MARAVI"/>
    <x v="0"/>
    <s v="-"/>
    <s v="28/04/2025"/>
    <n v="41.195068391200039"/>
    <s v="-"/>
    <s v="-"/>
  </r>
  <r>
    <s v="Normal Order"/>
    <x v="0"/>
    <x v="0"/>
    <n v="52932"/>
    <s v="T175154"/>
    <s v="C7967"/>
    <s v="094"/>
    <n v="45815.337573020843"/>
    <s v="WIP"/>
    <n v="100"/>
    <s v="HEAT"/>
    <x v="26"/>
    <n v="148.19999999999999"/>
    <n v="1"/>
    <n v="0.1482"/>
    <s v="Tank"/>
    <s v="MANJU MARAVI"/>
    <x v="0"/>
    <s v="-"/>
    <s v="29/04/2025"/>
    <n v="40.785893125001166"/>
    <s v="-"/>
    <s v="-"/>
  </r>
  <r>
    <s v="Normal Order"/>
    <x v="222"/>
    <x v="134"/>
    <n v="59480"/>
    <s v="T174921"/>
    <s v="C7895"/>
    <s v="051"/>
    <n v="45815.335676030103"/>
    <s v="WIP"/>
    <n v="110"/>
    <s v="HEAT"/>
    <x v="0"/>
    <n v="58"/>
    <n v="1"/>
    <n v="5.8000000000000003E-2"/>
    <s v="-"/>
    <s v="MANJU MARAVI"/>
    <x v="0"/>
    <s v="-"/>
    <s v="24/04/2025"/>
    <n v="45.188536817127897"/>
    <s v="-"/>
    <s v="-"/>
  </r>
  <r>
    <s v="Normal Order"/>
    <x v="66"/>
    <x v="14"/>
    <n v="58504"/>
    <s v="T178559"/>
    <s v="C8533"/>
    <s v="1324"/>
    <n v="45815.33075069444"/>
    <s v="WIP"/>
    <n v="110"/>
    <s v="HEAT"/>
    <x v="0"/>
    <n v="140.13999999999999"/>
    <n v="1"/>
    <n v="0.14013999999999999"/>
    <s v="800kv"/>
    <s v="MANJU MARAVI"/>
    <x v="0"/>
    <s v="-"/>
    <s v="05/06/2025"/>
    <n v="3.2484056713001341"/>
    <s v="-"/>
    <s v="-"/>
  </r>
  <r>
    <s v="Normal Order"/>
    <x v="76"/>
    <x v="63"/>
    <n v="60521"/>
    <s v="T178909"/>
    <s v="C8434"/>
    <s v="098"/>
    <n v="45815.329062916673"/>
    <s v="WIP"/>
    <n v="110"/>
    <s v="HEAT"/>
    <x v="0"/>
    <n v="141"/>
    <n v="1"/>
    <n v="0.14099999999999999"/>
    <s v="765 KV GIS"/>
    <s v="MANJU MARAVI"/>
    <x v="0"/>
    <s v="-"/>
    <s v="31/05/2025"/>
    <n v="8.540480277777533"/>
    <s v="-"/>
    <s v="-"/>
  </r>
  <r>
    <s v="Normal Order"/>
    <x v="225"/>
    <x v="15"/>
    <n v="58748"/>
    <s v="T173988"/>
    <s v="C7759"/>
    <s v="892"/>
    <n v="45815.258097337974"/>
    <s v="WIP"/>
    <n v="110"/>
    <s v="HEAT"/>
    <x v="0"/>
    <n v="114.6"/>
    <n v="1"/>
    <n v="0.11459999999999999"/>
    <s v="Bus DSES Enclosure"/>
    <s v="Surajit Patra"/>
    <x v="0"/>
    <s v="-"/>
    <s v="17/04/2025"/>
    <n v="52.571349652775098"/>
    <s v="-"/>
    <s v="-"/>
  </r>
  <r>
    <s v="Normal Order"/>
    <x v="79"/>
    <x v="13"/>
    <n v="59845"/>
    <s v="T175019"/>
    <s v="C7909"/>
    <s v="5005"/>
    <n v="45815.257879409721"/>
    <s v="WIP"/>
    <n v="110"/>
    <s v="HEAT"/>
    <x v="0"/>
    <n v="49.66"/>
    <n v="1"/>
    <n v="4.9660000000000003E-2"/>
    <s v="AIS 420 kV"/>
    <s v="Surajit Patra"/>
    <x v="0"/>
    <s v="-"/>
    <s v="25/04/2025"/>
    <n v="44.616172465277486"/>
    <s v="-"/>
    <s v="-"/>
  </r>
  <r>
    <s v="Normal Order"/>
    <x v="67"/>
    <x v="55"/>
    <n v="61224"/>
    <s v="T178194"/>
    <s v="C8455"/>
    <s v="208"/>
    <n v="45815.257695844914"/>
    <s v="WIP"/>
    <n v="110"/>
    <s v="HEAT"/>
    <x v="0"/>
    <n v="69"/>
    <n v="1"/>
    <n v="6.9000000000000006E-2"/>
    <s v="-"/>
    <s v="Surajit Patra"/>
    <x v="0"/>
    <s v="-"/>
    <s v="30/05/2025"/>
    <n v="9.2549699074079399"/>
    <s v="-"/>
    <s v="-"/>
  </r>
  <r>
    <s v="Normal Order"/>
    <x v="67"/>
    <x v="55"/>
    <n v="61224"/>
    <s v="T178199"/>
    <s v="C8454"/>
    <s v="209"/>
    <n v="45815.256314826387"/>
    <s v="WIP"/>
    <n v="110"/>
    <s v="HEAT"/>
    <x v="0"/>
    <n v="69"/>
    <n v="1"/>
    <n v="6.9000000000000006E-2"/>
    <s v="-"/>
    <s v="Surajit Patra"/>
    <x v="0"/>
    <s v="-"/>
    <s v="30/05/2025"/>
    <n v="9.0910769212932792"/>
    <s v="-"/>
    <s v="-"/>
  </r>
  <r>
    <s v="Normal Order"/>
    <x v="67"/>
    <x v="55"/>
    <n v="58714"/>
    <s v="T178584"/>
    <s v="C8536"/>
    <s v="240"/>
    <n v="45815.256313379628"/>
    <s v="WIP"/>
    <n v="110"/>
    <s v="HEAT"/>
    <x v="0"/>
    <n v="69"/>
    <n v="1"/>
    <n v="6.9000000000000006E-2"/>
    <s v="-"/>
    <s v="Surajit Patra"/>
    <x v="0"/>
    <s v="-"/>
    <s v="05/06/2025"/>
    <n v="3.5443876273129709"/>
    <s v="-"/>
    <s v="-"/>
  </r>
  <r>
    <s v="Normal Order"/>
    <x v="97"/>
    <x v="74"/>
    <n v="60870"/>
    <s v="T177769"/>
    <s v="C8324"/>
    <s v="3271"/>
    <n v="45815.24913783565"/>
    <s v="WIP"/>
    <n v="110"/>
    <s v="HEAT"/>
    <x v="0"/>
    <n v="85.3"/>
    <n v="1"/>
    <n v="8.5300000000000001E-2"/>
    <s v="DTB 145 kV"/>
    <s v="Surajit Patra"/>
    <x v="0"/>
    <s v="-"/>
    <s v="21/05/2025"/>
    <n v="18.94940717592544"/>
    <s v="-"/>
    <s v="-"/>
  </r>
  <r>
    <s v="Normal Order"/>
    <x v="97"/>
    <x v="74"/>
    <n v="59888"/>
    <s v="T177209"/>
    <s v="C8240"/>
    <s v="3238"/>
    <n v="45815.249136388891"/>
    <s v="WIP"/>
    <n v="110"/>
    <s v="HEAT"/>
    <x v="0"/>
    <n v="85.3"/>
    <n v="1"/>
    <n v="8.5300000000000001E-2"/>
    <s v="DTB 145 kV"/>
    <s v="Surajit Patra"/>
    <x v="0"/>
    <s v="-"/>
    <s v="16/05/2025"/>
    <n v="23.664481840278309"/>
    <s v="-"/>
    <s v="-"/>
  </r>
  <r>
    <s v="Normal Order"/>
    <x v="97"/>
    <x v="74"/>
    <n v="59891"/>
    <s v="T177160"/>
    <s v="C8264"/>
    <s v="3230"/>
    <n v="45815.245442534717"/>
    <s v="WIP"/>
    <n v="110"/>
    <s v="HEAT"/>
    <x v="0"/>
    <n v="85.3"/>
    <n v="1"/>
    <n v="8.5300000000000001E-2"/>
    <s v="DTB 145 kV"/>
    <s v="Surajit Patra"/>
    <x v="0"/>
    <s v="-"/>
    <s v="17/05/2025"/>
    <n v="22.649101481481921"/>
    <s v="-"/>
    <s v="-"/>
  </r>
  <r>
    <s v="Normal Order"/>
    <x v="97"/>
    <x v="74"/>
    <n v="60867"/>
    <s v="T177301"/>
    <s v="C8310"/>
    <s v="3257"/>
    <n v="45815.245441087973"/>
    <s v="WIP"/>
    <n v="110"/>
    <s v="HEAT"/>
    <x v="0"/>
    <n v="85.3"/>
    <n v="1"/>
    <n v="8.5300000000000001E-2"/>
    <s v="DTB 145 kV"/>
    <s v="Surajit Patra"/>
    <x v="0"/>
    <s v="-"/>
    <s v="20/05/2025"/>
    <n v="19.573148750001561"/>
    <s v="-"/>
    <s v="-"/>
  </r>
  <r>
    <s v="Normal Order"/>
    <x v="97"/>
    <x v="74"/>
    <n v="60867"/>
    <s v="T177794"/>
    <s v="C8318"/>
    <s v="3264"/>
    <n v="45815.240304664352"/>
    <s v="WIP"/>
    <n v="110"/>
    <s v="HEAT"/>
    <x v="0"/>
    <n v="85.3"/>
    <n v="1"/>
    <n v="8.5300000000000001E-2"/>
    <s v="DTB 145 kV"/>
    <s v="Surajit Patra"/>
    <x v="0"/>
    <s v="-"/>
    <s v="20/05/2025"/>
    <n v="19.09107787036919"/>
    <s v="-"/>
    <s v="-"/>
  </r>
  <r>
    <s v="Normal Order"/>
    <x v="97"/>
    <x v="74"/>
    <n v="59891"/>
    <s v="T177261"/>
    <s v="C8300"/>
    <s v="3251"/>
    <n v="45815.240303217593"/>
    <s v="WIP"/>
    <n v="110"/>
    <s v="HEAT"/>
    <x v="0"/>
    <n v="85.3"/>
    <n v="1"/>
    <n v="8.5300000000000001E-2"/>
    <s v="DTB 145 kV"/>
    <s v="Surajit Patra"/>
    <x v="0"/>
    <s v="-"/>
    <s v="19/05/2025"/>
    <n v="20.020684201386761"/>
    <s v="-"/>
    <s v="-"/>
  </r>
  <r>
    <s v="Normal Order"/>
    <x v="79"/>
    <x v="13"/>
    <n v="60500"/>
    <s v="T176750"/>
    <s v="C8227"/>
    <s v="5094"/>
    <n v="45815.235362291671"/>
    <s v="WIP"/>
    <n v="110"/>
    <s v="HEAT"/>
    <x v="0"/>
    <n v="49.66"/>
    <n v="1"/>
    <n v="4.9660000000000003E-2"/>
    <s v="AIS 420 kV"/>
    <s v="Surajit Patra"/>
    <x v="0"/>
    <s v="-"/>
    <s v="15/05/2025"/>
    <n v="24.300028541663782"/>
    <s v="-"/>
    <s v="-"/>
  </r>
  <r>
    <s v="Normal Order"/>
    <x v="225"/>
    <x v="15"/>
    <n v="58751"/>
    <s v="T173752"/>
    <s v="C7731"/>
    <s v="866"/>
    <n v="45815.235273136583"/>
    <s v="WIP"/>
    <n v="110"/>
    <s v="HEAT"/>
    <x v="0"/>
    <n v="114.6"/>
    <n v="1"/>
    <n v="0.11459999999999999"/>
    <s v="Bus DSES Enclosure"/>
    <s v="Surajit Patra"/>
    <x v="0"/>
    <s v="-"/>
    <s v="16/04/2025"/>
    <n v="53.962559583334951"/>
    <s v="-"/>
    <s v="-"/>
  </r>
  <r>
    <s v="Normal Order"/>
    <x v="225"/>
    <x v="15"/>
    <n v="58751"/>
    <s v="T173669"/>
    <s v="C7736"/>
    <s v="874"/>
    <n v="45815.235271145837"/>
    <s v="WIP"/>
    <n v="110"/>
    <s v="HEAT"/>
    <x v="0"/>
    <n v="114.6"/>
    <n v="1"/>
    <n v="0.11459999999999999"/>
    <s v="Bus DSES Enclosure"/>
    <s v="Surajit Patra"/>
    <x v="0"/>
    <s v="-"/>
    <s v="16/04/2025"/>
    <n v="53.535809687498841"/>
    <s v="-"/>
    <s v="-"/>
  </r>
  <r>
    <s v="Normal Order"/>
    <x v="75"/>
    <x v="62"/>
    <n v="59856"/>
    <s v="T178367"/>
    <s v="C8502"/>
    <s v="717"/>
    <n v="45814.975168622681"/>
    <s v="WIP"/>
    <n v="110"/>
    <s v="HEAT"/>
    <x v="0"/>
    <n v="111.5"/>
    <n v="1"/>
    <n v="0.1115"/>
    <s v="765 KV GIS"/>
    <s v="SAINATH LASHKARE"/>
    <x v="0"/>
    <s v="-"/>
    <s v="03/06/2025"/>
    <n v="5.0650731134228408"/>
    <s v="-"/>
    <s v="-"/>
  </r>
  <r>
    <s v="Normal Order"/>
    <x v="100"/>
    <x v="22"/>
    <n v="54888"/>
    <s v="T178553"/>
    <s v="C8528"/>
    <s v="1226"/>
    <n v="45814.971817592603"/>
    <s v="WIP"/>
    <n v="100"/>
    <s v="HEAT"/>
    <x v="0"/>
    <n v="272.60000000000002"/>
    <n v="1"/>
    <n v="0.27260000000000001"/>
    <s v="-"/>
    <s v="SAINATH LASHKARE"/>
    <x v="0"/>
    <s v="-"/>
    <s v="05/06/2025"/>
    <n v="3.7920729976831349"/>
    <s v="-"/>
    <s v="-"/>
  </r>
  <r>
    <s v="Normal Order"/>
    <x v="226"/>
    <x v="16"/>
    <n v="56272"/>
    <s v="T177771"/>
    <s v="C8324"/>
    <s v="740"/>
    <n v="45814.96849521991"/>
    <s v="WIP"/>
    <n v="100"/>
    <s v="HEAT"/>
    <x v="0"/>
    <n v="116.8"/>
    <n v="1"/>
    <n v="0.1168"/>
    <s v="800 Kv"/>
    <s v="SAINATH LASHKARE"/>
    <x v="0"/>
    <s v="-"/>
    <s v="21/05/2025"/>
    <n v="18.928707858794951"/>
    <s v="-"/>
    <s v="-"/>
  </r>
  <r>
    <s v="Normal Order"/>
    <x v="226"/>
    <x v="16"/>
    <n v="56272"/>
    <s v="T177732"/>
    <s v="C8329"/>
    <s v="745"/>
    <n v="45814.96068340278"/>
    <s v="WIP"/>
    <n v="100"/>
    <s v="HEAT"/>
    <x v="0"/>
    <n v="116.8"/>
    <n v="1"/>
    <n v="0.1168"/>
    <s v="800 Kv"/>
    <s v="SAINATH LASHKARE"/>
    <x v="0"/>
    <s v="-"/>
    <s v="21/05/2025"/>
    <n v="18.45817402777902"/>
    <s v="-"/>
    <s v="-"/>
  </r>
  <r>
    <s v="Normal Order"/>
    <x v="79"/>
    <x v="13"/>
    <n v="60844"/>
    <s v="T177842"/>
    <s v="C8386"/>
    <s v="5175"/>
    <n v="45814.96011644676"/>
    <s v="WIP"/>
    <n v="110"/>
    <s v="HEAT"/>
    <x v="0"/>
    <n v="49.66"/>
    <n v="1"/>
    <n v="4.9660000000000003E-2"/>
    <s v="AIS 420 kV"/>
    <s v="SAINATH LASHKARE"/>
    <x v="0"/>
    <s v="-"/>
    <s v="24/05/2025"/>
    <n v="15.24736064815079"/>
    <s v="-"/>
    <s v="-"/>
  </r>
  <r>
    <s v="Normal Order"/>
    <x v="222"/>
    <x v="134"/>
    <n v="59480"/>
    <s v="T174796"/>
    <s v="C7884"/>
    <s v="045"/>
    <n v="45814.952516967591"/>
    <s v="WIP"/>
    <n v="110"/>
    <s v="HEAT"/>
    <x v="0"/>
    <n v="58"/>
    <n v="1"/>
    <n v="5.8000000000000003E-2"/>
    <s v="-"/>
    <s v="SAINATH LASHKARE"/>
    <x v="0"/>
    <s v="-"/>
    <s v="24/04/2025"/>
    <n v="45.797216145831037"/>
    <s v="-"/>
    <s v="-"/>
  </r>
  <r>
    <s v="Normal Order"/>
    <x v="79"/>
    <x v="13"/>
    <n v="60841"/>
    <s v="T177495"/>
    <s v="C8262"/>
    <s v="5130"/>
    <n v="45814.952106793979"/>
    <s v="WIP"/>
    <n v="110"/>
    <s v="HEAT"/>
    <x v="0"/>
    <n v="49.66"/>
    <n v="1"/>
    <n v="4.9660000000000003E-2"/>
    <s v="AIS 420 kV"/>
    <s v="SAINATH LASHKARE"/>
    <x v="0"/>
    <s v="-"/>
    <s v="17/05/2025"/>
    <n v="22.657720914350651"/>
    <s v="-"/>
    <s v="-"/>
  </r>
  <r>
    <s v="Normal Order"/>
    <x v="100"/>
    <x v="22"/>
    <n v="61215"/>
    <s v="T178449"/>
    <s v="C8490"/>
    <s v="1213"/>
    <n v="45814.948356446759"/>
    <s v="WIP"/>
    <n v="110"/>
    <s v="HEAT"/>
    <x v="0"/>
    <n v="272.60000000000002"/>
    <n v="1"/>
    <n v="0.27260000000000001"/>
    <s v="-"/>
    <s v="SAINATH LASHKARE"/>
    <x v="0"/>
    <s v="-"/>
    <s v="03/06/2025"/>
    <n v="5.3375501967602759"/>
    <s v="-"/>
    <s v="-"/>
  </r>
  <r>
    <s v="Normal Order"/>
    <x v="100"/>
    <x v="22"/>
    <n v="57623"/>
    <s v="T178782"/>
    <s v="C8523"/>
    <s v="1227"/>
    <n v="45814.944824166669"/>
    <s v="WIP"/>
    <n v="100"/>
    <s v="HEAT"/>
    <x v="0"/>
    <n v="272.60000000000002"/>
    <n v="1"/>
    <n v="0.27260000000000001"/>
    <s v="-"/>
    <s v="SAINATH LASHKARE"/>
    <x v="0"/>
    <s v="-"/>
    <s v="04/06/2025"/>
    <n v="4.2939842245395994"/>
    <s v="-"/>
    <s v="-"/>
  </r>
  <r>
    <s v="Normal Order"/>
    <x v="67"/>
    <x v="55"/>
    <n v="58714"/>
    <s v="T178520"/>
    <s v="C8524"/>
    <s v="233"/>
    <n v="45814.938200370372"/>
    <s v="WIP"/>
    <n v="110"/>
    <s v="HEAT"/>
    <x v="0"/>
    <n v="69"/>
    <n v="1"/>
    <n v="6.9000000000000006E-2"/>
    <s v="-"/>
    <s v="SAINATH LASHKARE"/>
    <x v="0"/>
    <s v="-"/>
    <s v="05/06/2025"/>
    <n v="3.959257476853963"/>
    <s v="-"/>
    <s v="-"/>
  </r>
  <r>
    <s v="Normal Order"/>
    <x v="79"/>
    <x v="13"/>
    <n v="49200"/>
    <s v="T175069"/>
    <s v="C7918"/>
    <s v="5011"/>
    <n v="45814.937742581023"/>
    <s v="WIP"/>
    <n v="100"/>
    <s v="HEAT"/>
    <x v="0"/>
    <n v="49.66"/>
    <n v="1"/>
    <n v="4.9660000000000003E-2"/>
    <s v="AIS 420 kV"/>
    <s v="SAINATH LASHKARE"/>
    <x v="0"/>
    <s v="-"/>
    <s v="26/04/2025"/>
    <n v="43.76894196759531"/>
    <s v="-"/>
    <s v="-"/>
  </r>
  <r>
    <s v="Normal Order"/>
    <x v="227"/>
    <x v="137"/>
    <n v="61326"/>
    <s v="T178296"/>
    <s v="C8477"/>
    <s v="001"/>
    <n v="45814.89368739583"/>
    <s v="WIP"/>
    <n v="110"/>
    <s v="HEAT"/>
    <x v="0"/>
    <n v="172"/>
    <n v="1"/>
    <n v="0.17199999999999999"/>
    <s v="145kV VCB TANK"/>
    <s v="SAINATH LASHKARE"/>
    <x v="0"/>
    <s v="-"/>
    <s v="02/06/2025"/>
    <n v="6.3919204861085754"/>
    <s v="-"/>
    <s v="-"/>
  </r>
  <r>
    <s v="Normal Order"/>
    <x v="97"/>
    <x v="74"/>
    <n v="60870"/>
    <s v="T177717"/>
    <s v="C8325"/>
    <s v="3269"/>
    <n v="45814.891580995369"/>
    <s v="WIP"/>
    <n v="110"/>
    <s v="HEAT"/>
    <x v="0"/>
    <n v="85.3"/>
    <n v="1"/>
    <n v="8.5300000000000001E-2"/>
    <s v="DTB 145 kV"/>
    <s v="SAINATH LASHKARE"/>
    <x v="0"/>
    <s v="-"/>
    <s v="21/05/2025"/>
    <n v="18.749962534726361"/>
    <s v="-"/>
    <s v="-"/>
  </r>
  <r>
    <s v="Normal Order"/>
    <x v="97"/>
    <x v="74"/>
    <n v="59891"/>
    <s v="T177378"/>
    <s v="C8275"/>
    <s v="3221"/>
    <n v="45814.891579189818"/>
    <s v="WIP"/>
    <n v="110"/>
    <s v="HEAT"/>
    <x v="0"/>
    <n v="85.3"/>
    <n v="1"/>
    <n v="8.5300000000000001E-2"/>
    <s v="DTB 145 kV"/>
    <s v="SAINATH LASHKARE"/>
    <x v="0"/>
    <s v="-"/>
    <s v="17/05/2025"/>
    <n v="22.031368078707601"/>
    <s v="-"/>
    <s v="-"/>
  </r>
  <r>
    <s v="Normal Order"/>
    <x v="228"/>
    <x v="108"/>
    <n v="56204"/>
    <s v="T177643"/>
    <s v="C8336"/>
    <s v="007"/>
    <n v="45814.884802083332"/>
    <s v="WIP"/>
    <n v="110"/>
    <s v="HEAT"/>
    <x v="0"/>
    <n v="63"/>
    <n v="1"/>
    <n v="6.3E-2"/>
    <s v="550KV"/>
    <s v="SAINATH LASHKARE"/>
    <x v="0"/>
    <s v="-"/>
    <s v="22/05/2025"/>
    <n v="17.381092939816881"/>
    <s v="-"/>
    <s v="-"/>
  </r>
  <r>
    <s v="Normal Order"/>
    <x v="66"/>
    <x v="14"/>
    <n v="58504"/>
    <s v="T178546"/>
    <s v="C8537"/>
    <s v="1327"/>
    <n v="45814.881176493058"/>
    <s v="WIP"/>
    <n v="110"/>
    <s v="HEAT"/>
    <x v="0"/>
    <n v="140.13999999999999"/>
    <n v="1"/>
    <n v="0.14013999999999999"/>
    <s v="800kv"/>
    <s v="SAINATH LASHKARE"/>
    <x v="0"/>
    <s v="-"/>
    <s v="05/06/2025"/>
    <n v="3.2473327662009979"/>
    <s v="-"/>
    <s v="-"/>
  </r>
  <r>
    <s v="Normal Order"/>
    <x v="75"/>
    <x v="62"/>
    <n v="59856"/>
    <s v="T178217"/>
    <s v="C8491"/>
    <s v="705"/>
    <n v="45814.879419317127"/>
    <s v="WIP"/>
    <n v="110"/>
    <s v="HEAT"/>
    <x v="0"/>
    <n v="111.5"/>
    <n v="1"/>
    <n v="0.1115"/>
    <s v="765 KV GIS"/>
    <s v="SAINATH LASHKARE"/>
    <x v="0"/>
    <s v="-"/>
    <s v="03/06/2025"/>
    <n v="5.8072623148182174"/>
    <s v="-"/>
    <s v="-"/>
  </r>
  <r>
    <s v="Normal Order"/>
    <x v="75"/>
    <x v="62"/>
    <n v="59856"/>
    <s v="T178133"/>
    <s v="C8432"/>
    <s v="684"/>
    <n v="45814.821777048608"/>
    <s v="WIP"/>
    <n v="110"/>
    <s v="HEAT"/>
    <x v="0"/>
    <n v="111.5"/>
    <n v="1"/>
    <n v="0.1115"/>
    <s v="765 KV GIS"/>
    <s v="SAINATH LASHKARE"/>
    <x v="0"/>
    <s v="-"/>
    <s v="29/05/2025"/>
    <n v="10.531776898147649"/>
    <s v="-"/>
    <s v="-"/>
  </r>
  <r>
    <s v="Normal Order"/>
    <x v="66"/>
    <x v="14"/>
    <n v="58504"/>
    <s v="T178549"/>
    <s v="C8536"/>
    <s v="1326"/>
    <n v="45814.812709791673"/>
    <s v="WIP"/>
    <n v="110"/>
    <s v="HEAT"/>
    <x v="0"/>
    <n v="140.13999999999999"/>
    <n v="1"/>
    <n v="0.14013999999999999"/>
    <s v="800kv"/>
    <s v="SAINATH LASHKARE"/>
    <x v="0"/>
    <s v="-"/>
    <s v="05/06/2025"/>
    <n v="3.2497210532383178"/>
    <s v="-"/>
    <s v="-"/>
  </r>
  <r>
    <s v="Normal Order"/>
    <x v="75"/>
    <x v="62"/>
    <n v="59856"/>
    <s v="T178372"/>
    <s v="C8494"/>
    <s v="706"/>
    <n v="45814.810866886583"/>
    <s v="WIP"/>
    <n v="110"/>
    <s v="HEAT"/>
    <x v="0"/>
    <n v="111.5"/>
    <n v="1"/>
    <n v="0.1115"/>
    <s v="765 KV GIS"/>
    <s v="SAINATH LASHKARE"/>
    <x v="0"/>
    <s v="-"/>
    <s v="03/06/2025"/>
    <n v="5.5906422222178662"/>
    <s v="-"/>
    <s v="-"/>
  </r>
  <r>
    <s v="Normal Order"/>
    <x v="75"/>
    <x v="62"/>
    <n v="59856"/>
    <s v="T178370"/>
    <s v="C8487"/>
    <s v="700"/>
    <n v="45814.81086489583"/>
    <s v="WIP"/>
    <n v="110"/>
    <s v="HEAT"/>
    <x v="0"/>
    <n v="111.5"/>
    <n v="1"/>
    <n v="0.1115"/>
    <s v="765 KV GIS"/>
    <s v="SAINATH LASHKARE"/>
    <x v="0"/>
    <s v="-"/>
    <s v="03/06/2025"/>
    <n v="5.952769675925083"/>
    <s v="-"/>
    <s v="-"/>
  </r>
  <r>
    <s v="Normal Order"/>
    <x v="79"/>
    <x v="13"/>
    <n v="60841"/>
    <s v="T177131"/>
    <s v="C8257"/>
    <s v="5115"/>
    <n v="45814.80629709491"/>
    <s v="WIP"/>
    <n v="110"/>
    <s v="HEAT"/>
    <x v="0"/>
    <n v="49.66"/>
    <n v="1"/>
    <n v="4.9660000000000003E-2"/>
    <s v="AIS 420 kV"/>
    <s v="SAINATH LASHKARE"/>
    <x v="0"/>
    <s v="-"/>
    <s v="17/05/2025"/>
    <n v="22.79692613425868"/>
    <s v="-"/>
    <s v="-"/>
  </r>
  <r>
    <s v="Normal Order"/>
    <x v="100"/>
    <x v="22"/>
    <n v="54888"/>
    <s v="T178557"/>
    <s v="C8527"/>
    <s v="1225"/>
    <n v="45814.803916238423"/>
    <s v="WIP"/>
    <n v="100"/>
    <s v="HEAT"/>
    <x v="0"/>
    <n v="272.60000000000002"/>
    <n v="1"/>
    <n v="0.27260000000000001"/>
    <s v="-"/>
    <s v="SAINATH LASHKARE"/>
    <x v="0"/>
    <s v="-"/>
    <s v="05/06/2025"/>
    <n v="3.9153561689818162"/>
    <s v="-"/>
    <s v="-"/>
  </r>
  <r>
    <s v="Normal Order"/>
    <x v="0"/>
    <x v="0"/>
    <n v="52932"/>
    <s v="T175517"/>
    <s v="C7975"/>
    <s v="105"/>
    <n v="45814.480926238422"/>
    <s v="07/06/2025 4:26:23 PM"/>
    <n v="100"/>
    <s v="HEAT"/>
    <x v="26"/>
    <n v="148.19999999999999"/>
    <n v="1"/>
    <n v="0.1482"/>
    <s v="Tank"/>
    <s v="MANJU MARAVI"/>
    <x v="0"/>
    <s v="2"/>
    <s v="29/04/2025"/>
    <n v="40.321876666668693"/>
    <s v="-"/>
    <s v="-"/>
  </r>
  <r>
    <s v="Normal Order"/>
    <x v="0"/>
    <x v="0"/>
    <n v="54583"/>
    <s v="T175110"/>
    <s v="C7945"/>
    <s v="089"/>
    <n v="45814.465353807871"/>
    <s v="07/06/2025 4:41:33 PM"/>
    <n v="100"/>
    <s v="HEAT"/>
    <x v="26"/>
    <n v="148.19999999999999"/>
    <n v="1"/>
    <n v="0.1482"/>
    <s v="Tank"/>
    <s v="MANJU MARAVI"/>
    <x v="0"/>
    <s v="2"/>
    <s v="28/04/2025"/>
    <n v="41.54363243055559"/>
    <s v="-"/>
    <s v="-"/>
  </r>
  <r>
    <s v="Normal Order"/>
    <x v="0"/>
    <x v="0"/>
    <n v="60237"/>
    <s v="T175456"/>
    <s v="C7993"/>
    <s v="119"/>
    <n v="45814.452367986109"/>
    <s v="07/06/2025 5:13:20 PM"/>
    <n v="110"/>
    <s v="HEAT"/>
    <x v="26"/>
    <n v="148.19999999999999"/>
    <n v="1"/>
    <n v="0.1482"/>
    <s v="Tank"/>
    <s v="MANJU MARAVI"/>
    <x v="0"/>
    <s v="2"/>
    <s v="30/04/2025"/>
    <n v="39.486672534723773"/>
    <s v="-"/>
    <s v="-"/>
  </r>
  <r>
    <s v="Normal Order"/>
    <x v="0"/>
    <x v="0"/>
    <n v="52932"/>
    <s v="T175511"/>
    <s v="C7972"/>
    <s v="131"/>
    <n v="45814.434937291662"/>
    <s v="07/06/2025 5:01:51 PM"/>
    <n v="100"/>
    <s v="HEAT"/>
    <x v="26"/>
    <n v="148.19999999999999"/>
    <n v="1"/>
    <n v="0.1482"/>
    <s v="Tank"/>
    <s v="MANJU MARAVI"/>
    <x v="0"/>
    <s v="2"/>
    <s v="29/04/2025"/>
    <n v="40.397106087963039"/>
    <s v="-"/>
    <s v="-"/>
  </r>
  <r>
    <s v="Normal Order"/>
    <x v="76"/>
    <x v="63"/>
    <n v="59862"/>
    <s v="T178761"/>
    <s v="C8491"/>
    <s v="132"/>
    <n v="45814.422601736107"/>
    <s v="07/06/2025 2:43:45 PM"/>
    <n v="110"/>
    <s v="HEAT"/>
    <x v="0"/>
    <n v="141"/>
    <n v="1"/>
    <n v="0.14099999999999999"/>
    <s v="765 KV GIS"/>
    <s v="MANJU MARAVI"/>
    <x v="0"/>
    <s v="2"/>
    <s v="03/06/2025"/>
    <n v="5.2878440972199314"/>
    <s v="-"/>
    <s v="-"/>
  </r>
  <r>
    <s v="Normal Order"/>
    <x v="97"/>
    <x v="74"/>
    <n v="60509"/>
    <s v="T177374"/>
    <s v="C8278"/>
    <s v="3232"/>
    <n v="45814.351882060189"/>
    <s v="07/06/2025 2:44:47 PM"/>
    <n v="110"/>
    <s v="HEAT"/>
    <x v="0"/>
    <n v="85.3"/>
    <n v="1"/>
    <n v="8.5300000000000001E-2"/>
    <s v="DTB 145 kV"/>
    <s v="MANJU MARAVI"/>
    <x v="0"/>
    <s v="2"/>
    <s v="18/05/2025"/>
    <n v="21.88373355324438"/>
    <s v="-"/>
    <s v="-"/>
  </r>
  <r>
    <s v="Normal Order"/>
    <x v="97"/>
    <x v="74"/>
    <n v="59314"/>
    <s v="T173981"/>
    <s v="C7774"/>
    <s v="3139"/>
    <n v="45814.351880243063"/>
    <s v="07/06/2025 2:44:39 PM"/>
    <n v="110"/>
    <s v="HEAT"/>
    <x v="0"/>
    <n v="85.3"/>
    <n v="1"/>
    <n v="8.5300000000000001E-2"/>
    <s v="DTB 145 kV"/>
    <s v="MANJU MARAVI"/>
    <x v="0"/>
    <s v="2"/>
    <s v="18/04/2025"/>
    <n v="51.851557743051671"/>
    <s v="-"/>
    <s v="-"/>
  </r>
  <r>
    <s v="Normal Order"/>
    <x v="97"/>
    <x v="74"/>
    <n v="59891"/>
    <s v="T177510"/>
    <s v="C8263"/>
    <s v="3213"/>
    <n v="45814.349096006947"/>
    <s v="07/06/2025 2:43:09 PM"/>
    <n v="110"/>
    <s v="HEAT"/>
    <x v="0"/>
    <n v="85.3"/>
    <n v="1"/>
    <n v="8.5300000000000001E-2"/>
    <s v="DTB 145 kV"/>
    <s v="MANJU MARAVI"/>
    <x v="0"/>
    <s v="2"/>
    <s v="17/05/2025"/>
    <n v="22.689979629627491"/>
    <s v="-"/>
    <s v="-"/>
  </r>
  <r>
    <s v="Normal Order"/>
    <x v="97"/>
    <x v="74"/>
    <n v="59891"/>
    <s v="T177119"/>
    <s v="C8255"/>
    <s v="3219"/>
    <n v="45814.349094560181"/>
    <s v="07/06/2025 2:42:59 PM"/>
    <n v="110"/>
    <s v="HEAT"/>
    <x v="0"/>
    <n v="85.3"/>
    <n v="1"/>
    <n v="8.5300000000000001E-2"/>
    <s v="DTB 145 kV"/>
    <s v="MANJU MARAVI"/>
    <x v="0"/>
    <s v="2"/>
    <s v="17/05/2025"/>
    <n v="22.913632662035521"/>
    <s v="-"/>
    <s v="-"/>
  </r>
  <r>
    <s v="Normal Order"/>
    <x v="97"/>
    <x v="74"/>
    <n v="60509"/>
    <s v="T177404"/>
    <s v="C8280"/>
    <s v="3229"/>
    <n v="45814.289724259259"/>
    <s v="WIP"/>
    <n v="110"/>
    <s v="HEAT"/>
    <x v="0"/>
    <n v="85.3"/>
    <n v="1"/>
    <n v="8.5300000000000001E-2"/>
    <s v="DTB 145 kV"/>
    <s v="Surajit Patra"/>
    <x v="0"/>
    <s v="-"/>
    <s v="18/05/2025"/>
    <n v="21.653110115745221"/>
    <s v="-"/>
    <s v="-"/>
  </r>
  <r>
    <s v="Normal Order"/>
    <x v="118"/>
    <x v="90"/>
    <n v="59868"/>
    <s v="T176811"/>
    <s v="C8223"/>
    <s v="1340"/>
    <n v="45814.278417199072"/>
    <s v="07/06/2025 6:45:13 PM"/>
    <n v="110"/>
    <s v="HEAT"/>
    <x v="0"/>
    <n v="16.8"/>
    <n v="1"/>
    <n v="1.6799999999999999E-2"/>
    <s v="765 KV GIS"/>
    <s v="Surajit Patra"/>
    <x v="0"/>
    <s v="2"/>
    <s v="15/05/2025"/>
    <n v="24.586487893517191"/>
    <s v="-"/>
    <s v="-"/>
  </r>
  <r>
    <s v="Normal Order"/>
    <x v="118"/>
    <x v="90"/>
    <n v="59774"/>
    <s v="T175345"/>
    <s v="C7990"/>
    <s v="1276"/>
    <n v="45814.278415208333"/>
    <s v="07/06/2025 6:45:06 PM"/>
    <n v="110"/>
    <s v="HEAT"/>
    <x v="0"/>
    <n v="16.8"/>
    <n v="1"/>
    <n v="1.6799999999999999E-2"/>
    <s v="765 KV GIS"/>
    <s v="Surajit Patra"/>
    <x v="0"/>
    <s v="2"/>
    <s v="30/04/2025"/>
    <n v="39.808794050928547"/>
    <s v="-"/>
    <s v="-"/>
  </r>
  <r>
    <s v="Normal Order"/>
    <x v="97"/>
    <x v="74"/>
    <n v="60379"/>
    <s v="T177182"/>
    <s v="C8251"/>
    <s v="3206"/>
    <n v="45814.263542939807"/>
    <s v="07/06/2025 6:03:34 PM"/>
    <n v="110"/>
    <s v="HEAT"/>
    <x v="0"/>
    <n v="85.3"/>
    <n v="1"/>
    <n v="8.5300000000000001E-2"/>
    <s v="DTB 145 kV"/>
    <s v="Surajit Patra"/>
    <x v="0"/>
    <s v="2"/>
    <s v="16/05/2025"/>
    <n v="23.288451770829852"/>
    <s v="-"/>
    <s v="-"/>
  </r>
  <r>
    <s v="Normal Order"/>
    <x v="97"/>
    <x v="74"/>
    <n v="59891"/>
    <s v="T177140"/>
    <s v="C8259"/>
    <s v="3224"/>
    <n v="45814.263541678243"/>
    <s v="07/06/2025 6:03:28 PM"/>
    <n v="110"/>
    <s v="HEAT"/>
    <x v="0"/>
    <n v="85.3"/>
    <n v="1"/>
    <n v="8.5300000000000001E-2"/>
    <s v="DTB 145 kV"/>
    <s v="Surajit Patra"/>
    <x v="0"/>
    <s v="2"/>
    <s v="17/05/2025"/>
    <n v="22.887816006943471"/>
    <s v="-"/>
    <s v="-"/>
  </r>
  <r>
    <s v="Normal Order"/>
    <x v="97"/>
    <x v="74"/>
    <n v="59891"/>
    <s v="T177133"/>
    <s v="C8259"/>
    <s v="3214"/>
    <n v="45814.263540231477"/>
    <s v="07/06/2025 6:03:23 PM"/>
    <n v="110"/>
    <s v="HEAT"/>
    <x v="0"/>
    <n v="85.3"/>
    <n v="1"/>
    <n v="8.5300000000000001E-2"/>
    <s v="DTB 145 kV"/>
    <s v="Surajit Patra"/>
    <x v="0"/>
    <s v="2"/>
    <s v="17/05/2025"/>
    <n v="22.77087118055351"/>
    <s v="-"/>
    <s v="-"/>
  </r>
  <r>
    <s v="Normal Order"/>
    <x v="97"/>
    <x v="74"/>
    <n v="60867"/>
    <s v="T177297"/>
    <s v="C8319"/>
    <s v="3266"/>
    <n v="45814.263538425927"/>
    <s v="07/06/2025 6:03:40 PM"/>
    <n v="110"/>
    <s v="HEAT"/>
    <x v="0"/>
    <n v="85.3"/>
    <n v="1"/>
    <n v="8.5300000000000001E-2"/>
    <s v="DTB 145 kV"/>
    <s v="Surajit Patra"/>
    <x v="0"/>
    <s v="2"/>
    <s v="20/05/2025"/>
    <n v="19.468129004628281"/>
    <s v="-"/>
    <s v="-"/>
  </r>
  <r>
    <s v="Normal Order"/>
    <x v="223"/>
    <x v="135"/>
    <n v="60515"/>
    <s v="T178336"/>
    <s v="C8510"/>
    <s v="364"/>
    <n v="45814.068090868052"/>
    <s v="07/06/2025 6:17:19 PM"/>
    <n v="110"/>
    <s v="HEAT"/>
    <x v="0"/>
    <n v="11.7"/>
    <n v="1"/>
    <n v="1.17E-2"/>
    <s v="765 KV GIS"/>
    <s v="Surajit Patra"/>
    <x v="0"/>
    <s v="2"/>
    <s v="03/06/2025"/>
    <n v="5.6148437384254066"/>
    <s v="-"/>
    <s v="-"/>
  </r>
  <r>
    <s v="Normal Order"/>
    <x v="223"/>
    <x v="135"/>
    <n v="60515"/>
    <s v="T178331"/>
    <s v="C8510"/>
    <s v="363"/>
    <n v="45814.068089062501"/>
    <s v="07/06/2025 6:17:13 PM"/>
    <n v="110"/>
    <s v="HEAT"/>
    <x v="0"/>
    <n v="11.7"/>
    <n v="1"/>
    <n v="1.17E-2"/>
    <s v="765 KV GIS"/>
    <s v="Surajit Patra"/>
    <x v="0"/>
    <s v="2"/>
    <s v="03/06/2025"/>
    <n v="5.6163497106463183"/>
    <s v="-"/>
    <s v="-"/>
  </r>
  <r>
    <s v="Normal Order"/>
    <x v="223"/>
    <x v="135"/>
    <n v="60515"/>
    <s v="T178220"/>
    <s v="C8454"/>
    <s v="359"/>
    <n v="45814.068087071762"/>
    <s v="07/06/2025 6:17:07 PM"/>
    <n v="110"/>
    <s v="HEAT"/>
    <x v="0"/>
    <n v="11.7"/>
    <n v="1"/>
    <n v="1.17E-2"/>
    <s v="765 KV GIS"/>
    <s v="Surajit Patra"/>
    <x v="0"/>
    <s v="2"/>
    <s v="31/05/2025"/>
    <n v="8.4977781365741976"/>
    <s v="-"/>
    <s v="-"/>
  </r>
  <r>
    <s v="Normal Order"/>
    <x v="223"/>
    <x v="135"/>
    <n v="60515"/>
    <s v="T178215"/>
    <s v="C8454"/>
    <s v="361"/>
    <n v="45814.068085439823"/>
    <s v="07/06/2025 6:17:02 PM"/>
    <n v="110"/>
    <s v="HEAT"/>
    <x v="0"/>
    <n v="11.7"/>
    <n v="1"/>
    <n v="1.17E-2"/>
    <s v="765 KV GIS"/>
    <s v="Surajit Patra"/>
    <x v="0"/>
    <s v="2"/>
    <s v="31/05/2025"/>
    <n v="8.4966361689803307"/>
    <s v="-"/>
    <s v="-"/>
  </r>
  <r>
    <s v="Normal Order"/>
    <x v="223"/>
    <x v="135"/>
    <n v="46052"/>
    <s v="T178020"/>
    <s v="C8406"/>
    <s v="356"/>
    <n v="45814.068083090278"/>
    <s v="07/06/2025 6:16:57 PM"/>
    <n v="100"/>
    <s v="HEAT"/>
    <x v="0"/>
    <n v="11.7"/>
    <n v="1"/>
    <n v="1.17E-2"/>
    <s v="765 KV GIS"/>
    <s v="Surajit Patra"/>
    <x v="0"/>
    <s v="2"/>
    <s v="27/05/2025"/>
    <n v="12.2370390162032"/>
    <s v="-"/>
    <s v="-"/>
  </r>
  <r>
    <s v="Normal Order"/>
    <x v="229"/>
    <x v="138"/>
    <n v="59772"/>
    <s v="T178216"/>
    <s v="C8475"/>
    <s v="041"/>
    <n v="45814.059173611109"/>
    <s v="07/06/2025 6:13:36 PM"/>
    <n v="100"/>
    <s v="HEAT"/>
    <x v="27"/>
    <n v="23.3"/>
    <n v="1"/>
    <n v="2.3300000000000001E-2"/>
    <s v="765 KV GIS"/>
    <s v="Surajit Patra"/>
    <x v="0"/>
    <s v="2"/>
    <s v="02/06/2025"/>
    <n v="6.0652744675899157"/>
    <s v="-"/>
    <s v="-"/>
  </r>
  <r>
    <s v="Normal Order"/>
    <x v="118"/>
    <x v="90"/>
    <n v="59868"/>
    <s v="T175486"/>
    <s v="C8011"/>
    <s v="1291"/>
    <n v="45814.056906805563"/>
    <s v="WIP"/>
    <n v="110"/>
    <s v="HEAT"/>
    <x v="0"/>
    <n v="16.8"/>
    <n v="1"/>
    <n v="1.6799999999999999E-2"/>
    <s v="765 KV GIS"/>
    <s v="Surajit Patra"/>
    <x v="0"/>
    <s v="-"/>
    <s v="02/05/2025"/>
    <n v="37.56204368055478"/>
    <s v="-"/>
    <s v="-"/>
  </r>
  <r>
    <s v="Normal Order"/>
    <x v="0"/>
    <x v="0"/>
    <n v="60237"/>
    <s v="T175498"/>
    <s v="C8007"/>
    <s v="124"/>
    <n v="45814.050832384259"/>
    <s v="07/06/2025 6:22:04 PM"/>
    <n v="110"/>
    <s v="HEAT"/>
    <x v="26"/>
    <n v="148.19999999999999"/>
    <n v="1"/>
    <n v="0.1482"/>
    <s v="Tank"/>
    <s v="Surajit Patra"/>
    <x v="0"/>
    <s v="2"/>
    <s v="30/04/2025"/>
    <n v="39.044165740742763"/>
    <s v="-"/>
    <s v="-"/>
  </r>
  <r>
    <s v="Normal Order"/>
    <x v="97"/>
    <x v="74"/>
    <n v="60867"/>
    <s v="T177243"/>
    <s v="C8308"/>
    <s v="3259"/>
    <n v="45814.025605844909"/>
    <s v="07/06/2025 6:56:29 PM"/>
    <n v="110"/>
    <s v="HEAT"/>
    <x v="0"/>
    <n v="85.3"/>
    <n v="1"/>
    <n v="8.5300000000000001E-2"/>
    <s v="DTB 145 kV"/>
    <s v="Surajit Patra"/>
    <x v="0"/>
    <s v="2"/>
    <s v="20/05/2025"/>
    <n v="19.808504618056759"/>
    <s v="-"/>
    <s v="-"/>
  </r>
  <r>
    <s v="Normal Order"/>
    <x v="97"/>
    <x v="74"/>
    <n v="60867"/>
    <s v="T177671"/>
    <s v="C8337"/>
    <s v="3284"/>
    <n v="45814.02560439815"/>
    <s v="07/06/2025 6:56:40 PM"/>
    <n v="110"/>
    <s v="HEAT"/>
    <x v="0"/>
    <n v="85.3"/>
    <n v="1"/>
    <n v="8.5300000000000001E-2"/>
    <s v="DTB 145 kV"/>
    <s v="Surajit Patra"/>
    <x v="0"/>
    <s v="2"/>
    <s v="21/05/2025"/>
    <n v="18.108046516201281"/>
    <s v="-"/>
    <s v="-"/>
  </r>
  <r>
    <s v="Normal Order"/>
    <x v="97"/>
    <x v="74"/>
    <n v="60867"/>
    <s v="T177254"/>
    <s v="C8310"/>
    <s v="3256"/>
    <n v="45814.025601863417"/>
    <s v="07/06/2025 6:56:35 PM"/>
    <n v="110"/>
    <s v="HEAT"/>
    <x v="0"/>
    <n v="85.3"/>
    <n v="1"/>
    <n v="8.5300000000000001E-2"/>
    <s v="DTB 145 kV"/>
    <s v="Surajit Patra"/>
    <x v="0"/>
    <s v="2"/>
    <s v="20/05/2025"/>
    <n v="19.521281168985301"/>
    <s v="-"/>
    <s v="-"/>
  </r>
  <r>
    <s v="Normal Order"/>
    <x v="97"/>
    <x v="74"/>
    <n v="60379"/>
    <s v="T177334"/>
    <s v="C8284"/>
    <s v="3267"/>
    <n v="45814.018130532408"/>
    <s v="07/06/2025 6:47:32 PM"/>
    <n v="110"/>
    <s v="HEAT"/>
    <x v="0"/>
    <n v="85.3"/>
    <n v="1"/>
    <n v="8.5300000000000001E-2"/>
    <s v="DTB 145 kV"/>
    <s v="Surajit Patra"/>
    <x v="0"/>
    <s v="2"/>
    <s v="18/05/2025"/>
    <n v="21.443193564817189"/>
    <s v="-"/>
    <s v="-"/>
  </r>
  <r>
    <s v="Normal Order"/>
    <x v="97"/>
    <x v="74"/>
    <n v="59891"/>
    <s v="T177274"/>
    <s v="C8299"/>
    <s v="3250"/>
    <n v="45814.018129085649"/>
    <s v="07/06/2025 6:47:27 PM"/>
    <n v="110"/>
    <s v="HEAT"/>
    <x v="0"/>
    <n v="85.3"/>
    <n v="1"/>
    <n v="8.5300000000000001E-2"/>
    <s v="DTB 145 kV"/>
    <s v="Surajit Patra"/>
    <x v="0"/>
    <s v="2"/>
    <s v="19/05/2025"/>
    <n v="20.0857260763878"/>
    <s v="-"/>
    <s v="-"/>
  </r>
  <r>
    <s v="Normal Order"/>
    <x v="0"/>
    <x v="0"/>
    <n v="52932"/>
    <s v="T175382"/>
    <s v="C7968"/>
    <s v="100"/>
    <n v="45813.704282384257"/>
    <s v="WIP"/>
    <n v="100"/>
    <s v="HEAT"/>
    <x v="26"/>
    <n v="148.19999999999999"/>
    <n v="1"/>
    <n v="0.1482"/>
    <s v="Tank"/>
    <s v="SAINATH LASHKARE"/>
    <x v="0"/>
    <s v="-"/>
    <s v="29/04/2025"/>
    <n v="40.664665439813689"/>
    <s v="-"/>
    <s v="-"/>
  </r>
  <r>
    <s v="Normal Order"/>
    <x v="80"/>
    <x v="64"/>
    <n v="60753"/>
    <s v="T176860"/>
    <s v="C8223"/>
    <s v="1165"/>
    <n v="45813.682596550927"/>
    <s v="07/06/2025 12:55:26 AM"/>
    <n v="110"/>
    <s v="HEAT"/>
    <x v="0"/>
    <n v="9.3309999999999995"/>
    <n v="1"/>
    <n v="9.330999999999999E-3"/>
    <s v="765 KV GIS"/>
    <s v="SAINATH LASHKARE"/>
    <x v="0"/>
    <s v="2"/>
    <s v="15/05/2025"/>
    <n v="24.580545636577881"/>
    <s v="-"/>
    <s v="-"/>
  </r>
  <r>
    <s v="Normal Order"/>
    <x v="222"/>
    <x v="134"/>
    <n v="59480"/>
    <s v="T172443"/>
    <s v="C7547"/>
    <s v="009"/>
    <n v="45813.681225011584"/>
    <s v="07/06/2025 12:55:58 AM"/>
    <n v="110"/>
    <s v="HEAT"/>
    <x v="0"/>
    <n v="58"/>
    <n v="1"/>
    <n v="5.8000000000000003E-2"/>
    <s v="-"/>
    <s v="SAINATH LASHKARE"/>
    <x v="0"/>
    <s v="2"/>
    <s v="07/04/2025"/>
    <n v="62.575125081020808"/>
    <s v="-"/>
    <s v="-"/>
  </r>
  <r>
    <s v="Normal Order"/>
    <x v="222"/>
    <x v="134"/>
    <n v="59480"/>
    <s v="T173439"/>
    <s v="C7680"/>
    <s v="023"/>
    <n v="45813.677120034721"/>
    <s v="WIP"/>
    <n v="110"/>
    <s v="HEAT"/>
    <x v="0"/>
    <n v="58"/>
    <n v="1"/>
    <n v="5.8000000000000003E-2"/>
    <s v="-"/>
    <s v="SAINATH LASHKARE"/>
    <x v="0"/>
    <s v="-"/>
    <s v="12/04/2025"/>
    <n v="57.299268009257503"/>
    <s v="-"/>
    <s v="-"/>
  </r>
  <r>
    <s v="Normal Order"/>
    <x v="222"/>
    <x v="134"/>
    <n v="59480"/>
    <s v="T173404"/>
    <s v="C7679"/>
    <s v="027"/>
    <n v="45813.674407048609"/>
    <s v="07/06/2025 12:55:38 AM"/>
    <n v="110"/>
    <s v="HEAT"/>
    <x v="0"/>
    <n v="58"/>
    <n v="1"/>
    <n v="5.8000000000000003E-2"/>
    <s v="-"/>
    <s v="SAINATH LASHKARE"/>
    <x v="0"/>
    <s v="2"/>
    <s v="12/04/2025"/>
    <n v="57.341410763889137"/>
    <s v="-"/>
    <s v="-"/>
  </r>
  <r>
    <s v="Normal Order"/>
    <x v="223"/>
    <x v="135"/>
    <n v="60512"/>
    <s v="T177817"/>
    <s v="C8389"/>
    <s v="353"/>
    <n v="45813.670270567127"/>
    <s v="07/06/2025 12:56:24 AM"/>
    <n v="110"/>
    <s v="HEAT"/>
    <x v="0"/>
    <n v="11.7"/>
    <n v="1"/>
    <n v="1.17E-2"/>
    <s v="765 KV GIS"/>
    <s v="SAINATH LASHKARE"/>
    <x v="0"/>
    <s v="2"/>
    <s v="25/05/2025"/>
    <n v="14.76435033565213"/>
    <s v="-"/>
    <s v="-"/>
  </r>
  <r>
    <s v="Normal Order"/>
    <x v="223"/>
    <x v="135"/>
    <n v="60512"/>
    <s v="T177812"/>
    <s v="C8389"/>
    <s v="354"/>
    <n v="45813.670269328708"/>
    <s v="07/06/2025 12:56:18 AM"/>
    <n v="110"/>
    <s v="HEAT"/>
    <x v="0"/>
    <n v="11.7"/>
    <n v="1"/>
    <n v="1.17E-2"/>
    <s v="765 KV GIS"/>
    <s v="SAINATH LASHKARE"/>
    <x v="0"/>
    <s v="2"/>
    <s v="25/05/2025"/>
    <n v="14.76619834490702"/>
    <s v="-"/>
    <s v="-"/>
  </r>
  <r>
    <s v="Normal Order"/>
    <x v="223"/>
    <x v="135"/>
    <n v="60515"/>
    <s v="T178253"/>
    <s v="C8454"/>
    <s v="362"/>
    <n v="45813.670267407397"/>
    <s v="07/06/2025 12:56:35 AM"/>
    <n v="110"/>
    <s v="HEAT"/>
    <x v="0"/>
    <n v="11.7"/>
    <n v="1"/>
    <n v="1.17E-2"/>
    <s v="765 KV GIS"/>
    <s v="SAINATH LASHKARE"/>
    <x v="0"/>
    <s v="2"/>
    <s v="31/05/2025"/>
    <n v="8.5104492592581664"/>
    <s v="-"/>
    <s v="-"/>
  </r>
  <r>
    <s v="Normal Order"/>
    <x v="223"/>
    <x v="135"/>
    <n v="46052"/>
    <s v="T178015"/>
    <s v="C8406"/>
    <s v="355"/>
    <n v="45813.670265671302"/>
    <s v="07/06/2025 12:56:30 AM"/>
    <n v="100"/>
    <s v="HEAT"/>
    <x v="0"/>
    <n v="11.7"/>
    <n v="1"/>
    <n v="1.17E-2"/>
    <s v="765 KV GIS"/>
    <s v="SAINATH LASHKARE"/>
    <x v="0"/>
    <s v="2"/>
    <s v="27/05/2025"/>
    <n v="12.23815092592849"/>
    <s v="-"/>
    <s v="-"/>
  </r>
  <r>
    <s v="Normal Order"/>
    <x v="223"/>
    <x v="135"/>
    <n v="46052"/>
    <s v="T177416"/>
    <s v="C8316"/>
    <s v="347"/>
    <n v="45813.670263946748"/>
    <s v="07/06/2025 12:56:12 AM"/>
    <n v="100"/>
    <s v="HEAT"/>
    <x v="0"/>
    <n v="11.7"/>
    <n v="1"/>
    <n v="1.17E-2"/>
    <s v="765 KV GIS"/>
    <s v="SAINATH LASHKARE"/>
    <x v="0"/>
    <s v="2"/>
    <s v="21/05/2025"/>
    <n v="18.398379143516649"/>
    <s v="-"/>
    <s v="-"/>
  </r>
  <r>
    <s v="Normal Order"/>
    <x v="228"/>
    <x v="108"/>
    <n v="56204"/>
    <s v="T177690"/>
    <s v="C8368"/>
    <s v="009"/>
    <n v="45813.484593368063"/>
    <s v="07/06/2025 12:57:31 AM"/>
    <n v="110"/>
    <s v="HEAT"/>
    <x v="0"/>
    <n v="63"/>
    <n v="1"/>
    <n v="6.3E-2"/>
    <s v="550KV"/>
    <s v="PRAVIN PAWAR"/>
    <x v="0"/>
    <s v="2"/>
    <s v="23/05/2025"/>
    <n v="16.403024305553121"/>
    <s v="-"/>
    <s v="-"/>
  </r>
  <r>
    <s v="Normal Order"/>
    <x v="0"/>
    <x v="0"/>
    <n v="60237"/>
    <s v="T175448"/>
    <s v="C7997"/>
    <s v="129"/>
    <n v="45813.456110162027"/>
    <s v="07/06/2025 1:06:39 AM"/>
    <n v="110"/>
    <s v="HEAT"/>
    <x v="26"/>
    <n v="148.19999999999999"/>
    <n v="1"/>
    <n v="0.1482"/>
    <s v="Tank"/>
    <s v="PRAVIN PAWAR"/>
    <x v="0"/>
    <s v="2"/>
    <s v="30/04/2025"/>
    <n v="39.339868645831302"/>
    <s v="-"/>
    <s v="-"/>
  </r>
  <r>
    <s v="Normal Order"/>
    <x v="0"/>
    <x v="0"/>
    <n v="52932"/>
    <s v="T177251"/>
    <s v="C8302"/>
    <s v="132"/>
    <n v="45813.456106886573"/>
    <s v="07/06/2025 1:06:45 AM"/>
    <n v="100"/>
    <s v="HEAT"/>
    <x v="26"/>
    <n v="148.19999999999999"/>
    <n v="1"/>
    <n v="0.1482"/>
    <s v="Tank"/>
    <s v="PRAVIN PAWAR"/>
    <x v="0"/>
    <s v="2"/>
    <s v="19/05/2025"/>
    <n v="20.036074965275471"/>
    <s v="-"/>
    <s v="-"/>
  </r>
  <r>
    <s v="Normal Order"/>
    <x v="0"/>
    <x v="0"/>
    <n v="52932"/>
    <s v="T175522"/>
    <s v="C7980"/>
    <s v="107"/>
    <n v="45813.434318819447"/>
    <s v="07/06/2025 1:06:12 AM"/>
    <n v="100"/>
    <s v="HEAT"/>
    <x v="26"/>
    <n v="148.19999999999999"/>
    <n v="1"/>
    <n v="0.1482"/>
    <s v="Tank"/>
    <s v="PRAVIN PAWAR"/>
    <x v="0"/>
    <s v="2"/>
    <s v="29/04/2025"/>
    <n v="40.302100567132577"/>
    <s v="-"/>
    <s v="-"/>
  </r>
  <r>
    <s v="Normal Order"/>
    <x v="0"/>
    <x v="0"/>
    <n v="60237"/>
    <s v="T175426"/>
    <s v="C7995"/>
    <s v="114"/>
    <n v="45813.410801689817"/>
    <s v="07/06/2025 1:03:55 AM"/>
    <n v="110"/>
    <s v="HEAT"/>
    <x v="26"/>
    <n v="148.19999999999999"/>
    <n v="1"/>
    <n v="0.1482"/>
    <s v="Tank"/>
    <s v="PRAVIN PAWAR"/>
    <x v="0"/>
    <s v="2"/>
    <s v="30/04/2025"/>
    <n v="39.560163842594193"/>
    <s v="-"/>
    <s v="-"/>
  </r>
  <r>
    <s v="Normal Order"/>
    <x v="0"/>
    <x v="0"/>
    <n v="52932"/>
    <s v="T175487"/>
    <s v="C8011"/>
    <s v="126"/>
    <n v="45813.404855706023"/>
    <s v="07/06/2025 12:58:31 AM"/>
    <n v="100"/>
    <s v="HEAT"/>
    <x v="26"/>
    <n v="148.19999999999999"/>
    <n v="1"/>
    <n v="0.1482"/>
    <s v="Tank"/>
    <s v="PRAVIN PAWAR"/>
    <x v="0"/>
    <s v="2"/>
    <s v="02/05/2025"/>
    <n v="37.560438229163992"/>
    <s v="-"/>
    <s v="-"/>
  </r>
  <r>
    <s v="Normal Order"/>
    <x v="118"/>
    <x v="90"/>
    <n v="59736"/>
    <s v="T175669"/>
    <s v="C8028"/>
    <s v="1303"/>
    <n v="45813.222138668978"/>
    <s v="06/06/2025 2:30:50 PM"/>
    <n v="110"/>
    <s v="HEAT"/>
    <x v="0"/>
    <n v="16.8"/>
    <n v="1"/>
    <n v="1.6799999999999999E-2"/>
    <s v="765 KV GIS"/>
    <s v="Surajit Patra"/>
    <x v="0"/>
    <s v="3"/>
    <s v="03/05/2025"/>
    <n v="36.533928819444547"/>
    <s v="-"/>
    <s v="-"/>
  </r>
  <r>
    <s v="Normal Order"/>
    <x v="118"/>
    <x v="90"/>
    <n v="60524"/>
    <s v="T176483"/>
    <s v="C8178"/>
    <s v="1323"/>
    <n v="45813.2150946412"/>
    <s v="06/06/2025 2:31:22 PM"/>
    <n v="110"/>
    <s v="HEAT"/>
    <x v="0"/>
    <n v="16.8"/>
    <n v="1"/>
    <n v="1.6799999999999999E-2"/>
    <s v="765 KV GIS"/>
    <s v="Surajit Patra"/>
    <x v="0"/>
    <s v="3"/>
    <s v="13/05/2025"/>
    <n v="26.427132546297798"/>
    <s v="-"/>
    <s v="-"/>
  </r>
  <r>
    <s v="Normal Order"/>
    <x v="118"/>
    <x v="90"/>
    <n v="59736"/>
    <s v="T174424"/>
    <s v="C7854"/>
    <s v="1228"/>
    <n v="45813.215093043982"/>
    <s v="06/06/2025 2:31:09 PM"/>
    <n v="110"/>
    <s v="HEAT"/>
    <x v="0"/>
    <n v="16.8"/>
    <n v="1"/>
    <n v="1.6799999999999999E-2"/>
    <s v="765 KV GIS"/>
    <s v="Surajit Patra"/>
    <x v="0"/>
    <s v="3"/>
    <s v="22/04/2025"/>
    <n v="47.435829780093627"/>
    <s v="-"/>
    <s v="-"/>
  </r>
  <r>
    <s v="Normal Order"/>
    <x v="118"/>
    <x v="90"/>
    <n v="59868"/>
    <s v="T175845"/>
    <s v="C8055"/>
    <s v="1307"/>
    <n v="45813.215091481477"/>
    <s v="06/06/2025 2:31:15 PM"/>
    <n v="110"/>
    <s v="HEAT"/>
    <x v="0"/>
    <n v="16.8"/>
    <n v="1"/>
    <n v="1.6799999999999999E-2"/>
    <s v="765 KV GIS"/>
    <s v="Surajit Patra"/>
    <x v="0"/>
    <s v="3"/>
    <s v="05/05/2025"/>
    <n v="34.187588182874613"/>
    <s v="-"/>
    <s v="-"/>
  </r>
  <r>
    <s v="Normal Order"/>
    <x v="0"/>
    <x v="0"/>
    <n v="60237"/>
    <s v="T175504"/>
    <s v="C7988"/>
    <s v="109"/>
    <n v="45813.214284571761"/>
    <s v="06/06/2025 2:31:45 PM"/>
    <n v="110"/>
    <s v="HEAT"/>
    <x v="26"/>
    <n v="148.19999999999999"/>
    <n v="1"/>
    <n v="0.1482"/>
    <s v="Tank"/>
    <s v="Surajit Patra"/>
    <x v="0"/>
    <s v="3"/>
    <s v="30/04/2025"/>
    <n v="39.788334386576032"/>
    <s v="-"/>
    <s v="-"/>
  </r>
  <r>
    <s v="Normal Order"/>
    <x v="80"/>
    <x v="64"/>
    <n v="60753"/>
    <s v="T177425"/>
    <s v="C8316"/>
    <s v="1177"/>
    <n v="45812.789599351847"/>
    <s v="06/06/2025 2:36:12 PM"/>
    <n v="110"/>
    <s v="HEAT"/>
    <x v="0"/>
    <n v="9.3309999999999995"/>
    <n v="1"/>
    <n v="9.330999999999999E-3"/>
    <s v="765 KV GIS"/>
    <s v="SAINATH LASHKARE"/>
    <x v="0"/>
    <s v="3"/>
    <s v="19/05/2025"/>
    <n v="20.256870648147011"/>
    <s v="-"/>
    <s v="-"/>
  </r>
  <r>
    <s v="Normal Order"/>
    <x v="80"/>
    <x v="64"/>
    <n v="60753"/>
    <s v="T176908"/>
    <s v="C8228"/>
    <s v="1179"/>
    <n v="45812.789598055548"/>
    <s v="06/06/2025 2:35:59 PM"/>
    <n v="110"/>
    <s v="HEAT"/>
    <x v="0"/>
    <n v="9.3309999999999995"/>
    <n v="1"/>
    <n v="9.330999999999999E-3"/>
    <s v="765 KV GIS"/>
    <s v="SAINATH LASHKARE"/>
    <x v="0"/>
    <s v="3"/>
    <s v="15/05/2025"/>
    <n v="24.382515914352549"/>
    <s v="-"/>
    <s v="-"/>
  </r>
  <r>
    <s v="Normal Order"/>
    <x v="80"/>
    <x v="64"/>
    <n v="60753"/>
    <s v="T176855"/>
    <s v="C8223"/>
    <s v="1167"/>
    <n v="45812.789596747687"/>
    <s v="06/06/2025 2:35:52 PM"/>
    <n v="110"/>
    <s v="HEAT"/>
    <x v="0"/>
    <n v="9.3309999999999995"/>
    <n v="1"/>
    <n v="9.330999999999999E-3"/>
    <s v="765 KV GIS"/>
    <s v="SAINATH LASHKARE"/>
    <x v="0"/>
    <s v="3"/>
    <s v="15/05/2025"/>
    <n v="24.58437116898131"/>
    <s v="-"/>
    <s v="-"/>
  </r>
  <r>
    <s v="Normal Order"/>
    <x v="80"/>
    <x v="64"/>
    <n v="60753"/>
    <s v="T177457"/>
    <s v="C8316"/>
    <s v="1181"/>
    <n v="45812.789595312497"/>
    <s v="06/06/2025 2:36:19 PM"/>
    <n v="110"/>
    <s v="HEAT"/>
    <x v="0"/>
    <n v="9.3309999999999995"/>
    <n v="1"/>
    <n v="9.330999999999999E-3"/>
    <s v="765 KV GIS"/>
    <s v="SAINATH LASHKARE"/>
    <x v="0"/>
    <s v="3"/>
    <s v="19/05/2025"/>
    <n v="20.253523784718709"/>
    <s v="-"/>
    <s v="-"/>
  </r>
  <r>
    <s v="Normal Order"/>
    <x v="80"/>
    <x v="64"/>
    <n v="60753"/>
    <s v="T176280"/>
    <s v="C8145"/>
    <s v="1171"/>
    <n v="45812.789593773152"/>
    <s v="06/06/2025 2:35:39 PM"/>
    <n v="110"/>
    <s v="HEAT"/>
    <x v="0"/>
    <n v="9.3309999999999995"/>
    <n v="1"/>
    <n v="9.330999999999999E-3"/>
    <s v="765 KV GIS"/>
    <s v="SAINATH LASHKARE"/>
    <x v="0"/>
    <s v="3"/>
    <s v="14/05/2025"/>
    <n v="25.09015035879565"/>
    <s v="-"/>
    <s v="-"/>
  </r>
  <r>
    <s v="Normal Order"/>
    <x v="80"/>
    <x v="64"/>
    <n v="60753"/>
    <s v="T176950"/>
    <s v="C8226"/>
    <s v="1166"/>
    <n v="45812.789592372683"/>
    <s v="06/06/2025 2:36:05 PM"/>
    <n v="110"/>
    <s v="HEAT"/>
    <x v="0"/>
    <n v="9.3309999999999995"/>
    <n v="1"/>
    <n v="9.330999999999999E-3"/>
    <s v="765 KV GIS"/>
    <s v="SAINATH LASHKARE"/>
    <x v="0"/>
    <s v="3"/>
    <s v="15/05/2025"/>
    <n v="24.431664189818552"/>
    <s v="-"/>
    <s v="-"/>
  </r>
  <r>
    <s v="Normal Order"/>
    <x v="80"/>
    <x v="64"/>
    <n v="60753"/>
    <s v="T176804"/>
    <s v="C8226"/>
    <s v="1168"/>
    <n v="45812.78959104167"/>
    <s v="06/06/2025 2:35:46 PM"/>
    <n v="110"/>
    <s v="HEAT"/>
    <x v="0"/>
    <n v="9.3309999999999995"/>
    <n v="1"/>
    <n v="9.330999999999999E-3"/>
    <s v="765 KV GIS"/>
    <s v="SAINATH LASHKARE"/>
    <x v="0"/>
    <s v="3"/>
    <s v="15/05/2025"/>
    <n v="24.579198888888641"/>
    <s v="-"/>
    <s v="-"/>
  </r>
  <r>
    <s v="Normal Order"/>
    <x v="229"/>
    <x v="138"/>
    <n v="59772"/>
    <s v="T178211"/>
    <s v="C8475"/>
    <s v="042"/>
    <n v="45812.610162743047"/>
    <s v="06/06/2025 2:38:56 PM"/>
    <n v="100"/>
    <s v="HEAT"/>
    <x v="27"/>
    <n v="23.3"/>
    <n v="1"/>
    <n v="2.3300000000000001E-2"/>
    <s v="765 KV GIS"/>
    <s v="MANJU MARAVI"/>
    <x v="0"/>
    <s v="3"/>
    <s v="02/06/2025"/>
    <n v="6.0657468749996042"/>
    <s v="-"/>
    <s v="-"/>
  </r>
  <r>
    <s v="Normal Order"/>
    <x v="119"/>
    <x v="91"/>
    <n v="60465"/>
    <s v="T177034"/>
    <s v="C8118"/>
    <s v="1187"/>
    <n v="45812.234979780093"/>
    <s v="WIP"/>
    <n v="110"/>
    <s v="HEAT"/>
    <x v="0"/>
    <n v="517.79999999999995"/>
    <n v="1"/>
    <n v="0.51779999999999993"/>
    <s v="-"/>
    <s v="Surajit Patra"/>
    <x v="0"/>
    <s v="-"/>
    <s v="09/05/2025"/>
    <n v="30.382181354165368"/>
    <s v="-"/>
    <s v="-"/>
  </r>
  <r>
    <s v="Normal Order"/>
    <x v="118"/>
    <x v="90"/>
    <n v="59774"/>
    <s v="T175351"/>
    <s v="C7990"/>
    <s v="1279"/>
    <n v="45811.609158912033"/>
    <s v="05/06/2025 3:39:03 AM"/>
    <n v="110"/>
    <s v="HEAT"/>
    <x v="0"/>
    <n v="16.8"/>
    <n v="1"/>
    <n v="1.6799999999999999E-2"/>
    <s v="765 KV GIS"/>
    <s v="PRAVIN PAWAR"/>
    <x v="0"/>
    <s v="4"/>
    <s v="30/04/2025"/>
    <n v="39.700077696761582"/>
    <s v="-"/>
    <s v="-"/>
  </r>
  <r>
    <s v="Normal Order"/>
    <x v="118"/>
    <x v="90"/>
    <n v="59868"/>
    <s v="T176868"/>
    <s v="C8221"/>
    <s v="1336"/>
    <n v="45811.609155381942"/>
    <s v="05/06/2025 3:39:15 AM"/>
    <n v="110"/>
    <s v="HEAT"/>
    <x v="0"/>
    <n v="16.8"/>
    <n v="1"/>
    <n v="1.6799999999999999E-2"/>
    <s v="765 KV GIS"/>
    <s v="PRAVIN PAWAR"/>
    <x v="0"/>
    <s v="4"/>
    <s v="15/05/2025"/>
    <n v="24.65322074074356"/>
    <s v="-"/>
    <s v="-"/>
  </r>
  <r>
    <s v="Normal Order"/>
    <x v="118"/>
    <x v="90"/>
    <n v="59868"/>
    <s v="T176590"/>
    <s v="C8171"/>
    <s v="1318"/>
    <n v="45811.60915358796"/>
    <s v="05/06/2025 3:39:09 AM"/>
    <n v="110"/>
    <s v="HEAT"/>
    <x v="0"/>
    <n v="16.8"/>
    <n v="1"/>
    <n v="1.6799999999999999E-2"/>
    <s v="765 KV GIS"/>
    <s v="PRAVIN PAWAR"/>
    <x v="0"/>
    <s v="4"/>
    <s v="12/05/2025"/>
    <n v="27.21641868055303"/>
    <s v="-"/>
    <s v="-"/>
  </r>
  <r>
    <s v="Normal Order"/>
    <x v="118"/>
    <x v="90"/>
    <n v="59868"/>
    <s v="T175305"/>
    <s v="C7946"/>
    <s v="1271"/>
    <n v="45811.569004131947"/>
    <s v="05/06/2025 3:48:41 AM"/>
    <n v="110"/>
    <s v="HEAT"/>
    <x v="0"/>
    <n v="16.8"/>
    <n v="1"/>
    <n v="1.6799999999999999E-2"/>
    <s v="765 KV GIS"/>
    <s v="PRAVIN PAWAR"/>
    <x v="0"/>
    <s v="4"/>
    <s v="28/04/2025"/>
    <n v="41.659193530096672"/>
    <s v="-"/>
    <s v="-"/>
  </r>
  <r>
    <s v="Normal Order"/>
    <x v="118"/>
    <x v="90"/>
    <n v="59736"/>
    <s v="T175689"/>
    <s v="C8028"/>
    <s v="1299"/>
    <n v="45811.569001956021"/>
    <s v="05/06/2025 3:48:46 AM"/>
    <n v="110"/>
    <s v="HEAT"/>
    <x v="0"/>
    <n v="16.8"/>
    <n v="1"/>
    <n v="1.6799999999999999E-2"/>
    <s v="765 KV GIS"/>
    <s v="PRAVIN PAWAR"/>
    <x v="0"/>
    <s v="4"/>
    <s v="03/05/2025"/>
    <n v="36.577552465278131"/>
    <s v="-"/>
    <s v="-"/>
  </r>
  <r>
    <s v="Normal Order"/>
    <x v="118"/>
    <x v="90"/>
    <n v="59736"/>
    <s v="T175694"/>
    <s v="C8055"/>
    <s v="1314"/>
    <n v="45811.568999571748"/>
    <s v="05/06/2025 3:48:52 AM"/>
    <n v="110"/>
    <s v="HEAT"/>
    <x v="0"/>
    <n v="16.8"/>
    <n v="1"/>
    <n v="1.6799999999999999E-2"/>
    <s v="765 KV GIS"/>
    <s v="PRAVIN PAWAR"/>
    <x v="0"/>
    <s v="4"/>
    <s v="03/05/2025"/>
    <n v="36.570685289349058"/>
    <s v="-"/>
    <s v="-"/>
  </r>
  <r>
    <s v="Normal Order"/>
    <x v="223"/>
    <x v="135"/>
    <n v="60515"/>
    <s v="T178258"/>
    <s v="C8454"/>
    <s v="358"/>
    <n v="45811.136458553243"/>
    <s v="04/06/2025 11:02:45 AM"/>
    <n v="110"/>
    <s v="HEAT"/>
    <x v="0"/>
    <n v="11.7"/>
    <n v="1"/>
    <n v="1.17E-2"/>
    <s v="765 KV GIS"/>
    <s v="Surajit Patra"/>
    <x v="0"/>
    <s v="5"/>
    <s v="31/05/2025"/>
    <n v="8.5076706481486326"/>
    <s v="-"/>
    <s v="-"/>
  </r>
  <r>
    <s v="Normal Order"/>
    <x v="118"/>
    <x v="90"/>
    <n v="59736"/>
    <s v="T178903"/>
    <s v="C7962"/>
    <s v="1342"/>
    <n v="45811.135887187498"/>
    <s v="04/06/2025 11:03:05 AM"/>
    <n v="110"/>
    <s v="HEAT"/>
    <x v="0"/>
    <n v="16.8"/>
    <n v="1"/>
    <n v="1.6799999999999999E-2"/>
    <s v="765 KV GIS"/>
    <s v="Surajit Patra"/>
    <x v="0"/>
    <s v="5"/>
    <s v="29/05/2025"/>
    <n v="10.3219787962953"/>
    <s v="-"/>
    <s v="-"/>
  </r>
  <r>
    <s v="Normal Order"/>
    <x v="118"/>
    <x v="90"/>
    <n v="60524"/>
    <s v="T176489"/>
    <s v="C8184"/>
    <s v="1330"/>
    <n v="45811.131991655093"/>
    <s v="04/06/2025 11:03:23 AM"/>
    <n v="110"/>
    <s v="HEAT"/>
    <x v="0"/>
    <n v="16.8"/>
    <n v="1"/>
    <n v="1.6799999999999999E-2"/>
    <s v="765 KV GIS"/>
    <s v="Surajit Patra"/>
    <x v="0"/>
    <s v="5"/>
    <s v="13/05/2025"/>
    <n v="26.469704895833271"/>
    <s v="-"/>
    <s v="-"/>
  </r>
  <r>
    <s v="Normal Order"/>
    <x v="118"/>
    <x v="90"/>
    <n v="59868"/>
    <s v="T176863"/>
    <s v="C8221"/>
    <s v="1335"/>
    <n v="45811.131989050933"/>
    <s v="04/06/2025 11:03:30 AM"/>
    <n v="110"/>
    <s v="HEAT"/>
    <x v="0"/>
    <n v="16.8"/>
    <n v="1"/>
    <n v="1.6799999999999999E-2"/>
    <s v="765 KV GIS"/>
    <s v="Surajit Patra"/>
    <x v="0"/>
    <s v="5"/>
    <s v="15/05/2025"/>
    <n v="24.654061018518409"/>
    <s v="-"/>
    <s v="-"/>
  </r>
  <r>
    <s v="Normal Order"/>
    <x v="118"/>
    <x v="90"/>
    <n v="60524"/>
    <s v="T176484"/>
    <s v="C8184"/>
    <s v="1329"/>
    <n v="45811.072804398151"/>
    <s v="04/06/2025 11:04:50 AM"/>
    <n v="110"/>
    <s v="HEAT"/>
    <x v="0"/>
    <n v="16.8"/>
    <n v="1"/>
    <n v="1.6799999999999999E-2"/>
    <s v="765 KV GIS"/>
    <s v="Surajit Patra"/>
    <x v="0"/>
    <s v="5"/>
    <s v="13/05/2025"/>
    <n v="26.470504016208"/>
    <s v="-"/>
    <s v="-"/>
  </r>
  <r>
    <s v="Normal Order"/>
    <x v="118"/>
    <x v="90"/>
    <n v="59774"/>
    <s v="T175350"/>
    <s v="C7990"/>
    <s v="1278"/>
    <n v="45811.072800393522"/>
    <s v="04/06/2025 11:04:35 AM"/>
    <n v="110"/>
    <s v="HEAT"/>
    <x v="0"/>
    <n v="16.8"/>
    <n v="1"/>
    <n v="1.6799999999999999E-2"/>
    <s v="765 KV GIS"/>
    <s v="Surajit Patra"/>
    <x v="0"/>
    <s v="5"/>
    <s v="30/04/2025"/>
    <n v="39.808317638890003"/>
    <s v="-"/>
    <s v="-"/>
  </r>
  <r>
    <s v="Normal Order"/>
    <x v="118"/>
    <x v="90"/>
    <n v="60524"/>
    <s v="T176454"/>
    <s v="C8194"/>
    <s v="1334"/>
    <n v="45811.072795972221"/>
    <s v="04/06/2025 11:04:42 AM"/>
    <n v="110"/>
    <s v="HEAT"/>
    <x v="0"/>
    <n v="16.8"/>
    <n v="1"/>
    <n v="1.6799999999999999E-2"/>
    <s v="765 KV GIS"/>
    <s v="Surajit Patra"/>
    <x v="0"/>
    <s v="5"/>
    <s v="14/05/2025"/>
    <n v="25.456600625002469"/>
    <s v="-"/>
    <s v="-"/>
  </r>
  <r>
    <s v="Normal Order"/>
    <x v="97"/>
    <x v="74"/>
    <n v="59891"/>
    <s v="T177474"/>
    <s v="C8268"/>
    <s v="3215"/>
    <n v="45811.053564641203"/>
    <s v="04/06/2025 11:05:53 AM"/>
    <n v="110"/>
    <s v="HEAT"/>
    <x v="0"/>
    <n v="85.3"/>
    <n v="1"/>
    <n v="8.5300000000000001E-2"/>
    <s v="DTB 145 kV"/>
    <s v="Surajit Patra"/>
    <x v="0"/>
    <s v="5"/>
    <s v="17/05/2025"/>
    <n v="22.523464953701481"/>
    <s v="-"/>
    <s v="-"/>
  </r>
  <r>
    <s v="Normal Order"/>
    <x v="118"/>
    <x v="90"/>
    <n v="59124"/>
    <s v="T175489"/>
    <s v="C8017"/>
    <s v="1293"/>
    <n v="45811.045916516203"/>
    <s v="04/06/2025 11:06:20 AM"/>
    <n v="110"/>
    <s v="HEAT"/>
    <x v="0"/>
    <n v="16.8"/>
    <n v="1"/>
    <n v="1.6799999999999999E-2"/>
    <s v="765 KV GIS"/>
    <s v="Surajit Patra"/>
    <x v="0"/>
    <s v="5"/>
    <s v="02/05/2025"/>
    <n v="37.594858136573748"/>
    <s v="-"/>
    <s v="-"/>
  </r>
  <r>
    <s v="Normal Order"/>
    <x v="119"/>
    <x v="91"/>
    <n v="59311"/>
    <s v="T174383"/>
    <s v="C7844"/>
    <s v="1170"/>
    <n v="45811.022297569449"/>
    <s v="04/06/2025 11:07:06 AM"/>
    <n v="110"/>
    <s v="HEAT"/>
    <x v="0"/>
    <n v="517.79999999999995"/>
    <n v="1"/>
    <n v="0.51779999999999993"/>
    <s v="-"/>
    <s v="Surajit Patra"/>
    <x v="0"/>
    <s v="5"/>
    <s v="22/04/2025"/>
    <n v="47.764889131940443"/>
    <s v="-"/>
    <s v="-"/>
  </r>
  <r>
    <s v="Normal Order"/>
    <x v="119"/>
    <x v="91"/>
    <n v="57903"/>
    <s v="T177036"/>
    <s v="C8133"/>
    <s v="1189"/>
    <n v="45810.787730694443"/>
    <s v="04/06/2025 11:08:48 AM"/>
    <n v="110"/>
    <s v="HEAT"/>
    <x v="0"/>
    <n v="517.79999999999995"/>
    <n v="1"/>
    <n v="0.51779999999999993"/>
    <s v="-"/>
    <s v="SAINATH LASHKARE"/>
    <x v="0"/>
    <s v="5"/>
    <s v="10/05/2025"/>
    <n v="29.966462500000489"/>
    <s v="-"/>
    <s v="-"/>
  </r>
  <r>
    <s v="Normal Order"/>
    <x v="119"/>
    <x v="91"/>
    <n v="57903"/>
    <s v="T177041"/>
    <s v="C8138"/>
    <s v="1190"/>
    <n v="45810.757956759262"/>
    <s v="04/06/2025 11:09:07 AM"/>
    <n v="110"/>
    <s v="HEAT"/>
    <x v="0"/>
    <n v="517.79999999999995"/>
    <n v="1"/>
    <n v="0.51779999999999993"/>
    <s v="-"/>
    <s v="SAINATH LASHKARE"/>
    <x v="0"/>
    <s v="5"/>
    <s v="10/05/2025"/>
    <n v="29.23850197916909"/>
    <s v="-"/>
    <s v="-"/>
  </r>
  <r>
    <s v="Normal Order"/>
    <x v="81"/>
    <x v="21"/>
    <n v="55902"/>
    <s v="T177787"/>
    <s v="C8312"/>
    <s v="1348"/>
    <n v="45810.379562800917"/>
    <s v="04/06/2025 1:03:36 AM"/>
    <n v="110"/>
    <s v="HEAT"/>
    <x v="0"/>
    <n v="476.42"/>
    <n v="1"/>
    <n v="0.47642000000000001"/>
    <s v="DTB 420 kV"/>
    <s v="Suhas Shankar Thorat"/>
    <x v="0"/>
    <s v="5"/>
    <s v="20/05/2025"/>
    <n v="19.24082185185398"/>
    <s v="-"/>
    <s v="-"/>
  </r>
  <r>
    <s v="Normal Order"/>
    <x v="117"/>
    <x v="75"/>
    <n v="57635"/>
    <s v="T176471"/>
    <s v="C8204"/>
    <s v="1571"/>
    <n v="45810.370409745366"/>
    <s v="02/06/2025 8:53:34 AM"/>
    <n v="110"/>
    <s v="HEAT"/>
    <x v="0"/>
    <n v="24"/>
    <n v="1"/>
    <n v="2.4E-2"/>
    <s v="DTB 245 kV"/>
    <s v="MANJU MARAVI"/>
    <x v="1"/>
    <s v="7"/>
    <s v="14/05/2025"/>
    <n v="25.29262862268661"/>
    <s v="-"/>
    <s v="-"/>
  </r>
  <r>
    <s v="Normal Order"/>
    <x v="81"/>
    <x v="21"/>
    <n v="46163"/>
    <s v="T178064"/>
    <s v="C8411"/>
    <s v="1385"/>
    <n v="45809.245601712959"/>
    <s v="04/06/2025 12:49:40 AM"/>
    <n v="100"/>
    <s v="HEAT"/>
    <x v="0"/>
    <n v="476.42"/>
    <n v="1"/>
    <n v="0.47642000000000001"/>
    <s v="DTB 420 kV"/>
    <s v="SAINATH LASHKARE"/>
    <x v="0"/>
    <s v="5"/>
    <s v="27/05/2025"/>
    <n v="12.74087923610932"/>
    <s v="-"/>
    <s v="-"/>
  </r>
  <r>
    <s v="Normal Order"/>
    <x v="81"/>
    <x v="21"/>
    <n v="55415"/>
    <s v="T177627"/>
    <s v="C8348"/>
    <s v="1369"/>
    <n v="45809.155355925926"/>
    <s v="04/06/2025 1:35:23 AM"/>
    <n v="110"/>
    <s v="HEAT"/>
    <x v="0"/>
    <n v="476.42"/>
    <n v="1"/>
    <n v="0.47642000000000001"/>
    <s v="DTB 420 kV"/>
    <s v="SAINATH LASHKARE"/>
    <x v="0"/>
    <s v="5"/>
    <s v="22/05/2025"/>
    <n v="17.251280925927858"/>
    <s v="-"/>
    <s v="-"/>
  </r>
  <r>
    <s v="Normal Order"/>
    <x v="102"/>
    <x v="79"/>
    <n v="60359"/>
    <s v="T174825"/>
    <s v="C8423"/>
    <s v="006"/>
    <n v="45809.088113252314"/>
    <s v="03/06/2025 9:57:10 AM"/>
    <n v="110"/>
    <s v="HEAT"/>
    <x v="0"/>
    <n v="58"/>
    <n v="1"/>
    <n v="5.8000000000000003E-2"/>
    <s v="-"/>
    <s v="SAINATH LASHKARE"/>
    <x v="0"/>
    <s v="6"/>
    <s v="28/05/2025"/>
    <n v="11.083279143516849"/>
    <s v="-"/>
    <s v="-"/>
  </r>
  <r>
    <s v="Normal Order"/>
    <x v="97"/>
    <x v="74"/>
    <n v="60867"/>
    <s v="T177244"/>
    <s v="C8300"/>
    <s v="3253"/>
    <n v="45808.899035011578"/>
    <s v="03/06/2025 10:06:11 AM"/>
    <n v="110"/>
    <s v="HEAT"/>
    <x v="0"/>
    <n v="85.3"/>
    <n v="1"/>
    <n v="8.5300000000000001E-2"/>
    <s v="DTB 145 kV"/>
    <s v="MANJU MARAVI"/>
    <x v="0"/>
    <s v="6"/>
    <s v="20/05/2025"/>
    <n v="19.965027418977119"/>
    <s v="-"/>
    <s v="-"/>
  </r>
  <r>
    <s v="Normal Order"/>
    <x v="81"/>
    <x v="21"/>
    <n v="44969"/>
    <s v="T177545"/>
    <s v="C8392"/>
    <s v="1376"/>
    <n v="45808.889041342591"/>
    <s v="03/06/2025 9:52:33 AM"/>
    <n v="100"/>
    <s v="HEAT"/>
    <x v="0"/>
    <n v="476.42"/>
    <n v="1"/>
    <n v="0.47642000000000001"/>
    <s v="DTB 420 kV"/>
    <s v="MANJU MARAVI"/>
    <x v="0"/>
    <s v="6"/>
    <s v="25/05/2025"/>
    <n v="14.77439170138677"/>
    <s v="-"/>
    <s v="-"/>
  </r>
  <r>
    <s v="Normal Order"/>
    <x v="97"/>
    <x v="74"/>
    <n v="60867"/>
    <s v="T177789"/>
    <s v="C8319"/>
    <s v="3263"/>
    <n v="45808.886584490741"/>
    <s v="03/06/2025 10:06:27 AM"/>
    <n v="110"/>
    <s v="HEAT"/>
    <x v="0"/>
    <n v="85.3"/>
    <n v="1"/>
    <n v="8.5300000000000001E-2"/>
    <s v="DTB 145 kV"/>
    <s v="MANJU MARAVI"/>
    <x v="0"/>
    <s v="6"/>
    <s v="20/05/2025"/>
    <n v="19.022132743055408"/>
    <s v="-"/>
    <s v="-"/>
  </r>
  <r>
    <s v="Normal Order"/>
    <x v="97"/>
    <x v="74"/>
    <n v="60870"/>
    <s v="T177773"/>
    <s v="C8323"/>
    <s v="3268"/>
    <n v="45808.88658283565"/>
    <s v="03/06/2025 10:06:21 AM"/>
    <n v="110"/>
    <s v="HEAT"/>
    <x v="0"/>
    <n v="85.3"/>
    <n v="1"/>
    <n v="8.5300000000000001E-2"/>
    <s v="DTB 145 kV"/>
    <s v="MANJU MARAVI"/>
    <x v="0"/>
    <s v="6"/>
    <s v="21/05/2025"/>
    <n v="18.852042488426381"/>
    <s v="-"/>
    <s v="-"/>
  </r>
  <r>
    <s v="Normal Order"/>
    <x v="97"/>
    <x v="74"/>
    <n v="60509"/>
    <s v="T177114"/>
    <s v="C8242"/>
    <s v="3202"/>
    <n v="45808.7402984375"/>
    <s v="03/06/2025 10:08:15 AM"/>
    <n v="110"/>
    <s v="HEAT"/>
    <x v="0"/>
    <n v="85.3"/>
    <n v="1"/>
    <n v="8.5300000000000001E-2"/>
    <s v="DTB 145 kV"/>
    <s v="MANJU MARAVI"/>
    <x v="0"/>
    <s v="6"/>
    <s v="16/05/2025"/>
    <n v="23.599784166668542"/>
    <s v="-"/>
    <s v="-"/>
  </r>
  <r>
    <s v="Normal Order"/>
    <x v="97"/>
    <x v="74"/>
    <n v="60379"/>
    <s v="T177345"/>
    <s v="C8284"/>
    <s v="3286"/>
    <n v="45808.74029652778"/>
    <s v="03/06/2025 10:08:37 AM"/>
    <n v="110"/>
    <s v="HEAT"/>
    <x v="0"/>
    <n v="85.3"/>
    <n v="1"/>
    <n v="8.5300000000000001E-2"/>
    <s v="DTB 145 kV"/>
    <s v="MANJU MARAVI"/>
    <x v="0"/>
    <s v="6"/>
    <s v="18/05/2025"/>
    <n v="21.557287916664791"/>
    <s v="-"/>
    <s v="-"/>
  </r>
  <r>
    <s v="Normal Order"/>
    <x v="97"/>
    <x v="74"/>
    <n v="60509"/>
    <s v="T177367"/>
    <s v="C8279"/>
    <s v="3233"/>
    <n v="45808.734961666669"/>
    <s v="03/06/2025 10:13:48 AM"/>
    <n v="110"/>
    <s v="HEAT"/>
    <x v="0"/>
    <n v="85.3"/>
    <n v="1"/>
    <n v="8.5300000000000001E-2"/>
    <s v="DTB 145 kV"/>
    <s v="MANJU MARAVI"/>
    <x v="0"/>
    <s v="6"/>
    <s v="18/05/2025"/>
    <n v="21.83200435185427"/>
    <s v="-"/>
    <s v="-"/>
  </r>
  <r>
    <s v="Normal Order"/>
    <x v="117"/>
    <x v="75"/>
    <n v="57635"/>
    <s v="T176808"/>
    <s v="C8208"/>
    <s v="1574"/>
    <n v="45808.725571979157"/>
    <s v="03/06/2025 11:01:28 AM"/>
    <n v="110"/>
    <s v="HEAT"/>
    <x v="0"/>
    <n v="24"/>
    <n v="1"/>
    <n v="2.4E-2"/>
    <s v="DTB 245 kV"/>
    <s v="MANJU MARAVI"/>
    <x v="0"/>
    <s v="6"/>
    <s v="14/05/2025"/>
    <n v="25.200602037039062"/>
    <s v="-"/>
    <s v="-"/>
  </r>
  <r>
    <s v="Normal Order"/>
    <x v="117"/>
    <x v="75"/>
    <n v="60529"/>
    <s v="T176786"/>
    <s v="C8198"/>
    <s v="1554"/>
    <n v="45808.725570173607"/>
    <s v="03/06/2025 11:01:21 AM"/>
    <n v="110"/>
    <s v="HEAT"/>
    <x v="0"/>
    <n v="24"/>
    <n v="1"/>
    <n v="2.4E-2"/>
    <s v="DTB 245 kV"/>
    <s v="MANJU MARAVI"/>
    <x v="0"/>
    <s v="6"/>
    <s v="14/05/2025"/>
    <n v="25.46169708333036"/>
    <s v="-"/>
    <s v="-"/>
  </r>
  <r>
    <s v="Normal Order"/>
    <x v="117"/>
    <x v="75"/>
    <n v="57633"/>
    <s v="T176474"/>
    <s v="C8186"/>
    <s v="1577"/>
    <n v="45808.503019722222"/>
    <s v="03/06/2025 11:41:48 AM"/>
    <n v="110"/>
    <s v="HEAT"/>
    <x v="0"/>
    <n v="24"/>
    <n v="1"/>
    <n v="2.4E-2"/>
    <s v="DTB 245 kV"/>
    <s v="Surajit Patra"/>
    <x v="0"/>
    <s v="6"/>
    <s v="13/05/2025"/>
    <n v="26.40476319444133"/>
    <s v="-"/>
    <s v="-"/>
  </r>
  <r>
    <s v="Normal Order"/>
    <x v="119"/>
    <x v="91"/>
    <n v="55292"/>
    <s v="T173695"/>
    <s v="C7729"/>
    <s v="1174"/>
    <n v="45808.107566701387"/>
    <s v="02/06/2025 5:42:44 PM"/>
    <n v="100"/>
    <s v="HEAT"/>
    <x v="0"/>
    <n v="517.79999999999995"/>
    <n v="1"/>
    <n v="0.51779999999999993"/>
    <s v="-"/>
    <s v="SAINATH LASHKARE"/>
    <x v="0"/>
    <s v="7"/>
    <s v="16/04/2025"/>
    <n v="53.733295706020733"/>
    <s v="-"/>
    <s v="-"/>
  </r>
  <r>
    <s v="Normal Order"/>
    <x v="73"/>
    <x v="30"/>
    <n v="51842"/>
    <s v="T176003"/>
    <s v="C8106"/>
    <s v="1075"/>
    <n v="45807.711786099528"/>
    <s v="WIP"/>
    <n v="110"/>
    <s v="HEAT"/>
    <x v="0"/>
    <n v="176.38"/>
    <n v="1"/>
    <n v="0.17638000000000001"/>
    <s v="-"/>
    <s v="MANJU MARAVI"/>
    <x v="0"/>
    <s v="-"/>
    <s v="08/05/2025"/>
    <n v="31.260005092590291"/>
    <s v="-"/>
    <s v="-"/>
  </r>
  <r>
    <s v="Normal Order"/>
    <x v="117"/>
    <x v="75"/>
    <n v="57635"/>
    <s v="T176803"/>
    <s v="C8208"/>
    <s v="1575"/>
    <n v="45807.708173321756"/>
    <s v="02/06/2025 8:52:32 AM"/>
    <n v="110"/>
    <s v="HEAT"/>
    <x v="0"/>
    <n v="24"/>
    <n v="1"/>
    <n v="2.4E-2"/>
    <s v="DTB 245 kV"/>
    <s v="MANJU MARAVI"/>
    <x v="0"/>
    <s v="7"/>
    <s v="14/05/2025"/>
    <n v="25.20129657407233"/>
    <s v="-"/>
    <s v="-"/>
  </r>
  <r>
    <s v="Normal Order"/>
    <x v="117"/>
    <x v="75"/>
    <n v="57633"/>
    <s v="T176460"/>
    <s v="C8191"/>
    <s v="1549"/>
    <n v="45807.70817179398"/>
    <s v="02/06/2025 8:52:24 AM"/>
    <n v="110"/>
    <s v="HEAT"/>
    <x v="0"/>
    <n v="24"/>
    <n v="1"/>
    <n v="2.4E-2"/>
    <s v="DTB 245 kV"/>
    <s v="MANJU MARAVI"/>
    <x v="0"/>
    <s v="7"/>
    <s v="13/05/2025"/>
    <n v="26.303344386571549"/>
    <s v="-"/>
    <s v="-"/>
  </r>
  <r>
    <s v="Normal Order"/>
    <x v="230"/>
    <x v="107"/>
    <n v="60386"/>
    <s v="T177669"/>
    <s v="C8356"/>
    <s v="720"/>
    <n v="45807.679614456021"/>
    <s v="02/06/2025 8:53:55 AM"/>
    <n v="110"/>
    <s v="HEAT"/>
    <x v="0"/>
    <n v="295.3"/>
    <n v="1"/>
    <n v="0.29530000000000001"/>
    <s v="GIS 420 kV"/>
    <s v="MANJU MARAVI"/>
    <x v="0"/>
    <s v="7"/>
    <s v="24/05/2025"/>
    <n v="15.171841990741081"/>
    <s v="-"/>
    <s v="-"/>
  </r>
  <r>
    <s v="Normal Order"/>
    <x v="117"/>
    <x v="75"/>
    <n v="57633"/>
    <s v="T176477"/>
    <s v="C8191"/>
    <s v="1551"/>
    <n v="45807.677324039352"/>
    <s v="02/06/2025 8:54:19 AM"/>
    <n v="110"/>
    <s v="HEAT"/>
    <x v="0"/>
    <n v="24"/>
    <n v="1"/>
    <n v="2.4E-2"/>
    <s v="DTB 245 kV"/>
    <s v="MANJU MARAVI"/>
    <x v="0"/>
    <s v="7"/>
    <s v="13/05/2025"/>
    <n v="26.22099481481564"/>
    <s v="-"/>
    <s v="-"/>
  </r>
  <r>
    <s v="Normal Order"/>
    <x v="117"/>
    <x v="75"/>
    <n v="57633"/>
    <s v="T176472"/>
    <s v="C8191"/>
    <s v="1550"/>
    <n v="45807.677322129632"/>
    <s v="02/06/2025 8:54:12 AM"/>
    <n v="110"/>
    <s v="HEAT"/>
    <x v="0"/>
    <n v="24"/>
    <n v="1"/>
    <n v="2.4E-2"/>
    <s v="DTB 245 kV"/>
    <s v="MANJU MARAVI"/>
    <x v="0"/>
    <s v="7"/>
    <s v="13/05/2025"/>
    <n v="26.222044548609119"/>
    <s v="-"/>
    <s v="-"/>
  </r>
  <r>
    <s v="Normal Order"/>
    <x v="229"/>
    <x v="138"/>
    <n v="59772"/>
    <s v="T176927"/>
    <s v="C8318"/>
    <s v="040"/>
    <n v="45807.642794444437"/>
    <s v="02/06/2025 9:00:10 AM"/>
    <n v="100"/>
    <s v="HEAT"/>
    <x v="27"/>
    <n v="23.3"/>
    <n v="1"/>
    <n v="2.3300000000000001E-2"/>
    <s v="765 KV GIS"/>
    <s v="Surajit Patra"/>
    <x v="0"/>
    <s v="7"/>
    <s v="20/05/2025"/>
    <n v="19.24647194444697"/>
    <s v="-"/>
    <s v="-"/>
  </r>
  <r>
    <s v="Normal Order"/>
    <x v="230"/>
    <x v="107"/>
    <n v="59811"/>
    <s v="T178046"/>
    <s v="C8401"/>
    <s v="712"/>
    <n v="45807.570635416669"/>
    <s v="WIP"/>
    <n v="110"/>
    <s v="HEAT"/>
    <x v="0"/>
    <n v="295.3"/>
    <n v="1"/>
    <n v="0.29530000000000001"/>
    <s v="GIS 420 kV"/>
    <s v="Surajit Patra"/>
    <x v="0"/>
    <s v="-"/>
    <s v="26/05/2025"/>
    <n v="13.443847870366881"/>
    <s v="-"/>
    <s v="-"/>
  </r>
  <r>
    <s v="Normal Order"/>
    <x v="231"/>
    <x v="139"/>
    <n v="60152"/>
    <s v="T177454"/>
    <s v="C8316"/>
    <s v="493"/>
    <n v="45807.234820925922"/>
    <s v="WIP"/>
    <n v="110"/>
    <s v="HEAT"/>
    <x v="0"/>
    <n v="15.414"/>
    <n v="1"/>
    <n v="1.5414000000000001E-2"/>
    <s v="765 KV GIS"/>
    <s v="SAINATH LASHKARE"/>
    <x v="0"/>
    <s v="-"/>
    <s v="19/05/2025"/>
    <n v="20.539555706018291"/>
    <s v="-"/>
    <s v="-"/>
  </r>
  <r>
    <s v="Normal Order"/>
    <x v="74"/>
    <x v="61"/>
    <n v="58118"/>
    <s v="T171832"/>
    <s v="C7486"/>
    <s v="1368"/>
    <n v="45807.08611271991"/>
    <s v="31/05/2025 5:52:31 PM"/>
    <n v="110"/>
    <s v="HEAT"/>
    <x v="0"/>
    <n v="294.7"/>
    <n v="1"/>
    <n v="0.29470000000000002"/>
    <s v="DTB 245 kV"/>
    <s v="SAINATH LASHKARE"/>
    <x v="0"/>
    <s v="9"/>
    <s v="29/03/2025"/>
    <n v="71.841900405095657"/>
    <s v="-"/>
    <s v="-"/>
  </r>
  <r>
    <s v="Normal Order"/>
    <x v="230"/>
    <x v="107"/>
    <n v="59811"/>
    <s v="T178053"/>
    <s v="C8418"/>
    <s v="718"/>
    <n v="45807.054924918979"/>
    <s v="31/05/2025 5:51:56 PM"/>
    <n v="110"/>
    <s v="HEAT"/>
    <x v="0"/>
    <n v="295.3"/>
    <n v="1"/>
    <n v="0.29530000000000001"/>
    <s v="GIS 420 kV"/>
    <s v="SAINATH LASHKARE"/>
    <x v="0"/>
    <s v="9"/>
    <s v="28/05/2025"/>
    <n v="11.76276690972009"/>
    <s v="-"/>
    <s v="-"/>
  </r>
  <r>
    <s v="Normal Order"/>
    <x v="230"/>
    <x v="107"/>
    <n v="59811"/>
    <s v="T178008"/>
    <s v="C8398"/>
    <s v="711"/>
    <n v="45807.054923981479"/>
    <s v="31/05/2025 5:51:50 PM"/>
    <n v="110"/>
    <s v="HEAT"/>
    <x v="0"/>
    <n v="295.3"/>
    <n v="1"/>
    <n v="0.29530000000000001"/>
    <s v="GIS 420 kV"/>
    <s v="SAINATH LASHKARE"/>
    <x v="0"/>
    <s v="9"/>
    <s v="26/05/2025"/>
    <n v="13.4482155671285"/>
    <s v="-"/>
    <s v="-"/>
  </r>
  <r>
    <s v="Normal Order"/>
    <x v="118"/>
    <x v="90"/>
    <n v="59736"/>
    <s v="T174999"/>
    <s v="C7895"/>
    <s v="1240"/>
    <n v="45806.419639837957"/>
    <s v="31/05/2025 7:14:22 AM"/>
    <n v="110"/>
    <s v="HEAT"/>
    <x v="0"/>
    <n v="16.8"/>
    <n v="1"/>
    <n v="1.6799999999999999E-2"/>
    <s v="765 KV GIS"/>
    <s v="Surajit Patra"/>
    <x v="0"/>
    <s v="9"/>
    <s v="24/04/2025"/>
    <n v="45.207872349536053"/>
    <s v="-"/>
    <s v="-"/>
  </r>
  <r>
    <s v="Normal Order"/>
    <x v="231"/>
    <x v="139"/>
    <n v="60152"/>
    <s v="T177444"/>
    <s v="C8316"/>
    <s v="497"/>
    <n v="45806.417393425923"/>
    <s v="31/05/2025 7:14:46 AM"/>
    <n v="110"/>
    <s v="HEAT"/>
    <x v="0"/>
    <n v="15.414"/>
    <n v="1"/>
    <n v="1.5414000000000001E-2"/>
    <s v="765 KV GIS"/>
    <s v="Surajit Patra"/>
    <x v="0"/>
    <s v="9"/>
    <s v="19/05/2025"/>
    <n v="20.252613634256701"/>
    <s v="-"/>
    <s v="-"/>
  </r>
  <r>
    <s v="Normal Order"/>
    <x v="117"/>
    <x v="75"/>
    <n v="57635"/>
    <s v="T176591"/>
    <s v="C8172"/>
    <s v="1540"/>
    <n v="45806.372316493063"/>
    <s v="31/05/2025 7:19:43 AM"/>
    <n v="110"/>
    <s v="HEAT"/>
    <x v="0"/>
    <n v="24"/>
    <n v="1"/>
    <n v="2.4E-2"/>
    <s v="DTB 245 kV"/>
    <s v="Surajit Patra"/>
    <x v="0"/>
    <s v="9"/>
    <s v="12/05/2025"/>
    <n v="27.12420969907544"/>
    <s v="-"/>
    <s v="-"/>
  </r>
  <r>
    <s v="Normal Order"/>
    <x v="117"/>
    <x v="75"/>
    <n v="60529"/>
    <s v="T176470"/>
    <s v="C8203"/>
    <s v="1568"/>
    <n v="45806.372315185188"/>
    <s v="31/05/2025 7:19:37 AM"/>
    <n v="110"/>
    <s v="HEAT"/>
    <x v="0"/>
    <n v="24"/>
    <n v="1"/>
    <n v="2.4E-2"/>
    <s v="DTB 245 kV"/>
    <s v="Surajit Patra"/>
    <x v="0"/>
    <s v="9"/>
    <s v="14/05/2025"/>
    <n v="25.32739156250318"/>
    <s v="-"/>
    <s v="-"/>
  </r>
  <r>
    <s v="Normal Order"/>
    <x v="223"/>
    <x v="135"/>
    <n v="60512"/>
    <s v="T177869"/>
    <s v="C8389"/>
    <s v="352"/>
    <n v="45806.339876354163"/>
    <s v="31/05/2025 8:12:11 AM"/>
    <n v="110"/>
    <s v="HEAT"/>
    <x v="0"/>
    <n v="11.7"/>
    <n v="1"/>
    <n v="1.17E-2"/>
    <s v="765 KV GIS"/>
    <s v="Surajit Patra"/>
    <x v="0"/>
    <s v="9"/>
    <s v="25/05/2025"/>
    <n v="14.76764677083702"/>
    <s v="-"/>
    <s v="-"/>
  </r>
  <r>
    <s v="Normal Order"/>
    <x v="223"/>
    <x v="135"/>
    <n v="60512"/>
    <s v="T177864"/>
    <s v="C8389"/>
    <s v="351"/>
    <n v="45806.339874178237"/>
    <s v="31/05/2025 8:12:05 AM"/>
    <n v="110"/>
    <s v="HEAT"/>
    <x v="0"/>
    <n v="11.7"/>
    <n v="1"/>
    <n v="1.17E-2"/>
    <s v="765 KV GIS"/>
    <s v="Surajit Patra"/>
    <x v="0"/>
    <s v="9"/>
    <s v="25/05/2025"/>
    <n v="14.76885832176049"/>
    <s v="-"/>
    <s v="-"/>
  </r>
  <r>
    <s v="Normal Order"/>
    <x v="117"/>
    <x v="75"/>
    <n v="60529"/>
    <s v="T176465"/>
    <s v="C8203"/>
    <s v="1569"/>
    <n v="45806.252980231482"/>
    <s v="31/05/2025 8:13:08 AM"/>
    <n v="110"/>
    <s v="HEAT"/>
    <x v="0"/>
    <n v="24"/>
    <n v="1"/>
    <n v="2.4E-2"/>
    <s v="DTB 245 kV"/>
    <s v="SAINATH LASHKARE"/>
    <x v="0"/>
    <s v="9"/>
    <s v="14/05/2025"/>
    <n v="25.32858681712969"/>
    <s v="-"/>
    <s v="-"/>
  </r>
  <r>
    <s v="Normal Order"/>
    <x v="117"/>
    <x v="75"/>
    <n v="57145"/>
    <s v="T176456"/>
    <s v="C8205"/>
    <s v="1572"/>
    <n v="45806.252978194447"/>
    <s v="31/05/2025 8:13:01 AM"/>
    <n v="110"/>
    <s v="HEAT"/>
    <x v="0"/>
    <n v="24"/>
    <n v="1"/>
    <n v="2.4E-2"/>
    <s v="DTB 245 kV"/>
    <s v="SAINATH LASHKARE"/>
    <x v="0"/>
    <s v="9"/>
    <s v="14/05/2025"/>
    <n v="25.2525948726834"/>
    <s v="-"/>
    <s v="-"/>
  </r>
  <r>
    <s v="Normal Order"/>
    <x v="117"/>
    <x v="75"/>
    <n v="57635"/>
    <s v="T176451"/>
    <s v="C8205"/>
    <s v="1573"/>
    <n v="45806.252976574076"/>
    <s v="31/05/2025 8:12:54 AM"/>
    <n v="110"/>
    <s v="HEAT"/>
    <x v="0"/>
    <n v="24"/>
    <n v="1"/>
    <n v="2.4E-2"/>
    <s v="DTB 245 kV"/>
    <s v="SAINATH LASHKARE"/>
    <x v="0"/>
    <s v="9"/>
    <s v="14/05/2025"/>
    <n v="25.25326935185149"/>
    <s v="-"/>
    <s v="-"/>
  </r>
  <r>
    <s v="Normal Order"/>
    <x v="74"/>
    <x v="61"/>
    <n v="55234"/>
    <s v="T172935"/>
    <s v="C7612"/>
    <s v="1419"/>
    <n v="45806.244146527781"/>
    <s v="WIP"/>
    <n v="110"/>
    <s v="HEAT"/>
    <x v="0"/>
    <n v="294.7"/>
    <n v="1"/>
    <n v="0.29470000000000002"/>
    <s v="DTB 245 kV"/>
    <s v="SAINATH LASHKARE"/>
    <x v="0"/>
    <s v="-"/>
    <s v="09/04/2025"/>
    <n v="60.15986068287021"/>
    <s v="-"/>
    <s v="-"/>
  </r>
  <r>
    <s v="Normal Order"/>
    <x v="74"/>
    <x v="61"/>
    <n v="58916"/>
    <s v="T177222"/>
    <s v="C8301"/>
    <s v="1436"/>
    <n v="45806.200183634261"/>
    <s v="31/05/2025 8:13:49 AM"/>
    <n v="110"/>
    <s v="HEAT"/>
    <x v="0"/>
    <n v="294.7"/>
    <n v="1"/>
    <n v="0.29470000000000002"/>
    <s v="DTB 245 kV"/>
    <s v="SAINATH LASHKARE"/>
    <x v="0"/>
    <s v="9"/>
    <s v="20/05/2025"/>
    <n v="19.893681388886758"/>
    <s v="-"/>
    <s v="-"/>
  </r>
  <r>
    <s v="Normal Order"/>
    <x v="74"/>
    <x v="61"/>
    <n v="55412"/>
    <s v="T177155"/>
    <s v="C8236"/>
    <s v="1421"/>
    <n v="45806.200181793982"/>
    <s v="31/05/2025 8:13:43 AM"/>
    <n v="110"/>
    <s v="HEAT"/>
    <x v="0"/>
    <n v="294.7"/>
    <n v="1"/>
    <n v="0.29470000000000002"/>
    <s v="DTB 245 kV"/>
    <s v="SAINATH LASHKARE"/>
    <x v="0"/>
    <s v="9"/>
    <s v="16/05/2025"/>
    <n v="23.879978831020711"/>
    <s v="-"/>
    <s v="-"/>
  </r>
  <r>
    <s v="Normal Order"/>
    <x v="84"/>
    <x v="67"/>
    <n v="52241"/>
    <s v="T177403"/>
    <s v="C8272"/>
    <s v="590"/>
    <n v="45805.957109560193"/>
    <s v="30/05/2025 1:25:20 PM"/>
    <n v="100"/>
    <s v="HEAT"/>
    <x v="0"/>
    <n v="109.1"/>
    <n v="1"/>
    <n v="0.1091"/>
    <s v="800kv"/>
    <s v="MANJU MARAVI"/>
    <x v="0"/>
    <s v="10"/>
    <s v="18/05/2025"/>
    <n v="21.924308842593749"/>
    <s v="-"/>
    <s v="-"/>
  </r>
  <r>
    <s v="Normal Order"/>
    <x v="74"/>
    <x v="61"/>
    <n v="58916"/>
    <s v="T177493"/>
    <s v="C8256"/>
    <s v="1428"/>
    <n v="45805.676521030087"/>
    <s v="30/05/2025 12:38:53 PM"/>
    <n v="110"/>
    <s v="HEAT"/>
    <x v="0"/>
    <n v="294.7"/>
    <n v="1"/>
    <n v="0.29470000000000002"/>
    <s v="DTB 245 kV"/>
    <s v="MANJU MARAVI"/>
    <x v="0"/>
    <s v="10"/>
    <s v="17/05/2025"/>
    <n v="22.833368090279691"/>
    <s v="-"/>
    <s v="-"/>
  </r>
  <r>
    <s v="Normal Order"/>
    <x v="74"/>
    <x v="61"/>
    <n v="58118"/>
    <s v="T177189"/>
    <s v="C8243"/>
    <s v="1424"/>
    <n v="45805.676519756948"/>
    <s v="30/05/2025 12:38:45 PM"/>
    <n v="110"/>
    <s v="HEAT"/>
    <x v="0"/>
    <n v="294.7"/>
    <n v="1"/>
    <n v="0.29470000000000002"/>
    <s v="DTB 245 kV"/>
    <s v="MANJU MARAVI"/>
    <x v="0"/>
    <s v="10"/>
    <s v="16/05/2025"/>
    <n v="23.54464225694392"/>
    <s v="-"/>
    <s v="-"/>
  </r>
  <r>
    <s v="Normal Order"/>
    <x v="232"/>
    <x v="34"/>
    <n v="59879"/>
    <s v="T176948"/>
    <s v="C8249"/>
    <s v="3403"/>
    <n v="45805.232758229169"/>
    <s v="29/05/2025 5:27:04 PM"/>
    <n v="110"/>
    <s v="HEAT"/>
    <x v="0"/>
    <n v="43.1"/>
    <n v="1"/>
    <n v="4.3099999999999999E-2"/>
    <s v="AIS 420 kV"/>
    <s v="SAINATH LASHKARE"/>
    <x v="0"/>
    <s v="11"/>
    <s v="16/05/2025"/>
    <n v="23.39797109953361"/>
    <s v="-"/>
    <s v="-"/>
  </r>
  <r>
    <s v="Normal Order"/>
    <x v="232"/>
    <x v="34"/>
    <n v="59879"/>
    <s v="T176839"/>
    <s v="C8238"/>
    <s v="3396"/>
    <n v="45805.226087800933"/>
    <s v="29/05/2025 5:27:25 PM"/>
    <n v="110"/>
    <s v="HEAT"/>
    <x v="0"/>
    <n v="43.1"/>
    <n v="1"/>
    <n v="4.3099999999999999E-2"/>
    <s v="AIS 420 kV"/>
    <s v="SAINATH LASHKARE"/>
    <x v="0"/>
    <s v="11"/>
    <s v="16/05/2025"/>
    <n v="23.810271111113249"/>
    <s v="-"/>
    <s v="-"/>
  </r>
  <r>
    <s v="Normal Order"/>
    <x v="232"/>
    <x v="34"/>
    <n v="59879"/>
    <s v="T176902"/>
    <s v="C8249"/>
    <s v="3412"/>
    <n v="45805.226086273149"/>
    <s v="29/05/2025 5:27:32 PM"/>
    <n v="110"/>
    <s v="HEAT"/>
    <x v="0"/>
    <n v="43.1"/>
    <n v="1"/>
    <n v="4.3099999999999999E-2"/>
    <s v="AIS 420 kV"/>
    <s v="SAINATH LASHKARE"/>
    <x v="0"/>
    <s v="11"/>
    <s v="16/05/2025"/>
    <n v="23.320059664350989"/>
    <s v="-"/>
    <s v="-"/>
  </r>
  <r>
    <s v="Normal Order"/>
    <x v="233"/>
    <x v="140"/>
    <n v="48939"/>
    <s v="T175994"/>
    <s v="C8039"/>
    <s v="998"/>
    <n v="45805.036703344907"/>
    <s v="29/05/2025 9:39:59 PM"/>
    <n v="100"/>
    <s v="HEAT"/>
    <x v="0"/>
    <n v="360.5"/>
    <n v="1"/>
    <n v="0.36049999999999999"/>
    <s v="-"/>
    <s v="SAINATH LASHKARE"/>
    <x v="0"/>
    <s v="11"/>
    <s v="04/05/2025"/>
    <n v="35.76217196759535"/>
    <s v="-"/>
    <s v="-"/>
  </r>
  <r>
    <s v="Normal Order"/>
    <x v="97"/>
    <x v="74"/>
    <n v="60506"/>
    <s v="T176571"/>
    <s v="C8193"/>
    <s v="3234"/>
    <n v="45804.252067361107"/>
    <s v="29/05/2025 4:46:34 PM"/>
    <n v="110"/>
    <s v="HEAT"/>
    <x v="0"/>
    <n v="85.3"/>
    <n v="1"/>
    <n v="8.5300000000000001E-2"/>
    <s v="DTB 145 kV"/>
    <s v="MANJU MARAVI"/>
    <x v="0"/>
    <s v="11"/>
    <s v="13/05/2025"/>
    <n v="26.413998842588629"/>
    <s v="-"/>
    <s v="-"/>
  </r>
  <r>
    <s v="Normal Order"/>
    <x v="81"/>
    <x v="21"/>
    <n v="57522"/>
    <s v="T177820"/>
    <s v="C8379"/>
    <s v="1374"/>
    <n v="45804.208761851864"/>
    <s v="29/05/2025 4:44:37 PM"/>
    <n v="110"/>
    <s v="HEAT"/>
    <x v="0"/>
    <n v="476.42"/>
    <n v="1"/>
    <n v="0.47642000000000001"/>
    <s v="DTB 420 kV"/>
    <s v="MANJU MARAVI"/>
    <x v="0"/>
    <s v="11"/>
    <s v="24/05/2025"/>
    <n v="15.446780717597001"/>
    <s v="-"/>
    <s v="-"/>
  </r>
  <r>
    <s v="Normal Order"/>
    <x v="234"/>
    <x v="100"/>
    <n v="60053"/>
    <s v="T175200"/>
    <s v="C7990"/>
    <s v="281"/>
    <n v="45803.965502847219"/>
    <s v="28/05/2025 2:19:47 PM"/>
    <n v="110"/>
    <s v="HEAT"/>
    <x v="0"/>
    <n v="6.8"/>
    <n v="1"/>
    <n v="6.7999999999999996E-3"/>
    <s v="765 KV GIS"/>
    <s v="Surajit Patra"/>
    <x v="0"/>
    <s v="12"/>
    <s v="30/04/2025"/>
    <n v="39.124291180552973"/>
    <s v="-"/>
    <s v="-"/>
  </r>
  <r>
    <s v="Normal Order"/>
    <x v="81"/>
    <x v="21"/>
    <n v="57522"/>
    <s v="T177871"/>
    <s v="C8369"/>
    <s v="1368"/>
    <n v="45803.958832187498"/>
    <s v="29/05/2025 2:14:11 AM"/>
    <n v="110"/>
    <s v="HEAT"/>
    <x v="0"/>
    <n v="476.42"/>
    <n v="1"/>
    <n v="0.47642000000000001"/>
    <s v="DTB 420 kV"/>
    <s v="Surajit Patra"/>
    <x v="0"/>
    <s v="11"/>
    <s v="24/05/2025"/>
    <n v="15.939287268520269"/>
    <s v="-"/>
    <s v="-"/>
  </r>
  <r>
    <s v="Normal Order"/>
    <x v="235"/>
    <x v="141"/>
    <n v="60245"/>
    <s v="T177389"/>
    <s v="C8282"/>
    <s v="002"/>
    <n v="45803.940332523147"/>
    <s v="28/05/2025 5:55:37 PM"/>
    <n v="110"/>
    <s v="HEAT"/>
    <x v="0"/>
    <n v="931"/>
    <n v="1"/>
    <n v="0.93100000000000005"/>
    <s v="-"/>
    <s v="Surajit Patra"/>
    <x v="0"/>
    <s v="12"/>
    <s v="18/05/2025"/>
    <n v="21.492571226852309"/>
    <s v="-"/>
    <s v="-"/>
  </r>
  <r>
    <s v="Normal Order"/>
    <x v="234"/>
    <x v="100"/>
    <n v="59237"/>
    <s v="T175165"/>
    <s v="C7946"/>
    <s v="276"/>
    <n v="45800.929582928242"/>
    <s v="27/05/2025 10:06:22 AM"/>
    <n v="110"/>
    <s v="HEAT"/>
    <x v="0"/>
    <n v="6.8"/>
    <n v="1"/>
    <n v="6.7999999999999996E-3"/>
    <s v="765 KV GIS"/>
    <s v="Surajit Patra"/>
    <x v="0"/>
    <s v="13"/>
    <s v="28/04/2025"/>
    <n v="41.134194270831358"/>
    <s v="-"/>
    <s v="-"/>
  </r>
  <r>
    <s v="Normal Order"/>
    <x v="234"/>
    <x v="100"/>
    <n v="59237"/>
    <s v="T175170"/>
    <s v="C7946"/>
    <s v="275"/>
    <n v="45800.929581620367"/>
    <s v="27/05/2025 10:06:39 AM"/>
    <n v="110"/>
    <s v="HEAT"/>
    <x v="0"/>
    <n v="6.8"/>
    <n v="1"/>
    <n v="6.7999999999999996E-3"/>
    <s v="765 KV GIS"/>
    <s v="Surajit Patra"/>
    <x v="0"/>
    <s v="13"/>
    <s v="28/04/2025"/>
    <n v="41.133625844908238"/>
    <s v="-"/>
    <s v="-"/>
  </r>
  <r>
    <s v="Normal Order"/>
    <x v="234"/>
    <x v="100"/>
    <n v="59237"/>
    <s v="T174982"/>
    <s v="C7929"/>
    <s v="258"/>
    <n v="45800.929580370372"/>
    <s v="27/05/2025 10:05:57 AM"/>
    <n v="110"/>
    <s v="HEAT"/>
    <x v="0"/>
    <n v="6.8"/>
    <n v="1"/>
    <n v="6.7999999999999996E-3"/>
    <s v="765 KV GIS"/>
    <s v="Surajit Patra"/>
    <x v="0"/>
    <s v="13"/>
    <s v="26/04/2025"/>
    <n v="43.562662372685743"/>
    <s v="-"/>
    <s v="-"/>
  </r>
  <r>
    <s v="Normal Order"/>
    <x v="234"/>
    <x v="100"/>
    <n v="60053"/>
    <s v="T175288"/>
    <s v="C7990"/>
    <s v="279"/>
    <n v="45800.929579236108"/>
    <s v="27/05/2025 10:06:48 AM"/>
    <n v="110"/>
    <s v="HEAT"/>
    <x v="0"/>
    <n v="6.8"/>
    <n v="1"/>
    <n v="6.7999999999999996E-3"/>
    <s v="765 KV GIS"/>
    <s v="Surajit Patra"/>
    <x v="0"/>
    <s v="13"/>
    <s v="30/04/2025"/>
    <n v="39.121472835649911"/>
    <s v="-"/>
    <s v="-"/>
  </r>
  <r>
    <s v="Normal Order"/>
    <x v="234"/>
    <x v="100"/>
    <n v="59237"/>
    <s v="T174962"/>
    <s v="C7936"/>
    <s v="267"/>
    <n v="45800.92957803241"/>
    <s v="27/05/2025 10:05:40 AM"/>
    <n v="110"/>
    <s v="HEAT"/>
    <x v="0"/>
    <n v="6.8"/>
    <n v="1"/>
    <n v="6.7999999999999996E-3"/>
    <s v="765 KV GIS"/>
    <s v="Surajit Patra"/>
    <x v="0"/>
    <s v="13"/>
    <s v="26/04/2025"/>
    <n v="43.520862754630798"/>
    <s v="-"/>
    <s v="-"/>
  </r>
  <r>
    <s v="Normal Order"/>
    <x v="234"/>
    <x v="100"/>
    <n v="59231"/>
    <s v="T174978"/>
    <s v="C7936"/>
    <s v="266"/>
    <n v="45800.929576782408"/>
    <s v="27/05/2025 10:05:49 AM"/>
    <n v="110"/>
    <s v="HEAT"/>
    <x v="0"/>
    <n v="6.8"/>
    <n v="1"/>
    <n v="6.7999999999999996E-3"/>
    <s v="765 KV GIS"/>
    <s v="Surajit Patra"/>
    <x v="0"/>
    <s v="13"/>
    <s v="27/04/2025"/>
    <n v="42.505983449074847"/>
    <s v="-"/>
    <s v="-"/>
  </r>
  <r>
    <s v="Normal Order"/>
    <x v="234"/>
    <x v="100"/>
    <n v="59237"/>
    <s v="T175168"/>
    <s v="C7946"/>
    <s v="274"/>
    <n v="45800.929575277783"/>
    <s v="27/05/2025 10:06:30 AM"/>
    <n v="110"/>
    <s v="HEAT"/>
    <x v="0"/>
    <n v="6.8"/>
    <n v="1"/>
    <n v="6.7999999999999996E-3"/>
    <s v="765 KV GIS"/>
    <s v="Surajit Patra"/>
    <x v="0"/>
    <s v="13"/>
    <s v="28/04/2025"/>
    <n v="41.131048124996603"/>
    <s v="-"/>
    <s v="-"/>
  </r>
  <r>
    <s v="Normal Order"/>
    <x v="234"/>
    <x v="100"/>
    <n v="59237"/>
    <s v="T174987"/>
    <s v="C7929"/>
    <s v="260"/>
    <n v="45800.929573773137"/>
    <s v="27/05/2025 10:06:05 AM"/>
    <n v="110"/>
    <s v="HEAT"/>
    <x v="0"/>
    <n v="6.8"/>
    <n v="1"/>
    <n v="6.7999999999999996E-3"/>
    <s v="765 KV GIS"/>
    <s v="Surajit Patra"/>
    <x v="0"/>
    <s v="13"/>
    <s v="26/04/2025"/>
    <n v="43.561824131946203"/>
    <s v="-"/>
    <s v="-"/>
  </r>
  <r>
    <s v="Normal Order"/>
    <x v="234"/>
    <x v="100"/>
    <n v="59237"/>
    <s v="T174998"/>
    <s v="C7929"/>
    <s v="261"/>
    <n v="45800.929571574074"/>
    <s v="27/05/2025 10:06:14 AM"/>
    <n v="110"/>
    <s v="HEAT"/>
    <x v="0"/>
    <n v="6.8"/>
    <n v="1"/>
    <n v="6.7999999999999996E-3"/>
    <s v="765 KV GIS"/>
    <s v="Surajit Patra"/>
    <x v="0"/>
    <s v="13"/>
    <s v="26/04/2025"/>
    <n v="43.658509699074777"/>
    <s v="-"/>
    <s v="-"/>
  </r>
  <r>
    <s v="Normal Order"/>
    <x v="234"/>
    <x v="100"/>
    <n v="59237"/>
    <s v="T175303"/>
    <s v="C7946"/>
    <s v="270"/>
    <n v="45800.929570046297"/>
    <s v="27/05/2025 10:06:56 AM"/>
    <n v="110"/>
    <s v="HEAT"/>
    <x v="0"/>
    <n v="6.8"/>
    <n v="1"/>
    <n v="6.7999999999999996E-3"/>
    <s v="765 KV GIS"/>
    <s v="Surajit Patra"/>
    <x v="0"/>
    <s v="13"/>
    <s v="28/04/2025"/>
    <n v="41.135199004631431"/>
    <s v="-"/>
    <s v="-"/>
  </r>
  <r>
    <s v="Normal Order"/>
    <x v="74"/>
    <x v="61"/>
    <n v="58916"/>
    <s v="T177266"/>
    <s v="C8303"/>
    <s v="1435"/>
    <n v="45800.778881678241"/>
    <s v="27/05/2025 4:19:05 PM"/>
    <n v="110"/>
    <s v="HEAT"/>
    <x v="0"/>
    <n v="294.7"/>
    <n v="1"/>
    <n v="0.29470000000000002"/>
    <s v="DTB 245 kV"/>
    <s v="Surajit Patra"/>
    <x v="0"/>
    <s v="13"/>
    <s v="20/05/2025"/>
    <n v="19.883711979164222"/>
    <s v="-"/>
    <s v="-"/>
  </r>
  <r>
    <s v="Normal Order"/>
    <x v="81"/>
    <x v="21"/>
    <n v="57522"/>
    <s v="T177735"/>
    <s v="C8339"/>
    <s v="1356"/>
    <n v="45800.723198368047"/>
    <s v="27/05/2025 4:18:36 PM"/>
    <n v="110"/>
    <s v="HEAT"/>
    <x v="0"/>
    <n v="476.42"/>
    <n v="1"/>
    <n v="0.47642000000000001"/>
    <s v="DTB 420 kV"/>
    <s v="Surajit Patra"/>
    <x v="0"/>
    <s v="13"/>
    <s v="22/05/2025"/>
    <n v="17.923359895830799"/>
    <s v="-"/>
    <s v="-"/>
  </r>
  <r>
    <s v="Normal Order"/>
    <x v="234"/>
    <x v="100"/>
    <n v="59237"/>
    <s v="T175308"/>
    <s v="C7946"/>
    <s v="273"/>
    <n v="45800.454543657412"/>
    <s v="24/05/2025 3:58:37 PM"/>
    <n v="110"/>
    <s v="HEAT"/>
    <x v="0"/>
    <n v="6.8"/>
    <n v="1"/>
    <n v="6.7999999999999996E-3"/>
    <s v="765 KV GIS"/>
    <s v="SAINATH LASHKARE"/>
    <x v="0"/>
    <s v="16"/>
    <s v="28/04/2025"/>
    <n v="41.134695914355689"/>
    <s v="-"/>
    <s v="-"/>
  </r>
  <r>
    <s v="Normal Order"/>
    <x v="234"/>
    <x v="100"/>
    <n v="59237"/>
    <s v="T174973"/>
    <s v="C7936"/>
    <s v="269"/>
    <n v="45800.454542164363"/>
    <s v="24/05/2025 3:58:14 PM"/>
    <n v="110"/>
    <s v="HEAT"/>
    <x v="0"/>
    <n v="6.8"/>
    <n v="1"/>
    <n v="6.7999999999999996E-3"/>
    <s v="765 KV GIS"/>
    <s v="SAINATH LASHKARE"/>
    <x v="0"/>
    <s v="16"/>
    <s v="26/04/2025"/>
    <n v="43.395224259256793"/>
    <s v="-"/>
    <s v="-"/>
  </r>
  <r>
    <s v="Normal Order"/>
    <x v="234"/>
    <x v="100"/>
    <n v="60053"/>
    <s v="T175195"/>
    <s v="C7990"/>
    <s v="280"/>
    <n v="45800.454540740742"/>
    <s v="24/05/2025 3:58:26 PM"/>
    <n v="110"/>
    <s v="HEAT"/>
    <x v="0"/>
    <n v="6.8"/>
    <n v="1"/>
    <n v="6.7999999999999996E-3"/>
    <s v="765 KV GIS"/>
    <s v="SAINATH LASHKARE"/>
    <x v="0"/>
    <s v="16"/>
    <s v="30/04/2025"/>
    <n v="39.125008263887139"/>
    <s v="-"/>
    <s v="-"/>
  </r>
  <r>
    <s v="Normal Order"/>
    <x v="234"/>
    <x v="100"/>
    <n v="59237"/>
    <s v="T175163"/>
    <s v="C7946"/>
    <s v="277"/>
    <n v="45800.454539166669"/>
    <s v="24/05/2025 3:58:20 PM"/>
    <n v="110"/>
    <s v="HEAT"/>
    <x v="0"/>
    <n v="6.8"/>
    <n v="1"/>
    <n v="6.7999999999999996E-3"/>
    <s v="765 KV GIS"/>
    <s v="SAINATH LASHKARE"/>
    <x v="0"/>
    <s v="16"/>
    <s v="28/04/2025"/>
    <n v="41.13305699074408"/>
    <s v="-"/>
    <s v="-"/>
  </r>
  <r>
    <s v="Normal Order"/>
    <x v="234"/>
    <x v="100"/>
    <n v="60053"/>
    <s v="T175283"/>
    <s v="C7990"/>
    <s v="278"/>
    <n v="45800.454536944453"/>
    <s v="24/05/2025 3:58:32 PM"/>
    <n v="110"/>
    <s v="HEAT"/>
    <x v="0"/>
    <n v="6.8"/>
    <n v="1"/>
    <n v="6.7999999999999996E-3"/>
    <s v="765 KV GIS"/>
    <s v="SAINATH LASHKARE"/>
    <x v="0"/>
    <s v="16"/>
    <s v="30/04/2025"/>
    <n v="39.123527881944028"/>
    <s v="-"/>
    <s v="-"/>
  </r>
  <r>
    <s v="Normal Order"/>
    <x v="234"/>
    <x v="100"/>
    <n v="59237"/>
    <s v="T174967"/>
    <s v="C7936"/>
    <s v="268"/>
    <n v="45800.454534733799"/>
    <s v="24/05/2025 3:58:06 PM"/>
    <n v="110"/>
    <s v="HEAT"/>
    <x v="0"/>
    <n v="6.8"/>
    <n v="1"/>
    <n v="6.7999999999999996E-3"/>
    <s v="765 KV GIS"/>
    <s v="SAINATH LASHKARE"/>
    <x v="0"/>
    <s v="16"/>
    <s v="26/04/2025"/>
    <n v="43.520224224535923"/>
    <s v="-"/>
    <s v="-"/>
  </r>
  <r>
    <s v="Normal Order"/>
    <x v="236"/>
    <x v="48"/>
    <n v="56461"/>
    <s v="T177047"/>
    <s v="C8141"/>
    <s v="043"/>
    <n v="45800.453703854168"/>
    <s v="WIP"/>
    <n v="110"/>
    <s v="HEAT"/>
    <x v="0"/>
    <n v="56"/>
    <n v="1"/>
    <n v="5.6000000000000001E-2"/>
    <s v="DISCONNECTOR CASING"/>
    <s v="SAINATH LASHKARE"/>
    <x v="0"/>
    <s v="-"/>
    <s v="10/05/2025"/>
    <n v="29.23001537036907"/>
    <s v="-"/>
    <s v="-"/>
  </r>
  <r>
    <s v="Normal Order"/>
    <x v="81"/>
    <x v="21"/>
    <n v="47249"/>
    <s v="T172564"/>
    <s v="C7579"/>
    <s v="1320"/>
    <n v="45800.340267997693"/>
    <s v="24/05/2025 6:04:50 PM"/>
    <n v="100"/>
    <s v="HEAT"/>
    <x v="0"/>
    <n v="476.42"/>
    <n v="1"/>
    <n v="0.47642000000000001"/>
    <s v="DTB 420 kV"/>
    <s v="SAINATH LASHKARE"/>
    <x v="0"/>
    <s v="16"/>
    <s v="07/04/2025"/>
    <n v="62.364675046293989"/>
    <s v="-"/>
    <s v="-"/>
  </r>
  <r>
    <s v="Normal Order"/>
    <x v="81"/>
    <x v="21"/>
    <n v="54175"/>
    <s v="T170173"/>
    <s v="C7144"/>
    <s v="1234"/>
    <n v="45800.252460555552"/>
    <s v="24/05/2025 6:05:53 PM"/>
    <n v="110"/>
    <s v="HEAT"/>
    <x v="0"/>
    <n v="476.42"/>
    <n v="1"/>
    <n v="0.47642000000000001"/>
    <s v="DTB 420 kV"/>
    <s v="MANJU MARAVI"/>
    <x v="0"/>
    <s v="16"/>
    <s v="11/03/2025"/>
    <n v="89.285593263892224"/>
    <s v="-"/>
    <s v="-"/>
  </r>
  <r>
    <s v="Normal Order"/>
    <x v="118"/>
    <x v="90"/>
    <n v="59774"/>
    <s v="T174458"/>
    <s v="C7869"/>
    <s v="1233"/>
    <n v="45797.956255509263"/>
    <s v="22/05/2025 12:23:58 AM"/>
    <n v="110"/>
    <s v="HEAT"/>
    <x v="0"/>
    <n v="16.8"/>
    <n v="1"/>
    <n v="1.6799999999999999E-2"/>
    <s v="765 KV GIS"/>
    <s v="Surajit Patra"/>
    <x v="0"/>
    <s v="18"/>
    <s v="23/04/2025"/>
    <n v="46.515817326391698"/>
    <s v="-"/>
    <s v="-"/>
  </r>
  <r>
    <s v="Normal Order"/>
    <x v="118"/>
    <x v="90"/>
    <n v="59774"/>
    <s v="T175356"/>
    <s v="C7990"/>
    <s v="1277"/>
    <n v="45797.956254282413"/>
    <s v="22/05/2025 12:24:04 AM"/>
    <n v="110"/>
    <s v="HEAT"/>
    <x v="0"/>
    <n v="16.8"/>
    <n v="1"/>
    <n v="1.6799999999999999E-2"/>
    <s v="765 KV GIS"/>
    <s v="Surajit Patra"/>
    <x v="0"/>
    <s v="18"/>
    <s v="30/04/2025"/>
    <n v="39.699398692129762"/>
    <s v="-"/>
    <s v="-"/>
  </r>
  <r>
    <s v="Normal Order"/>
    <x v="118"/>
    <x v="90"/>
    <n v="59774"/>
    <s v="T174114"/>
    <s v="C7793"/>
    <s v="1216"/>
    <n v="45797.956252870368"/>
    <s v="22/05/2025 12:23:52 AM"/>
    <n v="110"/>
    <s v="HEAT"/>
    <x v="0"/>
    <n v="16.8"/>
    <n v="1"/>
    <n v="1.6799999999999999E-2"/>
    <s v="765 KV GIS"/>
    <s v="Surajit Patra"/>
    <x v="0"/>
    <s v="18"/>
    <s v="19/04/2025"/>
    <n v="50.968139803240767"/>
    <s v="-"/>
    <s v="-"/>
  </r>
  <r>
    <s v="Normal Order"/>
    <x v="118"/>
    <x v="90"/>
    <n v="59736"/>
    <s v="T174960"/>
    <s v="C7893"/>
    <s v="1249"/>
    <n v="45797.841380231483"/>
    <s v="22/05/2025 12:24:16 AM"/>
    <n v="110"/>
    <s v="HEAT"/>
    <x v="0"/>
    <n v="16.8"/>
    <n v="1"/>
    <n v="1.6799999999999999E-2"/>
    <s v="765 KV GIS"/>
    <s v="Surajit Patra"/>
    <x v="0"/>
    <s v="18"/>
    <s v="24/04/2025"/>
    <n v="45.251160740743217"/>
    <s v="-"/>
    <s v="-"/>
  </r>
  <r>
    <s v="Normal Order"/>
    <x v="114"/>
    <x v="88"/>
    <n v="60342"/>
    <s v="T176367"/>
    <s v="C8143"/>
    <s v="1588"/>
    <n v="45796.585939421297"/>
    <s v="21/05/2025 9:03:18 AM"/>
    <n v="110"/>
    <s v="HEAT"/>
    <x v="0"/>
    <n v="116"/>
    <n v="1"/>
    <n v="0.11600000000000001"/>
    <s v="-"/>
    <s v="SAINATH LASHKARE"/>
    <x v="0"/>
    <s v="19"/>
    <s v="10/05/2025"/>
    <n v="29.41929195601551"/>
    <s v="-"/>
    <s v="-"/>
  </r>
  <r>
    <s v="Normal Order"/>
    <x v="1"/>
    <x v="1"/>
    <n v="57858"/>
    <s v="T173258"/>
    <s v="C7650"/>
    <s v="797"/>
    <n v="45794.906125995367"/>
    <s v="21/05/2025 2:18:31 AM"/>
    <n v="110"/>
    <s v="HEAT"/>
    <x v="28"/>
    <n v="41"/>
    <n v="1"/>
    <n v="4.1000000000000002E-2"/>
    <s v="NAMI FRONT SUBFRAME"/>
    <s v="SAINATH LASHKARE"/>
    <x v="0"/>
    <s v="19"/>
    <s v="11/04/2025"/>
    <n v="58.52660517361074"/>
    <s v="-"/>
    <s v="-"/>
  </r>
  <r>
    <s v="Normal Order"/>
    <x v="1"/>
    <x v="1"/>
    <n v="50062"/>
    <s v="T171325"/>
    <s v="C7382"/>
    <s v="821"/>
    <n v="45794.90612417824"/>
    <s v="21/05/2025 2:18:19 AM"/>
    <n v="100"/>
    <s v="HEAT"/>
    <x v="28"/>
    <n v="41"/>
    <n v="1"/>
    <n v="4.1000000000000002E-2"/>
    <s v="NAMI FRONT SUBFRAME"/>
    <s v="SAINATH LASHKARE"/>
    <x v="0"/>
    <s v="19"/>
    <s v="24/03/2025"/>
    <n v="76.127237326392788"/>
    <s v="-"/>
    <s v="-"/>
  </r>
  <r>
    <s v="Normal Order"/>
    <x v="1"/>
    <x v="1"/>
    <n v="50062"/>
    <s v="T171649"/>
    <s v="C7422"/>
    <s v="820"/>
    <n v="45794.906122476852"/>
    <s v="21/05/2025 2:18:25 AM"/>
    <n v="100"/>
    <s v="HEAT"/>
    <x v="28"/>
    <n v="41"/>
    <n v="1"/>
    <n v="4.1000000000000002E-2"/>
    <s v="NAMI FRONT SUBFRAME"/>
    <s v="SAINATH LASHKARE"/>
    <x v="0"/>
    <s v="19"/>
    <s v="26/03/2025"/>
    <n v="74.640169039354078"/>
    <s v="-"/>
    <s v="-"/>
  </r>
  <r>
    <s v="Normal Order"/>
    <x v="1"/>
    <x v="1"/>
    <n v="50062"/>
    <s v="T173314"/>
    <s v="C7664"/>
    <s v="822"/>
    <n v="45794.906120312502"/>
    <s v="21/05/2025 2:18:37 AM"/>
    <n v="100"/>
    <s v="HEAT"/>
    <x v="28"/>
    <n v="41"/>
    <n v="1"/>
    <n v="4.1000000000000002E-2"/>
    <s v="NAMI FRONT SUBFRAME"/>
    <s v="SAINATH LASHKARE"/>
    <x v="0"/>
    <s v="19"/>
    <s v="11/04/2025"/>
    <n v="58.025937002312283"/>
    <s v="-"/>
    <s v="-"/>
  </r>
  <r>
    <s v="Normal Order"/>
    <x v="117"/>
    <x v="75"/>
    <n v="57635"/>
    <s v="T176581"/>
    <s v="C8173"/>
    <s v="1541"/>
    <n v="45794.403469803241"/>
    <s v="21/05/2025 2:24:47 AM"/>
    <n v="110"/>
    <s v="HEAT"/>
    <x v="0"/>
    <n v="24"/>
    <n v="1"/>
    <n v="2.4E-2"/>
    <s v="DTB 245 kV"/>
    <s v="PRAVIN PAWAR"/>
    <x v="0"/>
    <s v="19"/>
    <s v="12/05/2025"/>
    <n v="27.039564548613271"/>
    <s v="-"/>
    <s v="-"/>
  </r>
  <r>
    <s v="Normal Order"/>
    <x v="107"/>
    <x v="83"/>
    <n v="56753"/>
    <s v="T175512"/>
    <s v="C7977"/>
    <s v="354"/>
    <n v="45794.399397685193"/>
    <s v="21/05/2025 2:24:20 AM"/>
    <n v="110"/>
    <s v="HEAT"/>
    <x v="0"/>
    <n v="85.2"/>
    <n v="1"/>
    <n v="8.5199999999999998E-2"/>
    <s v="DTB 145 kV"/>
    <s v="PRAVIN PAWAR"/>
    <x v="0"/>
    <s v="19"/>
    <s v="29/04/2025"/>
    <n v="40.323321886571648"/>
    <s v="-"/>
    <s v="-"/>
  </r>
  <r>
    <s v="Normal Order"/>
    <x v="117"/>
    <x v="75"/>
    <n v="57633"/>
    <s v="T176441"/>
    <s v="C8187"/>
    <s v="1533"/>
    <n v="45794.388855763893"/>
    <s v="21/05/2025 2:25:31 AM"/>
    <n v="110"/>
    <s v="HEAT"/>
    <x v="0"/>
    <n v="24"/>
    <n v="1"/>
    <n v="2.4E-2"/>
    <s v="DTB 245 kV"/>
    <s v="PRAVIN PAWAR"/>
    <x v="0"/>
    <s v="19"/>
    <s v="13/05/2025"/>
    <n v="26.466803101851841"/>
    <s v="-"/>
    <s v="-"/>
  </r>
  <r>
    <s v="Normal Order"/>
    <x v="117"/>
    <x v="75"/>
    <n v="57633"/>
    <s v="T176499"/>
    <s v="C8182"/>
    <s v="1526"/>
    <n v="45794.076687662033"/>
    <s v="19/05/2025 6:34:15 PM"/>
    <n v="110"/>
    <s v="HEAT"/>
    <x v="0"/>
    <n v="24"/>
    <n v="1"/>
    <n v="2.4E-2"/>
    <s v="DTB 245 kV"/>
    <s v="Surajit Patra"/>
    <x v="0"/>
    <s v="21"/>
    <s v="13/05/2025"/>
    <n v="26.41699181713193"/>
    <s v="-"/>
    <s v="-"/>
  </r>
  <r>
    <s v="Normal Order"/>
    <x v="117"/>
    <x v="75"/>
    <n v="60529"/>
    <s v="T176780"/>
    <s v="C8195"/>
    <s v="1556"/>
    <n v="45793.199760937503"/>
    <s v="17/05/2025 1:15:15 PM"/>
    <n v="110"/>
    <s v="HEAT"/>
    <x v="0"/>
    <n v="24"/>
    <n v="1"/>
    <n v="2.4E-2"/>
    <s v="DTB 245 kV"/>
    <s v="Surajit Patra"/>
    <x v="0"/>
    <s v="23"/>
    <s v="14/05/2025"/>
    <n v="25.47124118055217"/>
    <s v="-"/>
    <s v="-"/>
  </r>
  <r>
    <s v="Normal Order"/>
    <x v="232"/>
    <x v="34"/>
    <n v="54055"/>
    <s v="T174243"/>
    <s v="C7842"/>
    <s v="3286"/>
    <n v="45792.769288541669"/>
    <s v="17/05/2025 5:44:31 AM"/>
    <n v="110"/>
    <s v="HEAT"/>
    <x v="0"/>
    <n v="43.1"/>
    <n v="1"/>
    <n v="4.3099999999999999E-2"/>
    <s v="AIS 420 kV"/>
    <s v="SAINATH LASHKARE"/>
    <x v="0"/>
    <s v="23"/>
    <s v="22/04/2025"/>
    <n v="47.893187893518189"/>
    <s v="-"/>
    <s v="-"/>
  </r>
  <r>
    <s v="Normal Order"/>
    <x v="232"/>
    <x v="34"/>
    <n v="59879"/>
    <s v="T174409"/>
    <s v="C7880"/>
    <s v="3355"/>
    <n v="45792.757174525461"/>
    <s v="17/05/2025 5:36:13 AM"/>
    <n v="110"/>
    <s v="HEAT"/>
    <x v="0"/>
    <n v="43.1"/>
    <n v="1"/>
    <n v="4.3099999999999999E-2"/>
    <s v="AIS 420 kV"/>
    <s v="SAINATH LASHKARE"/>
    <x v="0"/>
    <s v="23"/>
    <s v="24/04/2025"/>
    <n v="45.953659872684511"/>
    <s v="-"/>
    <s v="-"/>
  </r>
  <r>
    <s v="Normal Order"/>
    <x v="232"/>
    <x v="34"/>
    <n v="54058"/>
    <s v="T174408"/>
    <s v="C7863"/>
    <s v="3318"/>
    <n v="45792.751919710638"/>
    <s v="17/05/2025 5:48:51 AM"/>
    <n v="110"/>
    <s v="HEAT"/>
    <x v="0"/>
    <n v="43.1"/>
    <n v="1"/>
    <n v="4.3099999999999999E-2"/>
    <s v="AIS 420 kV"/>
    <s v="SAINATH LASHKARE"/>
    <x v="0"/>
    <s v="23"/>
    <s v="23/04/2025"/>
    <n v="46.849742430553313"/>
    <s v="-"/>
    <s v="-"/>
  </r>
  <r>
    <s v="Normal Order"/>
    <x v="232"/>
    <x v="34"/>
    <n v="54055"/>
    <s v="T174278"/>
    <s v="C7858"/>
    <s v="3350"/>
    <n v="45792.711674247686"/>
    <s v="17/05/2025 5:18:56 AM"/>
    <n v="110"/>
    <s v="HEAT"/>
    <x v="0"/>
    <n v="43.1"/>
    <n v="1"/>
    <n v="4.3099999999999999E-2"/>
    <s v="AIS 420 kV"/>
    <s v="SAINATH LASHKARE"/>
    <x v="0"/>
    <s v="23"/>
    <s v="22/04/2025"/>
    <n v="47.127013854165853"/>
    <s v="-"/>
    <s v="-"/>
  </r>
  <r>
    <s v="Normal Order"/>
    <x v="232"/>
    <x v="34"/>
    <n v="54055"/>
    <s v="T174267"/>
    <s v="C7845"/>
    <s v="3288"/>
    <n v="45792.134167141201"/>
    <s v="17/05/2025 5:18:44 AM"/>
    <n v="110"/>
    <s v="HEAT"/>
    <x v="0"/>
    <n v="43.1"/>
    <n v="1"/>
    <n v="4.3099999999999999E-2"/>
    <s v="AIS 420 kV"/>
    <s v="Surajit Patra"/>
    <x v="0"/>
    <s v="23"/>
    <s v="22/04/2025"/>
    <n v="47.828276400461618"/>
    <s v="-"/>
    <s v="-"/>
  </r>
  <r>
    <s v="Normal Order"/>
    <x v="237"/>
    <x v="142"/>
    <n v="59477"/>
    <s v="T174670"/>
    <s v="C7857"/>
    <s v="049"/>
    <n v="45791.148334733793"/>
    <s v="16/05/2025 2:11:40 AM"/>
    <n v="110"/>
    <s v="HEAT"/>
    <x v="0"/>
    <n v="65"/>
    <n v="1"/>
    <n v="6.5000000000000002E-2"/>
    <s v="-"/>
    <s v="Surajit Patra"/>
    <x v="0"/>
    <s v="24"/>
    <s v="22/04/2025"/>
    <n v="47.28121385416307"/>
    <s v="-"/>
    <s v="-"/>
  </r>
  <r>
    <s v="Normal Order"/>
    <x v="238"/>
    <x v="143"/>
    <n v="50572"/>
    <s v="T175003"/>
    <s v="C7910"/>
    <s v="976"/>
    <n v="45790.916076030087"/>
    <s v="16/05/2025 3:57:49 AM"/>
    <n v="100"/>
    <s v="HEAT"/>
    <x v="0"/>
    <n v="109.23"/>
    <n v="1"/>
    <n v="0.10922999999999999"/>
    <s v="DTB - 145 kV"/>
    <s v="SAINATH LASHKARE"/>
    <x v="0"/>
    <s v="24"/>
    <s v="25/04/2025"/>
    <n v="44.389565300923998"/>
    <s v="-"/>
    <s v="-"/>
  </r>
  <r>
    <s v="Normal Order"/>
    <x v="232"/>
    <x v="34"/>
    <n v="52449"/>
    <s v="T174282"/>
    <s v="C7875"/>
    <s v="3334"/>
    <n v="45790.592452881952"/>
    <s v="16/05/2025 10:29:32 AM"/>
    <n v="110"/>
    <s v="HEAT"/>
    <x v="0"/>
    <n v="43.1"/>
    <n v="1"/>
    <n v="4.3099999999999999E-2"/>
    <s v="AIS 420 kV"/>
    <s v="PRAVIN PAWAR"/>
    <x v="0"/>
    <s v="24"/>
    <s v="23/04/2025"/>
    <n v="46.252660081016067"/>
    <s v="-"/>
    <s v="-"/>
  </r>
  <r>
    <s v="Normal Order"/>
    <x v="2"/>
    <x v="2"/>
    <n v="57436"/>
    <s v="T172813"/>
    <s v="C7590"/>
    <s v="806"/>
    <n v="45790.383583043978"/>
    <s v="15/05/2025 12:02:19 PM"/>
    <n v="100"/>
    <s v="HEAT"/>
    <x v="28"/>
    <n v="44"/>
    <n v="1"/>
    <n v="4.3999999999999997E-2"/>
    <s v="NAMI REAR SUBFRAME"/>
    <s v="Suhas Shankar Thorat"/>
    <x v="0"/>
    <s v="25"/>
    <s v="08/04/2025"/>
    <n v="61.780013912037248"/>
    <s v="-"/>
    <s v="-"/>
  </r>
  <r>
    <s v="Normal Order"/>
    <x v="2"/>
    <x v="2"/>
    <n v="57861"/>
    <s v="T175024"/>
    <s v="C7909"/>
    <s v="813"/>
    <n v="45790.383581504633"/>
    <s v="15/05/2025 12:02:33 PM"/>
    <n v="110"/>
    <s v="HEAT"/>
    <x v="28"/>
    <n v="44"/>
    <n v="1"/>
    <n v="4.3999999999999997E-2"/>
    <s v="NAMI REAR SUBFRAME"/>
    <s v="Suhas Shankar Thorat"/>
    <x v="0"/>
    <s v="25"/>
    <s v="25/04/2025"/>
    <n v="44.516360439811251"/>
    <s v="-"/>
    <s v="-"/>
  </r>
  <r>
    <s v="Normal Order"/>
    <x v="2"/>
    <x v="2"/>
    <n v="57861"/>
    <s v="T172659"/>
    <s v="C7564"/>
    <s v="784"/>
    <n v="45790.383578796303"/>
    <s v="15/05/2025 12:02:13 PM"/>
    <n v="110"/>
    <s v="HEAT"/>
    <x v="28"/>
    <n v="44"/>
    <n v="1"/>
    <n v="4.3999999999999997E-2"/>
    <s v="NAMI REAR SUBFRAME"/>
    <s v="Suhas Shankar Thorat"/>
    <x v="0"/>
    <s v="25"/>
    <s v="06/04/2025"/>
    <n v="63.394383240738527"/>
    <s v="-"/>
    <s v="-"/>
  </r>
  <r>
    <s v="Normal Order"/>
    <x v="2"/>
    <x v="2"/>
    <n v="57436"/>
    <s v="T172896"/>
    <s v="C7598"/>
    <s v="781"/>
    <n v="45790.383577314817"/>
    <s v="15/05/2025 12:02:26 PM"/>
    <n v="100"/>
    <s v="HEAT"/>
    <x v="28"/>
    <n v="44"/>
    <n v="1"/>
    <n v="4.3999999999999997E-2"/>
    <s v="NAMI REAR SUBFRAME"/>
    <s v="Suhas Shankar Thorat"/>
    <x v="0"/>
    <s v="25"/>
    <s v="08/04/2025"/>
    <n v="61.537253923612298"/>
    <s v="-"/>
    <s v="-"/>
  </r>
  <r>
    <s v="Normal Order"/>
    <x v="2"/>
    <x v="2"/>
    <n v="50059"/>
    <s v="T175059"/>
    <s v="C7917"/>
    <s v="815"/>
    <n v="45790.383575624997"/>
    <s v="15/05/2025 12:02:41 PM"/>
    <n v="100"/>
    <s v="HEAT"/>
    <x v="28"/>
    <n v="44"/>
    <n v="1"/>
    <n v="4.3999999999999997E-2"/>
    <s v="NAMI REAR SUBFRAME"/>
    <s v="Suhas Shankar Thorat"/>
    <x v="0"/>
    <s v="25"/>
    <s v="26/04/2025"/>
    <n v="43.903268379632209"/>
    <s v="-"/>
    <s v="-"/>
  </r>
  <r>
    <s v="Normal Order"/>
    <x v="107"/>
    <x v="83"/>
    <n v="48962"/>
    <s v="T175540"/>
    <s v="C8024"/>
    <s v="368"/>
    <n v="45788.335530856479"/>
    <s v="13/05/2025 9:49:49 AM"/>
    <n v="100"/>
    <s v="HEAT"/>
    <x v="0"/>
    <n v="85.2"/>
    <n v="1"/>
    <n v="8.5199999999999998E-2"/>
    <s v="DTB 145 kV"/>
    <s v="Surajit Patra"/>
    <x v="0"/>
    <s v="27"/>
    <s v="03/05/2025"/>
    <n v="36.85732931712846"/>
    <s v="-"/>
    <s v="-"/>
  </r>
  <r>
    <s v="Normal Order"/>
    <x v="107"/>
    <x v="83"/>
    <n v="56753"/>
    <s v="T175416"/>
    <s v="C7981"/>
    <s v="355"/>
    <n v="45788.077811539348"/>
    <s v="13/05/2025 9:48:02 AM"/>
    <n v="110"/>
    <s v="HEAT"/>
    <x v="0"/>
    <n v="85.2"/>
    <n v="1"/>
    <n v="8.5199999999999998E-2"/>
    <s v="DTB 145 kV"/>
    <s v="SAINATH LASHKARE"/>
    <x v="0"/>
    <s v="27"/>
    <s v="29/04/2025"/>
    <n v="40.033410798612749"/>
    <s v="-"/>
    <s v="-"/>
  </r>
  <r>
    <s v="Normal Order"/>
    <x v="238"/>
    <x v="143"/>
    <n v="51929"/>
    <s v="T174944"/>
    <s v="C7895"/>
    <s v="962"/>
    <n v="45788.065082986112"/>
    <s v="13/05/2025 9:47:36 AM"/>
    <n v="100"/>
    <s v="HEAT"/>
    <x v="0"/>
    <n v="109.23"/>
    <n v="1"/>
    <n v="0.10922999999999999"/>
    <s v="DTB - 145 kV"/>
    <s v="SAINATH LASHKARE"/>
    <x v="0"/>
    <s v="27"/>
    <s v="24/04/2025"/>
    <n v="45.121400844909658"/>
    <s v="-"/>
    <s v="-"/>
  </r>
  <r>
    <s v="Normal Order"/>
    <x v="1"/>
    <x v="1"/>
    <n v="57858"/>
    <s v="T171930"/>
    <s v="C7464"/>
    <s v="747"/>
    <n v="45787.509756585649"/>
    <s v="12/05/2025 3:17:34 PM"/>
    <n v="110"/>
    <s v="HEAT"/>
    <x v="28"/>
    <n v="41"/>
    <n v="1"/>
    <n v="4.1000000000000002E-2"/>
    <s v="NAMI FRONT SUBFRAME"/>
    <s v="PRAVIN PAWAR"/>
    <x v="0"/>
    <s v="28"/>
    <s v="28/03/2025"/>
    <n v="72.845015891201911"/>
    <s v="-"/>
    <s v="-"/>
  </r>
  <r>
    <s v="Normal Order"/>
    <x v="237"/>
    <x v="142"/>
    <n v="56848"/>
    <s v="T173333"/>
    <s v="C7674"/>
    <s v="025"/>
    <n v="45787.504225613433"/>
    <s v="12/05/2025 2:43:31 PM"/>
    <n v="110"/>
    <s v="HEAT"/>
    <x v="0"/>
    <n v="65"/>
    <n v="1"/>
    <n v="6.5000000000000002E-2"/>
    <s v="-"/>
    <s v="PRAVIN PAWAR"/>
    <x v="0"/>
    <s v="28"/>
    <s v="12/04/2025"/>
    <n v="57.776309768516519"/>
    <s v="-"/>
    <s v="-"/>
  </r>
  <r>
    <s v="Normal Order"/>
    <x v="237"/>
    <x v="142"/>
    <n v="57441"/>
    <s v="T166500"/>
    <s v="C6623"/>
    <s v="007"/>
    <n v="45787.109915497676"/>
    <s v="14/05/2025 5:03:27 AM"/>
    <n v="110"/>
    <s v="HEAT"/>
    <x v="0"/>
    <n v="65"/>
    <n v="1"/>
    <n v="6.5000000000000002E-2"/>
    <s v="-"/>
    <s v="SAINATH LASHKARE"/>
    <x v="0"/>
    <s v="26"/>
    <s v="10/02/2025"/>
    <n v="118.23383981481309"/>
    <s v="-"/>
    <s v="-"/>
  </r>
  <r>
    <s v="Normal Order"/>
    <x v="237"/>
    <x v="142"/>
    <n v="59477"/>
    <s v="T173577"/>
    <s v="C7698"/>
    <s v="046"/>
    <n v="45786.833564872693"/>
    <s v="11/05/2025 11:38:23 AM"/>
    <n v="110"/>
    <s v="HEAT"/>
    <x v="0"/>
    <n v="65"/>
    <n v="1"/>
    <n v="6.5000000000000002E-2"/>
    <s v="-"/>
    <s v="Surajit Patra"/>
    <x v="0"/>
    <s v="29"/>
    <s v="14/04/2025"/>
    <n v="55.322049178241294"/>
    <s v="-"/>
    <s v="-"/>
  </r>
  <r>
    <s v="Normal Order"/>
    <x v="234"/>
    <x v="100"/>
    <n v="59237"/>
    <s v="T175309"/>
    <s v="C7946"/>
    <s v="272"/>
    <n v="45786.452987789351"/>
    <s v="WIP"/>
    <n v="110"/>
    <s v="HEAT"/>
    <x v="0"/>
    <n v="6.8"/>
    <n v="1"/>
    <n v="6.7999999999999996E-3"/>
    <s v="765 KV GIS"/>
    <s v="PRAVIN PAWAR"/>
    <x v="0"/>
    <s v="-"/>
    <s v="28/04/2025"/>
    <n v="41.135682986110623"/>
    <s v="-"/>
    <s v="-"/>
  </r>
  <r>
    <s v="Normal Order"/>
    <x v="234"/>
    <x v="100"/>
    <n v="60053"/>
    <s v="T175365"/>
    <s v="C7962"/>
    <s v="287"/>
    <n v="45786.450840150457"/>
    <s v="11/05/2025 3:13:04 PM"/>
    <n v="110"/>
    <s v="HEAT"/>
    <x v="0"/>
    <n v="6.8"/>
    <n v="1"/>
    <n v="6.7999999999999996E-3"/>
    <s v="765 KV GIS"/>
    <s v="PRAVIN PAWAR"/>
    <x v="0"/>
    <s v="29"/>
    <s v="30/04/2025"/>
    <n v="39.50663137731317"/>
    <s v="-"/>
    <s v="-"/>
  </r>
  <r>
    <s v="Normal Order"/>
    <x v="234"/>
    <x v="100"/>
    <n v="59237"/>
    <s v="T175304"/>
    <s v="C7946"/>
    <s v="271"/>
    <n v="45786.450838402779"/>
    <s v="11/05/2025 3:12:53 PM"/>
    <n v="110"/>
    <s v="HEAT"/>
    <x v="0"/>
    <n v="6.8"/>
    <n v="1"/>
    <n v="6.7999999999999996E-3"/>
    <s v="765 KV GIS"/>
    <s v="PRAVIN PAWAR"/>
    <x v="0"/>
    <s v="29"/>
    <s v="28/04/2025"/>
    <n v="41.136150277779961"/>
    <s v="-"/>
    <s v="-"/>
  </r>
  <r>
    <s v="Normal Order"/>
    <x v="234"/>
    <x v="100"/>
    <n v="59234"/>
    <s v="T174221"/>
    <s v="C7833"/>
    <s v="288"/>
    <n v="45786.45083696759"/>
    <s v="11/05/2025 3:12:30 PM"/>
    <n v="110"/>
    <s v="HEAT"/>
    <x v="0"/>
    <n v="6.8"/>
    <n v="1"/>
    <n v="6.7999999999999996E-3"/>
    <s v="765 KV GIS"/>
    <s v="PRAVIN PAWAR"/>
    <x v="0"/>
    <s v="29"/>
    <s v="22/04/2025"/>
    <n v="47.84543197916355"/>
    <s v="-"/>
    <s v="-"/>
  </r>
  <r>
    <s v="Normal Order"/>
    <x v="234"/>
    <x v="100"/>
    <n v="60053"/>
    <s v="T175370"/>
    <s v="C7962"/>
    <s v="286"/>
    <n v="45786.450835625001"/>
    <s v="11/05/2025 3:13:16 PM"/>
    <n v="110"/>
    <s v="HEAT"/>
    <x v="0"/>
    <n v="6.8"/>
    <n v="1"/>
    <n v="6.7999999999999996E-3"/>
    <s v="765 KV GIS"/>
    <s v="PRAVIN PAWAR"/>
    <x v="0"/>
    <s v="29"/>
    <s v="30/04/2025"/>
    <n v="39.50605472222378"/>
    <s v="-"/>
    <s v="-"/>
  </r>
  <r>
    <s v="Normal Order"/>
    <x v="234"/>
    <x v="100"/>
    <n v="59234"/>
    <s v="T174226"/>
    <s v="C7833"/>
    <s v="289"/>
    <n v="45786.450834143521"/>
    <s v="11/05/2025 3:12:35 PM"/>
    <n v="110"/>
    <s v="HEAT"/>
    <x v="0"/>
    <n v="6.8"/>
    <n v="1"/>
    <n v="6.7999999999999996E-3"/>
    <s v="765 KV GIS"/>
    <s v="PRAVIN PAWAR"/>
    <x v="0"/>
    <s v="29"/>
    <s v="22/04/2025"/>
    <n v="47.844843796294299"/>
    <s v="-"/>
    <s v="-"/>
  </r>
  <r>
    <s v="Normal Order"/>
    <x v="234"/>
    <x v="100"/>
    <n v="60053"/>
    <s v="T175368"/>
    <s v="C7962"/>
    <s v="284"/>
    <n v="45786.450832812501"/>
    <s v="11/05/2025 3:13:10 PM"/>
    <n v="110"/>
    <s v="HEAT"/>
    <x v="0"/>
    <n v="6.8"/>
    <n v="1"/>
    <n v="6.7999999999999996E-3"/>
    <s v="765 KV GIS"/>
    <s v="PRAVIN PAWAR"/>
    <x v="0"/>
    <s v="29"/>
    <s v="30/04/2025"/>
    <n v="39.507095983797633"/>
    <s v="-"/>
    <s v="-"/>
  </r>
  <r>
    <s v="Normal Order"/>
    <x v="234"/>
    <x v="100"/>
    <n v="60053"/>
    <s v="T175138"/>
    <s v="C7974"/>
    <s v="283"/>
    <n v="45786.450831365742"/>
    <s v="11/05/2025 3:12:47 PM"/>
    <n v="110"/>
    <s v="HEAT"/>
    <x v="0"/>
    <n v="6.8"/>
    <n v="1"/>
    <n v="6.7999999999999996E-3"/>
    <s v="765 KV GIS"/>
    <s v="PRAVIN PAWAR"/>
    <x v="0"/>
    <s v="29"/>
    <s v="30/04/2025"/>
    <n v="39.518933622683107"/>
    <s v="-"/>
    <s v="-"/>
  </r>
  <r>
    <s v="Normal Order"/>
    <x v="234"/>
    <x v="100"/>
    <n v="60053"/>
    <s v="T175363"/>
    <s v="C7962"/>
    <s v="285"/>
    <n v="45786.450830000002"/>
    <s v="11/05/2025 3:12:59 PM"/>
    <n v="110"/>
    <s v="HEAT"/>
    <x v="0"/>
    <n v="6.8"/>
    <n v="1"/>
    <n v="6.7999999999999996E-3"/>
    <s v="765 KV GIS"/>
    <s v="PRAVIN PAWAR"/>
    <x v="0"/>
    <s v="29"/>
    <s v="30/04/2025"/>
    <n v="39.507582291669678"/>
    <s v="-"/>
    <s v="-"/>
  </r>
  <r>
    <s v="Normal Order"/>
    <x v="234"/>
    <x v="100"/>
    <n v="60053"/>
    <s v="T175133"/>
    <s v="C7974"/>
    <s v="282"/>
    <n v="45786.450828449073"/>
    <s v="11/05/2025 3:12:41 PM"/>
    <n v="110"/>
    <s v="HEAT"/>
    <x v="0"/>
    <n v="6.8"/>
    <n v="1"/>
    <n v="6.7999999999999996E-3"/>
    <s v="765 KV GIS"/>
    <s v="PRAVIN PAWAR"/>
    <x v="0"/>
    <s v="29"/>
    <s v="30/04/2025"/>
    <n v="39.519510381942382"/>
    <s v="-"/>
    <s v="-"/>
  </r>
  <r>
    <s v="Normal Order"/>
    <x v="90"/>
    <x v="71"/>
    <n v="57199"/>
    <s v="T170886"/>
    <s v="C7293"/>
    <s v="1382"/>
    <n v="45785.957725358792"/>
    <s v="10/05/2025 4:52:44 PM"/>
    <n v="100"/>
    <s v="HEAT"/>
    <x v="0"/>
    <n v="40.200000000000003"/>
    <n v="1"/>
    <n v="4.0200000000000007E-2"/>
    <s v="Upper Tank"/>
    <s v="Surajit Patra"/>
    <x v="0"/>
    <s v="30"/>
    <s v="20/03/2025"/>
    <n v="80.920402384261251"/>
    <s v="-"/>
    <s v="-"/>
  </r>
  <r>
    <s v="Normal Order"/>
    <x v="90"/>
    <x v="71"/>
    <n v="57074"/>
    <s v="T171109"/>
    <s v="C7328"/>
    <s v="1304"/>
    <n v="45785.957721435188"/>
    <s v="10/05/2025 4:52:50 PM"/>
    <n v="100"/>
    <s v="HEAT"/>
    <x v="0"/>
    <n v="40.200000000000003"/>
    <n v="1"/>
    <n v="4.0200000000000007E-2"/>
    <s v="Upper Tank"/>
    <s v="Surajit Patra"/>
    <x v="0"/>
    <s v="30"/>
    <s v="21/03/2025"/>
    <n v="79.587789444442024"/>
    <s v="-"/>
    <s v="-"/>
  </r>
  <r>
    <s v="Normal Order"/>
    <x v="237"/>
    <x v="142"/>
    <n v="59477"/>
    <s v="T173430"/>
    <s v="C7683"/>
    <s v="035"/>
    <n v="45785.913526053242"/>
    <s v="WIP"/>
    <n v="110"/>
    <s v="HEAT"/>
    <x v="0"/>
    <n v="65"/>
    <n v="1"/>
    <n v="6.5000000000000002E-2"/>
    <s v="-"/>
    <s v="Surajit Patra"/>
    <x v="0"/>
    <s v="-"/>
    <s v="12/04/2025"/>
    <n v="57.132619583331689"/>
    <s v="-"/>
    <s v="-"/>
  </r>
  <r>
    <s v="Normal Order"/>
    <x v="237"/>
    <x v="142"/>
    <n v="56829"/>
    <s v="T172480"/>
    <s v="C7544"/>
    <s v="008"/>
    <n v="45785.353015949077"/>
    <s v="16/05/2025 7:35:31 AM"/>
    <n v="110"/>
    <s v="HEAT"/>
    <x v="0"/>
    <n v="65"/>
    <n v="1"/>
    <n v="6.5000000000000002E-2"/>
    <s v="-"/>
    <s v="PRAVIN PAWAR"/>
    <x v="0"/>
    <s v="24"/>
    <s v="05/04/2025"/>
    <n v="64.228027986115194"/>
    <s v="-"/>
    <s v="-"/>
  </r>
  <r>
    <s v="Normal Order"/>
    <x v="239"/>
    <x v="103"/>
    <n v="55887"/>
    <s v="T175360"/>
    <s v="C7957"/>
    <s v="2274"/>
    <n v="45785.346542638887"/>
    <s v="12/05/2025 7:17:24 PM"/>
    <n v="110"/>
    <s v="HEAT"/>
    <x v="0"/>
    <n v="71.900000000000006"/>
    <n v="1"/>
    <n v="7.1900000000000006E-2"/>
    <s v="420kv"/>
    <s v="PRAVIN PAWAR"/>
    <x v="0"/>
    <s v="28"/>
    <s v="28/04/2025"/>
    <n v="41.079748888892937"/>
    <s v="-"/>
    <s v="-"/>
  </r>
  <r>
    <s v="Normal Order"/>
    <x v="239"/>
    <x v="103"/>
    <n v="55887"/>
    <s v="T175355"/>
    <s v="C7957"/>
    <s v="2273"/>
    <n v="45785.325436226849"/>
    <s v="12/05/2025 7:33:21 PM"/>
    <n v="110"/>
    <s v="HEAT"/>
    <x v="0"/>
    <n v="71.900000000000006"/>
    <n v="1"/>
    <n v="7.1900000000000006E-2"/>
    <s v="420kv"/>
    <s v="PRAVIN PAWAR"/>
    <x v="0"/>
    <s v="28"/>
    <s v="28/04/2025"/>
    <n v="41.080224872683168"/>
    <s v="-"/>
    <s v="-"/>
  </r>
  <r>
    <s v="Normal Order"/>
    <x v="237"/>
    <x v="142"/>
    <n v="59477"/>
    <s v="T173316"/>
    <s v="C7671"/>
    <s v="022"/>
    <n v="45785.310932939807"/>
    <s v="12/05/2025 7:41:53 PM"/>
    <n v="110"/>
    <s v="HEAT"/>
    <x v="0"/>
    <n v="65"/>
    <n v="1"/>
    <n v="6.5000000000000002E-2"/>
    <s v="-"/>
    <s v="PRAVIN PAWAR"/>
    <x v="0"/>
    <s v="28"/>
    <s v="11/04/2025"/>
    <n v="58.169560879628989"/>
    <s v="-"/>
    <s v="-"/>
  </r>
  <r>
    <s v="Normal Order"/>
    <x v="237"/>
    <x v="142"/>
    <n v="56848"/>
    <s v="T173332"/>
    <s v="C7669"/>
    <s v="024"/>
    <n v="45785.310931250002"/>
    <s v="12/05/2025 7:41:59 PM"/>
    <n v="110"/>
    <s v="HEAT"/>
    <x v="0"/>
    <n v="65"/>
    <n v="1"/>
    <n v="6.5000000000000002E-2"/>
    <s v="-"/>
    <s v="PRAVIN PAWAR"/>
    <x v="0"/>
    <s v="28"/>
    <s v="12/04/2025"/>
    <n v="57.844630486113601"/>
    <s v="-"/>
    <s v="-"/>
  </r>
  <r>
    <s v="Normal Order"/>
    <x v="237"/>
    <x v="142"/>
    <n v="59477"/>
    <s v="T173238"/>
    <s v="C7658"/>
    <s v="014"/>
    <n v="45785.246322847219"/>
    <s v="12/05/2025 9:44:58 PM"/>
    <n v="110"/>
    <s v="HEAT"/>
    <x v="0"/>
    <n v="65"/>
    <n v="1"/>
    <n v="6.5000000000000002E-2"/>
    <s v="-"/>
    <s v="SAINATH LASHKARE"/>
    <x v="0"/>
    <s v="28"/>
    <s v="11/04/2025"/>
    <n v="58.527657175924112"/>
    <s v="-"/>
    <s v="-"/>
  </r>
  <r>
    <s v="Normal Order"/>
    <x v="237"/>
    <x v="142"/>
    <n v="56829"/>
    <s v="T172464"/>
    <s v="C7547"/>
    <s v="009"/>
    <n v="45784.804009479158"/>
    <s v="09/05/2025 2:16:00 AM"/>
    <n v="110"/>
    <s v="HEAT"/>
    <x v="0"/>
    <n v="65"/>
    <n v="1"/>
    <n v="6.5000000000000002E-2"/>
    <s v="-"/>
    <s v="Surajit Patra"/>
    <x v="0"/>
    <s v="31"/>
    <s v="05/04/2025"/>
    <n v="64.120227766201424"/>
    <s v="-"/>
    <s v="-"/>
  </r>
  <r>
    <s v="Normal Order"/>
    <x v="237"/>
    <x v="142"/>
    <n v="56829"/>
    <s v="T172496"/>
    <s v="C7547"/>
    <s v="012"/>
    <n v="45784.804007997693"/>
    <s v="09/05/2025 2:16:11 AM"/>
    <n v="110"/>
    <s v="HEAT"/>
    <x v="0"/>
    <n v="65"/>
    <n v="1"/>
    <n v="6.5000000000000002E-2"/>
    <s v="-"/>
    <s v="Surajit Patra"/>
    <x v="0"/>
    <s v="31"/>
    <s v="05/04/2025"/>
    <n v="64.176631180554978"/>
    <s v="-"/>
    <s v="-"/>
  </r>
  <r>
    <s v="Normal Order"/>
    <x v="87"/>
    <x v="39"/>
    <n v="58550"/>
    <s v="T170394"/>
    <s v="C7167"/>
    <s v="2017"/>
    <n v="45784.796984305547"/>
    <s v="09/05/2025 2:27:00 AM"/>
    <n v="110"/>
    <s v="HEAT"/>
    <x v="0"/>
    <n v="63.3"/>
    <n v="1"/>
    <n v="6.3299999999999995E-2"/>
    <s v="-"/>
    <s v="Surajit Patra"/>
    <x v="0"/>
    <s v="31"/>
    <s v="12/03/2025"/>
    <n v="88.376932418977958"/>
    <s v="-"/>
    <s v="-"/>
  </r>
  <r>
    <s v="Normal Order"/>
    <x v="118"/>
    <x v="90"/>
    <n v="59868"/>
    <s v="T175472"/>
    <s v="C8017"/>
    <s v="1284"/>
    <n v="45784.783576967588"/>
    <s v="09/05/2025 3:54:01 AM"/>
    <n v="110"/>
    <s v="HEAT"/>
    <x v="0"/>
    <n v="16.8"/>
    <n v="1"/>
    <n v="1.6799999999999999E-2"/>
    <s v="765 KV GIS"/>
    <s v="Surajit Patra"/>
    <x v="0"/>
    <s v="31"/>
    <s v="02/05/2025"/>
    <n v="37.538588078707107"/>
    <s v="-"/>
    <s v="-"/>
  </r>
  <r>
    <s v="Normal Order"/>
    <x v="118"/>
    <x v="90"/>
    <n v="59868"/>
    <s v="T175561"/>
    <s v="C8017"/>
    <s v="1282"/>
    <n v="45784.783104745373"/>
    <s v="09/05/2025 4:10:23 AM"/>
    <n v="110"/>
    <s v="HEAT"/>
    <x v="0"/>
    <n v="16.8"/>
    <n v="1"/>
    <n v="1.6799999999999999E-2"/>
    <s v="765 KV GIS"/>
    <s v="Surajit Patra"/>
    <x v="0"/>
    <s v="31"/>
    <s v="02/05/2025"/>
    <n v="37.378616099536877"/>
    <s v="-"/>
    <s v="-"/>
  </r>
  <r>
    <s v="Normal Order"/>
    <x v="118"/>
    <x v="90"/>
    <n v="59736"/>
    <s v="T175684"/>
    <s v="C8028"/>
    <s v="1298"/>
    <n v="45784.783103298607"/>
    <s v="09/05/2025 4:10:29 AM"/>
    <n v="110"/>
    <s v="HEAT"/>
    <x v="0"/>
    <n v="16.8"/>
    <n v="1"/>
    <n v="1.6799999999999999E-2"/>
    <s v="765 KV GIS"/>
    <s v="Surajit Patra"/>
    <x v="0"/>
    <s v="31"/>
    <s v="03/05/2025"/>
    <n v="36.578134467592463"/>
    <s v="-"/>
    <s v="-"/>
  </r>
  <r>
    <s v="Normal Order"/>
    <x v="118"/>
    <x v="90"/>
    <n v="59868"/>
    <s v="T175473"/>
    <s v="C8017"/>
    <s v="1290"/>
    <n v="45784.778992361113"/>
    <s v="09/05/2025 3:54:16 AM"/>
    <n v="110"/>
    <s v="HEAT"/>
    <x v="0"/>
    <n v="16.8"/>
    <n v="1"/>
    <n v="1.6799999999999999E-2"/>
    <s v="765 KV GIS"/>
    <s v="Surajit Patra"/>
    <x v="0"/>
    <s v="31"/>
    <s v="02/05/2025"/>
    <n v="37.465866597223787"/>
    <s v="-"/>
    <s v="-"/>
  </r>
  <r>
    <s v="Normal Order"/>
    <x v="237"/>
    <x v="142"/>
    <n v="56848"/>
    <s v="T173339"/>
    <s v="C7679"/>
    <s v="026"/>
    <n v="45784.737103217587"/>
    <s v="12/05/2025 7:52:14 PM"/>
    <n v="110"/>
    <s v="HEAT"/>
    <x v="0"/>
    <n v="65"/>
    <n v="1"/>
    <n v="6.5000000000000002E-2"/>
    <s v="-"/>
    <s v="Surajit Patra"/>
    <x v="0"/>
    <s v="28"/>
    <s v="12/04/2025"/>
    <n v="57.453070243056573"/>
    <s v="-"/>
    <s v="-"/>
  </r>
  <r>
    <s v="Normal Order"/>
    <x v="237"/>
    <x v="142"/>
    <n v="59477"/>
    <s v="T173416"/>
    <s v="C7689"/>
    <s v="037"/>
    <n v="45784.726161631937"/>
    <s v="WIP"/>
    <n v="110"/>
    <s v="HEAT"/>
    <x v="0"/>
    <n v="65"/>
    <n v="1"/>
    <n v="6.5000000000000002E-2"/>
    <s v="-"/>
    <s v="Surajit Patra"/>
    <x v="0"/>
    <s v="-"/>
    <s v="13/04/2025"/>
    <n v="56.855713078701228"/>
    <s v="-"/>
    <s v="-"/>
  </r>
  <r>
    <s v="Normal Order"/>
    <x v="240"/>
    <x v="144"/>
    <n v="59229"/>
    <s v="T174528"/>
    <s v="C7832"/>
    <s v="181"/>
    <n v="45783.447078773148"/>
    <s v="09/05/2025 9:14:09 AM"/>
    <n v="110"/>
    <s v="HEAT"/>
    <x v="0"/>
    <n v="173.69"/>
    <n v="1"/>
    <n v="0.17369000000000001"/>
    <s v="765 KV GIS"/>
    <s v="Suhas Shankar Thorat"/>
    <x v="0"/>
    <s v="31"/>
    <s v="21/04/2025"/>
    <n v="48.163535034720553"/>
    <s v="-"/>
    <s v="-"/>
  </r>
  <r>
    <s v="Normal Order"/>
    <x v="118"/>
    <x v="90"/>
    <n v="59124"/>
    <s v="T175484"/>
    <s v="C8017"/>
    <s v="1294"/>
    <n v="45782.844553634262"/>
    <s v="WIP"/>
    <n v="110"/>
    <s v="HEAT"/>
    <x v="0"/>
    <n v="16.8"/>
    <n v="1"/>
    <n v="1.6799999999999999E-2"/>
    <s v="765 KV GIS"/>
    <s v="Surajit Patra"/>
    <x v="0"/>
    <s v="-"/>
    <s v="02/05/2025"/>
    <n v="37.595342199070728"/>
    <s v="-"/>
    <s v="-"/>
  </r>
  <r>
    <s v="Normal Order"/>
    <x v="118"/>
    <x v="90"/>
    <n v="59774"/>
    <s v="T174119"/>
    <s v="C7793"/>
    <s v="1217"/>
    <n v="45782.839708182873"/>
    <s v="09/05/2025 10:51:52 PM"/>
    <n v="110"/>
    <s v="HEAT"/>
    <x v="0"/>
    <n v="16.8"/>
    <n v="1"/>
    <n v="1.6799999999999999E-2"/>
    <s v="765 KV GIS"/>
    <s v="Surajit Patra"/>
    <x v="0"/>
    <s v="31"/>
    <s v="19/04/2025"/>
    <n v="50.96730653935083"/>
    <s v="-"/>
    <s v="-"/>
  </r>
  <r>
    <s v="Normal Order"/>
    <x v="118"/>
    <x v="90"/>
    <n v="59736"/>
    <s v="T174952"/>
    <s v="C7936"/>
    <s v="1269"/>
    <n v="45782.839706342587"/>
    <s v="09/05/2025 10:52:04 PM"/>
    <n v="110"/>
    <s v="HEAT"/>
    <x v="0"/>
    <n v="16.8"/>
    <n v="1"/>
    <n v="1.6799999999999999E-2"/>
    <s v="765 KV GIS"/>
    <s v="Surajit Patra"/>
    <x v="0"/>
    <s v="31"/>
    <s v="26/04/2025"/>
    <n v="43.084606631942727"/>
    <s v="-"/>
    <s v="-"/>
  </r>
  <r>
    <s v="Normal Order"/>
    <x v="118"/>
    <x v="90"/>
    <n v="59868"/>
    <s v="T175310"/>
    <s v="C7946"/>
    <s v="1270"/>
    <n v="45782.839704537037"/>
    <s v="09/05/2025 10:52:10 PM"/>
    <n v="110"/>
    <s v="HEAT"/>
    <x v="0"/>
    <n v="16.8"/>
    <n v="1"/>
    <n v="1.6799999999999999E-2"/>
    <s v="765 KV GIS"/>
    <s v="Surajit Patra"/>
    <x v="0"/>
    <s v="31"/>
    <s v="28/04/2025"/>
    <n v="41.657647025465849"/>
    <s v="-"/>
    <s v="-"/>
  </r>
  <r>
    <s v="Normal Order"/>
    <x v="118"/>
    <x v="90"/>
    <n v="59736"/>
    <s v="T174245"/>
    <s v="C7833"/>
    <s v="1295"/>
    <n v="45782.839702835648"/>
    <s v="09/05/2025 10:51:58 PM"/>
    <n v="110"/>
    <s v="HEAT"/>
    <x v="0"/>
    <n v="16.8"/>
    <n v="1"/>
    <n v="1.6799999999999999E-2"/>
    <s v="765 KV GIS"/>
    <s v="Surajit Patra"/>
    <x v="0"/>
    <s v="31"/>
    <s v="22/04/2025"/>
    <n v="47.859482395833773"/>
    <s v="-"/>
    <s v="-"/>
  </r>
  <r>
    <s v="Normal Order"/>
    <x v="118"/>
    <x v="90"/>
    <n v="59868"/>
    <s v="T174996"/>
    <s v="C7924"/>
    <s v="1260"/>
    <n v="45782.740787789349"/>
    <s v="09/05/2025 10:51:38 PM"/>
    <n v="110"/>
    <s v="HEAT"/>
    <x v="0"/>
    <n v="16.8"/>
    <n v="1"/>
    <n v="1.6799999999999999E-2"/>
    <s v="765 KV GIS"/>
    <s v="Surajit Patra"/>
    <x v="0"/>
    <s v="31"/>
    <s v="26/04/2025"/>
    <n v="43.827874421294837"/>
    <s v="-"/>
    <s v="-"/>
  </r>
  <r>
    <s v="Normal Order"/>
    <x v="118"/>
    <x v="90"/>
    <n v="59774"/>
    <s v="T175290"/>
    <s v="C7987"/>
    <s v="1272"/>
    <n v="45782.716669560177"/>
    <s v="09/05/2025 10:50:59 PM"/>
    <n v="110"/>
    <s v="HEAT"/>
    <x v="0"/>
    <n v="16.8"/>
    <n v="1"/>
    <n v="1.6799999999999999E-2"/>
    <s v="765 KV GIS"/>
    <s v="Surajit Patra"/>
    <x v="0"/>
    <s v="31"/>
    <s v="30/04/2025"/>
    <n v="39.886872256945942"/>
    <s v="-"/>
    <s v="-"/>
  </r>
  <r>
    <s v="Normal Order"/>
    <x v="118"/>
    <x v="90"/>
    <n v="59868"/>
    <s v="T175354"/>
    <s v="C7967"/>
    <s v="1275"/>
    <n v="45782.716667523149"/>
    <s v="09/05/2025 10:51:06 PM"/>
    <n v="110"/>
    <s v="HEAT"/>
    <x v="0"/>
    <n v="16.8"/>
    <n v="1"/>
    <n v="1.6799999999999999E-2"/>
    <s v="765 KV GIS"/>
    <s v="Surajit Patra"/>
    <x v="0"/>
    <s v="31"/>
    <s v="30/04/2025"/>
    <n v="39.517573078701389"/>
    <s v="-"/>
    <s v="-"/>
  </r>
  <r>
    <s v="Normal Order"/>
    <x v="118"/>
    <x v="90"/>
    <n v="59868"/>
    <s v="T175359"/>
    <s v="C7967"/>
    <s v="1273"/>
    <n v="45782.676029756942"/>
    <s v="15/05/2025 4:10:49 AM"/>
    <n v="110"/>
    <s v="HEAT"/>
    <x v="0"/>
    <n v="16.8"/>
    <n v="1"/>
    <n v="1.6799999999999999E-2"/>
    <s v="765 KV GIS"/>
    <s v="Surajit Patra"/>
    <x v="0"/>
    <s v="25"/>
    <s v="30/04/2025"/>
    <n v="39.516531053239312"/>
    <s v="-"/>
    <s v="-"/>
  </r>
  <r>
    <s v="Normal Order"/>
    <x v="118"/>
    <x v="90"/>
    <n v="59774"/>
    <s v="T174170"/>
    <s v="C7810"/>
    <s v="1218"/>
    <n v="45780.226455787037"/>
    <s v="WIP"/>
    <n v="110"/>
    <s v="HEAT"/>
    <x v="0"/>
    <n v="16.8"/>
    <n v="1"/>
    <n v="1.6799999999999999E-2"/>
    <s v="765 KV GIS"/>
    <s v="Surajit Patra"/>
    <x v="0"/>
    <s v="-"/>
    <s v="21/04/2025"/>
    <n v="48.184335914353142"/>
    <s v="-"/>
    <s v="-"/>
  </r>
  <r>
    <s v="Normal Order"/>
    <x v="118"/>
    <x v="90"/>
    <n v="59774"/>
    <s v="T174270"/>
    <s v="C7870"/>
    <s v="1238"/>
    <n v="45780.220541215283"/>
    <s v="06/05/2025 3:39:59 AM"/>
    <n v="110"/>
    <s v="HEAT"/>
    <x v="0"/>
    <n v="16.8"/>
    <n v="1"/>
    <n v="1.6799999999999999E-2"/>
    <s v="765 KV GIS"/>
    <s v="Surajit Patra"/>
    <x v="0"/>
    <s v="34"/>
    <s v="23/04/2025"/>
    <n v="46.486726331015227"/>
    <s v="-"/>
    <s v="-"/>
  </r>
  <r>
    <s v="Normal Order"/>
    <x v="240"/>
    <x v="144"/>
    <n v="59229"/>
    <s v="T174529"/>
    <s v="C7831"/>
    <s v="180"/>
    <n v="45780.208898946759"/>
    <s v="06/05/2025 3:31:06 AM"/>
    <n v="110"/>
    <s v="HEAT"/>
    <x v="0"/>
    <n v="173.69"/>
    <n v="1"/>
    <n v="0.17369000000000001"/>
    <s v="765 KV GIS"/>
    <s v="Surajit Patra"/>
    <x v="0"/>
    <s v="34"/>
    <s v="21/04/2025"/>
    <n v="48.164612384258362"/>
    <s v="-"/>
    <s v="-"/>
  </r>
  <r>
    <s v="Normal Order"/>
    <x v="241"/>
    <x v="145"/>
    <n v="60056"/>
    <s v="T174111"/>
    <s v="C7810"/>
    <s v="070"/>
    <n v="45779.898518993054"/>
    <s v="05/05/2025 11:48:28 AM"/>
    <n v="110"/>
    <s v="HEAT"/>
    <x v="0"/>
    <n v="9.4"/>
    <n v="1"/>
    <n v="9.4000000000000004E-3"/>
    <s v="765 KV GIS"/>
    <s v="SAINATH LASHKARE"/>
    <x v="0"/>
    <s v="35"/>
    <s v="23/04/2025"/>
    <n v="46.047527280090428"/>
    <s v="-"/>
    <s v="-"/>
  </r>
  <r>
    <s v="Normal Order"/>
    <x v="118"/>
    <x v="90"/>
    <n v="59774"/>
    <s v="T174976"/>
    <s v="C7911"/>
    <s v="1257"/>
    <n v="45779.891913495368"/>
    <s v="05/05/2025 11:47:20 AM"/>
    <n v="110"/>
    <s v="HEAT"/>
    <x v="0"/>
    <n v="16.8"/>
    <n v="1"/>
    <n v="1.6799999999999999E-2"/>
    <s v="765 KV GIS"/>
    <s v="SAINATH LASHKARE"/>
    <x v="0"/>
    <s v="35"/>
    <s v="25/04/2025"/>
    <n v="44.468342060186842"/>
    <s v="-"/>
    <s v="-"/>
  </r>
  <r>
    <s v="Normal Order"/>
    <x v="118"/>
    <x v="90"/>
    <n v="59736"/>
    <s v="T174994"/>
    <s v="C7895"/>
    <s v="1241"/>
    <n v="45779.891909814818"/>
    <s v="05/05/2025 11:47:33 AM"/>
    <n v="110"/>
    <s v="HEAT"/>
    <x v="0"/>
    <n v="16.8"/>
    <n v="1"/>
    <n v="1.6799999999999999E-2"/>
    <s v="765 KV GIS"/>
    <s v="SAINATH LASHKARE"/>
    <x v="0"/>
    <s v="35"/>
    <s v="24/04/2025"/>
    <n v="45.208580787038947"/>
    <s v="-"/>
    <s v="-"/>
  </r>
  <r>
    <s v="Normal Order"/>
    <x v="118"/>
    <x v="90"/>
    <n v="59868"/>
    <s v="T174979"/>
    <s v="C7911"/>
    <s v="1256"/>
    <n v="45779.891906701392"/>
    <s v="05/05/2025 11:47:26 AM"/>
    <n v="110"/>
    <s v="HEAT"/>
    <x v="0"/>
    <n v="16.8"/>
    <n v="1"/>
    <n v="1.6799999999999999E-2"/>
    <s v="765 KV GIS"/>
    <s v="SAINATH LASHKARE"/>
    <x v="0"/>
    <s v="35"/>
    <s v="25/04/2025"/>
    <n v="44.548337650463509"/>
    <s v="-"/>
    <s v="-"/>
  </r>
  <r>
    <s v="Normal Order"/>
    <x v="87"/>
    <x v="39"/>
    <n v="58550"/>
    <s v="T170265"/>
    <s v="C7150"/>
    <s v="1992"/>
    <n v="45779.788183946759"/>
    <s v="05/05/2025 12:07:03 PM"/>
    <n v="110"/>
    <s v="HEAT"/>
    <x v="0"/>
    <n v="63.3"/>
    <n v="1"/>
    <n v="6.3299999999999995E-2"/>
    <s v="-"/>
    <s v="SAINATH LASHKARE"/>
    <x v="0"/>
    <s v="35"/>
    <s v="11/03/2025"/>
    <n v="89.427796087962633"/>
    <s v="-"/>
    <s v="-"/>
  </r>
  <r>
    <s v="Normal Order"/>
    <x v="107"/>
    <x v="83"/>
    <n v="59675"/>
    <s v="T175180"/>
    <s v="C7944"/>
    <s v="339"/>
    <n v="45779.57659074074"/>
    <s v="03/05/2025 1:57:19 PM"/>
    <n v="110"/>
    <s v="HEAT"/>
    <x v="0"/>
    <n v="85.2"/>
    <n v="1"/>
    <n v="8.5199999999999998E-2"/>
    <s v="DTB 145 kV"/>
    <s v="PRAVIN PAWAR"/>
    <x v="0"/>
    <s v="37"/>
    <s v="28/04/2025"/>
    <n v="41.652275972221098"/>
    <s v="-"/>
    <s v="-"/>
  </r>
  <r>
    <s v="Normal Order"/>
    <x v="241"/>
    <x v="145"/>
    <n v="60056"/>
    <s v="T174422"/>
    <s v="C7833"/>
    <s v="068"/>
    <n v="45778.23741962963"/>
    <s v="11/05/2025 3:17:41 PM"/>
    <n v="110"/>
    <s v="HEAT"/>
    <x v="0"/>
    <n v="9.4"/>
    <n v="1"/>
    <n v="9.4000000000000004E-3"/>
    <s v="765 KV GIS"/>
    <s v="Surajit Patra"/>
    <x v="0"/>
    <s v="29"/>
    <s v="23/04/2025"/>
    <n v="46.046208055558957"/>
    <s v="-"/>
    <s v="-"/>
  </r>
  <r>
    <s v="Normal Order"/>
    <x v="234"/>
    <x v="100"/>
    <n v="60053"/>
    <s v="T174965"/>
    <s v="C7911"/>
    <s v="265"/>
    <n v="45778.157630358794"/>
    <s v="WIP"/>
    <n v="110"/>
    <s v="HEAT"/>
    <x v="0"/>
    <n v="6.8"/>
    <n v="1"/>
    <n v="6.7999999999999996E-3"/>
    <s v="765 KV GIS"/>
    <s v="Surajit Patra"/>
    <x v="0"/>
    <s v="-"/>
    <s v="25/04/2025"/>
    <n v="44.046847303237882"/>
    <s v="-"/>
    <s v="-"/>
  </r>
  <r>
    <s v="Normal Order"/>
    <x v="90"/>
    <x v="71"/>
    <n v="57074"/>
    <s v="T171700"/>
    <s v="C7457"/>
    <s v="1337"/>
    <n v="45777.068372384259"/>
    <s v="03/05/2025 1:17:39 AM"/>
    <n v="100"/>
    <s v="HEAT"/>
    <x v="0"/>
    <n v="40.200000000000003"/>
    <n v="1"/>
    <n v="4.0200000000000007E-2"/>
    <s v="Upper Tank"/>
    <s v="Surajit Patra"/>
    <x v="0"/>
    <s v="37"/>
    <s v="27/03/2025"/>
    <n v="73.075414826387714"/>
    <s v="-"/>
    <s v="-"/>
  </r>
  <r>
    <s v="Normal Order"/>
    <x v="90"/>
    <x v="71"/>
    <n v="57199"/>
    <s v="T170883"/>
    <s v="C7293"/>
    <s v="1295"/>
    <n v="45777.068370138892"/>
    <s v="03/05/2025 1:17:27 AM"/>
    <n v="100"/>
    <s v="HEAT"/>
    <x v="0"/>
    <n v="40.200000000000003"/>
    <n v="1"/>
    <n v="4.0200000000000007E-2"/>
    <s v="Upper Tank"/>
    <s v="Surajit Patra"/>
    <x v="0"/>
    <s v="37"/>
    <s v="20/03/2025"/>
    <n v="80.884962164353055"/>
    <s v="-"/>
    <s v="-"/>
  </r>
  <r>
    <s v="Normal Order"/>
    <x v="90"/>
    <x v="71"/>
    <n v="57199"/>
    <s v="T170949"/>
    <s v="C7303"/>
    <s v="1294"/>
    <n v="45777.068366921303"/>
    <s v="03/05/2025 1:17:33 AM"/>
    <n v="100"/>
    <s v="HEAT"/>
    <x v="0"/>
    <n v="40.200000000000003"/>
    <n v="1"/>
    <n v="4.0200000000000007E-2"/>
    <s v="Upper Tank"/>
    <s v="Surajit Patra"/>
    <x v="0"/>
    <s v="37"/>
    <s v="20/03/2025"/>
    <n v="80.590998842591944"/>
    <s v="-"/>
    <s v="-"/>
  </r>
  <r>
    <s v="Normal Order"/>
    <x v="90"/>
    <x v="71"/>
    <n v="57199"/>
    <s v="T170869"/>
    <s v="C7295"/>
    <s v="1307"/>
    <n v="45777.063078460647"/>
    <s v="03/05/2025 1:21:20 AM"/>
    <n v="100"/>
    <s v="HEAT"/>
    <x v="0"/>
    <n v="40.200000000000003"/>
    <n v="1"/>
    <n v="4.0200000000000007E-2"/>
    <s v="Upper Tank"/>
    <s v="Surajit Patra"/>
    <x v="0"/>
    <s v="37"/>
    <s v="20/03/2025"/>
    <n v="80.832564525466296"/>
    <s v="-"/>
    <s v="-"/>
  </r>
  <r>
    <s v="Normal Order"/>
    <x v="90"/>
    <x v="71"/>
    <n v="57074"/>
    <s v="T171122"/>
    <s v="C7328"/>
    <s v="1303"/>
    <n v="45777.063076967592"/>
    <s v="03/05/2025 1:21:26 AM"/>
    <n v="100"/>
    <s v="HEAT"/>
    <x v="0"/>
    <n v="40.200000000000003"/>
    <n v="1"/>
    <n v="4.0200000000000007E-2"/>
    <s v="Upper Tank"/>
    <s v="Surajit Patra"/>
    <x v="0"/>
    <s v="37"/>
    <s v="21/03/2025"/>
    <n v="79.538629340277112"/>
    <s v="-"/>
    <s v="-"/>
  </r>
  <r>
    <s v="Normal Order"/>
    <x v="90"/>
    <x v="71"/>
    <n v="57199"/>
    <s v="T171771"/>
    <s v="C7447"/>
    <s v="1387"/>
    <n v="45777.063073483798"/>
    <s v="03/05/2025 1:21:41 AM"/>
    <n v="100"/>
    <s v="HEAT"/>
    <x v="0"/>
    <n v="40.200000000000003"/>
    <n v="1"/>
    <n v="4.0200000000000007E-2"/>
    <s v="Upper Tank"/>
    <s v="Surajit Patra"/>
    <x v="0"/>
    <s v="37"/>
    <s v="27/03/2025"/>
    <n v="73.589723495373619"/>
    <s v="-"/>
    <s v="-"/>
  </r>
  <r>
    <s v="Normal Order"/>
    <x v="90"/>
    <x v="71"/>
    <n v="49788"/>
    <s v="T171499"/>
    <s v="C7359"/>
    <s v="1309"/>
    <n v="45777.063070532407"/>
    <s v="03/05/2025 1:21:33 AM"/>
    <n v="100"/>
    <s v="HEAT"/>
    <x v="0"/>
    <n v="40.200000000000003"/>
    <n v="1"/>
    <n v="4.0200000000000007E-2"/>
    <s v="Upper Tank"/>
    <s v="Surajit Patra"/>
    <x v="0"/>
    <s v="37"/>
    <s v="22/03/2025"/>
    <n v="78.178866724534601"/>
    <s v="-"/>
    <s v="-"/>
  </r>
  <r>
    <s v="Normal Order"/>
    <x v="2"/>
    <x v="2"/>
    <n v="57861"/>
    <s v="T172746"/>
    <s v="C7630"/>
    <s v="799"/>
    <n v="45776.909475208333"/>
    <s v="03/05/2025 2:27:56 AM"/>
    <n v="110"/>
    <s v="HEAT"/>
    <x v="28"/>
    <n v="44"/>
    <n v="1"/>
    <n v="4.3999999999999997E-2"/>
    <s v="NAMI REAR SUBFRAME"/>
    <s v="SAINATH LASHKARE"/>
    <x v="0"/>
    <s v="37"/>
    <s v="10/04/2025"/>
    <n v="59.847652106480382"/>
    <s v="-"/>
    <s v="-"/>
  </r>
  <r>
    <s v="Normal Order"/>
    <x v="231"/>
    <x v="139"/>
    <n v="44439"/>
    <s v="T173097"/>
    <s v="C7698"/>
    <s v="480"/>
    <n v="45776.627940983803"/>
    <s v="29/04/2025 3:04:30 PM"/>
    <n v="100"/>
    <s v="HEAT"/>
    <x v="0"/>
    <n v="15.414"/>
    <n v="1"/>
    <n v="1.5414000000000001E-2"/>
    <s v="765 KV GIS"/>
    <s v="MANJU MARAVI"/>
    <x v="0"/>
    <s v="41"/>
    <s v="14/04/2025"/>
    <n v="55.072989189815416"/>
    <s v="-"/>
    <s v="-"/>
  </r>
  <r>
    <s v="Normal Order"/>
    <x v="118"/>
    <x v="90"/>
    <n v="59736"/>
    <s v="T174439"/>
    <s v="C7854"/>
    <s v="1230"/>
    <n v="45776.489748148153"/>
    <s v="02/05/2025 10:56:15 AM"/>
    <n v="110"/>
    <s v="HEAT"/>
    <x v="0"/>
    <n v="16.8"/>
    <n v="1"/>
    <n v="1.6799999999999999E-2"/>
    <s v="765 KV GIS"/>
    <s v="MANJU MARAVI"/>
    <x v="0"/>
    <s v="38"/>
    <s v="22/04/2025"/>
    <n v="47.432699236109329"/>
    <s v="-"/>
    <s v="-"/>
  </r>
  <r>
    <s v="Normal Order"/>
    <x v="118"/>
    <x v="90"/>
    <n v="59774"/>
    <s v="T174253"/>
    <s v="C7869"/>
    <s v="1236"/>
    <n v="45776.489744409722"/>
    <s v="02/05/2025 10:56:09 AM"/>
    <n v="110"/>
    <s v="HEAT"/>
    <x v="0"/>
    <n v="16.8"/>
    <n v="1"/>
    <n v="1.6799999999999999E-2"/>
    <s v="765 KV GIS"/>
    <s v="MANJU MARAVI"/>
    <x v="0"/>
    <s v="38"/>
    <s v="23/04/2025"/>
    <n v="46.485730150467127"/>
    <s v="-"/>
    <s v="-"/>
  </r>
  <r>
    <s v="Normal Order"/>
    <x v="83"/>
    <x v="66"/>
    <n v="53549"/>
    <s v="T173114"/>
    <s v="C7624"/>
    <s v="736"/>
    <n v="45776.477151423613"/>
    <s v="02/05/2025 8:45:20 AM"/>
    <n v="100"/>
    <s v="HEAT"/>
    <x v="0"/>
    <n v="51.5"/>
    <n v="1"/>
    <n v="5.1499999999999997E-2"/>
    <s v="145kv"/>
    <s v="MANJU MARAVI"/>
    <x v="0"/>
    <s v="38"/>
    <s v="09/04/2025"/>
    <n v="60.186017696760253"/>
    <s v="-"/>
    <s v="-"/>
  </r>
  <r>
    <s v="Normal Order"/>
    <x v="83"/>
    <x v="66"/>
    <n v="58795"/>
    <s v="T173471"/>
    <s v="C7696"/>
    <s v="762"/>
    <n v="45776.459931446763"/>
    <s v="02/05/2025 9:21:29 AM"/>
    <n v="110"/>
    <s v="HEAT"/>
    <x v="0"/>
    <n v="51.5"/>
    <n v="1"/>
    <n v="5.1499999999999997E-2"/>
    <s v="145kv"/>
    <s v="MANJU MARAVI"/>
    <x v="0"/>
    <s v="38"/>
    <s v="14/04/2025"/>
    <n v="55.566257858794422"/>
    <s v="-"/>
    <s v="-"/>
  </r>
  <r>
    <s v="Normal Order"/>
    <x v="83"/>
    <x v="66"/>
    <n v="53549"/>
    <s v="T174379"/>
    <s v="C7838"/>
    <s v="797"/>
    <n v="45776.458821354157"/>
    <s v="02/05/2025 8:54:45 AM"/>
    <n v="100"/>
    <s v="HEAT"/>
    <x v="0"/>
    <n v="51.5"/>
    <n v="1"/>
    <n v="5.1499999999999997E-2"/>
    <s v="145kv"/>
    <s v="MANJU MARAVI"/>
    <x v="0"/>
    <s v="38"/>
    <s v="21/04/2025"/>
    <n v="48.09975039352139"/>
    <s v="-"/>
    <s v="-"/>
  </r>
  <r>
    <s v="Normal Order"/>
    <x v="242"/>
    <x v="146"/>
    <n v="54253"/>
    <s v="T172559"/>
    <s v="C7571"/>
    <s v="135"/>
    <n v="45775.576700057871"/>
    <s v="WIP"/>
    <n v="100"/>
    <s v="HEAT"/>
    <x v="0"/>
    <n v="155"/>
    <n v="1"/>
    <n v="0.155"/>
    <s v="DTB - 245 kV"/>
    <s v="MANJU MARAVI"/>
    <x v="0"/>
    <s v="-"/>
    <s v="07/04/2025"/>
    <n v="62.799735856482577"/>
    <s v="-"/>
    <s v="-"/>
  </r>
  <r>
    <s v="Normal Order"/>
    <x v="240"/>
    <x v="144"/>
    <n v="59225"/>
    <s v="T173626"/>
    <s v="C7769"/>
    <s v="168"/>
    <n v="45774.191382881952"/>
    <s v="30/04/2025 11:30:55 AM"/>
    <n v="110"/>
    <s v="HEAT"/>
    <x v="0"/>
    <n v="173.69"/>
    <n v="1"/>
    <n v="0.17369000000000001"/>
    <s v="765 KV GIS"/>
    <s v="SAINATH LASHKARE"/>
    <x v="0"/>
    <s v="40"/>
    <s v="18/04/2025"/>
    <n v="51.734105949071818"/>
    <s v="-"/>
    <s v="-"/>
  </r>
  <r>
    <s v="Normal Order"/>
    <x v="118"/>
    <x v="90"/>
    <n v="59736"/>
    <s v="T174989"/>
    <s v="C7893"/>
    <s v="1243"/>
    <n v="45774.155096354167"/>
    <s v="30/04/2025 12:10:22 PM"/>
    <n v="110"/>
    <s v="HEAT"/>
    <x v="0"/>
    <n v="16.8"/>
    <n v="1"/>
    <n v="1.6799999999999999E-2"/>
    <s v="765 KV GIS"/>
    <s v="SAINATH LASHKARE"/>
    <x v="0"/>
    <s v="40"/>
    <s v="24/04/2025"/>
    <n v="45.382746736111592"/>
    <s v="-"/>
    <s v="-"/>
  </r>
  <r>
    <s v="Normal Order"/>
    <x v="118"/>
    <x v="90"/>
    <n v="59774"/>
    <s v="T174453"/>
    <s v="C7869"/>
    <s v="1234"/>
    <n v="45774.155091712957"/>
    <s v="30/04/2025 12:10:00 PM"/>
    <n v="110"/>
    <s v="HEAT"/>
    <x v="0"/>
    <n v="16.8"/>
    <n v="1"/>
    <n v="1.6799999999999999E-2"/>
    <s v="765 KV GIS"/>
    <s v="SAINATH LASHKARE"/>
    <x v="0"/>
    <s v="40"/>
    <s v="23/04/2025"/>
    <n v="46.516612754625378"/>
    <s v="-"/>
    <s v="-"/>
  </r>
  <r>
    <s v="Normal Order"/>
    <x v="118"/>
    <x v="90"/>
    <n v="59774"/>
    <s v="T174258"/>
    <s v="C7869"/>
    <s v="1235"/>
    <n v="45774.155090011584"/>
    <s v="30/04/2025 12:09:53 PM"/>
    <n v="110"/>
    <s v="HEAT"/>
    <x v="0"/>
    <n v="16.8"/>
    <n v="1"/>
    <n v="1.6799999999999999E-2"/>
    <s v="765 KV GIS"/>
    <s v="SAINATH LASHKARE"/>
    <x v="0"/>
    <s v="40"/>
    <s v="23/04/2025"/>
    <n v="46.48466089120484"/>
    <s v="-"/>
    <s v="-"/>
  </r>
  <r>
    <s v="Normal Order"/>
    <x v="97"/>
    <x v="74"/>
    <n v="59891"/>
    <s v="T174355"/>
    <s v="C7829"/>
    <s v="3152"/>
    <n v="45774.148128865738"/>
    <s v="30/04/2025 12:08:47 PM"/>
    <n v="110"/>
    <s v="HEAT"/>
    <x v="0"/>
    <n v="85.3"/>
    <n v="1"/>
    <n v="8.5300000000000001E-2"/>
    <s v="DTB 145 kV"/>
    <s v="SAINATH LASHKARE"/>
    <x v="0"/>
    <s v="40"/>
    <s v="21/04/2025"/>
    <n v="48.505444097223517"/>
    <s v="-"/>
    <s v="-"/>
  </r>
  <r>
    <s v="Normal Order"/>
    <x v="97"/>
    <x v="74"/>
    <n v="59314"/>
    <s v="T174038"/>
    <s v="C7780"/>
    <s v="3141"/>
    <n v="45774.148126284723"/>
    <s v="30/04/2025 12:08:38 PM"/>
    <n v="110"/>
    <s v="HEAT"/>
    <x v="0"/>
    <n v="85.3"/>
    <n v="1"/>
    <n v="8.5300000000000001E-2"/>
    <s v="DTB 145 kV"/>
    <s v="SAINATH LASHKARE"/>
    <x v="0"/>
    <s v="40"/>
    <s v="18/04/2025"/>
    <n v="51.699694710652693"/>
    <s v="-"/>
    <s v="-"/>
  </r>
  <r>
    <s v="Normal Order"/>
    <x v="74"/>
    <x v="61"/>
    <n v="55234"/>
    <s v="T172522"/>
    <s v="C7557"/>
    <s v="1382"/>
    <n v="45774.09724747685"/>
    <s v="30/04/2025 1:34:17 PM"/>
    <n v="110"/>
    <s v="HEAT"/>
    <x v="0"/>
    <n v="294.7"/>
    <n v="1"/>
    <n v="0.29470000000000002"/>
    <s v="DTB 245 kV"/>
    <s v="SAINATH LASHKARE"/>
    <x v="0"/>
    <s v="40"/>
    <s v="06/04/2025"/>
    <n v="63.735133321759349"/>
    <s v="-"/>
    <s v="-"/>
  </r>
  <r>
    <s v="Normal Order"/>
    <x v="81"/>
    <x v="21"/>
    <n v="50456"/>
    <s v="T170631"/>
    <s v="C7264"/>
    <s v="1271"/>
    <n v="45773.722024988427"/>
    <s v="WIP"/>
    <n v="100"/>
    <s v="HEAT"/>
    <x v="0"/>
    <n v="476.42"/>
    <n v="1"/>
    <n v="0.47642000000000001"/>
    <s v="DTB 420 kV"/>
    <s v="Surajit Patra"/>
    <x v="0"/>
    <s v="-"/>
    <s v="18/03/2025"/>
    <n v="82.338611250001122"/>
    <s v="-"/>
    <s v="-"/>
  </r>
  <r>
    <s v="Normal Order"/>
    <x v="90"/>
    <x v="71"/>
    <n v="57199"/>
    <s v="T171985"/>
    <s v="C7478"/>
    <s v="1385"/>
    <n v="45773.707810509259"/>
    <s v="29/04/2025 2:17:01 PM"/>
    <n v="100"/>
    <s v="HEAT"/>
    <x v="0"/>
    <n v="40.200000000000003"/>
    <n v="1"/>
    <n v="4.0200000000000007E-2"/>
    <s v="Upper Tank"/>
    <s v="Surajit Patra"/>
    <x v="0"/>
    <s v="41"/>
    <s v="28/03/2025"/>
    <n v="72.191808900461183"/>
    <s v="-"/>
    <s v="-"/>
  </r>
  <r>
    <s v="Normal Order"/>
    <x v="90"/>
    <x v="71"/>
    <n v="57199"/>
    <s v="T172212"/>
    <s v="C7498"/>
    <s v="1397"/>
    <n v="45773.707809201391"/>
    <s v="29/04/2025 2:17:08 PM"/>
    <n v="100"/>
    <s v="HEAT"/>
    <x v="0"/>
    <n v="40.200000000000003"/>
    <n v="1"/>
    <n v="4.0200000000000007E-2"/>
    <s v="Upper Tank"/>
    <s v="Surajit Patra"/>
    <x v="0"/>
    <s v="41"/>
    <s v="03/04/2025"/>
    <n v="66.542101226848899"/>
    <s v="-"/>
    <s v="-"/>
  </r>
  <r>
    <s v="Normal Order"/>
    <x v="90"/>
    <x v="71"/>
    <n v="57199"/>
    <s v="T170951"/>
    <s v="C7296"/>
    <s v="1296"/>
    <n v="45773.707807662038"/>
    <s v="29/04/2025 2:16:53 PM"/>
    <n v="100"/>
    <s v="HEAT"/>
    <x v="0"/>
    <n v="40.200000000000003"/>
    <n v="1"/>
    <n v="4.0200000000000007E-2"/>
    <s v="Upper Tank"/>
    <s v="Surajit Patra"/>
    <x v="0"/>
    <s v="41"/>
    <s v="20/03/2025"/>
    <n v="80.796680347222718"/>
    <s v="-"/>
    <s v="-"/>
  </r>
  <r>
    <s v="Normal Order"/>
    <x v="90"/>
    <x v="71"/>
    <n v="57199"/>
    <s v="T172998"/>
    <s v="C7607"/>
    <s v="1408"/>
    <n v="45773.694267997693"/>
    <s v="29/04/2025 2:23:47 PM"/>
    <n v="100"/>
    <s v="HEAT"/>
    <x v="0"/>
    <n v="40.200000000000003"/>
    <n v="1"/>
    <n v="4.0200000000000007E-2"/>
    <s v="Upper Tank"/>
    <s v="Surajit Patra"/>
    <x v="0"/>
    <s v="41"/>
    <s v="09/04/2025"/>
    <n v="60.894994097223389"/>
    <s v="-"/>
    <s v="-"/>
  </r>
  <r>
    <s v="Normal Order"/>
    <x v="87"/>
    <x v="39"/>
    <n v="58550"/>
    <s v="T170214"/>
    <s v="C7149"/>
    <s v="1981"/>
    <n v="45773.629545393524"/>
    <s v="29/04/2025 6:49:39 PM"/>
    <n v="110"/>
    <s v="HEAT"/>
    <x v="0"/>
    <n v="63.3"/>
    <n v="1"/>
    <n v="6.3299999999999995E-2"/>
    <s v="-"/>
    <s v="MANJU MARAVI"/>
    <x v="0"/>
    <s v="41"/>
    <s v="11/03/2025"/>
    <n v="89.179739490740758"/>
    <s v="-"/>
    <s v="-"/>
  </r>
  <r>
    <s v="Normal Order"/>
    <x v="87"/>
    <x v="39"/>
    <n v="58550"/>
    <s v="T170307"/>
    <s v="C7162"/>
    <s v="2024"/>
    <n v="45773.62954371528"/>
    <s v="29/04/2025 6:49:46 PM"/>
    <n v="110"/>
    <s v="HEAT"/>
    <x v="0"/>
    <n v="63.3"/>
    <n v="1"/>
    <n v="6.3299999999999995E-2"/>
    <s v="-"/>
    <s v="MANJU MARAVI"/>
    <x v="0"/>
    <s v="41"/>
    <s v="12/03/2025"/>
    <n v="88.568406898149988"/>
    <s v="-"/>
    <s v="-"/>
  </r>
  <r>
    <s v="Normal Order"/>
    <x v="90"/>
    <x v="71"/>
    <n v="57074"/>
    <s v="T166351"/>
    <s v="C6478"/>
    <s v="1213"/>
    <n v="45773.19396409722"/>
    <s v="27/04/2025 11:25:24 AM"/>
    <n v="100"/>
    <s v="HEAT"/>
    <x v="0"/>
    <n v="40.200000000000003"/>
    <n v="1"/>
    <n v="4.0200000000000007E-2"/>
    <s v="Upper Tank"/>
    <s v="SAINATH LASHKARE"/>
    <x v="0"/>
    <s v="43"/>
    <s v="02/02/2025"/>
    <n v="126.55028553240849"/>
    <s v="-"/>
    <s v="-"/>
  </r>
  <r>
    <s v="Normal Order"/>
    <x v="118"/>
    <x v="90"/>
    <n v="59774"/>
    <s v="T174165"/>
    <s v="C7810"/>
    <s v="1219"/>
    <n v="45773.179853912043"/>
    <s v="27/04/2025 11:24:13 AM"/>
    <n v="110"/>
    <s v="HEAT"/>
    <x v="0"/>
    <n v="16.8"/>
    <n v="1"/>
    <n v="1.6799999999999999E-2"/>
    <s v="765 KV GIS"/>
    <s v="SAINATH LASHKARE"/>
    <x v="0"/>
    <s v="43"/>
    <s v="21/04/2025"/>
    <n v="48.185156562496559"/>
    <s v="-"/>
    <s v="-"/>
  </r>
  <r>
    <s v="Normal Order"/>
    <x v="90"/>
    <x v="71"/>
    <n v="57074"/>
    <s v="T171647"/>
    <s v="C7418"/>
    <s v="1370"/>
    <n v="45773.167333888887"/>
    <s v="27/04/2025 11:21:14 AM"/>
    <n v="100"/>
    <s v="HEAT"/>
    <x v="0"/>
    <n v="40.200000000000003"/>
    <n v="1"/>
    <n v="4.0200000000000007E-2"/>
    <s v="Upper Tank"/>
    <s v="SAINATH LASHKARE"/>
    <x v="0"/>
    <s v="43"/>
    <s v="26/03/2025"/>
    <n v="74.621241273147461"/>
    <s v="-"/>
    <s v="-"/>
  </r>
  <r>
    <s v="Normal Order"/>
    <x v="90"/>
    <x v="71"/>
    <n v="49788"/>
    <s v="T171232"/>
    <s v="C7348"/>
    <s v="1381"/>
    <n v="45772.882509293981"/>
    <s v="WIP"/>
    <n v="100"/>
    <s v="HEAT"/>
    <x v="0"/>
    <n v="40.200000000000003"/>
    <n v="1"/>
    <n v="4.0200000000000007E-2"/>
    <s v="Upper Tank"/>
    <s v="Surajit Patra"/>
    <x v="0"/>
    <s v="-"/>
    <s v="22/03/2025"/>
    <n v="78.677846504629997"/>
    <s v="-"/>
    <s v="-"/>
  </r>
  <r>
    <s v="Normal Order"/>
    <x v="90"/>
    <x v="71"/>
    <n v="49788"/>
    <s v="T171230"/>
    <s v="C7348"/>
    <s v="1324"/>
    <n v="45772.882507835653"/>
    <s v="WIP"/>
    <n v="100"/>
    <s v="HEAT"/>
    <x v="0"/>
    <n v="40.200000000000003"/>
    <n v="1"/>
    <n v="4.0200000000000007E-2"/>
    <s v="Upper Tank"/>
    <s v="Surajit Patra"/>
    <x v="0"/>
    <s v="-"/>
    <s v="22/03/2025"/>
    <n v="78.612872037032503"/>
    <s v="-"/>
    <s v="-"/>
  </r>
  <r>
    <s v="Normal Order"/>
    <x v="90"/>
    <x v="71"/>
    <n v="49788"/>
    <s v="T171686"/>
    <s v="C7455"/>
    <s v="1428"/>
    <n v="45772.882506388887"/>
    <s v="WIP"/>
    <n v="100"/>
    <s v="HEAT"/>
    <x v="0"/>
    <n v="40.200000000000003"/>
    <n v="1"/>
    <n v="4.0200000000000007E-2"/>
    <s v="Upper Tank"/>
    <s v="Surajit Patra"/>
    <x v="0"/>
    <s v="-"/>
    <s v="27/03/2025"/>
    <n v="73.118402974534547"/>
    <s v="-"/>
    <s v="-"/>
  </r>
  <r>
    <s v="Normal Order"/>
    <x v="90"/>
    <x v="71"/>
    <n v="57199"/>
    <s v="T171362"/>
    <s v="C7373"/>
    <s v="1318"/>
    <n v="45772.882505034722"/>
    <s v="WIP"/>
    <n v="100"/>
    <s v="HEAT"/>
    <x v="0"/>
    <n v="40.200000000000003"/>
    <n v="1"/>
    <n v="4.0200000000000007E-2"/>
    <s v="Upper Tank"/>
    <s v="Surajit Patra"/>
    <x v="0"/>
    <s v="-"/>
    <s v="25/03/2025"/>
    <n v="75.890807395830052"/>
    <s v="-"/>
    <s v="-"/>
  </r>
  <r>
    <s v="Normal Order"/>
    <x v="90"/>
    <x v="71"/>
    <n v="57074"/>
    <s v="T171650"/>
    <s v="C7418"/>
    <s v="1338"/>
    <n v="45772.882503437497"/>
    <s v="WIP"/>
    <n v="100"/>
    <s v="HEAT"/>
    <x v="0"/>
    <n v="40.200000000000003"/>
    <n v="1"/>
    <n v="4.0200000000000007E-2"/>
    <s v="Upper Tank"/>
    <s v="Surajit Patra"/>
    <x v="0"/>
    <s v="-"/>
    <s v="26/03/2025"/>
    <n v="74.666634513887402"/>
    <s v="-"/>
    <s v="-"/>
  </r>
  <r>
    <s v="Normal Order"/>
    <x v="90"/>
    <x v="71"/>
    <n v="49788"/>
    <s v="T171466"/>
    <s v="C7356"/>
    <s v="1384"/>
    <n v="45772.882501354157"/>
    <s v="WIP"/>
    <n v="100"/>
    <s v="HEAT"/>
    <x v="0"/>
    <n v="40.200000000000003"/>
    <n v="1"/>
    <n v="4.0200000000000007E-2"/>
    <s v="Upper Tank"/>
    <s v="Surajit Patra"/>
    <x v="0"/>
    <s v="-"/>
    <s v="22/03/2025"/>
    <n v="78.264083032408962"/>
    <s v="-"/>
    <s v="-"/>
  </r>
  <r>
    <s v="Normal Order"/>
    <x v="90"/>
    <x v="71"/>
    <n v="57199"/>
    <s v="T172931"/>
    <s v="C7607"/>
    <s v="1409"/>
    <n v="45772.876454537043"/>
    <s v="28/04/2025 9:58:34 PM"/>
    <n v="100"/>
    <s v="HEAT"/>
    <x v="0"/>
    <n v="40.200000000000003"/>
    <n v="1"/>
    <n v="4.0200000000000007E-2"/>
    <s v="Upper Tank"/>
    <s v="Surajit Patra"/>
    <x v="0"/>
    <s v="42"/>
    <s v="08/04/2025"/>
    <n v="61.037149791663971"/>
    <s v="-"/>
    <s v="-"/>
  </r>
  <r>
    <s v="Normal Order"/>
    <x v="90"/>
    <x v="71"/>
    <n v="57199"/>
    <s v="T171326"/>
    <s v="C7387"/>
    <s v="1313"/>
    <n v="45772.876453321762"/>
    <s v="28/04/2025 9:58:24 PM"/>
    <n v="100"/>
    <s v="HEAT"/>
    <x v="0"/>
    <n v="40.200000000000003"/>
    <n v="1"/>
    <n v="4.0200000000000007E-2"/>
    <s v="Upper Tank"/>
    <s v="Surajit Patra"/>
    <x v="0"/>
    <s v="42"/>
    <s v="25/03/2025"/>
    <n v="75.93582460648031"/>
    <s v="-"/>
    <s v="-"/>
  </r>
  <r>
    <s v="Normal Order"/>
    <x v="90"/>
    <x v="71"/>
    <n v="57199"/>
    <s v="T172978"/>
    <s v="C7609"/>
    <s v="1410"/>
    <n v="45772.87645196759"/>
    <s v="28/04/2025 9:58:40 PM"/>
    <n v="100"/>
    <s v="HEAT"/>
    <x v="0"/>
    <n v="40.200000000000003"/>
    <n v="1"/>
    <n v="4.0200000000000007E-2"/>
    <s v="Upper Tank"/>
    <s v="Surajit Patra"/>
    <x v="0"/>
    <s v="42"/>
    <s v="09/04/2025"/>
    <n v="60.816211087963893"/>
    <s v="-"/>
    <s v="-"/>
  </r>
  <r>
    <s v="Normal Order"/>
    <x v="90"/>
    <x v="71"/>
    <n v="49788"/>
    <s v="T171293"/>
    <s v="C7351"/>
    <s v="1349"/>
    <n v="45772.80870021991"/>
    <s v="28/04/2025 9:59:02 PM"/>
    <n v="100"/>
    <s v="HEAT"/>
    <x v="0"/>
    <n v="40.200000000000003"/>
    <n v="1"/>
    <n v="4.0200000000000007E-2"/>
    <s v="Upper Tank"/>
    <s v="Surajit Patra"/>
    <x v="0"/>
    <s v="42"/>
    <s v="22/03/2025"/>
    <n v="78.513915601855842"/>
    <s v="-"/>
    <s v="-"/>
  </r>
  <r>
    <s v="Normal Order"/>
    <x v="90"/>
    <x v="71"/>
    <n v="57199"/>
    <s v="T173113"/>
    <s v="C7624"/>
    <s v="1419"/>
    <n v="45772.80869873843"/>
    <s v="28/04/2025 9:59:37 PM"/>
    <n v="100"/>
    <s v="HEAT"/>
    <x v="0"/>
    <n v="40.200000000000003"/>
    <n v="1"/>
    <n v="4.0200000000000007E-2"/>
    <s v="Upper Tank"/>
    <s v="Surajit Patra"/>
    <x v="0"/>
    <s v="42"/>
    <s v="09/04/2025"/>
    <n v="60.242878287041087"/>
    <s v="-"/>
    <s v="-"/>
  </r>
  <r>
    <s v="Normal Order"/>
    <x v="90"/>
    <x v="71"/>
    <n v="49788"/>
    <s v="T171560"/>
    <s v="C7400"/>
    <s v="1378"/>
    <n v="45772.80869716435"/>
    <s v="28/04/2025 9:59:10 PM"/>
    <n v="100"/>
    <s v="HEAT"/>
    <x v="0"/>
    <n v="40.200000000000003"/>
    <n v="1"/>
    <n v="4.0200000000000007E-2"/>
    <s v="Upper Tank"/>
    <s v="Surajit Patra"/>
    <x v="0"/>
    <s v="42"/>
    <s v="25/03/2025"/>
    <n v="75.11413826388889"/>
    <s v="-"/>
    <s v="-"/>
  </r>
  <r>
    <s v="Normal Order"/>
    <x v="90"/>
    <x v="71"/>
    <n v="57199"/>
    <s v="T172939"/>
    <s v="C7614"/>
    <s v="1417"/>
    <n v="45772.8086955787"/>
    <s v="28/04/2025 9:59:30 PM"/>
    <n v="100"/>
    <s v="HEAT"/>
    <x v="0"/>
    <n v="40.200000000000003"/>
    <n v="1"/>
    <n v="4.0200000000000007E-2"/>
    <s v="Upper Tank"/>
    <s v="Surajit Patra"/>
    <x v="0"/>
    <s v="42"/>
    <s v="09/04/2025"/>
    <n v="60.63646894675913"/>
    <s v="-"/>
    <s v="-"/>
  </r>
  <r>
    <s v="Normal Order"/>
    <x v="90"/>
    <x v="71"/>
    <n v="57199"/>
    <s v="T171903"/>
    <s v="C7467"/>
    <s v="1334"/>
    <n v="45772.808693935192"/>
    <s v="28/04/2025 9:59:24 PM"/>
    <n v="100"/>
    <s v="HEAT"/>
    <x v="0"/>
    <n v="40.200000000000003"/>
    <n v="1"/>
    <n v="4.0200000000000007E-2"/>
    <s v="Upper Tank"/>
    <s v="Surajit Patra"/>
    <x v="0"/>
    <s v="42"/>
    <s v="28/03/2025"/>
    <n v="72.765290185183403"/>
    <s v="-"/>
    <s v="-"/>
  </r>
  <r>
    <s v="Normal Order"/>
    <x v="90"/>
    <x v="71"/>
    <n v="49788"/>
    <s v="T171721"/>
    <s v="C7449"/>
    <s v="1425"/>
    <n v="45772.808692488426"/>
    <s v="28/04/2025 9:59:17 PM"/>
    <n v="100"/>
    <s v="HEAT"/>
    <x v="0"/>
    <n v="40.200000000000003"/>
    <n v="1"/>
    <n v="4.0200000000000007E-2"/>
    <s v="Upper Tank"/>
    <s v="Surajit Patra"/>
    <x v="0"/>
    <s v="42"/>
    <s v="27/03/2025"/>
    <n v="73.187030277775193"/>
    <s v="-"/>
    <s v="-"/>
  </r>
  <r>
    <s v="Normal Order"/>
    <x v="90"/>
    <x v="71"/>
    <n v="57074"/>
    <s v="T171105"/>
    <s v="C7328"/>
    <s v="1302"/>
    <n v="45772.467360729162"/>
    <s v="WIP"/>
    <n v="100"/>
    <s v="HEAT"/>
    <x v="0"/>
    <n v="40.200000000000003"/>
    <n v="1"/>
    <n v="4.0200000000000007E-2"/>
    <s v="Upper Tank"/>
    <s v="MANJU MARAVI"/>
    <x v="0"/>
    <s v="-"/>
    <s v="21/03/2025"/>
    <n v="79.463880393515865"/>
    <s v="-"/>
    <s v="-"/>
  </r>
  <r>
    <s v="Normal Order"/>
    <x v="90"/>
    <x v="71"/>
    <n v="57199"/>
    <s v="T171793"/>
    <s v="C7439"/>
    <s v="1328"/>
    <n v="45772.467356909721"/>
    <s v="WIP"/>
    <n v="100"/>
    <s v="HEAT"/>
    <x v="0"/>
    <n v="40.200000000000003"/>
    <n v="1"/>
    <n v="4.0200000000000007E-2"/>
    <s v="Upper Tank"/>
    <s v="MANJU MARAVI"/>
    <x v="0"/>
    <s v="-"/>
    <s v="27/03/2025"/>
    <n v="73.88109307870036"/>
    <s v="-"/>
    <s v="-"/>
  </r>
  <r>
    <s v="Normal Order"/>
    <x v="90"/>
    <x v="71"/>
    <n v="57199"/>
    <s v="T171370"/>
    <s v="C7373"/>
    <s v="1325"/>
    <n v="45772.460881134262"/>
    <s v="WIP"/>
    <n v="100"/>
    <s v="HEAT"/>
    <x v="0"/>
    <n v="40.200000000000003"/>
    <n v="1"/>
    <n v="4.0200000000000007E-2"/>
    <s v="Upper Tank"/>
    <s v="MANJU MARAVI"/>
    <x v="0"/>
    <s v="-"/>
    <s v="24/03/2025"/>
    <n v="76.466930798611429"/>
    <s v="-"/>
    <s v="-"/>
  </r>
  <r>
    <s v="Normal Order"/>
    <x v="90"/>
    <x v="71"/>
    <n v="49788"/>
    <s v="T171300"/>
    <s v="C7348"/>
    <s v="1310"/>
    <n v="45772.460878969912"/>
    <s v="WIP"/>
    <n v="100"/>
    <s v="HEAT"/>
    <x v="0"/>
    <n v="40.200000000000003"/>
    <n v="1"/>
    <n v="4.0200000000000007E-2"/>
    <s v="Upper Tank"/>
    <s v="MANJU MARAVI"/>
    <x v="0"/>
    <s v="-"/>
    <s v="22/03/2025"/>
    <n v="78.559718275464547"/>
    <s v="-"/>
    <s v="-"/>
  </r>
  <r>
    <s v="Normal Order"/>
    <x v="81"/>
    <x v="21"/>
    <n v="44969"/>
    <s v="T170089"/>
    <s v="C7168"/>
    <s v="1273"/>
    <n v="45772.40915417824"/>
    <s v="WIP"/>
    <n v="100"/>
    <s v="HEAT"/>
    <x v="0"/>
    <n v="476.42"/>
    <n v="1"/>
    <n v="0.47642000000000001"/>
    <s v="DTB 420 kV"/>
    <s v="MANJU MARAVI"/>
    <x v="0"/>
    <s v="-"/>
    <s v="12/03/2025"/>
    <n v="88.240421377311577"/>
    <s v="-"/>
    <s v="-"/>
  </r>
  <r>
    <s v="Normal Order"/>
    <x v="90"/>
    <x v="71"/>
    <n v="57199"/>
    <s v="T171924"/>
    <s v="C7466"/>
    <s v="1358"/>
    <n v="45771.955240868047"/>
    <s v="26/04/2025 11:07:26 PM"/>
    <n v="100"/>
    <s v="HEAT"/>
    <x v="0"/>
    <n v="40.200000000000003"/>
    <n v="1"/>
    <n v="4.0200000000000007E-2"/>
    <s v="Upper Tank"/>
    <s v="Surajit Patra"/>
    <x v="0"/>
    <s v="44"/>
    <s v="28/03/2025"/>
    <n v="72.795180381945102"/>
    <s v="-"/>
    <s v="-"/>
  </r>
  <r>
    <s v="Normal Order"/>
    <x v="90"/>
    <x v="71"/>
    <n v="57199"/>
    <s v="T171782"/>
    <s v="C7436"/>
    <s v="1331"/>
    <n v="45771.955239282412"/>
    <s v="26/04/2025 11:07:19 PM"/>
    <n v="100"/>
    <s v="HEAT"/>
    <x v="0"/>
    <n v="40.200000000000003"/>
    <n v="1"/>
    <n v="4.0200000000000007E-2"/>
    <s v="Upper Tank"/>
    <s v="Surajit Patra"/>
    <x v="0"/>
    <s v="44"/>
    <s v="27/03/2025"/>
    <n v="73.926387812498433"/>
    <s v="-"/>
    <s v="-"/>
  </r>
  <r>
    <s v="Normal Order"/>
    <x v="90"/>
    <x v="71"/>
    <n v="57074"/>
    <s v="T171192"/>
    <s v="C7325"/>
    <s v="1305"/>
    <n v="45771.955237222217"/>
    <s v="26/04/2025 11:07:12 PM"/>
    <n v="100"/>
    <s v="HEAT"/>
    <x v="0"/>
    <n v="40.200000000000003"/>
    <n v="1"/>
    <n v="4.0200000000000007E-2"/>
    <s v="Upper Tank"/>
    <s v="Surajit Patra"/>
    <x v="0"/>
    <s v="44"/>
    <s v="21/03/2025"/>
    <n v="79.648986030093511"/>
    <s v="-"/>
    <s v="-"/>
  </r>
  <r>
    <s v="Normal Order"/>
    <x v="90"/>
    <x v="71"/>
    <n v="57199"/>
    <s v="T172082"/>
    <s v="C7492"/>
    <s v="1390"/>
    <n v="45771.955235543981"/>
    <s v="26/04/2025 11:07:38 PM"/>
    <n v="100"/>
    <s v="HEAT"/>
    <x v="0"/>
    <n v="40.200000000000003"/>
    <n v="1"/>
    <n v="4.0200000000000007E-2"/>
    <s v="Upper Tank"/>
    <s v="Surajit Patra"/>
    <x v="0"/>
    <s v="44"/>
    <s v="29/03/2025"/>
    <n v="71.51939187500102"/>
    <s v="-"/>
    <s v="-"/>
  </r>
  <r>
    <s v="Normal Order"/>
    <x v="90"/>
    <x v="71"/>
    <n v="57199"/>
    <s v="T172101"/>
    <s v="C7495"/>
    <s v="1395"/>
    <n v="45771.955233715278"/>
    <s v="26/04/2025 11:07:44 PM"/>
    <n v="100"/>
    <s v="HEAT"/>
    <x v="0"/>
    <n v="40.200000000000003"/>
    <n v="1"/>
    <n v="4.0200000000000007E-2"/>
    <s v="Upper Tank"/>
    <s v="Surajit Patra"/>
    <x v="0"/>
    <s v="44"/>
    <s v="29/03/2025"/>
    <n v="71.195117476847372"/>
    <s v="-"/>
    <s v="-"/>
  </r>
  <r>
    <s v="Normal Order"/>
    <x v="90"/>
    <x v="71"/>
    <n v="57199"/>
    <s v="T172039"/>
    <s v="C7486"/>
    <s v="1361"/>
    <n v="45771.95523172454"/>
    <s v="26/04/2025 11:07:32 PM"/>
    <n v="100"/>
    <s v="HEAT"/>
    <x v="0"/>
    <n v="40.200000000000003"/>
    <n v="1"/>
    <n v="4.0200000000000007E-2"/>
    <s v="Upper Tank"/>
    <s v="Surajit Patra"/>
    <x v="0"/>
    <s v="44"/>
    <s v="29/03/2025"/>
    <n v="71.6963941782451"/>
    <s v="-"/>
    <s v="-"/>
  </r>
  <r>
    <s v="Normal Order"/>
    <x v="234"/>
    <x v="100"/>
    <n v="59234"/>
    <s v="T174444"/>
    <s v="C7854"/>
    <s v="237"/>
    <n v="45771.708880648148"/>
    <s v="27/04/2025 1:36:09 AM"/>
    <n v="110"/>
    <s v="HEAT"/>
    <x v="0"/>
    <n v="6.8"/>
    <n v="1"/>
    <n v="6.7999999999999996E-3"/>
    <s v="765 KV GIS"/>
    <s v="Surajit Patra"/>
    <x v="0"/>
    <s v="43"/>
    <s v="22/04/2025"/>
    <n v="47.423029895835498"/>
    <s v="-"/>
    <s v="-"/>
  </r>
  <r>
    <s v="Normal Order"/>
    <x v="118"/>
    <x v="90"/>
    <n v="59736"/>
    <s v="T174275"/>
    <s v="C7833"/>
    <s v="1224"/>
    <n v="45771.393704467591"/>
    <s v="26/04/2025 7:41:02 AM"/>
    <n v="110"/>
    <s v="HEAT"/>
    <x v="0"/>
    <n v="16.8"/>
    <n v="1"/>
    <n v="1.6799999999999999E-2"/>
    <s v="765 KV GIS"/>
    <s v="MANJU MARAVI"/>
    <x v="0"/>
    <s v="44"/>
    <s v="22/04/2025"/>
    <n v="47.856143773147778"/>
    <s v="-"/>
    <s v="-"/>
  </r>
  <r>
    <s v="Normal Order"/>
    <x v="118"/>
    <x v="90"/>
    <n v="59736"/>
    <s v="T174280"/>
    <s v="C7833"/>
    <s v="1222"/>
    <n v="45771.393703020833"/>
    <s v="26/04/2025 7:41:09 AM"/>
    <n v="110"/>
    <s v="HEAT"/>
    <x v="0"/>
    <n v="16.8"/>
    <n v="1"/>
    <n v="1.6799999999999999E-2"/>
    <s v="765 KV GIS"/>
    <s v="MANJU MARAVI"/>
    <x v="0"/>
    <s v="44"/>
    <s v="22/04/2025"/>
    <n v="47.855580034723971"/>
    <s v="-"/>
    <s v="-"/>
  </r>
  <r>
    <s v="Normal Order"/>
    <x v="90"/>
    <x v="71"/>
    <n v="57199"/>
    <s v="T171901"/>
    <s v="C7464"/>
    <s v="1392"/>
    <n v="45771.353509236113"/>
    <s v="26/04/2025 7:44:26 AM"/>
    <n v="100"/>
    <s v="HEAT"/>
    <x v="0"/>
    <n v="40.200000000000003"/>
    <n v="1"/>
    <n v="4.0200000000000007E-2"/>
    <s v="Upper Tank"/>
    <s v="MANJU MARAVI"/>
    <x v="0"/>
    <s v="44"/>
    <s v="28/03/2025"/>
    <n v="72.984667916665785"/>
    <s v="-"/>
    <s v="-"/>
  </r>
  <r>
    <s v="Normal Order"/>
    <x v="90"/>
    <x v="71"/>
    <n v="57199"/>
    <s v="T172915"/>
    <s v="C7604"/>
    <s v="1407"/>
    <n v="45771.353507789347"/>
    <s v="26/04/2025 7:44:32 AM"/>
    <n v="100"/>
    <s v="HEAT"/>
    <x v="0"/>
    <n v="40.200000000000003"/>
    <n v="1"/>
    <n v="4.0200000000000007E-2"/>
    <s v="Upper Tank"/>
    <s v="MANJU MARAVI"/>
    <x v="0"/>
    <s v="44"/>
    <s v="08/04/2025"/>
    <n v="61.060765925925807"/>
    <s v="-"/>
    <s v="-"/>
  </r>
  <r>
    <s v="Normal Order"/>
    <x v="90"/>
    <x v="71"/>
    <n v="57199"/>
    <s v="T172120"/>
    <s v="C7497"/>
    <s v="1399"/>
    <n v="45771.345749131942"/>
    <s v="26/04/2025 7:44:47 AM"/>
    <n v="100"/>
    <s v="HEAT"/>
    <x v="0"/>
    <n v="40.200000000000003"/>
    <n v="1"/>
    <n v="4.0200000000000007E-2"/>
    <s v="Upper Tank"/>
    <s v="MANJU MARAVI"/>
    <x v="0"/>
    <s v="44"/>
    <s v="03/04/2025"/>
    <n v="66.530127129633911"/>
    <s v="-"/>
    <s v="-"/>
  </r>
  <r>
    <s v="Normal Order"/>
    <x v="90"/>
    <x v="71"/>
    <n v="57199"/>
    <s v="T172936"/>
    <s v="C7606"/>
    <s v="1406"/>
    <n v="45771.345747662039"/>
    <s v="26/04/2025 7:44:52 AM"/>
    <n v="100"/>
    <s v="HEAT"/>
    <x v="0"/>
    <n v="40.200000000000003"/>
    <n v="1"/>
    <n v="4.0200000000000007E-2"/>
    <s v="Upper Tank"/>
    <s v="MANJU MARAVI"/>
    <x v="0"/>
    <s v="44"/>
    <s v="09/04/2025"/>
    <n v="60.988408703706227"/>
    <s v="-"/>
    <s v="-"/>
  </r>
  <r>
    <s v="Normal Order"/>
    <x v="100"/>
    <x v="22"/>
    <n v="57763"/>
    <s v="T173424"/>
    <s v="C7687"/>
    <s v="1191"/>
    <n v="45770.826810300918"/>
    <s v="23/04/2025 7:50:43 PM"/>
    <n v="110"/>
    <s v="HEAT"/>
    <x v="0"/>
    <n v="272.60000000000002"/>
    <n v="1"/>
    <n v="0.27260000000000001"/>
    <s v="-"/>
    <s v="Surajit Patra"/>
    <x v="0"/>
    <s v="47"/>
    <s v="13/04/2025"/>
    <n v="56.718057905090973"/>
    <s v="-"/>
    <s v="-"/>
  </r>
  <r>
    <s v="Normal Order"/>
    <x v="90"/>
    <x v="71"/>
    <n v="49788"/>
    <s v="T171481"/>
    <s v="C7359"/>
    <s v="1423"/>
    <n v="45769.614698668993"/>
    <s v="25/04/2025 11:57:49 AM"/>
    <n v="100"/>
    <s v="HEAT"/>
    <x v="0"/>
    <n v="40.200000000000003"/>
    <n v="1"/>
    <n v="4.0200000000000007E-2"/>
    <s v="Upper Tank"/>
    <s v="Suhas Shankar Thorat"/>
    <x v="0"/>
    <s v="45"/>
    <s v="22/03/2025"/>
    <n v="78.088185381944641"/>
    <s v="-"/>
    <s v="-"/>
  </r>
  <r>
    <s v="Normal Order"/>
    <x v="90"/>
    <x v="71"/>
    <n v="57074"/>
    <s v="T171646"/>
    <s v="C7415"/>
    <s v="1424"/>
    <n v="45769.614697002311"/>
    <s v="25/04/2025 11:57:56 AM"/>
    <n v="100"/>
    <s v="HEAT"/>
    <x v="0"/>
    <n v="40.200000000000003"/>
    <n v="1"/>
    <n v="4.0200000000000007E-2"/>
    <s v="Upper Tank"/>
    <s v="Suhas Shankar Thorat"/>
    <x v="0"/>
    <s v="45"/>
    <s v="26/03/2025"/>
    <n v="74.847467766201589"/>
    <s v="-"/>
    <s v="-"/>
  </r>
  <r>
    <s v="Normal Order"/>
    <x v="230"/>
    <x v="107"/>
    <n v="58572"/>
    <s v="T173603"/>
    <s v="C7761"/>
    <s v="666"/>
    <n v="45769.404522546298"/>
    <s v="WIP"/>
    <n v="110"/>
    <s v="HEAT"/>
    <x v="0"/>
    <n v="295.3"/>
    <n v="1"/>
    <n v="0.29530000000000001"/>
    <s v="GIS 420 kV"/>
    <s v="MANJU MARAVI"/>
    <x v="0"/>
    <s v="-"/>
    <s v="17/04/2025"/>
    <n v="52.554333333333489"/>
    <s v="-"/>
    <s v="-"/>
  </r>
  <r>
    <s v="Normal Order"/>
    <x v="230"/>
    <x v="107"/>
    <n v="59672"/>
    <s v="T174515"/>
    <s v="C7799"/>
    <s v="674"/>
    <n v="45769.379388194437"/>
    <s v="23/04/2025 7:49:32 PM"/>
    <n v="110"/>
    <s v="HEAT"/>
    <x v="0"/>
    <n v="295.3"/>
    <n v="1"/>
    <n v="0.29530000000000001"/>
    <s v="GIS 420 kV"/>
    <s v="MANJU MARAVI"/>
    <x v="0"/>
    <s v="47"/>
    <s v="19/04/2025"/>
    <n v="50.783234884256672"/>
    <s v="-"/>
    <s v="-"/>
  </r>
  <r>
    <s v="Normal Order"/>
    <x v="234"/>
    <x v="100"/>
    <n v="59234"/>
    <s v="T173890"/>
    <s v="C7745"/>
    <s v="219"/>
    <n v="45768.633191238427"/>
    <s v="22/04/2025 2:17:42 PM"/>
    <n v="110"/>
    <s v="HEAT"/>
    <x v="0"/>
    <n v="6.8"/>
    <n v="1"/>
    <n v="6.7999999999999996E-3"/>
    <s v="765 KV GIS"/>
    <s v="Suhas Shankar Thorat"/>
    <x v="0"/>
    <s v="48"/>
    <s v="18/04/2025"/>
    <n v="51.894237569445977"/>
    <s v="-"/>
    <s v="-"/>
  </r>
  <r>
    <s v="Normal Order"/>
    <x v="73"/>
    <x v="30"/>
    <n v="48877"/>
    <s v="T171401"/>
    <s v="C7390"/>
    <s v="1038"/>
    <n v="45766.713795995369"/>
    <s v="22/04/2025 1:14:36 AM"/>
    <n v="110"/>
    <s v="HEAT"/>
    <x v="0"/>
    <n v="176.38"/>
    <n v="1"/>
    <n v="0.17638000000000001"/>
    <s v="-"/>
    <s v="MANJU MARAVI"/>
    <x v="0"/>
    <s v="48"/>
    <s v="24/03/2025"/>
    <n v="76.23152424768341"/>
    <s v="-"/>
    <s v="-"/>
  </r>
  <r>
    <s v="Normal Order"/>
    <x v="230"/>
    <x v="107"/>
    <n v="58572"/>
    <s v="T173839"/>
    <s v="C7748"/>
    <s v="663"/>
    <n v="45765.318380231482"/>
    <s v="20/04/2025 7:36:44 AM"/>
    <n v="110"/>
    <s v="HEAT"/>
    <x v="0"/>
    <n v="295.3"/>
    <n v="1"/>
    <n v="0.29530000000000001"/>
    <s v="GIS 420 kV"/>
    <s v="SAINATH LASHKARE"/>
    <x v="0"/>
    <s v="50"/>
    <s v="17/04/2025"/>
    <n v="52.734224537038237"/>
    <s v="-"/>
    <s v="-"/>
  </r>
  <r>
    <s v="Normal Order"/>
    <x v="79"/>
    <x v="13"/>
    <n v="59539"/>
    <s v="T173389"/>
    <s v="C7674"/>
    <s v="4909"/>
    <n v="45764.805709907407"/>
    <s v="WIP"/>
    <n v="110"/>
    <s v="HEAT"/>
    <x v="0"/>
    <n v="49.66"/>
    <n v="1"/>
    <n v="4.9660000000000003E-2"/>
    <s v="AIS 420 kV"/>
    <s v="MANJU MARAVI"/>
    <x v="0"/>
    <s v="-"/>
    <s v="12/04/2025"/>
    <n v="57.628255312498368"/>
    <s v="-"/>
    <s v="-"/>
  </r>
  <r>
    <s v="Normal Order"/>
    <x v="99"/>
    <x v="77"/>
    <n v="56302"/>
    <s v="T170230"/>
    <s v="C7151"/>
    <s v="320"/>
    <n v="45764.727676238428"/>
    <s v="19/04/2025 1:49:01 PM"/>
    <n v="90"/>
    <s v="HEAT"/>
    <x v="29"/>
    <n v="31.6"/>
    <n v="1"/>
    <n v="3.1600000000000003E-2"/>
    <s v="Operating socket 8DQ16_x000d__x000a_"/>
    <s v="MANJU MARAVI"/>
    <x v="0"/>
    <s v="51"/>
    <s v="11/03/2025"/>
    <n v="89.04673012731655"/>
    <s v="-"/>
    <s v="-"/>
  </r>
  <r>
    <s v="Normal Order"/>
    <x v="87"/>
    <x v="39"/>
    <n v="58617"/>
    <s v="T170397"/>
    <s v="C7177"/>
    <s v="2016"/>
    <n v="45763.344978425928"/>
    <s v="18/04/2025 2:05:29 AM"/>
    <n v="110"/>
    <s v="HEAT"/>
    <x v="0"/>
    <n v="63.3"/>
    <n v="1"/>
    <n v="6.3299999999999995E-2"/>
    <s v="-"/>
    <s v="SAINATH LASHKARE"/>
    <x v="0"/>
    <s v="52"/>
    <s v="13/03/2025"/>
    <n v="87.878695555555169"/>
    <s v="-"/>
    <s v="-"/>
  </r>
  <r>
    <s v="Normal Order"/>
    <x v="90"/>
    <x v="71"/>
    <n v="57074"/>
    <s v="T171604"/>
    <s v="C7423"/>
    <s v="1426"/>
    <n v="45761.587309560193"/>
    <s v="16/04/2025 11:48:54 AM"/>
    <n v="100"/>
    <s v="HEAT"/>
    <x v="0"/>
    <n v="40.200000000000003"/>
    <n v="1"/>
    <n v="4.0200000000000007E-2"/>
    <s v="Upper Tank"/>
    <s v="SAINATH LASHKARE"/>
    <x v="0"/>
    <s v="54"/>
    <s v="26/03/2025"/>
    <n v="74.590322719908727"/>
    <s v="-"/>
    <s v="-"/>
  </r>
  <r>
    <s v="Normal Order"/>
    <x v="87"/>
    <x v="39"/>
    <n v="49824"/>
    <s v="T170156"/>
    <s v="C7135"/>
    <s v="1974"/>
    <n v="45759.581871504633"/>
    <s v="24/04/2025 5:10:19 PM"/>
    <n v="100"/>
    <s v="HEAT"/>
    <x v="0"/>
    <n v="63.3"/>
    <n v="1"/>
    <n v="6.3299999999999995E-2"/>
    <s v="-"/>
    <s v="Surajit Patra"/>
    <x v="0"/>
    <s v="46"/>
    <s v="11/03/2025"/>
    <n v="89.782407789352874"/>
    <s v="-"/>
    <s v="-"/>
  </r>
  <r>
    <s v="Normal Order"/>
    <x v="99"/>
    <x v="77"/>
    <n v="56302"/>
    <s v="T170146"/>
    <s v="C7136"/>
    <s v="333"/>
    <n v="45758.566094004629"/>
    <s v="WIP"/>
    <n v="90"/>
    <s v="HEAT"/>
    <x v="29"/>
    <n v="31.6"/>
    <n v="1"/>
    <n v="3.1600000000000003E-2"/>
    <s v="Operating socket 8DQ16_x000d__x000a_"/>
    <s v="Suhas Shankar Thorat"/>
    <x v="0"/>
    <s v="-"/>
    <s v="11/03/2025"/>
    <n v="89.802771122689592"/>
    <s v="-"/>
    <s v="-"/>
  </r>
  <r>
    <s v="Normal Order"/>
    <x v="90"/>
    <x v="71"/>
    <n v="57199"/>
    <s v="T172097"/>
    <s v="C7485"/>
    <s v="1354"/>
    <n v="45756.637927175922"/>
    <s v="12/04/2025 5:26:01 AM"/>
    <n v="100"/>
    <s v="HEAT"/>
    <x v="0"/>
    <n v="40.200000000000003"/>
    <n v="1"/>
    <n v="4.0200000000000007E-2"/>
    <s v="Upper Tank"/>
    <s v="Surajit Patra"/>
    <x v="0"/>
    <s v="58"/>
    <s v="29/03/2025"/>
    <n v="71.796042951391428"/>
    <s v="-"/>
    <s v="-"/>
  </r>
  <r>
    <s v="Normal Order"/>
    <x v="90"/>
    <x v="71"/>
    <n v="49788"/>
    <s v="T171996"/>
    <s v="C7473"/>
    <s v="1359"/>
    <n v="45756.628604097219"/>
    <s v="12/04/2025 7:56:17 AM"/>
    <n v="100"/>
    <s v="HEAT"/>
    <x v="0"/>
    <n v="40.200000000000003"/>
    <n v="1"/>
    <n v="4.0200000000000007E-2"/>
    <s v="Upper Tank"/>
    <s v="Surajit Patra"/>
    <x v="0"/>
    <s v="58"/>
    <s v="28/03/2025"/>
    <n v="72.384795601850783"/>
    <s v="-"/>
    <s v="-"/>
  </r>
  <r>
    <s v="Normal Order"/>
    <x v="90"/>
    <x v="71"/>
    <n v="57199"/>
    <s v="T172130"/>
    <s v="C7493"/>
    <s v="1371"/>
    <n v="45756.610508298611"/>
    <s v="12/04/2025 8:19:01 AM"/>
    <n v="100"/>
    <s v="HEAT"/>
    <x v="0"/>
    <n v="40.200000000000003"/>
    <n v="1"/>
    <n v="4.0200000000000007E-2"/>
    <s v="Upper Tank"/>
    <s v="Surajit Patra"/>
    <x v="0"/>
    <s v="58"/>
    <s v="29/03/2025"/>
    <n v="71.194028680554766"/>
    <s v="-"/>
    <s v="-"/>
  </r>
  <r>
    <s v="Normal Order"/>
    <x v="90"/>
    <x v="71"/>
    <n v="57199"/>
    <s v="T171520"/>
    <s v="C7394"/>
    <s v="1317"/>
    <n v="45756.601339710651"/>
    <s v="12/04/2025 8:47:08 AM"/>
    <n v="100"/>
    <s v="HEAT"/>
    <x v="0"/>
    <n v="40.200000000000003"/>
    <n v="1"/>
    <n v="4.0200000000000007E-2"/>
    <s v="Upper Tank"/>
    <s v="Surajit Patra"/>
    <x v="0"/>
    <s v="58"/>
    <s v="25/03/2025"/>
    <n v="75.755442013891297"/>
    <s v="-"/>
    <s v="-"/>
  </r>
  <r>
    <s v="Normal Order"/>
    <x v="90"/>
    <x v="71"/>
    <n v="57199"/>
    <s v="T171914"/>
    <s v="C7479"/>
    <s v="1344"/>
    <n v="45756.595935138888"/>
    <s v="12/04/2025 8:43:38 AM"/>
    <n v="100"/>
    <s v="HEAT"/>
    <x v="0"/>
    <n v="40.200000000000003"/>
    <n v="1"/>
    <n v="4.0200000000000007E-2"/>
    <s v="Upper Tank"/>
    <s v="Surajit Patra"/>
    <x v="0"/>
    <s v="58"/>
    <s v="28/03/2025"/>
    <n v="72.119758043983893"/>
    <s v="-"/>
    <s v="-"/>
  </r>
  <r>
    <s v="Normal Order"/>
    <x v="90"/>
    <x v="71"/>
    <n v="49788"/>
    <s v="T171542"/>
    <s v="C7400"/>
    <s v="1340"/>
    <n v="45756.595933530087"/>
    <s v="12/04/2025 8:43:26 AM"/>
    <n v="100"/>
    <s v="HEAT"/>
    <x v="0"/>
    <n v="40.200000000000003"/>
    <n v="1"/>
    <n v="4.0200000000000007E-2"/>
    <s v="Upper Tank"/>
    <s v="Surajit Patra"/>
    <x v="0"/>
    <s v="58"/>
    <s v="25/03/2025"/>
    <n v="75.109821319441835"/>
    <s v="-"/>
    <s v="-"/>
  </r>
  <r>
    <s v="Normal Order"/>
    <x v="99"/>
    <x v="77"/>
    <n v="56299"/>
    <s v="T165435"/>
    <s v="C6259"/>
    <s v="287"/>
    <n v="45756.166037233786"/>
    <s v="11/04/2025 9:58:03 AM"/>
    <n v="90"/>
    <s v="HEAT"/>
    <x v="29"/>
    <n v="31.6"/>
    <n v="1"/>
    <n v="3.1600000000000003E-2"/>
    <s v="Operating socket 8DQ16_x000d__x000a_"/>
    <s v="MANJU MARAVI"/>
    <x v="0"/>
    <s v="59"/>
    <s v="22/01/2025"/>
    <n v="137.5556933796324"/>
    <s v="-"/>
    <s v="-"/>
  </r>
  <r>
    <s v="Normal Order"/>
    <x v="99"/>
    <x v="77"/>
    <n v="56302"/>
    <s v="T170163"/>
    <s v="C7149"/>
    <s v="321"/>
    <n v="45756.04510722222"/>
    <s v="11/04/2025 1:57:18 PM"/>
    <n v="90"/>
    <s v="HEAT"/>
    <x v="29"/>
    <n v="31.6"/>
    <n v="1"/>
    <n v="3.1600000000000003E-2"/>
    <s v="Operating socket 8DQ16_x000d__x000a_"/>
    <s v="MANJU MARAVI"/>
    <x v="0"/>
    <s v="59"/>
    <s v="11/03/2025"/>
    <n v="89.089971793982841"/>
    <s v="-"/>
    <s v="-"/>
  </r>
  <r>
    <s v="Normal Order"/>
    <x v="84"/>
    <x v="67"/>
    <n v="55304"/>
    <s v="T171714"/>
    <s v="C7426"/>
    <s v="555"/>
    <n v="45755.455160277779"/>
    <s v="10/04/2025 2:49:13 PM"/>
    <n v="100"/>
    <s v="HEAT"/>
    <x v="0"/>
    <n v="109.1"/>
    <n v="1"/>
    <n v="0.1091"/>
    <s v="800kv"/>
    <s v="Surajit Patra"/>
    <x v="0"/>
    <s v="60"/>
    <s v="27/03/2025"/>
    <n v="73.909448761573003"/>
    <s v="-"/>
    <s v="-"/>
  </r>
  <r>
    <s v="Normal Order"/>
    <x v="90"/>
    <x v="71"/>
    <n v="57199"/>
    <s v="T171779"/>
    <s v="C7444"/>
    <s v="1333"/>
    <n v="45755.413526898148"/>
    <s v="10/04/2025 3:19:42 PM"/>
    <n v="100"/>
    <s v="HEAT"/>
    <x v="0"/>
    <n v="40.200000000000003"/>
    <n v="1"/>
    <n v="4.0200000000000007E-2"/>
    <s v="Upper Tank"/>
    <s v="Surajit Patra"/>
    <x v="0"/>
    <s v="60"/>
    <s v="27/03/2025"/>
    <n v="73.62468121528218"/>
    <s v="-"/>
    <s v="-"/>
  </r>
  <r>
    <s v="Normal Order"/>
    <x v="243"/>
    <x v="110"/>
    <n v="55553"/>
    <s v="T168841"/>
    <s v="C6898"/>
    <s v="532"/>
    <n v="45751.720425011583"/>
    <s v="09/04/2025 10:52:43 AM"/>
    <n v="100"/>
    <s v="HEAT"/>
    <x v="0"/>
    <n v="42.3"/>
    <n v="1"/>
    <n v="4.2299999999999997E-2"/>
    <s v="245kv"/>
    <s v="Surajit Patra"/>
    <x v="0"/>
    <s v="61"/>
    <s v="26/02/2025"/>
    <n v="102.3591729050968"/>
    <s v="-"/>
    <s v="-"/>
  </r>
  <r>
    <s v="Normal Order"/>
    <x v="244"/>
    <x v="102"/>
    <n v="46407"/>
    <s v="T170050"/>
    <s v="C7094"/>
    <s v="040"/>
    <n v="45749.97890008102"/>
    <s v="05/04/2025 5:35:09 AM"/>
    <n v="100"/>
    <s v="HEAT"/>
    <x v="0"/>
    <n v="125"/>
    <n v="1"/>
    <n v="0.125"/>
    <s v="DTB 145 kV"/>
    <s v="Surajit Patra"/>
    <x v="0"/>
    <s v="65"/>
    <s v="08/03/2025"/>
    <n v="92.283655462961178"/>
    <s v="-"/>
    <s v="-"/>
  </r>
  <r>
    <s v="Normal Order"/>
    <x v="245"/>
    <x v="52"/>
    <n v="55475"/>
    <s v="T169841"/>
    <s v="C7092"/>
    <s v="701"/>
    <n v="45749.153693599539"/>
    <s v="04/04/2025 12:40:40 AM"/>
    <n v="100"/>
    <s v="HEAT"/>
    <x v="0"/>
    <n v="141.69999999999999"/>
    <n v="1"/>
    <n v="0.14169999999999999"/>
    <s v="245kv"/>
    <s v="SAINATH LASHKARE"/>
    <x v="0"/>
    <s v="66"/>
    <s v="08/03/2025"/>
    <n v="92.177531921297486"/>
    <s v="-"/>
    <s v="-"/>
  </r>
  <r>
    <s v="Normal Order"/>
    <x v="99"/>
    <x v="77"/>
    <n v="57513"/>
    <s v="T170272"/>
    <s v="C7159"/>
    <s v="347"/>
    <n v="45747.526472581019"/>
    <s v="02/04/2025 9:44:08 AM"/>
    <n v="90"/>
    <s v="HEAT"/>
    <x v="29"/>
    <n v="31.6"/>
    <n v="1"/>
    <n v="3.1600000000000003E-2"/>
    <s v="Operating socket 8DQ16_x000d__x000a_"/>
    <s v="Suhas Shankar Thorat"/>
    <x v="0"/>
    <s v="68"/>
    <s v="12/03/2025"/>
    <n v="88.682372222217964"/>
    <s v="-"/>
    <s v="-"/>
  </r>
  <r>
    <s v="Normal Order"/>
    <x v="99"/>
    <x v="77"/>
    <n v="56299"/>
    <s v="T169980"/>
    <s v="C7130"/>
    <s v="328"/>
    <n v="45747.483957002318"/>
    <s v="02/04/2025 9:42:41 AM"/>
    <n v="90"/>
    <s v="HEAT"/>
    <x v="29"/>
    <n v="31.6"/>
    <n v="1"/>
    <n v="3.1600000000000003E-2"/>
    <s v="Operating socket 8DQ16_x000d__x000a_"/>
    <s v="Suhas Shankar Thorat"/>
    <x v="0"/>
    <s v="68"/>
    <s v="10/03/2025"/>
    <n v="90.019638240744825"/>
    <s v="-"/>
    <s v="-"/>
  </r>
  <r>
    <s v="Normal Order"/>
    <x v="99"/>
    <x v="77"/>
    <n v="57513"/>
    <s v="T170229"/>
    <s v="C7153"/>
    <s v="340"/>
    <n v="45747.428888541668"/>
    <s v="02/04/2025 9:42:05 AM"/>
    <n v="90"/>
    <s v="HEAT"/>
    <x v="29"/>
    <n v="31.6"/>
    <n v="1"/>
    <n v="3.1600000000000003E-2"/>
    <s v="Operating socket 8DQ16_x000d__x000a_"/>
    <s v="Suhas Shankar Thorat"/>
    <x v="0"/>
    <s v="68"/>
    <s v="12/03/2025"/>
    <n v="88.810248136578593"/>
    <s v="-"/>
    <s v="-"/>
  </r>
  <r>
    <s v="Normal Order"/>
    <x v="99"/>
    <x v="77"/>
    <n v="56299"/>
    <s v="T169977"/>
    <s v="C7131"/>
    <s v="330"/>
    <n v="45747.41147457176"/>
    <s v="03/04/2025 8:42:45 AM"/>
    <n v="90"/>
    <s v="HEAT"/>
    <x v="29"/>
    <n v="31.6"/>
    <n v="1"/>
    <n v="3.1600000000000003E-2"/>
    <s v="Operating socket 8DQ16_x000d__x000a_"/>
    <s v="MANJU MARAVI"/>
    <x v="0"/>
    <s v="67"/>
    <s v="10/03/2025"/>
    <n v="90.060264687497693"/>
    <s v="-"/>
    <s v="-"/>
  </r>
  <r>
    <s v="Normal Order"/>
    <x v="246"/>
    <x v="131"/>
    <n v="58699"/>
    <s v="T170592"/>
    <s v="C7213"/>
    <s v="059"/>
    <n v="45746.443466377314"/>
    <s v="02/04/2025 2:32:07 PM"/>
    <n v="110"/>
    <s v="HEAT"/>
    <x v="0"/>
    <n v="82.8"/>
    <n v="1"/>
    <n v="8.2799999999999999E-2"/>
    <s v="MECHANISM HOUSING"/>
    <s v="SAINATH LASHKARE"/>
    <x v="0"/>
    <s v="68"/>
    <s v="16/03/2025"/>
    <n v="84.460802256944589"/>
    <s v="-"/>
    <s v="-"/>
  </r>
  <r>
    <s v="Normal Order"/>
    <x v="99"/>
    <x v="77"/>
    <n v="56299"/>
    <s v="T164870"/>
    <s v="C6251"/>
    <s v="282"/>
    <n v="45739.328619097221"/>
    <s v="03/04/2025 10:27:51 PM"/>
    <n v="90"/>
    <s v="HEAT"/>
    <x v="29"/>
    <n v="31.6"/>
    <n v="1"/>
    <n v="3.1600000000000003E-2"/>
    <s v="Operating socket 8DQ16_x000d__x000a_"/>
    <s v="Surajit Patra"/>
    <x v="0"/>
    <s v="67"/>
    <s v="22/01/2025"/>
    <n v="137.8073393750019"/>
    <s v="-"/>
    <s v="-"/>
  </r>
  <r>
    <s v="Normal Order"/>
    <x v="99"/>
    <x v="77"/>
    <n v="57513"/>
    <s v="T170148"/>
    <s v="C7151"/>
    <s v="336"/>
    <n v="45739.248415277783"/>
    <s v="25/03/2025 10:20:21 AM"/>
    <n v="90"/>
    <s v="HEAT"/>
    <x v="29"/>
    <n v="31.6"/>
    <n v="1"/>
    <n v="3.1600000000000003E-2"/>
    <s v="Operating socket 8DQ16_x000d__x000a_"/>
    <s v="MANJU MARAVI"/>
    <x v="0"/>
    <s v="76"/>
    <s v="12/03/2025"/>
    <n v="88.811306446761591"/>
    <s v="-"/>
    <s v="-"/>
  </r>
  <r>
    <s v="Normal Order"/>
    <x v="99"/>
    <x v="77"/>
    <n v="56302"/>
    <s v="T164844"/>
    <s v="C6218"/>
    <s v="272"/>
    <n v="45738.823680844907"/>
    <s v="25/03/2025 2:02:30 PM"/>
    <n v="90"/>
    <s v="HEAT"/>
    <x v="29"/>
    <n v="31.6"/>
    <n v="1"/>
    <n v="3.1600000000000003E-2"/>
    <s v="Operating socket 8DQ16_x000d__x000a_"/>
    <s v="SAINATH LASHKARE"/>
    <x v="0"/>
    <s v="76"/>
    <s v="20/01/2025"/>
    <n v="139.39762398148011"/>
    <s v="-"/>
    <s v="-"/>
  </r>
  <r>
    <s v="Normal Order"/>
    <x v="99"/>
    <x v="77"/>
    <n v="53675"/>
    <s v="T165270"/>
    <s v="C6238"/>
    <s v="281"/>
    <n v="45738.568141539348"/>
    <s v="24/03/2025 6:33:09 PM"/>
    <n v="90"/>
    <s v="HEAT"/>
    <x v="29"/>
    <n v="31.6"/>
    <n v="1"/>
    <n v="3.1600000000000003E-2"/>
    <s v="Operating socket 8DQ16_x000d__x000a_"/>
    <s v="Surajit Patra"/>
    <x v="0"/>
    <s v="77"/>
    <s v="21/01/2025"/>
    <n v="138.3335437615751"/>
    <s v="-"/>
    <s v="-"/>
  </r>
  <r>
    <s v="Normal Order"/>
    <x v="99"/>
    <x v="77"/>
    <n v="53675"/>
    <s v="T164774"/>
    <s v="C6192"/>
    <s v="298"/>
    <n v="45738.563488240739"/>
    <s v="24/03/2025 6:32:51 PM"/>
    <n v="90"/>
    <s v="HEAT"/>
    <x v="29"/>
    <n v="31.6"/>
    <n v="1"/>
    <n v="3.1600000000000003E-2"/>
    <s v="Operating socket 8DQ16_x000d__x000a_"/>
    <s v="Surajit Patra"/>
    <x v="0"/>
    <s v="77"/>
    <s v="18/01/2025"/>
    <n v="141.46288618055411"/>
    <s v="-"/>
    <s v="-"/>
  </r>
  <r>
    <s v="Normal Order"/>
    <x v="99"/>
    <x v="77"/>
    <n v="56299"/>
    <s v="T165438"/>
    <s v="C6259"/>
    <s v="294"/>
    <n v="45738.533293657412"/>
    <s v="24/03/2025 6:31:57 PM"/>
    <n v="90"/>
    <s v="HEAT"/>
    <x v="29"/>
    <n v="31.6"/>
    <n v="1"/>
    <n v="3.1600000000000003E-2"/>
    <s v="Operating socket 8DQ16_x000d__x000a_"/>
    <s v="Surajit Patra"/>
    <x v="0"/>
    <s v="77"/>
    <s v="22/01/2025"/>
    <n v="137.45414957175669"/>
    <s v="-"/>
    <s v="-"/>
  </r>
  <r>
    <s v="Normal Order"/>
    <x v="99"/>
    <x v="77"/>
    <n v="56299"/>
    <s v="T165411"/>
    <s v="C6259"/>
    <s v="296"/>
    <n v="45738.500500451388"/>
    <s v="24/03/2025 6:31:45 PM"/>
    <n v="90"/>
    <s v="HEAT"/>
    <x v="29"/>
    <n v="31.6"/>
    <n v="1"/>
    <n v="3.1600000000000003E-2"/>
    <s v="Operating socket 8DQ16_x000d__x000a_"/>
    <s v="Surajit Patra"/>
    <x v="0"/>
    <s v="77"/>
    <s v="22/01/2025"/>
    <n v="137.38877896990741"/>
    <s v="-"/>
    <s v="-"/>
  </r>
  <r>
    <s v="Normal Order"/>
    <x v="90"/>
    <x v="71"/>
    <n v="47224"/>
    <s v="T167544"/>
    <s v="C6575"/>
    <s v="1292"/>
    <n v="45736.162341608797"/>
    <s v="26/03/2025 8:46:20 AM"/>
    <n v="100"/>
    <s v="HEAT"/>
    <x v="0"/>
    <n v="40.200000000000003"/>
    <n v="1"/>
    <n v="4.0200000000000007E-2"/>
    <s v="Upper Tank"/>
    <s v="MANJU MARAVI"/>
    <x v="0"/>
    <s v="75"/>
    <s v="13/02/2025"/>
    <n v="115.1866574652813"/>
    <s v="-"/>
    <s v="-"/>
  </r>
  <r>
    <s v="Normal Order"/>
    <x v="247"/>
    <x v="147"/>
    <n v="57537"/>
    <s v="T168283"/>
    <s v="C6807"/>
    <s v="007"/>
    <n v="45727.046006111108"/>
    <s v="13/03/2025 6:26:30 PM"/>
    <n v="110"/>
    <s v="HEAT"/>
    <x v="0"/>
    <n v="58"/>
    <n v="1"/>
    <n v="5.8000000000000003E-2"/>
    <s v="145KV"/>
    <s v="Surajit Patra"/>
    <x v="1"/>
    <s v="88"/>
    <s v="20/02/2025"/>
    <n v="108.3701001736117"/>
    <s v="-"/>
    <s v="-"/>
  </r>
  <r>
    <s v="Normal Order"/>
    <x v="74"/>
    <x v="61"/>
    <n v="55234"/>
    <s v="T168416"/>
    <s v="C6844"/>
    <s v="1319"/>
    <n v="45722.348617557873"/>
    <s v="08/03/2025 5:48:59 AM"/>
    <n v="110"/>
    <s v="HEAT"/>
    <x v="0"/>
    <n v="294.7"/>
    <n v="1"/>
    <n v="0.29470000000000002"/>
    <s v="DTB 245 kV"/>
    <s v="SAINATH LASHKARE"/>
    <x v="0"/>
    <s v="93"/>
    <s v="22/02/2025"/>
    <n v="106.1599747800938"/>
    <s v="-"/>
    <s v="-"/>
  </r>
  <r>
    <s v="Normal Order"/>
    <x v="99"/>
    <x v="77"/>
    <n v="49785"/>
    <s v="T164837"/>
    <s v="C6222"/>
    <s v="278"/>
    <n v="45713.746042962957"/>
    <s v="27/02/2025 1:29:32 AM"/>
    <n v="90"/>
    <s v="HEAT"/>
    <x v="29"/>
    <n v="31.6"/>
    <n v="1"/>
    <n v="3.1600000000000003E-2"/>
    <s v="Operating socket 8DQ16_x000d__x000a_"/>
    <s v="SAINATH LASHKARE"/>
    <x v="0"/>
    <s v="102"/>
    <s v="20/01/2025"/>
    <n v="139.08166475694449"/>
    <s v="-"/>
    <s v="-"/>
  </r>
  <r>
    <s v="Normal Order"/>
    <x v="99"/>
    <x v="77"/>
    <n v="53675"/>
    <s v="T165280"/>
    <s v="C6238"/>
    <s v="297"/>
    <n v="45712.751335763889"/>
    <s v="WIP"/>
    <n v="90"/>
    <s v="HEAT"/>
    <x v="29"/>
    <n v="31.6"/>
    <n v="1"/>
    <n v="3.1600000000000003E-2"/>
    <s v="Operating socket 8DQ16_x000d__x000a_"/>
    <s v="SAINATH LASHKARE"/>
    <x v="0"/>
    <s v="-"/>
    <s v="21/01/2025"/>
    <n v="138.37271699074341"/>
    <s v="-"/>
    <s v="-"/>
  </r>
  <r>
    <s v="Normal Order"/>
    <x v="99"/>
    <x v="77"/>
    <n v="56299"/>
    <s v="T164878"/>
    <s v="C6251"/>
    <s v="314"/>
    <n v="45712.542371469914"/>
    <s v="25/02/2025 9:55:57 AM"/>
    <n v="90"/>
    <s v="HEAT"/>
    <x v="29"/>
    <n v="31.6"/>
    <n v="1"/>
    <n v="3.1600000000000003E-2"/>
    <s v="Operating socket 8DQ16_x000d__x000a_"/>
    <s v="Suhas Shankar Thorat"/>
    <x v="0"/>
    <s v="104"/>
    <s v="22/01/2025"/>
    <n v="137.78586846064721"/>
    <s v="-"/>
    <s v="-"/>
  </r>
  <r>
    <s v="Normal Order"/>
    <x v="99"/>
    <x v="77"/>
    <n v="56302"/>
    <s v="T164781"/>
    <s v="C6214"/>
    <s v="280"/>
    <n v="45712.426005486108"/>
    <s v="26/02/2025 6:23:56 AM"/>
    <n v="90"/>
    <s v="HEAT"/>
    <x v="29"/>
    <n v="31.6"/>
    <n v="1"/>
    <n v="3.1600000000000003E-2"/>
    <s v="Operating socket 8DQ16_x000d__x000a_"/>
    <s v="Surajit Patra"/>
    <x v="0"/>
    <s v="103"/>
    <s v="20/01/2025"/>
    <n v="139.46228201389019"/>
    <s v="-"/>
    <s v="-"/>
  </r>
  <r>
    <s v="Normal Order"/>
    <x v="99"/>
    <x v="77"/>
    <n v="53675"/>
    <s v="T164797"/>
    <s v="C6197"/>
    <s v="253"/>
    <n v="45711.479210486112"/>
    <s v="26/02/2025 6:23:23 AM"/>
    <n v="90"/>
    <s v="HEAT"/>
    <x v="29"/>
    <n v="31.6"/>
    <n v="1"/>
    <n v="3.1600000000000003E-2"/>
    <s v="Operating socket 8DQ16_x000d__x000a_"/>
    <s v="Surajit Patra"/>
    <x v="0"/>
    <s v="103"/>
    <s v="18/01/2025"/>
    <n v="141.4257817708349"/>
    <s v="-"/>
    <s v="-"/>
  </r>
  <r>
    <s v="Normal Order"/>
    <x v="99"/>
    <x v="77"/>
    <n v="53675"/>
    <s v="T164799"/>
    <s v="C6193"/>
    <s v="254"/>
    <n v="45711.065393414348"/>
    <s v="25/02/2025 1:04:57 PM"/>
    <n v="90"/>
    <s v="HEAT"/>
    <x v="29"/>
    <n v="31.6"/>
    <n v="1"/>
    <n v="3.1600000000000003E-2"/>
    <s v="Operating socket 8DQ16_x000d__x000a_"/>
    <s v="SAINATH LASHKARE"/>
    <x v="0"/>
    <s v="104"/>
    <s v="18/01/2025"/>
    <n v="141.46221995370431"/>
    <s v="-"/>
    <s v="-"/>
  </r>
  <r>
    <s v="Normal Order"/>
    <x v="97"/>
    <x v="74"/>
    <n v="51588"/>
    <s v="T165965"/>
    <s v="C6412"/>
    <s v="2905"/>
    <n v="45694.03002928241"/>
    <s v="07/02/2025 4:20:57 PM"/>
    <n v="110"/>
    <s v="HEAT"/>
    <x v="0"/>
    <n v="85.3"/>
    <n v="1"/>
    <n v="8.5300000000000001E-2"/>
    <s v="DTB 145 kV"/>
    <s v="MANJU MARAVI"/>
    <x v="0"/>
    <s v="122"/>
    <s v="30/01/2025"/>
    <n v="129.46664935185251"/>
    <s v="-"/>
    <s v="-"/>
  </r>
  <r>
    <s v="Normal Order"/>
    <x v="123"/>
    <x v="19"/>
    <n v="53241"/>
    <s v="T161770"/>
    <s v="C5612"/>
    <s v="321"/>
    <n v="45660.633199374999"/>
    <s v="05/01/2025 1:16:54 AM"/>
    <n v="100"/>
    <s v="HEAT"/>
    <x v="0"/>
    <n v="8.9"/>
    <n v="1"/>
    <n v="8.8999999999999999E-3"/>
    <s v="Diffuser Pipe 8DQ16 420kV GIS"/>
    <s v="SAINATH LASHKARE"/>
    <x v="0"/>
    <s v="155"/>
    <s v="18/12/2024"/>
    <n v="172.01685064814961"/>
    <s v="-"/>
    <s v="-"/>
  </r>
  <r>
    <s v="Normal Order"/>
    <x v="193"/>
    <x v="98"/>
    <n v="42004"/>
    <s v="T164075"/>
    <s v="C6119"/>
    <s v="302"/>
    <n v="45814.479733171298"/>
    <s v="06/06/2025 1:58:03 PM"/>
    <n v="60"/>
    <s v="HYDRO"/>
    <x v="18"/>
    <n v="87.8"/>
    <n v="1"/>
    <n v="8.7800000000000003E-2"/>
    <s v="DTB 550 kV"/>
    <s v="Jay Prakash Raj Kumar Pandit"/>
    <x v="0"/>
    <s v="3"/>
    <s v="15/01/2025"/>
    <n v="144.7452956828711"/>
    <s v="REV-J_x000d__x000a_"/>
    <s v="5191380591"/>
  </r>
  <r>
    <s v="Normal Order"/>
    <x v="40"/>
    <x v="32"/>
    <n v="59441"/>
    <s v="T172340"/>
    <s v="C7543"/>
    <s v="303"/>
    <n v="45814.479584155088"/>
    <s v="06/06/2025 1:57:02 PM"/>
    <n v="70"/>
    <s v="HYDRO"/>
    <x v="18"/>
    <n v="84.4"/>
    <n v="1"/>
    <n v="8.4400000000000003E-2"/>
    <s v="DTB 550 kV"/>
    <s v="Jay Prakash Raj Kumar Pandit"/>
    <x v="0"/>
    <s v="3"/>
    <s v="05/04/2025"/>
    <n v="64.279423055559164"/>
    <s v="3015"/>
    <s v="4500542536"/>
  </r>
  <r>
    <s v="Normal Order"/>
    <x v="124"/>
    <x v="60"/>
    <n v="59805"/>
    <s v="T170615"/>
    <s v="C7188"/>
    <s v="523"/>
    <n v="45814.473947407409"/>
    <s v="06/06/2025 1:57:43 PM"/>
    <n v="90"/>
    <s v="HYDRO"/>
    <x v="18"/>
    <n v="320"/>
    <n v="1"/>
    <n v="0.32"/>
    <s v="DTB 550 kV"/>
    <s v="Jay Prakash Raj Kumar Pandit"/>
    <x v="0"/>
    <s v="3"/>
    <s v="13/03/2025"/>
    <n v="87.403805497684516"/>
    <s v="3015"/>
    <s v="4500542536"/>
  </r>
  <r>
    <s v="Normal Order"/>
    <x v="248"/>
    <x v="148"/>
    <n v="46523"/>
    <s v="T170623"/>
    <s v="C7248"/>
    <s v="276"/>
    <n v="45814.473853368057"/>
    <s v="06/06/2025 1:57:25 PM"/>
    <n v="70"/>
    <s v="HYDRO"/>
    <x v="18"/>
    <n v="522"/>
    <n v="1"/>
    <n v="0.52200000000000002"/>
    <s v="DTB 550 kV"/>
    <s v="Jay Prakash Raj Kumar Pandit"/>
    <x v="0"/>
    <s v="3"/>
    <s v="18/03/2025"/>
    <n v="82.751140254629718"/>
    <s v="-"/>
    <s v="4500340415"/>
  </r>
  <r>
    <s v="Normal Order"/>
    <x v="124"/>
    <x v="60"/>
    <n v="59805"/>
    <s v="T174817"/>
    <s v="C7890"/>
    <s v="549"/>
    <n v="45814.473180590277"/>
    <s v="06/06/2025 1:57:16 PM"/>
    <n v="90"/>
    <s v="HYDRO"/>
    <x v="18"/>
    <n v="320"/>
    <n v="1"/>
    <n v="0.32"/>
    <s v="DTB 550 kV"/>
    <s v="Jay Prakash Raj Kumar Pandit"/>
    <x v="0"/>
    <s v="3"/>
    <s v="24/04/2025"/>
    <n v="45.535618981477462"/>
    <s v="3015"/>
    <s v="4500542536"/>
  </r>
  <r>
    <s v="Normal Order"/>
    <x v="38"/>
    <x v="30"/>
    <n v="60323"/>
    <s v="T174873"/>
    <s v="C7942"/>
    <s v="1044"/>
    <n v="45808.929085219897"/>
    <s v="31/05/2025 10:18:08 PM"/>
    <n v="60"/>
    <s v="HYDRO"/>
    <x v="19"/>
    <n v="176.38"/>
    <n v="1"/>
    <n v="0.17638000000000001"/>
    <s v="-"/>
    <s v="Tapas Lohar"/>
    <x v="0"/>
    <s v="9"/>
    <s v="27/04/2025"/>
    <n v="42.462204189811018"/>
    <s v="-"/>
    <s v="GEMC-511687742670018"/>
  </r>
  <r>
    <s v="Normal Order"/>
    <x v="211"/>
    <x v="61"/>
    <n v="60548"/>
    <s v="T172408"/>
    <s v="C7539"/>
    <s v="1377"/>
    <n v="45815.721989548612"/>
    <s v="07/06/2025 5:19:44 PM"/>
    <n v="30"/>
    <s v="JIG2"/>
    <x v="30"/>
    <n v="294.66000000000003"/>
    <n v="1"/>
    <n v="0.29466000000000009"/>
    <s v="DTB 245 kV"/>
    <s v="Amol Giri"/>
    <x v="0"/>
    <s v="2"/>
    <s v="05/04/2025"/>
    <n v="64.507011747686192"/>
    <s v="-"/>
    <s v="4500972037"/>
  </r>
  <r>
    <s v="Normal Order"/>
    <x v="67"/>
    <x v="55"/>
    <n v="61221"/>
    <s v="T178608"/>
    <s v="C8558"/>
    <s v="-"/>
    <n v="45816.457923483787"/>
    <s v="08/06/2025 10:59:27 AM"/>
    <n v="30"/>
    <s v="K_D"/>
    <x v="27"/>
    <n v="69"/>
    <n v="1"/>
    <n v="6.9000000000000006E-2"/>
    <s v="-"/>
    <s v="Ajit Bhart"/>
    <x v="0"/>
    <s v="1"/>
    <s v="06/06/2025"/>
    <n v="2.4253601736127171"/>
    <s v="-"/>
    <s v="-"/>
  </r>
  <r>
    <s v="Normal Order"/>
    <x v="67"/>
    <x v="55"/>
    <n v="61221"/>
    <s v="T178654"/>
    <s v="C8558"/>
    <s v="-"/>
    <n v="45816.401684386583"/>
    <s v="08/06/2025 9:38:32 AM"/>
    <n v="30"/>
    <s v="K_D"/>
    <x v="27"/>
    <n v="69"/>
    <n v="1"/>
    <n v="6.9000000000000006E-2"/>
    <s v="-"/>
    <s v="Ajit Bhart"/>
    <x v="0"/>
    <s v="1"/>
    <s v="06/06/2025"/>
    <n v="2.464425266203762"/>
    <s v="-"/>
    <s v="-"/>
  </r>
  <r>
    <s v="Normal Order"/>
    <x v="65"/>
    <x v="28"/>
    <n v="59894"/>
    <s v="T178876"/>
    <s v="C8555"/>
    <s v="-"/>
    <n v="45816.321858379633"/>
    <s v="08/06/2025 7:43:32 AM"/>
    <n v="30"/>
    <s v="K_D"/>
    <x v="27"/>
    <n v="56.5"/>
    <n v="1"/>
    <n v="5.6500000000000002E-2"/>
    <s v="-"/>
    <s v="Ajit Bhart"/>
    <x v="0"/>
    <s v="1"/>
    <s v="06/06/2025"/>
    <n v="2.4398604861125932"/>
    <s v="-"/>
    <s v="-"/>
  </r>
  <r>
    <s v="Normal Order"/>
    <x v="66"/>
    <x v="14"/>
    <n v="58504"/>
    <s v="T178900"/>
    <s v="C8557"/>
    <s v="-"/>
    <n v="45816.321647314813"/>
    <s v="08/06/2025 7:43:14 AM"/>
    <n v="30"/>
    <s v="K_D"/>
    <x v="27"/>
    <n v="140.13999999999999"/>
    <n v="1"/>
    <n v="0.14013999999999999"/>
    <s v="800kv"/>
    <s v="Ajit Bhart"/>
    <x v="0"/>
    <s v="1"/>
    <s v="06/06/2025"/>
    <n v="2.3288288541662041"/>
    <s v="-"/>
    <s v="-"/>
  </r>
  <r>
    <s v="Normal Order"/>
    <x v="223"/>
    <x v="135"/>
    <n v="60512"/>
    <s v="T178230"/>
    <s v="C8480"/>
    <s v="-"/>
    <n v="45816.320254409722"/>
    <s v="08/06/2025 7:41:14 AM"/>
    <n v="30"/>
    <s v="K_D"/>
    <x v="27"/>
    <n v="11.7"/>
    <n v="1"/>
    <n v="1.17E-2"/>
    <s v="765 KV GIS"/>
    <s v="Ajit Bhart"/>
    <x v="0"/>
    <s v="1"/>
    <s v="05/06/2025"/>
    <n v="3.392932824077433"/>
    <s v="-"/>
    <s v="-"/>
  </r>
  <r>
    <s v="Normal Order"/>
    <x v="223"/>
    <x v="135"/>
    <n v="60512"/>
    <s v="T178221"/>
    <s v="C8480"/>
    <s v="-"/>
    <n v="45816.320115509261"/>
    <s v="08/06/2025 7:41:00 AM"/>
    <n v="30"/>
    <s v="K_D"/>
    <x v="27"/>
    <n v="11.7"/>
    <n v="1"/>
    <n v="1.17E-2"/>
    <s v="765 KV GIS"/>
    <s v="Ajit Bhart"/>
    <x v="0"/>
    <s v="1"/>
    <s v="05/06/2025"/>
    <n v="3.3186848495388399"/>
    <s v="-"/>
    <s v="-"/>
  </r>
  <r>
    <s v="Normal Order"/>
    <x v="223"/>
    <x v="135"/>
    <n v="60512"/>
    <s v="T178225"/>
    <s v="C8480"/>
    <s v="-"/>
    <n v="45816.319972986108"/>
    <s v="08/06/2025 7:40:48 AM"/>
    <n v="30"/>
    <s v="K_D"/>
    <x v="27"/>
    <n v="11.7"/>
    <n v="1"/>
    <n v="1.17E-2"/>
    <s v="765 KV GIS"/>
    <s v="Ajit Bhart"/>
    <x v="0"/>
    <s v="1"/>
    <s v="05/06/2025"/>
    <n v="3.3937696527791559"/>
    <s v="-"/>
    <s v="-"/>
  </r>
  <r>
    <s v="Normal Order"/>
    <x v="223"/>
    <x v="135"/>
    <n v="60512"/>
    <s v="T178226"/>
    <s v="C8480"/>
    <s v="-"/>
    <n v="45816.319787106477"/>
    <s v="08/06/2025 7:40:32 AM"/>
    <n v="30"/>
    <s v="K_D"/>
    <x v="27"/>
    <n v="11.7"/>
    <n v="1"/>
    <n v="1.17E-2"/>
    <s v="765 KV GIS"/>
    <s v="Ajit Bhart"/>
    <x v="0"/>
    <s v="1"/>
    <s v="05/06/2025"/>
    <n v="3.3179247106454568"/>
    <s v="-"/>
    <s v="-"/>
  </r>
  <r>
    <s v="Normal Order"/>
    <x v="100"/>
    <x v="22"/>
    <n v="61215"/>
    <s v="T178433"/>
    <s v="C8497"/>
    <s v="-"/>
    <n v="45815.414366793979"/>
    <s v="07/06/2025 9:56:45 AM"/>
    <n v="30"/>
    <s v="K_D"/>
    <x v="27"/>
    <n v="272.60000000000002"/>
    <n v="1"/>
    <n v="0.27260000000000001"/>
    <s v="-"/>
    <s v="Ajit Bhart"/>
    <x v="0"/>
    <s v="2"/>
    <s v="03/06/2025"/>
    <n v="5.3328824768541381"/>
    <s v="-"/>
    <s v="-"/>
  </r>
  <r>
    <s v="Normal Order"/>
    <x v="249"/>
    <x v="149"/>
    <n v="60924"/>
    <s v="T178895"/>
    <s v="C8556"/>
    <s v="-"/>
    <n v="45814.906986608803"/>
    <s v="08/06/2025 11:02:08 AM"/>
    <n v="30"/>
    <s v="K_D"/>
    <x v="27"/>
    <n v="116.7"/>
    <n v="1"/>
    <n v="0.1167"/>
    <s v="145kv"/>
    <s v="Govinda Patil"/>
    <x v="0"/>
    <s v="1"/>
    <s v="06/06/2025"/>
    <n v="2.4081492476834678"/>
    <s v="-"/>
    <s v="-"/>
  </r>
  <r>
    <s v="Normal Order"/>
    <x v="65"/>
    <x v="28"/>
    <n v="59894"/>
    <s v="T178803"/>
    <s v="C8554"/>
    <s v="-"/>
    <n v="45814.903802199071"/>
    <s v="WIP"/>
    <n v="30"/>
    <s v="K_D"/>
    <x v="27"/>
    <n v="56.5"/>
    <n v="1"/>
    <n v="5.6500000000000002E-2"/>
    <s v="-"/>
    <s v="Govinda Patil"/>
    <x v="0"/>
    <s v="-"/>
    <s v="06/06/2025"/>
    <n v="2.6209899305540598"/>
    <s v="-"/>
    <s v="-"/>
  </r>
  <r>
    <s v="Normal Order"/>
    <x v="68"/>
    <x v="56"/>
    <n v="58901"/>
    <s v="T178886"/>
    <s v="C8556"/>
    <s v="-"/>
    <n v="45814.903107719903"/>
    <s v="WIP"/>
    <n v="30"/>
    <s v="K_D"/>
    <x v="27"/>
    <n v="181.5"/>
    <n v="1"/>
    <n v="0.18149999999999999"/>
    <s v="-"/>
    <s v="Govinda Patil"/>
    <x v="0"/>
    <s v="-"/>
    <s v="06/06/2025"/>
    <n v="2.3917686342610982"/>
    <s v="-"/>
    <s v="-"/>
  </r>
  <r>
    <s v="Normal Order"/>
    <x v="65"/>
    <x v="28"/>
    <n v="59894"/>
    <s v="T178808"/>
    <s v="C8554"/>
    <s v="-"/>
    <n v="45814.825008067128"/>
    <s v="06/06/2025 7:48:03 PM"/>
    <n v="30"/>
    <s v="K_D"/>
    <x v="27"/>
    <n v="56.5"/>
    <n v="1"/>
    <n v="5.6500000000000002E-2"/>
    <s v="-"/>
    <s v="Ajit Bhart"/>
    <x v="0"/>
    <s v="3"/>
    <s v="06/06/2025"/>
    <n v="2.6200268749962561"/>
    <s v="-"/>
    <s v="-"/>
  </r>
  <r>
    <s v="Normal Order"/>
    <x v="65"/>
    <x v="28"/>
    <n v="59894"/>
    <s v="T178865"/>
    <s v="C8554"/>
    <s v="-"/>
    <n v="45814.824369328708"/>
    <s v="06/06/2025 7:47:17 PM"/>
    <n v="30"/>
    <s v="K_D"/>
    <x v="27"/>
    <n v="56.5"/>
    <n v="1"/>
    <n v="5.6500000000000002E-2"/>
    <s v="-"/>
    <s v="Ajit Bhart"/>
    <x v="0"/>
    <s v="3"/>
    <s v="06/06/2025"/>
    <n v="2.580521319447143"/>
    <s v="-"/>
    <s v="-"/>
  </r>
  <r>
    <s v="Normal Order"/>
    <x v="65"/>
    <x v="28"/>
    <n v="59894"/>
    <s v="T178870"/>
    <s v="C8554"/>
    <s v="-"/>
    <n v="45814.824337673614"/>
    <s v="06/06/2025 7:47:08 PM"/>
    <n v="30"/>
    <s v="K_D"/>
    <x v="27"/>
    <n v="56.5"/>
    <n v="1"/>
    <n v="5.6500000000000002E-2"/>
    <s v="-"/>
    <s v="Ajit Bhart"/>
    <x v="0"/>
    <s v="3"/>
    <s v="06/06/2025"/>
    <n v="2.5810380439797882"/>
    <s v="-"/>
    <s v="-"/>
  </r>
  <r>
    <s v="Normal Order"/>
    <x v="240"/>
    <x v="144"/>
    <n v="59219"/>
    <s v="T178853"/>
    <s v="C8544"/>
    <s v="-"/>
    <n v="45814.410817349533"/>
    <s v="06/06/2025 7:46:32 PM"/>
    <n v="30"/>
    <s v="K_D"/>
    <x v="27"/>
    <n v="173.69"/>
    <n v="1"/>
    <n v="0.17369000000000001"/>
    <s v="765 KV GIS"/>
    <s v="Hemant Patil"/>
    <x v="0"/>
    <s v="3"/>
    <s v="06/06/2025"/>
    <n v="2.73247518518474"/>
    <s v="-"/>
    <s v="-"/>
  </r>
  <r>
    <s v="Normal Order"/>
    <x v="240"/>
    <x v="144"/>
    <n v="59219"/>
    <s v="T178858"/>
    <s v="C8547"/>
    <s v="-"/>
    <n v="45814.410153842589"/>
    <s v="06/06/2025 7:46:41 PM"/>
    <n v="30"/>
    <s v="K_D"/>
    <x v="27"/>
    <n v="173.69"/>
    <n v="1"/>
    <n v="0.17369000000000001"/>
    <s v="765 KV GIS"/>
    <s v="Hemant Patil"/>
    <x v="0"/>
    <s v="3"/>
    <s v="06/06/2025"/>
    <n v="2.7315128240734339"/>
    <s v="-"/>
    <s v="-"/>
  </r>
  <r>
    <s v="Normal Order"/>
    <x v="69"/>
    <x v="57"/>
    <n v="59358"/>
    <s v="T178465"/>
    <s v="C8506"/>
    <s v="-"/>
    <n v="45814.318435636567"/>
    <s v="06/06/2025 7:38:50 AM"/>
    <n v="30"/>
    <s v="K_D"/>
    <x v="27"/>
    <n v="75.5"/>
    <n v="1"/>
    <n v="7.5499999999999998E-2"/>
    <s v="-"/>
    <s v="Ajit Bhart"/>
    <x v="0"/>
    <s v="3"/>
    <s v="04/06/2025"/>
    <n v="4.4467479861123138"/>
    <s v="-"/>
    <s v="-"/>
  </r>
  <r>
    <s v="Normal Order"/>
    <x v="71"/>
    <x v="59"/>
    <n v="56621"/>
    <s v="T178843"/>
    <s v="C8542"/>
    <s v="-"/>
    <n v="45814.09974153935"/>
    <s v="07/06/2025 9:24:38 AM"/>
    <n v="30"/>
    <s v="K_D"/>
    <x v="27"/>
    <n v="36.299999999999997"/>
    <n v="1"/>
    <n v="3.6299999999999999E-2"/>
    <s v="DTB 420 kV"/>
    <s v="KAMAL NARAYAN SINGH"/>
    <x v="0"/>
    <s v="2"/>
    <s v="05/06/2025"/>
    <n v="3.0818830092612179"/>
    <s v="-"/>
    <s v="-"/>
  </r>
  <r>
    <s v="Normal Order"/>
    <x v="100"/>
    <x v="22"/>
    <n v="61215"/>
    <s v="T178434"/>
    <s v="C8493"/>
    <s v="-"/>
    <n v="45811.74558052083"/>
    <s v="04/06/2025 12:51:01 AM"/>
    <n v="30"/>
    <s v="K_D"/>
    <x v="27"/>
    <n v="272.60000000000002"/>
    <n v="1"/>
    <n v="0.27260000000000001"/>
    <s v="-"/>
    <s v="Govinda Patil"/>
    <x v="0"/>
    <s v="5"/>
    <s v="03/06/2025"/>
    <n v="5.3335117476817686"/>
    <s v="-"/>
    <s v="-"/>
  </r>
  <r>
    <s v="Normal Order"/>
    <x v="77"/>
    <x v="29"/>
    <n v="60348"/>
    <s v="T177925"/>
    <s v="C8393"/>
    <s v="-"/>
    <n v="45804.146973252311"/>
    <s v="27/05/2025 3:31:51 AM"/>
    <n v="30"/>
    <s v="K_D"/>
    <x v="27"/>
    <n v="54.7"/>
    <n v="1"/>
    <n v="5.4700000000000013E-2"/>
    <s v="Disconnector housing"/>
    <s v="KAMAL NARAYAN SINGH"/>
    <x v="0"/>
    <s v="13"/>
    <s v="24/05/2025"/>
    <n v="15.048227546300041"/>
    <s v="-"/>
    <s v="-"/>
  </r>
  <r>
    <s v="Normal Order"/>
    <x v="77"/>
    <x v="29"/>
    <n v="54588"/>
    <s v="T178038"/>
    <s v="C8399"/>
    <s v="-"/>
    <n v="45803.953281215283"/>
    <s v="WIP"/>
    <n v="30"/>
    <s v="K_D"/>
    <x v="13"/>
    <n v="54.7"/>
    <n v="1"/>
    <n v="5.4700000000000013E-2"/>
    <s v="Disconnector housing"/>
    <s v="KAMAL NARAYAN SINGH"/>
    <x v="0"/>
    <s v="-"/>
    <s v="26/05/2025"/>
    <n v="13.462968680556511"/>
    <s v="-"/>
    <s v="-"/>
  </r>
  <r>
    <s v="Normal Order"/>
    <x v="243"/>
    <x v="110"/>
    <n v="55485"/>
    <s v="T176146"/>
    <s v="C8097"/>
    <s v="-"/>
    <n v="45785.974397395832"/>
    <s v="WIP"/>
    <n v="30"/>
    <s v="K_D"/>
    <x v="13"/>
    <n v="42.3"/>
    <n v="1"/>
    <n v="4.2299999999999997E-2"/>
    <s v="245kv"/>
    <s v="Rajender kumar"/>
    <x v="0"/>
    <s v="-"/>
    <s v="08/05/2025"/>
    <n v="31.54636701388517"/>
    <s v="-"/>
    <s v="-"/>
  </r>
  <r>
    <s v="Normal Order"/>
    <x v="118"/>
    <x v="90"/>
    <n v="59868"/>
    <s v="T175344"/>
    <s v="C7992"/>
    <s v="-"/>
    <n v="45777.762791689813"/>
    <s v="10/05/2025 11:00:40 AM"/>
    <n v="30"/>
    <s v="K_D"/>
    <x v="27"/>
    <n v="16.8"/>
    <n v="1"/>
    <n v="1.6799999999999999E-2"/>
    <s v="765 KV GIS"/>
    <s v="Hemant Patil"/>
    <x v="0"/>
    <s v="30"/>
    <s v="30/04/2025"/>
    <n v="39.669317673615303"/>
    <s v="-"/>
    <s v="-"/>
  </r>
  <r>
    <s v="Normal Order"/>
    <x v="250"/>
    <x v="150"/>
    <n v="59850"/>
    <s v="T174023"/>
    <s v="C7789"/>
    <s v="-"/>
    <n v="45766.226888773148"/>
    <s v="WIP"/>
    <n v="30"/>
    <s v="K_D"/>
    <x v="13"/>
    <n v="23"/>
    <n v="1"/>
    <n v="2.3E-2"/>
    <s v="OBEX Cast posts"/>
    <s v="Hemant Patil"/>
    <x v="0"/>
    <s v="-"/>
    <s v="18/04/2025"/>
    <n v="51.19993567129859"/>
    <s v="-"/>
    <s v="-"/>
  </r>
  <r>
    <s v="Normal Order"/>
    <x v="1"/>
    <x v="1"/>
    <n v="50062"/>
    <s v="T173326"/>
    <s v="C7666"/>
    <s v="-"/>
    <n v="45759.891308148137"/>
    <s v="WIP"/>
    <n v="30"/>
    <s v="K_D"/>
    <x v="13"/>
    <n v="41"/>
    <n v="1"/>
    <n v="4.1000000000000002E-2"/>
    <s v="NAMI FRONT SUBFRAME"/>
    <s v="KAMAL NARAYAN SINGH"/>
    <x v="0"/>
    <s v="-"/>
    <s v="12/04/2025"/>
    <n v="57.937365844903972"/>
    <s v="-"/>
    <s v="-"/>
  </r>
  <r>
    <s v="Normal Order"/>
    <x v="79"/>
    <x v="13"/>
    <n v="59539"/>
    <s v="T173240"/>
    <s v="C7649"/>
    <s v="-"/>
    <n v="45758.838561921293"/>
    <s v="11/04/2025 8:07:34 PM"/>
    <n v="30"/>
    <s v="K_D"/>
    <x v="27"/>
    <n v="49.66"/>
    <n v="1"/>
    <n v="4.9660000000000003E-2"/>
    <s v="AIS 420 kV"/>
    <s v="Ajit Bhart"/>
    <x v="0"/>
    <s v="59"/>
    <s v="11/04/2025"/>
    <n v="58.236718738422503"/>
    <s v="-"/>
    <s v="-"/>
  </r>
  <r>
    <s v="Normal Order"/>
    <x v="68"/>
    <x v="56"/>
    <n v="58901"/>
    <s v="T178882"/>
    <s v="C8553"/>
    <s v="466"/>
    <n v="45815.118333692131"/>
    <s v="07/06/2025 2:50:56 AM"/>
    <n v="40"/>
    <s v="KDPR"/>
    <x v="13"/>
    <n v="181.5"/>
    <n v="1"/>
    <n v="0.18149999999999999"/>
    <s v="-"/>
    <s v="SONU BAITHA"/>
    <x v="1"/>
    <s v="2"/>
    <s v="06/06/2025"/>
    <n v="2.3925811689841789"/>
    <s v="-"/>
    <s v="-"/>
  </r>
  <r>
    <s v="Normal Order"/>
    <x v="71"/>
    <x v="59"/>
    <n v="56621"/>
    <s v="T178301"/>
    <s v="C8540"/>
    <s v="1279"/>
    <n v="45814.850721215284"/>
    <s v="06/06/2025 8:26:48 PM"/>
    <n v="40"/>
    <s v="KDPR"/>
    <x v="13"/>
    <n v="36.299999999999997"/>
    <n v="1"/>
    <n v="3.6299999999999999E-2"/>
    <s v="DTB 420 kV"/>
    <s v="SONU BAITHA"/>
    <x v="0"/>
    <s v="3"/>
    <s v="05/06/2025"/>
    <n v="3.1322929398156698"/>
    <s v="-"/>
    <s v="-"/>
  </r>
  <r>
    <s v="Normal Order"/>
    <x v="70"/>
    <x v="58"/>
    <n v="59800"/>
    <s v="T178621"/>
    <s v="C8549"/>
    <s v="225"/>
    <n v="45814.816255011567"/>
    <s v="WIP"/>
    <n v="40"/>
    <s v="KDPR"/>
    <x v="13"/>
    <n v="107.2"/>
    <n v="1"/>
    <n v="0.1072"/>
    <s v="disconnector housing"/>
    <s v="SONU BAITHA"/>
    <x v="0"/>
    <s v="-"/>
    <s v="06/06/2025"/>
    <n v="2.751026655096211"/>
    <s v="-"/>
    <s v="-"/>
  </r>
  <r>
    <s v="Normal Order"/>
    <x v="76"/>
    <x v="63"/>
    <n v="60521"/>
    <s v="T178330"/>
    <s v="C8499"/>
    <s v="137"/>
    <n v="45812.402093206023"/>
    <s v="04/06/2025 10:52:08 AM"/>
    <n v="40"/>
    <s v="KDPR"/>
    <x v="13"/>
    <n v="141"/>
    <n v="1"/>
    <n v="0.14099999999999999"/>
    <s v="765 KV GIS"/>
    <s v="Kiran Dhwaj"/>
    <x v="1"/>
    <s v="5"/>
    <s v="03/06/2025"/>
    <n v="5.2738836458302103"/>
    <s v="-"/>
    <s v="-"/>
  </r>
  <r>
    <s v="Normal Order"/>
    <x v="74"/>
    <x v="61"/>
    <n v="60949"/>
    <s v="T178402"/>
    <s v="C8495"/>
    <s v="1468"/>
    <n v="45812.399090393519"/>
    <s v="04/06/2025 9:43:31 AM"/>
    <n v="40"/>
    <s v="KDPR"/>
    <x v="13"/>
    <n v="294.7"/>
    <n v="1"/>
    <n v="0.29470000000000002"/>
    <s v="DTB 245 kV"/>
    <s v="Kiran Dhwaj"/>
    <x v="1"/>
    <s v="5"/>
    <s v="03/06/2025"/>
    <n v="5.3274024074053159"/>
    <s v="-"/>
    <s v="-"/>
  </r>
  <r>
    <s v="Normal Order"/>
    <x v="229"/>
    <x v="138"/>
    <n v="59772"/>
    <s v="T176922"/>
    <s v="C8318"/>
    <s v="039"/>
    <n v="45812.288053067132"/>
    <s v="04/06/2025 6:56:50 AM"/>
    <n v="110"/>
    <s v="KDPR"/>
    <x v="0"/>
    <n v="23.3"/>
    <n v="1"/>
    <n v="2.3300000000000001E-2"/>
    <s v="765 KV GIS"/>
    <s v="GUNWARDHAN"/>
    <x v="0"/>
    <s v="5"/>
    <s v="20/05/2025"/>
    <n v="19.247428564813159"/>
    <s v="-"/>
    <s v="-"/>
  </r>
  <r>
    <s v="Normal Order"/>
    <x v="76"/>
    <x v="63"/>
    <n v="60521"/>
    <s v="T178368"/>
    <s v="C8500"/>
    <s v="135"/>
    <n v="45812.253799444443"/>
    <s v="04/06/2025 6:05:32 AM"/>
    <n v="40"/>
    <s v="KDPR"/>
    <x v="13"/>
    <n v="141"/>
    <n v="1"/>
    <n v="0.14099999999999999"/>
    <s v="765 KV GIS"/>
    <s v="SONU BAITHA"/>
    <x v="1"/>
    <s v="5"/>
    <s v="03/06/2025"/>
    <n v="5.2501358449080726"/>
    <s v="-"/>
    <s v="-"/>
  </r>
  <r>
    <s v="Normal Order"/>
    <x v="76"/>
    <x v="63"/>
    <n v="60521"/>
    <s v="T178777"/>
    <s v="C8484"/>
    <s v="131"/>
    <n v="45812.040339953703"/>
    <s v="04/06/2025 12:58:08 AM"/>
    <n v="40"/>
    <s v="KDPR"/>
    <x v="13"/>
    <n v="141"/>
    <n v="1"/>
    <n v="0.14099999999999999"/>
    <s v="765 KV GIS"/>
    <s v="SONU BAITHA"/>
    <x v="1"/>
    <s v="5"/>
    <s v="03/06/2025"/>
    <n v="5.9572966319465186"/>
    <s v="-"/>
    <s v="-"/>
  </r>
  <r>
    <s v="Normal Order"/>
    <x v="76"/>
    <x v="63"/>
    <n v="59862"/>
    <s v="T178360"/>
    <s v="C8493"/>
    <s v="129"/>
    <n v="45812.012475625001"/>
    <s v="04/06/2025 12:18:01 AM"/>
    <n v="40"/>
    <s v="KDPR"/>
    <x v="13"/>
    <n v="141"/>
    <n v="1"/>
    <n v="0.14099999999999999"/>
    <s v="765 KV GIS"/>
    <s v="SONU BAITHA"/>
    <x v="1"/>
    <s v="5"/>
    <s v="03/06/2025"/>
    <n v="5.2757979513844484"/>
    <s v="-"/>
    <s v="-"/>
  </r>
  <r>
    <s v="Normal Order"/>
    <x v="76"/>
    <x v="63"/>
    <n v="60521"/>
    <s v="T178766"/>
    <s v="C8491"/>
    <s v="128"/>
    <n v="45812.005754039354"/>
    <s v="04/06/2025 12:08:23 AM"/>
    <n v="40"/>
    <s v="KDPR"/>
    <x v="13"/>
    <n v="141"/>
    <n v="1"/>
    <n v="0.14099999999999999"/>
    <s v="765 KV GIS"/>
    <s v="SONU BAITHA"/>
    <x v="1"/>
    <s v="5"/>
    <s v="03/06/2025"/>
    <n v="5.2868315162049839"/>
    <s v="-"/>
    <s v="-"/>
  </r>
  <r>
    <s v="Rework Order"/>
    <x v="105"/>
    <x v="81"/>
    <n v="61417"/>
    <s v="T178276"/>
    <s v="C8466"/>
    <s v="080"/>
    <n v="45810.581816192127"/>
    <s v="02/06/2025 2:00:17 PM"/>
    <n v="40"/>
    <s v="KDPR"/>
    <x v="27"/>
    <n v="77.8"/>
    <n v="1"/>
    <n v="7.7799999999999994E-2"/>
    <s v="765 KV GIS"/>
    <s v="Kiran Dhwaj"/>
    <x v="0"/>
    <s v="7"/>
    <s v="31/05/2025"/>
    <n v="8.1260300462963642"/>
    <s v="-"/>
    <s v="-"/>
  </r>
  <r>
    <s v="Normal Order"/>
    <x v="76"/>
    <x v="63"/>
    <n v="60521"/>
    <s v="T178751"/>
    <s v="C8465"/>
    <s v="120"/>
    <n v="45810.410165000001"/>
    <s v="02/06/2025 9:51:22 AM"/>
    <n v="40"/>
    <s v="KDPR"/>
    <x v="13"/>
    <n v="141"/>
    <n v="1"/>
    <n v="0.14099999999999999"/>
    <s v="765 KV GIS"/>
    <s v="Kiran Dhwaj"/>
    <x v="1"/>
    <s v="7"/>
    <s v="31/05/2025"/>
    <n v="8.382042962963169"/>
    <s v="-"/>
    <s v="-"/>
  </r>
  <r>
    <s v="Normal Order"/>
    <x v="74"/>
    <x v="61"/>
    <n v="60949"/>
    <s v="T178713"/>
    <s v="C8446"/>
    <s v="1454"/>
    <n v="45809.16402300926"/>
    <s v="01/06/2025 3:56:30 AM"/>
    <n v="40"/>
    <s v="KDPR"/>
    <x v="13"/>
    <n v="294.7"/>
    <n v="1"/>
    <n v="0.29470000000000002"/>
    <s v="DTB 245 kV"/>
    <s v="SONU BAITHA"/>
    <x v="1"/>
    <s v="8"/>
    <s v="30/05/2025"/>
    <n v="9.5452355555535178"/>
    <s v="-"/>
    <s v="-"/>
  </r>
  <r>
    <s v="Rework Order"/>
    <x v="105"/>
    <x v="81"/>
    <n v="61416"/>
    <s v="T178746"/>
    <s v="C8462"/>
    <s v="076"/>
    <n v="45808.982933877312"/>
    <s v="01/06/2025 6:03:21 AM"/>
    <n v="40"/>
    <s v="KDPR"/>
    <x v="27"/>
    <n v="77.8"/>
    <n v="1"/>
    <n v="7.7799999999999994E-2"/>
    <s v="765 KV GIS"/>
    <s v="SONU BAITHA"/>
    <x v="0"/>
    <s v="8"/>
    <s v="31/05/2025"/>
    <n v="8.5872040277754422"/>
    <s v="-"/>
    <s v="-"/>
  </r>
  <r>
    <s v="Rework Order"/>
    <x v="105"/>
    <x v="81"/>
    <n v="61415"/>
    <s v="T178726"/>
    <s v="C8460"/>
    <s v="074"/>
    <n v="45808.982138530089"/>
    <s v="01/06/2025 5:57:48 AM"/>
    <n v="40"/>
    <s v="KDPR"/>
    <x v="27"/>
    <n v="77.8"/>
    <n v="1"/>
    <n v="7.7799999999999994E-2"/>
    <s v="765 KV GIS"/>
    <s v="SONU BAITHA"/>
    <x v="0"/>
    <s v="8"/>
    <s v="31/05/2025"/>
    <n v="8.8148878703723312"/>
    <s v="-"/>
    <s v="-"/>
  </r>
  <r>
    <s v="Rework Order"/>
    <x v="105"/>
    <x v="81"/>
    <n v="61418"/>
    <s v="T178734"/>
    <s v="C8456"/>
    <s v="069"/>
    <n v="45808.607272395842"/>
    <s v="31/05/2025 2:34:36 PM"/>
    <n v="40"/>
    <s v="KDPR"/>
    <x v="27"/>
    <n v="77.8"/>
    <n v="1"/>
    <n v="7.7799999999999994E-2"/>
    <s v="765 KV GIS"/>
    <s v="Kiran Dhwaj"/>
    <x v="0"/>
    <s v="9"/>
    <s v="31/05/2025"/>
    <n v="8.8165977199096233"/>
    <s v="-"/>
    <s v="-"/>
  </r>
  <r>
    <s v="Normal Order"/>
    <x v="251"/>
    <x v="151"/>
    <n v="61299"/>
    <s v="T178712"/>
    <s v="C8453"/>
    <s v="007"/>
    <n v="45808.505126087963"/>
    <s v="31/05/2025 1:35:40 PM"/>
    <n v="40"/>
    <s v="KDPR"/>
    <x v="13"/>
    <n v="117"/>
    <n v="1"/>
    <n v="0.11700000000000001"/>
    <s v="C- Aluminium Dia 2050"/>
    <s v="Kiran Dhwaj"/>
    <x v="0"/>
    <s v="9"/>
    <s v="31/05/2025"/>
    <n v="8.5956472453690367"/>
    <s v="-"/>
    <s v="-"/>
  </r>
  <r>
    <s v="Normal Order"/>
    <x v="251"/>
    <x v="151"/>
    <n v="61299"/>
    <s v="T178715"/>
    <s v="C8453"/>
    <s v="006"/>
    <n v="45808.502825636577"/>
    <s v="31/05/2025 12:04:55 PM"/>
    <n v="40"/>
    <s v="KDPR"/>
    <x v="13"/>
    <n v="117"/>
    <n v="1"/>
    <n v="0.11700000000000001"/>
    <s v="C- Aluminium Dia 2050"/>
    <s v="Kiran Dhwaj"/>
    <x v="1"/>
    <s v="9"/>
    <s v="31/05/2025"/>
    <n v="8.5963885185192339"/>
    <s v="-"/>
    <s v="-"/>
  </r>
  <r>
    <s v="Normal Order"/>
    <x v="67"/>
    <x v="55"/>
    <n v="61224"/>
    <s v="T178162"/>
    <s v="C8447"/>
    <s v="203"/>
    <n v="45807.917577592591"/>
    <s v="30/05/2025 10:04:11 PM"/>
    <n v="40"/>
    <s v="KDPR"/>
    <x v="13"/>
    <n v="69"/>
    <n v="1"/>
    <n v="6.9000000000000006E-2"/>
    <s v="-"/>
    <s v="SONU BAITHA"/>
    <x v="1"/>
    <s v="10"/>
    <s v="30/05/2025"/>
    <n v="9.5266149421295268"/>
    <s v="-"/>
    <s v="-"/>
  </r>
  <r>
    <s v="Normal Order"/>
    <x v="77"/>
    <x v="29"/>
    <n v="58153"/>
    <s v="T178066"/>
    <s v="C8416"/>
    <s v="3581"/>
    <n v="45806.055478530092"/>
    <s v="29/05/2025 1:20:14 AM"/>
    <n v="40"/>
    <s v="KDPR"/>
    <x v="13"/>
    <n v="54.7"/>
    <n v="1"/>
    <n v="5.4700000000000013E-2"/>
    <s v="Disconnector housing"/>
    <s v="DEEPANSHU MARKAM"/>
    <x v="0"/>
    <s v="11"/>
    <s v="27/05/2025"/>
    <n v="12.32854630787187"/>
    <s v="-"/>
    <s v="-"/>
  </r>
  <r>
    <s v="Normal Order"/>
    <x v="252"/>
    <x v="152"/>
    <n v="60621"/>
    <s v="T178048"/>
    <s v="C8400"/>
    <s v="696"/>
    <n v="45804.103992118064"/>
    <s v="27/05/2025 2:33:16 AM"/>
    <n v="40"/>
    <s v="KDPR"/>
    <x v="13"/>
    <n v="113.8"/>
    <n v="1"/>
    <n v="0.1138"/>
    <s v="Line DSES Enclosure"/>
    <s v="SONU BAITHA"/>
    <x v="0"/>
    <s v="13"/>
    <s v="26/05/2025"/>
    <n v="13.515518657404749"/>
    <s v="-"/>
    <s v="-"/>
  </r>
  <r>
    <s v="Normal Order"/>
    <x v="253"/>
    <x v="153"/>
    <n v="60494"/>
    <s v="T177929"/>
    <s v="C8392"/>
    <s v="017"/>
    <n v="45803.601167384259"/>
    <s v="26/05/2025 2:26:25 PM"/>
    <n v="40"/>
    <s v="KDPR"/>
    <x v="13"/>
    <n v="84"/>
    <n v="1"/>
    <n v="8.4000000000000005E-2"/>
    <s v="DTB 72.5 kV"/>
    <s v="Kiran Dhwaj"/>
    <x v="1"/>
    <s v="14"/>
    <s v="25/05/2025"/>
    <n v="14.77742082175974"/>
    <s v="-"/>
    <s v="-"/>
  </r>
  <r>
    <s v="Normal Order"/>
    <x v="254"/>
    <x v="154"/>
    <n v="59777"/>
    <s v="T177525"/>
    <s v="C8368"/>
    <s v="033"/>
    <n v="45801.695028622693"/>
    <s v="24/05/2025 4:45:29 PM"/>
    <n v="40"/>
    <s v="KDPR"/>
    <x v="13"/>
    <n v="138"/>
    <n v="1"/>
    <n v="0.13800000000000001"/>
    <s v="Enclosure"/>
    <s v="SONU BAITHA"/>
    <x v="0"/>
    <s v="16"/>
    <s v="23/05/2025"/>
    <n v="16.04944085648458"/>
    <s v="-"/>
    <s v="-"/>
  </r>
  <r>
    <s v="Normal Order"/>
    <x v="252"/>
    <x v="152"/>
    <n v="60864"/>
    <s v="T177281"/>
    <s v="C8319"/>
    <s v="677"/>
    <n v="45799.453445046303"/>
    <s v="29/05/2025 10:25:16 AM"/>
    <n v="40"/>
    <s v="KDPR"/>
    <x v="13"/>
    <n v="113.8"/>
    <n v="1"/>
    <n v="0.1138"/>
    <s v="Line DSES Enclosure"/>
    <s v="SONU BAITHA"/>
    <x v="0"/>
    <s v="11"/>
    <s v="20/05/2025"/>
    <n v="19.512512256944319"/>
    <s v="-"/>
    <s v="-"/>
  </r>
  <r>
    <s v="Normal Order"/>
    <x v="252"/>
    <x v="152"/>
    <n v="60864"/>
    <s v="T177267"/>
    <s v="C8310"/>
    <s v="667"/>
    <n v="45798.366030902776"/>
    <s v="07/06/2025 1:30:39 PM"/>
    <n v="40"/>
    <s v="KDPR"/>
    <x v="13"/>
    <n v="113.8"/>
    <n v="1"/>
    <n v="0.1138"/>
    <s v="Line DSES Enclosure"/>
    <s v="SONU BAITHA"/>
    <x v="0"/>
    <s v="2"/>
    <s v="20/05/2025"/>
    <n v="19.564460092595251"/>
    <s v="-"/>
    <s v="-"/>
  </r>
  <r>
    <s v="Normal Order"/>
    <x v="255"/>
    <x v="40"/>
    <n v="58772"/>
    <s v="T177276"/>
    <s v="C8293"/>
    <s v="1908"/>
    <n v="45797.246211446763"/>
    <s v="20/05/2025 6:19:50 AM"/>
    <n v="40"/>
    <s v="KDPR"/>
    <x v="13"/>
    <n v="118.6"/>
    <n v="1"/>
    <n v="0.1186"/>
    <s v="-"/>
    <s v="Kiran Dhwaj"/>
    <x v="1"/>
    <s v="20"/>
    <s v="19/05/2025"/>
    <n v="20.304582962962741"/>
    <s v="-"/>
    <s v="-"/>
  </r>
  <r>
    <s v="Normal Order"/>
    <x v="97"/>
    <x v="74"/>
    <n v="60379"/>
    <s v="T177165"/>
    <s v="C8247"/>
    <s v="3204"/>
    <n v="45794.185081284733"/>
    <s v="17/05/2025 4:26:58 AM"/>
    <n v="40"/>
    <s v="KDPR"/>
    <x v="13"/>
    <n v="85.3"/>
    <n v="1"/>
    <n v="8.5300000000000001E-2"/>
    <s v="DTB 145 kV"/>
    <s v="SONU BAITHA"/>
    <x v="1"/>
    <s v="23"/>
    <s v="16/05/2025"/>
    <n v="23.40686965277564"/>
    <s v="-"/>
    <s v="-"/>
  </r>
  <r>
    <s v="Normal Order"/>
    <x v="117"/>
    <x v="75"/>
    <n v="57633"/>
    <s v="T176463"/>
    <s v="C8186"/>
    <s v="1536"/>
    <n v="45791.200959374997"/>
    <s v="14/05/2025 4:49:28 AM"/>
    <n v="40"/>
    <s v="KDPR"/>
    <x v="13"/>
    <n v="24"/>
    <n v="1"/>
    <n v="2.4E-2"/>
    <s v="DTB 245 kV"/>
    <s v="SONU BAITHA"/>
    <x v="1"/>
    <s v="26"/>
    <s v="13/05/2025"/>
    <n v="26.463531168978079"/>
    <s v="-"/>
    <s v="-"/>
  </r>
  <r>
    <s v="Normal Order"/>
    <x v="117"/>
    <x v="75"/>
    <n v="57633"/>
    <s v="T176446"/>
    <s v="C8187"/>
    <s v="1532"/>
    <n v="45791.056857291667"/>
    <s v="14/05/2025 1:21:56 AM"/>
    <n v="40"/>
    <s v="KDPR"/>
    <x v="13"/>
    <n v="24"/>
    <n v="1"/>
    <n v="2.4E-2"/>
    <s v="DTB 245 kV"/>
    <s v="SONU BAITHA"/>
    <x v="1"/>
    <s v="26"/>
    <s v="13/05/2025"/>
    <n v="26.46605413194629"/>
    <s v="-"/>
    <s v="-"/>
  </r>
  <r>
    <s v="Normal Order"/>
    <x v="114"/>
    <x v="88"/>
    <n v="60342"/>
    <s v="T176320"/>
    <s v="C8132"/>
    <s v="1583"/>
    <n v="45787.900913530088"/>
    <s v="10/05/2025 9:40:17 PM"/>
    <n v="40"/>
    <s v="KDPR"/>
    <x v="13"/>
    <n v="116"/>
    <n v="1"/>
    <n v="0.11600000000000001"/>
    <s v="-"/>
    <s v="Kiran Dhwaj"/>
    <x v="1"/>
    <s v="30"/>
    <s v="10/05/2025"/>
    <n v="29.792769259256598"/>
    <s v="-"/>
    <s v="-"/>
  </r>
  <r>
    <s v="Normal Order"/>
    <x v="256"/>
    <x v="7"/>
    <n v="59906"/>
    <s v="T176020"/>
    <s v="C8095"/>
    <s v="218"/>
    <n v="45785.992642858793"/>
    <s v="09/05/2025 12:13:18 AM"/>
    <n v="40"/>
    <s v="KDPR"/>
    <x v="13"/>
    <n v="479.5"/>
    <n v="1"/>
    <n v="0.47949999999999998"/>
    <s v="Enclosure GCB"/>
    <s v="Kiran Dhwaj"/>
    <x v="1"/>
    <s v="31"/>
    <s v="08/05/2025"/>
    <n v="31.82366854166321"/>
    <s v="-"/>
    <s v="-"/>
  </r>
  <r>
    <s v="Normal Order"/>
    <x v="232"/>
    <x v="34"/>
    <n v="59879"/>
    <s v="T175683"/>
    <s v="C8030"/>
    <s v="3375"/>
    <n v="45782.44680435185"/>
    <s v="05/05/2025 10:43:47 AM"/>
    <n v="40"/>
    <s v="KDPR"/>
    <x v="13"/>
    <n v="43.1"/>
    <n v="1"/>
    <n v="4.3099999999999999E-2"/>
    <s v="AIS 420 kV"/>
    <s v="SONU BAITHA"/>
    <x v="1"/>
    <s v="35"/>
    <s v="03/05/2025"/>
    <n v="36.519250486111559"/>
    <s v="-"/>
    <s v="-"/>
  </r>
  <r>
    <s v="Normal Order"/>
    <x v="237"/>
    <x v="142"/>
    <n v="59477"/>
    <s v="T174646"/>
    <s v="C7859"/>
    <s v="050"/>
    <n v="45770.554672280086"/>
    <s v="23/04/2025 1:18:48 PM"/>
    <n v="40"/>
    <s v="KDPR"/>
    <x v="13"/>
    <n v="65"/>
    <n v="1"/>
    <n v="6.5000000000000002E-2"/>
    <s v="-"/>
    <s v="SONU BAITHA"/>
    <x v="0"/>
    <s v="47"/>
    <s v="22/04/2025"/>
    <n v="47.105957951389428"/>
    <s v="-"/>
    <s v="-"/>
  </r>
  <r>
    <s v="Normal Order"/>
    <x v="79"/>
    <x v="13"/>
    <n v="59539"/>
    <s v="T173285"/>
    <s v="C7663"/>
    <s v="4916"/>
    <n v="45761.447122812497"/>
    <s v="WIP"/>
    <n v="40"/>
    <s v="KDPR"/>
    <x v="13"/>
    <n v="49.66"/>
    <n v="1"/>
    <n v="4.9660000000000003E-2"/>
    <s v="AIS 420 kV"/>
    <s v="Kiran Dhwaj"/>
    <x v="0"/>
    <s v="-"/>
    <s v="11/04/2025"/>
    <n v="58.319554432870071"/>
    <s v="-"/>
    <s v="-"/>
  </r>
  <r>
    <s v="Normal Order"/>
    <x v="79"/>
    <x v="13"/>
    <n v="59539"/>
    <s v="T173177"/>
    <s v="C7644"/>
    <s v="4915"/>
    <n v="45761.415693518516"/>
    <s v="WIP"/>
    <n v="40"/>
    <s v="KDPR"/>
    <x v="13"/>
    <n v="49.66"/>
    <n v="1"/>
    <n v="4.9660000000000003E-2"/>
    <s v="AIS 420 kV"/>
    <s v="Kiran Dhwaj"/>
    <x v="0"/>
    <s v="-"/>
    <s v="10/04/2025"/>
    <n v="59.207934178237338"/>
    <s v="-"/>
    <s v="-"/>
  </r>
  <r>
    <s v="Normal Order"/>
    <x v="79"/>
    <x v="13"/>
    <n v="59539"/>
    <s v="T173233"/>
    <s v="C7652"/>
    <s v="4896"/>
    <n v="45758.936652280092"/>
    <s v="11/04/2025 10:28:50 PM"/>
    <n v="40"/>
    <s v="KDPR"/>
    <x v="13"/>
    <n v="49.66"/>
    <n v="1"/>
    <n v="4.9660000000000003E-2"/>
    <s v="AIS 420 kV"/>
    <s v="ANKIT KUMAR"/>
    <x v="0"/>
    <s v="59"/>
    <s v="11/04/2025"/>
    <n v="58.567820625001332"/>
    <s v="-"/>
    <s v="-"/>
  </r>
  <r>
    <s v="Normal Order"/>
    <x v="79"/>
    <x v="13"/>
    <n v="59539"/>
    <s v="T173216"/>
    <s v="C7648"/>
    <s v="4895"/>
    <n v="45758.839844872688"/>
    <s v="11/04/2025 8:09:30 PM"/>
    <n v="40"/>
    <s v="KDPR"/>
    <x v="13"/>
    <n v="49.66"/>
    <n v="1"/>
    <n v="4.9660000000000003E-2"/>
    <s v="AIS 420 kV"/>
    <s v="ANKIT KUMAR"/>
    <x v="0"/>
    <s v="59"/>
    <s v="11/04/2025"/>
    <n v="58.242830543982564"/>
    <s v="-"/>
    <s v="-"/>
  </r>
  <r>
    <s v="Normal Order"/>
    <x v="78"/>
    <x v="53"/>
    <n v="57516"/>
    <s v="T170700"/>
    <s v="C7323"/>
    <s v="2727"/>
    <n v="45740.477458263893"/>
    <s v="24/03/2025 11:30:23 AM"/>
    <n v="40"/>
    <s v="KDPR"/>
    <x v="13"/>
    <n v="114"/>
    <n v="1"/>
    <n v="0.114"/>
    <s v="GIS 420 kV"/>
    <s v="Nishant Nikhade"/>
    <x v="0"/>
    <s v="77"/>
    <s v="21/03/2025"/>
    <n v="79.778318750002654"/>
    <s v="-"/>
    <s v="-"/>
  </r>
  <r>
    <s v="Normal Order"/>
    <x v="78"/>
    <x v="53"/>
    <n v="57516"/>
    <s v="T170699"/>
    <s v="C7318"/>
    <s v="2726"/>
    <n v="45737.663344606481"/>
    <s v="WIP"/>
    <n v="40"/>
    <s v="KDPR"/>
    <x v="13"/>
    <n v="114"/>
    <n v="1"/>
    <n v="0.114"/>
    <s v="GIS 420 kV"/>
    <s v="Nishant Nikhade"/>
    <x v="0"/>
    <s v="-"/>
    <s v="21/03/2025"/>
    <n v="79.77729190971877"/>
    <s v="-"/>
    <s v="-"/>
  </r>
  <r>
    <s v="Normal Order"/>
    <x v="27"/>
    <x v="20"/>
    <n v="61369"/>
    <s v="T176669"/>
    <s v="C8211"/>
    <s v="133"/>
    <n v="45815.989865127311"/>
    <s v="07/06/2025 11:45:33 PM"/>
    <n v="60"/>
    <s v="LEAKT"/>
    <x v="19"/>
    <n v="211"/>
    <n v="1"/>
    <n v="0.21099999999999999"/>
    <s v="145KV"/>
    <s v="AJEET MISHRA"/>
    <x v="0"/>
    <s v="2"/>
    <s v="15/05/2025"/>
    <n v="24.76872425925831"/>
    <s v="7035"/>
    <s v="4501045280"/>
  </r>
  <r>
    <s v="Normal Order"/>
    <x v="28"/>
    <x v="21"/>
    <n v="57521"/>
    <s v="T177846"/>
    <s v="C8374"/>
    <s v="1372"/>
    <n v="45815.974093634257"/>
    <s v="07/06/2025 11:22:49 PM"/>
    <n v="70"/>
    <s v="LEAKT"/>
    <x v="19"/>
    <n v="476.42"/>
    <n v="1"/>
    <n v="0.47642000000000001"/>
    <s v="DTB 420 kV"/>
    <s v="AJEET MISHRA"/>
    <x v="0"/>
    <s v="2"/>
    <s v="24/05/2025"/>
    <n v="15.81285722221946"/>
    <s v="Non Painted"/>
    <s v="4500887833"/>
  </r>
  <r>
    <s v="Normal Order"/>
    <x v="136"/>
    <x v="88"/>
    <n v="58705"/>
    <s v="T170709"/>
    <s v="C7245"/>
    <s v="1562"/>
    <n v="45815.913166851853"/>
    <s v="07/06/2025 9:55:03 PM"/>
    <n v="40"/>
    <s v="LEAKT"/>
    <x v="19"/>
    <n v="116"/>
    <n v="1"/>
    <n v="0.11600000000000001"/>
    <s v="-"/>
    <s v="AJEET MISHRA"/>
    <x v="0"/>
    <s v="2"/>
    <s v="18/03/2025"/>
    <n v="82.87912725694332"/>
    <s v="BUSBAR HOUSING (FINISHED PART)"/>
    <s v="4513446412"/>
  </r>
  <r>
    <s v="Normal Order"/>
    <x v="132"/>
    <x v="28"/>
    <n v="59893"/>
    <s v="T176215"/>
    <s v="C8122"/>
    <s v="1906"/>
    <n v="45815.775466087973"/>
    <s v="07/06/2025 6:36:51 PM"/>
    <n v="70"/>
    <s v="LEAKT"/>
    <x v="19"/>
    <n v="56.5"/>
    <n v="1"/>
    <n v="5.6500000000000002E-2"/>
    <s v="-"/>
    <s v="AJEET MISHRA"/>
    <x v="0"/>
    <s v="2"/>
    <s v="09/05/2025"/>
    <n v="30.347603807866101"/>
    <s v="7035"/>
    <s v="S24101901"/>
  </r>
  <r>
    <s v="Normal Order"/>
    <x v="17"/>
    <x v="13"/>
    <n v="60502"/>
    <s v="T173992"/>
    <s v="C7775"/>
    <s v="4958"/>
    <n v="45815.639969074073"/>
    <s v="07/06/2025 3:21:39 PM"/>
    <n v="110"/>
    <s v="LEAKT"/>
    <x v="19"/>
    <n v="49.66"/>
    <n v="1"/>
    <n v="4.9660000000000003E-2"/>
    <s v="AIS 420 kV"/>
    <s v="PRAVIN SATISH SUTAR"/>
    <x v="0"/>
    <s v="2"/>
    <s v="18/04/2025"/>
    <n v="51.785662337962997"/>
    <s v="Non Painted"/>
    <s v="4501055442"/>
  </r>
  <r>
    <s v="Normal Order"/>
    <x v="22"/>
    <x v="16"/>
    <n v="45536"/>
    <s v="T177808"/>
    <s v="C8323"/>
    <s v="738"/>
    <n v="45815.618035694453"/>
    <s v="07/06/2025 2:50:05 PM"/>
    <n v="50"/>
    <s v="LEAKT"/>
    <x v="19"/>
    <n v="116.8"/>
    <n v="1"/>
    <n v="0.1168"/>
    <s v="800 Kv"/>
    <s v="Vikram Kadam"/>
    <x v="0"/>
    <s v="2"/>
    <s v="20/05/2025"/>
    <n v="19.121222800924439"/>
    <s v="-"/>
    <s v="4701523059"/>
  </r>
  <r>
    <s v="Normal Order"/>
    <x v="21"/>
    <x v="15"/>
    <n v="60734"/>
    <s v="T174104"/>
    <s v="C7800"/>
    <s v="922"/>
    <n v="45815.598348287043"/>
    <s v="07/06/2025 2:21:42 PM"/>
    <n v="50"/>
    <s v="LEAKT"/>
    <x v="19"/>
    <n v="114.6"/>
    <n v="1"/>
    <n v="0.11459999999999999"/>
    <s v="Bus DSES Enclosure"/>
    <s v="PRAVIN SATISH SUTAR"/>
    <x v="0"/>
    <s v="2"/>
    <s v="19/04/2025"/>
    <n v="50.77885113425873"/>
    <s v="7032"/>
    <s v="S24102073"/>
  </r>
  <r>
    <s v="Normal Order"/>
    <x v="17"/>
    <x v="13"/>
    <n v="60843"/>
    <s v="T176005"/>
    <s v="C8096"/>
    <s v="5027"/>
    <n v="45815.594446574083"/>
    <s v="07/06/2025 2:16:04 PM"/>
    <n v="110"/>
    <s v="LEAKT"/>
    <x v="19"/>
    <n v="49.66"/>
    <n v="1"/>
    <n v="4.9660000000000003E-2"/>
    <s v="AIS 420 kV"/>
    <s v="PRAVIN SATISH SUTAR"/>
    <x v="0"/>
    <s v="2"/>
    <s v="07/05/2025"/>
    <n v="32.046910046294222"/>
    <s v="Non Painted"/>
    <s v="4501055442"/>
  </r>
  <r>
    <s v="Normal Order"/>
    <x v="20"/>
    <x v="14"/>
    <n v="60573"/>
    <s v="T177765"/>
    <s v="C8309"/>
    <s v="1307"/>
    <n v="45815.582683657412"/>
    <s v="07/06/2025 1:59:29 PM"/>
    <n v="50"/>
    <s v="LEAKT"/>
    <x v="19"/>
    <n v="136"/>
    <n v="1"/>
    <n v="0.13600000000000001"/>
    <s v="800kv"/>
    <s v="PRAVIN SATISH SUTAR"/>
    <x v="0"/>
    <s v="2"/>
    <s v="20/05/2025"/>
    <n v="19.23546081018867"/>
    <s v="800kv"/>
    <s v="4701557219"/>
  </r>
  <r>
    <s v="Normal Order"/>
    <x v="17"/>
    <x v="13"/>
    <n v="60502"/>
    <s v="T174049"/>
    <s v="C7783"/>
    <s v="4949"/>
    <n v="45815.557283333343"/>
    <s v="07/06/2025 1:22:35 PM"/>
    <n v="110"/>
    <s v="LEAKT"/>
    <x v="19"/>
    <n v="49.66"/>
    <n v="1"/>
    <n v="4.9660000000000003E-2"/>
    <s v="AIS 420 kV"/>
    <s v="PRAVIN SATISH SUTAR"/>
    <x v="0"/>
    <s v="2"/>
    <s v="18/04/2025"/>
    <n v="51.51865717592591"/>
    <s v="Non Painted"/>
    <s v="4501055442"/>
  </r>
  <r>
    <s v="Normal Order"/>
    <x v="47"/>
    <x v="38"/>
    <n v="61101"/>
    <s v="T171586"/>
    <s v="C7413"/>
    <s v="533"/>
    <n v="45815.486369444443"/>
    <s v="07/06/2025 11:40:29 AM"/>
    <n v="70"/>
    <s v="LEAKT"/>
    <x v="19"/>
    <n v="117"/>
    <n v="1"/>
    <n v="0.11700000000000001"/>
    <s v="-"/>
    <s v="PRAVIN SATISH SUTAR"/>
    <x v="0"/>
    <s v="2"/>
    <s v="26/03/2025"/>
    <n v="74.943767418983043"/>
    <s v="1013"/>
    <s v="3314210668 - AFH"/>
  </r>
  <r>
    <s v="Normal Order"/>
    <x v="17"/>
    <x v="13"/>
    <n v="60502"/>
    <s v="T177181"/>
    <s v="C8249"/>
    <s v="5110"/>
    <n v="45815.474073136567"/>
    <s v="07/06/2025 11:22:47 AM"/>
    <n v="110"/>
    <s v="LEAKT"/>
    <x v="19"/>
    <n v="49.66"/>
    <n v="1"/>
    <n v="4.9660000000000003E-2"/>
    <s v="AIS 420 kV"/>
    <s v="PRAVIN SATISH SUTAR"/>
    <x v="0"/>
    <s v="2"/>
    <s v="16/05/2025"/>
    <n v="23.3836684259295"/>
    <s v="Non Painted"/>
    <s v="4501055442"/>
  </r>
  <r>
    <s v="Normal Order"/>
    <x v="48"/>
    <x v="39"/>
    <n v="58616"/>
    <s v="T170294"/>
    <s v="C7159"/>
    <s v="2006"/>
    <n v="45815.464531076388"/>
    <s v="07/06/2025 11:09:04 AM"/>
    <n v="50"/>
    <s v="LEAKT"/>
    <x v="19"/>
    <n v="63.33"/>
    <n v="1"/>
    <n v="6.3329999999999997E-2"/>
    <s v="-"/>
    <s v="Vikram Kadam"/>
    <x v="0"/>
    <s v="2"/>
    <s v="12/03/2025"/>
    <n v="88.602471956022782"/>
    <s v="-"/>
    <s v="4513426387"/>
  </r>
  <r>
    <s v="Normal Order"/>
    <x v="126"/>
    <x v="35"/>
    <n v="59565"/>
    <s v="T172019"/>
    <s v="C7489"/>
    <s v="1541"/>
    <n v="45814.999326296303"/>
    <s v="06/06/2025 11:59:09 PM"/>
    <n v="80"/>
    <s v="LEAKT"/>
    <x v="19"/>
    <n v="43.76"/>
    <n v="1"/>
    <n v="4.376E-2"/>
    <s v="-"/>
    <s v="AJEET MISHRA"/>
    <x v="0"/>
    <s v="3"/>
    <s v="29/03/2025"/>
    <n v="71.568118136572593"/>
    <s v="Non-Painted"/>
    <s v="S24101888"/>
  </r>
  <r>
    <s v="Normal Order"/>
    <x v="17"/>
    <x v="13"/>
    <n v="60502"/>
    <s v="T176097"/>
    <s v="C8112"/>
    <s v="5044"/>
    <n v="45814.456628009248"/>
    <s v="06/06/2025 10:57:41 AM"/>
    <n v="110"/>
    <s v="LEAKT"/>
    <x v="19"/>
    <n v="49.66"/>
    <n v="1"/>
    <n v="4.9660000000000003E-2"/>
    <s v="AIS 420 kV"/>
    <s v="PRAVIN SATISH SUTAR"/>
    <x v="0"/>
    <s v="3"/>
    <s v="09/05/2025"/>
    <n v="30.777986296292511"/>
    <s v="Non Painted"/>
    <s v="4501055442"/>
  </r>
  <r>
    <s v="Normal Order"/>
    <x v="17"/>
    <x v="13"/>
    <n v="54864"/>
    <s v="T174080"/>
    <s v="C7779"/>
    <s v="4948"/>
    <n v="45814.376272627313"/>
    <s v="06/06/2025 9:01:56 AM"/>
    <n v="110"/>
    <s v="LEAKT"/>
    <x v="19"/>
    <n v="49.66"/>
    <n v="1"/>
    <n v="4.9660000000000003E-2"/>
    <s v="AIS 420 kV"/>
    <s v="PRAVIN SATISH SUTAR"/>
    <x v="0"/>
    <s v="3"/>
    <s v="18/04/2025"/>
    <n v="51.620486782405351"/>
    <s v="Non Paint"/>
    <s v="4500736665"/>
  </r>
  <r>
    <s v="Normal Order"/>
    <x v="257"/>
    <x v="59"/>
    <n v="60436"/>
    <s v="T168341"/>
    <s v="C6816"/>
    <s v="1250"/>
    <n v="45814.244255775462"/>
    <s v="06/06/2025 5:51:55 AM"/>
    <n v="70"/>
    <s v="LEAKT"/>
    <x v="19"/>
    <n v="36.299999999999997"/>
    <n v="1"/>
    <n v="3.6299999999999999E-2"/>
    <s v="DTB 420 kV"/>
    <s v="Sandip Deshmukh"/>
    <x v="0"/>
    <s v="3"/>
    <s v="21/02/2025"/>
    <n v="107.8292283912015"/>
    <s v="Non Painted"/>
    <s v="4501021513"/>
  </r>
  <r>
    <s v="Normal Order"/>
    <x v="151"/>
    <x v="81"/>
    <n v="59769"/>
    <s v="T174410"/>
    <s v="C7874"/>
    <s v="011"/>
    <n v="45814.06335571759"/>
    <s v="06/06/2025 1:31:24 AM"/>
    <n v="90"/>
    <s v="LEAKT"/>
    <x v="19"/>
    <n v="77.8"/>
    <n v="1"/>
    <n v="7.7799999999999994E-2"/>
    <s v="765 KV GIS"/>
    <s v="Sandip Deshmukh"/>
    <x v="0"/>
    <s v="3"/>
    <s v="23/04/2025"/>
    <n v="46.223686886572978"/>
    <s v="765 KV GIS"/>
    <s v="4201888064"/>
  </r>
  <r>
    <s v="Normal Order"/>
    <x v="151"/>
    <x v="81"/>
    <n v="61036"/>
    <s v="T175035"/>
    <s v="C7904"/>
    <s v="019"/>
    <n v="45813.640161747688"/>
    <s v="05/06/2025 3:21:55 PM"/>
    <n v="90"/>
    <s v="LEAKT"/>
    <x v="19"/>
    <n v="77.8"/>
    <n v="1"/>
    <n v="7.7799999999999994E-2"/>
    <s v="765 KV GIS"/>
    <s v="PRAVIN SATISH SUTAR"/>
    <x v="0"/>
    <s v="4"/>
    <s v="25/04/2025"/>
    <n v="44.602779050925157"/>
    <s v="Non-painted"/>
    <s v="4201859149"/>
  </r>
  <r>
    <s v="Normal Order"/>
    <x v="159"/>
    <x v="105"/>
    <n v="60681"/>
    <s v="T167078"/>
    <s v="C6600"/>
    <s v="245"/>
    <n v="45812.857035729168"/>
    <s v="04/06/2025 8:34:13 PM"/>
    <n v="50"/>
    <s v="LEAKT"/>
    <x v="19"/>
    <n v="109"/>
    <n v="1"/>
    <n v="0.109"/>
    <s v="Busbar housing"/>
    <s v="AJEET MISHRA"/>
    <x v="0"/>
    <s v="5"/>
    <s v="09/02/2025"/>
    <n v="119.92647473379471"/>
    <s v="1013"/>
    <s v="3314144868"/>
  </r>
  <r>
    <s v="Normal Order"/>
    <x v="151"/>
    <x v="81"/>
    <n v="59769"/>
    <s v="T132645"/>
    <s v="C0276"/>
    <s v="006"/>
    <n v="45812.836154375"/>
    <s v="04/06/2025 8:04:16 PM"/>
    <n v="90"/>
    <s v="LEAKT"/>
    <x v="19"/>
    <n v="77.8"/>
    <n v="1"/>
    <n v="7.7799999999999994E-2"/>
    <s v="765 KV GIS"/>
    <s v="AJEET MISHRA"/>
    <x v="0"/>
    <s v="5"/>
    <s v="12/01/2024"/>
    <n v="513.88546189814952"/>
    <s v="765 KV GIS"/>
    <s v="4201888064"/>
  </r>
  <r>
    <s v="Normal Order"/>
    <x v="25"/>
    <x v="18"/>
    <n v="61136"/>
    <s v="T152741"/>
    <s v="C4010"/>
    <s v="2767"/>
    <n v="45811.24615146991"/>
    <s v="03/06/2025 5:54:33 AM"/>
    <n v="90"/>
    <s v="LEAKT"/>
    <x v="19"/>
    <n v="33.659999999999997"/>
    <n v="1"/>
    <n v="3.3660000000000002E-2"/>
    <s v="GIS 420 kV"/>
    <s v="Sandip Deshmukh"/>
    <x v="0"/>
    <s v="6"/>
    <s v="17/09/2024"/>
    <n v="264.95852939815092"/>
    <s v="Non Painted"/>
    <s v="YS/2024-25/03-045"/>
  </r>
  <r>
    <s v="Normal Order"/>
    <x v="17"/>
    <x v="13"/>
    <n v="54864"/>
    <s v="T173137"/>
    <s v="C7635"/>
    <s v="4883"/>
    <n v="45810.72032375"/>
    <s v="02/06/2025 5:19:14 PM"/>
    <n v="110"/>
    <s v="LEAKT"/>
    <x v="19"/>
    <n v="49.66"/>
    <n v="1"/>
    <n v="4.9660000000000003E-2"/>
    <s v="AIS 420 kV"/>
    <s v="Vikram Kadam"/>
    <x v="1"/>
    <s v="7"/>
    <s v="10/04/2025"/>
    <n v="59.667373263888287"/>
    <s v="Non Paint"/>
    <s v="4500736665"/>
  </r>
  <r>
    <s v="Normal Order"/>
    <x v="44"/>
    <x v="35"/>
    <n v="61097"/>
    <s v="T172757"/>
    <s v="C7627"/>
    <s v="1676"/>
    <n v="45810.70797747685"/>
    <s v="02/06/2025 4:59:38 PM"/>
    <n v="80"/>
    <s v="LEAKT"/>
    <x v="19"/>
    <n v="43.76"/>
    <n v="1"/>
    <n v="4.376E-2"/>
    <s v="-"/>
    <s v="Vikram Kadam"/>
    <x v="0"/>
    <s v="7"/>
    <s v="10/04/2025"/>
    <n v="59.959677662038303"/>
    <s v="Non-Painted"/>
    <s v="S24101888"/>
  </r>
  <r>
    <s v="Normal Order"/>
    <x v="166"/>
    <x v="36"/>
    <n v="58137"/>
    <s v="T169489"/>
    <s v="C7017"/>
    <s v="1281"/>
    <n v="45807.788835219908"/>
    <s v="30/05/2025 6:56:00 PM"/>
    <n v="50"/>
    <s v="LEAKT"/>
    <x v="19"/>
    <n v="40.130000000000003"/>
    <n v="1"/>
    <n v="4.0130000000000013E-2"/>
    <s v="-"/>
    <s v="AJEET MISHRA"/>
    <x v="0"/>
    <s v="10"/>
    <s v="05/03/2025"/>
    <n v="95.862882650464599"/>
    <s v="7035"/>
    <s v="S24101520"/>
  </r>
  <r>
    <s v="Normal Order"/>
    <x v="174"/>
    <x v="111"/>
    <n v="59398"/>
    <s v="T171418"/>
    <s v="C7365"/>
    <s v="009"/>
    <n v="45807.69889590278"/>
    <s v="30/05/2025 4:46:28 PM"/>
    <n v="70"/>
    <s v="LEAKT"/>
    <x v="19"/>
    <n v="404"/>
    <n v="1"/>
    <n v="0.40400000000000003"/>
    <s v="-"/>
    <s v="AJEET MISHRA"/>
    <x v="0"/>
    <s v="10"/>
    <s v="23/03/2025"/>
    <n v="77.770166724534647"/>
    <s v="-"/>
    <s v="CCF7040033"/>
  </r>
  <r>
    <s v="Normal Order"/>
    <x v="43"/>
    <x v="34"/>
    <n v="54057"/>
    <s v="T174238"/>
    <s v="C7870"/>
    <s v="3333"/>
    <n v="45807.612297395834"/>
    <s v="30/05/2025 2:41:48 PM"/>
    <n v="50"/>
    <s v="LEAKT"/>
    <x v="19"/>
    <n v="43.1"/>
    <n v="1"/>
    <n v="4.3099999999999999E-2"/>
    <s v="AIS 420 kV"/>
    <s v="Mangesh Bhagat"/>
    <x v="0"/>
    <s v="10"/>
    <s v="23/04/2025"/>
    <n v="46.518270601853153"/>
    <s v="Non-Painted"/>
    <s v="5800011219"/>
  </r>
  <r>
    <s v="Normal Order"/>
    <x v="258"/>
    <x v="140"/>
    <n v="57061"/>
    <s v="T175973"/>
    <s v="C8023"/>
    <s v="1008"/>
    <n v="45805.299930162037"/>
    <s v="28/05/2025 7:12:00 AM"/>
    <n v="70"/>
    <s v="LEAKT"/>
    <x v="19"/>
    <n v="360.5"/>
    <n v="1"/>
    <n v="0.36049999999999999"/>
    <s v="-"/>
    <s v="Swapnil Pawar"/>
    <x v="0"/>
    <s v="12"/>
    <s v="05/05/2025"/>
    <n v="34.551199953704781"/>
    <s v="CB HOUSING"/>
    <s v="4513443006"/>
  </r>
  <r>
    <s v="Normal Order"/>
    <x v="259"/>
    <x v="155"/>
    <n v="57590"/>
    <s v="T088438"/>
    <s v="B3246"/>
    <s v="115"/>
    <n v="45801.59789740741"/>
    <s v="24/05/2025 2:21:04 PM"/>
    <n v="50"/>
    <s v="LEAKT"/>
    <x v="19"/>
    <n v="171.5"/>
    <n v="1"/>
    <n v="0.17150000000000001"/>
    <s v="-"/>
    <s v="Vikram Kadam"/>
    <x v="0"/>
    <s v="16"/>
    <s v="30/08/2022"/>
    <n v="1013.755448530093"/>
    <s v="Non-paint"/>
    <s v="4501799581"/>
  </r>
  <r>
    <s v="Normal Order"/>
    <x v="260"/>
    <x v="106"/>
    <n v="58692"/>
    <s v="T173748"/>
    <s v="C7740"/>
    <s v="2322"/>
    <n v="45801.261474166669"/>
    <s v="24/05/2025 6:16:40 AM"/>
    <n v="50"/>
    <s v="LEAKT"/>
    <x v="19"/>
    <n v="61.46"/>
    <n v="1"/>
    <n v="6.1460000000000001E-2"/>
    <s v="GIS 420 kV"/>
    <s v="AJEET MISHRA"/>
    <x v="0"/>
    <s v="16"/>
    <s v="16/04/2025"/>
    <n v="53.38237013889011"/>
    <s v="7035"/>
    <s v="4500948670"/>
  </r>
  <r>
    <s v="Normal Order"/>
    <x v="160"/>
    <x v="63"/>
    <n v="60520"/>
    <s v="T175965"/>
    <s v="C8006"/>
    <s v="038"/>
    <n v="45800.178003298613"/>
    <s v="23/05/2025 4:16:26 AM"/>
    <n v="50"/>
    <s v="LEAKT"/>
    <x v="19"/>
    <n v="141"/>
    <n v="1"/>
    <n v="0.14099999999999999"/>
    <s v="765 KV GIS"/>
    <s v="AJEET MISHRA"/>
    <x v="0"/>
    <s v="17"/>
    <s v="30/04/2025"/>
    <n v="39.052095972219831"/>
    <s v="765 KV GIS"/>
    <s v="4201888064"/>
  </r>
  <r>
    <s v="Normal Order"/>
    <x v="261"/>
    <x v="156"/>
    <n v="58935"/>
    <s v="T171226"/>
    <s v="C7351"/>
    <s v="896"/>
    <n v="45788.134425219912"/>
    <s v="11/05/2025 3:13:45 AM"/>
    <n v="50"/>
    <s v="LEAKT"/>
    <x v="19"/>
    <n v="139.4"/>
    <n v="1"/>
    <n v="0.1394"/>
    <s v="400 KV GIS"/>
    <s v="ANEEKET PATEL"/>
    <x v="0"/>
    <s v="29"/>
    <s v="22/03/2025"/>
    <n v="78.525757905095816"/>
    <s v="Non-Painted"/>
    <s v="4201845575"/>
  </r>
  <r>
    <s v="Normal Order"/>
    <x v="133"/>
    <x v="69"/>
    <n v="51382"/>
    <s v="T171883"/>
    <s v="C7521"/>
    <s v="523"/>
    <n v="45788.134205960647"/>
    <s v="11/05/2025 3:13:22 AM"/>
    <n v="50"/>
    <s v="LEAKT"/>
    <x v="19"/>
    <n v="170"/>
    <n v="1"/>
    <n v="0.17"/>
    <s v="800kv"/>
    <s v="ANEEKET PATEL"/>
    <x v="0"/>
    <s v="29"/>
    <s v="04/04/2025"/>
    <n v="65.578853738421458"/>
    <s v="-"/>
    <s v="4701549467"/>
  </r>
  <r>
    <s v="Normal Order"/>
    <x v="133"/>
    <x v="69"/>
    <n v="44888"/>
    <s v="T171979"/>
    <s v="C7477"/>
    <s v="512"/>
    <n v="45788.03434017361"/>
    <s v="11/05/2025 12:49:33 AM"/>
    <n v="50"/>
    <s v="LEAKT"/>
    <x v="19"/>
    <n v="170"/>
    <n v="1"/>
    <n v="0.17"/>
    <s v="800kv"/>
    <s v="ANEEKET PATEL"/>
    <x v="0"/>
    <s v="29"/>
    <s v="28/03/2025"/>
    <n v="72.247916493055527"/>
    <s v="-"/>
    <s v="4701505106"/>
  </r>
  <r>
    <s v="Normal Order"/>
    <x v="126"/>
    <x v="35"/>
    <n v="59565"/>
    <s v="T172135"/>
    <s v="C7515"/>
    <s v="1608"/>
    <n v="45786.420386006947"/>
    <s v="09/05/2025 10:05:28 AM"/>
    <n v="80"/>
    <s v="LEAKT"/>
    <x v="19"/>
    <n v="43.76"/>
    <n v="1"/>
    <n v="4.376E-2"/>
    <s v="-"/>
    <s v="PRAVIN SATISH SUTAR"/>
    <x v="0"/>
    <s v="31"/>
    <s v="04/04/2025"/>
    <n v="65.797033032409672"/>
    <s v="Non-Painted"/>
    <s v="S24101888"/>
  </r>
  <r>
    <s v="Normal Order"/>
    <x v="216"/>
    <x v="131"/>
    <n v="58017"/>
    <s v="T168792"/>
    <s v="C6933"/>
    <s v="047"/>
    <n v="45777.827581898149"/>
    <s v="30/04/2025 7:51:51 PM"/>
    <n v="70"/>
    <s v="LEAKT"/>
    <x v="22"/>
    <n v="82.8"/>
    <n v="1"/>
    <n v="8.2799999999999999E-2"/>
    <s v="MECHANISM HOUSING"/>
    <s v="Vikram Kadam"/>
    <x v="0"/>
    <s v="40"/>
    <s v="28/02/2025"/>
    <n v="100.8165850462974"/>
    <s v="Non Painted"/>
    <s v="4500913694"/>
  </r>
  <r>
    <s v="Normal Order"/>
    <x v="262"/>
    <x v="157"/>
    <n v="59556"/>
    <s v="T162700"/>
    <s v="C5807"/>
    <s v="228"/>
    <n v="45769.403807951378"/>
    <s v="22/04/2025 9:41:36 AM"/>
    <n v="60"/>
    <s v="LEAKT"/>
    <x v="19"/>
    <n v="38.4"/>
    <n v="1"/>
    <n v="3.8399999999999997E-2"/>
    <s v="T6861776. R01"/>
    <s v="AJEET MISHRA"/>
    <x v="0"/>
    <s v="48"/>
    <s v="27/12/2024"/>
    <n v="163.37034133101409"/>
    <s v="7035"/>
    <s v="S24101993"/>
  </r>
  <r>
    <s v="Normal Order"/>
    <x v="216"/>
    <x v="131"/>
    <n v="58020"/>
    <s v="T169105"/>
    <s v="C6964"/>
    <s v="060"/>
    <n v="45763.932199861112"/>
    <s v="16/04/2025 10:22:28 PM"/>
    <n v="70"/>
    <s v="LEAKT"/>
    <x v="22"/>
    <n v="82.8"/>
    <n v="1"/>
    <n v="8.2799999999999999E-2"/>
    <s v="MECHANISM HOUSING"/>
    <s v="Tapas Lohar"/>
    <x v="0"/>
    <s v="54"/>
    <s v="01/03/2025"/>
    <n v="99.691803298614104"/>
    <s v="Non Painted"/>
    <s v="4500913694"/>
  </r>
  <r>
    <s v="Normal Order"/>
    <x v="216"/>
    <x v="131"/>
    <n v="58020"/>
    <s v="T169115"/>
    <s v="C6976"/>
    <s v="069"/>
    <n v="45763.931488229173"/>
    <s v="16/04/2025 10:21:26 PM"/>
    <n v="70"/>
    <s v="LEAKT"/>
    <x v="22"/>
    <n v="82.8"/>
    <n v="1"/>
    <n v="8.2799999999999999E-2"/>
    <s v="MECHANISM HOUSING"/>
    <s v="Tapas Lohar"/>
    <x v="0"/>
    <s v="54"/>
    <s v="02/03/2025"/>
    <n v="98.913975497685897"/>
    <s v="Non Painted"/>
    <s v="4500913694"/>
  </r>
  <r>
    <s v="Normal Order"/>
    <x v="216"/>
    <x v="131"/>
    <n v="58017"/>
    <s v="T168749"/>
    <s v="C6931"/>
    <s v="046"/>
    <n v="45763.885178229168"/>
    <s v="16/04/2025 9:14:51 PM"/>
    <n v="70"/>
    <s v="LEAKT"/>
    <x v="22"/>
    <n v="82.8"/>
    <n v="1"/>
    <n v="8.2799999999999999E-2"/>
    <s v="MECHANISM HOUSING"/>
    <s v="AJEET MISHRA"/>
    <x v="0"/>
    <s v="54"/>
    <s v="28/02/2025"/>
    <n v="100.922138414353"/>
    <s v="Non Painted"/>
    <s v="4500913694"/>
  </r>
  <r>
    <s v="Normal Order"/>
    <x v="165"/>
    <x v="110"/>
    <n v="55484"/>
    <s v="T166160"/>
    <s v="C6292"/>
    <s v="504"/>
    <n v="45760.279503171303"/>
    <s v="13/04/2025 6:42:36 AM"/>
    <n v="40"/>
    <s v="LEAKT"/>
    <x v="19"/>
    <n v="42.26"/>
    <n v="1"/>
    <n v="4.2259999999999999E-2"/>
    <s v="245kv"/>
    <s v="PRAVIN SATISH SUTAR"/>
    <x v="0"/>
    <s v="57"/>
    <s v="24/01/2025"/>
    <n v="135.81271168981041"/>
    <s v="245kv"/>
    <s v="4701549489"/>
  </r>
  <r>
    <s v="Normal Order"/>
    <x v="216"/>
    <x v="131"/>
    <n v="58017"/>
    <s v="T169130"/>
    <s v="C6964"/>
    <s v="061"/>
    <n v="45759.985122650462"/>
    <s v="12/04/2025 11:38:40 PM"/>
    <n v="70"/>
    <s v="LEAKT"/>
    <x v="22"/>
    <n v="82.8"/>
    <n v="1"/>
    <n v="8.2799999999999999E-2"/>
    <s v="MECHANISM HOUSING"/>
    <s v="AJEET MISHRA"/>
    <x v="0"/>
    <s v="58"/>
    <s v="01/03/2025"/>
    <n v="99.405943067133194"/>
    <s v="Non Painted"/>
    <s v="4500913694"/>
  </r>
  <r>
    <s v="Normal Order"/>
    <x v="216"/>
    <x v="131"/>
    <n v="58020"/>
    <s v="T169344"/>
    <s v="C6995"/>
    <s v="074"/>
    <n v="45759.571971631944"/>
    <s v="12/04/2025 1:43:43 PM"/>
    <n v="70"/>
    <s v="LEAKT"/>
    <x v="22"/>
    <n v="82.8"/>
    <n v="1"/>
    <n v="8.2799999999999999E-2"/>
    <s v="MECHANISM HOUSING"/>
    <s v="Mangesh Bhagat"/>
    <x v="0"/>
    <s v="58"/>
    <s v="04/03/2025"/>
    <n v="96.796951956021076"/>
    <s v="Non Painted"/>
    <s v="4500913694"/>
  </r>
  <r>
    <s v="Normal Order"/>
    <x v="216"/>
    <x v="131"/>
    <n v="58020"/>
    <s v="T170600"/>
    <s v="C7216"/>
    <s v="086"/>
    <n v="45759.409089942128"/>
    <s v="12/04/2025 9:49:13 AM"/>
    <n v="70"/>
    <s v="LEAKT"/>
    <x v="22"/>
    <n v="82.8"/>
    <n v="1"/>
    <n v="8.2799999999999999E-2"/>
    <s v="MECHANISM HOUSING"/>
    <s v="Mangesh Bhagat"/>
    <x v="0"/>
    <s v="58"/>
    <s v="16/03/2025"/>
    <n v="84.303350393514847"/>
    <s v="Non Painted"/>
    <s v="4500913694"/>
  </r>
  <r>
    <s v="Normal Order"/>
    <x v="216"/>
    <x v="131"/>
    <n v="58020"/>
    <s v="T169340"/>
    <s v="C6997"/>
    <s v="077"/>
    <n v="45759.114392951393"/>
    <s v="12/04/2025 2:44:48 AM"/>
    <n v="70"/>
    <s v="LEAKT"/>
    <x v="22"/>
    <n v="82.8"/>
    <n v="1"/>
    <n v="8.2799999999999999E-2"/>
    <s v="MECHANISM HOUSING"/>
    <s v="PRAVIN SATISH SUTAR"/>
    <x v="0"/>
    <s v="58"/>
    <s v="04/03/2025"/>
    <n v="96.74505671296356"/>
    <s v="Non Painted"/>
    <s v="4500913694"/>
  </r>
  <r>
    <s v="Normal Order"/>
    <x v="216"/>
    <x v="131"/>
    <n v="58020"/>
    <s v="T168757"/>
    <s v="C6929"/>
    <s v="044"/>
    <n v="45759.074448981482"/>
    <s v="12/04/2025 1:47:17 AM"/>
    <n v="70"/>
    <s v="LEAKT"/>
    <x v="22"/>
    <n v="82.8"/>
    <n v="1"/>
    <n v="8.2799999999999999E-2"/>
    <s v="MECHANISM HOUSING"/>
    <s v="PRAVIN SATISH SUTAR"/>
    <x v="0"/>
    <s v="58"/>
    <s v="27/02/2025"/>
    <n v="101.02261607638501"/>
    <s v="Non Painted"/>
    <s v="4500913694"/>
  </r>
  <r>
    <s v="Normal Order"/>
    <x v="216"/>
    <x v="131"/>
    <n v="58017"/>
    <s v="T169151"/>
    <s v="C6973"/>
    <s v="065"/>
    <n v="45758.987530694452"/>
    <s v="11/04/2025 11:55:51 PM"/>
    <n v="70"/>
    <s v="LEAKT"/>
    <x v="22"/>
    <n v="82.8"/>
    <n v="1"/>
    <n v="8.2799999999999999E-2"/>
    <s v="MECHANISM HOUSING"/>
    <s v="PRAVIN SATISH SUTAR"/>
    <x v="0"/>
    <s v="59"/>
    <s v="01/03/2025"/>
    <n v="99.05110945602064"/>
    <s v="Non Painted"/>
    <s v="4500913694"/>
  </r>
  <r>
    <s v="Normal Order"/>
    <x v="216"/>
    <x v="131"/>
    <n v="58020"/>
    <s v="T169160"/>
    <s v="C6965"/>
    <s v="081"/>
    <n v="45758.970272939812"/>
    <s v="11/04/2025 11:17:20 PM"/>
    <n v="70"/>
    <s v="LEAKT"/>
    <x v="22"/>
    <n v="82.8"/>
    <n v="1"/>
    <n v="8.2799999999999999E-2"/>
    <s v="MECHANISM HOUSING"/>
    <s v="PRAVIN SATISH SUTAR"/>
    <x v="0"/>
    <s v="59"/>
    <s v="01/03/2025"/>
    <n v="99.444515486109594"/>
    <s v="Non Painted"/>
    <s v="4500913694"/>
  </r>
  <r>
    <s v="Normal Order"/>
    <x v="216"/>
    <x v="131"/>
    <n v="58017"/>
    <s v="T170590"/>
    <s v="C7207"/>
    <s v="083"/>
    <n v="45758.922103368051"/>
    <s v="16/04/2025 9:14:20 PM"/>
    <n v="70"/>
    <s v="LEAKT"/>
    <x v="22"/>
    <n v="82.8"/>
    <n v="1"/>
    <n v="8.2799999999999999E-2"/>
    <s v="MECHANISM HOUSING"/>
    <s v="AJEET MISHRA"/>
    <x v="0"/>
    <s v="54"/>
    <s v="16/03/2025"/>
    <n v="84.457523715274874"/>
    <s v="Non Painted"/>
    <s v="4500913694"/>
  </r>
  <r>
    <s v="Normal Order"/>
    <x v="216"/>
    <x v="131"/>
    <n v="58017"/>
    <s v="T170535"/>
    <s v="C7205"/>
    <s v="082"/>
    <n v="45758.857844583326"/>
    <s v="11/04/2025 8:35:24 PM"/>
    <n v="70"/>
    <s v="LEAKT"/>
    <x v="22"/>
    <n v="82.8"/>
    <n v="1"/>
    <n v="8.2799999999999999E-2"/>
    <s v="MECHANISM HOUSING"/>
    <s v="AJEET MISHRA"/>
    <x v="0"/>
    <s v="59"/>
    <s v="16/03/2025"/>
    <n v="84.458141296294343"/>
    <s v="Non Painted"/>
    <s v="4500913694"/>
  </r>
  <r>
    <s v="Normal Order"/>
    <x v="216"/>
    <x v="131"/>
    <n v="58020"/>
    <s v="T168772"/>
    <s v="C6933"/>
    <s v="045"/>
    <n v="45758.838874062501"/>
    <s v="11/04/2025 8:08:04 PM"/>
    <n v="70"/>
    <s v="LEAKT"/>
    <x v="22"/>
    <n v="82.8"/>
    <n v="1"/>
    <n v="8.2799999999999999E-2"/>
    <s v="MECHANISM HOUSING"/>
    <s v="AJEET MISHRA"/>
    <x v="0"/>
    <s v="59"/>
    <s v="28/02/2025"/>
    <n v="100.8550984375033"/>
    <s v="Non Painted"/>
    <s v="4500913694"/>
  </r>
  <r>
    <s v="Normal Order"/>
    <x v="62"/>
    <x v="52"/>
    <n v="58528"/>
    <s v="T169880"/>
    <s v="C7099"/>
    <s v="704"/>
    <n v="45752.290406851847"/>
    <s v="05/04/2025 6:58:23 AM"/>
    <n v="50"/>
    <s v="LEAKT"/>
    <x v="19"/>
    <n v="141.66"/>
    <n v="1"/>
    <n v="0.14166000000000001"/>
    <s v="245kv"/>
    <s v="Vikram Kadam"/>
    <x v="0"/>
    <s v="65"/>
    <s v="09/03/2025"/>
    <n v="91.968113923612691"/>
    <s v="-"/>
    <s v="-"/>
  </r>
  <r>
    <s v="Normal Order"/>
    <x v="216"/>
    <x v="131"/>
    <n v="58020"/>
    <s v="T169353"/>
    <s v="C6992"/>
    <s v="073"/>
    <n v="45743.449329386567"/>
    <s v="27/03/2025 10:47:14 AM"/>
    <n v="70"/>
    <s v="LEAKT"/>
    <x v="22"/>
    <n v="82.8"/>
    <n v="1"/>
    <n v="8.2799999999999999E-2"/>
    <s v="MECHANISM HOUSING"/>
    <s v="Sandip Deshmukh"/>
    <x v="0"/>
    <s v="74"/>
    <s v="04/03/2025"/>
    <n v="96.939873587965849"/>
    <s v="Non Painted"/>
    <s v="4500913694"/>
  </r>
  <r>
    <s v="Normal Order"/>
    <x v="263"/>
    <x v="93"/>
    <n v="35472"/>
    <s v="T119929"/>
    <s v="B8536"/>
    <s v="1384"/>
    <n v="45698.591571145836"/>
    <s v="10/02/2025 2:11:56 PM"/>
    <n v="60"/>
    <s v="LEAKT"/>
    <x v="19"/>
    <n v="82.86"/>
    <n v="1"/>
    <n v="8.2860000000000003E-2"/>
    <s v="420 kV"/>
    <s v="Sandip Deshmukh"/>
    <x v="0"/>
    <s v="119"/>
    <s v="21/09/2023"/>
    <n v="626.3302326967605"/>
    <s v="EXPORT - UPACZ"/>
    <s v="4501649161"/>
  </r>
  <r>
    <s v="Normal Order"/>
    <x v="264"/>
    <x v="158"/>
    <n v="50374"/>
    <s v="T145462"/>
    <s v="C2529"/>
    <s v="1245"/>
    <n v="45639.594359745373"/>
    <s v="13/12/2024 2:15:57 PM"/>
    <n v="60"/>
    <s v="LEAKT"/>
    <x v="19"/>
    <n v="112.8"/>
    <n v="1"/>
    <n v="0.1128"/>
    <s v="DTB 145 kV"/>
    <s v="Mangesh Bhagat"/>
    <x v="0"/>
    <s v="178"/>
    <s v="15/06/2024"/>
    <n v="358.13142761574272"/>
    <s v="Non Painted"/>
    <s v="4500507560"/>
  </r>
  <r>
    <s v="Normal Order"/>
    <x v="202"/>
    <x v="124"/>
    <n v="50100"/>
    <s v="T153935"/>
    <s v="C4107"/>
    <s v="006"/>
    <n v="45588.717545023137"/>
    <s v="23/10/2024 5:13:24 PM"/>
    <n v="70"/>
    <s v="LEAKT"/>
    <x v="19"/>
    <n v="50"/>
    <n v="1"/>
    <n v="0.05"/>
    <s v="OIL PAN_x000d__x000a_"/>
    <s v="Mangesh Bhagat"/>
    <x v="0"/>
    <s v="229"/>
    <s v="21/09/2024"/>
    <n v="260.40998322916857"/>
    <s v="OIL PAN"/>
    <s v="4000000958"/>
  </r>
  <r>
    <s v="Normal Order"/>
    <x v="62"/>
    <x v="52"/>
    <n v="44468"/>
    <s v="T119707"/>
    <s v="B8498"/>
    <s v="513"/>
    <n v="45393.669541122683"/>
    <s v="11/04/2024 4:04:13 PM"/>
    <n v="20"/>
    <s v="LEAKT"/>
    <x v="19"/>
    <n v="141.66"/>
    <n v="1"/>
    <n v="0.14166000000000001"/>
    <s v="245kv"/>
    <s v="PRAVIN SATISH SUTAR"/>
    <x v="0"/>
    <s v="424"/>
    <s v="16/09/2023"/>
    <n v="631.3734792824107"/>
    <s v="-"/>
    <s v="-"/>
  </r>
  <r>
    <s v="Normal Order"/>
    <x v="263"/>
    <x v="93"/>
    <n v="35222"/>
    <s v="T120049"/>
    <s v="B8512"/>
    <s v="1361"/>
    <n v="45216.568460127317"/>
    <s v="17/10/2023 1:38:44 PM"/>
    <n v="60"/>
    <s v="LEAKT"/>
    <x v="19"/>
    <n v="82.86"/>
    <n v="1"/>
    <n v="8.2860000000000003E-2"/>
    <s v="420 kV"/>
    <s v="AJEET MISHRA"/>
    <x v="0"/>
    <s v="601"/>
    <s v="17/09/2023"/>
    <n v="630.73638142360869"/>
    <s v="EXPORT - UPACZ"/>
    <s v="4501649161"/>
  </r>
  <r>
    <s v="Normal Order"/>
    <x v="263"/>
    <x v="93"/>
    <n v="35463"/>
    <s v="T120055"/>
    <s v="B8521"/>
    <s v="1357"/>
    <n v="45215.610633229167"/>
    <s v="16/10/2023 3:11:22 PM"/>
    <n v="60"/>
    <s v="LEAKT"/>
    <x v="19"/>
    <n v="82.86"/>
    <n v="1"/>
    <n v="8.2860000000000003E-2"/>
    <s v="420 kV"/>
    <s v="AJEET MISHRA"/>
    <x v="0"/>
    <s v="602"/>
    <s v="18/09/2023"/>
    <n v="629.65773444444494"/>
    <s v="EXPORT - UPACZ UNPAINTED"/>
    <s v="4501649159"/>
  </r>
  <r>
    <s v="Normal Order"/>
    <x v="170"/>
    <x v="47"/>
    <n v="33030"/>
    <s v="T119303"/>
    <s v="B8352"/>
    <s v="963"/>
    <n v="45202.492264108798"/>
    <s v="03/10/2023 1:16:18 PM"/>
    <n v="60"/>
    <s v="LEAKT"/>
    <x v="19"/>
    <n v="74.17"/>
    <n v="1"/>
    <n v="7.417E-2"/>
    <s v="420kv"/>
    <s v="Swapnil Pawar"/>
    <x v="0"/>
    <s v="615"/>
    <s v="07/09/2023"/>
    <n v="640.30602107638697"/>
    <s v="TANK-ES"/>
    <s v="4701519496"/>
  </r>
  <r>
    <s v="Normal Order"/>
    <x v="126"/>
    <x v="35"/>
    <n v="28319"/>
    <s v="T105870"/>
    <s v="B6097"/>
    <s v="808"/>
    <n v="45077.620951180557"/>
    <s v="31/05/2023 2:55:44 PM"/>
    <n v="60"/>
    <s v="LEAKT"/>
    <x v="19"/>
    <n v="43.76"/>
    <n v="1"/>
    <n v="4.376E-2"/>
    <s v="-"/>
    <s v="PRAVIN SATISH SUTAR"/>
    <x v="0"/>
    <s v="740"/>
    <s v="11/04/2023"/>
    <n v="789.08763116897899"/>
    <s v="-"/>
    <s v="U2/0029/22-23"/>
  </r>
  <r>
    <s v="Normal Order"/>
    <x v="23"/>
    <x v="2"/>
    <n v="48812"/>
    <s v="T153639"/>
    <s v="C4175"/>
    <s v="496"/>
    <n v="45803.674680648153"/>
    <s v="26/05/2025 4:11:37 PM"/>
    <n v="80"/>
    <s v="LPT"/>
    <x v="19"/>
    <n v="44.5"/>
    <n v="1"/>
    <n v="4.4499999999999998E-2"/>
    <s v="NAMI REAR SUBFRAME"/>
    <s v="LPT TEAM"/>
    <x v="0"/>
    <s v="14"/>
    <s v="25/09/2024"/>
    <n v="256.94617598379409"/>
    <s v="-"/>
    <s v="Specification-6 2450"/>
  </r>
  <r>
    <s v="Normal Order"/>
    <x v="2"/>
    <x v="2"/>
    <n v="50059"/>
    <s v="T172450"/>
    <s v="C7547"/>
    <s v="752"/>
    <n v="45768.503677071763"/>
    <s v="21/04/2025 12:05:22 PM"/>
    <n v="140"/>
    <s v="LPT"/>
    <x v="31"/>
    <n v="44"/>
    <n v="1"/>
    <n v="4.3999999999999997E-2"/>
    <s v="NAMI REAR SUBFRAME"/>
    <s v="LPT TEAM"/>
    <x v="0"/>
    <s v="49"/>
    <s v="05/04/2025"/>
    <n v="64.111896608796087"/>
    <s v="-"/>
    <s v="-"/>
  </r>
  <r>
    <s v="Normal Order"/>
    <x v="23"/>
    <x v="2"/>
    <n v="48812"/>
    <s v="T166905"/>
    <s v="C6532"/>
    <s v="644"/>
    <n v="45761.741577060187"/>
    <s v="14/04/2025 5:47:58 PM"/>
    <n v="80"/>
    <s v="LPT"/>
    <x v="19"/>
    <n v="44.5"/>
    <n v="1"/>
    <n v="4.4499999999999998E-2"/>
    <s v="NAMI REAR SUBFRAME"/>
    <s v="LPT TEAM"/>
    <x v="0"/>
    <s v="56"/>
    <s v="06/02/2025"/>
    <n v="122.8054086574048"/>
    <s v="-"/>
    <s v="Specification-6 2450"/>
  </r>
  <r>
    <s v="Normal Order"/>
    <x v="1"/>
    <x v="1"/>
    <n v="50062"/>
    <s v="T167595"/>
    <s v="C6670"/>
    <s v="694"/>
    <n v="45727.452706400472"/>
    <s v="11/03/2025 10:51:59 AM"/>
    <n v="140"/>
    <s v="LPT"/>
    <x v="31"/>
    <n v="41"/>
    <n v="1"/>
    <n v="4.1000000000000002E-2"/>
    <s v="NAMI FRONT SUBFRAME"/>
    <s v="LPT TEAM"/>
    <x v="1"/>
    <s v="90"/>
    <s v="13/02/2025"/>
    <n v="115.0332754629635"/>
    <s v="-"/>
    <s v="-"/>
  </r>
  <r>
    <s v="Normal Order"/>
    <x v="1"/>
    <x v="1"/>
    <n v="50062"/>
    <s v="T167738"/>
    <s v="C6690"/>
    <s v="686"/>
    <n v="45727.45223855324"/>
    <s v="11/03/2025 10:51:17 AM"/>
    <n v="140"/>
    <s v="LPT"/>
    <x v="31"/>
    <n v="41"/>
    <n v="1"/>
    <n v="4.1000000000000002E-2"/>
    <s v="NAMI FRONT SUBFRAME"/>
    <s v="LPT TEAM"/>
    <x v="1"/>
    <s v="90"/>
    <s v="14/02/2025"/>
    <n v="114.0396343518514"/>
    <s v="-"/>
    <s v="-"/>
  </r>
  <r>
    <s v="Normal Order"/>
    <x v="1"/>
    <x v="1"/>
    <n v="50062"/>
    <s v="T167745"/>
    <s v="C6686"/>
    <s v="697"/>
    <n v="45727.451937812497"/>
    <s v="11/03/2025 10:50:51 AM"/>
    <n v="140"/>
    <s v="LPT"/>
    <x v="31"/>
    <n v="41"/>
    <n v="1"/>
    <n v="4.1000000000000002E-2"/>
    <s v="NAMI FRONT SUBFRAME"/>
    <s v="LPT TEAM"/>
    <x v="1"/>
    <s v="90"/>
    <s v="14/02/2025"/>
    <n v="114.13219767360719"/>
    <s v="-"/>
    <s v="-"/>
  </r>
  <r>
    <s v="Normal Order"/>
    <x v="195"/>
    <x v="119"/>
    <n v="35802"/>
    <s v="T129863"/>
    <s v="B9903"/>
    <s v="077"/>
    <n v="45678.547219166663"/>
    <s v="21/01/2025 1:08:05 PM"/>
    <n v="70"/>
    <s v="LPT"/>
    <x v="3"/>
    <n v="6"/>
    <n v="1"/>
    <n v="6.0000000000000001E-3"/>
    <s v="VENTILATOR 17 BLADES"/>
    <s v="LPT TEAM"/>
    <x v="0"/>
    <s v="139"/>
    <s v="20/12/2023"/>
    <n v="536.8915312615718"/>
    <s v="VENTILATOR 17 BLADES NDE"/>
    <s v="GEMC-511687799945615"/>
  </r>
  <r>
    <s v="Normal Order"/>
    <x v="196"/>
    <x v="85"/>
    <n v="49905"/>
    <s v="T148190"/>
    <s v="C3200"/>
    <s v="054"/>
    <n v="45580.54019407407"/>
    <s v="15/10/2024 12:57:58 PM"/>
    <n v="180"/>
    <s v="LPT"/>
    <x v="32"/>
    <n v="70"/>
    <n v="1"/>
    <n v="7.0000000000000007E-2"/>
    <s v="-"/>
    <s v="LPT TEAM"/>
    <x v="0"/>
    <s v="237"/>
    <s v="02/08/2024"/>
    <n v="310.04486645833089"/>
    <s v="-"/>
    <s v="-"/>
  </r>
  <r>
    <s v="Normal Order"/>
    <x v="197"/>
    <x v="120"/>
    <n v="49270"/>
    <s v="T149138"/>
    <s v="C3385"/>
    <s v="040"/>
    <n v="45580.522219525461"/>
    <s v="16/11/2024 4:19:24 PM"/>
    <n v="180"/>
    <s v="LPT"/>
    <x v="32"/>
    <n v="98"/>
    <n v="1"/>
    <n v="9.8000000000000004E-2"/>
    <s v="-"/>
    <s v="LPT TEAM"/>
    <x v="0"/>
    <s v="205"/>
    <s v="08/08/2024"/>
    <n v="304.29701942129759"/>
    <s v="GEAR CASE HALF MACHINED_UPPER PART"/>
    <s v="Draft PO-CLW"/>
  </r>
  <r>
    <s v="Normal Order"/>
    <x v="20"/>
    <x v="14"/>
    <n v="60573"/>
    <s v="T177360"/>
    <s v="C8318"/>
    <s v="1314"/>
    <n v="45816.624026331017"/>
    <s v="08/06/2025 2:58:52 PM"/>
    <n v="10"/>
    <s v="MACH1"/>
    <x v="8"/>
    <n v="136"/>
    <n v="1"/>
    <n v="0.13600000000000001"/>
    <s v="800kv"/>
    <s v="Sandeep Ashruba Rakh"/>
    <x v="1"/>
    <s v="1"/>
    <s v="19/05/2025"/>
    <n v="20.40553732639091"/>
    <s v="800kv"/>
    <s v="4701557219"/>
  </r>
  <r>
    <s v="Normal Order"/>
    <x v="21"/>
    <x v="15"/>
    <n v="60734"/>
    <s v="T173933"/>
    <s v="C7765"/>
    <s v="905"/>
    <n v="45816.610769317129"/>
    <s v="08/06/2025 2:39:51 PM"/>
    <n v="10"/>
    <s v="MACH1"/>
    <x v="8"/>
    <n v="114.6"/>
    <n v="1"/>
    <n v="0.11459999999999999"/>
    <s v="Bus DSES Enclosure"/>
    <s v="Sandeep Ashruba Rakh"/>
    <x v="1"/>
    <s v="1"/>
    <s v="17/04/2025"/>
    <n v="52.207717685188982"/>
    <s v="7032"/>
    <s v="S24102073"/>
  </r>
  <r>
    <s v="Normal Order"/>
    <x v="265"/>
    <x v="144"/>
    <n v="59218"/>
    <s v="T174526"/>
    <s v="C7811"/>
    <s v="177"/>
    <n v="45816.521857395826"/>
    <s v="08/06/2025 12:31:40 PM"/>
    <n v="10"/>
    <s v="MACH1"/>
    <x v="8"/>
    <n v="173.69"/>
    <n v="1"/>
    <n v="0.17369000000000001"/>
    <s v="765 KV GIS"/>
    <s v="Sandeep Ashruba Rakh"/>
    <x v="1"/>
    <s v="1"/>
    <s v="20/04/2025"/>
    <n v="49.937213518518547"/>
    <s v="Non-Painted"/>
    <s v="HR02- 4201860085"/>
  </r>
  <r>
    <s v="Normal Order"/>
    <x v="23"/>
    <x v="2"/>
    <n v="42101"/>
    <s v="T173131"/>
    <s v="C7632"/>
    <s v="805"/>
    <n v="45816.454337407413"/>
    <s v="08/06/2025 10:54:37 AM"/>
    <n v="10"/>
    <s v="MACH1"/>
    <x v="30"/>
    <n v="44.5"/>
    <n v="1"/>
    <n v="4.4499999999999998E-2"/>
    <s v="NAMI REAR SUBFRAME"/>
    <s v="Sandeep Ashruba Rakh"/>
    <x v="1"/>
    <s v="1"/>
    <s v="10/04/2025"/>
    <n v="59.798444131942233"/>
    <s v="-"/>
    <s v="Specification-2 2450"/>
  </r>
  <r>
    <s v="Normal Order"/>
    <x v="211"/>
    <x v="61"/>
    <n v="60948"/>
    <s v="T177496"/>
    <s v="C8263"/>
    <s v="1432"/>
    <n v="45816.286817766202"/>
    <s v="08/06/2025 6:53:17 AM"/>
    <n v="10"/>
    <s v="MACH1"/>
    <x v="5"/>
    <n v="294.66000000000003"/>
    <n v="1"/>
    <n v="0.29466000000000009"/>
    <s v="DTB 245 kV"/>
    <s v="BHIVAJI GADHVE"/>
    <x v="0"/>
    <s v="1"/>
    <s v="17/05/2025"/>
    <n v="22.76788703703642"/>
    <s v="Non Painted"/>
    <s v="4501303402"/>
  </r>
  <r>
    <s v="Normal Order"/>
    <x v="211"/>
    <x v="61"/>
    <n v="60948"/>
    <s v="T172436"/>
    <s v="C7535"/>
    <s v="1375"/>
    <n v="45816.285889803243"/>
    <s v="08/06/2025 6:51:51 AM"/>
    <n v="10"/>
    <s v="MACH1"/>
    <x v="5"/>
    <n v="294.66000000000003"/>
    <n v="1"/>
    <n v="0.29466000000000009"/>
    <s v="DTB 245 kV"/>
    <s v="BHIVAJI GADHVE"/>
    <x v="0"/>
    <s v="1"/>
    <s v="05/04/2025"/>
    <n v="64.7259098032373"/>
    <s v="Non Painted"/>
    <s v="4501303402"/>
  </r>
  <r>
    <s v="Normal Order"/>
    <x v="163"/>
    <x v="108"/>
    <n v="56203"/>
    <s v="T178092"/>
    <s v="C8422"/>
    <s v="010"/>
    <n v="45816.029586261568"/>
    <s v="08/06/2025 12:42:53 AM"/>
    <n v="10"/>
    <s v="MACH1"/>
    <x v="30"/>
    <n v="63"/>
    <n v="1"/>
    <n v="6.3E-2"/>
    <s v="550KV"/>
    <s v="Mukesh Kumar"/>
    <x v="0"/>
    <s v="1"/>
    <s v="28/05/2025"/>
    <n v="11.7664716782383"/>
    <s v="550KV_x000d__x000a_"/>
    <s v="CCF7040037"/>
  </r>
  <r>
    <s v="Normal Order"/>
    <x v="266"/>
    <x v="159"/>
    <n v="61189"/>
    <s v="T177913"/>
    <s v="C8405"/>
    <s v="564"/>
    <n v="45815.981855509257"/>
    <s v="07/06/2025 11:34:09 PM"/>
    <n v="10"/>
    <s v="MACH1"/>
    <x v="8"/>
    <n v="119.06"/>
    <n v="1"/>
    <n v="0.11906"/>
    <s v="420kv"/>
    <s v="Ajay Vyawahare"/>
    <x v="0"/>
    <s v="2"/>
    <s v="26/05/2025"/>
    <n v="13.2677159953746"/>
    <s v="-"/>
    <s v="-"/>
  </r>
  <r>
    <s v="Normal Order"/>
    <x v="266"/>
    <x v="159"/>
    <n v="61189"/>
    <s v="T177967"/>
    <s v="C8428"/>
    <s v="574"/>
    <n v="45815.98058260417"/>
    <s v="07/06/2025 11:32:18 PM"/>
    <n v="10"/>
    <s v="MACH1"/>
    <x v="8"/>
    <n v="119.06"/>
    <n v="1"/>
    <n v="0.11906"/>
    <s v="420kv"/>
    <s v="Ajay Vyawahare"/>
    <x v="0"/>
    <s v="2"/>
    <s v="29/05/2025"/>
    <n v="10.55636359953496"/>
    <s v="-"/>
    <s v="-"/>
  </r>
  <r>
    <s v="Normal Order"/>
    <x v="266"/>
    <x v="159"/>
    <n v="61189"/>
    <s v="T177941"/>
    <s v="C8440"/>
    <s v="583"/>
    <n v="45815.979256770843"/>
    <s v="07/06/2025 11:30:21 PM"/>
    <n v="10"/>
    <s v="MACH1"/>
    <x v="8"/>
    <n v="119.06"/>
    <n v="1"/>
    <n v="0.11906"/>
    <s v="420kv"/>
    <s v="Ajay Vyawahare"/>
    <x v="0"/>
    <s v="2"/>
    <s v="29/05/2025"/>
    <n v="10.303920567130261"/>
    <s v="-"/>
    <s v="-"/>
  </r>
  <r>
    <s v="Normal Order"/>
    <x v="267"/>
    <x v="91"/>
    <n v="60329"/>
    <s v="T175989"/>
    <s v="C8052"/>
    <s v="1184"/>
    <n v="45815.962462916657"/>
    <s v="07/06/2025 11:06:11 PM"/>
    <n v="10"/>
    <s v="MACH1"/>
    <x v="30"/>
    <n v="517.75"/>
    <n v="1"/>
    <n v="0.51775000000000004"/>
    <s v="-"/>
    <s v="Mukesh Kumar"/>
    <x v="0"/>
    <s v="2"/>
    <s v="05/05/2025"/>
    <n v="34.189526412039413"/>
    <s v="CB block housing_x000d__x000a_"/>
    <s v="4513445647"/>
  </r>
  <r>
    <s v="Normal Order"/>
    <x v="211"/>
    <x v="61"/>
    <n v="60548"/>
    <s v="T177501"/>
    <s v="C8258"/>
    <s v="1429"/>
    <n v="45815.958417511567"/>
    <s v="07/06/2025 11:00:20 PM"/>
    <n v="10"/>
    <s v="MACH1"/>
    <x v="5"/>
    <n v="294.66000000000003"/>
    <n v="1"/>
    <n v="0.29466000000000009"/>
    <s v="DTB 245 kV"/>
    <s v="Mukesh Kumar"/>
    <x v="1"/>
    <s v="2"/>
    <s v="17/05/2025"/>
    <n v="22.624666909723601"/>
    <s v="-"/>
    <s v="4500972037"/>
  </r>
  <r>
    <s v="Normal Order"/>
    <x v="268"/>
    <x v="62"/>
    <n v="61455"/>
    <s v="T175725"/>
    <s v="C8054"/>
    <s v="656"/>
    <n v="45815.793242754633"/>
    <s v="07/06/2025 7:02:42 PM"/>
    <n v="10"/>
    <s v="MACH1"/>
    <x v="8"/>
    <n v="111.5"/>
    <n v="1"/>
    <n v="0.1115"/>
    <s v="765 KV GIS"/>
    <s v="Mallikarjun Telunagi"/>
    <x v="0"/>
    <s v="2"/>
    <s v="05/05/2025"/>
    <n v="34.300396782404277"/>
    <s v="Non-Painted"/>
    <s v="HR02- 4201859143"/>
  </r>
  <r>
    <s v="Normal Order"/>
    <x v="160"/>
    <x v="63"/>
    <n v="60520"/>
    <s v="T177422"/>
    <s v="C8306"/>
    <s v="070"/>
    <n v="45815.788986805557"/>
    <s v="WIP"/>
    <n v="10"/>
    <s v="MACH1"/>
    <x v="30"/>
    <n v="141"/>
    <n v="1"/>
    <n v="0.14099999999999999"/>
    <s v="765 KV GIS"/>
    <s v="Kiran Shankar Suryawanshi"/>
    <x v="0"/>
    <s v="-"/>
    <s v="20/05/2025"/>
    <n v="19.898596898150569"/>
    <s v="765 KV GIS"/>
    <s v="4201888064"/>
  </r>
  <r>
    <s v="Normal Order"/>
    <x v="160"/>
    <x v="63"/>
    <n v="60520"/>
    <s v="T178040"/>
    <s v="C8401"/>
    <s v="085"/>
    <n v="45815.787774386583"/>
    <s v="07/06/2025 6:54:44 PM"/>
    <n v="10"/>
    <s v="MACH1"/>
    <x v="30"/>
    <n v="141"/>
    <n v="1"/>
    <n v="0.14099999999999999"/>
    <s v="765 KV GIS"/>
    <s v="Kiran Shankar Suryawanshi"/>
    <x v="1"/>
    <s v="2"/>
    <s v="26/05/2025"/>
    <n v="13.442414178236501"/>
    <s v="765 KV GIS"/>
    <s v="4201888064"/>
  </r>
  <r>
    <s v="Normal Order"/>
    <x v="268"/>
    <x v="62"/>
    <n v="61455"/>
    <s v="T175730"/>
    <s v="C8054"/>
    <s v="657"/>
    <n v="45815.639548252308"/>
    <s v="07/06/2025 3:21:36 PM"/>
    <n v="10"/>
    <s v="MACH1"/>
    <x v="8"/>
    <n v="111.5"/>
    <n v="1"/>
    <n v="0.1115"/>
    <s v="765 KV GIS"/>
    <s v="Mallikarjun Telunagi"/>
    <x v="0"/>
    <s v="2"/>
    <s v="05/05/2025"/>
    <n v="34.299730914353859"/>
    <s v="Non-Painted"/>
    <s v="HR02- 4201859143"/>
  </r>
  <r>
    <s v="Normal Order"/>
    <x v="267"/>
    <x v="91"/>
    <n v="60329"/>
    <s v="T177011"/>
    <s v="C8115"/>
    <s v="1188"/>
    <n v="45815.593442106481"/>
    <s v="07/06/2025 2:14:56 PM"/>
    <n v="10"/>
    <s v="MACH1"/>
    <x v="30"/>
    <n v="517.75"/>
    <n v="1"/>
    <n v="0.51775000000000004"/>
    <s v="-"/>
    <s v="Ganesh Mhaske"/>
    <x v="0"/>
    <s v="2"/>
    <s v="09/05/2025"/>
    <n v="30.929485497683348"/>
    <s v="CB block housing_x000d__x000a_"/>
    <s v="4513445647"/>
  </r>
  <r>
    <s v="Normal Order"/>
    <x v="145"/>
    <x v="16"/>
    <n v="56271"/>
    <s v="T177388"/>
    <s v="C8278"/>
    <s v="694"/>
    <n v="45815.559614479163"/>
    <s v="WIP"/>
    <n v="10"/>
    <s v="MACH1"/>
    <x v="30"/>
    <n v="116.8"/>
    <n v="1"/>
    <n v="0.1168"/>
    <s v="800 Kv"/>
    <s v="Sandeep Ashruba Rakh"/>
    <x v="0"/>
    <s v="-"/>
    <s v="18/05/2025"/>
    <n v="21.898242071758428"/>
    <s v="-"/>
    <s v="-"/>
  </r>
  <r>
    <s v="Normal Order"/>
    <x v="145"/>
    <x v="16"/>
    <n v="56271"/>
    <s v="T177727"/>
    <s v="C8329"/>
    <s v="746"/>
    <n v="45815.558905729173"/>
    <s v="WIP"/>
    <n v="10"/>
    <s v="MACH1"/>
    <x v="30"/>
    <n v="116.8"/>
    <n v="1"/>
    <n v="0.1168"/>
    <s v="800 Kv"/>
    <s v="Sandeep Ashruba Rakh"/>
    <x v="0"/>
    <s v="-"/>
    <s v="21/05/2025"/>
    <n v="18.56107347222132"/>
    <s v="-"/>
    <s v="-"/>
  </r>
  <r>
    <s v="Normal Order"/>
    <x v="145"/>
    <x v="16"/>
    <n v="56271"/>
    <s v="T177190"/>
    <s v="C8251"/>
    <s v="678"/>
    <n v="45815.558177094907"/>
    <s v="WIP"/>
    <n v="10"/>
    <s v="MACH1"/>
    <x v="30"/>
    <n v="116.8"/>
    <n v="1"/>
    <n v="0.1168"/>
    <s v="800 Kv"/>
    <s v="Sandeep Ashruba Rakh"/>
    <x v="0"/>
    <s v="-"/>
    <s v="16/05/2025"/>
    <n v="23.219673784726179"/>
    <s v="-"/>
    <s v="-"/>
  </r>
  <r>
    <s v="Normal Order"/>
    <x v="145"/>
    <x v="16"/>
    <n v="56271"/>
    <s v="T177754"/>
    <s v="C8321"/>
    <s v="739"/>
    <n v="45815.557401608792"/>
    <s v="WIP"/>
    <n v="10"/>
    <s v="MACH1"/>
    <x v="30"/>
    <n v="116.8"/>
    <n v="1"/>
    <n v="0.1168"/>
    <s v="800 Kv"/>
    <s v="Sandeep Ashruba Rakh"/>
    <x v="0"/>
    <s v="-"/>
    <s v="20/05/2025"/>
    <n v="19.321692407407681"/>
    <s v="-"/>
    <s v="-"/>
  </r>
  <r>
    <s v="Normal Order"/>
    <x v="145"/>
    <x v="16"/>
    <n v="56271"/>
    <s v="T177667"/>
    <s v="C8338"/>
    <s v="754"/>
    <n v="45815.556820451391"/>
    <s v="WIP"/>
    <n v="10"/>
    <s v="MACH1"/>
    <x v="30"/>
    <n v="116.8"/>
    <n v="1"/>
    <n v="0.1168"/>
    <s v="800 Kv"/>
    <s v="Sandeep Ashruba Rakh"/>
    <x v="0"/>
    <s v="-"/>
    <s v="21/05/2025"/>
    <n v="18.129670000002079"/>
    <s v="-"/>
    <s v="-"/>
  </r>
  <r>
    <s v="Normal Order"/>
    <x v="145"/>
    <x v="16"/>
    <n v="56271"/>
    <s v="T177749"/>
    <s v="C8327"/>
    <s v="747"/>
    <n v="45815.55611701389"/>
    <s v="WIP"/>
    <n v="10"/>
    <s v="MACH1"/>
    <x v="30"/>
    <n v="116.8"/>
    <n v="1"/>
    <n v="0.1168"/>
    <s v="800 Kv"/>
    <s v="Sandeep Ashruba Rakh"/>
    <x v="0"/>
    <s v="-"/>
    <s v="21/05/2025"/>
    <n v="18.658480057871198"/>
    <s v="-"/>
    <s v="-"/>
  </r>
  <r>
    <s v="Normal Order"/>
    <x v="145"/>
    <x v="16"/>
    <n v="56271"/>
    <s v="T177112"/>
    <s v="C8242"/>
    <s v="668"/>
    <n v="45815.555274583327"/>
    <s v="WIP"/>
    <n v="10"/>
    <s v="MACH1"/>
    <x v="30"/>
    <n v="116.8"/>
    <n v="1"/>
    <n v="0.1168"/>
    <s v="800 Kv"/>
    <s v="Sandeep Ashruba Rakh"/>
    <x v="0"/>
    <s v="-"/>
    <s v="16/05/2025"/>
    <n v="23.615611574074141"/>
    <s v="-"/>
    <s v="-"/>
  </r>
  <r>
    <s v="Normal Order"/>
    <x v="145"/>
    <x v="16"/>
    <n v="56271"/>
    <s v="T177371"/>
    <s v="C8275"/>
    <s v="686"/>
    <n v="45815.553770046303"/>
    <s v="WIP"/>
    <n v="10"/>
    <s v="MACH1"/>
    <x v="30"/>
    <n v="116.8"/>
    <n v="1"/>
    <n v="0.1168"/>
    <s v="800 Kv"/>
    <s v="Sandeep Ashruba Rakh"/>
    <x v="0"/>
    <s v="-"/>
    <s v="17/05/2025"/>
    <n v="22.110481400464781"/>
    <s v="-"/>
    <s v="-"/>
  </r>
  <r>
    <s v="Normal Order"/>
    <x v="145"/>
    <x v="16"/>
    <n v="56271"/>
    <s v="T177177"/>
    <s v="C8244"/>
    <s v="671"/>
    <n v="45815.552725752314"/>
    <s v="WIP"/>
    <n v="10"/>
    <s v="MACH1"/>
    <x v="30"/>
    <n v="116.8"/>
    <n v="1"/>
    <n v="0.1168"/>
    <s v="800 Kv"/>
    <s v="Sandeep Ashruba Rakh"/>
    <x v="0"/>
    <s v="-"/>
    <s v="16/05/2025"/>
    <n v="23.532021550927311"/>
    <s v="-"/>
    <s v="-"/>
  </r>
  <r>
    <s v="Normal Order"/>
    <x v="145"/>
    <x v="16"/>
    <n v="56271"/>
    <s v="T177394"/>
    <s v="C8280"/>
    <s v="717"/>
    <n v="45815.551596898149"/>
    <s v="WIP"/>
    <n v="10"/>
    <s v="MACH1"/>
    <x v="30"/>
    <n v="116.8"/>
    <n v="1"/>
    <n v="0.1168"/>
    <s v="800 Kv"/>
    <s v="Sandeep Ashruba Rakh"/>
    <x v="0"/>
    <s v="-"/>
    <s v="19/05/2025"/>
    <n v="20.109933946761881"/>
    <s v="-"/>
    <s v="-"/>
  </r>
  <r>
    <s v="Normal Order"/>
    <x v="145"/>
    <x v="16"/>
    <n v="56271"/>
    <s v="T177335"/>
    <s v="C8277"/>
    <s v="692"/>
    <n v="45815.550050844897"/>
    <s v="WIP"/>
    <n v="10"/>
    <s v="MACH1"/>
    <x v="30"/>
    <n v="116.8"/>
    <n v="1"/>
    <n v="0.1168"/>
    <s v="800 Kv"/>
    <s v="Sandeep Ashruba Rakh"/>
    <x v="0"/>
    <s v="-"/>
    <s v="18/05/2025"/>
    <n v="21.826718240743499"/>
    <s v="-"/>
    <s v="-"/>
  </r>
  <r>
    <s v="Normal Order"/>
    <x v="145"/>
    <x v="16"/>
    <n v="56271"/>
    <s v="T177300"/>
    <s v="C8294"/>
    <s v="713"/>
    <n v="45815.549299398153"/>
    <s v="WIP"/>
    <n v="10"/>
    <s v="MACH1"/>
    <x v="30"/>
    <n v="116.8"/>
    <n v="1"/>
    <n v="0.1168"/>
    <s v="800 Kv"/>
    <s v="Sandeep Ashruba Rakh"/>
    <x v="0"/>
    <s v="-"/>
    <s v="19/05/2025"/>
    <n v="20.194422650463821"/>
    <s v="-"/>
    <s v="-"/>
  </r>
  <r>
    <s v="Normal Order"/>
    <x v="269"/>
    <x v="115"/>
    <n v="56705"/>
    <s v="T167888"/>
    <s v="C6753"/>
    <s v="1156"/>
    <n v="45815.547693773136"/>
    <s v="07/06/2025 1:08:58 PM"/>
    <n v="10"/>
    <s v="MACH1"/>
    <x v="30"/>
    <n v="50.8"/>
    <n v="1"/>
    <n v="5.0799999999999998E-2"/>
    <s v="-"/>
    <s v="Sandeep Ashruba Rakh"/>
    <x v="1"/>
    <s v="2"/>
    <s v="18/02/2025"/>
    <n v="110.946539606477"/>
    <s v="Non_painted"/>
    <s v="4501786127"/>
  </r>
  <r>
    <s v="Normal Order"/>
    <x v="270"/>
    <x v="78"/>
    <n v="54585"/>
    <s v="T175435"/>
    <s v="C7998"/>
    <s v="139"/>
    <n v="45815.54367697917"/>
    <s v="07/06/2025 1:03:11 PM"/>
    <n v="10"/>
    <s v="MACH1"/>
    <x v="30"/>
    <n v="16"/>
    <n v="1"/>
    <n v="1.6E-2"/>
    <s v="COVER"/>
    <s v="Sandeep Ashruba Rakh"/>
    <x v="1"/>
    <s v="2"/>
    <s v="30/04/2025"/>
    <n v="39.253531585651217"/>
    <s v="COVER"/>
    <s v="4100069632"/>
  </r>
  <r>
    <s v="Normal Order"/>
    <x v="140"/>
    <x v="15"/>
    <n v="58747"/>
    <s v="T174310"/>
    <s v="C7813"/>
    <s v="938"/>
    <n v="45815.477225578703"/>
    <s v="07/06/2025 11:27:30 AM"/>
    <n v="10"/>
    <s v="MACH1"/>
    <x v="30"/>
    <n v="114.6"/>
    <n v="1"/>
    <n v="0.11459999999999999"/>
    <s v="Bus DSES Enclosure"/>
    <s v="Sandeep Ashruba Rakh"/>
    <x v="1"/>
    <s v="2"/>
    <s v="20/04/2025"/>
    <n v="49.955776192131452"/>
    <s v="7035"/>
    <s v="S24101990"/>
  </r>
  <r>
    <s v="Normal Order"/>
    <x v="267"/>
    <x v="91"/>
    <n v="60329"/>
    <s v="T174399"/>
    <s v="C7902"/>
    <s v="1176"/>
    <n v="45815.432148310181"/>
    <s v="07/06/2025 10:22:42 AM"/>
    <n v="10"/>
    <s v="MACH1"/>
    <x v="30"/>
    <n v="517.75"/>
    <n v="1"/>
    <n v="0.51775000000000004"/>
    <s v="-"/>
    <s v="Ganesh Mhaske"/>
    <x v="0"/>
    <s v="2"/>
    <s v="25/04/2025"/>
    <n v="44.739645590278087"/>
    <s v="CB block housing_x000d__x000a_"/>
    <s v="4513445647"/>
  </r>
  <r>
    <s v="Normal Order"/>
    <x v="266"/>
    <x v="159"/>
    <n v="61189"/>
    <s v="T178172"/>
    <s v="C8445"/>
    <s v="586"/>
    <n v="45815.319691562501"/>
    <s v="07/06/2025 7:40:39 AM"/>
    <n v="10"/>
    <s v="MACH1"/>
    <x v="8"/>
    <n v="119.06"/>
    <n v="1"/>
    <n v="0.11906"/>
    <s v="420kv"/>
    <s v="JITENDRA PATEL"/>
    <x v="0"/>
    <s v="2"/>
    <s v="30/05/2025"/>
    <n v="9.463782222221198"/>
    <s v="-"/>
    <s v="-"/>
  </r>
  <r>
    <s v="Normal Order"/>
    <x v="267"/>
    <x v="91"/>
    <n v="60329"/>
    <s v="T176644"/>
    <s v="C8183"/>
    <s v="1192"/>
    <n v="45815.268389432873"/>
    <s v="07/06/2025 6:26:51 AM"/>
    <n v="10"/>
    <s v="MACH1"/>
    <x v="30"/>
    <n v="517.75"/>
    <n v="1"/>
    <n v="0.51775000000000004"/>
    <s v="-"/>
    <s v="BHIVAJI GADHVE"/>
    <x v="0"/>
    <s v="2"/>
    <s v="13/05/2025"/>
    <n v="26.517881979169029"/>
    <s v="CB block housing_x000d__x000a_"/>
    <s v="4513445647"/>
  </r>
  <r>
    <s v="Normal Order"/>
    <x v="20"/>
    <x v="14"/>
    <n v="60573"/>
    <s v="T177229"/>
    <s v="C8290"/>
    <s v="1296"/>
    <n v="45814.786794131942"/>
    <s v="06/06/2025 6:53:11 PM"/>
    <n v="10"/>
    <s v="MACH1"/>
    <x v="8"/>
    <n v="136"/>
    <n v="1"/>
    <n v="0.13600000000000001"/>
    <s v="800kv"/>
    <s v="Sandeep Ashruba Rakh"/>
    <x v="1"/>
    <s v="3"/>
    <s v="19/05/2025"/>
    <n v="20.254159641204751"/>
    <s v="800kv"/>
    <s v="4701557219"/>
  </r>
  <r>
    <s v="Normal Order"/>
    <x v="213"/>
    <x v="10"/>
    <n v="58909"/>
    <s v="T175983"/>
    <s v="C8047"/>
    <s v="011"/>
    <n v="45814.709180810183"/>
    <s v="06/06/2025 5:01:29 PM"/>
    <n v="10"/>
    <s v="MACH1"/>
    <x v="30"/>
    <n v="63"/>
    <n v="1"/>
    <n v="6.3E-2"/>
    <s v="DTB-72-40"/>
    <s v="Sandipan Wagalgav"/>
    <x v="1"/>
    <s v="3"/>
    <s v="05/05/2025"/>
    <n v="34.471068749997357"/>
    <s v="dtb-72-40"/>
    <s v="4501759974"/>
  </r>
  <r>
    <s v="Normal Order"/>
    <x v="134"/>
    <x v="65"/>
    <n v="44891"/>
    <s v="T174363"/>
    <s v="C7837"/>
    <s v="1235"/>
    <n v="45812.463235578703"/>
    <s v="04/06/2025 11:08:12 AM"/>
    <n v="10"/>
    <s v="MACH1"/>
    <x v="8"/>
    <n v="72.599999999999994"/>
    <n v="1"/>
    <n v="7.2599999999999998E-2"/>
    <s v="420kv"/>
    <s v="Sandeep Ashruba Rakh"/>
    <x v="1"/>
    <s v="5"/>
    <s v="21/04/2025"/>
    <n v="48.196805081017366"/>
    <s v="-"/>
    <s v="-"/>
  </r>
  <r>
    <s v="Normal Order"/>
    <x v="270"/>
    <x v="78"/>
    <n v="54585"/>
    <s v="T175413"/>
    <s v="C7985"/>
    <s v="146"/>
    <n v="45812.454636261573"/>
    <s v="04/06/2025 11:08:35 AM"/>
    <n v="10"/>
    <s v="MACH1"/>
    <x v="30"/>
    <n v="16"/>
    <n v="1"/>
    <n v="1.6E-2"/>
    <s v="COVER"/>
    <s v="Sandeep Ashruba Rakh"/>
    <x v="1"/>
    <s v="5"/>
    <s v="30/04/2025"/>
    <n v="39.964788668978137"/>
    <s v="COVER"/>
    <s v="4100069632"/>
  </r>
  <r>
    <s v="Normal Order"/>
    <x v="132"/>
    <x v="28"/>
    <n v="59893"/>
    <s v="T174483"/>
    <s v="C7818"/>
    <s v="1860"/>
    <n v="45811.790194444453"/>
    <s v="03/06/2025 6:58:05 PM"/>
    <n v="10"/>
    <s v="MACH1"/>
    <x v="30"/>
    <n v="56.5"/>
    <n v="1"/>
    <n v="5.6500000000000002E-2"/>
    <s v="-"/>
    <s v="Sandeep Ashruba Rakh"/>
    <x v="1"/>
    <s v="6"/>
    <s v="20/04/2025"/>
    <n v="49.8214823958333"/>
    <s v="7035"/>
    <s v="S24101901"/>
  </r>
  <r>
    <s v="Normal Order"/>
    <x v="271"/>
    <x v="22"/>
    <n v="61214"/>
    <s v="T173088"/>
    <s v="C7711"/>
    <s v="1200"/>
    <n v="45811.744246539347"/>
    <s v="WIP"/>
    <n v="10"/>
    <s v="MACH1"/>
    <x v="30"/>
    <n v="272.63"/>
    <n v="1"/>
    <n v="0.27262999999999998"/>
    <s v="-"/>
    <s v="Sandeep Ashruba Rakh"/>
    <x v="0"/>
    <s v="-"/>
    <s v="15/04/2025"/>
    <n v="54.720357650461658"/>
    <s v="CB HOUSING (FINISHED PART)"/>
    <s v="4513446412"/>
  </r>
  <r>
    <s v="Normal Order"/>
    <x v="30"/>
    <x v="23"/>
    <n v="58942"/>
    <s v="T177770"/>
    <s v="C8336"/>
    <s v="005"/>
    <n v="45808.871198090274"/>
    <s v="31/05/2025 8:54:44 PM"/>
    <n v="10"/>
    <s v="MACH1"/>
    <x v="30"/>
    <n v="19"/>
    <n v="1"/>
    <n v="1.9E-2"/>
    <s v="-"/>
    <s v="Ganesh Mhaske"/>
    <x v="1"/>
    <s v="9"/>
    <s v="21/05/2025"/>
    <n v="18.259785833331989"/>
    <s v="-"/>
    <s v="4501795799"/>
  </r>
  <r>
    <s v="Normal Order"/>
    <x v="271"/>
    <x v="22"/>
    <n v="61214"/>
    <s v="T173053"/>
    <s v="C7673"/>
    <s v="1187"/>
    <n v="45808.785576932867"/>
    <s v="WIP"/>
    <n v="10"/>
    <s v="MACH1"/>
    <x v="30"/>
    <n v="272.63"/>
    <n v="1"/>
    <n v="0.27262999999999998"/>
    <s v="-"/>
    <s v="Sandeep Ashruba Rakh"/>
    <x v="0"/>
    <s v="-"/>
    <s v="12/04/2025"/>
    <n v="57.368882361115539"/>
    <s v="CB HOUSING (FINISHED PART)"/>
    <s v="4513446412"/>
  </r>
  <r>
    <s v="Normal Order"/>
    <x v="137"/>
    <x v="96"/>
    <n v="61167"/>
    <s v="T177604"/>
    <s v="C8352"/>
    <s v="508"/>
    <n v="45807.961652604157"/>
    <s v="30/05/2025 11:04:59 PM"/>
    <n v="10"/>
    <s v="MACH1"/>
    <x v="30"/>
    <n v="228.17"/>
    <n v="1"/>
    <n v="0.22817000000000001"/>
    <s v="CABLE DISCCONET. HOUSING"/>
    <s v="Kiran Shankar Suryawanshi"/>
    <x v="1"/>
    <s v="10"/>
    <s v="24/05/2025"/>
    <n v="15.174298981481121"/>
    <s v="CABLE DISCCONET. HOUSING"/>
    <s v="4513474036"/>
  </r>
  <r>
    <s v="Normal Order"/>
    <x v="132"/>
    <x v="28"/>
    <n v="59893"/>
    <s v="T174486"/>
    <s v="C7812"/>
    <s v="1847"/>
    <n v="45807.711203101848"/>
    <s v="30/05/2025 5:04:28 PM"/>
    <n v="10"/>
    <s v="MACH1"/>
    <x v="30"/>
    <n v="56.5"/>
    <n v="1"/>
    <n v="5.6500000000000002E-2"/>
    <s v="-"/>
    <s v="Sandeep Ashruba Rakh"/>
    <x v="1"/>
    <s v="10"/>
    <s v="19/04/2025"/>
    <n v="50.038815439816972"/>
    <s v="7035"/>
    <s v="S24101901"/>
  </r>
  <r>
    <s v="Normal Order"/>
    <x v="39"/>
    <x v="31"/>
    <n v="59870"/>
    <s v="T175379"/>
    <s v="C7962"/>
    <s v="845"/>
    <n v="45806.568484953707"/>
    <s v="29/05/2025 1:39:17 PM"/>
    <n v="10"/>
    <s v="MACH1"/>
    <x v="8"/>
    <n v="3.052"/>
    <n v="1"/>
    <n v="3.052E-3"/>
    <s v="765 KV GIS"/>
    <s v="Khole Vaibhav"/>
    <x v="0"/>
    <s v="11"/>
    <s v="30/04/2025"/>
    <n v="39.497495185183652"/>
    <s v="765 KV GIS"/>
    <s v="4201888064"/>
  </r>
  <r>
    <s v="Normal Order"/>
    <x v="40"/>
    <x v="32"/>
    <n v="59441"/>
    <s v="T173384"/>
    <s v="C7672"/>
    <s v="314"/>
    <n v="45806.558953067128"/>
    <s v="29/05/2025 1:25:05 PM"/>
    <n v="10"/>
    <s v="MACH1"/>
    <x v="5"/>
    <n v="84.4"/>
    <n v="1"/>
    <n v="8.4400000000000003E-2"/>
    <s v="DTB 550 kV"/>
    <s v="Sandeep Ashruba Rakh"/>
    <x v="0"/>
    <s v="11"/>
    <s v="12/04/2025"/>
    <n v="57.736509837966871"/>
    <s v="3015"/>
    <s v="4500542536"/>
  </r>
  <r>
    <s v="Normal Order"/>
    <x v="9"/>
    <x v="8"/>
    <n v="59744"/>
    <s v="T176976"/>
    <s v="C8231"/>
    <s v="256"/>
    <n v="45806.245865925928"/>
    <s v="WIP"/>
    <n v="10"/>
    <s v="MACH1"/>
    <x v="30"/>
    <n v="58.13"/>
    <n v="1"/>
    <n v="5.8130000000000001E-2"/>
    <s v="-"/>
    <s v="Ganesh Lohar"/>
    <x v="0"/>
    <s v="-"/>
    <s v="15/05/2025"/>
    <n v="24.068647453706941"/>
    <s v="-"/>
    <s v="4513446412"/>
  </r>
  <r>
    <s v="Normal Order"/>
    <x v="39"/>
    <x v="31"/>
    <n v="59870"/>
    <s v="T130588"/>
    <s v="C0002"/>
    <s v="814"/>
    <n v="45805.904744120373"/>
    <s v="31/05/2025 8:17:30 AM"/>
    <n v="10"/>
    <s v="MACH1"/>
    <x v="8"/>
    <n v="3.052"/>
    <n v="1"/>
    <n v="3.052E-3"/>
    <s v="765 KV GIS"/>
    <s v="Bapu Sonawane"/>
    <x v="0"/>
    <s v="9"/>
    <s v="26/12/2023"/>
    <n v="530.56882568287256"/>
    <s v="765 KV GIS"/>
    <s v="4201888064"/>
  </r>
  <r>
    <s v="Normal Order"/>
    <x v="39"/>
    <x v="31"/>
    <n v="59870"/>
    <s v="T130216"/>
    <s v="B9947"/>
    <s v="812"/>
    <n v="45805.769358506943"/>
    <s v="31/05/2025 8:44:19 AM"/>
    <n v="10"/>
    <s v="MACH1"/>
    <x v="8"/>
    <n v="3.052"/>
    <n v="1"/>
    <n v="3.052E-3"/>
    <s v="765 KV GIS"/>
    <s v="Khole Vaibhav"/>
    <x v="0"/>
    <s v="9"/>
    <s v="23/12/2023"/>
    <n v="533.83359230324277"/>
    <s v="765 KV GIS"/>
    <s v="4201888064"/>
  </r>
  <r>
    <s v="Normal Order"/>
    <x v="39"/>
    <x v="31"/>
    <n v="59870"/>
    <s v="T130211"/>
    <s v="B9947"/>
    <s v="813"/>
    <n v="45805.750684826387"/>
    <s v="28/05/2025 6:01:16 PM"/>
    <n v="10"/>
    <s v="MACH1"/>
    <x v="8"/>
    <n v="3.052"/>
    <n v="1"/>
    <n v="3.052E-3"/>
    <s v="765 KV GIS"/>
    <s v="Khole Vaibhav"/>
    <x v="0"/>
    <s v="12"/>
    <s v="23/12/2023"/>
    <n v="533.83550775462936"/>
    <s v="765 KV GIS"/>
    <s v="4201888064"/>
  </r>
  <r>
    <s v="Normal Order"/>
    <x v="134"/>
    <x v="65"/>
    <n v="44891"/>
    <s v="T175559"/>
    <s v="C8021"/>
    <s v="1316"/>
    <n v="45805.529822303237"/>
    <s v="28/05/2025 12:43:14 PM"/>
    <n v="10"/>
    <s v="MACH1"/>
    <x v="8"/>
    <n v="72.599999999999994"/>
    <n v="1"/>
    <n v="7.2599999999999998E-2"/>
    <s v="420kv"/>
    <s v="Sandeep Ashruba Rakh"/>
    <x v="1"/>
    <s v="12"/>
    <s v="03/05/2025"/>
    <n v="36.92032836805447"/>
    <s v="-"/>
    <s v="-"/>
  </r>
  <r>
    <s v="Normal Order"/>
    <x v="30"/>
    <x v="23"/>
    <n v="58949"/>
    <s v="T173026"/>
    <s v="C7637"/>
    <s v="003"/>
    <n v="45805.395835254632"/>
    <s v="28/05/2025 9:36:32 AM"/>
    <n v="10"/>
    <s v="MACH1"/>
    <x v="30"/>
    <n v="19"/>
    <n v="1"/>
    <n v="1.9E-2"/>
    <s v="-"/>
    <s v="Nanda Tewari"/>
    <x v="0"/>
    <s v="12"/>
    <s v="10/04/2025"/>
    <n v="59.489980960650428"/>
    <s v="-"/>
    <s v="4501795799"/>
  </r>
  <r>
    <s v="Normal Order"/>
    <x v="272"/>
    <x v="152"/>
    <n v="61125"/>
    <s v="T138066"/>
    <s v="C1212"/>
    <s v="565"/>
    <n v="45805.371773298612"/>
    <s v="WIP"/>
    <n v="10"/>
    <s v="MACH1"/>
    <x v="30"/>
    <n v="113.8"/>
    <n v="1"/>
    <n v="0.1138"/>
    <s v="Line DSES Enclosure"/>
    <s v="Snehal Patil"/>
    <x v="0"/>
    <s v="-"/>
    <s v="13/03/2024"/>
    <n v="452.80337579861231"/>
    <s v="7032"/>
    <s v="S24102070"/>
  </r>
  <r>
    <s v="Normal Order"/>
    <x v="184"/>
    <x v="90"/>
    <n v="59867"/>
    <s v="T174124"/>
    <s v="C7812"/>
    <s v="1220"/>
    <n v="45801.70822266204"/>
    <s v="24/05/2025 5:00:06 PM"/>
    <n v="10"/>
    <s v="MACH1"/>
    <x v="8"/>
    <n v="16.8"/>
    <n v="1"/>
    <n v="1.6799999999999999E-2"/>
    <s v="765 KV GIS"/>
    <s v="Mukesh Kumar"/>
    <x v="0"/>
    <s v="16"/>
    <s v="21/04/2025"/>
    <n v="48.183485150460911"/>
    <s v="765 KV GIS"/>
    <s v="4201888064"/>
  </r>
  <r>
    <s v="Normal Order"/>
    <x v="28"/>
    <x v="21"/>
    <n v="51582"/>
    <s v="T171110"/>
    <s v="C7329"/>
    <s v="1266"/>
    <n v="45800.535546817133"/>
    <s v="WIP"/>
    <n v="10"/>
    <s v="MACH1"/>
    <x v="5"/>
    <n v="476.42"/>
    <n v="1"/>
    <n v="0.47642000000000001"/>
    <s v="DTB 420 kV"/>
    <s v="Sandeep Ashruba Rakh"/>
    <x v="0"/>
    <s v="-"/>
    <s v="21/03/2025"/>
    <n v="79.34623800926056"/>
    <s v="Non Painted"/>
    <s v="4500542536"/>
  </r>
  <r>
    <s v="Normal Order"/>
    <x v="28"/>
    <x v="21"/>
    <n v="55414"/>
    <s v="T170620"/>
    <s v="C7187"/>
    <s v="1240"/>
    <n v="45800.534143854173"/>
    <s v="WIP"/>
    <n v="10"/>
    <s v="MACH1"/>
    <x v="5"/>
    <n v="476.42"/>
    <n v="1"/>
    <n v="0.47642000000000001"/>
    <s v="DTB 420 kV"/>
    <s v="Sandeep Ashruba Rakh"/>
    <x v="0"/>
    <s v="-"/>
    <s v="13/03/2025"/>
    <n v="87.426067442131171"/>
    <s v="Non Paint"/>
    <s v="4500596457"/>
  </r>
  <r>
    <s v="Normal Order"/>
    <x v="273"/>
    <x v="90"/>
    <n v="60957"/>
    <s v="T174457"/>
    <s v="C7854"/>
    <s v="1227"/>
    <n v="45797.947341041669"/>
    <s v="20/05/2025 10:44:26 PM"/>
    <n v="10"/>
    <s v="MACH1"/>
    <x v="8"/>
    <n v="16.8"/>
    <n v="1"/>
    <n v="1.6799999999999999E-2"/>
    <s v="765 KV GIS"/>
    <s v="Akash Shinde"/>
    <x v="0"/>
    <s v="20"/>
    <s v="22/04/2025"/>
    <n v="47.436594699072877"/>
    <s v="765 KV GIS"/>
    <s v="4201888064"/>
  </r>
  <r>
    <s v="Normal Order"/>
    <x v="273"/>
    <x v="90"/>
    <n v="60957"/>
    <s v="T174429"/>
    <s v="C7854"/>
    <s v="1226"/>
    <n v="45797.94583055556"/>
    <s v="20/05/2025 10:42:18 PM"/>
    <n v="10"/>
    <s v="MACH1"/>
    <x v="8"/>
    <n v="16.8"/>
    <n v="1"/>
    <n v="1.6799999999999999E-2"/>
    <s v="765 KV GIS"/>
    <s v="Akash Shinde"/>
    <x v="0"/>
    <s v="20"/>
    <s v="22/04/2025"/>
    <n v="47.434753900466603"/>
    <s v="765 KV GIS"/>
    <s v="4201888064"/>
  </r>
  <r>
    <s v="Normal Order"/>
    <x v="273"/>
    <x v="90"/>
    <n v="60957"/>
    <s v="T174250"/>
    <s v="C7833"/>
    <s v="1296"/>
    <n v="45797.944802418977"/>
    <s v="20/05/2025 10:40:47 PM"/>
    <n v="10"/>
    <s v="MACH1"/>
    <x v="8"/>
    <n v="16.8"/>
    <n v="1"/>
    <n v="1.6799999999999999E-2"/>
    <s v="765 KV GIS"/>
    <s v="Akash Shinde"/>
    <x v="0"/>
    <s v="20"/>
    <s v="22/04/2025"/>
    <n v="47.856729502316739"/>
    <s v="765 KV GIS"/>
    <s v="4201888064"/>
  </r>
  <r>
    <s v="Normal Order"/>
    <x v="274"/>
    <x v="82"/>
    <n v="59335"/>
    <s v="T174512"/>
    <s v="C7826"/>
    <s v="004"/>
    <n v="45794.643581458331"/>
    <s v="17/05/2025 3:27:01 PM"/>
    <n v="10"/>
    <s v="MACH1"/>
    <x v="30"/>
    <n v="62"/>
    <n v="1"/>
    <n v="6.2E-2"/>
    <s v="-"/>
    <s v="Mallaya Swain"/>
    <x v="1"/>
    <s v="23"/>
    <s v="21/04/2025"/>
    <n v="48.478686643516987"/>
    <s v="-"/>
    <s v="-"/>
  </r>
  <r>
    <s v="Normal Order"/>
    <x v="274"/>
    <x v="82"/>
    <n v="59335"/>
    <s v="T174826"/>
    <s v="C7909"/>
    <s v="010"/>
    <n v="45794.626719074076"/>
    <s v="17/05/2025 3:03:02 PM"/>
    <n v="10"/>
    <s v="MACH1"/>
    <x v="30"/>
    <n v="62"/>
    <n v="1"/>
    <n v="6.2E-2"/>
    <s v="-"/>
    <s v="Mallaya Swain"/>
    <x v="1"/>
    <s v="23"/>
    <s v="25/04/2025"/>
    <n v="44.737703831022372"/>
    <s v="-"/>
    <s v="-"/>
  </r>
  <r>
    <s v="Normal Order"/>
    <x v="274"/>
    <x v="82"/>
    <n v="59335"/>
    <s v="T174769"/>
    <s v="C7891"/>
    <s v="007"/>
    <n v="45794.619857175923"/>
    <s v="17/05/2025 2:53:03 PM"/>
    <n v="10"/>
    <s v="MACH1"/>
    <x v="30"/>
    <n v="62"/>
    <n v="1"/>
    <n v="6.2E-2"/>
    <s v="-"/>
    <s v="Mallaya Swain"/>
    <x v="1"/>
    <s v="23"/>
    <s v="24/04/2025"/>
    <n v="45.251348298610537"/>
    <s v="-"/>
    <s v="-"/>
  </r>
  <r>
    <s v="Normal Order"/>
    <x v="274"/>
    <x v="82"/>
    <n v="59335"/>
    <s v="T174689"/>
    <s v="C7856"/>
    <s v="006"/>
    <n v="45794.617754027779"/>
    <s v="17/05/2025 2:49:56 PM"/>
    <n v="10"/>
    <s v="MACH1"/>
    <x v="30"/>
    <n v="62"/>
    <n v="1"/>
    <n v="6.2E-2"/>
    <s v="-"/>
    <s v="Mallaya Swain"/>
    <x v="1"/>
    <s v="23"/>
    <s v="22/04/2025"/>
    <n v="47.280364293983439"/>
    <s v="-"/>
    <s v="-"/>
  </r>
  <r>
    <s v="Normal Order"/>
    <x v="274"/>
    <x v="82"/>
    <n v="59335"/>
    <s v="T174683"/>
    <s v="C7853"/>
    <s v="005"/>
    <n v="45794.615506481481"/>
    <s v="17/05/2025 2:46:35 PM"/>
    <n v="10"/>
    <s v="MACH1"/>
    <x v="30"/>
    <n v="62"/>
    <n v="1"/>
    <n v="6.2E-2"/>
    <s v="-"/>
    <s v="Mallaya Swain"/>
    <x v="1"/>
    <s v="23"/>
    <s v="22/04/2025"/>
    <n v="47.284198761575681"/>
    <s v="-"/>
    <s v="-"/>
  </r>
  <r>
    <s v="Normal Order"/>
    <x v="274"/>
    <x v="82"/>
    <n v="59335"/>
    <s v="T171683"/>
    <s v="C7456"/>
    <m/>
    <n v="45794.612811064813"/>
    <s v="WIP"/>
    <n v="10"/>
    <s v="MACH1"/>
    <x v="30"/>
    <n v="62"/>
    <n v="1"/>
    <n v="6.2E-2"/>
    <s v="-"/>
    <s v="Mallaya Swain"/>
    <x v="0"/>
    <s v="-"/>
    <s v="Wrong Initiate"/>
    <s v="-"/>
    <s v="-"/>
    <s v="-"/>
  </r>
  <r>
    <s v="Normal Order"/>
    <x v="212"/>
    <x v="90"/>
    <n v="60835"/>
    <s v="T175477"/>
    <s v="C8017"/>
    <s v="1285"/>
    <n v="45794.510206354171"/>
    <s v="17/05/2025 12:15:08 PM"/>
    <n v="10"/>
    <s v="MACH1"/>
    <x v="8"/>
    <n v="16.8"/>
    <n v="1"/>
    <n v="1.6799999999999999E-2"/>
    <s v="765 KV GIS"/>
    <s v="Prabira Rout"/>
    <x v="1"/>
    <s v="23"/>
    <s v="02/05/2025"/>
    <n v="37.538047905094572"/>
    <s v="765 KV GIS"/>
    <s v="4201888064"/>
  </r>
  <r>
    <s v="Normal Order"/>
    <x v="194"/>
    <x v="38"/>
    <n v="57315"/>
    <s v="T170491"/>
    <s v="C7195"/>
    <s v="413"/>
    <n v="45794.42174020833"/>
    <s v="17/05/2025 10:08:09 AM"/>
    <n v="10"/>
    <s v="MACH1"/>
    <x v="30"/>
    <n v="117"/>
    <n v="1"/>
    <n v="0.11700000000000001"/>
    <s v="-"/>
    <s v="JITENDRA PATEL"/>
    <x v="1"/>
    <s v="23"/>
    <s v="13/03/2025"/>
    <n v="87.055742905096849"/>
    <s v="1013"/>
    <s v="3314161645-BHH"/>
  </r>
  <r>
    <s v="Normal Order"/>
    <x v="189"/>
    <x v="1"/>
    <n v="42098"/>
    <s v="T151823"/>
    <s v="C3859"/>
    <s v="491"/>
    <n v="45793.739755671297"/>
    <s v="WIP"/>
    <n v="10"/>
    <s v="MACH1"/>
    <x v="30"/>
    <n v="41.1"/>
    <n v="1"/>
    <n v="4.1099999999999998E-2"/>
    <s v="NAMI FRONT SUBFRAME"/>
    <s v="Sandeep Ashruba Rakh"/>
    <x v="0"/>
    <s v="-"/>
    <s v="06/09/2024"/>
    <n v="275.03756844907178"/>
    <s v="-"/>
    <s v="Specification-2 2450"/>
  </r>
  <r>
    <s v="Normal Order"/>
    <x v="189"/>
    <x v="1"/>
    <n v="42098"/>
    <s v="T151712"/>
    <s v="C3849"/>
    <s v="489"/>
    <n v="45793.739263101852"/>
    <s v="WIP"/>
    <n v="10"/>
    <s v="MACH1"/>
    <x v="30"/>
    <n v="41.1"/>
    <n v="1"/>
    <n v="4.1099999999999998E-2"/>
    <s v="NAMI FRONT SUBFRAME"/>
    <s v="Sandeep Ashruba Rakh"/>
    <x v="0"/>
    <s v="-"/>
    <s v="06/09/2024"/>
    <n v="275.55583223379648"/>
    <s v="-"/>
    <s v="Specification-2 2450"/>
  </r>
  <r>
    <s v="Normal Order"/>
    <x v="47"/>
    <x v="38"/>
    <n v="56850"/>
    <s v="T171351"/>
    <s v="C7372"/>
    <s v="505"/>
    <n v="45788.595854398147"/>
    <s v="11/05/2025 2:18:13 PM"/>
    <n v="10"/>
    <s v="MACH1"/>
    <x v="30"/>
    <n v="117"/>
    <n v="1"/>
    <n v="0.11700000000000001"/>
    <s v="-"/>
    <s v="Rohit Patil"/>
    <x v="1"/>
    <s v="29"/>
    <s v="24/03/2025"/>
    <n v="76.536504988427623"/>
    <s v="1013"/>
    <s v="3314161644-AHH"/>
  </r>
  <r>
    <s v="Normal Order"/>
    <x v="211"/>
    <x v="61"/>
    <n v="60551"/>
    <s v="T163284"/>
    <s v="C5967"/>
    <m/>
    <n v="45787.933034629626"/>
    <s v="10/05/2025 10:25:05 PM"/>
    <n v="10"/>
    <s v="MACH1"/>
    <x v="5"/>
    <n v="294.66000000000003"/>
    <n v="1"/>
    <n v="0.29466000000000009"/>
    <s v="DTB 245 kV"/>
    <s v="Rohit Patil"/>
    <x v="0"/>
    <s v="30"/>
    <s v="Wrong Initiate"/>
    <s v="-"/>
    <s v="-"/>
    <s v="4500972037"/>
  </r>
  <r>
    <s v="Normal Order"/>
    <x v="48"/>
    <x v="39"/>
    <n v="58616"/>
    <s v="T170196"/>
    <s v="C7148"/>
    <s v="1998"/>
    <n v="45784.439682013894"/>
    <s v="07/05/2025 10:33:26 AM"/>
    <n v="10"/>
    <s v="MACH1"/>
    <x v="8"/>
    <n v="63.33"/>
    <n v="1"/>
    <n v="6.3329999999999997E-2"/>
    <s v="-"/>
    <s v="Mukhtar Kumar"/>
    <x v="0"/>
    <s v="33"/>
    <s v="11/03/2025"/>
    <n v="89.234104189818026"/>
    <s v="-"/>
    <s v="4513426387"/>
  </r>
  <r>
    <s v="Normal Order"/>
    <x v="167"/>
    <x v="96"/>
    <n v="60392"/>
    <s v="T173043"/>
    <s v="C7653"/>
    <s v="500"/>
    <n v="45783.440720312501"/>
    <s v="WIP"/>
    <n v="10"/>
    <s v="MACH1"/>
    <x v="30"/>
    <n v="228.17"/>
    <n v="1"/>
    <n v="0.22817000000000001"/>
    <s v="CABLE DISCCONET. HOUSING"/>
    <s v="Sujeet Singh"/>
    <x v="0"/>
    <s v="-"/>
    <s v="11/04/2025"/>
    <n v="58.131555925923749"/>
    <s v="7032"/>
    <s v="3314201866 - AFH"/>
  </r>
  <r>
    <s v="Normal Order"/>
    <x v="23"/>
    <x v="2"/>
    <n v="42101"/>
    <s v="T172233"/>
    <s v="C7507"/>
    <s v="725"/>
    <n v="45782.481240879628"/>
    <s v="05/05/2025 11:33:33 AM"/>
    <n v="10"/>
    <s v="MACH1"/>
    <x v="30"/>
    <n v="44.5"/>
    <n v="1"/>
    <n v="4.4499999999999998E-2"/>
    <s v="NAMI REAR SUBFRAME"/>
    <s v="Prabira Rout"/>
    <x v="1"/>
    <s v="35"/>
    <s v="03/04/2025"/>
    <n v="66.183831412039581"/>
    <s v="-"/>
    <s v="Specification-2 2450"/>
  </r>
  <r>
    <s v="Normal Order"/>
    <x v="172"/>
    <x v="92"/>
    <n v="58232"/>
    <s v="T172655"/>
    <s v="C7566"/>
    <s v="758"/>
    <n v="45780.909066388893"/>
    <s v="03/05/2025 9:49:25 PM"/>
    <n v="10"/>
    <s v="MACH1"/>
    <x v="30"/>
    <n v="67.099999999999994"/>
    <n v="1"/>
    <n v="6.7099999999999993E-2"/>
    <s v="245kv"/>
    <s v="Samadhan Patil"/>
    <x v="1"/>
    <s v="37"/>
    <s v="06/04/2025"/>
    <n v="63.2378051620326"/>
    <s v="245kv"/>
    <s v="4701562724"/>
  </r>
  <r>
    <s v="Normal Order"/>
    <x v="23"/>
    <x v="2"/>
    <n v="57860"/>
    <s v="T172836"/>
    <s v="C7588"/>
    <s v="785"/>
    <n v="45777.951037534724"/>
    <s v="30/04/2025 10:49:39 PM"/>
    <n v="10"/>
    <s v="MACH1"/>
    <x v="30"/>
    <n v="44.5"/>
    <n v="1"/>
    <n v="4.4499999999999998E-2"/>
    <s v="NAMI REAR SUBFRAME"/>
    <s v="Prabira Rout"/>
    <x v="1"/>
    <s v="40"/>
    <s v="08/04/2025"/>
    <n v="61.92620847222134"/>
    <s v="NAMI REAR SUBFRAME"/>
    <s v="Specification-6 2450"/>
  </r>
  <r>
    <s v="Normal Order"/>
    <x v="133"/>
    <x v="69"/>
    <n v="58111"/>
    <s v="T172561"/>
    <s v="C7576"/>
    <s v="537"/>
    <n v="45777.813493379632"/>
    <s v="30/04/2025 7:31:39 PM"/>
    <n v="10"/>
    <s v="MACH1"/>
    <x v="8"/>
    <n v="170"/>
    <n v="1"/>
    <n v="0.17"/>
    <s v="800kv"/>
    <s v="Sandeep Ashruba Rakh"/>
    <x v="0"/>
    <s v="40"/>
    <s v="07/04/2025"/>
    <n v="62.363860717596253"/>
    <s v="-"/>
    <s v="-"/>
  </r>
  <r>
    <s v="Normal Order"/>
    <x v="155"/>
    <x v="74"/>
    <n v="59887"/>
    <s v="T168176"/>
    <s v="C6779"/>
    <s v="3013"/>
    <n v="45772.660055879627"/>
    <s v="WIP"/>
    <n v="10"/>
    <s v="MACH1"/>
    <x v="30"/>
    <n v="85.3"/>
    <n v="1"/>
    <n v="8.5300000000000001E-2"/>
    <s v="DTB 145 kV"/>
    <s v="Aditya Mohite"/>
    <x v="0"/>
    <s v="-"/>
    <s v="19/02/2025"/>
    <n v="109.6927590972191"/>
    <s v="Non painted"/>
    <s v="4500977114"/>
  </r>
  <r>
    <s v="Normal Order"/>
    <x v="52"/>
    <x v="42"/>
    <n v="59606"/>
    <s v="T131775"/>
    <s v="C0213"/>
    <m/>
    <n v="45772.614928923613"/>
    <s v="25/04/2025 2:46:38 PM"/>
    <n v="10"/>
    <s v="MACH1"/>
    <x v="30"/>
    <n v="39.5"/>
    <n v="1"/>
    <n v="3.95E-2"/>
    <s v="DTB 420 kV"/>
    <s v="Ganesh Lohar"/>
    <x v="0"/>
    <s v="45"/>
    <s v="Wrong Initiate"/>
    <s v="-"/>
    <s v="Non Paint"/>
    <s v="4501021513"/>
  </r>
  <r>
    <s v="Normal Order"/>
    <x v="211"/>
    <x v="61"/>
    <n v="58915"/>
    <s v="T160994"/>
    <s v="C5457"/>
    <m/>
    <n v="45772.454884317129"/>
    <s v="25/04/2025 11:07:08 AM"/>
    <n v="10"/>
    <s v="MACH1"/>
    <x v="5"/>
    <n v="294.66000000000003"/>
    <n v="1"/>
    <n v="0.29466000000000009"/>
    <s v="DTB 245 kV"/>
    <s v="Ganesh Mhaske"/>
    <x v="0"/>
    <s v="45"/>
    <s v="Wrong Initiate"/>
    <s v="-"/>
    <s v="Non Paint"/>
    <s v="4500972037"/>
  </r>
  <r>
    <s v="Normal Order"/>
    <x v="20"/>
    <x v="14"/>
    <n v="57583"/>
    <s v="T166490"/>
    <s v="C6493"/>
    <m/>
    <n v="45771.50819990741"/>
    <s v="WIP"/>
    <n v="10"/>
    <s v="MACH1"/>
    <x v="8"/>
    <n v="136"/>
    <n v="1"/>
    <n v="0.13600000000000001"/>
    <s v="800kv"/>
    <s v="Sandeep Ashruba Rakh"/>
    <x v="0"/>
    <s v="-"/>
    <s v="Wrong Initiate"/>
    <s v="-"/>
    <s v="800kv"/>
    <s v="4701566933"/>
  </r>
  <r>
    <s v="Normal Order"/>
    <x v="23"/>
    <x v="2"/>
    <n v="57860"/>
    <s v="T171199"/>
    <s v="C7326"/>
    <s v="696"/>
    <n v="45768.996216527783"/>
    <s v="21/04/2025 11:57:40 PM"/>
    <n v="10"/>
    <s v="MACH1"/>
    <x v="30"/>
    <n v="44.5"/>
    <n v="1"/>
    <n v="4.4499999999999998E-2"/>
    <s v="NAMI REAR SUBFRAME"/>
    <s v="Mallikarjun Telunagi"/>
    <x v="1"/>
    <s v="49"/>
    <s v="21/03/2025"/>
    <n v="79.819792824069737"/>
    <s v="NAMI REAR SUBFRAME"/>
    <s v="Specification-6 2450"/>
  </r>
  <r>
    <s v="Normal Order"/>
    <x v="48"/>
    <x v="39"/>
    <n v="58616"/>
    <s v="T170372"/>
    <s v="C7180"/>
    <s v="2007"/>
    <n v="45766.76537090278"/>
    <s v="19/04/2025 6:22:29 PM"/>
    <n v="10"/>
    <s v="MACH1"/>
    <x v="8"/>
    <n v="63.33"/>
    <n v="1"/>
    <n v="6.3329999999999997E-2"/>
    <s v="-"/>
    <s v="Navnath Pingale"/>
    <x v="1"/>
    <s v="51"/>
    <s v="12/03/2025"/>
    <n v="88.055106064814026"/>
    <s v="-"/>
    <s v="4513426387"/>
  </r>
  <r>
    <s v="Normal Order"/>
    <x v="275"/>
    <x v="160"/>
    <n v="59790"/>
    <s v="T169526"/>
    <s v="C7023"/>
    <s v="1148"/>
    <n v="45766.326682997693"/>
    <s v="WIP"/>
    <n v="10"/>
    <s v="MACH1"/>
    <x v="30"/>
    <n v="74.8"/>
    <n v="1"/>
    <n v="7.4800000000000005E-2"/>
    <s v="-"/>
    <s v="JITENDRA PATEL"/>
    <x v="0"/>
    <s v="-"/>
    <s v="05/03/2025"/>
    <n v="95.676143032411346"/>
    <s v="1013"/>
    <s v="3314180832"/>
  </r>
  <r>
    <s v="Normal Order"/>
    <x v="276"/>
    <x v="160"/>
    <n v="58517"/>
    <s v="T166840"/>
    <s v="C6515"/>
    <s v="1114"/>
    <n v="45765.988891805551"/>
    <s v="18/04/2025 11:44:17 PM"/>
    <n v="10"/>
    <s v="MACH1"/>
    <x v="30"/>
    <n v="74.8"/>
    <n v="1"/>
    <n v="7.4800000000000005E-2"/>
    <s v="-"/>
    <s v="Ajay Vyawahare"/>
    <x v="1"/>
    <s v="52"/>
    <s v="05/02/2025"/>
    <n v="123.83797313657119"/>
    <s v="GEAR UNIT HOUSING"/>
    <s v="4513446412"/>
  </r>
  <r>
    <s v="Normal Order"/>
    <x v="22"/>
    <x v="16"/>
    <n v="49661"/>
    <s v="T164178"/>
    <s v="C6050"/>
    <s v="335"/>
    <n v="45761.466277222222"/>
    <s v="WIP"/>
    <n v="10"/>
    <s v="MACH1"/>
    <x v="8"/>
    <n v="116.8"/>
    <n v="1"/>
    <n v="0.1168"/>
    <s v="800 Kv"/>
    <s v="Sandeep Ashruba Rakh"/>
    <x v="0"/>
    <s v="-"/>
    <s v="11/01/2025"/>
    <n v="148.09671201388841"/>
    <s v="TANK-GIB"/>
    <s v="4701549863"/>
  </r>
  <r>
    <s v="Normal Order"/>
    <x v="277"/>
    <x v="68"/>
    <n v="46691"/>
    <s v="T169967"/>
    <s v="C7135"/>
    <s v="771"/>
    <n v="45758.167081481479"/>
    <s v="11/04/2025 4:01:01 AM"/>
    <n v="10"/>
    <s v="MACH1"/>
    <x v="8"/>
    <n v="70.33"/>
    <n v="1"/>
    <n v="7.0330000000000004E-2"/>
    <s v="145kv"/>
    <s v="Navnath Pingale"/>
    <x v="0"/>
    <s v="59"/>
    <s v="11/03/2025"/>
    <n v="89.81499493055162"/>
    <s v="-"/>
    <s v="4701535713"/>
  </r>
  <r>
    <s v="Normal Order"/>
    <x v="278"/>
    <x v="97"/>
    <n v="59432"/>
    <s v="T169075"/>
    <s v="C6944"/>
    <s v="338"/>
    <n v="45756.798353715283"/>
    <s v="WIP"/>
    <n v="10"/>
    <s v="MACH1"/>
    <x v="30"/>
    <n v="217.53"/>
    <n v="1"/>
    <n v="0.21753"/>
    <s v="_x000d__x000a_"/>
    <s v="Mallaya Swain"/>
    <x v="0"/>
    <s v="-"/>
    <s v="28/02/2025"/>
    <n v="100.2298642939859"/>
    <s v="CABLE DISCONNECT HOUSING"/>
    <s v="4513445647"/>
  </r>
  <r>
    <s v="Normal Order"/>
    <x v="172"/>
    <x v="92"/>
    <n v="58232"/>
    <s v="T167856"/>
    <s v="C6710"/>
    <s v="716"/>
    <n v="45754.425391805547"/>
    <s v="07/04/2025 10:12:46 AM"/>
    <n v="10"/>
    <s v="MACH1"/>
    <x v="30"/>
    <n v="67.099999999999994"/>
    <n v="1"/>
    <n v="6.7099999999999993E-2"/>
    <s v="245kv"/>
    <s v="ASHWIN MANDHARE"/>
    <x v="1"/>
    <s v="63"/>
    <s v="15/02/2025"/>
    <n v="113.1979644907406"/>
    <s v="245kv"/>
    <s v="4701562724"/>
  </r>
  <r>
    <s v="Normal Order"/>
    <x v="145"/>
    <x v="16"/>
    <n v="56271"/>
    <s v="T170845"/>
    <s v="C7283"/>
    <s v="627"/>
    <n v="45749.804991874997"/>
    <s v="WIP"/>
    <n v="10"/>
    <s v="MACH1"/>
    <x v="30"/>
    <n v="116.8"/>
    <n v="1"/>
    <n v="0.1168"/>
    <s v="800 Kv"/>
    <s v="Sandeep Ashruba Rakh"/>
    <x v="0"/>
    <s v="-"/>
    <s v="19/03/2025"/>
    <n v="81.52219378472364"/>
    <s v="-"/>
    <s v="-"/>
  </r>
  <r>
    <s v="Normal Order"/>
    <x v="166"/>
    <x v="36"/>
    <n v="58137"/>
    <s v="T169168"/>
    <s v="C6976"/>
    <s v="1200"/>
    <n v="45745.941684907397"/>
    <s v="WIP"/>
    <n v="10"/>
    <s v="MACH1"/>
    <x v="30"/>
    <n v="40.130000000000003"/>
    <n v="1"/>
    <n v="4.0130000000000013E-2"/>
    <s v="-"/>
    <s v="Tarkeshwar Pal"/>
    <x v="0"/>
    <s v="-"/>
    <s v="02/03/2025"/>
    <n v="98.91465891203552"/>
    <s v="7035"/>
    <s v="S24101520"/>
  </r>
  <r>
    <s v="Normal Order"/>
    <x v="96"/>
    <x v="75"/>
    <n v="57634"/>
    <s v="T166361"/>
    <s v="C6466"/>
    <s v="1488"/>
    <n v="45745.812323055557"/>
    <s v="29/03/2025 7:30:08 PM"/>
    <n v="10"/>
    <s v="MACH1"/>
    <x v="33"/>
    <n v="24"/>
    <n v="1"/>
    <n v="2.4E-2"/>
    <s v="DTB 245 kV"/>
    <s v="Bapu Sonawane"/>
    <x v="0"/>
    <s v="72"/>
    <s v="02/02/2025"/>
    <n v="126.9449153587921"/>
    <s v="NON Painted"/>
    <s v="4500887833"/>
  </r>
  <r>
    <s v="Normal Order"/>
    <x v="96"/>
    <x v="75"/>
    <n v="57634"/>
    <s v="T166241"/>
    <s v="C6451"/>
    <s v="1456"/>
    <n v="45745.810512314813"/>
    <s v="29/03/2025 7:27:22 PM"/>
    <n v="10"/>
    <s v="MACH1"/>
    <x v="33"/>
    <n v="24"/>
    <n v="1"/>
    <n v="2.4E-2"/>
    <s v="DTB 245 kV"/>
    <s v="Bapu Sonawane"/>
    <x v="0"/>
    <s v="72"/>
    <s v="01/02/2025"/>
    <n v="127.7402556481466"/>
    <s v="NON Painted"/>
    <s v="4500887833"/>
  </r>
  <r>
    <s v="Normal Order"/>
    <x v="279"/>
    <x v="36"/>
    <n v="58492"/>
    <s v="T168909"/>
    <s v="C6960"/>
    <s v="1172"/>
    <n v="45745.06926290509"/>
    <s v="WIP"/>
    <n v="10"/>
    <s v="MACH1"/>
    <x v="30"/>
    <n v="40.130000000000003"/>
    <n v="1"/>
    <n v="4.0130000000000013E-2"/>
    <s v="-"/>
    <s v="Mukhtar Kumar"/>
    <x v="0"/>
    <s v="-"/>
    <s v="01/03/2025"/>
    <n v="99.74118155092583"/>
    <s v="7035"/>
    <s v="S24101629"/>
  </r>
  <r>
    <s v="Normal Order"/>
    <x v="166"/>
    <x v="36"/>
    <n v="58137"/>
    <s v="T169923"/>
    <s v="C7107"/>
    <s v="1319"/>
    <n v="45744.773149432869"/>
    <s v="WIP"/>
    <n v="10"/>
    <s v="MACH1"/>
    <x v="30"/>
    <n v="40.130000000000003"/>
    <n v="1"/>
    <n v="4.0130000000000013E-2"/>
    <s v="-"/>
    <s v="Tarkeshwar Pal"/>
    <x v="0"/>
    <s v="-"/>
    <s v="09/03/2025"/>
    <n v="91.650559398149198"/>
    <s v="7035"/>
    <s v="S24101520"/>
  </r>
  <r>
    <s v="Normal Order"/>
    <x v="280"/>
    <x v="14"/>
    <n v="59080"/>
    <s v="T166480"/>
    <s v="C6611"/>
    <s v="1124"/>
    <n v="45743.932860555557"/>
    <s v="31/03/2025 10:33:55 AM"/>
    <n v="10"/>
    <s v="MACH1"/>
    <x v="8"/>
    <n v="136"/>
    <n v="1"/>
    <n v="0.13600000000000001"/>
    <s v="800kv"/>
    <s v="Sandeep Ashruba Rakh"/>
    <x v="0"/>
    <s v="70"/>
    <s v="10/02/2025"/>
    <n v="118.2175850231506"/>
    <s v="800kv"/>
    <s v="4701558487"/>
  </r>
  <r>
    <s v="Normal Order"/>
    <x v="154"/>
    <x v="102"/>
    <n v="46406"/>
    <s v="T170016"/>
    <s v="C7065"/>
    <s v="018"/>
    <n v="45742.932196064823"/>
    <s v="26/03/2025 10:22:45 PM"/>
    <n v="10"/>
    <s v="MACH1"/>
    <x v="5"/>
    <n v="125"/>
    <n v="1"/>
    <n v="0.125"/>
    <s v="DTB 145 kV"/>
    <s v="Ganesh Mhaske"/>
    <x v="0"/>
    <s v="75"/>
    <s v="07/03/2025"/>
    <n v="93.260058275460324"/>
    <s v="PB145-40 MAIN PRESSUR"/>
    <s v="4501750599"/>
  </r>
  <r>
    <s v="Normal Order"/>
    <x v="26"/>
    <x v="19"/>
    <n v="57509"/>
    <s v="T164145"/>
    <s v="C6055"/>
    <s v="375"/>
    <n v="45731.415666956018"/>
    <s v="WIP"/>
    <n v="10"/>
    <s v="MACH1"/>
    <x v="30"/>
    <n v="10"/>
    <n v="1"/>
    <n v="0.01"/>
    <s v="Diffuser Pipe 8DQ16 420kV GIS"/>
    <s v="Indrajeet Sutar"/>
    <x v="0"/>
    <s v="-"/>
    <s v="12/01/2025"/>
    <n v="147.82686481481511"/>
    <s v="diffusor pipe"/>
    <s v="4513444531"/>
  </r>
  <r>
    <s v="Normal Order"/>
    <x v="146"/>
    <x v="71"/>
    <n v="57198"/>
    <s v="T166936"/>
    <s v="C6532"/>
    <s v="1263"/>
    <n v="45724.778577777783"/>
    <s v="08/03/2025 6:41:21 PM"/>
    <n v="10"/>
    <s v="MACH1"/>
    <x v="8"/>
    <n v="40.200000000000003"/>
    <n v="1"/>
    <n v="4.0200000000000007E-2"/>
    <s v="Upper Tank"/>
    <s v="Sandeep Ashruba Rakh"/>
    <x v="1"/>
    <s v="93"/>
    <s v="05/02/2025"/>
    <n v="123.0462925231477"/>
    <s v="Non-Painted"/>
    <s v="4501810595"/>
  </r>
  <r>
    <s v="Normal Order"/>
    <x v="143"/>
    <x v="98"/>
    <n v="50201"/>
    <s v="T160590"/>
    <s v="C5365"/>
    <s v="282"/>
    <n v="45716.622620057868"/>
    <s v="WIP"/>
    <n v="10"/>
    <s v="MACH1"/>
    <x v="30"/>
    <n v="87.8"/>
    <n v="1"/>
    <n v="8.7800000000000003E-2"/>
    <s v="DTB 550 kV"/>
    <s v="Sandeep Ashruba Rakh"/>
    <x v="0"/>
    <s v="-"/>
    <s v="06/12/2024"/>
    <n v="184.52498166666919"/>
    <s v="3015"/>
    <s v="4500542536"/>
  </r>
  <r>
    <s v="Normal Order"/>
    <x v="281"/>
    <x v="28"/>
    <n v="58123"/>
    <s v="T164705"/>
    <s v="C6177"/>
    <s v="1802"/>
    <n v="45716.614944097222"/>
    <s v="WIP"/>
    <n v="10"/>
    <s v="MACH1"/>
    <x v="30"/>
    <n v="56.5"/>
    <n v="1"/>
    <n v="5.6500000000000002E-2"/>
    <s v="-"/>
    <s v="Mayur Varake"/>
    <x v="0"/>
    <s v="-"/>
    <s v="17/01/2025"/>
    <n v="142.21269861111071"/>
    <s v="7035"/>
    <s v="S24101306"/>
  </r>
  <r>
    <s v="Normal Order"/>
    <x v="282"/>
    <x v="130"/>
    <n v="53128"/>
    <s v="T165990"/>
    <s v="C6419"/>
    <s v="813"/>
    <n v="45715.597415578697"/>
    <s v="WIP"/>
    <n v="10"/>
    <s v="MACH1"/>
    <x v="30"/>
    <n v="37.46"/>
    <n v="1"/>
    <n v="3.746E-2"/>
    <s v="220KV GIS"/>
    <s v="Sachin Sakat"/>
    <x v="0"/>
    <s v="-"/>
    <s v="30/01/2025"/>
    <n v="129.05761953703771"/>
    <s v="Non-Painted"/>
    <s v="4201799027"/>
  </r>
  <r>
    <s v="Normal Order"/>
    <x v="189"/>
    <x v="1"/>
    <n v="42098"/>
    <s v="T151858"/>
    <s v="C3861"/>
    <s v="496"/>
    <n v="45707.508118668979"/>
    <s v="20/02/2025 9:25:55 AM"/>
    <n v="10"/>
    <s v="MACH1"/>
    <x v="30"/>
    <n v="41.1"/>
    <n v="1"/>
    <n v="4.1099999999999998E-2"/>
    <s v="NAMI FRONT SUBFRAME"/>
    <s v="Sandeep Ashruba Rakh"/>
    <x v="1"/>
    <s v="109"/>
    <s v="07/09/2024"/>
    <n v="274.97860091435001"/>
    <s v="-"/>
    <s v="Specification-2 2450"/>
  </r>
  <r>
    <s v="Normal Order"/>
    <x v="283"/>
    <x v="140"/>
    <n v="55120"/>
    <s v="T164054"/>
    <s v="C6032"/>
    <s v="879"/>
    <n v="45703.608458854171"/>
    <s v="15/02/2025 2:36:55 PM"/>
    <n v="10"/>
    <s v="MACH1"/>
    <x v="30"/>
    <n v="360.5"/>
    <n v="1"/>
    <n v="0.36049999999999999"/>
    <s v="-"/>
    <s v="SACHIN RAJARAM PAWAR"/>
    <x v="0"/>
    <s v="114"/>
    <s v="10/01/2025"/>
    <n v="149.28479392360899"/>
    <s v="1013"/>
    <s v="3314162479 - AHL"/>
  </r>
  <r>
    <s v="Normal Order"/>
    <x v="200"/>
    <x v="53"/>
    <n v="50605"/>
    <s v="T162720"/>
    <s v="C5787"/>
    <s v="2336"/>
    <n v="45699.8313059375"/>
    <s v="WIP"/>
    <n v="10"/>
    <s v="MACH1"/>
    <x v="30"/>
    <n v="114"/>
    <n v="1"/>
    <n v="0.114"/>
    <s v="GIS 420 kV"/>
    <s v="Sandeep Ashruba Rakh"/>
    <x v="0"/>
    <s v="-"/>
    <s v="26/12/2024"/>
    <n v="164.33926283565231"/>
    <s v="Unpainted"/>
    <s v="4500259634"/>
  </r>
  <r>
    <s v="Normal Order"/>
    <x v="185"/>
    <x v="115"/>
    <n v="57340"/>
    <s v="T163824"/>
    <s v="C6019"/>
    <s v="1036"/>
    <n v="45695.430677638891"/>
    <s v="07/02/2025 10:20:22 AM"/>
    <n v="10"/>
    <s v="MACH1"/>
    <x v="30"/>
    <n v="50.8"/>
    <n v="1"/>
    <n v="5.0799999999999998E-2"/>
    <s v="-"/>
    <s v="Sandeep Ashruba Rakh"/>
    <x v="0"/>
    <s v="122"/>
    <s v="10/01/2025"/>
    <n v="149.8067467708315"/>
    <s v="Non-Painted"/>
    <s v="4501804039"/>
  </r>
  <r>
    <s v="Normal Order"/>
    <x v="178"/>
    <x v="53"/>
    <n v="57041"/>
    <s v="T163560"/>
    <s v="C5953"/>
    <m/>
    <n v="45687.828513564818"/>
    <s v="30/01/2025 7:53:49 PM"/>
    <n v="10"/>
    <s v="MACH1"/>
    <x v="30"/>
    <n v="114"/>
    <n v="1"/>
    <n v="0.114"/>
    <s v="GIS 420 kV"/>
    <s v="Sandeep Ashruba Rakh"/>
    <x v="0"/>
    <s v="130"/>
    <s v="Wrong Initiate"/>
    <s v="-"/>
    <s v="Non painted"/>
    <s v="4500396268"/>
  </r>
  <r>
    <s v="Normal Order"/>
    <x v="284"/>
    <x v="39"/>
    <n v="36867"/>
    <s v="T162213"/>
    <s v="C5679"/>
    <s v="1904"/>
    <n v="45685.443363587961"/>
    <s v="WIP"/>
    <n v="10"/>
    <s v="MACH1"/>
    <x v="8"/>
    <n v="63.33"/>
    <n v="1"/>
    <n v="6.3329999999999997E-2"/>
    <s v="-"/>
    <s v="Mukhtar Kumar"/>
    <x v="0"/>
    <s v="-"/>
    <s v="21/12/2024"/>
    <n v="169.17385009259311"/>
    <s v="-"/>
    <s v="3314062801"/>
  </r>
  <r>
    <s v="Normal Order"/>
    <x v="178"/>
    <x v="53"/>
    <n v="55978"/>
    <s v="T162326"/>
    <s v="C5741"/>
    <s v="2331"/>
    <n v="45681.464891678239"/>
    <s v="WIP"/>
    <n v="10"/>
    <s v="MACH1"/>
    <x v="30"/>
    <n v="114"/>
    <n v="1"/>
    <n v="0.114"/>
    <s v="GIS 420 kV"/>
    <s v="Sandeep Ashruba Rakh"/>
    <x v="0"/>
    <s v="-"/>
    <s v="25/12/2024"/>
    <n v="165.78398542824289"/>
    <s v="Non painted"/>
    <s v="4500396268"/>
  </r>
  <r>
    <s v="Normal Order"/>
    <x v="178"/>
    <x v="53"/>
    <n v="55978"/>
    <s v="T162516"/>
    <s v="C5765"/>
    <s v="2320"/>
    <n v="45681.433656238427"/>
    <s v="WIP"/>
    <n v="10"/>
    <s v="MACH1"/>
    <x v="30"/>
    <n v="114"/>
    <n v="1"/>
    <n v="0.114"/>
    <s v="GIS 420 kV"/>
    <s v="Sandeep Ashruba Rakh"/>
    <x v="0"/>
    <s v="-"/>
    <s v="26/12/2024"/>
    <n v="164.930799895832"/>
    <s v="Non painted"/>
    <s v="4500396268"/>
  </r>
  <r>
    <s v="Normal Order"/>
    <x v="178"/>
    <x v="53"/>
    <n v="55978"/>
    <s v="T163350"/>
    <s v="C5894"/>
    <s v="2419"/>
    <n v="45681.423306087963"/>
    <s v="WIP"/>
    <n v="10"/>
    <s v="MACH1"/>
    <x v="30"/>
    <n v="114"/>
    <n v="1"/>
    <n v="0.114"/>
    <s v="GIS 420 kV"/>
    <s v="Sandeep Ashruba Rakh"/>
    <x v="0"/>
    <s v="-"/>
    <s v="02/01/2025"/>
    <n v="157.3168226041671"/>
    <s v="Non painted"/>
    <s v="4500396268"/>
  </r>
  <r>
    <s v="Normal Order"/>
    <x v="257"/>
    <x v="59"/>
    <n v="56620"/>
    <s v="T163660"/>
    <s v="C5972"/>
    <s v="1129"/>
    <n v="45680.630195277779"/>
    <s v="WIP"/>
    <n v="10"/>
    <s v="MACH1"/>
    <x v="30"/>
    <n v="36.299999999999997"/>
    <n v="1"/>
    <n v="3.6299999999999999E-2"/>
    <s v="DTB 420 kV"/>
    <s v="Bapu Sonawane"/>
    <x v="0"/>
    <s v="-"/>
    <s v="07/01/2025"/>
    <n v="152.2592874652764"/>
    <s v="DTB 420 kV"/>
    <s v="4500507560"/>
  </r>
  <r>
    <s v="Normal Order"/>
    <x v="200"/>
    <x v="53"/>
    <n v="50608"/>
    <s v="T163001"/>
    <s v="C5826"/>
    <s v="2369"/>
    <n v="45680.541219479157"/>
    <s v="23/01/2025 12:59:37 PM"/>
    <n v="10"/>
    <s v="MACH1"/>
    <x v="30"/>
    <n v="114"/>
    <n v="1"/>
    <n v="0.114"/>
    <s v="GIS 420 kV"/>
    <s v="Sandeep Ashruba Rakh"/>
    <x v="1"/>
    <s v="137"/>
    <s v="28/12/2024"/>
    <n v="162.3762326388896"/>
    <s v="Unpainted"/>
    <s v="4500259634"/>
  </r>
  <r>
    <s v="Normal Order"/>
    <x v="248"/>
    <x v="148"/>
    <n v="46523"/>
    <s v="T162879"/>
    <s v="C5945"/>
    <s v="271"/>
    <n v="45674.783240625002"/>
    <s v="WIP"/>
    <n v="10"/>
    <s v="MACH1"/>
    <x v="5"/>
    <n v="522"/>
    <n v="1"/>
    <n v="0.52200000000000002"/>
    <s v="DTB 550 kV"/>
    <s v="Mallaya Swain"/>
    <x v="0"/>
    <s v="-"/>
    <s v="06/01/2025"/>
    <n v="153.44015265046619"/>
    <s v="-"/>
    <s v="4500340415"/>
  </r>
  <r>
    <s v="Normal Order"/>
    <x v="199"/>
    <x v="122"/>
    <n v="53848"/>
    <s v="T163210"/>
    <s v="C5856"/>
    <s v="1513"/>
    <n v="45674.621621944447"/>
    <s v="17/01/2025 2:56:21 PM"/>
    <n v="10"/>
    <s v="MACH1"/>
    <x v="8"/>
    <n v="283"/>
    <n v="1"/>
    <n v="0.28299999999999997"/>
    <s v="800kv"/>
    <s v="Sandeep Ashruba Rakh"/>
    <x v="0"/>
    <s v="143"/>
    <s v="30/12/2024"/>
    <n v="160.5746048958317"/>
    <s v="-"/>
    <s v="-"/>
  </r>
  <r>
    <s v="Normal Order"/>
    <x v="282"/>
    <x v="130"/>
    <n v="56042"/>
    <s v="T162975"/>
    <s v="C5817"/>
    <s v="772"/>
    <n v="45670.509040092591"/>
    <s v="13/01/2025 12:13:16 PM"/>
    <n v="10"/>
    <s v="MACH1"/>
    <x v="30"/>
    <n v="37.46"/>
    <n v="1"/>
    <n v="3.746E-2"/>
    <s v="220KV GIS"/>
    <s v="Chitale Deepak"/>
    <x v="1"/>
    <s v="147"/>
    <s v="28/12/2024"/>
    <n v="162.82729670139091"/>
    <s v="Non-Painted"/>
    <s v="4201821336"/>
  </r>
  <r>
    <s v="Normal Order"/>
    <x v="285"/>
    <x v="161"/>
    <n v="53969"/>
    <s v="T161621"/>
    <s v="C5592"/>
    <s v="136"/>
    <n v="45666.399432384263"/>
    <s v="WIP"/>
    <n v="10"/>
    <s v="MACH1"/>
    <x v="30"/>
    <n v="116.66"/>
    <n v="1"/>
    <n v="0.11666"/>
    <s v="GIS 145 kV"/>
    <s v="ASHWIN MANDHARE"/>
    <x v="0"/>
    <s v="-"/>
    <s v="18/12/2024"/>
    <n v="172.8693743865733"/>
    <s v="Non Painted"/>
    <s v="4500536734"/>
  </r>
  <r>
    <s v="Normal Order"/>
    <x v="186"/>
    <x v="116"/>
    <n v="53804"/>
    <s v="T122838"/>
    <s v="B8916"/>
    <s v="1007"/>
    <n v="45611.475457071763"/>
    <s v="16/11/2024 4:33:24 PM"/>
    <n v="10"/>
    <s v="MACH1"/>
    <x v="30"/>
    <n v="56.13"/>
    <n v="1"/>
    <n v="5.6130000000000013E-2"/>
    <s v="-"/>
    <s v="BHIVAJI GADHVE"/>
    <x v="0"/>
    <s v="205"/>
    <s v="13/10/2023"/>
    <n v="604.75852883102198"/>
    <s v="-"/>
    <s v="-"/>
  </r>
  <r>
    <s v="Normal Order"/>
    <x v="286"/>
    <x v="114"/>
    <n v="49489"/>
    <s v="T155822"/>
    <s v="C4537"/>
    <s v="1595"/>
    <n v="45587.687479641201"/>
    <s v="WIP"/>
    <n v="10"/>
    <s v="MACH1"/>
    <x v="8"/>
    <n v="64.53"/>
    <n v="1"/>
    <n v="6.4530000000000004E-2"/>
    <s v="400 KV GIS"/>
    <s v="Mallaya Swain"/>
    <x v="0"/>
    <s v="-"/>
    <s v="14/10/2024"/>
    <n v="237.09561087963081"/>
    <s v="-"/>
    <s v="4201746035"/>
  </r>
  <r>
    <s v="Normal Order"/>
    <x v="287"/>
    <x v="162"/>
    <n v="51576"/>
    <s v="T154159"/>
    <s v="C4203"/>
    <s v="050"/>
    <n v="45572.921821458331"/>
    <s v="08/10/2024 5:02:59 AM"/>
    <n v="10"/>
    <s v="MACH1"/>
    <x v="30"/>
    <n v="184"/>
    <n v="1"/>
    <n v="0.184"/>
    <s v="145kv"/>
    <s v="Mallikarjun Telunagi"/>
    <x v="0"/>
    <s v="244"/>
    <s v="27/09/2024"/>
    <n v="254.7656051736121"/>
    <s v="TANK-3PDS"/>
    <s v="P105246141-R00"/>
  </r>
  <r>
    <s v="Normal Order"/>
    <x v="23"/>
    <x v="2"/>
    <n v="40126"/>
    <s v="T145829"/>
    <s v="C2604"/>
    <s v="334"/>
    <n v="45507.476534583329"/>
    <s v="03/08/2024 11:26:23 AM"/>
    <n v="10"/>
    <s v="MACH1"/>
    <x v="30"/>
    <n v="44.5"/>
    <n v="1"/>
    <n v="4.4499999999999998E-2"/>
    <s v="NAMI REAR SUBFRAME"/>
    <s v="Sandeep Ashruba Rakh"/>
    <x v="1"/>
    <s v="310"/>
    <s v="21/06/2024"/>
    <n v="352.20383678240609"/>
    <s v="-"/>
    <s v="-"/>
  </r>
  <r>
    <s v="Normal Order"/>
    <x v="189"/>
    <x v="1"/>
    <n v="40122"/>
    <s v="T142404"/>
    <s v="C1967"/>
    <s v="206"/>
    <n v="45433.611294456023"/>
    <s v="02/08/2024 10:37:12 AM"/>
    <n v="10"/>
    <s v="MACH1"/>
    <x v="30"/>
    <n v="41.1"/>
    <n v="1"/>
    <n v="4.1099999999999998E-2"/>
    <s v="NAMI FRONT SUBFRAME"/>
    <s v="Sandeep Ashruba Rakh"/>
    <x v="0"/>
    <s v="311"/>
    <s v="07/05/2024"/>
    <n v="397.36570181712892"/>
    <s v="-"/>
    <s v="-"/>
  </r>
  <r>
    <s v="Normal Order"/>
    <x v="288"/>
    <x v="75"/>
    <n v="43316"/>
    <s v="D000004"/>
    <s v="C1708"/>
    <s v="-"/>
    <n v="45414.45181056713"/>
    <s v="WIP"/>
    <n v="10"/>
    <s v="MACH1"/>
    <x v="33"/>
    <n v="24"/>
    <n v="1"/>
    <n v="2.4E-2"/>
    <s v="DTB 245 kV"/>
    <s v="Kiran Shankar Suryawanshi"/>
    <x v="0"/>
    <s v="-"/>
    <s v="20/04/2024"/>
    <n v="414.30207703703491"/>
    <s v="TANK HEAD"/>
    <s v="5191381410"/>
  </r>
  <r>
    <s v="Normal Order"/>
    <x v="289"/>
    <x v="1"/>
    <n v="42104"/>
    <s v="T132442"/>
    <s v="C0290"/>
    <s v="048"/>
    <n v="45404.705404131942"/>
    <s v="28/06/2024 1:06:19 PM"/>
    <n v="10"/>
    <s v="MACH1"/>
    <x v="30"/>
    <n v="41"/>
    <n v="1"/>
    <n v="4.1000000000000002E-2"/>
    <s v="NAMI FRONT SUBFRAME"/>
    <s v="Sandeep Ashruba Rakh"/>
    <x v="0"/>
    <s v="346"/>
    <s v="12/01/2024"/>
    <n v="513.1796023495408"/>
    <s v="NAMI FRONT SUBFRAME"/>
    <s v="Specification-2 2450"/>
  </r>
  <r>
    <s v="Normal Order"/>
    <x v="189"/>
    <x v="1"/>
    <n v="40122"/>
    <s v="T139263"/>
    <s v="C1392"/>
    <s v="180"/>
    <n v="45395.425198946759"/>
    <s v="13/04/2024 10:12:53 AM"/>
    <n v="10"/>
    <s v="MACH1"/>
    <x v="30"/>
    <n v="41.1"/>
    <n v="1"/>
    <n v="4.1099999999999998E-2"/>
    <s v="NAMI FRONT SUBFRAME"/>
    <s v="Sandeep Ashruba Rakh"/>
    <x v="0"/>
    <s v="422"/>
    <s v="23/03/2024"/>
    <n v="442.57098167824012"/>
    <s v="-"/>
    <s v="-"/>
  </r>
  <r>
    <s v="Normal Order"/>
    <x v="263"/>
    <x v="93"/>
    <n v="35222"/>
    <s v="T119882"/>
    <s v="B8592"/>
    <s v="1436"/>
    <n v="45198.899822777777"/>
    <s v="29/09/2023 9:35:57 PM"/>
    <n v="10"/>
    <s v="MACH1"/>
    <x v="8"/>
    <n v="82.86"/>
    <n v="1"/>
    <n v="8.2860000000000003E-2"/>
    <s v="420 kV"/>
    <s v="BHIVAJI GADHVE"/>
    <x v="1"/>
    <s v="619"/>
    <s v="22/09/2023"/>
    <n v="625.02670170139015"/>
    <s v="EXPORT - UPACZ"/>
    <s v="4501649161"/>
  </r>
  <r>
    <s v="Normal Order"/>
    <x v="290"/>
    <x v="35"/>
    <n v="30413"/>
    <s v="T108977"/>
    <s v="B6715"/>
    <s v="972"/>
    <n v="45086.643689814817"/>
    <s v="09/06/2023 3:27:11 PM"/>
    <n v="10"/>
    <s v="MACH1"/>
    <x v="8"/>
    <n v="43.76"/>
    <n v="1"/>
    <n v="4.376E-2"/>
    <s v="-"/>
    <s v="BHIVAJI GADHVE"/>
    <x v="0"/>
    <s v="731"/>
    <s v="31/05/2023"/>
    <n v="739.52364311342546"/>
    <s v="-"/>
    <s v="U2/0043/22-23"/>
  </r>
  <r>
    <s v="Normal Order"/>
    <x v="290"/>
    <x v="35"/>
    <n v="30413"/>
    <s v="T109511"/>
    <s v="B6730"/>
    <s v="988"/>
    <n v="45086.639050601851"/>
    <s v="09/06/2023 3:20:32 PM"/>
    <n v="10"/>
    <s v="MACH1"/>
    <x v="8"/>
    <n v="43.76"/>
    <n v="1"/>
    <n v="4.376E-2"/>
    <s v="-"/>
    <s v="BHIVAJI GADHVE"/>
    <x v="0"/>
    <s v="731"/>
    <s v="01/06/2023"/>
    <n v="738.5602197916669"/>
    <s v="-"/>
    <s v="U2/0043/22-23"/>
  </r>
  <r>
    <s v="Normal Order"/>
    <x v="291"/>
    <x v="51"/>
    <n v="24874"/>
    <s v="T096129"/>
    <s v="B4376"/>
    <s v="264"/>
    <n v="44910.704827604168"/>
    <s v="12/09/2024 4:36:16 PM"/>
    <n v="10"/>
    <s v="MACH1"/>
    <x v="8"/>
    <n v="40.4"/>
    <n v="1"/>
    <n v="4.0399999999999998E-2"/>
    <s v="GIS 420 kV"/>
    <s v="Kiran Shankar Suryawanshi"/>
    <x v="0"/>
    <s v="270"/>
    <s v="07/12/2022"/>
    <n v="914.61327734953375"/>
    <s v="Outer: RAL 7038 ; 9ABA440203-2612 (&gt;70µm), Inner:3015 (&gt;35µm)"/>
    <s v="2022/139767"/>
  </r>
  <r>
    <s v="Normal Order"/>
    <x v="23"/>
    <x v="2"/>
    <n v="48812"/>
    <s v="T172477"/>
    <s v="C7556"/>
    <s v="760"/>
    <n v="45816.460431874999"/>
    <s v="08/06/2025 11:03:06 AM"/>
    <n v="30"/>
    <s v="MACH2"/>
    <x v="30"/>
    <n v="44.5"/>
    <n v="1"/>
    <n v="4.4499999999999998E-2"/>
    <s v="NAMI REAR SUBFRAME"/>
    <s v="Sandeep Ashruba Rakh"/>
    <x v="0"/>
    <s v="1"/>
    <s v="06/04/2025"/>
    <n v="63.775382719904883"/>
    <s v="-"/>
    <s v="Specification-6 2450"/>
  </r>
  <r>
    <s v="Normal Order"/>
    <x v="23"/>
    <x v="2"/>
    <n v="48812"/>
    <s v="T172237"/>
    <s v="C7507"/>
    <s v="724"/>
    <n v="45816.458715104163"/>
    <s v="08/06/2025 11:00:39 AM"/>
    <n v="30"/>
    <s v="MACH2"/>
    <x v="30"/>
    <n v="44.5"/>
    <n v="1"/>
    <n v="4.4499999999999998E-2"/>
    <s v="NAMI REAR SUBFRAME"/>
    <s v="Sandeep Ashruba Rakh"/>
    <x v="0"/>
    <s v="1"/>
    <s v="03/04/2025"/>
    <n v="66.249073518520163"/>
    <s v="-"/>
    <s v="Specification-6 2450"/>
  </r>
  <r>
    <s v="Normal Order"/>
    <x v="25"/>
    <x v="18"/>
    <n v="61136"/>
    <s v="T153590"/>
    <s v="C4131"/>
    <s v="2872"/>
    <n v="45816.073362037037"/>
    <s v="08/06/2025 1:46:58 AM"/>
    <n v="30"/>
    <s v="MACH2"/>
    <x v="30"/>
    <n v="33.659999999999997"/>
    <n v="1"/>
    <n v="3.3660000000000002E-2"/>
    <s v="GIS 420 kV"/>
    <s v="Samadhan Patil"/>
    <x v="1"/>
    <s v="1"/>
    <s v="23/09/2024"/>
    <n v="258.0402080208296"/>
    <s v="Non Painted"/>
    <s v="YS/2024-25/03-045"/>
  </r>
  <r>
    <s v="Normal Order"/>
    <x v="184"/>
    <x v="90"/>
    <n v="59867"/>
    <s v="T174460"/>
    <s v="C7869"/>
    <s v="1237"/>
    <n v="45815.195631863433"/>
    <s v="07/06/2025 4:41:50 AM"/>
    <n v="20"/>
    <s v="MACH2"/>
    <x v="30"/>
    <n v="16.8"/>
    <n v="1"/>
    <n v="1.6799999999999999E-2"/>
    <s v="765 KV GIS"/>
    <s v="Samadhan Patil"/>
    <x v="0"/>
    <s v="2"/>
    <s v="23/04/2025"/>
    <n v="46.513603946761577"/>
    <s v="765 KV GIS"/>
    <s v="4201888064"/>
  </r>
  <r>
    <s v="Normal Order"/>
    <x v="47"/>
    <x v="38"/>
    <n v="61101"/>
    <s v="T168835"/>
    <s v="C6897"/>
    <s v="359"/>
    <n v="45812.559310960649"/>
    <s v="04/06/2025 1:25:46 PM"/>
    <n v="30"/>
    <s v="MACH2"/>
    <x v="30"/>
    <n v="117"/>
    <n v="1"/>
    <n v="0.11700000000000001"/>
    <s v="-"/>
    <s v="Ajay Vyawahare"/>
    <x v="1"/>
    <s v="5"/>
    <s v="26/02/2025"/>
    <n v="102.8755257638913"/>
    <s v="1013"/>
    <s v="3314210668 - AFH"/>
  </r>
  <r>
    <s v="Normal Order"/>
    <x v="156"/>
    <x v="103"/>
    <n v="48741"/>
    <s v="T175634"/>
    <s v="C8021"/>
    <s v="2353"/>
    <n v="45798.352407662038"/>
    <s v="21/05/2025 8:27:33 AM"/>
    <n v="20"/>
    <s v="MACH2"/>
    <x v="30"/>
    <n v="71.900000000000006"/>
    <n v="1"/>
    <n v="7.1900000000000006E-2"/>
    <s v="420kv"/>
    <s v="Chitale Deepak"/>
    <x v="1"/>
    <s v="19"/>
    <s v="03/05/2025"/>
    <n v="36.7671986226851"/>
    <s v="-"/>
    <s v="4701511565-R00"/>
  </r>
  <r>
    <s v="Normal Order"/>
    <x v="292"/>
    <x v="163"/>
    <n v="58064"/>
    <s v="T171533"/>
    <s v="C7400"/>
    <s v="005"/>
    <n v="45796.541169606477"/>
    <s v="WIP"/>
    <n v="30"/>
    <s v="MACH2"/>
    <x v="30"/>
    <n v="75"/>
    <n v="1"/>
    <n v="7.4999999999999997E-2"/>
    <s v="-"/>
    <s v="Prabira Rout"/>
    <x v="0"/>
    <s v="-"/>
    <s v="25/03/2025"/>
    <n v="75.221433298611373"/>
    <s v="-"/>
    <s v="4500728775"/>
  </r>
  <r>
    <s v="Normal Order"/>
    <x v="258"/>
    <x v="140"/>
    <n v="60344"/>
    <s v="T174699"/>
    <s v="C7860"/>
    <s v="964"/>
    <n v="45793.751005509257"/>
    <s v="16/05/2025 6:01:32 PM"/>
    <n v="30"/>
    <s v="MACH2"/>
    <x v="30"/>
    <n v="360.5"/>
    <n v="1"/>
    <n v="0.36049999999999999"/>
    <s v="-"/>
    <s v="Mukhtar Kumar"/>
    <x v="1"/>
    <s v="24"/>
    <s v="23/04/2025"/>
    <n v="46.82617156249762"/>
    <s v="CB HOUSING"/>
    <s v="4513426709"/>
  </r>
  <r>
    <s v="Normal Order"/>
    <x v="23"/>
    <x v="2"/>
    <n v="57860"/>
    <s v="T171185"/>
    <s v="C7334"/>
    <s v="708"/>
    <n v="45770.825333229157"/>
    <s v="23/04/2025 7:48:36 PM"/>
    <n v="30"/>
    <s v="MACH2"/>
    <x v="30"/>
    <n v="44.5"/>
    <n v="1"/>
    <n v="4.4499999999999998E-2"/>
    <s v="NAMI REAR SUBFRAME"/>
    <s v="Mallikarjun Telunagi"/>
    <x v="1"/>
    <s v="47"/>
    <s v="21/03/2025"/>
    <n v="79.210440046299482"/>
    <s v="NAMI REAR SUBFRAME"/>
    <s v="Specification-6 2450"/>
  </r>
  <r>
    <s v="Normal Order"/>
    <x v="277"/>
    <x v="68"/>
    <n v="46691"/>
    <s v="T169463"/>
    <s v="C7025"/>
    <s v="737"/>
    <n v="45758.225721261573"/>
    <s v="11/04/2025 5:25:32 AM"/>
    <n v="20"/>
    <s v="MACH2"/>
    <x v="7"/>
    <n v="70.33"/>
    <n v="1"/>
    <n v="7.0330000000000004E-2"/>
    <s v="145kv"/>
    <s v="Navnath Pingale"/>
    <x v="0"/>
    <s v="59"/>
    <s v="05/03/2025"/>
    <n v="95.409288703704078"/>
    <s v="-"/>
    <s v="4701535713"/>
  </r>
  <r>
    <s v="Normal Order"/>
    <x v="293"/>
    <x v="115"/>
    <n v="52080"/>
    <s v="T157803"/>
    <s v="C4848"/>
    <s v="892"/>
    <n v="45660.41926584491"/>
    <s v="03/01/2025 10:03:48 AM"/>
    <n v="30"/>
    <s v="MACH2"/>
    <x v="30"/>
    <n v="50.8"/>
    <n v="1"/>
    <n v="5.0799999999999998E-2"/>
    <s v="-"/>
    <s v="Sandeep Ashruba Rakh"/>
    <x v="1"/>
    <s v="157"/>
    <s v="07/11/2024"/>
    <n v="213.64652194444349"/>
    <s v="Non-Painted"/>
    <s v="4501761948"/>
  </r>
  <r>
    <s v="Normal Order"/>
    <x v="294"/>
    <x v="94"/>
    <n v="50817"/>
    <s v="T154466"/>
    <s v="C4289"/>
    <s v="676"/>
    <n v="45590.458963611112"/>
    <s v="25/10/2024 11:01:05 AM"/>
    <n v="20"/>
    <s v="MACH2"/>
    <x v="5"/>
    <n v="99.26"/>
    <n v="1"/>
    <n v="9.9260000000000001E-2"/>
    <s v="-"/>
    <s v="Aditya Mohite"/>
    <x v="0"/>
    <s v="227"/>
    <s v="01/10/2024"/>
    <n v="250.2765943402774"/>
    <s v="-"/>
    <s v="4513437776"/>
  </r>
  <r>
    <s v="Normal Order"/>
    <x v="170"/>
    <x v="47"/>
    <n v="31113"/>
    <s v="T122428"/>
    <s v="B8868"/>
    <s v="1025"/>
    <n v="45230.736439733802"/>
    <s v="31/10/2023 5:40:34 PM"/>
    <n v="20"/>
    <s v="MACH2"/>
    <x v="7"/>
    <n v="74.17"/>
    <n v="1"/>
    <n v="7.417E-2"/>
    <s v="420kv"/>
    <s v="SUJIT KUMAR MAHARANA"/>
    <x v="0"/>
    <s v="587"/>
    <s v="10/10/2023"/>
    <n v="607.2210829629621"/>
    <s v="TANK-ES"/>
    <s v="4701517029"/>
  </r>
  <r>
    <s v="Normal Order"/>
    <x v="295"/>
    <x v="42"/>
    <n v="16187"/>
    <s v="T079139"/>
    <s v="B1489"/>
    <s v="186"/>
    <n v="45066.463745057867"/>
    <s v="WIP"/>
    <n v="20"/>
    <s v="MACH2"/>
    <x v="7"/>
    <n v="39.5"/>
    <n v="1"/>
    <n v="3.95E-2"/>
    <s v="DTB 420 kV"/>
    <s v="-"/>
    <x v="0"/>
    <s v="-"/>
    <s v="21/04/2022"/>
    <n v="1144.1829862962991"/>
    <s v="-"/>
    <s v="5191309160"/>
  </r>
  <r>
    <s v="Normal Order"/>
    <x v="17"/>
    <x v="13"/>
    <n v="49203"/>
    <s v="T164401"/>
    <s v="C6116"/>
    <s v="4804"/>
    <n v="45716.481650439819"/>
    <s v="28/02/2025 11:33:45 AM"/>
    <n v="90"/>
    <s v="MACH3"/>
    <x v="30"/>
    <n v="49.66"/>
    <n v="1"/>
    <n v="4.9660000000000003E-2"/>
    <s v="AIS 420 kV"/>
    <s v="Sandeep Ashruba Rakh"/>
    <x v="1"/>
    <s v="101"/>
    <s v="15/01/2025"/>
    <n v="144.7650671643496"/>
    <s v="T Mechanism Housing (ABB373)"/>
    <s v="4500414506"/>
  </r>
  <r>
    <s v="Normal Order"/>
    <x v="296"/>
    <x v="164"/>
    <n v="61453"/>
    <s v="T178899"/>
    <s v="-"/>
    <s v="-"/>
    <n v="45815.605781828708"/>
    <s v="07/06/2025 2:33:08 PM"/>
    <n v="10"/>
    <s v="MOULD"/>
    <x v="34"/>
    <n v="120"/>
    <n v="1"/>
    <n v="0.12"/>
    <s v="800kv"/>
    <s v="TEAM B - TA_40"/>
    <x v="0"/>
    <s v="2"/>
    <s v="07/06/2025"/>
    <n v="1.3942798379648591"/>
    <s v="-"/>
    <s v="-"/>
  </r>
  <r>
    <s v="Normal Order"/>
    <x v="296"/>
    <x v="164"/>
    <n v="61453"/>
    <s v="T178887"/>
    <s v="-"/>
    <s v="-"/>
    <n v="45815.60514324074"/>
    <s v="07/06/2025 2:33:26 PM"/>
    <n v="10"/>
    <s v="MOULD"/>
    <x v="34"/>
    <n v="120"/>
    <n v="1"/>
    <n v="0.12"/>
    <s v="800kv"/>
    <s v="TEAM B - TA_40"/>
    <x v="0"/>
    <s v="2"/>
    <s v="07/06/2025"/>
    <n v="1.3949187963007721"/>
    <s v="-"/>
    <s v="-"/>
  </r>
  <r>
    <s v="Normal Order"/>
    <x v="296"/>
    <x v="164"/>
    <n v="61453"/>
    <s v="T178883"/>
    <s v="-"/>
    <s v="-"/>
    <n v="45815.604338993056"/>
    <s v="07/06/2025 2:33:43 PM"/>
    <n v="10"/>
    <s v="MOULD"/>
    <x v="34"/>
    <n v="120"/>
    <n v="1"/>
    <n v="0.12"/>
    <s v="800kv"/>
    <s v="TEAM B - TA_40"/>
    <x v="0"/>
    <s v="2"/>
    <s v="07/06/2025"/>
    <n v="1.3962237962987269"/>
    <s v="-"/>
    <s v="-"/>
  </r>
  <r>
    <s v="Normal Order"/>
    <x v="296"/>
    <x v="164"/>
    <n v="61453"/>
    <s v="T178881"/>
    <s v="-"/>
    <s v="-"/>
    <n v="45815.603265659724"/>
    <s v="07/06/2025 2:33:59 PM"/>
    <n v="10"/>
    <s v="MOULD"/>
    <x v="34"/>
    <n v="120"/>
    <n v="1"/>
    <n v="0.12"/>
    <s v="800kv"/>
    <s v="TEAM B - TA_40"/>
    <x v="0"/>
    <s v="2"/>
    <s v="07/06/2025"/>
    <n v="1.396802696763189"/>
    <s v="-"/>
    <s v="-"/>
  </r>
  <r>
    <s v="Normal Order"/>
    <x v="296"/>
    <x v="164"/>
    <n v="61453"/>
    <s v="T178859"/>
    <s v="-"/>
    <s v="-"/>
    <n v="45815.60250789352"/>
    <s v="07/06/2025 2:34:28 PM"/>
    <n v="10"/>
    <s v="MOULD"/>
    <x v="34"/>
    <n v="120"/>
    <n v="1"/>
    <n v="0.12"/>
    <s v="800kv"/>
    <s v="TEAM B - TA_40"/>
    <x v="0"/>
    <s v="2"/>
    <s v="07/06/2025"/>
    <n v="1.3975640856515379"/>
    <s v="-"/>
    <s v="-"/>
  </r>
  <r>
    <s v="Normal Order"/>
    <x v="297"/>
    <x v="165"/>
    <n v="61256"/>
    <s v="178547"/>
    <s v="-"/>
    <s v="-"/>
    <n v="45815.437946111109"/>
    <s v="WIP"/>
    <n v="10"/>
    <s v="MOULD"/>
    <x v="34"/>
    <n v="51"/>
    <n v="1"/>
    <n v="5.0999999999999997E-2"/>
    <s v="-"/>
    <s v="TEAM B - TA_40"/>
    <x v="0"/>
    <s v="-"/>
    <s v="07/06/2025"/>
    <n v="1.5621510069468061"/>
    <s v="-"/>
    <s v="-"/>
  </r>
  <r>
    <s v="Normal Order"/>
    <x v="220"/>
    <x v="51"/>
    <n v="51310"/>
    <s v="T178319"/>
    <s v="-"/>
    <s v="-"/>
    <n v="45814.640682696758"/>
    <s v="WIP"/>
    <n v="10"/>
    <s v="MOULD"/>
    <x v="34"/>
    <n v="40.4"/>
    <n v="1"/>
    <n v="4.0399999999999998E-2"/>
    <s v="GIS 420 kV"/>
    <s v="TEAM B - TA_40"/>
    <x v="0"/>
    <s v="-"/>
    <s v="06/06/2025"/>
    <n v="2.3594972453720402"/>
    <s v="-"/>
    <s v="-"/>
  </r>
  <r>
    <s v="Normal Order"/>
    <x v="220"/>
    <x v="51"/>
    <n v="51310"/>
    <s v="T178314"/>
    <s v="-"/>
    <s v="-"/>
    <n v="45814.639668854157"/>
    <s v="WIP"/>
    <n v="10"/>
    <s v="MOULD"/>
    <x v="34"/>
    <n v="40.4"/>
    <n v="1"/>
    <n v="4.0399999999999998E-2"/>
    <s v="GIS 420 kV"/>
    <s v="TEAM B - TA_40"/>
    <x v="0"/>
    <s v="-"/>
    <s v="06/06/2025"/>
    <n v="2.360479444439989"/>
    <s v="-"/>
    <s v="-"/>
  </r>
  <r>
    <s v="Normal Order"/>
    <x v="71"/>
    <x v="59"/>
    <n v="44868"/>
    <s v="T17817"/>
    <s v="-"/>
    <s v="-"/>
    <n v="45813.876209259259"/>
    <s v="05/06/2025 10:12:22 PM"/>
    <n v="10"/>
    <s v="MOULD"/>
    <x v="34"/>
    <n v="36.299999999999997"/>
    <n v="1"/>
    <n v="3.6299999999999999E-2"/>
    <s v="DTB 420 kV"/>
    <s v="TEAM C - TA_60"/>
    <x v="0"/>
    <s v="4"/>
    <s v="05/06/2025"/>
    <n v="3.1239950925955782"/>
    <s v="-"/>
    <s v="-"/>
  </r>
  <r>
    <s v="Normal Order"/>
    <x v="298"/>
    <x v="115"/>
    <n v="54480"/>
    <s v="T178904"/>
    <s v="-"/>
    <s v="-"/>
    <n v="45813.591941192128"/>
    <s v="05/06/2025 2:12:33 PM"/>
    <n v="10"/>
    <s v="MOULD"/>
    <x v="34"/>
    <n v="50.8"/>
    <n v="1"/>
    <n v="5.0799999999999998E-2"/>
    <s v="-"/>
    <s v="TEAM A - TA_40"/>
    <x v="0"/>
    <s v="4"/>
    <s v="05/06/2025"/>
    <n v="3.4081398842608901"/>
    <s v="-"/>
    <s v="-"/>
  </r>
  <r>
    <s v="Normal Order"/>
    <x v="113"/>
    <x v="87"/>
    <n v="61177"/>
    <s v="T178596"/>
    <s v="-"/>
    <s v="-"/>
    <n v="45813.579489340278"/>
    <s v="07/06/2025 2:17:06 PM"/>
    <n v="10"/>
    <s v="MOULD"/>
    <x v="34"/>
    <n v="102.8"/>
    <n v="1"/>
    <n v="0.1028"/>
    <s v="Isolator housing-Unpainted"/>
    <s v="TEAM B - TA_60"/>
    <x v="0"/>
    <s v="2"/>
    <s v="05/06/2025"/>
    <n v="3.4205429050925891"/>
    <s v="-"/>
    <s v="-"/>
  </r>
  <r>
    <s v="Normal Order"/>
    <x v="75"/>
    <x v="62"/>
    <n v="59856"/>
    <s v="T178378"/>
    <s v="-"/>
    <s v="-"/>
    <n v="45811.745772650473"/>
    <s v="WIP"/>
    <n v="10"/>
    <s v="MOULD"/>
    <x v="34"/>
    <n v="111.5"/>
    <n v="1"/>
    <n v="0.1115"/>
    <s v="765 KV GIS"/>
    <s v="TEAM C - TA_60"/>
    <x v="0"/>
    <s v="-"/>
    <s v="03/06/2025"/>
    <n v="5.2543261689788778"/>
    <s v="-"/>
    <s v="-"/>
  </r>
  <r>
    <s v="Normal Order"/>
    <x v="75"/>
    <x v="62"/>
    <n v="59856"/>
    <s v="T178373"/>
    <s v="-"/>
    <s v="-"/>
    <n v="45811.743655706021"/>
    <s v="WIP"/>
    <n v="10"/>
    <s v="MOULD"/>
    <x v="34"/>
    <n v="111.5"/>
    <n v="1"/>
    <n v="0.1115"/>
    <s v="765 KV GIS"/>
    <s v="TEAM C - TA_60"/>
    <x v="0"/>
    <s v="-"/>
    <s v="03/06/2025"/>
    <n v="5.2564838657417567"/>
    <s v="-"/>
    <s v="-"/>
  </r>
  <r>
    <s v="Normal Order"/>
    <x v="121"/>
    <x v="35"/>
    <n v="50809"/>
    <s v="T178219"/>
    <s v="-"/>
    <s v="-"/>
    <n v="45811.080231493062"/>
    <s v="03/06/2025 2:03:32 AM"/>
    <n v="10"/>
    <s v="MOULD"/>
    <x v="34"/>
    <n v="43.8"/>
    <n v="1"/>
    <n v="4.3799999999999999E-2"/>
    <s v="-"/>
    <s v="TEAM A - TA_60"/>
    <x v="0"/>
    <s v="6"/>
    <s v="03/06/2025"/>
    <n v="5.9200480555591639"/>
    <s v="-"/>
    <s v="-"/>
  </r>
  <r>
    <s v="Normal Order"/>
    <x v="75"/>
    <x v="62"/>
    <n v="59733"/>
    <s v="T178335"/>
    <s v="-"/>
    <s v="-"/>
    <n v="45810.95939319444"/>
    <s v="WIP"/>
    <n v="10"/>
    <s v="MOULD"/>
    <x v="34"/>
    <n v="111.5"/>
    <n v="1"/>
    <n v="0.1115"/>
    <s v="765 KV GIS"/>
    <s v="TEAM C - TA_60"/>
    <x v="0"/>
    <s v="-"/>
    <s v="02/06/2025"/>
    <n v="6.0407640624980559"/>
    <s v="-"/>
    <s v="-"/>
  </r>
  <r>
    <s v="Normal Order"/>
    <x v="299"/>
    <x v="166"/>
    <n v="60355"/>
    <s v="T178754"/>
    <s v="-"/>
    <s v="-"/>
    <n v="45808.474053900463"/>
    <s v="02/06/2025 10:57:46 AM"/>
    <n v="10"/>
    <s v="MOULD"/>
    <x v="34"/>
    <n v="185"/>
    <n v="1"/>
    <n v="0.185"/>
    <s v="CB Tank_x000d__x000a_"/>
    <s v="TEAM A - TA_40"/>
    <x v="0"/>
    <s v="7"/>
    <s v="31/05/2025"/>
    <n v="8.5261212268524105"/>
    <s v="-"/>
    <s v="-"/>
  </r>
  <r>
    <s v="Normal Order"/>
    <x v="82"/>
    <x v="65"/>
    <n v="52991"/>
    <s v="T178182"/>
    <s v="-"/>
    <s v="-"/>
    <n v="45807.979359884259"/>
    <s v="30/05/2025 11:30:25 PM"/>
    <n v="10"/>
    <s v="MOULD"/>
    <x v="34"/>
    <n v="72.599999999999994"/>
    <n v="1"/>
    <n v="7.2599999999999998E-2"/>
    <s v="420kv"/>
    <s v="TEAM B - TA_60"/>
    <x v="0"/>
    <s v="10"/>
    <s v="30/05/2025"/>
    <n v="9.0207621412046137"/>
    <s v="-"/>
    <s v="-"/>
  </r>
  <r>
    <s v="Normal Order"/>
    <x v="75"/>
    <x v="62"/>
    <n v="59856"/>
    <s v="T177883"/>
    <s v="-"/>
    <s v="-"/>
    <n v="45799.974229317129"/>
    <s v="22/05/2025 11:27:33 PM"/>
    <n v="10"/>
    <s v="MOULD"/>
    <x v="34"/>
    <n v="111.5"/>
    <n v="1"/>
    <n v="0.1115"/>
    <s v="765 KV GIS"/>
    <s v="TEAM A - TA_60"/>
    <x v="0"/>
    <s v="18"/>
    <s v="22/05/2025"/>
    <n v="17.025792870372239"/>
    <s v="-"/>
    <s v="-"/>
  </r>
  <r>
    <s v="Normal Order"/>
    <x v="17"/>
    <x v="13"/>
    <n v="54864"/>
    <s v="T174308"/>
    <s v="C7812"/>
    <s v="4980"/>
    <n v="45816.322259340282"/>
    <s v="08/06/2025 7:44:12 AM"/>
    <n v="70"/>
    <s v="OUTSM"/>
    <x v="25"/>
    <n v="49.66"/>
    <n v="1"/>
    <n v="4.9660000000000003E-2"/>
    <s v="AIS 420 kV"/>
    <s v="Sandeep Ashruba Rakh"/>
    <x v="0"/>
    <s v="1"/>
    <s v="20/04/2025"/>
    <n v="49.955035891201987"/>
    <s v="-"/>
    <s v="-"/>
  </r>
  <r>
    <s v="Normal Order"/>
    <x v="17"/>
    <x v="13"/>
    <n v="60502"/>
    <s v="T177322"/>
    <s v="C8284"/>
    <s v="5137"/>
    <n v="45816.321100960653"/>
    <s v="08/06/2025 7:42:27 AM"/>
    <n v="70"/>
    <s v="OUTSM"/>
    <x v="25"/>
    <n v="49.66"/>
    <n v="1"/>
    <n v="4.9660000000000003E-2"/>
    <s v="AIS 420 kV"/>
    <s v="Sandeep Ashruba Rakh"/>
    <x v="0"/>
    <s v="1"/>
    <s v="18/05/2025"/>
    <n v="21.510207476851061"/>
    <s v="-"/>
    <s v="-"/>
  </r>
  <r>
    <s v="Normal Order"/>
    <x v="17"/>
    <x v="13"/>
    <n v="54146"/>
    <s v="T168717"/>
    <s v="C6879"/>
    <s v="4847"/>
    <n v="45816.318619849539"/>
    <s v="08/06/2025 7:38:53 AM"/>
    <n v="70"/>
    <s v="OUTSM"/>
    <x v="25"/>
    <n v="49.66"/>
    <n v="1"/>
    <n v="4.9660000000000003E-2"/>
    <s v="AIS 420 kV"/>
    <s v="Sandeep Ashruba Rakh"/>
    <x v="0"/>
    <s v="1"/>
    <s v="25/02/2025"/>
    <n v="103.5589667592576"/>
    <s v="-"/>
    <s v="-"/>
  </r>
  <r>
    <s v="Normal Order"/>
    <x v="17"/>
    <x v="13"/>
    <n v="60502"/>
    <s v="T174942"/>
    <s v="C7898"/>
    <s v="4999"/>
    <n v="45816.31846988426"/>
    <s v="08/06/2025 7:38:41 AM"/>
    <n v="70"/>
    <s v="OUTSM"/>
    <x v="25"/>
    <n v="49.66"/>
    <n v="1"/>
    <n v="4.9660000000000003E-2"/>
    <s v="AIS 420 kV"/>
    <s v="Sandeep Ashruba Rakh"/>
    <x v="0"/>
    <s v="1"/>
    <s v="24/04/2025"/>
    <n v="45.043266469903763"/>
    <s v="-"/>
    <s v="-"/>
  </r>
  <r>
    <s v="Normal Order"/>
    <x v="17"/>
    <x v="13"/>
    <n v="59847"/>
    <s v="T177897"/>
    <s v="C8373"/>
    <s v="5155"/>
    <n v="45816.318314340278"/>
    <s v="08/06/2025 7:38:26 AM"/>
    <n v="70"/>
    <s v="OUTSM"/>
    <x v="25"/>
    <n v="49.66"/>
    <n v="1"/>
    <n v="4.9660000000000003E-2"/>
    <s v="AIS 420 kV"/>
    <s v="Sandeep Ashruba Rakh"/>
    <x v="0"/>
    <s v="1"/>
    <s v="24/05/2025"/>
    <n v="15.84792377315171"/>
    <s v="-"/>
    <s v="-"/>
  </r>
  <r>
    <s v="Normal Order"/>
    <x v="17"/>
    <x v="13"/>
    <n v="59847"/>
    <s v="T176807"/>
    <s v="C8229"/>
    <s v="5096"/>
    <n v="45816.318147233796"/>
    <s v="08/06/2025 7:38:13 AM"/>
    <n v="70"/>
    <s v="OUTSM"/>
    <x v="25"/>
    <n v="49.66"/>
    <n v="1"/>
    <n v="4.9660000000000003E-2"/>
    <s v="AIS 420 kV"/>
    <s v="Sandeep Ashruba Rakh"/>
    <x v="0"/>
    <s v="1"/>
    <s v="15/05/2025"/>
    <n v="24.265999201386879"/>
    <s v="-"/>
    <s v="-"/>
  </r>
  <r>
    <s v="Normal Order"/>
    <x v="17"/>
    <x v="13"/>
    <n v="60843"/>
    <s v="T174916"/>
    <s v="C7901"/>
    <s v="5003"/>
    <n v="45816.317095381943"/>
    <s v="08/06/2025 7:36:40 AM"/>
    <n v="70"/>
    <s v="OUTSM"/>
    <x v="25"/>
    <n v="49.66"/>
    <n v="1"/>
    <n v="4.9660000000000003E-2"/>
    <s v="AIS 420 kV"/>
    <s v="Sandeep Ashruba Rakh"/>
    <x v="0"/>
    <s v="1"/>
    <s v="25/04/2025"/>
    <n v="44.885972847223456"/>
    <s v="-"/>
    <s v="-"/>
  </r>
  <r>
    <s v="Normal Order"/>
    <x v="17"/>
    <x v="13"/>
    <n v="60502"/>
    <s v="T175016"/>
    <s v="C7910"/>
    <s v="5007"/>
    <n v="45816.3160216088"/>
    <s v="08/06/2025 7:35:11 AM"/>
    <n v="70"/>
    <s v="OUTSM"/>
    <x v="25"/>
    <n v="49.66"/>
    <n v="1"/>
    <n v="4.9660000000000003E-2"/>
    <s v="AIS 420 kV"/>
    <s v="Sandeep Ashruba Rakh"/>
    <x v="0"/>
    <s v="1"/>
    <s v="25/04/2025"/>
    <n v="44.443394432870257"/>
    <s v="-"/>
    <s v="-"/>
  </r>
  <r>
    <s v="Normal Order"/>
    <x v="17"/>
    <x v="13"/>
    <n v="60843"/>
    <s v="T174010"/>
    <s v="C7770"/>
    <s v="4939"/>
    <n v="45816.315631840283"/>
    <s v="08/06/2025 7:34:47 AM"/>
    <n v="70"/>
    <s v="OUTSM"/>
    <x v="25"/>
    <n v="49.66"/>
    <n v="1"/>
    <n v="4.9660000000000003E-2"/>
    <s v="AIS 420 kV"/>
    <s v="Sandeep Ashruba Rakh"/>
    <x v="0"/>
    <s v="1"/>
    <s v="18/04/2025"/>
    <n v="51.986283252314017"/>
    <s v="-"/>
    <s v="-"/>
  </r>
  <r>
    <s v="Normal Order"/>
    <x v="17"/>
    <x v="13"/>
    <n v="59847"/>
    <s v="T177818"/>
    <s v="C8387"/>
    <s v="5165"/>
    <n v="45816.314735532404"/>
    <s v="08/06/2025 7:33:20 AM"/>
    <n v="70"/>
    <s v="OUTSM"/>
    <x v="25"/>
    <n v="49.66"/>
    <n v="1"/>
    <n v="4.9660000000000003E-2"/>
    <s v="AIS 420 kV"/>
    <s v="Sandeep Ashruba Rakh"/>
    <x v="0"/>
    <s v="1"/>
    <s v="24/05/2025"/>
    <n v="15.142161307870991"/>
    <s v="-"/>
    <s v="-"/>
  </r>
  <r>
    <s v="Normal Order"/>
    <x v="17"/>
    <x v="13"/>
    <n v="60502"/>
    <s v="T174395"/>
    <s v="C7839"/>
    <s v="4989"/>
    <n v="45816.314589398149"/>
    <s v="08/06/2025 7:33:04 AM"/>
    <n v="70"/>
    <s v="OUTSM"/>
    <x v="25"/>
    <n v="49.66"/>
    <n v="1"/>
    <n v="4.9660000000000003E-2"/>
    <s v="AIS 420 kV"/>
    <s v="Sandeep Ashruba Rakh"/>
    <x v="0"/>
    <s v="1"/>
    <s v="21/04/2025"/>
    <n v="48.085995324072428"/>
    <s v="-"/>
    <s v="-"/>
  </r>
  <r>
    <s v="Normal Order"/>
    <x v="17"/>
    <x v="13"/>
    <n v="59847"/>
    <s v="T176023"/>
    <s v="C8098"/>
    <s v="5029"/>
    <n v="45816.31433601852"/>
    <s v="08/06/2025 7:32:42 AM"/>
    <n v="70"/>
    <s v="OUTSM"/>
    <x v="25"/>
    <n v="49.66"/>
    <n v="1"/>
    <n v="4.9660000000000003E-2"/>
    <s v="AIS 420 kV"/>
    <s v="Sandeep Ashruba Rakh"/>
    <x v="0"/>
    <s v="1"/>
    <s v="08/05/2025"/>
    <n v="31.997279270835861"/>
    <s v="-"/>
    <s v="-"/>
  </r>
  <r>
    <s v="Normal Order"/>
    <x v="17"/>
    <x v="13"/>
    <n v="59847"/>
    <s v="T176709"/>
    <s v="C8212"/>
    <s v="5080"/>
    <n v="45816.314054050927"/>
    <s v="08/06/2025 7:32:29 AM"/>
    <n v="70"/>
    <s v="OUTSM"/>
    <x v="25"/>
    <n v="49.66"/>
    <n v="1"/>
    <n v="4.9660000000000003E-2"/>
    <s v="AIS 420 kV"/>
    <s v="Sandeep Ashruba Rakh"/>
    <x v="0"/>
    <s v="1"/>
    <s v="15/05/2025"/>
    <n v="24.84386520833505"/>
    <s v="-"/>
    <s v="-"/>
  </r>
  <r>
    <s v="Normal Order"/>
    <x v="17"/>
    <x v="13"/>
    <n v="59847"/>
    <s v="T174911"/>
    <s v="C7898"/>
    <s v="4997"/>
    <n v="45816.313736307871"/>
    <s v="08/06/2025 7:32:00 AM"/>
    <n v="70"/>
    <s v="OUTSM"/>
    <x v="25"/>
    <n v="49.66"/>
    <n v="1"/>
    <n v="4.9660000000000003E-2"/>
    <s v="AIS 420 kV"/>
    <s v="Sandeep Ashruba Rakh"/>
    <x v="0"/>
    <s v="1"/>
    <s v="25/04/2025"/>
    <n v="44.986706388888713"/>
    <s v="-"/>
    <s v="-"/>
  </r>
  <r>
    <s v="Normal Order"/>
    <x v="17"/>
    <x v="13"/>
    <n v="60840"/>
    <s v="T177564"/>
    <s v="C8368"/>
    <s v="5152"/>
    <n v="45816.313459224533"/>
    <s v="08/06/2025 7:31:29 AM"/>
    <n v="70"/>
    <s v="OUTSM"/>
    <x v="25"/>
    <n v="49.66"/>
    <n v="1"/>
    <n v="4.9660000000000003E-2"/>
    <s v="AIS 420 kV"/>
    <s v="Sandeep Ashruba Rakh"/>
    <x v="0"/>
    <s v="1"/>
    <s v="23/05/2025"/>
    <n v="16.08268487268651"/>
    <s v="-"/>
    <s v="-"/>
  </r>
  <r>
    <s v="Normal Order"/>
    <x v="17"/>
    <x v="13"/>
    <n v="60843"/>
    <s v="T177555"/>
    <s v="C8380"/>
    <s v="5161"/>
    <n v="45816.313213078713"/>
    <s v="08/06/2025 7:31:10 AM"/>
    <n v="70"/>
    <s v="OUTSM"/>
    <x v="25"/>
    <n v="49.66"/>
    <n v="1"/>
    <n v="4.9660000000000003E-2"/>
    <s v="AIS 420 kV"/>
    <s v="Sandeep Ashruba Rakh"/>
    <x v="0"/>
    <s v="1"/>
    <s v="24/05/2025"/>
    <n v="15.46914459490654"/>
    <s v="-"/>
    <s v="-"/>
  </r>
  <r>
    <s v="Normal Order"/>
    <x v="17"/>
    <x v="13"/>
    <n v="60840"/>
    <s v="T178056"/>
    <s v="C8403"/>
    <s v="5170"/>
    <n v="45816.312946874998"/>
    <s v="08/06/2025 7:30:42 AM"/>
    <n v="70"/>
    <s v="OUTSM"/>
    <x v="25"/>
    <n v="49.66"/>
    <n v="1"/>
    <n v="4.9660000000000003E-2"/>
    <s v="AIS 420 kV"/>
    <s v="Sandeep Ashruba Rakh"/>
    <x v="0"/>
    <s v="1"/>
    <s v="26/05/2025"/>
    <n v="13.4044874768515"/>
    <s v="-"/>
    <s v="-"/>
  </r>
  <r>
    <s v="Normal Order"/>
    <x v="17"/>
    <x v="13"/>
    <n v="60843"/>
    <s v="T176135"/>
    <s v="C8112"/>
    <s v="5046"/>
    <n v="45816.312768344913"/>
    <s v="08/06/2025 7:30:27 AM"/>
    <n v="70"/>
    <s v="OUTSM"/>
    <x v="25"/>
    <n v="49.66"/>
    <n v="1"/>
    <n v="4.9660000000000003E-2"/>
    <s v="AIS 420 kV"/>
    <s v="Sandeep Ashruba Rakh"/>
    <x v="0"/>
    <s v="1"/>
    <s v="09/05/2025"/>
    <n v="30.809507800928259"/>
    <s v="-"/>
    <s v="-"/>
  </r>
  <r>
    <s v="Normal Order"/>
    <x v="17"/>
    <x v="13"/>
    <n v="60843"/>
    <s v="T176726"/>
    <s v="C8215"/>
    <s v="5079"/>
    <n v="45816.312503773152"/>
    <s v="08/06/2025 7:30:05 AM"/>
    <n v="70"/>
    <s v="OUTSM"/>
    <x v="25"/>
    <n v="49.66"/>
    <n v="1"/>
    <n v="4.9660000000000003E-2"/>
    <s v="AIS 420 kV"/>
    <s v="Sandeep Ashruba Rakh"/>
    <x v="0"/>
    <s v="1"/>
    <s v="15/05/2025"/>
    <n v="24.770196469908111"/>
    <s v="-"/>
    <s v="-"/>
  </r>
  <r>
    <s v="Normal Order"/>
    <x v="17"/>
    <x v="13"/>
    <n v="60843"/>
    <s v="T173462"/>
    <s v="C7682"/>
    <s v="4918"/>
    <n v="45814.679263171303"/>
    <s v="08/06/2025 7:33:52 AM"/>
    <n v="70"/>
    <s v="OUTSM"/>
    <x v="25"/>
    <n v="49.66"/>
    <n v="1"/>
    <n v="4.9660000000000003E-2"/>
    <s v="AIS 420 kV"/>
    <s v="Sachin Sakat"/>
    <x v="0"/>
    <s v="1"/>
    <s v="12/04/2025"/>
    <n v="57.200495509256143"/>
    <s v="-"/>
    <s v="-"/>
  </r>
  <r>
    <s v="Normal Order"/>
    <x v="17"/>
    <x v="13"/>
    <n v="60843"/>
    <s v="T172996"/>
    <s v="C7616"/>
    <s v="4878"/>
    <n v="45814.669069837961"/>
    <s v="06/06/2025 4:03:43 PM"/>
    <n v="70"/>
    <s v="OUTSM"/>
    <x v="25"/>
    <n v="49.66"/>
    <n v="1"/>
    <n v="4.9660000000000003E-2"/>
    <s v="AIS 420 kV"/>
    <s v="Sachin Sakat"/>
    <x v="0"/>
    <s v="3"/>
    <s v="09/04/2025"/>
    <n v="60.541912569446147"/>
    <s v="-"/>
    <s v="-"/>
  </r>
  <r>
    <s v="Normal Order"/>
    <x v="17"/>
    <x v="13"/>
    <n v="60502"/>
    <s v="T176092"/>
    <s v="C8128"/>
    <s v="5054"/>
    <n v="45814.668646099541"/>
    <s v="06/06/2025 4:02:58 PM"/>
    <n v="70"/>
    <s v="OUTSM"/>
    <x v="25"/>
    <n v="49.66"/>
    <n v="1"/>
    <n v="4.9660000000000003E-2"/>
    <s v="AIS 420 kV"/>
    <s v="Sachin Sakat"/>
    <x v="0"/>
    <s v="3"/>
    <s v="09/05/2025"/>
    <n v="30.03383611111348"/>
    <s v="-"/>
    <s v="-"/>
  </r>
  <r>
    <s v="Normal Order"/>
    <x v="17"/>
    <x v="13"/>
    <n v="60502"/>
    <s v="T177179"/>
    <s v="C8244"/>
    <s v="5103"/>
    <n v="45814.666318877316"/>
    <s v="06/06/2025 3:59:35 PM"/>
    <n v="70"/>
    <s v="OUTSM"/>
    <x v="25"/>
    <n v="49.66"/>
    <n v="1"/>
    <n v="4.9660000000000003E-2"/>
    <s v="AIS 420 kV"/>
    <s v="Sachin Sakat"/>
    <x v="0"/>
    <s v="3"/>
    <s v="16/05/2025"/>
    <n v="23.511706111108651"/>
    <s v="-"/>
    <s v="-"/>
  </r>
  <r>
    <s v="Normal Order"/>
    <x v="17"/>
    <x v="13"/>
    <n v="60502"/>
    <s v="T177354"/>
    <s v="C8275"/>
    <s v="5127"/>
    <n v="45814.666072881941"/>
    <s v="06/06/2025 3:59:13 PM"/>
    <n v="70"/>
    <s v="OUTSM"/>
    <x v="25"/>
    <n v="49.66"/>
    <n v="1"/>
    <n v="4.9660000000000003E-2"/>
    <s v="AIS 420 kV"/>
    <s v="Sachin Sakat"/>
    <x v="0"/>
    <s v="3"/>
    <s v="17/05/2025"/>
    <n v="22.094203368054881"/>
    <s v="-"/>
    <s v="-"/>
  </r>
  <r>
    <s v="Normal Order"/>
    <x v="17"/>
    <x v="13"/>
    <n v="60843"/>
    <s v="T174909"/>
    <s v="C7894"/>
    <s v="4995"/>
    <n v="45814.665298993059"/>
    <s v="06/06/2025 3:58:46 PM"/>
    <n v="70"/>
    <s v="OUTSM"/>
    <x v="25"/>
    <n v="49.66"/>
    <n v="1"/>
    <n v="4.9660000000000003E-2"/>
    <s v="AIS 420 kV"/>
    <s v="Sachin Sakat"/>
    <x v="0"/>
    <s v="3"/>
    <s v="24/04/2025"/>
    <n v="45.254207685182337"/>
    <s v="-"/>
    <s v="-"/>
  </r>
  <r>
    <s v="Normal Order"/>
    <x v="17"/>
    <x v="13"/>
    <n v="60843"/>
    <s v="T177201"/>
    <s v="C8242"/>
    <s v="5102"/>
    <n v="45814.66453613426"/>
    <s v="06/06/2025 3:57:01 PM"/>
    <n v="70"/>
    <s v="OUTSM"/>
    <x v="25"/>
    <n v="49.66"/>
    <n v="1"/>
    <n v="4.9660000000000003E-2"/>
    <s v="AIS 420 kV"/>
    <s v="Sachin Sakat"/>
    <x v="0"/>
    <s v="3"/>
    <s v="16/05/2025"/>
    <n v="23.56330504629295"/>
    <s v="-"/>
    <s v="-"/>
  </r>
  <r>
    <s v="Normal Order"/>
    <x v="17"/>
    <x v="13"/>
    <n v="60502"/>
    <s v="T177347"/>
    <s v="C8283"/>
    <s v="5139"/>
    <n v="45814.663192499997"/>
    <s v="06/06/2025 3:55:13 PM"/>
    <n v="70"/>
    <s v="OUTSM"/>
    <x v="25"/>
    <n v="49.66"/>
    <n v="1"/>
    <n v="4.9660000000000003E-2"/>
    <s v="AIS 420 kV"/>
    <s v="Sachin Sakat"/>
    <x v="0"/>
    <s v="3"/>
    <s v="18/05/2025"/>
    <n v="21.419401446757551"/>
    <s v="-"/>
    <s v="-"/>
  </r>
  <r>
    <s v="Normal Order"/>
    <x v="216"/>
    <x v="131"/>
    <n v="58017"/>
    <s v="T168798"/>
    <s v="C6957"/>
    <s v="070"/>
    <n v="45758.904703356493"/>
    <s v="11/04/2025 9:42:50 PM"/>
    <n v="80"/>
    <s v="OUTSM"/>
    <x v="19"/>
    <n v="82.8"/>
    <n v="1"/>
    <n v="8.2799999999999999E-2"/>
    <s v="MECHANISM HOUSING"/>
    <s v="Sandeep Ashruba Rakh"/>
    <x v="0"/>
    <s v="59"/>
    <s v="01/03/2025"/>
    <n v="99.763143333329936"/>
    <s v="-"/>
    <s v="-"/>
  </r>
  <r>
    <s v="Normal Order"/>
    <x v="216"/>
    <x v="131"/>
    <n v="58017"/>
    <s v="T168753"/>
    <s v="C6925"/>
    <s v="043"/>
    <n v="45758.904470717593"/>
    <s v="11/04/2025 9:42:30 PM"/>
    <n v="80"/>
    <s v="OUTSM"/>
    <x v="19"/>
    <n v="82.8"/>
    <n v="1"/>
    <n v="8.2799999999999999E-2"/>
    <s v="MECHANISM HOUSING"/>
    <s v="Sandeep Ashruba Rakh"/>
    <x v="0"/>
    <s v="59"/>
    <s v="27/02/2025"/>
    <n v="101.0403461574097"/>
    <s v="-"/>
    <s v="-"/>
  </r>
  <r>
    <s v="Normal Order"/>
    <x v="216"/>
    <x v="131"/>
    <n v="58017"/>
    <s v="T168967"/>
    <s v="C6953"/>
    <s v="056"/>
    <n v="45758.902845752324"/>
    <s v="11/04/2025 9:40:10 PM"/>
    <n v="80"/>
    <s v="OUTSM"/>
    <x v="19"/>
    <n v="82.8"/>
    <n v="1"/>
    <n v="8.2799999999999999E-2"/>
    <s v="MECHANISM HOUSING"/>
    <s v="Sandeep Ashruba Rakh"/>
    <x v="0"/>
    <s v="59"/>
    <s v="01/03/2025"/>
    <n v="99.961012268518971"/>
    <s v="-"/>
    <s v="-"/>
  </r>
  <r>
    <s v="Normal Order"/>
    <x v="216"/>
    <x v="131"/>
    <n v="58017"/>
    <s v="T168756"/>
    <s v="C6925"/>
    <s v="041"/>
    <n v="45758.902080532411"/>
    <s v="11/04/2025 9:39:03 PM"/>
    <n v="80"/>
    <s v="OUTSM"/>
    <x v="19"/>
    <n v="82.8"/>
    <n v="1"/>
    <n v="8.2799999999999999E-2"/>
    <s v="MECHANISM HOUSING"/>
    <s v="Sandeep Ashruba Rakh"/>
    <x v="0"/>
    <s v="59"/>
    <s v="27/02/2025"/>
    <n v="101.0417800694413"/>
    <s v="-"/>
    <s v="-"/>
  </r>
  <r>
    <s v="Normal Order"/>
    <x v="216"/>
    <x v="131"/>
    <n v="58017"/>
    <s v="T168752"/>
    <s v="C6929"/>
    <s v="042"/>
    <n v="45758.901925763887"/>
    <s v="11/04/2025 9:38:49 PM"/>
    <n v="80"/>
    <s v="OUTSM"/>
    <x v="19"/>
    <n v="82.8"/>
    <n v="1"/>
    <n v="8.2799999999999999E-2"/>
    <s v="MECHANISM HOUSING"/>
    <s v="Sandeep Ashruba Rakh"/>
    <x v="0"/>
    <s v="59"/>
    <s v="28/02/2025"/>
    <n v="100.96282141203849"/>
    <s v="-"/>
    <s v="-"/>
  </r>
  <r>
    <s v="Normal Order"/>
    <x v="216"/>
    <x v="131"/>
    <n v="58017"/>
    <s v="T169156"/>
    <s v="C6965"/>
    <s v="066"/>
    <n v="45758.901770972217"/>
    <s v="11/04/2025 9:38:36 PM"/>
    <n v="80"/>
    <s v="OUTSM"/>
    <x v="19"/>
    <n v="82.8"/>
    <n v="1"/>
    <n v="8.2799999999999999E-2"/>
    <s v="MECHANISM HOUSING"/>
    <s v="Sandeep Ashruba Rakh"/>
    <x v="0"/>
    <s v="59"/>
    <s v="01/03/2025"/>
    <n v="99.379091585651622"/>
    <s v="-"/>
    <s v="-"/>
  </r>
  <r>
    <s v="Normal Order"/>
    <x v="216"/>
    <x v="131"/>
    <n v="58020"/>
    <s v="T168948"/>
    <s v="C6939"/>
    <s v="050"/>
    <n v="45758.901547974543"/>
    <s v="11/04/2025 9:38:20 PM"/>
    <n v="80"/>
    <s v="OUTSM"/>
    <x v="19"/>
    <n v="82.8"/>
    <n v="1"/>
    <n v="8.2799999999999999E-2"/>
    <s v="MECHANISM HOUSING"/>
    <s v="Sandeep Ashruba Rakh"/>
    <x v="0"/>
    <s v="59"/>
    <s v="28/02/2025"/>
    <n v="100.45266918981361"/>
    <s v="-"/>
    <s v="-"/>
  </r>
  <r>
    <s v="Normal Order"/>
    <x v="216"/>
    <x v="131"/>
    <n v="58017"/>
    <s v="T168945"/>
    <s v="C6943"/>
    <s v="052"/>
    <n v="45758.900803344914"/>
    <s v="11/04/2025 9:37:14 PM"/>
    <n v="80"/>
    <s v="OUTSM"/>
    <x v="19"/>
    <n v="82.8"/>
    <n v="1"/>
    <n v="8.2799999999999999E-2"/>
    <s v="MECHANISM HOUSING"/>
    <s v="Sandeep Ashruba Rakh"/>
    <x v="0"/>
    <s v="59"/>
    <s v="28/02/2025"/>
    <n v="100.3171784375008"/>
    <s v="-"/>
    <s v="-"/>
  </r>
  <r>
    <s v="Normal Order"/>
    <x v="216"/>
    <x v="131"/>
    <n v="58020"/>
    <s v="T169141"/>
    <s v="C6970"/>
    <s v="063"/>
    <n v="45758.900561944443"/>
    <s v="11/04/2025 9:36:54 PM"/>
    <n v="80"/>
    <s v="OUTSM"/>
    <x v="19"/>
    <n v="82.8"/>
    <n v="1"/>
    <n v="8.2799999999999999E-2"/>
    <s v="MECHANISM HOUSING"/>
    <s v="Sandeep Ashruba Rakh"/>
    <x v="0"/>
    <s v="59"/>
    <s v="01/03/2025"/>
    <n v="99.196665567127638"/>
    <s v="-"/>
    <s v="-"/>
  </r>
  <r>
    <s v="Normal Order"/>
    <x v="216"/>
    <x v="131"/>
    <n v="58017"/>
    <s v="T169343"/>
    <s v="C6994"/>
    <s v="076"/>
    <n v="45758.900125949083"/>
    <s v="11/04/2025 9:36:15 PM"/>
    <n v="80"/>
    <s v="OUTSM"/>
    <x v="19"/>
    <n v="82.8"/>
    <n v="1"/>
    <n v="8.2799999999999999E-2"/>
    <s v="MECHANISM HOUSING"/>
    <s v="Sandeep Ashruba Rakh"/>
    <x v="0"/>
    <s v="59"/>
    <s v="04/03/2025"/>
    <n v="96.85813790508837"/>
    <s v="-"/>
    <s v="-"/>
  </r>
  <r>
    <s v="Normal Order"/>
    <x v="4"/>
    <x v="4"/>
    <n v="59128"/>
    <s v="T171893"/>
    <s v="C7522"/>
    <s v="009"/>
    <n v="45816.390757754627"/>
    <s v="08/06/2025 9:22:41 AM"/>
    <n v="100"/>
    <s v="PACK"/>
    <x v="2"/>
    <n v="94.8"/>
    <n v="1"/>
    <n v="9.4799999999999995E-2"/>
    <s v="765 KV GIS"/>
    <s v="Kiran Dnyaneshwar Kumbhar"/>
    <x v="0"/>
    <s v="1"/>
    <s v="04/04/2025"/>
    <n v="65.582407002315449"/>
    <s v="Non-painted"/>
    <s v="4201859149"/>
  </r>
  <r>
    <s v="Normal Order"/>
    <x v="300"/>
    <x v="115"/>
    <n v="58966"/>
    <s v="T167875"/>
    <s v="C6747"/>
    <s v="-"/>
    <n v="45740.660500891201"/>
    <s v="WIP"/>
    <n v="20"/>
    <s v="PACK"/>
    <x v="2"/>
    <n v="50.8"/>
    <n v="1"/>
    <n v="5.0799999999999998E-2"/>
    <s v="-"/>
    <s v="AMAN KUMAR SHAH"/>
    <x v="0"/>
    <s v="-"/>
    <s v="17/02/2025"/>
    <n v="111.2262956944469"/>
    <s v="-"/>
    <s v="-"/>
  </r>
  <r>
    <s v="Normal Order"/>
    <x v="189"/>
    <x v="1"/>
    <n v="42098"/>
    <s v="T159497"/>
    <s v="C5177"/>
    <s v="526"/>
    <n v="45672.807351099538"/>
    <s v="15/01/2025 7:22:35 PM"/>
    <n v="100"/>
    <s v="PACK"/>
    <x v="2"/>
    <n v="41.1"/>
    <n v="1"/>
    <n v="4.1099999999999998E-2"/>
    <s v="NAMI FRONT SUBFRAME"/>
    <s v="AMAN KUMAR SHAH"/>
    <x v="0"/>
    <s v="145"/>
    <s v="26/11/2024"/>
    <n v="194.17715849536759"/>
    <s v="-"/>
    <s v="Specification-2 2450"/>
  </r>
  <r>
    <s v="Normal Order"/>
    <x v="43"/>
    <x v="34"/>
    <n v="61282"/>
    <s v="T159111"/>
    <s v="C5094"/>
    <s v="3126"/>
    <n v="45629.37880835648"/>
    <s v="03/12/2024 9:05:29 AM"/>
    <n v="70"/>
    <s v="PACK"/>
    <x v="2"/>
    <n v="43.1"/>
    <n v="1"/>
    <n v="4.3099999999999999E-2"/>
    <s v="AIS 420 kV"/>
    <s v="Yashwant Patel"/>
    <x v="0"/>
    <s v="188"/>
    <s v="21/11/2024"/>
    <n v="199.2035234490759"/>
    <s v="-"/>
    <s v="-"/>
  </r>
  <r>
    <s v="Normal Order"/>
    <x v="96"/>
    <x v="75"/>
    <n v="51839"/>
    <s v="T152453"/>
    <s v="C3973"/>
    <s v="1221"/>
    <n v="45623.482210497677"/>
    <s v="27/11/2024 11:34:23 AM"/>
    <n v="120"/>
    <s v="PACK"/>
    <x v="2"/>
    <n v="24"/>
    <n v="1"/>
    <n v="2.4E-2"/>
    <s v="DTB 245 kV"/>
    <s v="AMAN KUMAR SHAH"/>
    <x v="0"/>
    <s v="194"/>
    <s v="14/09/2024"/>
    <n v="267.65985636573902"/>
    <s v="Non Painted"/>
    <s v="4500507560"/>
  </r>
  <r>
    <s v="Normal Order"/>
    <x v="27"/>
    <x v="20"/>
    <n v="61369"/>
    <s v="T177012"/>
    <s v="C8114"/>
    <s v="123"/>
    <n v="45815.894760775467"/>
    <s v="07/06/2025 9:28:30 PM"/>
    <n v="80"/>
    <s v="PAINT"/>
    <x v="35"/>
    <n v="211"/>
    <n v="1"/>
    <n v="0.21099999999999999"/>
    <s v="145KV"/>
    <s v="SANDIP VISAVE"/>
    <x v="0"/>
    <s v="2"/>
    <s v="09/05/2025"/>
    <n v="30.84372635417094"/>
    <s v="7035"/>
    <s v="4501045280"/>
  </r>
  <r>
    <s v="Normal Order"/>
    <x v="275"/>
    <x v="160"/>
    <n v="59790"/>
    <s v="T166960"/>
    <s v="C6545"/>
    <s v="1127"/>
    <n v="45815.568172604173"/>
    <s v="07/06/2025 1:38:15 PM"/>
    <n v="90"/>
    <s v="PAINT"/>
    <x v="35"/>
    <n v="74.8"/>
    <n v="1"/>
    <n v="7.4800000000000005E-2"/>
    <s v="-"/>
    <s v="SANDIP VISAVE"/>
    <x v="0"/>
    <s v="2"/>
    <s v="06/02/2025"/>
    <n v="122.4227724768498"/>
    <s v="1013"/>
    <s v="3314180832"/>
  </r>
  <r>
    <s v="Normal Order"/>
    <x v="276"/>
    <x v="160"/>
    <n v="58514"/>
    <s v="T169551"/>
    <s v="C7028"/>
    <s v="1158"/>
    <n v="45815.567857731483"/>
    <s v="07/06/2025 1:37:47 PM"/>
    <n v="90"/>
    <s v="PAINT"/>
    <x v="35"/>
    <n v="74.8"/>
    <n v="1"/>
    <n v="7.4800000000000005E-2"/>
    <s v="-"/>
    <s v="SANDIP VISAVE"/>
    <x v="0"/>
    <s v="2"/>
    <s v="05/03/2025"/>
    <n v="95.328762233795715"/>
    <s v="GEAR UNIT HOUSING"/>
    <s v="4513446412"/>
  </r>
  <r>
    <s v="Normal Order"/>
    <x v="21"/>
    <x v="15"/>
    <n v="60734"/>
    <s v="T173822"/>
    <s v="C7742"/>
    <s v="880"/>
    <n v="45815.46763259259"/>
    <s v="07/06/2025 11:13:27 AM"/>
    <n v="70"/>
    <s v="PAINT"/>
    <x v="35"/>
    <n v="114.6"/>
    <n v="1"/>
    <n v="0.11459999999999999"/>
    <s v="Bus DSES Enclosure"/>
    <s v="SANDIP VISAVE"/>
    <x v="0"/>
    <s v="2"/>
    <s v="16/04/2025"/>
    <n v="53.23475644676364"/>
    <s v="7032"/>
    <s v="S24102073"/>
  </r>
  <r>
    <s v="Normal Order"/>
    <x v="21"/>
    <x v="15"/>
    <n v="60734"/>
    <s v="T173806"/>
    <s v="C7747"/>
    <s v="886"/>
    <n v="45815.467469074072"/>
    <s v="07/06/2025 11:13:13 AM"/>
    <n v="70"/>
    <s v="PAINT"/>
    <x v="35"/>
    <n v="114.6"/>
    <n v="1"/>
    <n v="0.11459999999999999"/>
    <s v="Bus DSES Enclosure"/>
    <s v="SANDIP VISAVE"/>
    <x v="0"/>
    <s v="2"/>
    <s v="16/04/2025"/>
    <n v="53.105026712961262"/>
    <s v="7032"/>
    <s v="S24102073"/>
  </r>
  <r>
    <s v="Normal Order"/>
    <x v="11"/>
    <x v="8"/>
    <n v="60350"/>
    <s v="T176744"/>
    <s v="C8215"/>
    <s v="244"/>
    <n v="45815.412720300927"/>
    <s v="07/06/2025 9:54:21 AM"/>
    <n v="70"/>
    <s v="PAINT"/>
    <x v="35"/>
    <n v="58.13"/>
    <n v="1"/>
    <n v="5.8130000000000001E-2"/>
    <s v="-"/>
    <s v="SANDIP VISAVE"/>
    <x v="0"/>
    <s v="2"/>
    <s v="15/05/2025"/>
    <n v="24.771239421294009"/>
    <s v="-"/>
    <s v="4513426709"/>
  </r>
  <r>
    <s v="Normal Order"/>
    <x v="27"/>
    <x v="20"/>
    <n v="61369"/>
    <s v="T177188"/>
    <s v="C8245"/>
    <s v="143"/>
    <n v="45815.412596423623"/>
    <s v="07/06/2025 9:54:11 AM"/>
    <n v="80"/>
    <s v="PAINT"/>
    <x v="35"/>
    <n v="211"/>
    <n v="1"/>
    <n v="0.21099999999999999"/>
    <s v="145KV"/>
    <s v="SANDIP VISAVE"/>
    <x v="0"/>
    <s v="2"/>
    <s v="16/05/2025"/>
    <n v="23.381200046293088"/>
    <s v="7035"/>
    <s v="4501045280"/>
  </r>
  <r>
    <s v="Normal Order"/>
    <x v="129"/>
    <x v="76"/>
    <n v="61226"/>
    <s v="T176819"/>
    <s v="C8208"/>
    <s v="928"/>
    <n v="45815.406433298609"/>
    <s v="07/06/2025 9:45:19 AM"/>
    <n v="100"/>
    <s v="PAINT"/>
    <x v="35"/>
    <n v="82"/>
    <n v="1"/>
    <n v="8.2000000000000003E-2"/>
    <s v="-"/>
    <s v="SANDIP VISAVE"/>
    <x v="0"/>
    <s v="2"/>
    <s v="14/05/2025"/>
    <n v="25.0963871874992"/>
    <s v="Current transformer housing, short"/>
    <s v="4513446412"/>
  </r>
  <r>
    <s v="Normal Order"/>
    <x v="129"/>
    <x v="76"/>
    <n v="61226"/>
    <s v="T176827"/>
    <s v="C8210"/>
    <s v="931"/>
    <n v="45815.406194930547"/>
    <s v="07/06/2025 9:45:08 AM"/>
    <n v="100"/>
    <s v="PAINT"/>
    <x v="35"/>
    <n v="82"/>
    <n v="1"/>
    <n v="8.2000000000000003E-2"/>
    <s v="-"/>
    <s v="SANDIP VISAVE"/>
    <x v="0"/>
    <s v="2"/>
    <s v="14/05/2025"/>
    <n v="25.001095694446121"/>
    <s v="Current transformer housing, short"/>
    <s v="4513446412"/>
  </r>
  <r>
    <s v="Normal Order"/>
    <x v="27"/>
    <x v="20"/>
    <n v="61369"/>
    <s v="T176895"/>
    <s v="C8224"/>
    <s v="137"/>
    <n v="45815.40604228009"/>
    <s v="07/06/2025 9:44:44 AM"/>
    <n v="80"/>
    <s v="PAINT"/>
    <x v="35"/>
    <n v="211"/>
    <n v="1"/>
    <n v="0.21099999999999999"/>
    <s v="145KV"/>
    <s v="SANDIP VISAVE"/>
    <x v="0"/>
    <s v="2"/>
    <s v="15/05/2025"/>
    <n v="24.440055254628529"/>
    <s v="7035"/>
    <s v="4501045280"/>
  </r>
  <r>
    <s v="Normal Order"/>
    <x v="27"/>
    <x v="20"/>
    <n v="61369"/>
    <s v="T177174"/>
    <s v="C8246"/>
    <s v="146"/>
    <n v="45815.3331540625"/>
    <s v="07/06/2025 7:59:47 AM"/>
    <n v="80"/>
    <s v="PAINT"/>
    <x v="35"/>
    <n v="211"/>
    <n v="1"/>
    <n v="0.21099999999999999"/>
    <s v="145KV"/>
    <s v="SANDIP VISAVE"/>
    <x v="0"/>
    <s v="2"/>
    <s v="16/05/2025"/>
    <n v="23.380131701385839"/>
    <s v="7035"/>
    <s v="4501045280"/>
  </r>
  <r>
    <s v="Normal Order"/>
    <x v="37"/>
    <x v="29"/>
    <n v="58152"/>
    <s v="T175839"/>
    <s v="C8063"/>
    <s v="3537"/>
    <n v="45815.333021307873"/>
    <s v="07/06/2025 7:59:36 AM"/>
    <n v="70"/>
    <s v="PAINT"/>
    <x v="35"/>
    <n v="54.66"/>
    <n v="1"/>
    <n v="5.466E-2"/>
    <s v="Disconnector housing"/>
    <s v="SANDIP VISAVE"/>
    <x v="0"/>
    <s v="2"/>
    <s v="06/05/2025"/>
    <n v="33.896584201385849"/>
    <s v="Disconnector housing (finished part)"/>
    <s v="4513446412"/>
  </r>
  <r>
    <s v="Normal Order"/>
    <x v="27"/>
    <x v="20"/>
    <n v="61369"/>
    <s v="T176880"/>
    <s v="C8225"/>
    <s v="136"/>
    <n v="45815.315174710653"/>
    <s v="07/06/2025 7:33:56 AM"/>
    <n v="80"/>
    <s v="PAINT"/>
    <x v="35"/>
    <n v="211"/>
    <n v="1"/>
    <n v="0.21099999999999999"/>
    <s v="145KV"/>
    <s v="SANDIP VISAVE"/>
    <x v="0"/>
    <s v="2"/>
    <s v="15/05/2025"/>
    <n v="24.439248391201549"/>
    <s v="7035"/>
    <s v="4501045280"/>
  </r>
  <r>
    <s v="Normal Order"/>
    <x v="37"/>
    <x v="29"/>
    <n v="58152"/>
    <s v="T175611"/>
    <s v="C8024"/>
    <s v="3522"/>
    <n v="45815.314904513893"/>
    <s v="07/06/2025 7:34:06 AM"/>
    <n v="70"/>
    <s v="PAINT"/>
    <x v="35"/>
    <n v="54.66"/>
    <n v="1"/>
    <n v="5.466E-2"/>
    <s v="Disconnector housing"/>
    <s v="SANDIP VISAVE"/>
    <x v="0"/>
    <s v="2"/>
    <s v="03/05/2025"/>
    <n v="36.803640324076703"/>
    <s v="Disconnector housing (finished part)"/>
    <s v="4513446412"/>
  </r>
  <r>
    <s v="Normal Order"/>
    <x v="37"/>
    <x v="29"/>
    <n v="58437"/>
    <s v="T175584"/>
    <s v="C8020"/>
    <s v="3521"/>
    <n v="45815.314727106481"/>
    <s v="07/06/2025 7:33:16 AM"/>
    <n v="70"/>
    <s v="PAINT"/>
    <x v="35"/>
    <n v="54.66"/>
    <n v="1"/>
    <n v="5.466E-2"/>
    <s v="Disconnector housing"/>
    <s v="SANDIP VISAVE"/>
    <x v="0"/>
    <s v="2"/>
    <s v="02/05/2025"/>
    <n v="37.1302623148149"/>
    <s v="Disconnector housing (finished part)"/>
    <s v="4513445647"/>
  </r>
  <r>
    <s v="Normal Order"/>
    <x v="47"/>
    <x v="38"/>
    <n v="55151"/>
    <s v="T170997"/>
    <s v="C7310"/>
    <s v="466"/>
    <n v="45814.934337916668"/>
    <s v="06/06/2025 10:25:29 PM"/>
    <n v="90"/>
    <s v="PAINT"/>
    <x v="35"/>
    <n v="117"/>
    <n v="1"/>
    <n v="0.11700000000000001"/>
    <s v="-"/>
    <s v="SANDIP VISAVE"/>
    <x v="0"/>
    <s v="3"/>
    <s v="20/03/2025"/>
    <n v="80.192434895834594"/>
    <s v="1013"/>
    <s v="3314171849 - AFH"/>
  </r>
  <r>
    <s v="Normal Order"/>
    <x v="47"/>
    <x v="38"/>
    <n v="61101"/>
    <s v="T171498"/>
    <s v="C7364"/>
    <s v="506"/>
    <n v="45814.934220347219"/>
    <s v="06/06/2025 10:25:19 PM"/>
    <n v="90"/>
    <s v="PAINT"/>
    <x v="35"/>
    <n v="117"/>
    <n v="1"/>
    <n v="0.11700000000000001"/>
    <s v="-"/>
    <s v="SANDIP VISAVE"/>
    <x v="0"/>
    <s v="3"/>
    <s v="23/03/2025"/>
    <n v="77.938214467591024"/>
    <s v="1013"/>
    <s v="3314210668 - AFH"/>
  </r>
  <r>
    <s v="Normal Order"/>
    <x v="47"/>
    <x v="38"/>
    <n v="61100"/>
    <s v="T170976"/>
    <s v="C7311"/>
    <s v="467"/>
    <n v="45814.91360782407"/>
    <s v="06/06/2025 9:55:38 PM"/>
    <n v="90"/>
    <s v="PAINT"/>
    <x v="35"/>
    <n v="117"/>
    <n v="1"/>
    <n v="0.11700000000000001"/>
    <s v="-"/>
    <s v="SANDIP VISAVE"/>
    <x v="0"/>
    <s v="3"/>
    <s v="20/03/2025"/>
    <n v="80.125153969907842"/>
    <s v="7035"/>
    <s v="3314204174 - AFH"/>
  </r>
  <r>
    <s v="Normal Order"/>
    <x v="47"/>
    <x v="38"/>
    <n v="55151"/>
    <s v="T170314"/>
    <s v="C7180"/>
    <s v="436"/>
    <n v="45814.913415752308"/>
    <s v="06/06/2025 9:55:22 PM"/>
    <n v="90"/>
    <s v="PAINT"/>
    <x v="35"/>
    <n v="117"/>
    <n v="1"/>
    <n v="0.11700000000000001"/>
    <s v="-"/>
    <s v="SANDIP VISAVE"/>
    <x v="0"/>
    <s v="3"/>
    <s v="13/03/2025"/>
    <n v="87.829040162039746"/>
    <s v="1013"/>
    <s v="3314171849 - AFH"/>
  </r>
  <r>
    <s v="Normal Order"/>
    <x v="47"/>
    <x v="38"/>
    <n v="61101"/>
    <s v="T170839"/>
    <s v="C7283"/>
    <s v="440"/>
    <n v="45814.913272685182"/>
    <s v="06/06/2025 9:55:10 PM"/>
    <n v="90"/>
    <s v="PAINT"/>
    <x v="35"/>
    <n v="117"/>
    <n v="1"/>
    <n v="0.11700000000000001"/>
    <s v="-"/>
    <s v="SANDIP VISAVE"/>
    <x v="0"/>
    <s v="3"/>
    <s v="19/03/2025"/>
    <n v="81.637348495372862"/>
    <s v="1013"/>
    <s v="3314210668 - AFH"/>
  </r>
  <r>
    <s v="Normal Order"/>
    <x v="47"/>
    <x v="38"/>
    <n v="56850"/>
    <s v="T170763"/>
    <s v="C7258"/>
    <s v="422"/>
    <n v="45814.913135428244"/>
    <s v="06/06/2025 9:54:58 PM"/>
    <n v="90"/>
    <s v="PAINT"/>
    <x v="35"/>
    <n v="117"/>
    <n v="1"/>
    <n v="0.11700000000000001"/>
    <s v="-"/>
    <s v="SANDIP VISAVE"/>
    <x v="0"/>
    <s v="3"/>
    <s v="18/03/2025"/>
    <n v="82.541767951392103"/>
    <s v="1013"/>
    <s v="3314161644-AHH"/>
  </r>
  <r>
    <s v="Normal Order"/>
    <x v="47"/>
    <x v="38"/>
    <n v="61101"/>
    <s v="T171163"/>
    <s v="C7344"/>
    <s v="495"/>
    <n v="45814.913014537044"/>
    <s v="06/06/2025 9:54:47 PM"/>
    <n v="90"/>
    <s v="PAINT"/>
    <x v="35"/>
    <n v="117"/>
    <n v="1"/>
    <n v="0.11700000000000001"/>
    <s v="-"/>
    <s v="SANDIP VISAVE"/>
    <x v="0"/>
    <s v="3"/>
    <s v="22/03/2025"/>
    <n v="78.794500972224341"/>
    <s v="1013"/>
    <s v="3314210668 - AFH"/>
  </r>
  <r>
    <s v="Normal Order"/>
    <x v="47"/>
    <x v="38"/>
    <n v="61101"/>
    <s v="T171041"/>
    <s v="C7225"/>
    <s v="393"/>
    <n v="45814.912863703707"/>
    <s v="06/06/2025 9:54:36 PM"/>
    <n v="90"/>
    <s v="PAINT"/>
    <x v="35"/>
    <n v="117"/>
    <n v="1"/>
    <n v="0.11700000000000001"/>
    <s v="-"/>
    <s v="SANDIP VISAVE"/>
    <x v="0"/>
    <s v="3"/>
    <s v="17/03/2025"/>
    <n v="83.686405115739035"/>
    <s v="1013"/>
    <s v="3314210668 - AFH"/>
  </r>
  <r>
    <s v="Normal Order"/>
    <x v="73"/>
    <x v="30"/>
    <n v="48877"/>
    <s v="T175985"/>
    <s v="C8057"/>
    <s v="1074"/>
    <n v="45814.834547812497"/>
    <s v="06/06/2025 8:01:48 PM"/>
    <n v="150"/>
    <s v="PAINT"/>
    <x v="35"/>
    <n v="176.38"/>
    <n v="1"/>
    <n v="0.17638000000000001"/>
    <s v="-"/>
    <s v="SANDIP VISAVE"/>
    <x v="0"/>
    <s v="3"/>
    <s v="05/05/2025"/>
    <n v="34.188746504631133"/>
    <s v="-"/>
    <s v="-"/>
  </r>
  <r>
    <s v="Normal Order"/>
    <x v="73"/>
    <x v="30"/>
    <n v="57534"/>
    <s v="T175541"/>
    <s v="C8019"/>
    <s v="1062"/>
    <n v="45814.834407106478"/>
    <s v="06/06/2025 8:01:35 PM"/>
    <n v="150"/>
    <s v="PAINT"/>
    <x v="35"/>
    <n v="176.38"/>
    <n v="1"/>
    <n v="0.17638000000000001"/>
    <s v="-"/>
    <s v="SANDIP VISAVE"/>
    <x v="0"/>
    <s v="3"/>
    <s v="02/05/2025"/>
    <n v="37.231915671298339"/>
    <s v="-"/>
    <s v="-"/>
  </r>
  <r>
    <s v="Normal Order"/>
    <x v="34"/>
    <x v="26"/>
    <n v="61364"/>
    <s v="T177879"/>
    <s v="C8376"/>
    <s v="1459"/>
    <n v="45814.720285706018"/>
    <s v="06/06/2025 5:17:15 PM"/>
    <n v="110"/>
    <s v="PAINT"/>
    <x v="35"/>
    <n v="54.8"/>
    <n v="1"/>
    <n v="5.4800000000000001E-2"/>
    <s v="-"/>
    <s v="SANDIP VISAVE"/>
    <x v="0"/>
    <s v="3"/>
    <s v="24/05/2025"/>
    <n v="15.398168425927"/>
    <s v="7032"/>
    <s v="S25100202"/>
  </r>
  <r>
    <s v="Normal Order"/>
    <x v="47"/>
    <x v="38"/>
    <n v="61101"/>
    <s v="T171911"/>
    <s v="C7467"/>
    <s v="587"/>
    <n v="45814.489831990737"/>
    <s v="06/06/2025 11:45:26 AM"/>
    <n v="90"/>
    <s v="PAINT"/>
    <x v="35"/>
    <n v="117"/>
    <n v="1"/>
    <n v="0.11700000000000001"/>
    <s v="-"/>
    <s v="SANDIP VISAVE"/>
    <x v="0"/>
    <s v="3"/>
    <s v="28/03/2025"/>
    <n v="72.818698032409884"/>
    <s v="1013"/>
    <s v="3314210668 - AFH"/>
  </r>
  <r>
    <s v="Normal Order"/>
    <x v="47"/>
    <x v="38"/>
    <n v="56850"/>
    <s v="T171795"/>
    <s v="C7436"/>
    <s v="549"/>
    <n v="45814.462808506942"/>
    <s v="06/06/2025 11:06:35 AM"/>
    <n v="90"/>
    <s v="PAINT"/>
    <x v="35"/>
    <n v="117"/>
    <n v="1"/>
    <n v="0.11700000000000001"/>
    <s v="-"/>
    <s v="SANDIP VISAVE"/>
    <x v="0"/>
    <s v="3"/>
    <s v="27/03/2025"/>
    <n v="73.985555567131087"/>
    <s v="1013"/>
    <s v="3314161644-AHH"/>
  </r>
  <r>
    <s v="Normal Order"/>
    <x v="47"/>
    <x v="38"/>
    <n v="56850"/>
    <s v="T171426"/>
    <s v="C7369"/>
    <s v="518"/>
    <n v="45814.462458009257"/>
    <s v="06/06/2025 11:06:06 AM"/>
    <n v="90"/>
    <s v="PAINT"/>
    <x v="35"/>
    <n v="117"/>
    <n v="1"/>
    <n v="0.11700000000000001"/>
    <s v="-"/>
    <s v="SANDIP VISAVE"/>
    <x v="0"/>
    <s v="3"/>
    <s v="24/03/2025"/>
    <n v="76.540564953706053"/>
    <s v="1013"/>
    <s v="3314161644-AHH"/>
  </r>
  <r>
    <s v="Normal Order"/>
    <x v="47"/>
    <x v="38"/>
    <n v="57110"/>
    <s v="T171125"/>
    <s v="C7327"/>
    <s v="477"/>
    <n v="45814.41916002315"/>
    <s v="06/06/2025 10:03:46 AM"/>
    <n v="90"/>
    <s v="PAINT"/>
    <x v="35"/>
    <n v="117"/>
    <n v="1"/>
    <n v="0.11700000000000001"/>
    <s v="-"/>
    <s v="SANDIP VISAVE"/>
    <x v="0"/>
    <s v="3"/>
    <s v="21/03/2025"/>
    <n v="79.599793842593499"/>
    <s v="1013"/>
    <s v="3314171849 - AFH"/>
  </r>
  <r>
    <s v="Normal Order"/>
    <x v="47"/>
    <x v="38"/>
    <n v="61100"/>
    <s v="T171711"/>
    <s v="C7425"/>
    <s v="588"/>
    <n v="45813.328406909721"/>
    <s v="05/06/2025 7:53:07 AM"/>
    <n v="90"/>
    <s v="PAINT"/>
    <x v="35"/>
    <n v="117"/>
    <n v="1"/>
    <n v="0.11700000000000001"/>
    <s v="-"/>
    <s v="SANDIP VISAVE"/>
    <x v="0"/>
    <s v="4"/>
    <s v="26/03/2025"/>
    <n v="74.444745740736835"/>
    <s v="7035"/>
    <s v="3314204174 - AFH"/>
  </r>
  <r>
    <s v="Normal Order"/>
    <x v="162"/>
    <x v="107"/>
    <n v="59911"/>
    <s v="T174514"/>
    <s v="C7800"/>
    <s v="677"/>
    <n v="45810.338199687503"/>
    <s v="02/06/2025 8:07:10 AM"/>
    <n v="70"/>
    <s v="PAINT"/>
    <x v="35"/>
    <n v="295.3"/>
    <n v="1"/>
    <n v="0.29530000000000001"/>
    <s v="GIS 420 kV"/>
    <s v="SANDIP VISAVE"/>
    <x v="0"/>
    <s v="7"/>
    <s v="19/04/2025"/>
    <n v="50.766850162035553"/>
    <s v="7035"/>
    <s v="4500951894"/>
  </r>
  <r>
    <s v="Normal Order"/>
    <x v="49"/>
    <x v="40"/>
    <n v="59344"/>
    <s v="T175713"/>
    <s v="C8055"/>
    <s v="1884"/>
    <n v="45806.917030277778"/>
    <s v="29/05/2025 10:00:35 PM"/>
    <n v="90"/>
    <s v="PAINT"/>
    <x v="35"/>
    <n v="118.6"/>
    <n v="1"/>
    <n v="0.1186"/>
    <s v="-"/>
    <s v="SANDIP VISAVE"/>
    <x v="0"/>
    <s v="11"/>
    <s v="05/05/2025"/>
    <n v="34.298138391204702"/>
    <s v="CROSS HOUSING (FINISHED PART)"/>
    <s v="4513445647"/>
  </r>
  <r>
    <s v="Normal Order"/>
    <x v="162"/>
    <x v="107"/>
    <n v="59911"/>
    <s v="T174717"/>
    <s v="C7866"/>
    <s v="692"/>
    <n v="45806.458819965279"/>
    <s v="29/05/2025 11:00:45 AM"/>
    <n v="70"/>
    <s v="PAINT"/>
    <x v="35"/>
    <n v="295.3"/>
    <n v="1"/>
    <n v="0.29530000000000001"/>
    <s v="GIS 420 kV"/>
    <s v="SANDIP VISAVE"/>
    <x v="0"/>
    <s v="11"/>
    <s v="23/04/2025"/>
    <n v="46.228173553245142"/>
    <s v="7035"/>
    <s v="4500951894"/>
  </r>
  <r>
    <s v="Normal Order"/>
    <x v="258"/>
    <x v="140"/>
    <n v="57061"/>
    <s v="T175915"/>
    <s v="C7953"/>
    <s v="972"/>
    <n v="45805.873932592593"/>
    <s v="28/05/2025 8:58:34 PM"/>
    <n v="90"/>
    <s v="PAINT"/>
    <x v="35"/>
    <n v="360.5"/>
    <n v="1"/>
    <n v="0.36049999999999999"/>
    <s v="-"/>
    <s v="SANDIP VISAVE"/>
    <x v="0"/>
    <s v="12"/>
    <s v="28/04/2025"/>
    <n v="41.312215277779607"/>
    <s v="CB HOUSING"/>
    <s v="4513443006"/>
  </r>
  <r>
    <s v="Normal Order"/>
    <x v="162"/>
    <x v="107"/>
    <n v="60385"/>
    <s v="T172599"/>
    <s v="C7608"/>
    <s v="651"/>
    <n v="45796.883620347216"/>
    <s v="19/05/2025 9:12:39 PM"/>
    <n v="70"/>
    <s v="PAINT"/>
    <x v="35"/>
    <n v="295.3"/>
    <n v="1"/>
    <n v="0.29530000000000001"/>
    <s v="GIS 420 kV"/>
    <s v="SANDIP VISAVE"/>
    <x v="0"/>
    <s v="21"/>
    <s v="09/04/2025"/>
    <n v="60.959204629631131"/>
    <s v="GIS 420 kV"/>
    <s v="4500827561"/>
  </r>
  <r>
    <s v="Normal Order"/>
    <x v="158"/>
    <x v="104"/>
    <n v="60590"/>
    <s v="T173501"/>
    <s v="C7696"/>
    <s v="589"/>
    <n v="45792.862587581018"/>
    <s v="15/05/2025 8:42:30 PM"/>
    <n v="70"/>
    <s v="PAINT"/>
    <x v="35"/>
    <n v="109"/>
    <n v="1"/>
    <n v="0.109"/>
    <s v="Busbar housing-Unpainted"/>
    <s v="MASHNA DEPHALE"/>
    <x v="0"/>
    <s v="25"/>
    <s v="14/04/2025"/>
    <n v="55.421482847217703"/>
    <s v="1013"/>
    <s v="3314202887 - AFH"/>
  </r>
  <r>
    <s v="Normal Order"/>
    <x v="158"/>
    <x v="104"/>
    <n v="56074"/>
    <s v="T173576"/>
    <s v="C7707"/>
    <s v="597"/>
    <n v="45792.862403738429"/>
    <s v="15/05/2025 8:41:55 PM"/>
    <n v="70"/>
    <s v="PAINT"/>
    <x v="35"/>
    <n v="109"/>
    <n v="1"/>
    <n v="0.109"/>
    <s v="Busbar housing-Unpainted"/>
    <s v="MASHNA DEPHALE"/>
    <x v="0"/>
    <s v="25"/>
    <s v="15/04/2025"/>
    <n v="54.949517789355014"/>
    <s v="1013"/>
    <s v="3314148088"/>
  </r>
  <r>
    <s v="Normal Order"/>
    <x v="162"/>
    <x v="107"/>
    <n v="59911"/>
    <s v="T171817"/>
    <s v="C7435"/>
    <s v="645"/>
    <n v="45787.704922164346"/>
    <s v="10/05/2025 4:55:08 PM"/>
    <n v="70"/>
    <s v="PAINT"/>
    <x v="35"/>
    <n v="295.3"/>
    <n v="1"/>
    <n v="0.29530000000000001"/>
    <s v="GIS 420 kV"/>
    <s v="SANDIP VISAVE"/>
    <x v="0"/>
    <s v="30"/>
    <s v="27/03/2025"/>
    <n v="73.787682731483073"/>
    <s v="7035"/>
    <s v="4500951894"/>
  </r>
  <r>
    <s v="Normal Order"/>
    <x v="301"/>
    <x v="36"/>
    <n v="59597"/>
    <s v="T169448"/>
    <s v="C7010"/>
    <s v="-"/>
    <n v="45772.749184513887"/>
    <s v="25/04/2025 5:59:12 PM"/>
    <n v="20"/>
    <s v="PAINT"/>
    <x v="35"/>
    <n v="40.130000000000003"/>
    <n v="1"/>
    <n v="4.0130000000000013E-2"/>
    <s v="-"/>
    <s v="SANDIP VISAVE"/>
    <x v="0"/>
    <s v="45"/>
    <s v="04/03/2025"/>
    <n v="96.105469907408406"/>
    <s v="-"/>
    <s v="-"/>
  </r>
  <r>
    <s v="Normal Order"/>
    <x v="281"/>
    <x v="28"/>
    <n v="58123"/>
    <s v="T166541"/>
    <s v="C6483"/>
    <s v="1812"/>
    <n v="45716.405774039347"/>
    <s v="WIP"/>
    <n v="90"/>
    <s v="PAINT"/>
    <x v="35"/>
    <n v="56.5"/>
    <n v="1"/>
    <n v="5.6500000000000002E-2"/>
    <s v="-"/>
    <s v="MASHNA DEPHALE"/>
    <x v="0"/>
    <s v="-"/>
    <s v="03/02/2025"/>
    <n v="125.4606703472237"/>
    <s v="7035"/>
    <s v="S24101306"/>
  </r>
  <r>
    <s v="Normal Order"/>
    <x v="302"/>
    <x v="104"/>
    <n v="56841"/>
    <s v="T164763"/>
    <s v="C6214"/>
    <s v="549"/>
    <n v="45698.816141967589"/>
    <s v="10/02/2025 7:35:21 PM"/>
    <n v="70"/>
    <s v="PAINT"/>
    <x v="35"/>
    <n v="109"/>
    <n v="1"/>
    <n v="0.109"/>
    <s v="Busbar housing-Unpainted"/>
    <s v="SANDIP VISAVE"/>
    <x v="0"/>
    <s v="119"/>
    <s v="20/01/2025"/>
    <n v="139.45329998842499"/>
    <s v="Busbar housing"/>
    <s v="4513215113"/>
  </r>
  <r>
    <s v="Normal Order"/>
    <x v="302"/>
    <x v="104"/>
    <n v="56841"/>
    <s v="T164858"/>
    <s v="C6228"/>
    <s v="551"/>
    <n v="45698.815909756937"/>
    <s v="10/02/2025 7:34:59 PM"/>
    <n v="70"/>
    <s v="PAINT"/>
    <x v="35"/>
    <n v="109"/>
    <n v="1"/>
    <n v="0.109"/>
    <s v="Busbar housing-Unpainted"/>
    <s v="SANDIP VISAVE"/>
    <x v="0"/>
    <s v="119"/>
    <s v="21/01/2025"/>
    <n v="138.88692424768669"/>
    <s v="Busbar housing"/>
    <s v="4513215113"/>
  </r>
  <r>
    <s v="Normal Order"/>
    <x v="158"/>
    <x v="104"/>
    <n v="55020"/>
    <s v="T161188"/>
    <s v="C5479"/>
    <s v="443"/>
    <n v="45673.098817233797"/>
    <s v="16/01/2025 2:22:26 AM"/>
    <n v="70"/>
    <s v="PAINT"/>
    <x v="35"/>
    <n v="109"/>
    <n v="1"/>
    <n v="0.109"/>
    <s v="Busbar housing-Unpainted"/>
    <s v="SANDIP VISAVE"/>
    <x v="0"/>
    <s v="144"/>
    <s v="11/12/2024"/>
    <n v="179.2484908449114"/>
    <s v="1013"/>
    <s v="3314144351"/>
  </r>
  <r>
    <s v="Normal Order"/>
    <x v="158"/>
    <x v="104"/>
    <n v="55020"/>
    <s v="T161246"/>
    <s v="C5484"/>
    <s v="442"/>
    <n v="45673.098698414353"/>
    <s v="16/01/2025 2:22:10 AM"/>
    <n v="70"/>
    <s v="PAINT"/>
    <x v="35"/>
    <n v="109"/>
    <n v="1"/>
    <n v="0.109"/>
    <s v="Busbar housing-Unpainted"/>
    <s v="SANDIP VISAVE"/>
    <x v="0"/>
    <s v="144"/>
    <s v="13/12/2024"/>
    <n v="177.90819979166551"/>
    <s v="1013"/>
    <s v="3314144351"/>
  </r>
  <r>
    <s v="Normal Order"/>
    <x v="71"/>
    <x v="59"/>
    <n v="60437"/>
    <s v="T178869"/>
    <s v="C8558"/>
    <s v="-"/>
    <n v="45815.462408541673"/>
    <s v="07/06/2025 11:06:02 AM"/>
    <n v="20"/>
    <s v="POUR"/>
    <x v="36"/>
    <n v="36.299999999999997"/>
    <n v="1"/>
    <n v="3.6299999999999999E-2"/>
    <s v="DTB 420 kV"/>
    <s v="Tekam Antram Bhag Singh"/>
    <x v="0"/>
    <s v="2"/>
    <s v="06/06/2025"/>
    <n v="2.4147897106449818"/>
    <s v="-"/>
    <s v="-"/>
  </r>
  <r>
    <s v="Normal Order"/>
    <x v="71"/>
    <x v="59"/>
    <n v="60437"/>
    <s v="T178864"/>
    <s v="C8558"/>
    <s v="-"/>
    <n v="45815.453576666667"/>
    <s v="07/06/2025 10:53:12 AM"/>
    <n v="20"/>
    <s v="POUR"/>
    <x v="36"/>
    <n v="36.299999999999997"/>
    <n v="1"/>
    <n v="3.6299999999999999E-2"/>
    <s v="DTB 420 kV"/>
    <s v="Tekam Antram Bhag Singh"/>
    <x v="0"/>
    <s v="2"/>
    <s v="06/06/2025"/>
    <n v="2.4139971643526219"/>
    <s v="-"/>
    <s v="-"/>
  </r>
  <r>
    <s v="Normal Order"/>
    <x v="65"/>
    <x v="28"/>
    <n v="59894"/>
    <s v="T178868"/>
    <s v="C8558"/>
    <s v="-"/>
    <n v="45815.453100289349"/>
    <s v="07/06/2025 10:52:30 AM"/>
    <n v="20"/>
    <s v="POUR"/>
    <x v="36"/>
    <n v="56.5"/>
    <n v="1"/>
    <n v="5.6500000000000002E-2"/>
    <s v="-"/>
    <s v="Tekam Antram Bhag Singh"/>
    <x v="0"/>
    <s v="2"/>
    <s v="06/06/2025"/>
    <n v="2.3868726504588271"/>
    <s v="-"/>
    <s v="-"/>
  </r>
  <r>
    <s v="Normal Order"/>
    <x v="65"/>
    <x v="28"/>
    <n v="59894"/>
    <s v="T178863"/>
    <s v="C8558"/>
    <s v="-"/>
    <n v="45815.452709282406"/>
    <s v="07/06/2025 10:51:57 AM"/>
    <n v="20"/>
    <s v="POUR"/>
    <x v="36"/>
    <n v="56.5"/>
    <n v="1"/>
    <n v="5.6500000000000002E-2"/>
    <s v="-"/>
    <s v="Tekam Antram Bhag Singh"/>
    <x v="0"/>
    <s v="2"/>
    <s v="06/06/2025"/>
    <n v="2.1818140162067721"/>
    <s v="-"/>
    <s v="-"/>
  </r>
  <r>
    <s v="Normal Order"/>
    <x v="69"/>
    <x v="57"/>
    <n v="61426"/>
    <s v="T178605"/>
    <s v="C8555"/>
    <s v="-"/>
    <n v="45815.449629699076"/>
    <s v="07/06/2025 10:47:40 AM"/>
    <n v="20"/>
    <s v="POUR"/>
    <x v="36"/>
    <n v="75.5"/>
    <n v="1"/>
    <n v="7.5499999999999998E-2"/>
    <s v="-"/>
    <s v="Tekam Antram Bhag Singh"/>
    <x v="0"/>
    <s v="2"/>
    <s v="06/06/2025"/>
    <n v="2.4651434374973178"/>
    <s v="-"/>
    <s v="-"/>
  </r>
  <r>
    <s v="Normal Order"/>
    <x v="69"/>
    <x v="57"/>
    <n v="61426"/>
    <s v="T178697"/>
    <s v="C8558"/>
    <s v="-"/>
    <n v="45814.892792743063"/>
    <s v="06/06/2025 9:25:44 PM"/>
    <n v="20"/>
    <s v="POUR"/>
    <x v="36"/>
    <n v="75.5"/>
    <n v="1"/>
    <n v="7.5499999999999998E-2"/>
    <s v="-"/>
    <s v="Tekam Antram Bhag Singh"/>
    <x v="0"/>
    <s v="3"/>
    <s v="06/06/2025"/>
    <n v="2.3697603587934282"/>
    <s v="-"/>
    <s v="-"/>
  </r>
  <r>
    <s v="Normal Order"/>
    <x v="69"/>
    <x v="57"/>
    <n v="61426"/>
    <s v="T178604"/>
    <s v="C8558"/>
    <s v="-"/>
    <n v="45814.889657118052"/>
    <s v="06/06/2025 9:21:11 PM"/>
    <n v="20"/>
    <s v="POUR"/>
    <x v="36"/>
    <n v="75.5"/>
    <n v="1"/>
    <n v="7.5499999999999998E-2"/>
    <s v="-"/>
    <s v="Tekam Antram Bhag Singh"/>
    <x v="0"/>
    <s v="3"/>
    <s v="06/06/2025"/>
    <n v="2.4263948611114761"/>
    <s v="-"/>
    <s v="-"/>
  </r>
  <r>
    <s v="Normal Order"/>
    <x v="218"/>
    <x v="8"/>
    <n v="56225"/>
    <s v="T178177"/>
    <s v="C8474"/>
    <s v="-"/>
    <n v="45814.346750648147"/>
    <s v="06/06/2025 8:19:23 AM"/>
    <n v="20"/>
    <s v="POUR"/>
    <x v="36"/>
    <n v="58.13"/>
    <n v="1"/>
    <n v="5.8130000000000001E-2"/>
    <s v="-"/>
    <s v="Tekam Antram Bhag Singh"/>
    <x v="0"/>
    <s v="3"/>
    <s v="05/06/2025"/>
    <n v="3.397438761574449"/>
    <s v="-"/>
    <s v="-"/>
  </r>
  <r>
    <s v="Normal Order"/>
    <x v="76"/>
    <x v="63"/>
    <n v="59862"/>
    <s v="T178228"/>
    <s v="C8472"/>
    <s v="-"/>
    <n v="45810.673838946757"/>
    <s v="02/06/2025 4:10:30 PM"/>
    <n v="20"/>
    <s v="POUR"/>
    <x v="36"/>
    <n v="141"/>
    <n v="1"/>
    <n v="0.14099999999999999"/>
    <s v="765 KV GIS"/>
    <s v="Kiran Bhima Shinde"/>
    <x v="0"/>
    <s v="7"/>
    <s v="02/06/2025"/>
    <n v="6.3322148611114244"/>
    <s v="-"/>
    <s v="-"/>
  </r>
  <r>
    <s v="Normal Order"/>
    <x v="76"/>
    <x v="63"/>
    <n v="59862"/>
    <s v="T178223"/>
    <s v="C8472"/>
    <s v="-"/>
    <n v="45810.673367442127"/>
    <s v="02/06/2025 4:09:49 PM"/>
    <n v="20"/>
    <s v="POUR"/>
    <x v="36"/>
    <n v="141"/>
    <n v="1"/>
    <n v="0.14099999999999999"/>
    <s v="765 KV GIS"/>
    <s v="Kiran Bhima Shinde"/>
    <x v="0"/>
    <s v="7"/>
    <s v="02/06/2025"/>
    <n v="6.3328660185216004"/>
    <s v="-"/>
    <s v="-"/>
  </r>
  <r>
    <s v="Normal Order"/>
    <x v="76"/>
    <x v="63"/>
    <n v="60521"/>
    <s v="T178707"/>
    <s v="C8426"/>
    <s v="-"/>
    <n v="45806.116731284717"/>
    <s v="29/05/2025 2:53:19 AM"/>
    <n v="20"/>
    <s v="POUR"/>
    <x v="36"/>
    <n v="141"/>
    <n v="1"/>
    <n v="0.14099999999999999"/>
    <s v="765 KV GIS"/>
    <s v="Tekam Antram Bhag Singh"/>
    <x v="0"/>
    <s v="11"/>
    <s v="28/05/2025"/>
    <n v="11.07631083333399"/>
    <s v="-"/>
    <s v="-"/>
  </r>
  <r>
    <s v="Normal Order"/>
    <x v="83"/>
    <x v="66"/>
    <n v="51340"/>
    <s v="T177655"/>
    <s v="C8351"/>
    <s v="-"/>
    <n v="45800.00925087963"/>
    <s v="23/05/2025 12:13:29 AM"/>
    <n v="20"/>
    <s v="POUR"/>
    <x v="36"/>
    <n v="51.5"/>
    <n v="1"/>
    <n v="5.1499999999999997E-2"/>
    <s v="145kv"/>
    <s v="Kiran Bhima Shinde"/>
    <x v="0"/>
    <s v="17"/>
    <s v="22/05/2025"/>
    <n v="17.113124270836121"/>
    <s v="-"/>
    <s v="-"/>
  </r>
  <r>
    <s v="Normal Order"/>
    <x v="243"/>
    <x v="110"/>
    <n v="55485"/>
    <s v="T176333"/>
    <s v="C8132"/>
    <s v="-"/>
    <n v="45788.210446053243"/>
    <s v="11/05/2025 5:03:06 AM"/>
    <n v="20"/>
    <s v="POUR"/>
    <x v="36"/>
    <n v="42.3"/>
    <n v="1"/>
    <n v="4.2299999999999997E-2"/>
    <s v="245kv"/>
    <s v="Kiran Bhima Shinde"/>
    <x v="0"/>
    <s v="29"/>
    <s v="11/05/2025"/>
    <n v="28.809931064810371"/>
    <s v="-"/>
    <s v="-"/>
  </r>
  <r>
    <s v="Normal Order"/>
    <x v="79"/>
    <x v="13"/>
    <n v="59539"/>
    <s v="T173227"/>
    <s v="C7652"/>
    <s v="-"/>
    <n v="45758.932382083338"/>
    <s v="11/04/2025 10:22:42 PM"/>
    <n v="20"/>
    <s v="POUR"/>
    <x v="36"/>
    <n v="49.66"/>
    <n v="1"/>
    <n v="4.9660000000000003E-2"/>
    <s v="AIS 420 kV"/>
    <s v="Tekam Antram Bhag Singh"/>
    <x v="0"/>
    <s v="59"/>
    <s v="11/04/2025"/>
    <n v="58.142800636574982"/>
    <s v="-"/>
    <s v="-"/>
  </r>
  <r>
    <s v="Normal Order"/>
    <x v="49"/>
    <x v="40"/>
    <n v="58565"/>
    <s v="T175763"/>
    <s v="C8055"/>
    <s v="1886"/>
    <n v="45815.857358275462"/>
    <s v="07/06/2025 8:34:42 PM"/>
    <n v="100"/>
    <s v="Q-PNT"/>
    <x v="2"/>
    <n v="118.6"/>
    <n v="1"/>
    <n v="0.1186"/>
    <s v="-"/>
    <s v="TUKARAM DHINDALE"/>
    <x v="0"/>
    <s v="2"/>
    <s v="05/05/2025"/>
    <n v="34.072268449075636"/>
    <s v="CROSS HOUSING (FINISHED PART)"/>
    <s v="4513446412"/>
  </r>
  <r>
    <s v="Normal Order"/>
    <x v="49"/>
    <x v="40"/>
    <n v="59344"/>
    <s v="T175783"/>
    <s v="C8048"/>
    <s v="1881"/>
    <n v="45815.857170520831"/>
    <s v="07/06/2025 8:34:27 PM"/>
    <n v="100"/>
    <s v="Q-PNT"/>
    <x v="2"/>
    <n v="118.6"/>
    <n v="1"/>
    <n v="0.1186"/>
    <s v="-"/>
    <s v="TUKARAM DHINDALE"/>
    <x v="0"/>
    <s v="2"/>
    <s v="05/05/2025"/>
    <n v="34.45111553240713"/>
    <s v="CROSS HOUSING (FINISHED PART)"/>
    <s v="4513445647"/>
  </r>
  <r>
    <s v="Normal Order"/>
    <x v="49"/>
    <x v="40"/>
    <n v="59344"/>
    <s v="T170318"/>
    <s v="C7169"/>
    <s v="1867"/>
    <n v="45815.856949710651"/>
    <s v="07/06/2025 8:34:08 PM"/>
    <n v="100"/>
    <s v="Q-PNT"/>
    <x v="2"/>
    <n v="118.6"/>
    <n v="1"/>
    <n v="0.1186"/>
    <s v="-"/>
    <s v="TUKARAM DHINDALE"/>
    <x v="0"/>
    <s v="2"/>
    <s v="12/03/2025"/>
    <n v="88.074441365737584"/>
    <s v="CROSS HOUSING (FINISHED PART)"/>
    <s v="4513445647"/>
  </r>
  <r>
    <s v="Normal Order"/>
    <x v="49"/>
    <x v="40"/>
    <n v="59344"/>
    <s v="T169999"/>
    <s v="C7128"/>
    <s v="1851"/>
    <n v="45815.856754930559"/>
    <s v="07/06/2025 8:33:50 PM"/>
    <n v="100"/>
    <s v="Q-PNT"/>
    <x v="2"/>
    <n v="118.6"/>
    <n v="1"/>
    <n v="0.1186"/>
    <s v="-"/>
    <s v="TUKARAM DHINDALE"/>
    <x v="0"/>
    <s v="2"/>
    <s v="10/03/2025"/>
    <n v="90.058050243053003"/>
    <s v="CROSS HOUSING (FINISHED PART)"/>
    <s v="4513445647"/>
  </r>
  <r>
    <s v="Normal Order"/>
    <x v="27"/>
    <x v="20"/>
    <n v="61369"/>
    <s v="T177110"/>
    <s v="C8236"/>
    <s v="140"/>
    <n v="45815.596446041673"/>
    <s v="07/06/2025 2:18:55 PM"/>
    <n v="90"/>
    <s v="Q-PNT"/>
    <x v="2"/>
    <n v="211"/>
    <n v="1"/>
    <n v="0.21099999999999999"/>
    <s v="145KV"/>
    <s v="ADESH PATIL"/>
    <x v="0"/>
    <s v="2"/>
    <s v="16/05/2025"/>
    <n v="23.752618842590891"/>
    <s v="7035"/>
    <s v="4501045280"/>
  </r>
  <r>
    <s v="Normal Order"/>
    <x v="27"/>
    <x v="20"/>
    <n v="61369"/>
    <s v="T176662"/>
    <s v="C8203"/>
    <s v="129"/>
    <n v="45815.595983854168"/>
    <s v="07/06/2025 2:18:15 PM"/>
    <n v="90"/>
    <s v="Q-PNT"/>
    <x v="2"/>
    <n v="211"/>
    <n v="1"/>
    <n v="0.21099999999999999"/>
    <s v="145KV"/>
    <s v="ADESH PATIL"/>
    <x v="0"/>
    <s v="2"/>
    <s v="14/05/2025"/>
    <n v="25.308952083330951"/>
    <s v="7035"/>
    <s v="4501045280"/>
  </r>
  <r>
    <s v="Normal Order"/>
    <x v="21"/>
    <x v="15"/>
    <n v="60734"/>
    <s v="T174121"/>
    <s v="C7798"/>
    <s v="920"/>
    <n v="45815.580417199068"/>
    <s v="07/06/2025 1:55:51 PM"/>
    <n v="80"/>
    <s v="Q-PNT"/>
    <x v="2"/>
    <n v="114.6"/>
    <n v="1"/>
    <n v="0.11459999999999999"/>
    <s v="Bus DSES Enclosure"/>
    <s v="ADESH PATIL"/>
    <x v="0"/>
    <s v="2"/>
    <s v="19/04/2025"/>
    <n v="50.941421597221051"/>
    <s v="7032"/>
    <s v="S24102073"/>
  </r>
  <r>
    <s v="Normal Order"/>
    <x v="21"/>
    <x v="15"/>
    <n v="60734"/>
    <s v="T173948"/>
    <s v="C7762"/>
    <s v="895"/>
    <n v="45815.57977246528"/>
    <s v="07/06/2025 1:54:57 PM"/>
    <n v="80"/>
    <s v="Q-PNT"/>
    <x v="2"/>
    <n v="114.6"/>
    <n v="1"/>
    <n v="0.11459999999999999"/>
    <s v="Bus DSES Enclosure"/>
    <s v="ADESH PATIL"/>
    <x v="0"/>
    <s v="2"/>
    <s v="17/04/2025"/>
    <n v="52.427726354166232"/>
    <s v="7032"/>
    <s v="S24102073"/>
  </r>
  <r>
    <s v="Normal Order"/>
    <x v="141"/>
    <x v="15"/>
    <n v="60731"/>
    <s v="T174044"/>
    <s v="C7782"/>
    <s v="910"/>
    <n v="45815.574712696762"/>
    <s v="07/06/2025 1:47:37 PM"/>
    <n v="100"/>
    <s v="Q-PNT"/>
    <x v="2"/>
    <n v="114.6"/>
    <n v="1"/>
    <n v="0.11459999999999999"/>
    <s v="Bus DSES Enclosure"/>
    <s v="ADESH PATIL"/>
    <x v="0"/>
    <s v="2"/>
    <s v="18/04/2025"/>
    <n v="51.524285011575557"/>
    <s v="7032"/>
    <s v="S24102073"/>
  </r>
  <r>
    <s v="Normal Order"/>
    <x v="21"/>
    <x v="15"/>
    <n v="60734"/>
    <s v="T174096"/>
    <s v="C7791"/>
    <s v="918"/>
    <n v="45815.573397511573"/>
    <s v="07/06/2025 1:45:49 PM"/>
    <n v="80"/>
    <s v="Q-PNT"/>
    <x v="2"/>
    <n v="114.6"/>
    <n v="1"/>
    <n v="0.11459999999999999"/>
    <s v="Bus DSES Enclosure"/>
    <s v="ADESH PATIL"/>
    <x v="0"/>
    <s v="2"/>
    <s v="18/04/2025"/>
    <n v="51.174521215274581"/>
    <s v="7032"/>
    <s v="S24102073"/>
  </r>
  <r>
    <s v="Normal Order"/>
    <x v="7"/>
    <x v="7"/>
    <n v="58525"/>
    <s v="T175938"/>
    <s v="C7987"/>
    <s v="198"/>
    <n v="45815.368646898147"/>
    <s v="07/06/2025 8:50:58 AM"/>
    <n v="70"/>
    <s v="Q-PNT"/>
    <x v="21"/>
    <n v="486"/>
    <n v="1"/>
    <n v="0.48599999999999999"/>
    <s v="Enclosure GCB"/>
    <s v="BHAURAO DHINDALE"/>
    <x v="0"/>
    <s v="2"/>
    <s v="30/04/2025"/>
    <n v="39.79836866898404"/>
    <s v="7035"/>
    <s v="S24101948"/>
  </r>
  <r>
    <s v="Normal Order"/>
    <x v="128"/>
    <x v="76"/>
    <n v="55644"/>
    <s v="T176870"/>
    <s v="C8217"/>
    <s v="940"/>
    <n v="45814.94541310185"/>
    <s v="06/06/2025 10:41:29 PM"/>
    <n v="110"/>
    <s v="Q-PNT"/>
    <x v="2"/>
    <n v="82"/>
    <n v="1"/>
    <n v="8.2000000000000003E-2"/>
    <s v="-"/>
    <s v="TUKARAM DHINDALE"/>
    <x v="0"/>
    <s v="3"/>
    <s v="15/05/2025"/>
    <n v="24.789217314813872"/>
    <s v="1013"/>
    <s v="3314159626-AFH"/>
  </r>
  <r>
    <s v="Normal Order"/>
    <x v="47"/>
    <x v="38"/>
    <n v="61101"/>
    <s v="T171146"/>
    <s v="C7333"/>
    <s v="484"/>
    <n v="45814.945203958327"/>
    <s v="06/06/2025 10:41:09 PM"/>
    <n v="100"/>
    <s v="Q-PNT"/>
    <x v="2"/>
    <n v="117"/>
    <n v="1"/>
    <n v="0.11700000000000001"/>
    <s v="-"/>
    <s v="TUKARAM DHINDALE"/>
    <x v="0"/>
    <s v="3"/>
    <s v="21/03/2025"/>
    <n v="79.217781076389656"/>
    <s v="1013"/>
    <s v="3314210668 - AFH"/>
  </r>
  <r>
    <s v="Normal Order"/>
    <x v="128"/>
    <x v="76"/>
    <n v="55644"/>
    <s v="T176851"/>
    <s v="C8217"/>
    <s v="938"/>
    <n v="45814.942449942129"/>
    <s v="06/06/2025 10:37:15 PM"/>
    <n v="110"/>
    <s v="Q-PNT"/>
    <x v="2"/>
    <n v="82"/>
    <n v="1"/>
    <n v="8.2000000000000003E-2"/>
    <s v="-"/>
    <s v="TUKARAM DHINDALE"/>
    <x v="0"/>
    <s v="3"/>
    <s v="15/05/2025"/>
    <n v="24.75092070602113"/>
    <s v="1013"/>
    <s v="3314159626-AFH"/>
  </r>
  <r>
    <s v="Normal Order"/>
    <x v="128"/>
    <x v="76"/>
    <n v="55644"/>
    <s v="T176826"/>
    <s v="C8213"/>
    <s v="934"/>
    <n v="45814.942194733798"/>
    <s v="06/06/2025 10:36:48 PM"/>
    <n v="110"/>
    <s v="Q-PNT"/>
    <x v="2"/>
    <n v="82"/>
    <n v="1"/>
    <n v="8.2000000000000003E-2"/>
    <s v="-"/>
    <s v="TUKARAM DHINDALE"/>
    <x v="0"/>
    <s v="3"/>
    <s v="15/05/2025"/>
    <n v="24.849716759257721"/>
    <s v="1013"/>
    <s v="3314159626-AFH"/>
  </r>
  <r>
    <s v="Normal Order"/>
    <x v="47"/>
    <x v="38"/>
    <n v="56850"/>
    <s v="T171729"/>
    <s v="C7449"/>
    <s v="580"/>
    <n v="45814.941438078713"/>
    <s v="06/06/2025 10:35:44 PM"/>
    <n v="100"/>
    <s v="Q-PNT"/>
    <x v="2"/>
    <n v="117"/>
    <n v="1"/>
    <n v="0.11700000000000001"/>
    <s v="-"/>
    <s v="TUKARAM DHINDALE"/>
    <x v="0"/>
    <s v="3"/>
    <s v="27/03/2025"/>
    <n v="73.197850381940953"/>
    <s v="1013"/>
    <s v="3314161644-AHH"/>
  </r>
  <r>
    <s v="Normal Order"/>
    <x v="271"/>
    <x v="22"/>
    <n v="61214"/>
    <s v="T173093"/>
    <s v="C7705"/>
    <s v="1195"/>
    <n v="45814.766484965279"/>
    <s v="06/06/2025 6:23:50 PM"/>
    <n v="80"/>
    <s v="Q-PNT"/>
    <x v="2"/>
    <n v="272.63"/>
    <n v="1"/>
    <n v="0.27262999999999998"/>
    <s v="-"/>
    <s v="TUKARAM DHINDALE"/>
    <x v="0"/>
    <s v="3"/>
    <s v="15/04/2025"/>
    <n v="54.706402222218458"/>
    <s v="CB HOUSING (FINISHED PART)"/>
    <s v="4513446412"/>
  </r>
  <r>
    <s v="Normal Order"/>
    <x v="271"/>
    <x v="22"/>
    <n v="61214"/>
    <s v="T173067"/>
    <s v="C7690"/>
    <s v="1190"/>
    <n v="45814.764378784719"/>
    <s v="06/06/2025 6:20:46 PM"/>
    <n v="80"/>
    <s v="Q-PNT"/>
    <x v="2"/>
    <n v="272.63"/>
    <n v="1"/>
    <n v="0.27262999999999998"/>
    <s v="-"/>
    <s v="TUKARAM DHINDALE"/>
    <x v="0"/>
    <s v="3"/>
    <s v="13/04/2025"/>
    <n v="56.716834305552773"/>
    <s v="CB HOUSING (FINISHED PART)"/>
    <s v="4513446412"/>
  </r>
  <r>
    <s v="Normal Order"/>
    <x v="49"/>
    <x v="40"/>
    <n v="60188"/>
    <s v="T176037"/>
    <s v="C8097"/>
    <s v="1901"/>
    <n v="45814.760186643507"/>
    <s v="06/06/2025 6:14:47 PM"/>
    <n v="100"/>
    <s v="Q-PNT"/>
    <x v="2"/>
    <n v="118.6"/>
    <n v="1"/>
    <n v="0.1186"/>
    <s v="-"/>
    <s v="TUKARAM DHINDALE"/>
    <x v="0"/>
    <s v="3"/>
    <s v="09/05/2025"/>
    <n v="30.85747797453951"/>
    <s v="-"/>
    <s v="4513215113"/>
  </r>
  <r>
    <s v="Normal Order"/>
    <x v="47"/>
    <x v="38"/>
    <n v="61101"/>
    <s v="T171525"/>
    <s v="C7396"/>
    <s v="532"/>
    <n v="45814.759150416663"/>
    <s v="06/06/2025 6:13:15 PM"/>
    <n v="100"/>
    <s v="Q-PNT"/>
    <x v="2"/>
    <n v="117"/>
    <n v="1"/>
    <n v="0.11700000000000001"/>
    <s v="-"/>
    <s v="TUKARAM DHINDALE"/>
    <x v="0"/>
    <s v="3"/>
    <s v="25/03/2025"/>
    <n v="75.581188252312131"/>
    <s v="1013"/>
    <s v="3314210668 - AFH"/>
  </r>
  <r>
    <s v="Normal Order"/>
    <x v="303"/>
    <x v="55"/>
    <n v="58449"/>
    <s v="T169387"/>
    <s v="C7001"/>
    <s v="078"/>
    <n v="45814.745221076388"/>
    <s v="06/06/2025 5:53:10 PM"/>
    <n v="80"/>
    <s v="Q-PNT"/>
    <x v="2"/>
    <n v="69"/>
    <n v="1"/>
    <n v="6.9000000000000006E-2"/>
    <s v="-"/>
    <s v="TUKARAM DHINDALE"/>
    <x v="0"/>
    <s v="3"/>
    <s v="04/03/2025"/>
    <n v="96.573002847224416"/>
    <s v="-"/>
    <s v="4513445647"/>
  </r>
  <r>
    <s v="Normal Order"/>
    <x v="148"/>
    <x v="38"/>
    <n v="61250"/>
    <s v="T171007"/>
    <s v="C7217"/>
    <s v="386"/>
    <n v="45814.744293819444"/>
    <s v="06/06/2025 5:51:50 PM"/>
    <n v="100"/>
    <s v="Q-PNT"/>
    <x v="2"/>
    <n v="117"/>
    <n v="1"/>
    <n v="0.11700000000000001"/>
    <s v="-"/>
    <s v="TUKARAM DHINDALE"/>
    <x v="0"/>
    <s v="3"/>
    <s v="16/03/2025"/>
    <n v="84.055414548609406"/>
    <s v="5012"/>
    <s v="3314208323 - BHH_x000d_"/>
  </r>
  <r>
    <s v="Normal Order"/>
    <x v="49"/>
    <x v="40"/>
    <n v="60188"/>
    <s v="T169508"/>
    <s v="C7024"/>
    <s v="1827"/>
    <n v="45814.7414225463"/>
    <s v="06/06/2025 5:47:43 PM"/>
    <n v="100"/>
    <s v="Q-PNT"/>
    <x v="2"/>
    <n v="118.6"/>
    <n v="1"/>
    <n v="0.1186"/>
    <s v="-"/>
    <s v="TUKARAM DHINDALE"/>
    <x v="0"/>
    <s v="3"/>
    <s v="05/03/2025"/>
    <n v="95.558483148146479"/>
    <s v="-"/>
    <s v="4513215113"/>
  </r>
  <r>
    <s v="Normal Order"/>
    <x v="49"/>
    <x v="40"/>
    <n v="60188"/>
    <s v="T169568"/>
    <s v="C7034"/>
    <s v="1829"/>
    <n v="45814.739684224543"/>
    <s v="06/06/2025 5:45:13 PM"/>
    <n v="100"/>
    <s v="Q-PNT"/>
    <x v="2"/>
    <n v="118.6"/>
    <n v="1"/>
    <n v="0.1186"/>
    <s v="-"/>
    <s v="TUKARAM DHINDALE"/>
    <x v="0"/>
    <s v="3"/>
    <s v="05/03/2025"/>
    <n v="95.078689305555599"/>
    <s v="-"/>
    <s v="4513215113"/>
  </r>
  <r>
    <s v="Normal Order"/>
    <x v="47"/>
    <x v="38"/>
    <n v="61101"/>
    <s v="T170984"/>
    <s v="C7318"/>
    <s v="471"/>
    <n v="45814.739100486113"/>
    <s v="06/06/2025 5:44:55 PM"/>
    <n v="100"/>
    <s v="Q-PNT"/>
    <x v="2"/>
    <n v="117"/>
    <n v="1"/>
    <n v="0.11700000000000001"/>
    <s v="-"/>
    <s v="TUKARAM DHINDALE"/>
    <x v="0"/>
    <s v="3"/>
    <s v="21/03/2025"/>
    <n v="79.945678969903383"/>
    <s v="1013"/>
    <s v="3314210668 - AFH"/>
  </r>
  <r>
    <s v="Normal Order"/>
    <x v="47"/>
    <x v="38"/>
    <n v="61100"/>
    <s v="T170705"/>
    <s v="C7244"/>
    <s v="408"/>
    <n v="45814.604667129628"/>
    <s v="06/06/2025 2:30:45 PM"/>
    <n v="100"/>
    <s v="Q-PNT"/>
    <x v="2"/>
    <n v="117"/>
    <n v="1"/>
    <n v="0.11700000000000001"/>
    <s v="-"/>
    <s v="ADESH PATIL"/>
    <x v="0"/>
    <s v="3"/>
    <s v="18/03/2025"/>
    <n v="82.842298726849549"/>
    <s v="7035"/>
    <s v="3314204174 - AFH"/>
  </r>
  <r>
    <s v="Normal Order"/>
    <x v="47"/>
    <x v="38"/>
    <n v="61100"/>
    <s v="T171693"/>
    <s v="C7453"/>
    <s v="555"/>
    <n v="45814.603228437503"/>
    <s v="06/06/2025 2:28:43 PM"/>
    <n v="100"/>
    <s v="Q-PNT"/>
    <x v="2"/>
    <n v="117"/>
    <n v="1"/>
    <n v="0.11700000000000001"/>
    <s v="-"/>
    <s v="ADESH PATIL"/>
    <x v="0"/>
    <s v="3"/>
    <s v="27/03/2025"/>
    <n v="73.26482532407681"/>
    <s v="7035"/>
    <s v="3314204174 - AFH"/>
  </r>
  <r>
    <s v="Normal Order"/>
    <x v="47"/>
    <x v="38"/>
    <n v="61100"/>
    <s v="T171160"/>
    <s v="C7339"/>
    <s v="485"/>
    <n v="45814.584110625001"/>
    <s v="06/06/2025 2:01:12 PM"/>
    <n v="100"/>
    <s v="Q-PNT"/>
    <x v="2"/>
    <n v="117"/>
    <n v="1"/>
    <n v="0.11700000000000001"/>
    <s v="-"/>
    <s v="ADESH PATIL"/>
    <x v="0"/>
    <s v="3"/>
    <s v="21/03/2025"/>
    <n v="79.043022314814152"/>
    <s v="7035"/>
    <s v="3314204174 - AFH"/>
  </r>
  <r>
    <s v="Normal Order"/>
    <x v="304"/>
    <x v="83"/>
    <n v="60915"/>
    <s v="T175621"/>
    <s v="C8024"/>
    <s v="369"/>
    <n v="45814.45543887731"/>
    <s v="06/06/2025 10:55:52 AM"/>
    <n v="80"/>
    <s v="Q-PNT"/>
    <x v="20"/>
    <n v="84.45"/>
    <n v="1"/>
    <n v="8.4450000000000011E-2"/>
    <s v="DTB 145 kV"/>
    <s v="ADESH PATIL"/>
    <x v="0"/>
    <s v="3"/>
    <s v="03/05/2025"/>
    <n v="36.760339710650442"/>
    <s v="7035"/>
    <s v="4500596457"/>
  </r>
  <r>
    <s v="Normal Order"/>
    <x v="29"/>
    <x v="22"/>
    <n v="57762"/>
    <s v="T173070"/>
    <s v="C7676"/>
    <s v="1194"/>
    <n v="45814.437107500002"/>
    <s v="06/06/2025 10:29:28 AM"/>
    <n v="80"/>
    <s v="Q-PNT"/>
    <x v="2"/>
    <n v="272.63"/>
    <n v="1"/>
    <n v="0.27262999999999998"/>
    <s v="-"/>
    <s v="ADESH PATIL"/>
    <x v="0"/>
    <s v="3"/>
    <s v="12/04/2025"/>
    <n v="57.368129155089257"/>
    <s v="1013"/>
    <s v="3314180832"/>
  </r>
  <r>
    <s v="Normal Order"/>
    <x v="29"/>
    <x v="22"/>
    <n v="58024"/>
    <s v="T173047"/>
    <s v="C7655"/>
    <s v="1183"/>
    <n v="45814.436910381948"/>
    <s v="06/06/2025 10:29:12 AM"/>
    <n v="80"/>
    <s v="Q-PNT"/>
    <x v="2"/>
    <n v="272.63"/>
    <n v="1"/>
    <n v="0.27262999999999998"/>
    <s v="-"/>
    <s v="ADESH PATIL"/>
    <x v="0"/>
    <s v="3"/>
    <s v="11/04/2025"/>
    <n v="58.129185613426678"/>
    <s v="CB HOUSING (FINISHED PART)"/>
    <s v="4513215113"/>
  </r>
  <r>
    <s v="Normal Order"/>
    <x v="271"/>
    <x v="22"/>
    <n v="61214"/>
    <s v="T173068"/>
    <s v="C7678"/>
    <s v="1188"/>
    <n v="45814.434153055547"/>
    <s v="06/06/2025 10:25:13 AM"/>
    <n v="80"/>
    <s v="Q-PNT"/>
    <x v="2"/>
    <n v="272.63"/>
    <n v="1"/>
    <n v="0.27262999999999998"/>
    <s v="-"/>
    <s v="ADESH PATIL"/>
    <x v="0"/>
    <s v="3"/>
    <s v="12/04/2025"/>
    <n v="57.086506412037117"/>
    <s v="CB HOUSING (FINISHED PART)"/>
    <s v="4513446412"/>
  </r>
  <r>
    <s v="Normal Order"/>
    <x v="29"/>
    <x v="22"/>
    <n v="57762"/>
    <s v="T173042"/>
    <s v="C7659"/>
    <s v="1184"/>
    <n v="45814.433869490742"/>
    <s v="06/06/2025 10:24:49 AM"/>
    <n v="80"/>
    <s v="Q-PNT"/>
    <x v="2"/>
    <n v="272.63"/>
    <n v="1"/>
    <n v="0.27262999999999998"/>
    <s v="-"/>
    <s v="ADESH PATIL"/>
    <x v="0"/>
    <s v="3"/>
    <s v="11/04/2025"/>
    <n v="58.073124143520552"/>
    <s v="1013"/>
    <s v="3314180832"/>
  </r>
  <r>
    <s v="Normal Order"/>
    <x v="29"/>
    <x v="22"/>
    <n v="58024"/>
    <s v="T173053"/>
    <s v="C7673"/>
    <s v="1187"/>
    <n v="45813.753158506937"/>
    <s v="05/06/2025 6:04:38 PM"/>
    <n v="80"/>
    <s v="Q-PNT"/>
    <x v="2"/>
    <n v="272.63"/>
    <n v="1"/>
    <n v="0.27262999999999998"/>
    <s v="-"/>
    <s v="TUKARAM DHINDALE"/>
    <x v="0"/>
    <s v="4"/>
    <s v="12/04/2025"/>
    <n v="57.368882361115539"/>
    <s v="CB HOUSING (FINISHED PART)"/>
    <s v="4513215113"/>
  </r>
  <r>
    <s v="Normal Order"/>
    <x v="29"/>
    <x v="22"/>
    <n v="54887"/>
    <s v="T166622"/>
    <s v="C6505"/>
    <s v="1182"/>
    <n v="45813.752552511578"/>
    <s v="05/06/2025 6:03:48 PM"/>
    <n v="80"/>
    <s v="Q-PNT"/>
    <x v="2"/>
    <n v="272.63"/>
    <n v="1"/>
    <n v="0.27262999999999998"/>
    <s v="-"/>
    <s v="TUKARAM DHINDALE"/>
    <x v="0"/>
    <s v="4"/>
    <s v="04/02/2025"/>
    <n v="124.35075684027829"/>
    <s v="7035"/>
    <s v="3314169021"/>
  </r>
  <r>
    <s v="Normal Order"/>
    <x v="29"/>
    <x v="22"/>
    <n v="57762"/>
    <s v="T173086"/>
    <s v="C7710"/>
    <s v="1197"/>
    <n v="45813.522984641197"/>
    <s v="05/06/2025 12:33:08 PM"/>
    <n v="80"/>
    <s v="Q-PNT"/>
    <x v="2"/>
    <n v="272.63"/>
    <n v="1"/>
    <n v="0.27262999999999998"/>
    <s v="-"/>
    <s v="BHAURAO DHINDALE"/>
    <x v="0"/>
    <s v="4"/>
    <s v="15/04/2025"/>
    <n v="54.720991226851773"/>
    <s v="1013"/>
    <s v="3314180832"/>
  </r>
  <r>
    <s v="Normal Order"/>
    <x v="49"/>
    <x v="40"/>
    <n v="56280"/>
    <s v="T175837"/>
    <s v="C8065"/>
    <s v="1888"/>
    <n v="45813.419900451387"/>
    <s v="05/06/2025 10:04:42 AM"/>
    <n v="100"/>
    <s v="Q-PNT"/>
    <x v="2"/>
    <n v="118.6"/>
    <n v="1"/>
    <n v="0.1186"/>
    <s v="-"/>
    <s v="BHAURAO DHINDALE"/>
    <x v="0"/>
    <s v="4"/>
    <s v="06/05/2025"/>
    <n v="33.749878182868997"/>
    <s v="CROSS HOUSING (FINISHED PART)"/>
    <s v="4513443006"/>
  </r>
  <r>
    <s v="Normal Order"/>
    <x v="49"/>
    <x v="40"/>
    <n v="60185"/>
    <s v="T175825"/>
    <s v="C8068"/>
    <s v="1890"/>
    <n v="45813.419300555557"/>
    <s v="05/06/2025 10:04:24 AM"/>
    <n v="100"/>
    <s v="Q-PNT"/>
    <x v="2"/>
    <n v="118.6"/>
    <n v="1"/>
    <n v="0.1186"/>
    <s v="-"/>
    <s v="BHAURAO DHINDALE"/>
    <x v="0"/>
    <s v="4"/>
    <s v="06/05/2025"/>
    <n v="33.570811747689731"/>
    <s v="-"/>
    <s v="4513215113"/>
  </r>
  <r>
    <s v="Normal Order"/>
    <x v="29"/>
    <x v="22"/>
    <n v="57762"/>
    <s v="T173353"/>
    <s v="C7667"/>
    <s v="1186"/>
    <n v="45812.761486875002"/>
    <s v="04/06/2025 6:16:40 PM"/>
    <n v="80"/>
    <s v="Q-PNT"/>
    <x v="2"/>
    <n v="272.63"/>
    <n v="1"/>
    <n v="0.27262999999999998"/>
    <s v="-"/>
    <s v="TUKARAM DHINDALE"/>
    <x v="0"/>
    <s v="5"/>
    <s v="12/04/2025"/>
    <n v="57.742236655089073"/>
    <s v="1013"/>
    <s v="3314180832"/>
  </r>
  <r>
    <s v="Normal Order"/>
    <x v="7"/>
    <x v="7"/>
    <n v="59905"/>
    <s v="T173689"/>
    <s v="C7733"/>
    <s v="168"/>
    <n v="45812.557568576391"/>
    <s v="04/06/2025 1:23:49 PM"/>
    <n v="70"/>
    <s v="Q-PNT"/>
    <x v="21"/>
    <n v="486"/>
    <n v="1"/>
    <n v="0.48599999999999999"/>
    <s v="Enclosure GCB"/>
    <s v="ADESH PATIL"/>
    <x v="0"/>
    <s v="5"/>
    <s v="16/04/2025"/>
    <n v="53.730123738423572"/>
    <s v="7035"/>
    <s v="S24101902"/>
  </r>
  <r>
    <s v="Normal Order"/>
    <x v="7"/>
    <x v="7"/>
    <n v="58525"/>
    <s v="T176401"/>
    <s v="C8153"/>
    <s v="231"/>
    <n v="45812.553531956008"/>
    <s v="04/06/2025 1:17:09 PM"/>
    <n v="70"/>
    <s v="Q-PNT"/>
    <x v="21"/>
    <n v="486"/>
    <n v="1"/>
    <n v="0.48599999999999999"/>
    <s v="Enclosure GCB"/>
    <s v="ADESH PATIL"/>
    <x v="0"/>
    <s v="5"/>
    <s v="11/05/2025"/>
    <n v="28.757587650463389"/>
    <s v="7035"/>
    <s v="S24101948"/>
  </r>
  <r>
    <s v="Normal Order"/>
    <x v="7"/>
    <x v="7"/>
    <n v="59905"/>
    <s v="T174530"/>
    <s v="C7811"/>
    <s v="178"/>
    <n v="45812.550923171293"/>
    <s v="04/06/2025 1:13:23 PM"/>
    <n v="70"/>
    <s v="Q-PNT"/>
    <x v="21"/>
    <n v="486"/>
    <n v="1"/>
    <n v="0.48599999999999999"/>
    <s v="Enclosure GCB"/>
    <s v="ADESH PATIL"/>
    <x v="0"/>
    <s v="5"/>
    <s v="20/04/2025"/>
    <n v="49.936526493052952"/>
    <s v="7035"/>
    <s v="S24101902"/>
  </r>
  <r>
    <s v="Normal Order"/>
    <x v="305"/>
    <x v="99"/>
    <n v="59896"/>
    <s v="T175922"/>
    <s v="C7978"/>
    <s v="143"/>
    <n v="45811.389315798609"/>
    <s v="03/06/2025 9:20:44 AM"/>
    <n v="100"/>
    <s v="Q-PNT"/>
    <x v="2"/>
    <n v="229.8"/>
    <n v="1"/>
    <n v="0.2298"/>
    <s v="-"/>
    <s v="BHAURAO DHINDALE"/>
    <x v="0"/>
    <s v="6"/>
    <s v="29/04/2025"/>
    <n v="40.099908773147042"/>
    <s v="-"/>
    <s v="-"/>
  </r>
  <r>
    <s v="Normal Order"/>
    <x v="260"/>
    <x v="106"/>
    <n v="58692"/>
    <s v="T173382"/>
    <s v="C7680"/>
    <s v="2282"/>
    <n v="45807.722045428243"/>
    <s v="30/05/2025 5:19:47 PM"/>
    <n v="80"/>
    <s v="Q-PNT"/>
    <x v="2"/>
    <n v="61.46"/>
    <n v="1"/>
    <n v="6.1460000000000001E-2"/>
    <s v="GIS 420 kV"/>
    <s v="TUKARAM DHINDALE"/>
    <x v="0"/>
    <s v="10"/>
    <s v="12/04/2025"/>
    <n v="57.309424340273843"/>
    <s v="7035"/>
    <s v="4500948670"/>
  </r>
  <r>
    <s v="Normal Order"/>
    <x v="258"/>
    <x v="140"/>
    <n v="57061"/>
    <s v="T175917"/>
    <s v="C7974"/>
    <s v="978"/>
    <n v="45807.161614189812"/>
    <s v="30/05/2025 3:52:46 AM"/>
    <n v="100"/>
    <s v="Q-PNT"/>
    <x v="2"/>
    <n v="360.5"/>
    <n v="1"/>
    <n v="0.36049999999999999"/>
    <s v="-"/>
    <s v="ADESH PATIL"/>
    <x v="0"/>
    <s v="10"/>
    <s v="29/04/2025"/>
    <n v="40.629906805552309"/>
    <s v="CB HOUSING"/>
    <s v="4513443006"/>
  </r>
  <r>
    <s v="Normal Order"/>
    <x v="303"/>
    <x v="55"/>
    <n v="59111"/>
    <s v="T174710"/>
    <s v="C7860"/>
    <s v="158"/>
    <n v="45806.4573881713"/>
    <s v="29/05/2025 10:58:43 AM"/>
    <n v="80"/>
    <s v="Q-PNT"/>
    <x v="2"/>
    <n v="69"/>
    <n v="1"/>
    <n v="6.9000000000000006E-2"/>
    <s v="-"/>
    <s v="TUKARAM DHINDALE"/>
    <x v="0"/>
    <s v="11"/>
    <s v="23/04/2025"/>
    <n v="46.825084953699843"/>
    <s v="-"/>
    <s v="4513426709"/>
  </r>
  <r>
    <s v="Normal Order"/>
    <x v="306"/>
    <x v="167"/>
    <n v="58255"/>
    <s v="T169137"/>
    <s v="C6960"/>
    <s v="349"/>
    <n v="45806.457043819442"/>
    <s v="29/05/2025 10:58:14 AM"/>
    <n v="100"/>
    <s v="Q-PNT"/>
    <x v="2"/>
    <n v="104.73"/>
    <n v="1"/>
    <n v="0.10473"/>
    <s v="disconnector housing"/>
    <s v="TUKARAM DHINDALE"/>
    <x v="0"/>
    <s v="11"/>
    <s v="01/03/2025"/>
    <n v="99.675111388889491"/>
    <s v="disconnector housing"/>
    <s v="4513445647"/>
  </r>
  <r>
    <s v="Normal Order"/>
    <x v="128"/>
    <x v="76"/>
    <n v="55644"/>
    <s v="T164719"/>
    <s v="C6169"/>
    <s v="925"/>
    <n v="45804.621499293979"/>
    <s v="27/05/2025 2:55:04 PM"/>
    <n v="110"/>
    <s v="Q-PNT"/>
    <x v="2"/>
    <n v="82"/>
    <n v="1"/>
    <n v="8.2000000000000003E-2"/>
    <s v="-"/>
    <s v="TUKARAM DHINDALE"/>
    <x v="0"/>
    <s v="13"/>
    <s v="17/01/2025"/>
    <n v="142.5882400694463"/>
    <s v="1013"/>
    <s v="3314159626-AFH"/>
  </r>
  <r>
    <s v="Normal Order"/>
    <x v="162"/>
    <x v="107"/>
    <n v="59908"/>
    <s v="T174780"/>
    <s v="C7903"/>
    <s v="705"/>
    <n v="45803.498469687504"/>
    <s v="26/05/2025 11:57:50 AM"/>
    <n v="80"/>
    <s v="Q-PNT"/>
    <x v="20"/>
    <n v="295.3"/>
    <n v="1"/>
    <n v="0.29530000000000001"/>
    <s v="GIS 420 kV"/>
    <s v="ADESH PATIL"/>
    <x v="0"/>
    <s v="14"/>
    <s v="25/04/2025"/>
    <n v="44.743287881945427"/>
    <s v="7035"/>
    <s v="4500951894"/>
  </r>
  <r>
    <s v="Normal Order"/>
    <x v="162"/>
    <x v="107"/>
    <n v="59911"/>
    <s v="T174694"/>
    <s v="C7900"/>
    <s v="704"/>
    <n v="45803.498335162039"/>
    <s v="26/05/2025 11:57:38 AM"/>
    <n v="80"/>
    <s v="Q-PNT"/>
    <x v="20"/>
    <n v="295.3"/>
    <n v="1"/>
    <n v="0.29530000000000001"/>
    <s v="GIS 420 kV"/>
    <s v="ADESH PATIL"/>
    <x v="0"/>
    <s v="14"/>
    <s v="25/04/2025"/>
    <n v="44.744139803238802"/>
    <s v="7035"/>
    <s v="4500951894"/>
  </r>
  <r>
    <s v="Normal Order"/>
    <x v="138"/>
    <x v="97"/>
    <n v="60670"/>
    <s v="T172582"/>
    <s v="C7647"/>
    <s v="352"/>
    <n v="45803.410169317132"/>
    <s v="26/05/2025 9:50:41 AM"/>
    <n v="100"/>
    <s v="Q-PNT"/>
    <x v="2"/>
    <n v="217.53"/>
    <n v="1"/>
    <n v="0.21753"/>
    <s v="_x000d__x000a_"/>
    <s v="BHAURAO DHINDALE"/>
    <x v="0"/>
    <s v="14"/>
    <s v="11/04/2025"/>
    <n v="58.74459788194509"/>
    <s v="CABLE DISCONNECT HOUSING"/>
    <s v="4513426709"/>
  </r>
  <r>
    <s v="Normal Order"/>
    <x v="307"/>
    <x v="154"/>
    <n v="53587"/>
    <s v="T157364"/>
    <s v="C4766"/>
    <s v="027"/>
    <n v="45803.398779421303"/>
    <s v="26/05/2025 9:34:19 AM"/>
    <n v="130"/>
    <s v="Q-PNT"/>
    <x v="2"/>
    <n v="138"/>
    <n v="1"/>
    <n v="0.13800000000000001"/>
    <s v="Enclosure"/>
    <s v="BHAURAO DHINDALE"/>
    <x v="0"/>
    <s v="14"/>
    <s v="26/10/2024"/>
    <n v="225.06654916666599"/>
    <s v="Enclosure"/>
    <s v="S24100647"/>
  </r>
  <r>
    <s v="Normal Order"/>
    <x v="29"/>
    <x v="22"/>
    <n v="58024"/>
    <s v="T173099"/>
    <s v="C7708"/>
    <s v="1196"/>
    <n v="45801.921914768522"/>
    <s v="24/05/2025 10:07:48 PM"/>
    <n v="80"/>
    <s v="Q-PNT"/>
    <x v="2"/>
    <n v="272.63"/>
    <n v="1"/>
    <n v="0.27262999999999998"/>
    <s v="-"/>
    <s v="BHAURAO DHINDALE"/>
    <x v="0"/>
    <s v="16"/>
    <s v="15/04/2025"/>
    <n v="54.843551631944138"/>
    <s v="CB HOUSING (FINISHED PART)"/>
    <s v="4513215113"/>
  </r>
  <r>
    <s v="Normal Order"/>
    <x v="29"/>
    <x v="22"/>
    <n v="54887"/>
    <s v="T173700"/>
    <s v="C7714"/>
    <s v="1199"/>
    <n v="45801.914618912037"/>
    <s v="24/05/2025 9:57:07 PM"/>
    <n v="80"/>
    <s v="Q-PNT"/>
    <x v="2"/>
    <n v="272.63"/>
    <n v="1"/>
    <n v="0.27262999999999998"/>
    <s v="-"/>
    <s v="BHAURAO DHINDALE"/>
    <x v="0"/>
    <s v="16"/>
    <s v="15/04/2025"/>
    <n v="54.593560532404808"/>
    <s v="7035"/>
    <s v="3314169021"/>
  </r>
  <r>
    <s v="Normal Order"/>
    <x v="308"/>
    <x v="56"/>
    <n v="59679"/>
    <s v="T168755"/>
    <s v="C6921"/>
    <s v="461"/>
    <n v="45800.421661550929"/>
    <s v="23/05/2025 10:07:30 AM"/>
    <n v="110"/>
    <s v="Q-PNT"/>
    <x v="2"/>
    <n v="181.53"/>
    <n v="1"/>
    <n v="0.18153"/>
    <s v="-"/>
    <s v="ADESH PATIL"/>
    <x v="0"/>
    <s v="17"/>
    <s v="27/02/2025"/>
    <n v="101.42075300926081"/>
    <s v="Cable housing, passiv - Unpainted"/>
    <s v="4513426709"/>
  </r>
  <r>
    <s v="Normal Order"/>
    <x v="50"/>
    <x v="26"/>
    <n v="57922"/>
    <s v="T172623"/>
    <s v="C7566"/>
    <s v="1419"/>
    <n v="45800.331485949078"/>
    <s v="23/05/2025 7:57:23 AM"/>
    <n v="120"/>
    <s v="Q-PNT"/>
    <x v="2"/>
    <n v="54.8"/>
    <n v="1"/>
    <n v="5.4800000000000001E-2"/>
    <s v="-"/>
    <s v="ADESH PATIL"/>
    <x v="0"/>
    <s v="17"/>
    <s v="06/04/2025"/>
    <n v="63.185976585649769"/>
    <s v="7035"/>
    <s v="S24101306"/>
  </r>
  <r>
    <s v="Normal Order"/>
    <x v="162"/>
    <x v="107"/>
    <n v="59908"/>
    <s v="T174604"/>
    <s v="C7848"/>
    <s v="687"/>
    <n v="45797.442961527777"/>
    <s v="20/05/2025 10:37:54 AM"/>
    <n v="80"/>
    <s v="Q-PNT"/>
    <x v="20"/>
    <n v="295.3"/>
    <n v="1"/>
    <n v="0.29530000000000001"/>
    <s v="GIS 420 kV"/>
    <s v="ADESH PATIL"/>
    <x v="0"/>
    <s v="20"/>
    <s v="22/04/2025"/>
    <n v="47.760622835645343"/>
    <s v="7035"/>
    <s v="4500951894"/>
  </r>
  <r>
    <s v="Normal Order"/>
    <x v="162"/>
    <x v="107"/>
    <n v="60385"/>
    <s v="T172923"/>
    <s v="C7618"/>
    <s v="653"/>
    <n v="45796.572951643517"/>
    <s v="19/05/2025 1:45:07 PM"/>
    <n v="80"/>
    <s v="Q-PNT"/>
    <x v="20"/>
    <n v="295.3"/>
    <n v="1"/>
    <n v="0.29530000000000001"/>
    <s v="GIS 420 kV"/>
    <s v="ADESH PATIL"/>
    <x v="0"/>
    <s v="21"/>
    <s v="09/04/2025"/>
    <n v="60.16169069444004"/>
    <s v="GIS 420 kV"/>
    <s v="4500827561"/>
  </r>
  <r>
    <s v="Normal Order"/>
    <x v="166"/>
    <x v="36"/>
    <n v="58137"/>
    <s v="T172849"/>
    <s v="C7588"/>
    <s v="1402"/>
    <n v="45794.812123553238"/>
    <s v="17/05/2025 7:29:29 PM"/>
    <n v="80"/>
    <s v="Q-PNT"/>
    <x v="2"/>
    <n v="40.130000000000003"/>
    <n v="1"/>
    <n v="4.0130000000000013E-2"/>
    <s v="-"/>
    <s v="BHAURAO DHINDALE"/>
    <x v="0"/>
    <s v="23"/>
    <s v="08/04/2025"/>
    <n v="61.960288148147818"/>
    <s v="7035"/>
    <s v="S24101520"/>
  </r>
  <r>
    <s v="Normal Order"/>
    <x v="27"/>
    <x v="20"/>
    <n v="50698"/>
    <s v="T153022"/>
    <s v="C3983"/>
    <s v="113"/>
    <n v="45794.460875081008"/>
    <s v="17/05/2025 11:03:43 AM"/>
    <n v="90"/>
    <s v="Q-PNT"/>
    <x v="2"/>
    <n v="211"/>
    <n v="1"/>
    <n v="0.21099999999999999"/>
    <s v="145KV"/>
    <s v="ADESH PATIL"/>
    <x v="0"/>
    <s v="23"/>
    <s v="15/09/2024"/>
    <n v="266.86675326388649"/>
    <s v="7035"/>
    <s v="4500537960"/>
  </r>
  <r>
    <s v="Normal Order"/>
    <x v="162"/>
    <x v="107"/>
    <n v="60385"/>
    <s v="T174521"/>
    <s v="C7827"/>
    <s v="681"/>
    <n v="45791.91377806713"/>
    <s v="14/05/2025 9:55:54 PM"/>
    <n v="80"/>
    <s v="Q-PNT"/>
    <x v="20"/>
    <n v="295.3"/>
    <n v="1"/>
    <n v="0.29530000000000001"/>
    <s v="GIS 420 kV"/>
    <s v="ADESH PATIL"/>
    <x v="0"/>
    <s v="26"/>
    <s v="21/04/2025"/>
    <n v="48.168878437500098"/>
    <s v="GIS 420 kV"/>
    <s v="4500827561"/>
  </r>
  <r>
    <s v="Normal Order"/>
    <x v="309"/>
    <x v="3"/>
    <n v="58127"/>
    <s v="T170413"/>
    <s v="C7179"/>
    <s v="034"/>
    <n v="45790.946792187497"/>
    <s v="13/05/2025 10:43:26 PM"/>
    <n v="90"/>
    <s v="Q-PNT"/>
    <x v="2"/>
    <n v="64"/>
    <n v="1"/>
    <n v="6.4000000000000001E-2"/>
    <s v="Enclosure"/>
    <s v="ADESH PATIL"/>
    <x v="0"/>
    <s v="27"/>
    <s v="13/03/2025"/>
    <n v="87.737316331018519"/>
    <s v="7035"/>
    <s v="S24101306"/>
  </r>
  <r>
    <s v="Normal Order"/>
    <x v="34"/>
    <x v="26"/>
    <n v="60629"/>
    <s v="T137712"/>
    <s v="C1162"/>
    <s v="-"/>
    <n v="45787.672057754629"/>
    <s v="10/05/2025 4:07:53 PM"/>
    <n v="20"/>
    <s v="Q-PNT"/>
    <x v="2"/>
    <n v="54.8"/>
    <n v="1"/>
    <n v="5.4800000000000001E-2"/>
    <s v="-"/>
    <s v="BHAURAO DHINDALE"/>
    <x v="0"/>
    <s v="30"/>
    <s v="09/03/2024"/>
    <n v="456.98465548611409"/>
    <s v="-"/>
    <s v="-"/>
  </r>
  <r>
    <s v="Normal Order"/>
    <x v="310"/>
    <x v="168"/>
    <n v="52782"/>
    <s v="T158180"/>
    <s v="C4998"/>
    <s v="1784"/>
    <n v="45783.607705625"/>
    <s v="06/05/2025 2:35:08 PM"/>
    <n v="80"/>
    <s v="Q-PNT"/>
    <x v="2"/>
    <n v="78.8"/>
    <n v="1"/>
    <n v="7.8799999999999995E-2"/>
    <s v="GIS 420 kV"/>
    <s v="BHAURAO DHINDALE"/>
    <x v="0"/>
    <s v="34"/>
    <s v="15/11/2024"/>
    <n v="205.08556280093029"/>
    <s v="7035"/>
    <s v="4500601020"/>
  </r>
  <r>
    <s v="Normal Order"/>
    <x v="162"/>
    <x v="107"/>
    <n v="58571"/>
    <s v="T171211"/>
    <s v="C7342"/>
    <s v="632"/>
    <n v="45782.405649189823"/>
    <s v="05/05/2025 9:44:10 AM"/>
    <n v="80"/>
    <s v="Q-PNT"/>
    <x v="20"/>
    <n v="295.3"/>
    <n v="1"/>
    <n v="0.29530000000000001"/>
    <s v="GIS 420 kV"/>
    <s v="ADESH PATIL"/>
    <x v="0"/>
    <s v="35"/>
    <s v="22/03/2025"/>
    <n v="78.820445057870529"/>
    <s v="7035"/>
    <s v="4500951894"/>
  </r>
  <r>
    <s v="Normal Order"/>
    <x v="162"/>
    <x v="107"/>
    <n v="58571"/>
    <s v="T171443"/>
    <s v="C7378"/>
    <s v="642"/>
    <n v="45782.405439409718"/>
    <s v="05/05/2025 9:43:52 AM"/>
    <n v="80"/>
    <s v="Q-PNT"/>
    <x v="20"/>
    <n v="295.3"/>
    <n v="1"/>
    <n v="0.29530000000000001"/>
    <s v="GIS 420 kV"/>
    <s v="ADESH PATIL"/>
    <x v="0"/>
    <s v="35"/>
    <s v="24/03/2025"/>
    <n v="76.271636215278704"/>
    <s v="7035"/>
    <s v="4500951894"/>
  </r>
  <r>
    <s v="Normal Order"/>
    <x v="162"/>
    <x v="107"/>
    <n v="59911"/>
    <s v="T173002"/>
    <s v="C7621"/>
    <s v="654"/>
    <n v="45782.405196354157"/>
    <s v="05/05/2025 9:43:31 AM"/>
    <n v="80"/>
    <s v="Q-PNT"/>
    <x v="20"/>
    <n v="295.3"/>
    <n v="1"/>
    <n v="0.29530000000000001"/>
    <s v="GIS 420 kV"/>
    <s v="ADESH PATIL"/>
    <x v="0"/>
    <s v="35"/>
    <s v="09/04/2025"/>
    <n v="60.16096538194688"/>
    <s v="7035"/>
    <s v="4500951894"/>
  </r>
  <r>
    <s v="Normal Order"/>
    <x v="311"/>
    <x v="169"/>
    <n v="59523"/>
    <s v="T167521"/>
    <s v="C6661"/>
    <s v="350"/>
    <n v="45765.896841423622"/>
    <s v="18/04/2025 9:31:31 PM"/>
    <n v="120"/>
    <s v="Q-PNT"/>
    <x v="2"/>
    <n v="47.2"/>
    <n v="1"/>
    <n v="4.7200000000000013E-2"/>
    <s v="Raw - Housing HSES"/>
    <s v="ADESH PATIL"/>
    <x v="0"/>
    <s v="52"/>
    <s v="13/02/2025"/>
    <n v="115.38866745370611"/>
    <s v="Earthing switch housing HESE"/>
    <s v="4513440498"/>
  </r>
  <r>
    <s v="Normal Order"/>
    <x v="262"/>
    <x v="157"/>
    <n v="54455"/>
    <s v="T162973"/>
    <s v="C5818"/>
    <s v="231"/>
    <n v="45724.419153854164"/>
    <s v="08/03/2025 10:03:37 AM"/>
    <n v="90"/>
    <s v="Q-PNT"/>
    <x v="2"/>
    <n v="38.4"/>
    <n v="1"/>
    <n v="3.8399999999999997E-2"/>
    <s v="T6861776. R01"/>
    <s v="BHAURAO DHINDALE"/>
    <x v="0"/>
    <s v="93"/>
    <s v="28/12/2024"/>
    <n v="162.22294469907499"/>
    <s v="7035"/>
    <s v="S24100998"/>
  </r>
  <r>
    <s v="Normal Order"/>
    <x v="312"/>
    <x v="125"/>
    <n v="45313"/>
    <s v="T149441"/>
    <s v="C3471"/>
    <s v="639"/>
    <n v="45688.494730138889"/>
    <s v="31/01/2025 11:52:29 AM"/>
    <n v="100"/>
    <s v="Q-PNT"/>
    <x v="2"/>
    <n v="43.33"/>
    <n v="1"/>
    <n v="4.333E-2"/>
    <s v="GIS 420 kV"/>
    <s v="ADESH PATIL"/>
    <x v="0"/>
    <s v="129"/>
    <s v="16/08/2024"/>
    <n v="296.52218906249618"/>
    <s v="9016"/>
    <s v="5191385022"/>
  </r>
  <r>
    <s v="Normal Order"/>
    <x v="125"/>
    <x v="93"/>
    <n v="37251"/>
    <s v="T124672"/>
    <s v="B9147"/>
    <s v="1565"/>
    <n v="45680.456587511573"/>
    <s v="23/01/2025 10:57:32 AM"/>
    <n v="110"/>
    <s v="Q-PNT"/>
    <x v="2"/>
    <n v="82.86"/>
    <n v="1"/>
    <n v="8.2860000000000003E-2"/>
    <s v="420 kV"/>
    <s v="ADESH PATIL"/>
    <x v="0"/>
    <s v="137"/>
    <s v="26/10/2023"/>
    <n v="591.282374409726"/>
    <s v="-"/>
    <s v="-"/>
  </r>
  <r>
    <s v="Normal Order"/>
    <x v="313"/>
    <x v="89"/>
    <n v="48870"/>
    <s v="T148638"/>
    <s v="C3189"/>
    <s v="1719"/>
    <n v="45653.697956747681"/>
    <s v="27/12/2024 4:45:07 PM"/>
    <n v="70"/>
    <s v="Q-PNT"/>
    <x v="2"/>
    <n v="33"/>
    <n v="1"/>
    <n v="3.3000000000000002E-2"/>
    <s v="-"/>
    <s v="ADESH PATIL"/>
    <x v="0"/>
    <s v="164"/>
    <s v="28/07/2024"/>
    <n v="315.59641340277449"/>
    <s v="1013_x000d__x000a_"/>
    <s v="4513430560"/>
  </r>
  <r>
    <s v="Normal Order"/>
    <x v="314"/>
    <x v="166"/>
    <n v="49949"/>
    <s v="T152600"/>
    <s v="C3991"/>
    <s v="006"/>
    <n v="45613.094544942127"/>
    <s v="17/11/2024 2:16:14 AM"/>
    <n v="80"/>
    <s v="Q-PNT"/>
    <x v="20"/>
    <n v="185"/>
    <n v="1"/>
    <n v="0.185"/>
    <s v="CB Tank_x000d__x000a_"/>
    <s v="BHAURAO DHINDALE"/>
    <x v="0"/>
    <s v="204"/>
    <s v="15/09/2024"/>
    <n v="266.8503799536993"/>
    <s v="CB TANK"/>
    <s v="4500347179"/>
  </r>
  <r>
    <s v="Normal Order"/>
    <x v="315"/>
    <x v="22"/>
    <n v="52998"/>
    <s v="T143333"/>
    <s v="C2145"/>
    <s v="913"/>
    <n v="45603.660044247677"/>
    <s v="07/11/2024 3:50:32 PM"/>
    <n v="20"/>
    <s v="Q-PNT"/>
    <x v="2"/>
    <n v="272.63"/>
    <n v="1"/>
    <n v="0.27262999999999998"/>
    <s v="-"/>
    <s v="ADESH PATIL"/>
    <x v="0"/>
    <s v="214"/>
    <s v="22/05/2024"/>
    <n v="382.72990321759431"/>
    <s v="-"/>
    <s v="-"/>
  </r>
  <r>
    <s v="Normal Order"/>
    <x v="310"/>
    <x v="168"/>
    <n v="50901"/>
    <s v="T153721"/>
    <s v="C4149"/>
    <s v="1547"/>
    <n v="45590.635683171298"/>
    <s v="04/02/2025 10:53:20 AM"/>
    <n v="80"/>
    <s v="Q-PNT"/>
    <x v="2"/>
    <n v="78.8"/>
    <n v="1"/>
    <n v="7.8799999999999995E-2"/>
    <s v="GIS 420 kV"/>
    <s v="BHAURAO DHINDALE"/>
    <x v="0"/>
    <s v="125"/>
    <s v="24/09/2024"/>
    <n v="257.4390793981438"/>
    <s v="7038"/>
    <s v="4500512402"/>
  </r>
  <r>
    <s v="Normal Order"/>
    <x v="316"/>
    <x v="57"/>
    <n v="53001"/>
    <s v="T125955"/>
    <s v="B9355"/>
    <s v="-"/>
    <n v="45587.572560879627"/>
    <s v="22/10/2024 1:44:39 PM"/>
    <n v="20"/>
    <s v="Q-PNT"/>
    <x v="2"/>
    <n v="75.5"/>
    <n v="1"/>
    <n v="7.5499999999999998E-2"/>
    <s v="-"/>
    <s v="ADESH PATIL"/>
    <x v="0"/>
    <s v="230"/>
    <s v="07/11/2023"/>
    <n v="579.4568465277772"/>
    <s v="-"/>
    <s v="-"/>
  </r>
  <r>
    <s v="Normal Order"/>
    <x v="317"/>
    <x v="26"/>
    <n v="43549"/>
    <s v="T137782"/>
    <s v="C1177"/>
    <s v="1243"/>
    <n v="45411.487877604173"/>
    <s v="29/04/2024 11:42:34 AM"/>
    <n v="90"/>
    <s v="Q-PNT"/>
    <x v="2"/>
    <n v="54.8"/>
    <n v="1"/>
    <n v="5.4800000000000001E-2"/>
    <s v="-"/>
    <s v="ADESH PATIL"/>
    <x v="0"/>
    <s v="406"/>
    <s v="09/03/2024"/>
    <n v="456.42187403935532"/>
    <s v="7032"/>
    <s v="S23101175"/>
  </r>
  <r>
    <s v="Normal Order"/>
    <x v="317"/>
    <x v="26"/>
    <n v="43549"/>
    <s v="T137759"/>
    <s v="C1175"/>
    <s v="1238"/>
    <n v="45411.487802905089"/>
    <s v="29/04/2024 11:42:27 AM"/>
    <n v="90"/>
    <s v="Q-PNT"/>
    <x v="2"/>
    <n v="54.8"/>
    <n v="1"/>
    <n v="5.4800000000000001E-2"/>
    <s v="-"/>
    <s v="ADESH PATIL"/>
    <x v="0"/>
    <s v="406"/>
    <s v="09/03/2024"/>
    <n v="456.31913512731262"/>
    <s v="7032"/>
    <s v="S23101175"/>
  </r>
  <r>
    <s v="Normal Order"/>
    <x v="318"/>
    <x v="170"/>
    <n v="3403"/>
    <s v="T025450"/>
    <s v="A4610"/>
    <s v="-"/>
    <n v="44287.379855370367"/>
    <s v="01/04/2021 9:07:20 AM"/>
    <n v="100"/>
    <s v="SHOT"/>
    <x v="14"/>
    <n v="80.599999999999994"/>
    <n v="1"/>
    <n v="8.0599999999999991E-2"/>
    <s v="DTB 145 kV"/>
    <s v="SURAJ KENDRE"/>
    <x v="0"/>
    <s v="1530"/>
    <s v="02/07/2020"/>
    <n v="1802.2045446643531"/>
    <s v="-"/>
    <s v="-"/>
  </r>
  <r>
    <s v="Normal Order"/>
    <x v="0"/>
    <x v="0"/>
    <n v="52932"/>
    <s v="T175147"/>
    <s v="C7966"/>
    <s v="095"/>
    <n v="45815.04452502315"/>
    <s v="07/06/2025 1:04:08 AM"/>
    <n v="120"/>
    <s v="SHOTF"/>
    <x v="29"/>
    <n v="148.19999999999999"/>
    <n v="1"/>
    <n v="0.1482"/>
    <s v="Tank"/>
    <s v="Surajit Patra"/>
    <x v="0"/>
    <s v="2"/>
    <s v="29/04/2025"/>
    <n v="40.832312465281568"/>
    <s v="-"/>
    <s v="-"/>
  </r>
  <r>
    <s v="Normal Order"/>
    <x v="0"/>
    <x v="0"/>
    <n v="52932"/>
    <s v="T175172"/>
    <s v="C7961"/>
    <s v="098"/>
    <n v="45814.605461793981"/>
    <s v="06/06/2025 2:31:55 PM"/>
    <n v="120"/>
    <s v="SHOTF"/>
    <x v="29"/>
    <n v="148.19999999999999"/>
    <n v="1"/>
    <n v="0.1482"/>
    <s v="Tank"/>
    <s v="MANJU MARAVI"/>
    <x v="0"/>
    <s v="3"/>
    <s v="29/04/2025"/>
    <n v="40.861692442129417"/>
    <s v="-"/>
    <s v="-"/>
  </r>
  <r>
    <s v="Normal Order"/>
    <x v="102"/>
    <x v="79"/>
    <n v="60359"/>
    <s v="T177057"/>
    <s v="C8146"/>
    <s v="005"/>
    <n v="45813.883502789351"/>
    <s v="05/06/2025 9:12:25 PM"/>
    <n v="120"/>
    <s v="SHOTF"/>
    <x v="26"/>
    <n v="58"/>
    <n v="1"/>
    <n v="5.8000000000000003E-2"/>
    <s v="-"/>
    <s v="Angad Sharma"/>
    <x v="0"/>
    <s v="4"/>
    <s v="10/05/2025"/>
    <n v="29.24433423610753"/>
    <s v="-"/>
    <s v="-"/>
  </r>
  <r>
    <s v="Normal Order"/>
    <x v="97"/>
    <x v="74"/>
    <n v="59314"/>
    <s v="T174052"/>
    <s v="C7784"/>
    <s v="3145"/>
    <n v="45801.202085289347"/>
    <s v="24/05/2025 4:51:07 AM"/>
    <n v="120"/>
    <s v="SHOTF"/>
    <x v="29"/>
    <n v="85.3"/>
    <n v="1"/>
    <n v="8.5300000000000001E-2"/>
    <s v="DTB 145 kV"/>
    <s v="Angad Sharma"/>
    <x v="0"/>
    <s v="16"/>
    <s v="18/04/2025"/>
    <n v="51.450022615739726"/>
    <s v="-"/>
    <s v="-"/>
  </r>
  <r>
    <s v="Normal Order"/>
    <x v="74"/>
    <x v="61"/>
    <n v="44957"/>
    <s v="T172575"/>
    <s v="C7592"/>
    <s v="1393"/>
    <n v="45786.226500266202"/>
    <s v="WIP"/>
    <n v="110"/>
    <s v="SHOTF"/>
    <x v="29"/>
    <n v="294.7"/>
    <n v="1"/>
    <n v="0.29470000000000002"/>
    <s v="DTB 245 kV"/>
    <s v="Angad Sharma"/>
    <x v="0"/>
    <s v="-"/>
    <s v="08/04/2025"/>
    <n v="61.360484317126968"/>
    <s v="-"/>
    <s v="-"/>
  </r>
  <r>
    <s v="Normal Order"/>
    <x v="108"/>
    <x v="45"/>
    <n v="58933"/>
    <s v="T171392"/>
    <s v="C7367"/>
    <s v="079"/>
    <n v="45785.1574706713"/>
    <s v="08/05/2025 3:47:06 AM"/>
    <n v="120"/>
    <s v="SHOTF"/>
    <x v="29"/>
    <n v="57.1"/>
    <n v="1"/>
    <n v="5.7099999999999998E-2"/>
    <s v="400 KV GIS"/>
    <s v="Angad Sharma"/>
    <x v="0"/>
    <s v="32"/>
    <s v="23/03/2025"/>
    <n v="77.811557303240988"/>
    <s v="-"/>
    <s v="-"/>
  </r>
  <r>
    <s v="Normal Order"/>
    <x v="1"/>
    <x v="1"/>
    <n v="50062"/>
    <s v="T171634"/>
    <s v="C7418"/>
    <s v="783"/>
    <n v="45775.614669224538"/>
    <s v="28/04/2025 2:45:12 PM"/>
    <n v="120"/>
    <s v="SHOTF"/>
    <x v="29"/>
    <n v="41"/>
    <n v="1"/>
    <n v="4.1000000000000002E-2"/>
    <s v="NAMI FRONT SUBFRAME"/>
    <s v="Angad Sharma"/>
    <x v="0"/>
    <s v="42"/>
    <s v="26/03/2025"/>
    <n v="74.682425740742474"/>
    <s v="-"/>
    <s v="-"/>
  </r>
  <r>
    <s v="Normal Order"/>
    <x v="1"/>
    <x v="1"/>
    <n v="50062"/>
    <s v="T171318"/>
    <s v="C7382"/>
    <s v="713"/>
    <n v="45775.613740752313"/>
    <s v="28/04/2025 2:43:50 PM"/>
    <n v="120"/>
    <s v="SHOTF"/>
    <x v="29"/>
    <n v="41"/>
    <n v="1"/>
    <n v="4.1000000000000002E-2"/>
    <s v="NAMI FRONT SUBFRAME"/>
    <s v="Angad Sharma"/>
    <x v="0"/>
    <s v="42"/>
    <s v="24/03/2025"/>
    <n v="76.01734312500048"/>
    <s v="-"/>
    <s v="-"/>
  </r>
  <r>
    <s v="Normal Order"/>
    <x v="1"/>
    <x v="1"/>
    <n v="50062"/>
    <s v="T171315"/>
    <s v="C7386"/>
    <s v="718"/>
    <n v="45775.613459409717"/>
    <s v="28/04/2025 2:43:33 PM"/>
    <n v="120"/>
    <s v="SHOTF"/>
    <x v="29"/>
    <n v="41"/>
    <n v="1"/>
    <n v="4.1000000000000002E-2"/>
    <s v="NAMI FRONT SUBFRAME"/>
    <s v="Angad Sharma"/>
    <x v="0"/>
    <s v="42"/>
    <s v="25/03/2025"/>
    <n v="75.917840162037464"/>
    <s v="-"/>
    <s v="-"/>
  </r>
  <r>
    <s v="Normal Order"/>
    <x v="1"/>
    <x v="1"/>
    <n v="50062"/>
    <s v="T171317"/>
    <s v="C7393"/>
    <s v="767"/>
    <n v="45773.897097129629"/>
    <s v="26/04/2025 9:32:05 PM"/>
    <n v="120"/>
    <s v="SHOTF"/>
    <x v="29"/>
    <n v="41"/>
    <n v="1"/>
    <n v="4.1000000000000002E-2"/>
    <s v="NAMI FRONT SUBFRAME"/>
    <s v="Angad Sharma"/>
    <x v="0"/>
    <s v="44"/>
    <s v="25/03/2025"/>
    <n v="75.780744895833777"/>
    <s v="-"/>
    <s v="-"/>
  </r>
  <r>
    <s v="Normal Order"/>
    <x v="319"/>
    <x v="130"/>
    <n v="56732"/>
    <s v="T166547"/>
    <s v="C6470"/>
    <s v="841"/>
    <n v="45732.586181805556"/>
    <s v="16/03/2025 2:04:14 PM"/>
    <n v="120"/>
    <s v="SHOTF"/>
    <x v="29"/>
    <n v="37.5"/>
    <n v="1"/>
    <n v="3.7499999999999999E-2"/>
    <s v="220KV GIS"/>
    <s v="Angad Sharma"/>
    <x v="0"/>
    <s v="85"/>
    <s v="04/02/2025"/>
    <n v="124.5298889814803"/>
    <s v="-"/>
    <s v="-"/>
  </r>
  <r>
    <s v="Normal Order"/>
    <x v="320"/>
    <x v="104"/>
    <n v="55155"/>
    <s v="T161678"/>
    <s v="C5581"/>
    <s v="509"/>
    <n v="45671.699867962961"/>
    <s v="14/01/2025 4:47:53 PM"/>
    <n v="110"/>
    <s v="SHOTF"/>
    <x v="29"/>
    <n v="109"/>
    <n v="1"/>
    <n v="0.109"/>
    <s v="Busbar housing-Unpainted"/>
    <s v="Angad Sharma"/>
    <x v="0"/>
    <s v="146"/>
    <s v="17/12/2024"/>
    <n v="173.5003912731481"/>
    <s v="-"/>
    <s v="-"/>
  </r>
  <r>
    <s v="Normal Order"/>
    <x v="113"/>
    <x v="87"/>
    <n v="59002"/>
    <s v="T178463"/>
    <s v="C8506"/>
    <s v="311"/>
    <n v="45815.899967847217"/>
    <s v="07/06/2025 9:36:19 PM"/>
    <n v="60"/>
    <s v="SHOTP"/>
    <x v="11"/>
    <n v="102.8"/>
    <n v="1"/>
    <n v="0.1028"/>
    <s v="Isolator housing-Unpainted"/>
    <s v="Ram kushal"/>
    <x v="0"/>
    <s v="2"/>
    <s v="04/06/2025"/>
    <n v="4.4528581018530531"/>
    <s v="-"/>
    <s v="-"/>
  </r>
  <r>
    <s v="Normal Order"/>
    <x v="97"/>
    <x v="74"/>
    <n v="60867"/>
    <s v="T177309"/>
    <s v="C8303"/>
    <s v="3255"/>
    <n v="45815.817774224539"/>
    <s v="07/06/2025 7:37:41 PM"/>
    <n v="60"/>
    <s v="SHOTP"/>
    <x v="11"/>
    <n v="85.3"/>
    <n v="1"/>
    <n v="8.5300000000000001E-2"/>
    <s v="DTB 145 kV"/>
    <s v="Ram kushal"/>
    <x v="0"/>
    <s v="2"/>
    <s v="20/05/2025"/>
    <n v="19.858511863421882"/>
    <s v="-"/>
    <s v="-"/>
  </r>
  <r>
    <s v="Normal Order"/>
    <x v="240"/>
    <x v="144"/>
    <n v="59219"/>
    <s v="T178894"/>
    <s v="C8553"/>
    <s v="183"/>
    <n v="45815.613144849543"/>
    <s v="07/06/2025 2:43:27 PM"/>
    <n v="60"/>
    <s v="SHOTP"/>
    <x v="11"/>
    <n v="173.69"/>
    <n v="1"/>
    <n v="0.17369000000000001"/>
    <s v="765 KV GIS"/>
    <s v="Ram kushal"/>
    <x v="0"/>
    <s v="2"/>
    <s v="06/06/2025"/>
    <n v="2.3958582523191581"/>
    <s v="-"/>
    <s v="-"/>
  </r>
  <r>
    <s v="Normal Order"/>
    <x v="66"/>
    <x v="14"/>
    <n v="58504"/>
    <s v="T178885"/>
    <s v="C8557"/>
    <s v="1338"/>
    <n v="45815.61150053241"/>
    <s v="07/06/2025 2:40:40 PM"/>
    <n v="60"/>
    <s v="SHOTP"/>
    <x v="11"/>
    <n v="140.13999999999999"/>
    <n v="1"/>
    <n v="0.14013999999999999"/>
    <s v="800kv"/>
    <s v="Ram kushal"/>
    <x v="0"/>
    <s v="2"/>
    <s v="06/06/2025"/>
    <n v="2.3684033796307631"/>
    <s v="-"/>
    <s v="-"/>
  </r>
  <r>
    <s v="Normal Order"/>
    <x v="70"/>
    <x v="58"/>
    <n v="59800"/>
    <s v="T178586"/>
    <s v="C8546"/>
    <s v="230"/>
    <n v="45815.599151423608"/>
    <s v="07/06/2025 2:22:51 PM"/>
    <n v="60"/>
    <s v="SHOTP"/>
    <x v="11"/>
    <n v="107.2"/>
    <n v="1"/>
    <n v="0.1072"/>
    <s v="disconnector housing"/>
    <s v="Ram kushal"/>
    <x v="0"/>
    <s v="2"/>
    <s v="06/06/2025"/>
    <n v="2.8442971643526112"/>
    <s v="-"/>
    <s v="-"/>
  </r>
  <r>
    <s v="Normal Order"/>
    <x v="71"/>
    <x v="59"/>
    <n v="50482"/>
    <s v="T178802"/>
    <s v="C8550"/>
    <s v="-"/>
    <n v="45815.560208935189"/>
    <s v="07/06/2025 1:26:58 PM"/>
    <n v="50"/>
    <s v="SHOTP"/>
    <x v="11"/>
    <n v="36.299999999999997"/>
    <n v="1"/>
    <n v="3.6299999999999999E-2"/>
    <s v="DTB 420 kV"/>
    <s v="Ram kushal"/>
    <x v="0"/>
    <s v="2"/>
    <s v="06/06/2025"/>
    <n v="2.6807923611122528"/>
    <s v="-"/>
    <s v="-"/>
  </r>
  <r>
    <s v="Normal Order"/>
    <x v="71"/>
    <x v="59"/>
    <n v="56618"/>
    <s v="T178801"/>
    <s v="C8548"/>
    <s v="1284"/>
    <n v="45815.560206770831"/>
    <s v="07/06/2025 1:26:50 PM"/>
    <n v="60"/>
    <s v="SHOTP"/>
    <x v="11"/>
    <n v="36.299999999999997"/>
    <n v="1"/>
    <n v="3.6299999999999999E-2"/>
    <s v="DTB 420 kV"/>
    <s v="Ram kushal"/>
    <x v="0"/>
    <s v="2"/>
    <s v="06/06/2025"/>
    <n v="2.796956921294623"/>
    <s v="-"/>
    <s v="-"/>
  </r>
  <r>
    <s v="Normal Order"/>
    <x v="71"/>
    <x v="59"/>
    <n v="56618"/>
    <s v="T178823"/>
    <s v="C8545"/>
    <s v="1273"/>
    <n v="45815.554574305563"/>
    <s v="07/06/2025 1:19:04 PM"/>
    <n v="60"/>
    <s v="SHOTP"/>
    <x v="11"/>
    <n v="36.299999999999997"/>
    <n v="1"/>
    <n v="3.6299999999999999E-2"/>
    <s v="DTB 420 kV"/>
    <s v="Ram kushal"/>
    <x v="0"/>
    <s v="2"/>
    <s v="06/06/2025"/>
    <n v="2.9332907175921719"/>
    <s v="-"/>
    <s v="-"/>
  </r>
  <r>
    <s v="Normal Order"/>
    <x v="71"/>
    <x v="59"/>
    <n v="56618"/>
    <s v="T178816"/>
    <s v="C8545"/>
    <s v="1272"/>
    <n v="45815.554573032408"/>
    <s v="07/06/2025 1:18:56 PM"/>
    <n v="60"/>
    <s v="SHOTP"/>
    <x v="11"/>
    <n v="36.299999999999997"/>
    <n v="1"/>
    <n v="3.6299999999999999E-2"/>
    <s v="DTB 420 kV"/>
    <s v="Ram kushal"/>
    <x v="0"/>
    <s v="2"/>
    <s v="06/06/2025"/>
    <n v="2.9757246875014971"/>
    <s v="-"/>
    <s v="-"/>
  </r>
  <r>
    <s v="Normal Order"/>
    <x v="71"/>
    <x v="59"/>
    <n v="56618"/>
    <s v="T178826"/>
    <s v="C8552"/>
    <s v="1288"/>
    <n v="45815.55457158565"/>
    <s v="07/06/2025 1:19:11 PM"/>
    <n v="60"/>
    <s v="SHOTP"/>
    <x v="11"/>
    <n v="36.299999999999997"/>
    <n v="1"/>
    <n v="3.6299999999999999E-2"/>
    <s v="DTB 420 kV"/>
    <s v="Ram kushal"/>
    <x v="0"/>
    <s v="2"/>
    <s v="06/06/2025"/>
    <n v="2.6001150462980149"/>
    <s v="-"/>
    <s v="-"/>
  </r>
  <r>
    <s v="Normal Order"/>
    <x v="71"/>
    <x v="59"/>
    <n v="50482"/>
    <s v="T178317"/>
    <s v="C8533"/>
    <s v="-"/>
    <n v="45815.554570324071"/>
    <s v="07/06/2025 1:18:39 PM"/>
    <n v="50"/>
    <s v="SHOTP"/>
    <x v="11"/>
    <n v="36.299999999999997"/>
    <n v="1"/>
    <n v="3.6299999999999999E-2"/>
    <s v="DTB 420 kV"/>
    <s v="Ram kushal"/>
    <x v="0"/>
    <s v="2"/>
    <s v="06/06/2025"/>
    <n v="2.700087233795784"/>
    <s v="-"/>
    <s v="-"/>
  </r>
  <r>
    <s v="Normal Order"/>
    <x v="71"/>
    <x v="59"/>
    <n v="56618"/>
    <s v="T178828"/>
    <s v="C8545"/>
    <s v="1274"/>
    <n v="45815.554568692132"/>
    <s v="07/06/2025 1:19:17 PM"/>
    <n v="60"/>
    <s v="SHOTP"/>
    <x v="11"/>
    <n v="36.299999999999997"/>
    <n v="1"/>
    <n v="3.6299999999999999E-2"/>
    <s v="DTB 420 kV"/>
    <s v="Ram kushal"/>
    <x v="0"/>
    <s v="2"/>
    <s v="06/06/2025"/>
    <n v="2.9314691203690022"/>
    <s v="-"/>
    <s v="-"/>
  </r>
  <r>
    <s v="Normal Order"/>
    <x v="71"/>
    <x v="59"/>
    <n v="50482"/>
    <s v="T178807"/>
    <s v="C8550"/>
    <s v="-"/>
    <n v="45815.55456344907"/>
    <s v="07/06/2025 1:18:49 PM"/>
    <n v="50"/>
    <s v="SHOTP"/>
    <x v="11"/>
    <n v="36.299999999999997"/>
    <n v="1"/>
    <n v="3.6299999999999999E-2"/>
    <s v="DTB 420 kV"/>
    <s v="Ram kushal"/>
    <x v="0"/>
    <s v="2"/>
    <s v="06/06/2025"/>
    <n v="2.6803264930567821"/>
    <s v="-"/>
    <s v="-"/>
  </r>
  <r>
    <s v="Normal Order"/>
    <x v="106"/>
    <x v="82"/>
    <n v="59337"/>
    <s v="T178499"/>
    <s v="C8519"/>
    <s v="021"/>
    <n v="45815.548566400466"/>
    <s v="WIP"/>
    <n v="60"/>
    <s v="SHOTP"/>
    <x v="11"/>
    <n v="62"/>
    <n v="1"/>
    <n v="6.2E-2"/>
    <s v="-"/>
    <s v="RAKESH KUMAR"/>
    <x v="0"/>
    <s v="-"/>
    <s v="06/06/2025"/>
    <n v="2.2541090277809421"/>
    <s v="-"/>
    <s v="-"/>
  </r>
  <r>
    <s v="Normal Order"/>
    <x v="253"/>
    <x v="153"/>
    <n v="60494"/>
    <s v="T178548"/>
    <s v="C8539"/>
    <s v="019"/>
    <n v="45815.487313055557"/>
    <s v="07/06/2025 11:41:47 AM"/>
    <n v="60"/>
    <s v="SHOTP"/>
    <x v="11"/>
    <n v="84"/>
    <n v="1"/>
    <n v="8.4000000000000005E-2"/>
    <s v="DTB 72.5 kV"/>
    <s v="Ram kushal"/>
    <x v="0"/>
    <s v="2"/>
    <s v="05/06/2025"/>
    <n v="3.2277979166683508"/>
    <s v="-"/>
    <s v="-"/>
  </r>
  <r>
    <s v="Normal Order"/>
    <x v="66"/>
    <x v="14"/>
    <n v="58504"/>
    <s v="T178667"/>
    <s v="C8551"/>
    <s v="1334"/>
    <n v="45815.425538229167"/>
    <s v="07/06/2025 10:12:50 AM"/>
    <n v="60"/>
    <s v="SHOTP"/>
    <x v="11"/>
    <n v="140.13999999999999"/>
    <n v="1"/>
    <n v="0.14013999999999999"/>
    <s v="800kv"/>
    <s v="Ram kushal"/>
    <x v="0"/>
    <s v="2"/>
    <s v="06/06/2025"/>
    <n v="2.3880175462982152"/>
    <s v="-"/>
    <s v="-"/>
  </r>
  <r>
    <s v="Normal Order"/>
    <x v="66"/>
    <x v="14"/>
    <n v="49086"/>
    <s v="T178793"/>
    <s v="C8509"/>
    <s v="-"/>
    <n v="45815.425534791662"/>
    <s v="07/06/2025 10:12:58 AM"/>
    <n v="50"/>
    <s v="SHOTP"/>
    <x v="11"/>
    <n v="140.13999999999999"/>
    <n v="1"/>
    <n v="0.14013999999999999"/>
    <s v="800kv"/>
    <s v="Ram kushal"/>
    <x v="0"/>
    <s v="2"/>
    <s v="05/06/2025"/>
    <n v="3.3117342476834888"/>
    <s v="-"/>
    <s v="-"/>
  </r>
  <r>
    <s v="Normal Order"/>
    <x v="113"/>
    <x v="87"/>
    <n v="59002"/>
    <s v="T178424"/>
    <s v="C8507"/>
    <s v="310"/>
    <n v="45815.405780937501"/>
    <s v="07/06/2025 9:44:25 AM"/>
    <n v="60"/>
    <s v="SHOTP"/>
    <x v="11"/>
    <n v="102.8"/>
    <n v="1"/>
    <n v="0.1028"/>
    <s v="Isolator housing-Unpainted"/>
    <s v="Ram kushal"/>
    <x v="0"/>
    <s v="2"/>
    <s v="04/06/2025"/>
    <n v="4.4492084837984294"/>
    <s v="-"/>
    <s v="-"/>
  </r>
  <r>
    <s v="Normal Order"/>
    <x v="113"/>
    <x v="87"/>
    <n v="61177"/>
    <s v="T178577"/>
    <s v="C8541"/>
    <s v="309"/>
    <n v="45815.405777685177"/>
    <s v="07/06/2025 9:44:40 AM"/>
    <n v="60"/>
    <s v="SHOTP"/>
    <x v="11"/>
    <n v="102.8"/>
    <n v="1"/>
    <n v="0.1028"/>
    <s v="Isolator housing-Unpainted"/>
    <s v="Ram kushal"/>
    <x v="0"/>
    <s v="2"/>
    <s v="05/06/2025"/>
    <n v="3.2624962615736881"/>
    <s v="-"/>
    <s v="-"/>
  </r>
  <r>
    <s v="Normal Order"/>
    <x v="71"/>
    <x v="59"/>
    <n v="56618"/>
    <s v="T178821"/>
    <s v="C8552"/>
    <s v="1297"/>
    <n v="45815.319083912043"/>
    <s v="07/06/2025 7:39:39 AM"/>
    <n v="60"/>
    <s v="SHOTP"/>
    <x v="11"/>
    <n v="36.299999999999997"/>
    <n v="1"/>
    <n v="3.6299999999999999E-2"/>
    <s v="DTB 420 kV"/>
    <s v="Ram kushal"/>
    <x v="0"/>
    <s v="2"/>
    <s v="06/06/2025"/>
    <n v="2.6037171874995688"/>
    <s v="-"/>
    <s v="-"/>
  </r>
  <r>
    <s v="Normal Order"/>
    <x v="70"/>
    <x v="58"/>
    <n v="59800"/>
    <s v="T178689"/>
    <s v="C8543"/>
    <s v="224"/>
    <n v="45814.944374918981"/>
    <s v="06/06/2025 10:40:02 PM"/>
    <n v="60"/>
    <s v="SHOTP"/>
    <x v="11"/>
    <n v="107.2"/>
    <n v="1"/>
    <n v="0.1072"/>
    <s v="disconnector housing"/>
    <s v="Ram kushal"/>
    <x v="0"/>
    <s v="3"/>
    <s v="05/06/2025"/>
    <n v="3.067862581017835"/>
    <s v="-"/>
    <s v="-"/>
  </r>
  <r>
    <s v="Normal Order"/>
    <x v="69"/>
    <x v="57"/>
    <n v="61426"/>
    <s v="T178627"/>
    <s v="C8545"/>
    <s v="555"/>
    <n v="45814.924553506942"/>
    <s v="06/06/2025 10:11:41 PM"/>
    <n v="60"/>
    <s v="SHOTP"/>
    <x v="11"/>
    <n v="75.5"/>
    <n v="1"/>
    <n v="7.5499999999999998E-2"/>
    <s v="-"/>
    <s v="Ram kushal"/>
    <x v="0"/>
    <s v="3"/>
    <s v="06/06/2025"/>
    <n v="2.949343576387037"/>
    <s v="-"/>
    <s v="-"/>
  </r>
  <r>
    <s v="Normal Order"/>
    <x v="71"/>
    <x v="59"/>
    <n v="56618"/>
    <s v="T178818"/>
    <s v="C8548"/>
    <s v="1280"/>
    <n v="45814.914761550928"/>
    <s v="06/06/2025 9:58:05 PM"/>
    <n v="60"/>
    <s v="SHOTP"/>
    <x v="11"/>
    <n v="36.299999999999997"/>
    <n v="1"/>
    <n v="3.6299999999999999E-2"/>
    <s v="DTB 420 kV"/>
    <s v="Ram kushal"/>
    <x v="0"/>
    <s v="3"/>
    <s v="06/06/2025"/>
    <n v="2.8341331597184758"/>
    <s v="-"/>
    <s v="-"/>
  </r>
  <r>
    <s v="Normal Order"/>
    <x v="71"/>
    <x v="59"/>
    <n v="56618"/>
    <s v="T178827"/>
    <s v="C8546"/>
    <s v="1277"/>
    <n v="45814.913284629627"/>
    <s v="06/06/2025 9:55:29 PM"/>
    <n v="60"/>
    <s v="SHOTP"/>
    <x v="11"/>
    <n v="36.299999999999997"/>
    <n v="1"/>
    <n v="3.6299999999999999E-2"/>
    <s v="DTB 420 kV"/>
    <s v="Ram kushal"/>
    <x v="0"/>
    <s v="3"/>
    <s v="06/06/2025"/>
    <n v="2.8888247685172241"/>
    <s v="-"/>
    <s v="-"/>
  </r>
  <r>
    <s v="Normal Order"/>
    <x v="97"/>
    <x v="74"/>
    <n v="59891"/>
    <s v="T177302"/>
    <s v="C8296"/>
    <s v="3247"/>
    <n v="45814.806830613423"/>
    <s v="06/06/2025 7:22:12 PM"/>
    <n v="60"/>
    <s v="SHOTP"/>
    <x v="11"/>
    <n v="85.3"/>
    <n v="1"/>
    <n v="8.5300000000000001E-2"/>
    <s v="DTB 145 kV"/>
    <s v="Ram kushal"/>
    <x v="0"/>
    <s v="3"/>
    <s v="19/05/2025"/>
    <n v="20.122808217594869"/>
    <s v="-"/>
    <s v="-"/>
  </r>
  <r>
    <s v="Normal Order"/>
    <x v="65"/>
    <x v="28"/>
    <n v="59894"/>
    <s v="T178837"/>
    <s v="C8545"/>
    <s v="1952"/>
    <n v="45814.669473136571"/>
    <s v="06/06/2025 4:04:06 PM"/>
    <n v="60"/>
    <s v="SHOTP"/>
    <x v="11"/>
    <n v="56.5"/>
    <n v="1"/>
    <n v="5.6500000000000002E-2"/>
    <s v="-"/>
    <s v="Ram kushal"/>
    <x v="0"/>
    <s v="3"/>
    <s v="06/06/2025"/>
    <n v="2.9591987731473641"/>
    <s v="-"/>
    <s v="-"/>
  </r>
  <r>
    <s v="Normal Order"/>
    <x v="65"/>
    <x v="28"/>
    <n v="59894"/>
    <s v="T178844"/>
    <s v="C8543"/>
    <s v="1955"/>
    <n v="45814.667795000001"/>
    <s v="06/06/2025 4:01:50 PM"/>
    <n v="60"/>
    <s v="SHOTP"/>
    <x v="11"/>
    <n v="56.5"/>
    <n v="1"/>
    <n v="5.6500000000000002E-2"/>
    <s v="-"/>
    <s v="Ram kushal"/>
    <x v="0"/>
    <s v="3"/>
    <s v="05/06/2025"/>
    <n v="3.0583537037018691"/>
    <s v="-"/>
    <s v="-"/>
  </r>
  <r>
    <s v="Normal Order"/>
    <x v="65"/>
    <x v="28"/>
    <n v="59894"/>
    <s v="T178849"/>
    <s v="C8543"/>
    <s v="1954"/>
    <n v="45814.66646537037"/>
    <s v="06/06/2025 3:59:55 PM"/>
    <n v="60"/>
    <s v="SHOTP"/>
    <x v="11"/>
    <n v="56.5"/>
    <n v="1"/>
    <n v="5.6500000000000002E-2"/>
    <s v="-"/>
    <s v="Ram kushal"/>
    <x v="0"/>
    <s v="3"/>
    <s v="05/06/2025"/>
    <n v="3.051646527776029"/>
    <s v="-"/>
    <s v="-"/>
  </r>
  <r>
    <s v="Normal Order"/>
    <x v="71"/>
    <x v="59"/>
    <n v="44868"/>
    <s v="T178805"/>
    <s v="C8542"/>
    <s v="-"/>
    <n v="45814.561559247682"/>
    <s v="06/06/2025 1:29:39 PM"/>
    <n v="50"/>
    <s v="SHOTP"/>
    <x v="11"/>
    <n v="36.299999999999997"/>
    <n v="1"/>
    <n v="3.6299999999999999E-2"/>
    <s v="DTB 420 kV"/>
    <s v="Ram kushal"/>
    <x v="0"/>
    <s v="3"/>
    <s v="05/06/2025"/>
    <n v="3.1218634606484561"/>
    <s v="-"/>
    <s v="-"/>
  </r>
  <r>
    <s v="Normal Order"/>
    <x v="71"/>
    <x v="59"/>
    <n v="56621"/>
    <s v="T178309"/>
    <s v="C8540"/>
    <s v="1264"/>
    <n v="45814.561557569446"/>
    <s v="06/06/2025 1:29:01 PM"/>
    <n v="60"/>
    <s v="SHOTP"/>
    <x v="11"/>
    <n v="36.299999999999997"/>
    <n v="1"/>
    <n v="3.6299999999999999E-2"/>
    <s v="DTB 420 kV"/>
    <s v="Ram kushal"/>
    <x v="0"/>
    <s v="3"/>
    <s v="05/06/2025"/>
    <n v="3.1336571527790511"/>
    <s v="-"/>
    <s v="-"/>
  </r>
  <r>
    <s v="Normal Order"/>
    <x v="71"/>
    <x v="59"/>
    <n v="56621"/>
    <s v="T178304"/>
    <s v="C8540"/>
    <s v="1263"/>
    <n v="45814.561555752312"/>
    <s v="06/06/2025 1:28:53 PM"/>
    <n v="60"/>
    <s v="SHOTP"/>
    <x v="11"/>
    <n v="36.299999999999997"/>
    <n v="1"/>
    <n v="3.6299999999999999E-2"/>
    <s v="DTB 420 kV"/>
    <s v="Ram kushal"/>
    <x v="0"/>
    <s v="3"/>
    <s v="05/06/2025"/>
    <n v="3.1349289467616468"/>
    <s v="-"/>
    <s v="-"/>
  </r>
  <r>
    <s v="Normal Order"/>
    <x v="71"/>
    <x v="59"/>
    <n v="55368"/>
    <s v="T178810"/>
    <s v="C8542"/>
    <s v="1268"/>
    <n v="45814.561553981483"/>
    <s v="06/06/2025 1:29:46 PM"/>
    <n v="60"/>
    <s v="SHOTP"/>
    <x v="11"/>
    <n v="36.299999999999997"/>
    <n v="1"/>
    <n v="3.6299999999999999E-2"/>
    <s v="DTB 420 kV"/>
    <s v="Ram kushal"/>
    <x v="0"/>
    <s v="3"/>
    <s v="05/06/2025"/>
    <n v="3.0974154398136311"/>
    <s v="-"/>
    <s v="-"/>
  </r>
  <r>
    <s v="Normal Order"/>
    <x v="67"/>
    <x v="55"/>
    <n v="58450"/>
    <s v="T178573"/>
    <s v="C8542"/>
    <s v="245"/>
    <n v="45814.56155244213"/>
    <s v="06/06/2025 1:29:21 PM"/>
    <n v="60"/>
    <s v="SHOTP"/>
    <x v="11"/>
    <n v="69"/>
    <n v="1"/>
    <n v="6.9000000000000006E-2"/>
    <s v="-"/>
    <s v="Ram kushal"/>
    <x v="0"/>
    <s v="3"/>
    <s v="05/06/2025"/>
    <n v="3.106480428243231"/>
    <s v="-"/>
    <s v="-"/>
  </r>
  <r>
    <s v="Normal Order"/>
    <x v="67"/>
    <x v="55"/>
    <n v="58714"/>
    <s v="T178685"/>
    <s v="C8541"/>
    <s v="244"/>
    <n v="45814.561546053243"/>
    <s v="06/06/2025 1:29:34 PM"/>
    <n v="60"/>
    <s v="SHOTP"/>
    <x v="11"/>
    <n v="69"/>
    <n v="1"/>
    <n v="6.9000000000000006E-2"/>
    <s v="-"/>
    <s v="Ram kushal"/>
    <x v="0"/>
    <s v="3"/>
    <s v="05/06/2025"/>
    <n v="3.2934413310140371"/>
    <s v="-"/>
    <s v="-"/>
  </r>
  <r>
    <s v="Normal Order"/>
    <x v="66"/>
    <x v="14"/>
    <n v="58504"/>
    <s v="T178550"/>
    <s v="C8531"/>
    <s v="1323"/>
    <n v="45814.511497233798"/>
    <s v="06/06/2025 12:16:53 PM"/>
    <n v="60"/>
    <s v="SHOTP"/>
    <x v="11"/>
    <n v="140.13999999999999"/>
    <n v="1"/>
    <n v="0.14013999999999999"/>
    <s v="800kv"/>
    <s v="Ram kushal"/>
    <x v="0"/>
    <s v="3"/>
    <s v="05/06/2025"/>
    <n v="3.2754793055573832"/>
    <s v="-"/>
    <s v="-"/>
  </r>
  <r>
    <s v="Normal Order"/>
    <x v="113"/>
    <x v="87"/>
    <n v="61177"/>
    <s v="T178597"/>
    <s v="C8532"/>
    <s v="299"/>
    <n v="45814.275420104168"/>
    <s v="06/06/2025 6:36:46 AM"/>
    <n v="60"/>
    <s v="SHOTP"/>
    <x v="11"/>
    <n v="102.8"/>
    <n v="1"/>
    <n v="0.1028"/>
    <s v="Isolator housing-Unpainted"/>
    <s v="Ram kushal"/>
    <x v="0"/>
    <s v="3"/>
    <s v="05/06/2025"/>
    <n v="3.6245424537046351"/>
    <s v="-"/>
    <s v="-"/>
  </r>
  <r>
    <s v="Normal Order"/>
    <x v="113"/>
    <x v="87"/>
    <n v="61177"/>
    <s v="T178598"/>
    <s v="C8530"/>
    <s v="298"/>
    <n v="45813.944741458326"/>
    <s v="05/06/2025 10:41:02 PM"/>
    <n v="60"/>
    <s v="SHOTP"/>
    <x v="11"/>
    <n v="102.8"/>
    <n v="1"/>
    <n v="0.1028"/>
    <s v="Isolator housing-Unpainted"/>
    <s v="Ram kushal"/>
    <x v="0"/>
    <s v="4"/>
    <s v="05/06/2025"/>
    <n v="3.8192864814773202"/>
    <s v="-"/>
    <s v="-"/>
  </r>
  <r>
    <s v="Normal Order"/>
    <x v="252"/>
    <x v="152"/>
    <n v="61165"/>
    <s v="T178590"/>
    <s v="C8530"/>
    <s v="755"/>
    <n v="45813.910741284722"/>
    <s v="05/06/2025 9:51:42 PM"/>
    <n v="60"/>
    <s v="SHOTP"/>
    <x v="11"/>
    <n v="113.8"/>
    <n v="1"/>
    <n v="0.1138"/>
    <s v="Line DSES Enclosure"/>
    <s v="Ram kushal"/>
    <x v="0"/>
    <s v="4"/>
    <s v="05/06/2025"/>
    <n v="3.7892292824108149"/>
    <s v="-"/>
    <s v="-"/>
  </r>
  <r>
    <s v="Normal Order"/>
    <x v="321"/>
    <x v="97"/>
    <n v="60671"/>
    <s v="T178787"/>
    <s v="C8523"/>
    <s v="362"/>
    <n v="45813.833832546297"/>
    <s v="05/06/2025 8:01:06 PM"/>
    <n v="60"/>
    <s v="SHOTP"/>
    <x v="11"/>
    <n v="217.5"/>
    <n v="1"/>
    <n v="0.2175"/>
    <s v="_x000d__x000a_"/>
    <s v="Ram kushal"/>
    <x v="0"/>
    <s v="4"/>
    <s v="04/06/2025"/>
    <n v="4.2834687962968019"/>
    <s v="-"/>
    <s v="-"/>
  </r>
  <r>
    <s v="Normal Order"/>
    <x v="66"/>
    <x v="14"/>
    <n v="58504"/>
    <s v="T178552"/>
    <s v="C8528"/>
    <s v="1321"/>
    <n v="45813.761521504632"/>
    <s v="05/06/2025 6:16:44 PM"/>
    <n v="60"/>
    <s v="SHOTP"/>
    <x v="11"/>
    <n v="140.13999999999999"/>
    <n v="1"/>
    <n v="0.14013999999999999"/>
    <s v="800kv"/>
    <s v="Ram kushal"/>
    <x v="0"/>
    <s v="4"/>
    <s v="05/06/2025"/>
    <n v="3.8127794675965561"/>
    <s v="-"/>
    <s v="-"/>
  </r>
  <r>
    <s v="Normal Order"/>
    <x v="77"/>
    <x v="29"/>
    <n v="61171"/>
    <s v="T178461"/>
    <s v="C8510"/>
    <s v="3632"/>
    <n v="45813.614668055547"/>
    <s v="05/06/2025 2:45:19 PM"/>
    <n v="60"/>
    <s v="SHOTP"/>
    <x v="11"/>
    <n v="54.7"/>
    <n v="1"/>
    <n v="5.4700000000000013E-2"/>
    <s v="Disconnector housing"/>
    <s v="Ram kushal"/>
    <x v="0"/>
    <s v="4"/>
    <s v="04/06/2025"/>
    <n v="4.8278647222177824"/>
    <s v="-"/>
    <s v="-"/>
  </r>
  <r>
    <s v="Normal Order"/>
    <x v="67"/>
    <x v="55"/>
    <n v="58450"/>
    <s v="T178482"/>
    <s v="C8512"/>
    <s v="226"/>
    <n v="45813.273586377312"/>
    <s v="05/06/2025 6:34:02 AM"/>
    <n v="60"/>
    <s v="SHOTP"/>
    <x v="11"/>
    <n v="69"/>
    <n v="1"/>
    <n v="6.9000000000000006E-2"/>
    <s v="-"/>
    <s v="RAKESH KUMAR"/>
    <x v="0"/>
    <s v="4"/>
    <s v="04/06/2025"/>
    <n v="4.6240238310201676"/>
    <s v="-"/>
    <s v="-"/>
  </r>
  <r>
    <s v="Normal Order"/>
    <x v="112"/>
    <x v="86"/>
    <n v="46982"/>
    <s v="T178428"/>
    <s v="C8496"/>
    <s v="-"/>
    <n v="45812.745107615738"/>
    <s v="04/06/2025 5:53:16 PM"/>
    <n v="50"/>
    <s v="SHOTP"/>
    <x v="11"/>
    <n v="86.67"/>
    <n v="1"/>
    <n v="8.6669999999999997E-2"/>
    <s v="420kv"/>
    <s v="Ram kushal"/>
    <x v="0"/>
    <s v="5"/>
    <s v="03/06/2025"/>
    <n v="5.4675684490721324"/>
    <s v="-"/>
    <s v="-"/>
  </r>
  <r>
    <s v="Normal Order"/>
    <x v="69"/>
    <x v="57"/>
    <n v="61078"/>
    <s v="T178441"/>
    <s v="C8504"/>
    <s v="520"/>
    <n v="45812.745105729169"/>
    <s v="04/06/2025 5:53:21 PM"/>
    <n v="60"/>
    <s v="SHOTP"/>
    <x v="11"/>
    <n v="75.5"/>
    <n v="1"/>
    <n v="7.5499999999999998E-2"/>
    <s v="-"/>
    <s v="Ram kushal"/>
    <x v="0"/>
    <s v="5"/>
    <s v="03/06/2025"/>
    <n v="5.1237215972214472"/>
    <s v="-"/>
    <s v="-"/>
  </r>
  <r>
    <s v="Normal Order"/>
    <x v="67"/>
    <x v="55"/>
    <n v="58450"/>
    <s v="T178454"/>
    <s v="C8506"/>
    <s v="219"/>
    <n v="45812.745104016212"/>
    <s v="04/06/2025 5:53:34 PM"/>
    <n v="60"/>
    <s v="SHOTP"/>
    <x v="11"/>
    <n v="69"/>
    <n v="1"/>
    <n v="6.9000000000000006E-2"/>
    <s v="-"/>
    <s v="Ram kushal"/>
    <x v="0"/>
    <s v="5"/>
    <s v="04/06/2025"/>
    <n v="4.9914376851811539"/>
    <s v="-"/>
    <s v="-"/>
  </r>
  <r>
    <s v="Normal Order"/>
    <x v="76"/>
    <x v="63"/>
    <n v="59862"/>
    <s v="T178781"/>
    <s v="C8507"/>
    <s v="138"/>
    <n v="45812.707703182867"/>
    <s v="04/06/2025 4:59:32 PM"/>
    <n v="60"/>
    <s v="SHOTP"/>
    <x v="11"/>
    <n v="141"/>
    <n v="1"/>
    <n v="0.14099999999999999"/>
    <s v="765 KV GIS"/>
    <s v="Ram kushal"/>
    <x v="0"/>
    <s v="5"/>
    <s v="04/06/2025"/>
    <n v="4.7180370370333549"/>
    <s v="-"/>
    <s v="-"/>
  </r>
  <r>
    <s v="Normal Order"/>
    <x v="252"/>
    <x v="152"/>
    <n v="60294"/>
    <s v="T178466"/>
    <s v="C8505"/>
    <s v="736"/>
    <n v="45812.636841851847"/>
    <s v="04/06/2025 3:17:24 PM"/>
    <n v="60"/>
    <s v="SHOTP"/>
    <x v="11"/>
    <n v="113.8"/>
    <n v="1"/>
    <n v="0.1138"/>
    <s v="Line DSES Enclosure"/>
    <s v="Ram kushal"/>
    <x v="0"/>
    <s v="5"/>
    <s v="03/06/2025"/>
    <n v="5.0019123958336422"/>
    <s v="-"/>
    <s v="-"/>
  </r>
  <r>
    <s v="Normal Order"/>
    <x v="74"/>
    <x v="61"/>
    <n v="60949"/>
    <s v="T178279"/>
    <s v="C8486"/>
    <s v="1465"/>
    <n v="45812.597207361112"/>
    <s v="04/06/2025 2:20:02 PM"/>
    <n v="60"/>
    <s v="SHOTP"/>
    <x v="11"/>
    <n v="294.7"/>
    <n v="1"/>
    <n v="0.29470000000000002"/>
    <s v="DTB 245 kV"/>
    <s v="Ram kushal"/>
    <x v="0"/>
    <s v="5"/>
    <s v="03/06/2025"/>
    <n v="5.8025809722239501"/>
    <s v="-"/>
    <s v="-"/>
  </r>
  <r>
    <s v="Normal Order"/>
    <x v="75"/>
    <x v="62"/>
    <n v="59856"/>
    <s v="T178320"/>
    <s v="C8501"/>
    <s v="710"/>
    <n v="45812.53401841435"/>
    <s v="04/06/2025 12:49:14 PM"/>
    <n v="70"/>
    <s v="SHOTP"/>
    <x v="31"/>
    <n v="111.5"/>
    <n v="1"/>
    <n v="0.1115"/>
    <s v="765 KV GIS"/>
    <s v="Ram kushal"/>
    <x v="0"/>
    <s v="5"/>
    <s v="03/06/2025"/>
    <n v="5.3848597222240642"/>
    <s v="-"/>
    <s v="-"/>
  </r>
  <r>
    <s v="Normal Order"/>
    <x v="75"/>
    <x v="62"/>
    <n v="59856"/>
    <s v="T178409"/>
    <s v="C8492"/>
    <s v="709"/>
    <n v="45812.346503414352"/>
    <s v="04/06/2025 8:19:10 AM"/>
    <n v="70"/>
    <s v="SHOTP"/>
    <x v="31"/>
    <n v="111.5"/>
    <n v="1"/>
    <n v="0.1115"/>
    <s v="765 KV GIS"/>
    <s v="RAJESH  YADAV"/>
    <x v="0"/>
    <s v="5"/>
    <s v="03/06/2025"/>
    <n v="5.6351475231494987"/>
    <s v="-"/>
    <s v="-"/>
  </r>
  <r>
    <s v="Normal Order"/>
    <x v="112"/>
    <x v="86"/>
    <n v="46982"/>
    <s v="T178406"/>
    <s v="C8493"/>
    <s v="-"/>
    <n v="45812.076493275461"/>
    <s v="04/06/2025 1:51:24 AM"/>
    <n v="50"/>
    <s v="SHOTP"/>
    <x v="11"/>
    <n v="86.67"/>
    <n v="1"/>
    <n v="8.6669999999999997E-2"/>
    <s v="420kv"/>
    <s v="Ram kushal"/>
    <x v="0"/>
    <s v="5"/>
    <s v="03/06/2025"/>
    <n v="5.6034310532413656"/>
    <s v="-"/>
    <s v="-"/>
  </r>
  <r>
    <s v="Normal Order"/>
    <x v="74"/>
    <x v="61"/>
    <n v="60949"/>
    <s v="T178204"/>
    <s v="C8483"/>
    <s v="1464"/>
    <n v="45811.626460763888"/>
    <s v="03/06/2025 3:02:14 PM"/>
    <n v="60"/>
    <s v="SHOTP"/>
    <x v="11"/>
    <n v="294.7"/>
    <n v="1"/>
    <n v="0.29470000000000002"/>
    <s v="DTB 245 kV"/>
    <s v="Ram kushal"/>
    <x v="0"/>
    <s v="6"/>
    <s v="03/06/2025"/>
    <n v="5.9637040393499774"/>
    <s v="-"/>
    <s v="-"/>
  </r>
  <r>
    <s v="Normal Order"/>
    <x v="74"/>
    <x v="61"/>
    <n v="60949"/>
    <s v="T178791"/>
    <s v="C8484"/>
    <s v="1463"/>
    <n v="45811.583384745369"/>
    <s v="03/06/2025 2:00:08 PM"/>
    <n v="60"/>
    <s v="SHOTP"/>
    <x v="11"/>
    <n v="294.7"/>
    <n v="1"/>
    <n v="0.29470000000000002"/>
    <s v="DTB 245 kV"/>
    <s v="Ram kushal"/>
    <x v="0"/>
    <s v="6"/>
    <s v="03/06/2025"/>
    <n v="5.8980885648124968"/>
    <s v="-"/>
    <s v="-"/>
  </r>
  <r>
    <s v="Normal Order"/>
    <x v="82"/>
    <x v="65"/>
    <n v="52991"/>
    <s v="T178267"/>
    <s v="C8476"/>
    <s v="1388"/>
    <n v="45811.5723009375"/>
    <s v="03/06/2025 1:44:11 PM"/>
    <n v="60"/>
    <s v="SHOTP"/>
    <x v="11"/>
    <n v="72.599999999999994"/>
    <n v="1"/>
    <n v="7.2599999999999998E-2"/>
    <s v="420kv"/>
    <s v="Ram kushal"/>
    <x v="0"/>
    <s v="6"/>
    <s v="02/06/2025"/>
    <n v="6.3687113310152208"/>
    <s v="-"/>
    <s v="-"/>
  </r>
  <r>
    <s v="Normal Order"/>
    <x v="121"/>
    <x v="35"/>
    <n v="59115"/>
    <s v="T178384"/>
    <s v="C8479"/>
    <s v="1749"/>
    <n v="45811.397705057869"/>
    <s v="03/06/2025 9:33:27 AM"/>
    <n v="60"/>
    <s v="SHOTP"/>
    <x v="11"/>
    <n v="43.8"/>
    <n v="1"/>
    <n v="4.3799999999999999E-2"/>
    <s v="-"/>
    <s v="Ram kushal"/>
    <x v="0"/>
    <s v="6"/>
    <s v="02/06/2025"/>
    <n v="6.2531932754645823"/>
    <s v="-"/>
    <s v="-"/>
  </r>
  <r>
    <s v="Normal Order"/>
    <x v="74"/>
    <x v="61"/>
    <n v="60949"/>
    <s v="T178264"/>
    <s v="C8468"/>
    <s v="1459"/>
    <n v="45810.826855439816"/>
    <s v="02/06/2025 7:50:47 PM"/>
    <n v="60"/>
    <s v="SHOTP"/>
    <x v="11"/>
    <n v="294.7"/>
    <n v="1"/>
    <n v="0.29470000000000002"/>
    <s v="DTB 245 kV"/>
    <s v="Ram kushal"/>
    <x v="0"/>
    <s v="7"/>
    <s v="01/06/2025"/>
    <n v="7.825185000001512"/>
    <s v="-"/>
    <s v="-"/>
  </r>
  <r>
    <s v="Normal Order"/>
    <x v="74"/>
    <x v="61"/>
    <n v="60949"/>
    <s v="T178738"/>
    <s v="C8456"/>
    <s v="1445"/>
    <n v="45808.714543229173"/>
    <s v="31/05/2025 5:09:01 PM"/>
    <n v="60"/>
    <s v="SHOTP"/>
    <x v="11"/>
    <n v="294.7"/>
    <n v="1"/>
    <n v="0.29470000000000002"/>
    <s v="DTB 245 kV"/>
    <s v="Ram kushal"/>
    <x v="0"/>
    <s v="9"/>
    <s v="31/05/2025"/>
    <n v="8.8185059259267291"/>
    <s v="-"/>
    <s v="-"/>
  </r>
  <r>
    <s v="Normal Order"/>
    <x v="82"/>
    <x v="65"/>
    <n v="52991"/>
    <s v="T177991"/>
    <s v="C8444"/>
    <s v="1374"/>
    <n v="45808.494400497693"/>
    <s v="31/05/2025 11:52:20 AM"/>
    <n v="60"/>
    <s v="SHOTP"/>
    <x v="11"/>
    <n v="72.599999999999994"/>
    <n v="1"/>
    <n v="7.2599999999999998E-2"/>
    <s v="420kv"/>
    <s v="Ram kushal"/>
    <x v="0"/>
    <s v="9"/>
    <s v="30/05/2025"/>
    <n v="9.4567373958343524"/>
    <s v="-"/>
    <s v="-"/>
  </r>
  <r>
    <s v="Normal Order"/>
    <x v="121"/>
    <x v="35"/>
    <n v="59566"/>
    <s v="T178257"/>
    <s v="C8446"/>
    <s v="1721"/>
    <n v="45808.486847418979"/>
    <s v="31/05/2025 11:43:22 AM"/>
    <n v="60"/>
    <s v="SHOTP"/>
    <x v="11"/>
    <n v="43.8"/>
    <n v="1"/>
    <n v="4.3799999999999999E-2"/>
    <s v="-"/>
    <s v="Ram kushal"/>
    <x v="0"/>
    <s v="9"/>
    <s v="30/05/2025"/>
    <n v="9.4681114583363524"/>
    <s v="-"/>
    <s v="-"/>
  </r>
  <r>
    <s v="Normal Order"/>
    <x v="121"/>
    <x v="35"/>
    <n v="59566"/>
    <s v="T178231"/>
    <s v="C8449"/>
    <s v="1727"/>
    <n v="45808.486842638893"/>
    <s v="31/05/2025 11:42:46 AM"/>
    <n v="60"/>
    <s v="SHOTP"/>
    <x v="11"/>
    <n v="43.8"/>
    <n v="1"/>
    <n v="4.3799999999999999E-2"/>
    <s v="-"/>
    <s v="Ram kushal"/>
    <x v="0"/>
    <s v="9"/>
    <s v="30/05/2025"/>
    <n v="9.4201093287047115"/>
    <s v="-"/>
    <s v="-"/>
  </r>
  <r>
    <s v="Normal Order"/>
    <x v="236"/>
    <x v="48"/>
    <n v="56461"/>
    <s v="T177051"/>
    <s v="C8146"/>
    <s v="048"/>
    <n v="45807.938499490752"/>
    <s v="30/05/2025 10:31:30 PM"/>
    <n v="60"/>
    <s v="SHOTP"/>
    <x v="11"/>
    <n v="56"/>
    <n v="1"/>
    <n v="5.6000000000000001E-2"/>
    <s v="DISCONNECTOR CASING"/>
    <s v="Ritesh Kumar"/>
    <x v="0"/>
    <s v="10"/>
    <s v="10/05/2025"/>
    <n v="29.228997187499768"/>
    <s v="-"/>
    <s v="-"/>
  </r>
  <r>
    <s v="Normal Order"/>
    <x v="75"/>
    <x v="62"/>
    <n v="59856"/>
    <s v="T178150"/>
    <s v="C8433"/>
    <s v="687"/>
    <n v="45807.807564340277"/>
    <s v="30/05/2025 7:22:57 PM"/>
    <n v="70"/>
    <s v="SHOTP"/>
    <x v="31"/>
    <n v="111.5"/>
    <n v="1"/>
    <n v="0.1115"/>
    <s v="765 KV GIS"/>
    <s v="Ritesh Kumar"/>
    <x v="0"/>
    <s v="10"/>
    <s v="29/05/2025"/>
    <n v="10.403106759258661"/>
    <s v="-"/>
    <s v="-"/>
  </r>
  <r>
    <s v="Normal Order"/>
    <x v="76"/>
    <x v="63"/>
    <n v="60521"/>
    <s v="T178139"/>
    <s v="C8443"/>
    <s v="105"/>
    <n v="45807.668566631954"/>
    <s v="30/05/2025 4:02:59 PM"/>
    <n v="60"/>
    <s v="SHOTP"/>
    <x v="11"/>
    <n v="141"/>
    <n v="1"/>
    <n v="0.14099999999999999"/>
    <s v="765 KV GIS"/>
    <s v="Ram kushal"/>
    <x v="0"/>
    <s v="10"/>
    <s v="29/05/2025"/>
    <n v="10.063623831018051"/>
    <s v="-"/>
    <s v="-"/>
  </r>
  <r>
    <s v="Normal Order"/>
    <x v="77"/>
    <x v="29"/>
    <n v="60348"/>
    <s v="T177949"/>
    <s v="C8425"/>
    <s v="3590"/>
    <n v="45807.2399405787"/>
    <s v="30/05/2025 5:45:46 AM"/>
    <n v="60"/>
    <s v="SHOTP"/>
    <x v="11"/>
    <n v="54.7"/>
    <n v="1"/>
    <n v="5.4700000000000013E-2"/>
    <s v="Disconnector housing"/>
    <s v="Ram kushal"/>
    <x v="0"/>
    <s v="10"/>
    <s v="29/05/2025"/>
    <n v="10.834216458330051"/>
    <s v="-"/>
    <s v="-"/>
  </r>
  <r>
    <s v="Normal Order"/>
    <x v="76"/>
    <x v="63"/>
    <n v="60521"/>
    <s v="T178704"/>
    <s v="C8418"/>
    <s v="090"/>
    <n v="45806.247274305562"/>
    <s v="29/05/2025 5:56:08 AM"/>
    <n v="60"/>
    <s v="SHOTP"/>
    <x v="11"/>
    <n v="141"/>
    <n v="1"/>
    <n v="0.14099999999999999"/>
    <s v="765 KV GIS"/>
    <s v="Ram kushal"/>
    <x v="0"/>
    <s v="11"/>
    <s v="27/05/2025"/>
    <n v="12.73576458333264"/>
    <s v="-"/>
    <s v="-"/>
  </r>
  <r>
    <s v="Normal Order"/>
    <x v="255"/>
    <x v="40"/>
    <n v="58772"/>
    <s v="T177283"/>
    <s v="C8294"/>
    <s v="1909"/>
    <n v="45806.19081453704"/>
    <s v="29/05/2025 4:34:51 AM"/>
    <n v="60"/>
    <s v="SHOTP"/>
    <x v="11"/>
    <n v="118.6"/>
    <n v="1"/>
    <n v="0.1186"/>
    <s v="-"/>
    <s v="Ram kushal"/>
    <x v="0"/>
    <s v="11"/>
    <s v="19/05/2025"/>
    <n v="20.216555833336319"/>
    <s v="-"/>
    <s v="-"/>
  </r>
  <r>
    <s v="Normal Order"/>
    <x v="76"/>
    <x v="63"/>
    <n v="60521"/>
    <s v="T178016"/>
    <s v="C8420"/>
    <s v="089"/>
    <n v="45806.104637627323"/>
    <s v="29/05/2025 2:31:10 AM"/>
    <n v="60"/>
    <s v="SHOTP"/>
    <x v="11"/>
    <n v="141"/>
    <n v="1"/>
    <n v="0.14099999999999999"/>
    <s v="765 KV GIS"/>
    <s v="Ram kushal"/>
    <x v="0"/>
    <s v="11"/>
    <s v="28/05/2025"/>
    <n v="11.761098842594951"/>
    <s v="-"/>
    <s v="-"/>
  </r>
  <r>
    <s v="Normal Order"/>
    <x v="78"/>
    <x v="53"/>
    <n v="57045"/>
    <s v="T173456"/>
    <s v="C7691"/>
    <s v="2751"/>
    <n v="45805.827354710651"/>
    <s v="28/05/2025 7:51:38 PM"/>
    <n v="60"/>
    <s v="SHOTP"/>
    <x v="11"/>
    <n v="114"/>
    <n v="1"/>
    <n v="0.114"/>
    <s v="GIS 420 kV"/>
    <s v="Ram kushal"/>
    <x v="0"/>
    <s v="12"/>
    <s v="13/04/2025"/>
    <n v="56.790557453699883"/>
    <s v="-"/>
    <s v="-"/>
  </r>
  <r>
    <s v="Normal Order"/>
    <x v="78"/>
    <x v="53"/>
    <n v="46599"/>
    <s v="T173455"/>
    <s v="C7684"/>
    <s v="-"/>
    <n v="45805.827353090281"/>
    <s v="28/05/2025 7:51:34 PM"/>
    <n v="50"/>
    <s v="SHOTP"/>
    <x v="11"/>
    <n v="114"/>
    <n v="1"/>
    <n v="0.114"/>
    <s v="GIS 420 kV"/>
    <s v="Ram kushal"/>
    <x v="0"/>
    <s v="12"/>
    <s v="12/04/2025"/>
    <n v="57.028935358794122"/>
    <s v="-"/>
    <s v="-"/>
  </r>
  <r>
    <s v="Normal Order"/>
    <x v="78"/>
    <x v="53"/>
    <n v="57045"/>
    <s v="T173464"/>
    <s v="C7688"/>
    <s v="2752"/>
    <n v="45805.827351643507"/>
    <s v="28/05/2025 7:51:43 PM"/>
    <n v="60"/>
    <s v="SHOTP"/>
    <x v="11"/>
    <n v="114"/>
    <n v="1"/>
    <n v="0.114"/>
    <s v="GIS 420 kV"/>
    <s v="Ram kushal"/>
    <x v="0"/>
    <s v="12"/>
    <s v="13/04/2025"/>
    <n v="56.894788668985711"/>
    <s v="-"/>
    <s v="-"/>
  </r>
  <r>
    <s v="Normal Order"/>
    <x v="78"/>
    <x v="53"/>
    <n v="57045"/>
    <s v="T173402"/>
    <s v="C7687"/>
    <s v="2750"/>
    <n v="45805.827349976847"/>
    <s v="28/05/2025 7:51:30 PM"/>
    <n v="60"/>
    <s v="SHOTP"/>
    <x v="11"/>
    <n v="114"/>
    <n v="1"/>
    <n v="0.114"/>
    <s v="GIS 420 kV"/>
    <s v="Ram kushal"/>
    <x v="0"/>
    <s v="12"/>
    <s v="13/04/2025"/>
    <n v="56.893300057869062"/>
    <s v="-"/>
    <s v="-"/>
  </r>
  <r>
    <s v="Normal Order"/>
    <x v="78"/>
    <x v="53"/>
    <n v="46599"/>
    <s v="T173414"/>
    <s v="C7684"/>
    <s v="-"/>
    <n v="45805.786042222222"/>
    <s v="28/05/2025 6:52:03 PM"/>
    <n v="50"/>
    <s v="SHOTP"/>
    <x v="11"/>
    <n v="114"/>
    <n v="1"/>
    <n v="0.114"/>
    <s v="GIS 420 kV"/>
    <s v="Ram kushal"/>
    <x v="0"/>
    <s v="12"/>
    <s v="12/04/2025"/>
    <n v="57.025650011571997"/>
    <s v="-"/>
    <s v="-"/>
  </r>
  <r>
    <s v="Normal Order"/>
    <x v="78"/>
    <x v="53"/>
    <n v="57045"/>
    <s v="T173431"/>
    <s v="C7686"/>
    <s v="2748"/>
    <n v="45805.786040775463"/>
    <s v="28/05/2025 6:52:13 PM"/>
    <n v="60"/>
    <s v="SHOTP"/>
    <x v="11"/>
    <n v="114"/>
    <n v="1"/>
    <n v="0.114"/>
    <s v="GIS 420 kV"/>
    <s v="Ram kushal"/>
    <x v="0"/>
    <s v="12"/>
    <s v="13/04/2025"/>
    <n v="56.89402704861277"/>
    <s v="-"/>
    <s v="-"/>
  </r>
  <r>
    <s v="Normal Order"/>
    <x v="78"/>
    <x v="53"/>
    <n v="57045"/>
    <s v="T173423"/>
    <s v="C7692"/>
    <s v="2749"/>
    <n v="45805.786039328697"/>
    <s v="28/05/2025 6:52:08 PM"/>
    <n v="60"/>
    <s v="SHOTP"/>
    <x v="11"/>
    <n v="114"/>
    <n v="1"/>
    <n v="0.114"/>
    <s v="GIS 420 kV"/>
    <s v="Ram kushal"/>
    <x v="0"/>
    <s v="12"/>
    <s v="13/04/2025"/>
    <n v="56.84210606481065"/>
    <s v="-"/>
    <s v="-"/>
  </r>
  <r>
    <s v="Normal Order"/>
    <x v="78"/>
    <x v="53"/>
    <n v="46599"/>
    <s v="T173450"/>
    <s v="C7683"/>
    <s v="-"/>
    <n v="45805.786037835649"/>
    <s v="28/05/2025 6:52:18 PM"/>
    <n v="50"/>
    <s v="SHOTP"/>
    <x v="11"/>
    <n v="114"/>
    <n v="1"/>
    <n v="0.114"/>
    <s v="GIS 420 kV"/>
    <s v="Ram kushal"/>
    <x v="0"/>
    <s v="12"/>
    <s v="12/04/2025"/>
    <n v="57.024282546291943"/>
    <s v="-"/>
    <s v="-"/>
  </r>
  <r>
    <s v="Normal Order"/>
    <x v="76"/>
    <x v="63"/>
    <n v="60521"/>
    <s v="T178019"/>
    <s v="C8404"/>
    <s v="081"/>
    <n v="45805.11330099537"/>
    <s v="28/05/2025 2:43:44 AM"/>
    <n v="60"/>
    <s v="SHOTP"/>
    <x v="11"/>
    <n v="141"/>
    <n v="1"/>
    <n v="0.14099999999999999"/>
    <s v="765 KV GIS"/>
    <s v="Ram kushal"/>
    <x v="0"/>
    <s v="12"/>
    <s v="26/05/2025"/>
    <n v="13.44460538194107"/>
    <s v="-"/>
    <s v="-"/>
  </r>
  <r>
    <s v="Normal Order"/>
    <x v="105"/>
    <x v="81"/>
    <n v="59770"/>
    <s v="T177539"/>
    <s v="C8391"/>
    <s v="067"/>
    <n v="45805.111013888891"/>
    <s v="28/05/2025 2:40:04 AM"/>
    <n v="60"/>
    <s v="SHOTP"/>
    <x v="11"/>
    <n v="77.8"/>
    <n v="1"/>
    <n v="7.7799999999999994E-2"/>
    <s v="765 KV GIS"/>
    <s v="Ram kushal"/>
    <x v="0"/>
    <s v="12"/>
    <s v="25/05/2025"/>
    <n v="14.77136204861017"/>
    <s v="-"/>
    <s v="-"/>
  </r>
  <r>
    <s v="Normal Order"/>
    <x v="77"/>
    <x v="29"/>
    <n v="54588"/>
    <s v="T177928"/>
    <s v="C8407"/>
    <s v="-"/>
    <n v="45804.475875034717"/>
    <s v="27/05/2025 11:25:32 AM"/>
    <n v="50"/>
    <s v="SHOTP"/>
    <x v="11"/>
    <n v="54.7"/>
    <n v="1"/>
    <n v="5.4700000000000013E-2"/>
    <s v="Disconnector housing"/>
    <s v="Ram kushal"/>
    <x v="0"/>
    <s v="13"/>
    <s v="26/05/2025"/>
    <n v="13.241461863428411"/>
    <s v="-"/>
    <s v="-"/>
  </r>
  <r>
    <s v="Normal Order"/>
    <x v="230"/>
    <x v="107"/>
    <n v="60386"/>
    <s v="T177904"/>
    <s v="C8373"/>
    <s v="710"/>
    <n v="45801.729019999999"/>
    <s v="24/05/2025 5:29:52 PM"/>
    <n v="60"/>
    <s v="SHOTP"/>
    <x v="11"/>
    <n v="295.3"/>
    <n v="1"/>
    <n v="0.29530000000000001"/>
    <s v="GIS 420 kV"/>
    <s v="Ram kushal"/>
    <x v="0"/>
    <s v="16"/>
    <s v="24/05/2025"/>
    <n v="15.93149980324233"/>
    <s v="-"/>
    <s v="-"/>
  </r>
  <r>
    <s v="Normal Order"/>
    <x v="82"/>
    <x v="65"/>
    <n v="52991"/>
    <s v="T177684"/>
    <s v="C8335"/>
    <s v="1347"/>
    <n v="45801.4473965625"/>
    <s v="24/05/2025 10:44:18 AM"/>
    <n v="60"/>
    <s v="SHOTP"/>
    <x v="11"/>
    <n v="72.599999999999994"/>
    <n v="1"/>
    <n v="7.2599999999999998E-2"/>
    <s v="420kv"/>
    <s v="Ram kushal"/>
    <x v="0"/>
    <s v="16"/>
    <s v="21/05/2025"/>
    <n v="18.20570392360969"/>
    <s v="-"/>
    <s v="-"/>
  </r>
  <r>
    <s v="Normal Order"/>
    <x v="75"/>
    <x v="62"/>
    <n v="59856"/>
    <s v="T177586"/>
    <s v="C8349"/>
    <s v="672"/>
    <n v="45801.014561284726"/>
    <s v="24/05/2025 12:21:10 AM"/>
    <n v="70"/>
    <s v="SHOTP"/>
    <x v="31"/>
    <n v="111.5"/>
    <n v="1"/>
    <n v="0.1115"/>
    <s v="765 KV GIS"/>
    <s v="RAKESH KUMAR"/>
    <x v="0"/>
    <s v="16"/>
    <s v="22/05/2025"/>
    <n v="17.284255694445161"/>
    <s v="-"/>
    <s v="-"/>
  </r>
  <r>
    <s v="Normal Order"/>
    <x v="322"/>
    <x v="171"/>
    <n v="53334"/>
    <s v="T177616"/>
    <s v="C8346"/>
    <s v="-"/>
    <n v="45800.594176817132"/>
    <s v="23/05/2025 2:15:41 PM"/>
    <n v="50"/>
    <s v="SHOTP"/>
    <x v="11"/>
    <n v="146"/>
    <n v="1"/>
    <n v="0.14599999999999999"/>
    <s v="-"/>
    <s v="Ram kushal"/>
    <x v="0"/>
    <s v="17"/>
    <s v="22/05/2025"/>
    <n v="17.437324409722351"/>
    <s v="-"/>
    <s v="-"/>
  </r>
  <r>
    <s v="Normal Order"/>
    <x v="85"/>
    <x v="68"/>
    <n v="50139"/>
    <s v="T177737"/>
    <s v="C8335"/>
    <s v="-"/>
    <n v="45800.402406967587"/>
    <s v="23/05/2025 1:18:27 PM"/>
    <n v="50"/>
    <s v="SHOTP"/>
    <x v="11"/>
    <n v="70.3"/>
    <n v="1"/>
    <n v="7.0300000000000001E-2"/>
    <s v="145kv"/>
    <s v="Ram kushal"/>
    <x v="0"/>
    <s v="17"/>
    <s v="21/05/2025"/>
    <n v="18.449833831022261"/>
    <s v="-"/>
    <s v="-"/>
  </r>
  <r>
    <s v="Normal Order"/>
    <x v="85"/>
    <x v="68"/>
    <n v="50143"/>
    <s v="T177676"/>
    <s v="C8336"/>
    <s v="-"/>
    <n v="45800.402302268507"/>
    <s v="23/05/2025 1:18:22 PM"/>
    <n v="50"/>
    <s v="SHOTP"/>
    <x v="11"/>
    <n v="70.3"/>
    <n v="1"/>
    <n v="7.0300000000000001E-2"/>
    <s v="145kv"/>
    <s v="Ram kushal"/>
    <x v="0"/>
    <s v="17"/>
    <s v="21/05/2025"/>
    <n v="18.124608159720079"/>
    <s v="-"/>
    <s v="-"/>
  </r>
  <r>
    <s v="Normal Order"/>
    <x v="83"/>
    <x v="66"/>
    <n v="51340"/>
    <s v="T177747"/>
    <s v="C8329"/>
    <s v="-"/>
    <n v="45799.970077719903"/>
    <s v="22/05/2025 11:16:59 PM"/>
    <n v="50"/>
    <s v="SHOTP"/>
    <x v="11"/>
    <n v="51.5"/>
    <n v="1"/>
    <n v="5.1499999999999997E-2"/>
    <s v="145kv"/>
    <s v="Ram kushal"/>
    <x v="0"/>
    <s v="18"/>
    <s v="21/05/2025"/>
    <n v="18.544961539351789"/>
    <s v="-"/>
    <s v="-"/>
  </r>
  <r>
    <s v="Normal Order"/>
    <x v="103"/>
    <x v="24"/>
    <n v="57546"/>
    <s v="T177271"/>
    <s v="C8294"/>
    <s v="-"/>
    <n v="45799.959101319437"/>
    <s v="22/05/2025 11:01:19 PM"/>
    <n v="50"/>
    <s v="SHOTP"/>
    <x v="11"/>
    <n v="26.1"/>
    <n v="1"/>
    <n v="2.6100000000000002E-2"/>
    <s v="-"/>
    <s v="Ram kushal"/>
    <x v="0"/>
    <s v="18"/>
    <s v="19/05/2025"/>
    <n v="20.33446991898381"/>
    <s v="-"/>
    <s v="-"/>
  </r>
  <r>
    <s v="Normal Order"/>
    <x v="88"/>
    <x v="69"/>
    <n v="59407"/>
    <s v="T176665"/>
    <s v="C8214"/>
    <s v="569"/>
    <n v="45799.692174861113"/>
    <s v="22/05/2025 4:36:48 PM"/>
    <n v="60"/>
    <s v="SHOTP"/>
    <x v="11"/>
    <n v="170"/>
    <n v="1"/>
    <n v="0.17"/>
    <s v="800kv"/>
    <s v="Ram kushal"/>
    <x v="0"/>
    <s v="18"/>
    <s v="15/05/2025"/>
    <n v="24.74618680555432"/>
    <s v="-"/>
    <s v="-"/>
  </r>
  <r>
    <s v="Normal Order"/>
    <x v="83"/>
    <x v="66"/>
    <n v="51340"/>
    <s v="T177742"/>
    <s v="C8332"/>
    <s v="-"/>
    <n v="45799.415817303241"/>
    <s v="22/05/2025 9:59:38 AM"/>
    <n v="50"/>
    <s v="SHOTP"/>
    <x v="11"/>
    <n v="51.5"/>
    <n v="1"/>
    <n v="5.1499999999999997E-2"/>
    <s v="145kv"/>
    <s v="Ram kushal"/>
    <x v="0"/>
    <s v="18"/>
    <s v="21/05/2025"/>
    <n v="18.390032847222759"/>
    <s v="-"/>
    <s v="-"/>
  </r>
  <r>
    <s v="Normal Order"/>
    <x v="83"/>
    <x v="66"/>
    <n v="51340"/>
    <s v="T177700"/>
    <s v="C8332"/>
    <s v="-"/>
    <n v="45799.415813553242"/>
    <s v="22/05/2025 9:59:23 AM"/>
    <n v="50"/>
    <s v="SHOTP"/>
    <x v="11"/>
    <n v="51.5"/>
    <n v="1"/>
    <n v="5.1499999999999997E-2"/>
    <s v="145kv"/>
    <s v="Ram kushal"/>
    <x v="0"/>
    <s v="18"/>
    <s v="21/05/2025"/>
    <n v="18.307436932867859"/>
    <s v="-"/>
    <s v="-"/>
  </r>
  <r>
    <s v="Normal Order"/>
    <x v="83"/>
    <x v="66"/>
    <n v="53549"/>
    <s v="T177295"/>
    <s v="C8293"/>
    <s v="-"/>
    <n v="45799.415810104168"/>
    <s v="22/05/2025 9:59:02 AM"/>
    <n v="50"/>
    <s v="SHOTP"/>
    <x v="11"/>
    <n v="51.5"/>
    <n v="1"/>
    <n v="5.1499999999999997E-2"/>
    <s v="145kv"/>
    <s v="Ram kushal"/>
    <x v="0"/>
    <s v="18"/>
    <s v="19/05/2025"/>
    <n v="20.333338252312391"/>
    <s v="-"/>
    <s v="-"/>
  </r>
  <r>
    <s v="Normal Order"/>
    <x v="83"/>
    <x v="66"/>
    <n v="51534"/>
    <s v="T177723"/>
    <s v="C8325"/>
    <s v="-"/>
    <n v="45799.415807824073"/>
    <s v="22/05/2025 9:59:31 AM"/>
    <n v="50"/>
    <s v="SHOTP"/>
    <x v="11"/>
    <n v="51.5"/>
    <n v="1"/>
    <n v="5.1499999999999997E-2"/>
    <s v="145kv"/>
    <s v="Ram kushal"/>
    <x v="0"/>
    <s v="18"/>
    <s v="21/05/2025"/>
    <n v="18.78244313657342"/>
    <s v="-"/>
    <s v="-"/>
  </r>
  <r>
    <s v="Normal Order"/>
    <x v="85"/>
    <x v="68"/>
    <n v="46694"/>
    <s v="T177801"/>
    <s v="C8327"/>
    <s v="-"/>
    <n v="45799.356557013889"/>
    <s v="22/05/2025 8:34:01 AM"/>
    <n v="50"/>
    <s v="SHOTP"/>
    <x v="11"/>
    <n v="70.3"/>
    <n v="1"/>
    <n v="7.0300000000000001E-2"/>
    <s v="145kv"/>
    <s v="Ram kushal"/>
    <x v="0"/>
    <s v="18"/>
    <s v="21/05/2025"/>
    <n v="18.823518784724001"/>
    <s v="-"/>
    <s v="-"/>
  </r>
  <r>
    <s v="Normal Order"/>
    <x v="105"/>
    <x v="81"/>
    <n v="59770"/>
    <s v="T177437"/>
    <s v="C8330"/>
    <s v="030"/>
    <n v="45799.093799606482"/>
    <s v="22/05/2025 2:15:19 AM"/>
    <n v="60"/>
    <s v="SHOTP"/>
    <x v="11"/>
    <n v="77.8"/>
    <n v="1"/>
    <n v="7.7799999999999994E-2"/>
    <s v="765 KV GIS"/>
    <s v="Ram kushal"/>
    <x v="0"/>
    <s v="18"/>
    <s v="21/05/2025"/>
    <n v="18.293666354162269"/>
    <s v="-"/>
    <s v="-"/>
  </r>
  <r>
    <s v="Normal Order"/>
    <x v="76"/>
    <x v="63"/>
    <n v="59862"/>
    <s v="T177443"/>
    <s v="C8299"/>
    <s v="071"/>
    <n v="45798.911070601847"/>
    <s v="21/05/2025 9:52:09 PM"/>
    <n v="60"/>
    <s v="SHOTP"/>
    <x v="11"/>
    <n v="141"/>
    <n v="1"/>
    <n v="0.14099999999999999"/>
    <s v="765 KV GIS"/>
    <s v="Ram kushal"/>
    <x v="0"/>
    <s v="19"/>
    <s v="19/05/2025"/>
    <n v="20.387166319444081"/>
    <s v="-"/>
    <s v="-"/>
  </r>
  <r>
    <s v="Normal Order"/>
    <x v="252"/>
    <x v="152"/>
    <n v="60294"/>
    <s v="T177772"/>
    <s v="C8323"/>
    <s v="673"/>
    <n v="45798.860273842591"/>
    <s v="21/05/2025 8:38:53 PM"/>
    <n v="60"/>
    <s v="SHOTP"/>
    <x v="11"/>
    <n v="113.8"/>
    <n v="1"/>
    <n v="0.1138"/>
    <s v="Line DSES Enclosure"/>
    <s v="Ram kushal"/>
    <x v="0"/>
    <s v="19"/>
    <s v="21/05/2025"/>
    <n v="18.841906747686149"/>
    <s v="-"/>
    <s v="-"/>
  </r>
  <r>
    <s v="Normal Order"/>
    <x v="252"/>
    <x v="152"/>
    <n v="60294"/>
    <s v="T177255"/>
    <s v="C8304"/>
    <s v="659"/>
    <n v="45798.721029502311"/>
    <s v="21/05/2025 5:18:21 PM"/>
    <n v="60"/>
    <s v="SHOTP"/>
    <x v="11"/>
    <n v="113.8"/>
    <n v="1"/>
    <n v="0.1138"/>
    <s v="Line DSES Enclosure"/>
    <s v="Ram kushal"/>
    <x v="0"/>
    <s v="19"/>
    <s v="20/05/2025"/>
    <n v="19.84353608796664"/>
    <s v="-"/>
    <s v="-"/>
  </r>
  <r>
    <s v="Normal Order"/>
    <x v="81"/>
    <x v="21"/>
    <n v="47246"/>
    <s v="T177713"/>
    <s v="C8321"/>
    <s v="-"/>
    <n v="45798.717396423614"/>
    <s v="21/05/2025 5:13:11 PM"/>
    <n v="50"/>
    <s v="SHOTP"/>
    <x v="11"/>
    <n v="476.42"/>
    <n v="1"/>
    <n v="0.47642000000000001"/>
    <s v="DTB 420 kV"/>
    <s v="Ram kushal"/>
    <x v="0"/>
    <s v="19"/>
    <s v="21/05/2025"/>
    <n v="18.757802824075039"/>
    <s v="-"/>
    <s v="-"/>
  </r>
  <r>
    <s v="Normal Order"/>
    <x v="87"/>
    <x v="39"/>
    <n v="58617"/>
    <s v="T176857"/>
    <s v="C8215"/>
    <s v="2070"/>
    <n v="45798.696867210638"/>
    <s v="21/05/2025 4:44:00 PM"/>
    <n v="60"/>
    <s v="SHOTP"/>
    <x v="11"/>
    <n v="63.3"/>
    <n v="1"/>
    <n v="6.3299999999999995E-2"/>
    <s v="-"/>
    <s v="Ram kushal"/>
    <x v="0"/>
    <s v="19"/>
    <s v="15/05/2025"/>
    <n v="24.78041502314591"/>
    <s v="-"/>
    <s v="-"/>
  </r>
  <r>
    <s v="Normal Order"/>
    <x v="74"/>
    <x v="61"/>
    <n v="58118"/>
    <s v="T177148"/>
    <s v="C8237"/>
    <s v="1422"/>
    <n v="45797.909595219913"/>
    <s v="20/05/2025 9:49:55 PM"/>
    <n v="60"/>
    <s v="SHOTP"/>
    <x v="11"/>
    <n v="294.7"/>
    <n v="1"/>
    <n v="0.29470000000000002"/>
    <s v="DTB 245 kV"/>
    <s v="Ram kushal"/>
    <x v="0"/>
    <s v="20"/>
    <s v="16/05/2025"/>
    <n v="23.747721967592948"/>
    <s v="-"/>
    <s v="-"/>
  </r>
  <r>
    <s v="Normal Order"/>
    <x v="97"/>
    <x v="74"/>
    <n v="60870"/>
    <s v="T177285"/>
    <s v="C8296"/>
    <s v="3248"/>
    <n v="45797.571124965281"/>
    <s v="20/05/2025 1:42:29 PM"/>
    <n v="60"/>
    <s v="SHOTP"/>
    <x v="11"/>
    <n v="85.3"/>
    <n v="1"/>
    <n v="8.5300000000000001E-2"/>
    <s v="DTB 145 kV"/>
    <s v="Ram kushal"/>
    <x v="0"/>
    <s v="20"/>
    <s v="19/05/2025"/>
    <n v="20.250172129628481"/>
    <s v="-"/>
    <s v="-"/>
  </r>
  <r>
    <s v="Normal Order"/>
    <x v="226"/>
    <x v="16"/>
    <n v="50243"/>
    <s v="T177408"/>
    <s v="C8275"/>
    <s v="-"/>
    <n v="45796.477827199073"/>
    <s v="19/05/2025 11:28:32 AM"/>
    <n v="50"/>
    <s v="SHOTP"/>
    <x v="11"/>
    <n v="116.8"/>
    <n v="1"/>
    <n v="0.1168"/>
    <s v="800 Kv"/>
    <s v="Ram kushal"/>
    <x v="0"/>
    <s v="21"/>
    <s v="17/05/2025"/>
    <n v="22.109660370369969"/>
    <s v="-"/>
    <s v="-"/>
  </r>
  <r>
    <s v="Normal Order"/>
    <x v="232"/>
    <x v="34"/>
    <n v="54055"/>
    <s v="T176933"/>
    <s v="C8250"/>
    <s v="3409"/>
    <n v="45795.226950960649"/>
    <s v="18/05/2025 5:27:23 AM"/>
    <n v="60"/>
    <s v="SHOTP"/>
    <x v="11"/>
    <n v="43.1"/>
    <n v="1"/>
    <n v="4.3099999999999999E-2"/>
    <s v="AIS 420 kV"/>
    <s v="Ram kushal"/>
    <x v="0"/>
    <s v="22"/>
    <s v="16/05/2025"/>
    <n v="23.232780636571992"/>
    <s v="-"/>
    <s v="-"/>
  </r>
  <r>
    <s v="Normal Order"/>
    <x v="319"/>
    <x v="130"/>
    <n v="57987"/>
    <s v="T176911"/>
    <s v="C8255"/>
    <s v="843"/>
    <n v="45794.773450659719"/>
    <s v="17/05/2025 6:48:50 PM"/>
    <n v="60"/>
    <s v="SHOTP"/>
    <x v="11"/>
    <n v="37.5"/>
    <n v="1"/>
    <n v="3.7499999999999999E-2"/>
    <s v="220KV GIS"/>
    <s v="Ram kushal"/>
    <x v="0"/>
    <s v="23"/>
    <s v="17/05/2025"/>
    <n v="22.885319178240021"/>
    <s v="-"/>
    <s v="-"/>
  </r>
  <r>
    <s v="Normal Order"/>
    <x v="79"/>
    <x v="13"/>
    <n v="60500"/>
    <s v="T176996"/>
    <s v="C8234"/>
    <s v="5107"/>
    <n v="45794.418978171292"/>
    <s v="17/05/2025 10:03:27 AM"/>
    <n v="60"/>
    <s v="SHOTP"/>
    <x v="11"/>
    <n v="49.66"/>
    <n v="1"/>
    <n v="4.9660000000000003E-2"/>
    <s v="AIS 420 kV"/>
    <s v="Ram kushal"/>
    <x v="0"/>
    <s v="23"/>
    <s v="15/05/2025"/>
    <n v="24.019244606482971"/>
    <s v="-"/>
    <s v="-"/>
  </r>
  <r>
    <s v="Normal Order"/>
    <x v="88"/>
    <x v="69"/>
    <n v="59407"/>
    <s v="T177154"/>
    <s v="C8230"/>
    <s v="575"/>
    <n v="45794.261071041663"/>
    <s v="17/05/2025 6:16:13 AM"/>
    <n v="60"/>
    <s v="SHOTP"/>
    <x v="11"/>
    <n v="170"/>
    <n v="1"/>
    <n v="0.17"/>
    <s v="800kv"/>
    <s v="Ram kushal"/>
    <x v="0"/>
    <s v="23"/>
    <s v="16/05/2025"/>
    <n v="23.911363090279341"/>
    <s v="-"/>
    <s v="-"/>
  </r>
  <r>
    <s v="Normal Order"/>
    <x v="88"/>
    <x v="69"/>
    <n v="59407"/>
    <s v="T177164"/>
    <s v="C8245"/>
    <s v="578"/>
    <n v="45794.261067569452"/>
    <s v="17/05/2025 6:16:19 AM"/>
    <n v="60"/>
    <s v="SHOTP"/>
    <x v="11"/>
    <n v="170"/>
    <n v="1"/>
    <n v="0.17"/>
    <s v="800kv"/>
    <s v="Ram kushal"/>
    <x v="0"/>
    <s v="23"/>
    <s v="16/05/2025"/>
    <n v="23.540419409720929"/>
    <s v="-"/>
    <s v="-"/>
  </r>
  <r>
    <s v="Normal Order"/>
    <x v="89"/>
    <x v="70"/>
    <n v="59784"/>
    <s v="T177101"/>
    <s v="C8241"/>
    <s v="050"/>
    <n v="45794.110632638891"/>
    <s v="17/05/2025 2:39:28 AM"/>
    <n v="60"/>
    <s v="SHOTP"/>
    <x v="11"/>
    <n v="138"/>
    <n v="1"/>
    <n v="0.13800000000000001"/>
    <s v="Enclosure"/>
    <s v="Ram kushal"/>
    <x v="0"/>
    <s v="23"/>
    <s v="16/05/2025"/>
    <n v="23.766109583331851"/>
    <s v="-"/>
    <s v="-"/>
  </r>
  <r>
    <s v="Normal Order"/>
    <x v="74"/>
    <x v="61"/>
    <n v="57265"/>
    <s v="T177199"/>
    <s v="C8243"/>
    <s v="1423"/>
    <n v="45794.076710474539"/>
    <s v="17/05/2025 1:50:38 AM"/>
    <n v="60"/>
    <s v="SHOTP"/>
    <x v="11"/>
    <n v="294.7"/>
    <n v="1"/>
    <n v="0.29470000000000002"/>
    <s v="DTB 245 kV"/>
    <s v="Ram kushal"/>
    <x v="0"/>
    <s v="23"/>
    <s v="16/05/2025"/>
    <n v="23.384065439815458"/>
    <s v="-"/>
    <s v="-"/>
  </r>
  <r>
    <s v="Normal Order"/>
    <x v="88"/>
    <x v="69"/>
    <n v="59407"/>
    <s v="T176654"/>
    <s v="C8216"/>
    <s v="570"/>
    <n v="45793.814043078703"/>
    <s v="16/05/2025 7:32:39 PM"/>
    <n v="60"/>
    <s v="SHOTP"/>
    <x v="11"/>
    <n v="170"/>
    <n v="1"/>
    <n v="0.17"/>
    <s v="800kv"/>
    <s v="Ram kushal"/>
    <x v="0"/>
    <s v="24"/>
    <s v="15/05/2025"/>
    <n v="24.747488726854499"/>
    <s v="-"/>
    <s v="-"/>
  </r>
  <r>
    <s v="Normal Order"/>
    <x v="218"/>
    <x v="8"/>
    <n v="60518"/>
    <s v="T176542"/>
    <s v="C8213"/>
    <s v="241"/>
    <n v="45792.678393125003"/>
    <s v="15/05/2025 4:16:58 PM"/>
    <n v="60"/>
    <s v="SHOTP"/>
    <x v="11"/>
    <n v="58.13"/>
    <n v="1"/>
    <n v="5.8130000000000001E-2"/>
    <s v="-"/>
    <s v="Ram kushal"/>
    <x v="0"/>
    <s v="25"/>
    <s v="15/05/2025"/>
    <n v="24.81937289351481"/>
    <s v="-"/>
    <s v="-"/>
  </r>
  <r>
    <s v="Normal Order"/>
    <x v="87"/>
    <x v="39"/>
    <n v="58617"/>
    <s v="T176862"/>
    <s v="C8206"/>
    <s v="2049"/>
    <n v="45792.498731956017"/>
    <s v="15/05/2025 11:58:51 AM"/>
    <n v="60"/>
    <s v="SHOTP"/>
    <x v="11"/>
    <n v="63.3"/>
    <n v="1"/>
    <n v="6.3299999999999995E-2"/>
    <s v="-"/>
    <s v="Ram kushal"/>
    <x v="0"/>
    <s v="25"/>
    <s v="14/05/2025"/>
    <n v="25.095631053241959"/>
    <s v="-"/>
    <s v="-"/>
  </r>
  <r>
    <s v="Normal Order"/>
    <x v="87"/>
    <x v="39"/>
    <n v="58617"/>
    <s v="T176783"/>
    <s v="C8195"/>
    <s v="2037"/>
    <n v="45792.184975949072"/>
    <s v="15/05/2025 4:26:47 AM"/>
    <n v="60"/>
    <s v="SHOTP"/>
    <x v="11"/>
    <n v="63.3"/>
    <n v="1"/>
    <n v="6.3299999999999995E-2"/>
    <s v="-"/>
    <s v="Ram kushal"/>
    <x v="0"/>
    <s v="25"/>
    <s v="14/05/2025"/>
    <n v="25.308708946759001"/>
    <s v="-"/>
    <s v="-"/>
  </r>
  <r>
    <s v="Normal Order"/>
    <x v="87"/>
    <x v="39"/>
    <n v="58617"/>
    <s v="T176452"/>
    <s v="C8194"/>
    <s v="2030"/>
    <n v="45792.073136736108"/>
    <s v="15/05/2025 1:45:23 AM"/>
    <n v="60"/>
    <s v="SHOTP"/>
    <x v="11"/>
    <n v="63.3"/>
    <n v="1"/>
    <n v="6.3299999999999995E-2"/>
    <s v="-"/>
    <s v="Ram kushal"/>
    <x v="0"/>
    <s v="25"/>
    <s v="14/05/2025"/>
    <n v="25.31047811342432"/>
    <s v="-"/>
    <s v="-"/>
  </r>
  <r>
    <s v="Normal Order"/>
    <x v="87"/>
    <x v="39"/>
    <n v="58617"/>
    <s v="T176457"/>
    <s v="C8194"/>
    <s v="2029"/>
    <n v="45792.073134965278"/>
    <s v="15/05/2025 1:45:28 AM"/>
    <n v="60"/>
    <s v="SHOTP"/>
    <x v="11"/>
    <n v="63.3"/>
    <n v="1"/>
    <n v="6.3299999999999995E-2"/>
    <s v="-"/>
    <s v="Ram kushal"/>
    <x v="0"/>
    <s v="25"/>
    <s v="14/05/2025"/>
    <n v="25.309687152781411"/>
    <s v="-"/>
    <s v="-"/>
  </r>
  <r>
    <s v="Normal Order"/>
    <x v="118"/>
    <x v="90"/>
    <n v="59868"/>
    <s v="T176583"/>
    <s v="C8178"/>
    <s v="1321"/>
    <n v="45791.76312466435"/>
    <s v="14/05/2025 6:18:59 PM"/>
    <n v="60"/>
    <s v="SHOTP"/>
    <x v="11"/>
    <n v="16.8"/>
    <n v="1"/>
    <n v="1.6799999999999999E-2"/>
    <s v="765 KV GIS"/>
    <s v="Shrikant  Zambre"/>
    <x v="0"/>
    <s v="26"/>
    <s v="12/05/2025"/>
    <n v="27.055100891200709"/>
    <s v="-"/>
    <s v="-"/>
  </r>
  <r>
    <s v="Normal Order"/>
    <x v="88"/>
    <x v="69"/>
    <n v="58112"/>
    <s v="T176685"/>
    <s v="C8190"/>
    <s v="560"/>
    <n v="45791.71829449074"/>
    <s v="14/05/2025 5:14:25 PM"/>
    <n v="60"/>
    <s v="SHOTP"/>
    <x v="11"/>
    <n v="170"/>
    <n v="1"/>
    <n v="0.17"/>
    <s v="800kv"/>
    <s v="RAKESH KUMAR"/>
    <x v="0"/>
    <s v="26"/>
    <s v="13/05/2025"/>
    <n v="26.34452494212746"/>
    <s v="-"/>
    <s v="-"/>
  </r>
  <r>
    <s v="Normal Order"/>
    <x v="323"/>
    <x v="160"/>
    <n v="58515"/>
    <s v="T176577"/>
    <s v="C8182"/>
    <s v="1180"/>
    <n v="45791.416056932867"/>
    <s v="14/05/2025 9:59:51 AM"/>
    <n v="60"/>
    <s v="SHOTP"/>
    <x v="11"/>
    <n v="74.8"/>
    <n v="1"/>
    <n v="7.4800000000000005E-2"/>
    <s v="-"/>
    <s v="Ram kushal"/>
    <x v="0"/>
    <s v="26"/>
    <s v="13/05/2025"/>
    <n v="26.608400925928439"/>
    <s v="-"/>
    <s v="-"/>
  </r>
  <r>
    <s v="Normal Order"/>
    <x v="86"/>
    <x v="20"/>
    <n v="53669"/>
    <s v="T176686"/>
    <s v="C8188"/>
    <s v="125"/>
    <n v="45791.328857430562"/>
    <s v="14/05/2025 6:21:16 PM"/>
    <n v="60"/>
    <s v="SHOTP"/>
    <x v="11"/>
    <n v="211"/>
    <n v="1"/>
    <n v="0.21099999999999999"/>
    <s v="145KV"/>
    <s v="Ram kushal"/>
    <x v="0"/>
    <s v="26"/>
    <s v="13/05/2025"/>
    <n v="26.343007731484249"/>
    <s v="-"/>
    <s v="-"/>
  </r>
  <r>
    <s v="Normal Order"/>
    <x v="109"/>
    <x v="84"/>
    <n v="60664"/>
    <s v="T176557"/>
    <s v="C8184"/>
    <s v="384"/>
    <n v="45791.151489328702"/>
    <s v="14/05/2025 3:38:15 AM"/>
    <n v="60"/>
    <s v="SHOTP"/>
    <x v="11"/>
    <n v="120"/>
    <n v="1"/>
    <n v="0.12"/>
    <s v="145KV GIS"/>
    <s v="Ram kushal"/>
    <x v="0"/>
    <s v="26"/>
    <s v="13/05/2025"/>
    <n v="26.460133495369519"/>
    <s v="-"/>
    <s v="-"/>
  </r>
  <r>
    <s v="Normal Order"/>
    <x v="114"/>
    <x v="88"/>
    <n v="60327"/>
    <s v="T176329"/>
    <s v="C8163"/>
    <s v="1596"/>
    <n v="45790.542278541667"/>
    <s v="13/05/2025 1:00:58 PM"/>
    <n v="60"/>
    <s v="SHOTP"/>
    <x v="11"/>
    <n v="116"/>
    <n v="1"/>
    <n v="0.11600000000000001"/>
    <s v="-"/>
    <s v="Ram kushal"/>
    <x v="0"/>
    <s v="27"/>
    <s v="12/05/2025"/>
    <n v="27.402046516202969"/>
    <s v="-"/>
    <s v="-"/>
  </r>
  <r>
    <s v="Normal Order"/>
    <x v="324"/>
    <x v="132"/>
    <n v="53179"/>
    <s v="T176290"/>
    <s v="C8136"/>
    <s v="-"/>
    <n v="45788.158802002319"/>
    <s v="11/05/2025 3:49:29 AM"/>
    <n v="50"/>
    <s v="SHOTP"/>
    <x v="11"/>
    <n v="38"/>
    <n v="1"/>
    <n v="3.7999999999999999E-2"/>
    <s v="145kv"/>
    <s v="Ram kushal"/>
    <x v="0"/>
    <s v="29"/>
    <s v="10/05/2025"/>
    <n v="29.607968275464369"/>
    <s v="-"/>
    <s v="-"/>
  </r>
  <r>
    <s v="Normal Order"/>
    <x v="111"/>
    <x v="17"/>
    <n v="59842"/>
    <s v="T176151"/>
    <s v="C8125"/>
    <s v="-"/>
    <n v="45787.681497939819"/>
    <s v="10/05/2025 4:54:13 PM"/>
    <n v="50"/>
    <s v="SHOTP"/>
    <x v="11"/>
    <n v="48.7"/>
    <n v="1"/>
    <n v="4.8700000000000007E-2"/>
    <s v="-"/>
    <s v="Ram kushal"/>
    <x v="0"/>
    <s v="30"/>
    <s v="09/05/2025"/>
    <n v="30.22260949073825"/>
    <s v="-"/>
    <s v="-"/>
  </r>
  <r>
    <s v="Normal Order"/>
    <x v="65"/>
    <x v="28"/>
    <n v="59894"/>
    <s v="T176203"/>
    <s v="C8121"/>
    <s v="1898"/>
    <n v="45787.227215555547"/>
    <s v="10/05/2025 5:27:52 AM"/>
    <n v="60"/>
    <s v="SHOTP"/>
    <x v="11"/>
    <n v="56.5"/>
    <n v="1"/>
    <n v="5.6500000000000002E-2"/>
    <s v="-"/>
    <s v="Ram kushal"/>
    <x v="0"/>
    <s v="30"/>
    <s v="09/05/2025"/>
    <n v="30.558465810187052"/>
    <s v="-"/>
    <s v="-"/>
  </r>
  <r>
    <s v="Normal Order"/>
    <x v="243"/>
    <x v="110"/>
    <n v="55485"/>
    <s v="T176139"/>
    <s v="C8100"/>
    <s v="-"/>
    <n v="45786.813089479168"/>
    <s v="09/05/2025 9:42:04 PM"/>
    <n v="50"/>
    <s v="SHOTP"/>
    <x v="11"/>
    <n v="42.3"/>
    <n v="1"/>
    <n v="4.2299999999999997E-2"/>
    <s v="245kv"/>
    <s v="Ram kushal"/>
    <x v="0"/>
    <s v="31"/>
    <s v="08/05/2025"/>
    <n v="31.261477094907601"/>
    <s v="-"/>
    <s v="-"/>
  </r>
  <r>
    <s v="Normal Order"/>
    <x v="298"/>
    <x v="115"/>
    <n v="58736"/>
    <s v="T175731"/>
    <s v="C8083"/>
    <s v="1340"/>
    <n v="45786.670608368047"/>
    <s v="09/05/2025 4:12:09 PM"/>
    <n v="60"/>
    <s v="SHOTP"/>
    <x v="11"/>
    <n v="50.8"/>
    <n v="1"/>
    <n v="5.0799999999999998E-2"/>
    <s v="-"/>
    <s v="Ram kushal"/>
    <x v="0"/>
    <s v="31"/>
    <s v="08/05/2025"/>
    <n v="31.88746788194112"/>
    <s v="-"/>
    <s v="-"/>
  </r>
  <r>
    <s v="Normal Order"/>
    <x v="243"/>
    <x v="110"/>
    <n v="55556"/>
    <s v="T175849"/>
    <s v="C8078"/>
    <s v="-"/>
    <n v="45785.033952245372"/>
    <s v="08/05/2025 12:49:08 AM"/>
    <n v="50"/>
    <s v="SHOTP"/>
    <x v="11"/>
    <n v="42.3"/>
    <n v="1"/>
    <n v="4.2299999999999997E-2"/>
    <s v="245kv"/>
    <s v="RAKESH KUMAR"/>
    <x v="0"/>
    <s v="32"/>
    <s v="07/05/2025"/>
    <n v="32.728701064814231"/>
    <s v="-"/>
    <s v="-"/>
  </r>
  <r>
    <s v="Normal Order"/>
    <x v="239"/>
    <x v="103"/>
    <n v="50911"/>
    <s v="T175632"/>
    <s v="C8024"/>
    <s v="2348"/>
    <n v="45782.365879502308"/>
    <s v="05/05/2025 8:47:05 AM"/>
    <n v="60"/>
    <s v="SHOTP"/>
    <x v="11"/>
    <n v="71.900000000000006"/>
    <n v="1"/>
    <n v="7.1900000000000006E-2"/>
    <s v="420kv"/>
    <s v="Ram kushal"/>
    <x v="0"/>
    <s v="35"/>
    <s v="03/05/2025"/>
    <n v="36.791959479167417"/>
    <s v="-"/>
    <s v="-"/>
  </r>
  <r>
    <s v="Normal Order"/>
    <x v="239"/>
    <x v="103"/>
    <n v="52777"/>
    <s v="T175579"/>
    <s v="C8018"/>
    <s v="2337"/>
    <n v="45780.772798460654"/>
    <s v="03/05/2025 6:33:28 PM"/>
    <n v="60"/>
    <s v="SHOTP"/>
    <x v="11"/>
    <n v="71.900000000000006"/>
    <n v="1"/>
    <n v="7.1900000000000006E-2"/>
    <s v="420kv"/>
    <s v="Ram kushal"/>
    <x v="0"/>
    <s v="37"/>
    <s v="02/05/2025"/>
    <n v="37.158563402779691"/>
    <s v="-"/>
    <s v="-"/>
  </r>
  <r>
    <s v="Normal Order"/>
    <x v="92"/>
    <x v="31"/>
    <n v="59871"/>
    <s v="T175505"/>
    <s v="C7990"/>
    <s v="848"/>
    <n v="45778.163705543979"/>
    <s v="01/05/2025 4:13:39 AM"/>
    <n v="60"/>
    <s v="SHOTP"/>
    <x v="11"/>
    <n v="3.052"/>
    <n v="1"/>
    <n v="3.052E-3"/>
    <s v="765 KV GIS"/>
    <s v="Ram kushal"/>
    <x v="0"/>
    <s v="39"/>
    <s v="30/04/2025"/>
    <n v="39.076439652781119"/>
    <s v="-"/>
    <s v="-"/>
  </r>
  <r>
    <s v="Normal Order"/>
    <x v="0"/>
    <x v="0"/>
    <n v="52932"/>
    <s v="T175126"/>
    <s v="C7948"/>
    <s v="-"/>
    <n v="45776.187857870369"/>
    <s v="29/04/2025 4:54:52 AM"/>
    <n v="50"/>
    <s v="SHOTP"/>
    <x v="11"/>
    <n v="148.19999999999999"/>
    <n v="1"/>
    <n v="0.1482"/>
    <s v="Tank"/>
    <s v="Ram kushal"/>
    <x v="0"/>
    <s v="41"/>
    <s v="28/04/2025"/>
    <n v="41.548693495366017"/>
    <s v="-"/>
    <s v="-"/>
  </r>
  <r>
    <s v="Normal Order"/>
    <x v="238"/>
    <x v="143"/>
    <n v="56740"/>
    <s v="T174788"/>
    <s v="C7888"/>
    <s v="957"/>
    <n v="45772.243248796287"/>
    <s v="25/04/2025 5:50:21 AM"/>
    <n v="60"/>
    <s v="SHOTP"/>
    <x v="11"/>
    <n v="109.23"/>
    <n v="1"/>
    <n v="0.10922999999999999"/>
    <s v="DTB - 145 kV"/>
    <s v="Ram kushal"/>
    <x v="0"/>
    <s v="45"/>
    <s v="24/04/2025"/>
    <n v="45.593367581022903"/>
    <s v="-"/>
    <s v="-"/>
  </r>
  <r>
    <s v="Normal Order"/>
    <x v="72"/>
    <x v="60"/>
    <n v="56516"/>
    <s v="T174704"/>
    <s v="C7881"/>
    <s v="529"/>
    <n v="45771.790020949084"/>
    <s v="24/04/2025 6:58:20 PM"/>
    <n v="60"/>
    <s v="SHOTP"/>
    <x v="11"/>
    <n v="316.8"/>
    <n v="1"/>
    <n v="0.31680000000000003"/>
    <s v="DTB 550 kV"/>
    <s v="Ritesh Kumar"/>
    <x v="0"/>
    <s v="46"/>
    <s v="24/04/2025"/>
    <n v="45.732842094905209"/>
    <s v="-"/>
    <s v="-"/>
  </r>
  <r>
    <s v="Normal Order"/>
    <x v="79"/>
    <x v="13"/>
    <n v="59539"/>
    <s v="T173182"/>
    <s v="C7644"/>
    <s v="4893"/>
    <n v="45770.586255231479"/>
    <s v="23/04/2025 2:04:35 PM"/>
    <n v="60"/>
    <s v="SHOTP"/>
    <x v="11"/>
    <n v="49.66"/>
    <n v="1"/>
    <n v="4.9660000000000003E-2"/>
    <s v="AIS 420 kV"/>
    <s v="Ritesh Kumar"/>
    <x v="0"/>
    <s v="47"/>
    <s v="10/04/2025"/>
    <n v="59.13733228009368"/>
    <s v="-"/>
    <s v="-"/>
  </r>
  <r>
    <s v="Normal Order"/>
    <x v="79"/>
    <x v="13"/>
    <n v="59539"/>
    <s v="T173209"/>
    <s v="C7647"/>
    <s v="4894"/>
    <n v="45770.586106655093"/>
    <s v="WIP"/>
    <n v="60"/>
    <s v="SHOTP"/>
    <x v="11"/>
    <n v="49.66"/>
    <n v="1"/>
    <n v="4.9660000000000003E-2"/>
    <s v="AIS 420 kV"/>
    <s v="Ritesh Kumar"/>
    <x v="0"/>
    <s v="-"/>
    <s v="11/04/2025"/>
    <n v="58.554087314812932"/>
    <s v="-"/>
    <s v="-"/>
  </r>
  <r>
    <s v="Normal Order"/>
    <x v="237"/>
    <x v="142"/>
    <n v="56829"/>
    <s v="T172499"/>
    <s v="C7546"/>
    <s v="010"/>
    <n v="45770.585086539351"/>
    <s v="23/04/2025 2:02:45 PM"/>
    <n v="60"/>
    <s v="SHOTP"/>
    <x v="11"/>
    <n v="65"/>
    <n v="1"/>
    <n v="6.5000000000000002E-2"/>
    <s v="-"/>
    <s v="Ritesh Kumar"/>
    <x v="0"/>
    <s v="47"/>
    <s v="05/04/2025"/>
    <n v="64.222138321754755"/>
    <s v="-"/>
    <s v="-"/>
  </r>
  <r>
    <s v="Normal Order"/>
    <x v="94"/>
    <x v="38"/>
    <n v="57726"/>
    <s v="T171715"/>
    <s v="C7431"/>
    <s v="536"/>
    <n v="45770.580596921303"/>
    <s v="23/04/2025 1:56:15 PM"/>
    <n v="60"/>
    <s v="SHOTP"/>
    <x v="11"/>
    <n v="117.5"/>
    <n v="1"/>
    <n v="0.11749999999999999"/>
    <s v="-"/>
    <s v="Ritesh Kumar"/>
    <x v="0"/>
    <s v="47"/>
    <s v="26/03/2025"/>
    <n v="74.112032245371665"/>
    <s v="-"/>
    <s v="-"/>
  </r>
  <r>
    <s v="Normal Order"/>
    <x v="83"/>
    <x v="66"/>
    <n v="53549"/>
    <s v="T170349"/>
    <s v="C7175"/>
    <s v="-"/>
    <n v="45770.579611504632"/>
    <s v="23/04/2025 1:54:44 PM"/>
    <n v="50"/>
    <s v="SHOTP"/>
    <x v="11"/>
    <n v="51.5"/>
    <n v="1"/>
    <n v="5.1499999999999997E-2"/>
    <s v="145kv"/>
    <s v="Ritesh Kumar"/>
    <x v="0"/>
    <s v="47"/>
    <s v="13/03/2025"/>
    <n v="87.169075092591811"/>
    <s v="-"/>
    <s v="-"/>
  </r>
  <r>
    <s v="Normal Order"/>
    <x v="325"/>
    <x v="47"/>
    <n v="55956"/>
    <s v="T174302"/>
    <s v="C7818"/>
    <s v="1533"/>
    <n v="45768.762806145831"/>
    <s v="21/04/2025 6:20:02 PM"/>
    <n v="60"/>
    <s v="SHOTP"/>
    <x v="11"/>
    <n v="74.17"/>
    <n v="1"/>
    <n v="7.417E-2"/>
    <s v="420kv"/>
    <s v="Ritesh Kumar"/>
    <x v="0"/>
    <s v="49"/>
    <s v="20/04/2025"/>
    <n v="49.82841740740696"/>
    <s v="-"/>
    <s v="-"/>
  </r>
  <r>
    <s v="Normal Order"/>
    <x v="79"/>
    <x v="13"/>
    <n v="59848"/>
    <s v="T173813"/>
    <s v="C7744"/>
    <s v="4955"/>
    <n v="45766.538884861111"/>
    <s v="19/04/2025 12:56:32 PM"/>
    <n v="60"/>
    <s v="SHOTP"/>
    <x v="11"/>
    <n v="49.66"/>
    <n v="1"/>
    <n v="4.9660000000000003E-2"/>
    <s v="AIS 420 kV"/>
    <s v="Ram kushal"/>
    <x v="0"/>
    <s v="51"/>
    <s v="18/04/2025"/>
    <n v="51.930614155091462"/>
    <s v="-"/>
    <s v="-"/>
  </r>
  <r>
    <s v="Normal Order"/>
    <x v="326"/>
    <x v="42"/>
    <n v="58000"/>
    <s v="T173920"/>
    <s v="C7760"/>
    <s v="1356"/>
    <n v="45765.218022881949"/>
    <s v="18/04/2025 5:16:23 AM"/>
    <n v="60"/>
    <s v="SHOTP"/>
    <x v="11"/>
    <n v="39.5"/>
    <n v="1"/>
    <n v="3.95E-2"/>
    <s v="DTB 420 kV"/>
    <s v="Ritesh Kumar"/>
    <x v="0"/>
    <s v="52"/>
    <s v="17/04/2025"/>
    <n v="52.476588773148251"/>
    <s v="-"/>
    <s v="-"/>
  </r>
  <r>
    <s v="Normal Order"/>
    <x v="327"/>
    <x v="109"/>
    <n v="59686"/>
    <s v="T173785"/>
    <s v="C7722"/>
    <s v="331"/>
    <n v="45763.509488240743"/>
    <s v="16/04/2025 12:13:52 PM"/>
    <n v="60"/>
    <s v="SHOTP"/>
    <x v="11"/>
    <n v="90.1"/>
    <n v="1"/>
    <n v="9.01E-2"/>
    <s v="GIS 145 kV"/>
    <s v="Ram kushal"/>
    <x v="0"/>
    <s v="54"/>
    <s v="15/04/2025"/>
    <n v="54.250870740739629"/>
    <s v="-"/>
    <s v="-"/>
  </r>
  <r>
    <s v="Normal Order"/>
    <x v="328"/>
    <x v="4"/>
    <n v="59129"/>
    <s v="T173246"/>
    <s v="C7656"/>
    <s v="028"/>
    <n v="45762.110531365739"/>
    <s v="15/04/2025 2:39:16 AM"/>
    <n v="60"/>
    <s v="SHOTP"/>
    <x v="11"/>
    <n v="94.2"/>
    <n v="1"/>
    <n v="9.4200000000000006E-2"/>
    <s v="765 KV GIS"/>
    <s v="RAKESH KUMAR"/>
    <x v="0"/>
    <s v="55"/>
    <s v="11/04/2025"/>
    <n v="58.575794618052903"/>
    <s v="-"/>
    <s v="-"/>
  </r>
  <r>
    <s v="Normal Order"/>
    <x v="222"/>
    <x v="134"/>
    <n v="59480"/>
    <s v="T173453"/>
    <s v="C7683"/>
    <s v="025"/>
    <n v="45760.66340435185"/>
    <s v="13/04/2025 3:56:20 PM"/>
    <n v="60"/>
    <s v="SHOTP"/>
    <x v="11"/>
    <n v="58"/>
    <n v="1"/>
    <n v="5.8000000000000003E-2"/>
    <s v="-"/>
    <s v="Ram kushal"/>
    <x v="0"/>
    <s v="57"/>
    <s v="12/04/2025"/>
    <n v="57.178845069443923"/>
    <s v="-"/>
    <s v="-"/>
  </r>
  <r>
    <s v="Normal Order"/>
    <x v="329"/>
    <x v="96"/>
    <n v="52164"/>
    <s v="T166605"/>
    <s v="C6492"/>
    <s v="-"/>
    <n v="45692.940783518519"/>
    <s v="04/02/2025 10:35:30 PM"/>
    <n v="50"/>
    <s v="SHOTP"/>
    <x v="11"/>
    <n v="228.17"/>
    <n v="1"/>
    <n v="0.22817000000000001"/>
    <s v="CABLE DISCCONET. HOUSING"/>
    <s v="RAKESH KUMAR"/>
    <x v="0"/>
    <s v="125"/>
    <s v="04/02/2025"/>
    <n v="124.5337049884256"/>
    <s v="-"/>
    <s v="-"/>
  </r>
  <r>
    <s v="Normal Order"/>
    <x v="330"/>
    <x v="43"/>
    <n v="36242"/>
    <s v="T119774"/>
    <s v="B8693"/>
    <s v="-"/>
    <n v="45215.753305844897"/>
    <s v="19/10/2023 1:52:00 AM"/>
    <n v="50"/>
    <s v="SHOTP"/>
    <x v="11"/>
    <n v="9.3000000000000007"/>
    <n v="1"/>
    <n v="9.300000000000001E-3"/>
    <s v="765 KV GIS"/>
    <s v="Vinod Kumar Patel"/>
    <x v="0"/>
    <s v="599"/>
    <s v="10/10/2023"/>
    <n v="607.3569553472189"/>
    <s v="-"/>
    <s v="-"/>
  </r>
  <r>
    <s v="Normal Order"/>
    <x v="331"/>
    <x v="172"/>
    <n v="35142"/>
    <s v="T120237"/>
    <s v="B8475"/>
    <s v="-"/>
    <n v="45186.553612673611"/>
    <s v="17/09/2023 1:17:23 PM"/>
    <n v="50"/>
    <s v="SHOTP"/>
    <x v="11"/>
    <n v="15.6"/>
    <n v="1"/>
    <n v="1.5599999999999999E-2"/>
    <s v="765 KV GIS"/>
    <s v="Vinod Kumar Patel"/>
    <x v="0"/>
    <s v="631"/>
    <s v="15/09/2023"/>
    <n v="632.4066806828705"/>
    <s v="-"/>
    <s v="-"/>
  </r>
  <r>
    <s v="Normal Order"/>
    <x v="332"/>
    <x v="121"/>
    <n v="35800"/>
    <s v="T127206"/>
    <s v="B9549"/>
    <s v="070"/>
    <n v="45301.625879930558"/>
    <s v="10/01/2024 3:01:26 PM"/>
    <n v="20"/>
    <s v="VIZ"/>
    <x v="36"/>
    <n v="12.2"/>
    <n v="1"/>
    <n v="1.2200000000000001E-2"/>
    <s v="VENTILATOR 19 BLADES"/>
    <s v="Sunil Bhatambare"/>
    <x v="0"/>
    <s v="516"/>
    <s v="29/11/2023"/>
    <n v="557.65756181713368"/>
    <s v="-"/>
    <s v="-"/>
  </r>
  <r>
    <s v="Normal Order"/>
    <x v="73"/>
    <x v="30"/>
    <n v="57534"/>
    <s v="T175903"/>
    <s v="C7955"/>
    <s v="1076"/>
    <n v="45816.614008553239"/>
    <s v="08/06/2025 2:44:19 PM"/>
    <n v="140"/>
    <s v="VIZFI"/>
    <x v="1"/>
    <n v="176.38"/>
    <n v="1"/>
    <n v="0.17638000000000001"/>
    <s v="-"/>
    <s v="Radheshyam Bijawe"/>
    <x v="0"/>
    <s v="1"/>
    <s v="28/04/2025"/>
    <n v="41.493971736112137"/>
    <s v="-"/>
    <s v="-"/>
  </r>
  <r>
    <s v="Normal Order"/>
    <x v="73"/>
    <x v="30"/>
    <n v="57534"/>
    <s v="T175949"/>
    <s v="C8004"/>
    <s v="1069"/>
    <n v="45816.613637974537"/>
    <s v="08/06/2025 2:43:48 PM"/>
    <n v="140"/>
    <s v="VIZFI"/>
    <x v="1"/>
    <n v="176.38"/>
    <n v="1"/>
    <n v="0.17638000000000001"/>
    <s v="-"/>
    <s v="Radheshyam Bijawe"/>
    <x v="0"/>
    <s v="1"/>
    <s v="30/04/2025"/>
    <n v="39.508908935182262"/>
    <s v="-"/>
    <s v="-"/>
  </r>
  <r>
    <s v="Normal Order"/>
    <x v="232"/>
    <x v="34"/>
    <n v="59879"/>
    <s v="T175624"/>
    <s v="C8033"/>
    <s v="3376"/>
    <n v="45815.792113738433"/>
    <s v="07/06/2025 7:00:44 PM"/>
    <n v="140"/>
    <s v="VIZFI"/>
    <x v="37"/>
    <n v="43.1"/>
    <n v="1"/>
    <n v="4.3099999999999999E-2"/>
    <s v="AIS 420 kV"/>
    <s v="ANKIT KUMAR"/>
    <x v="0"/>
    <s v="2"/>
    <s v="03/05/2025"/>
    <n v="36.25238695601729"/>
    <s v="-"/>
    <s v="-"/>
  </r>
  <r>
    <s v="Normal Order"/>
    <x v="73"/>
    <x v="30"/>
    <n v="57534"/>
    <s v="T175822"/>
    <s v="C8074"/>
    <s v="1067"/>
    <n v="45815.614792754634"/>
    <s v="07/06/2025 2:45:25 PM"/>
    <n v="140"/>
    <s v="VIZFI"/>
    <x v="1"/>
    <n v="176.38"/>
    <n v="1"/>
    <n v="0.17638000000000001"/>
    <s v="-"/>
    <s v="Radheshyam Bijawe"/>
    <x v="0"/>
    <s v="2"/>
    <s v="06/05/2025"/>
    <n v="33.271694490744267"/>
    <s v="-"/>
    <s v="-"/>
  </r>
  <r>
    <s v="Normal Order"/>
    <x v="73"/>
    <x v="30"/>
    <n v="48877"/>
    <s v="T174812"/>
    <s v="C7896"/>
    <s v="1052"/>
    <n v="45815.614552395833"/>
    <s v="07/06/2025 2:45:01 PM"/>
    <n v="140"/>
    <s v="VIZFI"/>
    <x v="1"/>
    <n v="176.38"/>
    <n v="1"/>
    <n v="0.17638000000000001"/>
    <s v="-"/>
    <s v="Radheshyam Bijawe"/>
    <x v="0"/>
    <s v="2"/>
    <s v="24/04/2025"/>
    <n v="45.5293862963008"/>
    <s v="-"/>
    <s v="-"/>
  </r>
  <r>
    <s v="Normal Order"/>
    <x v="73"/>
    <x v="30"/>
    <n v="48877"/>
    <s v="T173613"/>
    <s v="C7776"/>
    <s v="1065"/>
    <n v="45815.614136493052"/>
    <s v="07/06/2025 2:44:26 PM"/>
    <n v="140"/>
    <s v="VIZFI"/>
    <x v="1"/>
    <n v="176.38"/>
    <n v="1"/>
    <n v="0.17638000000000001"/>
    <s v="-"/>
    <s v="Radheshyam Bijawe"/>
    <x v="0"/>
    <s v="2"/>
    <s v="17/04/2025"/>
    <n v="52.16454550925846"/>
    <s v="-"/>
    <s v="-"/>
  </r>
  <r>
    <s v="Normal Order"/>
    <x v="71"/>
    <x v="59"/>
    <n v="57151"/>
    <s v="T167251"/>
    <s v="C6639"/>
    <s v="1194"/>
    <n v="45813.426572094897"/>
    <s v="05/06/2025 10:14:21 AM"/>
    <n v="140"/>
    <s v="VIZFI"/>
    <x v="37"/>
    <n v="36.299999999999997"/>
    <n v="1"/>
    <n v="3.6299999999999999E-2"/>
    <s v="DTB 420 kV"/>
    <s v="RAVIRAJ VITTHAL SUTAR"/>
    <x v="0"/>
    <s v="4"/>
    <s v="11/02/2025"/>
    <n v="117.4485068171271"/>
    <s v="-"/>
    <s v="-"/>
  </r>
  <r>
    <s v="Normal Order"/>
    <x v="97"/>
    <x v="74"/>
    <n v="60867"/>
    <s v="T177785"/>
    <s v="C8317"/>
    <s v="3282"/>
    <n v="45811.608396550917"/>
    <s v="03/06/2025 2:36:14 PM"/>
    <n v="140"/>
    <s v="VIZFI"/>
    <x v="37"/>
    <n v="85.3"/>
    <n v="1"/>
    <n v="8.5300000000000001E-2"/>
    <s v="DTB 145 kV"/>
    <s v="Radheshyam Bijawe"/>
    <x v="0"/>
    <s v="6"/>
    <s v="20/05/2025"/>
    <n v="19.232298622686361"/>
    <s v="-"/>
    <s v="-"/>
  </r>
  <r>
    <s v="Normal Order"/>
    <x v="79"/>
    <x v="13"/>
    <n v="60844"/>
    <s v="T177661"/>
    <s v="C8349"/>
    <s v="5147"/>
    <n v="45810.634740266207"/>
    <s v="02/06/2025 3:14:15 PM"/>
    <n v="140"/>
    <s v="VIZFI"/>
    <x v="37"/>
    <n v="49.66"/>
    <n v="1"/>
    <n v="4.9660000000000003E-2"/>
    <s v="AIS 420 kV"/>
    <s v="YOGESHWAR VAIRALKAR"/>
    <x v="1"/>
    <s v="7"/>
    <s v="22/05/2025"/>
    <n v="17.370149340276839"/>
    <s v="-"/>
    <s v="-"/>
  </r>
  <r>
    <s v="Normal Order"/>
    <x v="101"/>
    <x v="78"/>
    <n v="60240"/>
    <s v="T175418"/>
    <s v="C7977"/>
    <s v="129"/>
    <n v="45809.230143379631"/>
    <s v="01/06/2025 5:31:27 AM"/>
    <n v="150"/>
    <s v="VIZFI"/>
    <x v="37"/>
    <n v="16"/>
    <n v="1"/>
    <n v="1.6E-2"/>
    <s v="COVER"/>
    <s v="MD ANSARI"/>
    <x v="0"/>
    <s v="8"/>
    <s v="29/04/2025"/>
    <n v="40.05471483796282"/>
    <s v="-"/>
    <s v="-"/>
  </r>
  <r>
    <s v="Normal Order"/>
    <x v="231"/>
    <x v="139"/>
    <n v="59730"/>
    <s v="T174801"/>
    <s v="C7893"/>
    <s v="485"/>
    <n v="45806.585365995372"/>
    <s v="29/05/2025 2:03:04 PM"/>
    <n v="140"/>
    <s v="VIZFI"/>
    <x v="37"/>
    <n v="15.414"/>
    <n v="1"/>
    <n v="1.5414000000000001E-2"/>
    <s v="765 KV GIS"/>
    <s v="VIJAY SHALIGRAM CHAUDHRI"/>
    <x v="1"/>
    <s v="11"/>
    <s v="24/04/2025"/>
    <n v="45.530640879631392"/>
    <s v="-"/>
    <s v="-"/>
  </r>
  <r>
    <s v="Normal Order"/>
    <x v="231"/>
    <x v="139"/>
    <n v="59730"/>
    <s v="T174806"/>
    <s v="C7893"/>
    <s v="486"/>
    <n v="45806.585090613429"/>
    <s v="29/05/2025 2:02:38 PM"/>
    <n v="140"/>
    <s v="VIZFI"/>
    <x v="37"/>
    <n v="15.414"/>
    <n v="1"/>
    <n v="1.5414000000000001E-2"/>
    <s v="765 KV GIS"/>
    <s v="VIJAY SHALIGRAM CHAUDHRI"/>
    <x v="1"/>
    <s v="11"/>
    <s v="24/04/2025"/>
    <n v="45.529867222219757"/>
    <s v="-"/>
    <s v="-"/>
  </r>
  <r>
    <s v="Normal Order"/>
    <x v="231"/>
    <x v="139"/>
    <n v="59730"/>
    <s v="T174899"/>
    <s v="C7893"/>
    <s v="487"/>
    <n v="45806.584655243059"/>
    <s v="29/05/2025 2:02:06 PM"/>
    <n v="140"/>
    <s v="VIZFI"/>
    <x v="37"/>
    <n v="15.414"/>
    <n v="1"/>
    <n v="1.5414000000000001E-2"/>
    <s v="765 KV GIS"/>
    <s v="VIJAY SHALIGRAM CHAUDHRI"/>
    <x v="1"/>
    <s v="11"/>
    <s v="24/04/2025"/>
    <n v="45.03210527777992"/>
    <s v="-"/>
    <s v="-"/>
  </r>
  <r>
    <s v="Normal Order"/>
    <x v="231"/>
    <x v="139"/>
    <n v="60152"/>
    <s v="T177456"/>
    <s v="C8316"/>
    <s v="492"/>
    <n v="45806.584106087961"/>
    <s v="29/05/2025 2:01:14 PM"/>
    <n v="140"/>
    <s v="VIZFI"/>
    <x v="37"/>
    <n v="15.414"/>
    <n v="1"/>
    <n v="1.5414000000000001E-2"/>
    <s v="765 KV GIS"/>
    <s v="VIJAY SHALIGRAM CHAUDHRI"/>
    <x v="1"/>
    <s v="11"/>
    <s v="19/05/2025"/>
    <n v="20.534397268522302"/>
    <s v="-"/>
    <s v="-"/>
  </r>
  <r>
    <s v="Normal Order"/>
    <x v="231"/>
    <x v="139"/>
    <n v="60152"/>
    <s v="T177435"/>
    <s v="C8331"/>
    <s v="495"/>
    <n v="45806.583847013891"/>
    <s v="29/05/2025 2:00:52 PM"/>
    <n v="140"/>
    <s v="VIZFI"/>
    <x v="37"/>
    <n v="15.414"/>
    <n v="1"/>
    <n v="1.5414000000000001E-2"/>
    <s v="765 KV GIS"/>
    <s v="VIJAY SHALIGRAM CHAUDHRI"/>
    <x v="1"/>
    <s v="11"/>
    <s v="21/05/2025"/>
    <n v="18.45420780092536"/>
    <s v="-"/>
    <s v="-"/>
  </r>
  <r>
    <s v="Normal Order"/>
    <x v="231"/>
    <x v="139"/>
    <n v="60152"/>
    <s v="T177449"/>
    <s v="C8316"/>
    <s v="496"/>
    <n v="45806.583383437501"/>
    <s v="29/05/2025 2:00:12 PM"/>
    <n v="140"/>
    <s v="VIZFI"/>
    <x v="37"/>
    <n v="15.414"/>
    <n v="1"/>
    <n v="1.5414000000000001E-2"/>
    <s v="765 KV GIS"/>
    <s v="VIJAY SHALIGRAM CHAUDHRI"/>
    <x v="1"/>
    <s v="11"/>
    <s v="19/05/2025"/>
    <n v="20.251760254628611"/>
    <s v="-"/>
    <s v="-"/>
  </r>
  <r>
    <s v="Normal Order"/>
    <x v="231"/>
    <x v="139"/>
    <n v="60152"/>
    <s v="T177440"/>
    <s v="C8331"/>
    <s v="494"/>
    <n v="45806.583005393521"/>
    <s v="29/05/2025 1:59:43 PM"/>
    <n v="140"/>
    <s v="VIZFI"/>
    <x v="37"/>
    <n v="15.414"/>
    <n v="1"/>
    <n v="1.5414000000000001E-2"/>
    <s v="765 KV GIS"/>
    <s v="VIJAY SHALIGRAM CHAUDHRI"/>
    <x v="1"/>
    <s v="11"/>
    <s v="21/05/2025"/>
    <n v="18.45325252314797"/>
    <s v="-"/>
    <s v="-"/>
  </r>
  <r>
    <s v="Normal Order"/>
    <x v="106"/>
    <x v="82"/>
    <n v="59337"/>
    <s v="T177653"/>
    <s v="C8357"/>
    <s v="018"/>
    <n v="45806.409299930558"/>
    <s v="29/05/2025 9:49:27 AM"/>
    <n v="150"/>
    <s v="VIZFI"/>
    <x v="37"/>
    <n v="62"/>
    <n v="1"/>
    <n v="6.2E-2"/>
    <s v="-"/>
    <s v="YOGESHWAR VAIRALKAR"/>
    <x v="1"/>
    <s v="11"/>
    <s v="22/05/2025"/>
    <n v="17.349722719911369"/>
    <s v="-"/>
    <s v="-"/>
  </r>
  <r>
    <s v="Normal Order"/>
    <x v="101"/>
    <x v="78"/>
    <n v="54586"/>
    <s v="T175092"/>
    <s v="C7936"/>
    <s v="107"/>
    <n v="45805.906203854167"/>
    <s v="28/05/2025 9:44:59 PM"/>
    <n v="140"/>
    <s v="VIZFI"/>
    <x v="37"/>
    <n v="16"/>
    <n v="1"/>
    <n v="1.6E-2"/>
    <s v="COVER"/>
    <s v="Radheshyam Bijawe"/>
    <x v="0"/>
    <s v="12"/>
    <s v="26/04/2025"/>
    <n v="43.10842171296099"/>
    <s v="-"/>
    <s v="-"/>
  </r>
  <r>
    <s v="Normal Order"/>
    <x v="101"/>
    <x v="78"/>
    <n v="52935"/>
    <s v="T175658"/>
    <s v="C8033"/>
    <s v="174"/>
    <n v="45805.903963912038"/>
    <s v="28/05/2025 9:42:02 PM"/>
    <n v="140"/>
    <s v="VIZFI"/>
    <x v="37"/>
    <n v="16"/>
    <n v="1"/>
    <n v="1.6E-2"/>
    <s v="COVER"/>
    <s v="Radheshyam Bijawe"/>
    <x v="0"/>
    <s v="12"/>
    <s v="03/05/2025"/>
    <n v="36.242037743053523"/>
    <s v="-"/>
    <s v="-"/>
  </r>
  <r>
    <s v="Normal Order"/>
    <x v="299"/>
    <x v="166"/>
    <n v="60355"/>
    <s v="T177030"/>
    <s v="C8111"/>
    <s v="029"/>
    <n v="45805.265588333343"/>
    <s v="28/05/2025 6:22:34 AM"/>
    <n v="150"/>
    <s v="VIZFI"/>
    <x v="37"/>
    <n v="185"/>
    <n v="1"/>
    <n v="0.185"/>
    <s v="CB Tank_x000d__x000a_"/>
    <s v="MD ANSARI"/>
    <x v="0"/>
    <s v="12"/>
    <s v="09/05/2025"/>
    <n v="30.843194537039381"/>
    <s v="-"/>
    <s v="-"/>
  </r>
  <r>
    <s v="Normal Order"/>
    <x v="73"/>
    <x v="30"/>
    <n v="57534"/>
    <s v="T175907"/>
    <s v="C7955"/>
    <s v="1066"/>
    <n v="45802.260235624999"/>
    <s v="25/05/2025 6:14:58 AM"/>
    <n v="140"/>
    <s v="VIZFI"/>
    <x v="1"/>
    <n v="176.38"/>
    <n v="1"/>
    <n v="0.17638000000000001"/>
    <s v="-"/>
    <s v="Radheshyam Bijawe"/>
    <x v="0"/>
    <s v="15"/>
    <s v="28/04/2025"/>
    <n v="41.356192372681107"/>
    <s v="-"/>
    <s v="-"/>
  </r>
  <r>
    <s v="Normal Order"/>
    <x v="98"/>
    <x v="76"/>
    <n v="58602"/>
    <s v="T176853"/>
    <s v="C8212"/>
    <s v="935"/>
    <n v="45800.994463414347"/>
    <s v="23/05/2025 11:52:06 PM"/>
    <n v="140"/>
    <s v="VIZFI"/>
    <x v="37"/>
    <n v="82"/>
    <n v="1"/>
    <n v="8.2000000000000003E-2"/>
    <s v="-"/>
    <s v="ANKIT KUMAR"/>
    <x v="0"/>
    <s v="17"/>
    <s v="15/05/2025"/>
    <n v="24.84634818287304"/>
    <s v="-"/>
    <s v="-"/>
  </r>
  <r>
    <s v="Normal Order"/>
    <x v="326"/>
    <x v="42"/>
    <n v="59607"/>
    <s v="T173913"/>
    <s v="C7764"/>
    <s v="1364"/>
    <n v="45798.902545856479"/>
    <s v="21/05/2025 9:39:44 PM"/>
    <n v="140"/>
    <s v="VIZFI"/>
    <x v="37"/>
    <n v="39.5"/>
    <n v="1"/>
    <n v="3.95E-2"/>
    <s v="DTB 420 kV"/>
    <s v="PRAFULL GAJANAN BHOPALE"/>
    <x v="1"/>
    <s v="19"/>
    <s v="17/04/2025"/>
    <n v="52.301606666667787"/>
    <s v="-"/>
    <s v="-"/>
  </r>
  <r>
    <s v="Normal Order"/>
    <x v="326"/>
    <x v="42"/>
    <n v="59607"/>
    <s v="T173882"/>
    <s v="C7764"/>
    <s v="1359"/>
    <n v="45798.902344861111"/>
    <s v="21/05/2025 9:39:27 PM"/>
    <n v="140"/>
    <s v="VIZFI"/>
    <x v="37"/>
    <n v="39.5"/>
    <n v="1"/>
    <n v="3.95E-2"/>
    <s v="DTB 420 kV"/>
    <s v="PRAFULL GAJANAN BHOPALE"/>
    <x v="1"/>
    <s v="19"/>
    <s v="17/04/2025"/>
    <n v="52.397250486108533"/>
    <s v="-"/>
    <s v="-"/>
  </r>
  <r>
    <s v="Rework Order"/>
    <x v="326"/>
    <x v="42"/>
    <n v="61073"/>
    <s v="T167126"/>
    <s v="C6614"/>
    <s v="1313"/>
    <n v="45798.902054548613"/>
    <s v="21/05/2025 9:39:03 PM"/>
    <n v="140"/>
    <s v="VIZFI"/>
    <x v="14"/>
    <n v="39.5"/>
    <n v="1"/>
    <n v="3.95E-2"/>
    <s v="DTB 420 kV"/>
    <s v="PRAFULL GAJANAN BHOPALE"/>
    <x v="0"/>
    <s v="19"/>
    <s v="10/02/2025"/>
    <n v="118.5672772685211"/>
    <s v="-"/>
    <s v="-"/>
  </r>
  <r>
    <s v="Normal Order"/>
    <x v="232"/>
    <x v="34"/>
    <n v="59873"/>
    <s v="T174232"/>
    <s v="C7876"/>
    <s v="3345"/>
    <n v="45798.610809953701"/>
    <s v="21/05/2025 2:39:40 PM"/>
    <n v="140"/>
    <s v="VIZFI"/>
    <x v="37"/>
    <n v="43.1"/>
    <n v="1"/>
    <n v="4.3099999999999999E-2"/>
    <s v="AIS 420 kV"/>
    <s v="AKSHAY"/>
    <x v="0"/>
    <s v="19"/>
    <s v="23/04/2025"/>
    <n v="46.068324930558447"/>
    <s v="-"/>
    <s v="-"/>
  </r>
  <r>
    <s v="Normal Order"/>
    <x v="250"/>
    <x v="150"/>
    <n v="59850"/>
    <s v="T175191"/>
    <s v="C7940"/>
    <s v="1972"/>
    <n v="45787.629979594909"/>
    <s v="10/05/2025 3:07:18 PM"/>
    <n v="120"/>
    <s v="VIZFI"/>
    <x v="2"/>
    <n v="23"/>
    <n v="1"/>
    <n v="2.3E-2"/>
    <s v="OBEX Cast posts"/>
    <s v="MD ANSARI"/>
    <x v="0"/>
    <s v="30"/>
    <s v="27/04/2025"/>
    <n v="42.470223784723203"/>
    <s v="-"/>
    <s v="-"/>
  </r>
  <r>
    <s v="Normal Order"/>
    <x v="250"/>
    <x v="150"/>
    <n v="59850"/>
    <s v="T174545"/>
    <s v="C7821"/>
    <s v="1957"/>
    <n v="45787.629270567129"/>
    <s v="10/05/2025 3:06:24 PM"/>
    <n v="120"/>
    <s v="VIZFI"/>
    <x v="2"/>
    <n v="23"/>
    <n v="1"/>
    <n v="2.3E-2"/>
    <s v="OBEX Cast posts"/>
    <s v="MD ANSARI"/>
    <x v="0"/>
    <s v="30"/>
    <s v="20/04/2025"/>
    <n v="49.357643287039537"/>
    <s v="-"/>
    <s v="-"/>
  </r>
  <r>
    <s v="Normal Order"/>
    <x v="250"/>
    <x v="150"/>
    <n v="59850"/>
    <s v="T174021"/>
    <s v="C7789"/>
    <s v="1862"/>
    <n v="45787.62848024306"/>
    <s v="10/05/2025 3:05:05 PM"/>
    <n v="120"/>
    <s v="VIZFI"/>
    <x v="2"/>
    <n v="23"/>
    <n v="1"/>
    <n v="2.3E-2"/>
    <s v="OBEX Cast posts"/>
    <s v="MD ANSARI"/>
    <x v="0"/>
    <s v="30"/>
    <s v="18/04/2025"/>
    <n v="51.198273020832858"/>
    <s v="-"/>
    <s v="-"/>
  </r>
  <r>
    <s v="Normal Order"/>
    <x v="250"/>
    <x v="150"/>
    <n v="59850"/>
    <s v="T175238"/>
    <s v="C7938"/>
    <s v="2049"/>
    <n v="45787.627927511567"/>
    <s v="10/05/2025 3:04:16 PM"/>
    <n v="120"/>
    <s v="VIZFI"/>
    <x v="2"/>
    <n v="23"/>
    <n v="1"/>
    <n v="2.3E-2"/>
    <s v="OBEX Cast posts"/>
    <s v="MD ANSARI"/>
    <x v="0"/>
    <s v="30"/>
    <s v="27/04/2025"/>
    <n v="42.928580925923598"/>
    <s v="-"/>
    <s v="-"/>
  </r>
  <r>
    <s v="Normal Order"/>
    <x v="250"/>
    <x v="150"/>
    <n v="59850"/>
    <s v="T173638"/>
    <s v="C7789"/>
    <s v="1855"/>
    <n v="45787.621927812499"/>
    <s v="10/05/2025 2:55:38 PM"/>
    <n v="120"/>
    <s v="VIZFI"/>
    <x v="2"/>
    <n v="23"/>
    <n v="1"/>
    <n v="2.3E-2"/>
    <s v="OBEX Cast posts"/>
    <s v="MD ANSARI"/>
    <x v="0"/>
    <s v="30"/>
    <s v="18/04/2025"/>
    <n v="51.290281805559061"/>
    <s v="-"/>
    <s v="-"/>
  </r>
  <r>
    <s v="Normal Order"/>
    <x v="250"/>
    <x v="150"/>
    <n v="59850"/>
    <s v="T175189"/>
    <s v="C7941"/>
    <s v="2000"/>
    <n v="45787.621447187499"/>
    <s v="10/05/2025 2:55:00 PM"/>
    <n v="120"/>
    <s v="VIZFI"/>
    <x v="2"/>
    <n v="23"/>
    <n v="1"/>
    <n v="2.3E-2"/>
    <s v="OBEX Cast posts"/>
    <s v="MD ANSARI"/>
    <x v="0"/>
    <s v="30"/>
    <s v="27/04/2025"/>
    <n v="42.36139853009081"/>
    <s v="-"/>
    <s v="-"/>
  </r>
  <r>
    <s v="Normal Order"/>
    <x v="250"/>
    <x v="150"/>
    <n v="59850"/>
    <s v="T174566"/>
    <s v="C7822"/>
    <s v="1879"/>
    <n v="45787.620608900463"/>
    <s v="10/05/2025 2:53:46 PM"/>
    <n v="120"/>
    <s v="VIZFI"/>
    <x v="2"/>
    <n v="23"/>
    <n v="1"/>
    <n v="2.3E-2"/>
    <s v="OBEX Cast posts"/>
    <s v="MD ANSARI"/>
    <x v="0"/>
    <s v="30"/>
    <s v="20/04/2025"/>
    <n v="49.671837847221468"/>
    <s v="-"/>
    <s v="-"/>
  </r>
  <r>
    <s v="Normal Order"/>
    <x v="250"/>
    <x v="150"/>
    <n v="59850"/>
    <s v="T175245"/>
    <s v="C7939"/>
    <s v="2001"/>
    <n v="45786.025848495367"/>
    <s v="WIP"/>
    <n v="120"/>
    <s v="VIZFI"/>
    <x v="2"/>
    <n v="23"/>
    <n v="1"/>
    <n v="2.3E-2"/>
    <s v="OBEX Cast posts"/>
    <s v="YOGESHWAR VAIRALKAR"/>
    <x v="0"/>
    <s v="-"/>
    <s v="27/04/2025"/>
    <n v="42.925376793980831"/>
    <s v="-"/>
    <s v="-"/>
  </r>
  <r>
    <s v="Normal Order"/>
    <x v="108"/>
    <x v="45"/>
    <n v="58933"/>
    <s v="T172416"/>
    <s v="C7536"/>
    <s v="125"/>
    <n v="45782.783532800917"/>
    <s v="05/05/2025 6:48:21 PM"/>
    <n v="140"/>
    <s v="VIZFI"/>
    <x v="37"/>
    <n v="57.1"/>
    <n v="1"/>
    <n v="5.7099999999999998E-2"/>
    <s v="400 KV GIS"/>
    <s v="MD ANSARI"/>
    <x v="0"/>
    <s v="35"/>
    <s v="05/04/2025"/>
    <n v="64.782575497687503"/>
    <s v="-"/>
    <s v="-"/>
  </r>
  <r>
    <s v="Normal Order"/>
    <x v="231"/>
    <x v="139"/>
    <n v="40233"/>
    <s v="T173089"/>
    <s v="C7712"/>
    <s v="479"/>
    <n v="45770.687425277778"/>
    <s v="23/04/2025 4:29:57 PM"/>
    <n v="130"/>
    <s v="VIZFI"/>
    <x v="37"/>
    <n v="15.414"/>
    <n v="1"/>
    <n v="1.5414000000000001E-2"/>
    <s v="765 KV GIS"/>
    <s v="VIJAY SHALIGRAM CHAUDHRI"/>
    <x v="1"/>
    <s v="47"/>
    <s v="15/04/2025"/>
    <n v="54.304535347226192"/>
    <s v="-"/>
    <s v="-"/>
  </r>
  <r>
    <s v="Normal Order"/>
    <x v="2"/>
    <x v="2"/>
    <n v="57861"/>
    <s v="T172520"/>
    <s v="C7533"/>
    <s v="743"/>
    <n v="45760.628811956019"/>
    <s v="13/04/2025 3:05:40 PM"/>
    <n v="170"/>
    <s v="VIZFI"/>
    <x v="37"/>
    <n v="44"/>
    <n v="1"/>
    <n v="4.3999999999999997E-2"/>
    <s v="NAMI REAR SUBFRAME"/>
    <s v="MD ANSARI"/>
    <x v="0"/>
    <s v="57"/>
    <s v="05/04/2025"/>
    <n v="64.896326782407414"/>
    <s v="-"/>
    <s v="-"/>
  </r>
  <r>
    <s v="Normal Order"/>
    <x v="1"/>
    <x v="1"/>
    <n v="46879"/>
    <s v="T165533"/>
    <s v="C6309"/>
    <s v="637"/>
    <n v="45702.45154274306"/>
    <s v="14/02/2025 10:50:21 AM"/>
    <n v="160"/>
    <s v="VIZFI"/>
    <x v="2"/>
    <n v="41"/>
    <n v="1"/>
    <n v="4.1000000000000002E-2"/>
    <s v="NAMI FRONT SUBFRAME"/>
    <s v="CHADRAKANT SAH"/>
    <x v="0"/>
    <s v="115"/>
    <s v="24/01/2025"/>
    <n v="135.02658420139051"/>
    <s v="-"/>
    <s v="-"/>
  </r>
  <r>
    <s v="Rework Order"/>
    <x v="99"/>
    <x v="77"/>
    <n v="57669"/>
    <s v="T161640"/>
    <s v="C5581"/>
    <s v="222"/>
    <n v="45667.969129432873"/>
    <s v="10/01/2025 11:15:43 PM"/>
    <n v="110"/>
    <s v="VIZFI"/>
    <x v="14"/>
    <n v="31.6"/>
    <n v="1"/>
    <n v="3.1600000000000003E-2"/>
    <s v="Operating socket 8DQ16_x000d__x000a_"/>
    <s v="DINESH KUMAR RAM"/>
    <x v="0"/>
    <s v="150"/>
    <s v="17/12/2024"/>
    <n v="173.49826980323999"/>
    <s v="-"/>
    <s v="-"/>
  </r>
  <r>
    <s v="Rework Order"/>
    <x v="99"/>
    <x v="77"/>
    <n v="57670"/>
    <s v="T161623"/>
    <s v="C5602"/>
    <s v="226"/>
    <n v="45667.967835671298"/>
    <s v="10/01/2025 11:13:55 PM"/>
    <n v="110"/>
    <s v="VIZFI"/>
    <x v="14"/>
    <n v="31.6"/>
    <n v="1"/>
    <n v="3.1600000000000003E-2"/>
    <s v="Operating socket 8DQ16_x000d__x000a_"/>
    <s v="DINESH KUMAR RAM"/>
    <x v="0"/>
    <s v="150"/>
    <s v="18/12/2024"/>
    <n v="172.67592232638711"/>
    <s v="-"/>
    <s v="-"/>
  </r>
  <r>
    <s v="Normal Order"/>
    <x v="1"/>
    <x v="1"/>
    <n v="46883"/>
    <s v="T148408"/>
    <s v="C3151"/>
    <s v="390"/>
    <n v="45524.007464525457"/>
    <s v="20/08/2024 12:10:48 AM"/>
    <n v="160"/>
    <s v="VIZFI"/>
    <x v="2"/>
    <n v="41"/>
    <n v="1"/>
    <n v="4.1000000000000002E-2"/>
    <s v="NAMI FRONT SUBFRAME"/>
    <s v="DEVIDAS MANDADE"/>
    <x v="0"/>
    <s v="293"/>
    <s v="25/07/2024"/>
    <n v="318.64171239583078"/>
    <s v="-"/>
    <s v="-"/>
  </r>
  <r>
    <s v="Normal Order"/>
    <x v="333"/>
    <x v="173"/>
    <n v="44153"/>
    <s v="T144270"/>
    <s v="C1325"/>
    <s v="013"/>
    <n v="45509.639560127311"/>
    <s v="05/08/2024 3:21:12 PM"/>
    <n v="130"/>
    <s v="VIZFI"/>
    <x v="2"/>
    <n v="64.900000000000006"/>
    <n v="1"/>
    <n v="6.4900000000000013E-2"/>
    <s v="END CASING LH"/>
    <s v="VIJAY SHALIGRAM CHAUDHRI"/>
    <x v="0"/>
    <s v="308"/>
    <s v="01/06/2024"/>
    <n v="372.33226833333168"/>
    <s v="-"/>
    <s v="-"/>
  </r>
  <r>
    <s v="Normal Order"/>
    <x v="250"/>
    <x v="150"/>
    <n v="30441"/>
    <s v="T119297"/>
    <s v="B8358"/>
    <s v="1845"/>
    <n v="45440.993931724537"/>
    <s v="28/05/2024 11:52:09 PM"/>
    <n v="120"/>
    <s v="VIZFI"/>
    <x v="2"/>
    <n v="23"/>
    <n v="1"/>
    <n v="2.3E-2"/>
    <s v="OBEX Cast posts"/>
    <s v="RAJA BABU"/>
    <x v="0"/>
    <s v="377"/>
    <s v="08/09/2023"/>
    <n v="639.99307057870465"/>
    <s v="-"/>
    <s v="-"/>
  </r>
  <r>
    <s v="Normal Order"/>
    <x v="80"/>
    <x v="64"/>
    <n v="37303"/>
    <s v="T124141"/>
    <s v="B9068"/>
    <s v="824"/>
    <n v="45253.626299733798"/>
    <s v="23/11/2023 3:02:16 PM"/>
    <n v="130"/>
    <s v="VIZFI"/>
    <x v="37"/>
    <n v="9.3309999999999995"/>
    <n v="1"/>
    <n v="9.330999999999999E-3"/>
    <s v="765 KV GIS"/>
    <s v="VIJAY SHALIGRAM CHAUDHRI"/>
    <x v="0"/>
    <s v="564"/>
    <s v="26/10/2023"/>
    <n v="591.5279218402793"/>
    <s v="-"/>
    <s v="-"/>
  </r>
  <r>
    <s v="Normal Order"/>
    <x v="104"/>
    <x v="80"/>
    <n v="55183"/>
    <s v="T178717"/>
    <s v="C8449"/>
    <s v="007"/>
    <n v="45816.647158831023"/>
    <s v="08/06/2025 3:32:00 PM"/>
    <n v="100"/>
    <s v="VIZIN"/>
    <x v="38"/>
    <n v="410"/>
    <n v="1"/>
    <n v="0.41"/>
    <s v="-"/>
    <s v="PRADEEP KUMAR"/>
    <x v="0"/>
    <s v="1"/>
    <s v="30/05/2025"/>
    <n v="9.3718760995398043"/>
    <s v="-"/>
    <s v="-"/>
  </r>
  <r>
    <s v="Normal Order"/>
    <x v="66"/>
    <x v="14"/>
    <n v="58504"/>
    <s v="T178860"/>
    <s v="C8544"/>
    <s v="1332"/>
    <n v="45816.63463064815"/>
    <s v="08/06/2025 3:13:57 PM"/>
    <n v="100"/>
    <s v="VIZIN"/>
    <x v="38"/>
    <n v="140.13999999999999"/>
    <n v="1"/>
    <n v="0.14013999999999999"/>
    <s v="800kv"/>
    <s v="PRADEEP KUMAR"/>
    <x v="0"/>
    <s v="1"/>
    <s v="06/06/2025"/>
    <n v="2.9122059143555821"/>
    <s v="-"/>
    <s v="-"/>
  </r>
  <r>
    <s v="Normal Order"/>
    <x v="66"/>
    <x v="14"/>
    <n v="58504"/>
    <s v="T178789"/>
    <s v="C8526"/>
    <s v="1320"/>
    <n v="45816.633476087962"/>
    <s v="08/06/2025 3:12:20 PM"/>
    <n v="100"/>
    <s v="VIZIN"/>
    <x v="38"/>
    <n v="140.13999999999999"/>
    <n v="1"/>
    <n v="0.14013999999999999"/>
    <s v="800kv"/>
    <s v="PRADEEP KUMAR"/>
    <x v="0"/>
    <s v="1"/>
    <s v="05/06/2025"/>
    <n v="3.939493958328967"/>
    <s v="-"/>
    <s v="-"/>
  </r>
  <r>
    <s v="Normal Order"/>
    <x v="66"/>
    <x v="14"/>
    <n v="58504"/>
    <s v="T178674"/>
    <s v="C8539"/>
    <s v="1329"/>
    <n v="45816.632630266213"/>
    <s v="08/06/2025 3:11:08 PM"/>
    <n v="100"/>
    <s v="VIZIN"/>
    <x v="38"/>
    <n v="140.13999999999999"/>
    <n v="1"/>
    <n v="0.14013999999999999"/>
    <s v="800kv"/>
    <s v="PRADEEP KUMAR"/>
    <x v="0"/>
    <s v="1"/>
    <s v="05/06/2025"/>
    <n v="3.250941388891079"/>
    <s v="-"/>
    <s v="-"/>
  </r>
  <r>
    <s v="Normal Order"/>
    <x v="105"/>
    <x v="81"/>
    <n v="59770"/>
    <s v="T177848"/>
    <s v="C8381"/>
    <s v="057"/>
    <n v="45816.273117870369"/>
    <s v="08/06/2025 6:37:45 AM"/>
    <n v="100"/>
    <s v="VIZIN"/>
    <x v="38"/>
    <n v="77.8"/>
    <n v="1"/>
    <n v="7.7799999999999994E-2"/>
    <s v="765 KV GIS"/>
    <s v="Girish Chudhari"/>
    <x v="0"/>
    <s v="1"/>
    <s v="24/05/2025"/>
    <n v="15.44592526620545"/>
    <s v="-"/>
    <s v="-"/>
  </r>
  <r>
    <s v="Normal Order"/>
    <x v="219"/>
    <x v="93"/>
    <n v="59324"/>
    <s v="T176704"/>
    <s v="C8195"/>
    <s v="2223"/>
    <n v="45816.269890347219"/>
    <s v="08/06/2025 6:30:11 AM"/>
    <n v="100"/>
    <s v="VIZIN"/>
    <x v="38"/>
    <n v="83.1"/>
    <n v="1"/>
    <n v="8.3099999999999993E-2"/>
    <s v="420 kV"/>
    <s v="Girish Chudhari"/>
    <x v="0"/>
    <s v="1"/>
    <s v="14/05/2025"/>
    <n v="25.443967465282189"/>
    <s v="-"/>
    <s v="-"/>
  </r>
  <r>
    <s v="Normal Order"/>
    <x v="219"/>
    <x v="93"/>
    <n v="59324"/>
    <s v="T176727"/>
    <s v="C8198"/>
    <s v="2226"/>
    <n v="45816.261850347219"/>
    <s v="08/06/2025 6:19:16 AM"/>
    <n v="100"/>
    <s v="VIZIN"/>
    <x v="38"/>
    <n v="83.1"/>
    <n v="1"/>
    <n v="8.3099999999999993E-2"/>
    <s v="420 kV"/>
    <s v="Girish Chudhari"/>
    <x v="0"/>
    <s v="1"/>
    <s v="14/05/2025"/>
    <n v="25.440974201388599"/>
    <s v="-"/>
    <s v="-"/>
  </r>
  <r>
    <s v="Normal Order"/>
    <x v="67"/>
    <x v="55"/>
    <n v="61221"/>
    <s v="T178687"/>
    <s v="C8546"/>
    <s v="253"/>
    <n v="45816.258068148149"/>
    <s v="08/06/2025 6:14:00 AM"/>
    <n v="100"/>
    <s v="VIZIN"/>
    <x v="38"/>
    <n v="69"/>
    <n v="1"/>
    <n v="6.9000000000000006E-2"/>
    <s v="-"/>
    <s v="Girish Chudhari"/>
    <x v="0"/>
    <s v="1"/>
    <s v="06/06/2025"/>
    <n v="2.9057299305568449"/>
    <s v="-"/>
    <s v="-"/>
  </r>
  <r>
    <s v="Normal Order"/>
    <x v="219"/>
    <x v="93"/>
    <n v="59324"/>
    <s v="T176898"/>
    <s v="C8221"/>
    <s v="2240"/>
    <n v="45816.253383703697"/>
    <s v="08/06/2025 6:11:10 AM"/>
    <n v="100"/>
    <s v="VIZIN"/>
    <x v="38"/>
    <n v="83.1"/>
    <n v="1"/>
    <n v="8.3099999999999993E-2"/>
    <s v="420 kV"/>
    <s v="Girish Chudhari"/>
    <x v="0"/>
    <s v="1"/>
    <s v="15/05/2025"/>
    <n v="24.47323122685339"/>
    <s v="-"/>
    <s v="-"/>
  </r>
  <r>
    <s v="Normal Order"/>
    <x v="219"/>
    <x v="93"/>
    <n v="59324"/>
    <s v="T176771"/>
    <s v="C8212"/>
    <s v="2238"/>
    <n v="45816.247540983793"/>
    <s v="08/06/2025 6:04:34 AM"/>
    <n v="100"/>
    <s v="VIZIN"/>
    <x v="38"/>
    <n v="83.1"/>
    <n v="1"/>
    <n v="8.3099999999999993E-2"/>
    <s v="420 kV"/>
    <s v="Girish Chudhari"/>
    <x v="0"/>
    <s v="1"/>
    <s v="15/05/2025"/>
    <n v="24.972266192125971"/>
    <s v="-"/>
    <s v="-"/>
  </r>
  <r>
    <s v="Normal Order"/>
    <x v="229"/>
    <x v="138"/>
    <n v="59772"/>
    <s v="T178775"/>
    <s v="C8480"/>
    <s v="043"/>
    <n v="45816.245873472217"/>
    <s v="08/06/2025 5:56:13 AM"/>
    <n v="90"/>
    <s v="VIZIN"/>
    <x v="38"/>
    <n v="23.3"/>
    <n v="1"/>
    <n v="2.3300000000000001E-2"/>
    <s v="765 KV GIS"/>
    <s v="Girish Chudhari"/>
    <x v="0"/>
    <s v="1"/>
    <s v="03/06/2025"/>
    <n v="5.5278495949096396"/>
    <s v="-"/>
    <s v="-"/>
  </r>
  <r>
    <s v="Normal Order"/>
    <x v="229"/>
    <x v="138"/>
    <n v="59772"/>
    <s v="T178780"/>
    <s v="C8480"/>
    <s v="044"/>
    <n v="45816.244531157397"/>
    <s v="08/06/2025 5:53:51 AM"/>
    <n v="90"/>
    <s v="VIZIN"/>
    <x v="38"/>
    <n v="23.3"/>
    <n v="1"/>
    <n v="2.3300000000000001E-2"/>
    <s v="765 KV GIS"/>
    <s v="Girish Chudhari"/>
    <x v="0"/>
    <s v="1"/>
    <s v="03/06/2025"/>
    <n v="5.5266708217604901"/>
    <s v="-"/>
    <s v="-"/>
  </r>
  <r>
    <s v="Normal Order"/>
    <x v="105"/>
    <x v="81"/>
    <n v="59770"/>
    <s v="T178770"/>
    <s v="C8467"/>
    <s v="077"/>
    <n v="45816.243342430556"/>
    <s v="08/06/2025 5:51:57 AM"/>
    <n v="100"/>
    <s v="VIZIN"/>
    <x v="38"/>
    <n v="77.8"/>
    <n v="1"/>
    <n v="7.7799999999999994E-2"/>
    <s v="765 KV GIS"/>
    <s v="Girish Chudhari"/>
    <x v="0"/>
    <s v="1"/>
    <s v="31/05/2025"/>
    <n v="8.1244383680532337"/>
    <s v="-"/>
    <s v="-"/>
  </r>
  <r>
    <s v="Normal Order"/>
    <x v="219"/>
    <x v="93"/>
    <n v="59836"/>
    <s v="T176991"/>
    <s v="C8235"/>
    <s v="2254"/>
    <n v="45816.232948819437"/>
    <s v="08/06/2025 5:46:34 AM"/>
    <n v="100"/>
    <s v="VIZIN"/>
    <x v="38"/>
    <n v="83.1"/>
    <n v="1"/>
    <n v="8.3099999999999993E-2"/>
    <s v="420 kV"/>
    <s v="Girish Chudhari"/>
    <x v="0"/>
    <s v="1"/>
    <s v="16/05/2025"/>
    <n v="23.925113344907"/>
    <s v="-"/>
    <s v="-"/>
  </r>
  <r>
    <s v="Normal Order"/>
    <x v="219"/>
    <x v="93"/>
    <n v="59324"/>
    <s v="T173849"/>
    <s v="C7750"/>
    <s v="2211"/>
    <n v="45816.227011770832"/>
    <s v="08/06/2025 5:34:59 AM"/>
    <n v="100"/>
    <s v="VIZIN"/>
    <x v="38"/>
    <n v="83.1"/>
    <n v="1"/>
    <n v="8.3099999999999993E-2"/>
    <s v="420 kV"/>
    <s v="Girish Chudhari"/>
    <x v="0"/>
    <s v="1"/>
    <s v="17/04/2025"/>
    <n v="52.943486319447402"/>
    <s v="-"/>
    <s v="-"/>
  </r>
  <r>
    <s v="Normal Order"/>
    <x v="219"/>
    <x v="93"/>
    <n v="59324"/>
    <s v="T176881"/>
    <s v="C8220"/>
    <s v="2242"/>
    <n v="45816.224507754632"/>
    <s v="08/06/2025 5:26:32 AM"/>
    <n v="100"/>
    <s v="VIZIN"/>
    <x v="38"/>
    <n v="83.1"/>
    <n v="1"/>
    <n v="8.3099999999999993E-2"/>
    <s v="420 kV"/>
    <s v="Girish Chudhari"/>
    <x v="0"/>
    <s v="1"/>
    <s v="15/05/2025"/>
    <n v="24.657023958330679"/>
    <s v="-"/>
    <s v="-"/>
  </r>
  <r>
    <s v="Normal Order"/>
    <x v="219"/>
    <x v="93"/>
    <n v="59324"/>
    <s v="T176711"/>
    <s v="C8206"/>
    <s v="2231"/>
    <n v="45816.22032375"/>
    <s v="08/06/2025 5:23:05 AM"/>
    <n v="100"/>
    <s v="VIZIN"/>
    <x v="38"/>
    <n v="83.1"/>
    <n v="1"/>
    <n v="8.3099999999999993E-2"/>
    <s v="420 kV"/>
    <s v="Girish Chudhari"/>
    <x v="0"/>
    <s v="1"/>
    <s v="14/05/2025"/>
    <n v="25.120951111108301"/>
    <s v="-"/>
    <s v="-"/>
  </r>
  <r>
    <s v="Normal Order"/>
    <x v="219"/>
    <x v="93"/>
    <n v="59324"/>
    <s v="T176725"/>
    <s v="C8194"/>
    <s v="2222"/>
    <n v="45816.206147685181"/>
    <s v="08/06/2025 5:04:21 AM"/>
    <n v="100"/>
    <s v="VIZIN"/>
    <x v="38"/>
    <n v="83.1"/>
    <n v="1"/>
    <n v="8.3099999999999993E-2"/>
    <s v="420 kV"/>
    <s v="Girish Chudhari"/>
    <x v="0"/>
    <s v="1"/>
    <s v="14/05/2025"/>
    <n v="25.444703171298901"/>
    <s v="-"/>
    <s v="-"/>
  </r>
  <r>
    <s v="Normal Order"/>
    <x v="219"/>
    <x v="93"/>
    <n v="59324"/>
    <s v="T176733"/>
    <s v="C8226"/>
    <s v="2246"/>
    <n v="45816.201651793977"/>
    <s v="08/06/2025 4:56:37 AM"/>
    <n v="100"/>
    <s v="VIZIN"/>
    <x v="38"/>
    <n v="83.1"/>
    <n v="1"/>
    <n v="8.3099999999999993E-2"/>
    <s v="420 kV"/>
    <s v="Girish Chudhari"/>
    <x v="0"/>
    <s v="1"/>
    <s v="15/05/2025"/>
    <n v="24.333560729166489"/>
    <s v="-"/>
    <s v="-"/>
  </r>
  <r>
    <s v="Normal Order"/>
    <x v="220"/>
    <x v="51"/>
    <n v="51166"/>
    <s v="T178132"/>
    <s v="C8433"/>
    <s v="1199"/>
    <n v="45816.198535104173"/>
    <s v="08/06/2025 4:50:12 AM"/>
    <n v="90"/>
    <s v="VIZIN"/>
    <x v="38"/>
    <n v="40.4"/>
    <n v="1"/>
    <n v="4.0399999999999998E-2"/>
    <s v="GIS 420 kV"/>
    <s v="Girish Chudhari"/>
    <x v="0"/>
    <s v="1"/>
    <s v="29/05/2025"/>
    <n v="10.3699323611072"/>
    <s v="-"/>
    <s v="-"/>
  </r>
  <r>
    <s v="Normal Order"/>
    <x v="220"/>
    <x v="51"/>
    <n v="51166"/>
    <s v="T178769"/>
    <s v="C8466"/>
    <s v="1203"/>
    <n v="45816.195224745366"/>
    <s v="08/06/2025 4:45:38 AM"/>
    <n v="90"/>
    <s v="VIZIN"/>
    <x v="38"/>
    <n v="40.4"/>
    <n v="1"/>
    <n v="4.0399999999999998E-2"/>
    <s v="GIS 420 kV"/>
    <s v="Girish Chudhari"/>
    <x v="0"/>
    <s v="1"/>
    <s v="31/05/2025"/>
    <n v="8.2158266435144469"/>
    <s v="-"/>
    <s v="-"/>
  </r>
  <r>
    <s v="Normal Order"/>
    <x v="220"/>
    <x v="51"/>
    <n v="51166"/>
    <s v="T178137"/>
    <s v="C8433"/>
    <s v="1200"/>
    <n v="45816.19202170139"/>
    <s v="08/06/2025 4:40:53 AM"/>
    <n v="90"/>
    <s v="VIZIN"/>
    <x v="38"/>
    <n v="40.4"/>
    <n v="1"/>
    <n v="4.0399999999999998E-2"/>
    <s v="GIS 420 kV"/>
    <s v="Girish Chudhari"/>
    <x v="0"/>
    <s v="1"/>
    <s v="29/05/2025"/>
    <n v="10.36910148148309"/>
    <s v="-"/>
    <s v="-"/>
  </r>
  <r>
    <s v="Normal Order"/>
    <x v="219"/>
    <x v="93"/>
    <n v="59324"/>
    <s v="T176739"/>
    <s v="C8197"/>
    <s v="2224"/>
    <n v="45816.189196747677"/>
    <s v="08/06/2025 4:36:15 AM"/>
    <n v="100"/>
    <s v="VIZIN"/>
    <x v="38"/>
    <n v="83.1"/>
    <n v="1"/>
    <n v="8.3099999999999993E-2"/>
    <s v="420 kV"/>
    <s v="Girish Chudhari"/>
    <x v="0"/>
    <s v="1"/>
    <s v="14/05/2025"/>
    <n v="25.442443958330841"/>
    <s v="-"/>
    <s v="-"/>
  </r>
  <r>
    <s v="Normal Order"/>
    <x v="220"/>
    <x v="51"/>
    <n v="51166"/>
    <s v="T178730"/>
    <s v="C8435"/>
    <s v="1202"/>
    <n v="45816.186900636567"/>
    <s v="08/06/2025 4:32:07 AM"/>
    <n v="90"/>
    <s v="VIZIN"/>
    <x v="38"/>
    <n v="40.4"/>
    <n v="1"/>
    <n v="4.0399999999999998E-2"/>
    <s v="GIS 420 kV"/>
    <s v="Girish Chudhari"/>
    <x v="0"/>
    <s v="1"/>
    <s v="29/05/2025"/>
    <n v="10.07032353008981"/>
    <s v="-"/>
    <s v="-"/>
  </r>
  <r>
    <s v="Normal Order"/>
    <x v="220"/>
    <x v="51"/>
    <n v="51166"/>
    <s v="T178764"/>
    <s v="C8466"/>
    <s v="1204"/>
    <n v="45816.184184224527"/>
    <s v="08/06/2025 4:28:14 AM"/>
    <n v="90"/>
    <s v="VIZIN"/>
    <x v="38"/>
    <n v="40.4"/>
    <n v="1"/>
    <n v="4.0399999999999998E-2"/>
    <s v="GIS 420 kV"/>
    <s v="Girish Chudhari"/>
    <x v="0"/>
    <s v="1"/>
    <s v="31/05/2025"/>
    <n v="8.2166128819444566"/>
    <s v="-"/>
    <s v="-"/>
  </r>
  <r>
    <s v="Normal Order"/>
    <x v="219"/>
    <x v="93"/>
    <n v="59324"/>
    <s v="T176743"/>
    <s v="C8213"/>
    <s v="2243"/>
    <n v="45816.179313912027"/>
    <s v="08/06/2025 4:20:42 AM"/>
    <n v="100"/>
    <s v="VIZIN"/>
    <x v="38"/>
    <n v="83.1"/>
    <n v="1"/>
    <n v="8.3099999999999993E-2"/>
    <s v="420 kV"/>
    <s v="Girish Chudhari"/>
    <x v="0"/>
    <s v="1"/>
    <s v="15/05/2025"/>
    <n v="24.80553362268256"/>
    <s v="-"/>
    <s v="-"/>
  </r>
  <r>
    <s v="Normal Order"/>
    <x v="219"/>
    <x v="93"/>
    <n v="59324"/>
    <s v="T176763"/>
    <s v="C8199"/>
    <s v="2227"/>
    <n v="45816.172392233799"/>
    <s v="08/06/2025 4:11:47 AM"/>
    <n v="100"/>
    <s v="VIZIN"/>
    <x v="38"/>
    <n v="83.1"/>
    <n v="1"/>
    <n v="8.3099999999999993E-2"/>
    <s v="420 kV"/>
    <s v="Girish Chudhari"/>
    <x v="0"/>
    <s v="1"/>
    <s v="14/05/2025"/>
    <n v="25.448084699077299"/>
    <s v="-"/>
    <s v="-"/>
  </r>
  <r>
    <s v="Normal Order"/>
    <x v="220"/>
    <x v="51"/>
    <n v="51166"/>
    <s v="T178725"/>
    <s v="C8435"/>
    <s v="1201"/>
    <n v="45816.170124317126"/>
    <s v="08/06/2025 4:07:59 AM"/>
    <n v="90"/>
    <s v="VIZIN"/>
    <x v="38"/>
    <n v="40.4"/>
    <n v="1"/>
    <n v="4.0399999999999998E-2"/>
    <s v="GIS 420 kV"/>
    <s v="Girish Chudhari"/>
    <x v="0"/>
    <s v="1"/>
    <s v="29/05/2025"/>
    <n v="10.07134482638503"/>
    <s v="-"/>
    <s v="-"/>
  </r>
  <r>
    <s v="Normal Order"/>
    <x v="334"/>
    <x v="25"/>
    <n v="60182"/>
    <s v="T176680"/>
    <s v="C8207"/>
    <s v="008"/>
    <n v="45815.98478027778"/>
    <s v="07/06/2025 11:38:08 PM"/>
    <n v="100"/>
    <s v="VIZIN"/>
    <x v="38"/>
    <n v="69"/>
    <n v="1"/>
    <n v="6.9000000000000006E-2"/>
    <s v="-"/>
    <s v="ISHAN"/>
    <x v="0"/>
    <s v="2"/>
    <s v="14/05/2025"/>
    <n v="25.311770115738909"/>
    <s v="-"/>
    <s v="-"/>
  </r>
  <r>
    <s v="Normal Order"/>
    <x v="79"/>
    <x v="13"/>
    <n v="60500"/>
    <s v="T176010"/>
    <s v="C8090"/>
    <s v="5026"/>
    <n v="45815.970619282409"/>
    <s v="07/06/2025 11:17:48 PM"/>
    <n v="100"/>
    <s v="VIZIN"/>
    <x v="38"/>
    <n v="49.66"/>
    <n v="1"/>
    <n v="4.9660000000000003E-2"/>
    <s v="AIS 420 kV"/>
    <s v="ISHAN"/>
    <x v="0"/>
    <s v="2"/>
    <s v="07/05/2025"/>
    <n v="32.077411828708136"/>
    <s v="-"/>
    <s v="-"/>
  </r>
  <r>
    <s v="Normal Order"/>
    <x v="100"/>
    <x v="22"/>
    <n v="57623"/>
    <s v="T178788"/>
    <s v="C8518"/>
    <s v="1228"/>
    <n v="45815.947242083334"/>
    <s v="07/06/2025 10:44:04 PM"/>
    <n v="90"/>
    <s v="VIZIN"/>
    <x v="38"/>
    <n v="272.60000000000002"/>
    <n v="1"/>
    <n v="0.27260000000000001"/>
    <s v="-"/>
    <s v="ISHAN"/>
    <x v="0"/>
    <s v="2"/>
    <s v="04/06/2025"/>
    <n v="4.3004728472224087"/>
    <s v="-"/>
    <s v="-"/>
  </r>
  <r>
    <s v="Normal Order"/>
    <x v="335"/>
    <x v="174"/>
    <n v="60120"/>
    <s v="T177056"/>
    <s v="C8141"/>
    <s v="002"/>
    <n v="45815.593786261583"/>
    <s v="07/06/2025 2:15:23 PM"/>
    <n v="100"/>
    <s v="VIZIN"/>
    <x v="38"/>
    <n v="506"/>
    <n v="1"/>
    <n v="0.50600000000000001"/>
    <s v="-"/>
    <s v="PRADEEP KUMAR"/>
    <x v="1"/>
    <s v="2"/>
    <s v="10/05/2025"/>
    <n v="29.243246608792109"/>
    <s v="-"/>
    <s v="-"/>
  </r>
  <r>
    <s v="Normal Order"/>
    <x v="330"/>
    <x v="43"/>
    <n v="60272"/>
    <s v="T176262"/>
    <s v="C8145"/>
    <s v="2520"/>
    <n v="45814.624981469911"/>
    <s v="06/06/2025 3:00:01 PM"/>
    <n v="100"/>
    <s v="VIZIN"/>
    <x v="38"/>
    <n v="9.3000000000000007"/>
    <n v="1"/>
    <n v="9.300000000000001E-3"/>
    <s v="765 KV GIS"/>
    <s v="PRADEEP KUMAR"/>
    <x v="0"/>
    <s v="3"/>
    <s v="11/05/2025"/>
    <n v="28.81140267361479"/>
    <s v="-"/>
    <s v="-"/>
  </r>
  <r>
    <s v="Normal Order"/>
    <x v="103"/>
    <x v="24"/>
    <n v="57546"/>
    <s v="T177260"/>
    <s v="C8292"/>
    <s v="298"/>
    <n v="45813.685386805562"/>
    <s v="05/06/2025 4:27:03 PM"/>
    <n v="90"/>
    <s v="VIZIN"/>
    <x v="38"/>
    <n v="26.1"/>
    <n v="1"/>
    <n v="2.6100000000000002E-2"/>
    <s v="-"/>
    <s v="PRADEEP KUMAR"/>
    <x v="0"/>
    <s v="4"/>
    <s v="19/05/2025"/>
    <n v="20.324285104165028"/>
    <s v="-"/>
    <s v="-"/>
  </r>
  <r>
    <s v="Normal Order"/>
    <x v="330"/>
    <x v="43"/>
    <n v="60272"/>
    <s v="T176267"/>
    <s v="C8145"/>
    <s v="2519"/>
    <n v="45813.477413599539"/>
    <s v="05/06/2025 11:27:56 AM"/>
    <n v="100"/>
    <s v="VIZIN"/>
    <x v="38"/>
    <n v="9.3000000000000007"/>
    <n v="1"/>
    <n v="9.300000000000001E-3"/>
    <s v="765 KV GIS"/>
    <s v="PRADEEP KUMAR"/>
    <x v="0"/>
    <s v="4"/>
    <s v="11/05/2025"/>
    <n v="28.810740601853471"/>
    <s v="-"/>
    <s v="-"/>
  </r>
  <r>
    <s v="Normal Order"/>
    <x v="330"/>
    <x v="43"/>
    <n v="60272"/>
    <s v="T176846"/>
    <s v="C8235"/>
    <s v="2522"/>
    <n v="45813.475942835648"/>
    <s v="05/06/2025 11:25:27 AM"/>
    <n v="100"/>
    <s v="VIZIN"/>
    <x v="38"/>
    <n v="9.3000000000000007"/>
    <n v="1"/>
    <n v="9.300000000000001E-3"/>
    <s v="765 KV GIS"/>
    <s v="PRADEEP KUMAR"/>
    <x v="0"/>
    <s v="4"/>
    <s v="15/05/2025"/>
    <n v="24.64624773147807"/>
    <s v="-"/>
    <s v="-"/>
  </r>
  <r>
    <s v="Normal Order"/>
    <x v="117"/>
    <x v="75"/>
    <n v="57633"/>
    <s v="T176479"/>
    <s v="C8186"/>
    <s v="1576"/>
    <n v="45806.986985034717"/>
    <s v="29/05/2025 11:41:19 PM"/>
    <n v="100"/>
    <s v="VIZIN"/>
    <x v="38"/>
    <n v="24"/>
    <n v="1"/>
    <n v="2.4E-2"/>
    <s v="DTB 245 kV"/>
    <s v="PRADEEP KUMAR"/>
    <x v="0"/>
    <s v="11"/>
    <s v="13/05/2025"/>
    <n v="26.404111724536051"/>
    <s v="-"/>
    <s v="-"/>
  </r>
  <r>
    <s v="Normal Order"/>
    <x v="2"/>
    <x v="2"/>
    <n v="57436"/>
    <s v="T172911"/>
    <s v="C7603"/>
    <s v="807"/>
    <n v="45794.630319236108"/>
    <s v="17/05/2025 3:07:43 PM"/>
    <n v="90"/>
    <s v="VIZIN"/>
    <x v="38"/>
    <n v="44"/>
    <n v="1"/>
    <n v="4.3999999999999997E-2"/>
    <s v="NAMI REAR SUBFRAME"/>
    <s v="ISHAN"/>
    <x v="0"/>
    <s v="23"/>
    <s v="08/04/2025"/>
    <n v="61.260754942130013"/>
    <s v="-"/>
    <s v="-"/>
  </r>
  <r>
    <s v="Normal Order"/>
    <x v="2"/>
    <x v="2"/>
    <n v="57861"/>
    <s v="T173158"/>
    <s v="C7642"/>
    <s v="810"/>
    <n v="45782.696114074082"/>
    <s v="05/05/2025 4:44:55 PM"/>
    <n v="100"/>
    <s v="VIZIN"/>
    <x v="38"/>
    <n v="44"/>
    <n v="1"/>
    <n v="4.3999999999999997E-2"/>
    <s v="NAMI REAR SUBFRAME"/>
    <s v="Girish Chudhari"/>
    <x v="0"/>
    <s v="35"/>
    <s v="10/04/2025"/>
    <n v="59.371599444442843"/>
    <s v="-"/>
    <s v="-"/>
  </r>
  <r>
    <s v="Normal Order"/>
    <x v="231"/>
    <x v="139"/>
    <n v="59730"/>
    <s v="T174894"/>
    <s v="C7893"/>
    <s v="482"/>
    <n v="45779.62521204861"/>
    <s v="02/05/2025 3:08:52 PM"/>
    <n v="100"/>
    <s v="VIZIN"/>
    <x v="38"/>
    <n v="15.414"/>
    <n v="1"/>
    <n v="1.5414000000000001E-2"/>
    <s v="765 KV GIS"/>
    <s v="ANKIT KUMAR"/>
    <x v="0"/>
    <s v="38"/>
    <s v="24/04/2025"/>
    <n v="45.425213530092151"/>
    <s v="-"/>
    <s v="-"/>
  </r>
  <r>
    <s v="Normal Order"/>
    <x v="1"/>
    <x v="1"/>
    <n v="57858"/>
    <s v="T171995"/>
    <s v="C7478"/>
    <s v="740"/>
    <n v="45776.439334594907"/>
    <s v="WIP"/>
    <n v="100"/>
    <s v="VIZIN"/>
    <x v="38"/>
    <n v="41"/>
    <n v="1"/>
    <n v="4.1000000000000002E-2"/>
    <s v="NAMI FRONT SUBFRAME"/>
    <s v="ANKIT KUMAR"/>
    <x v="0"/>
    <s v="-"/>
    <s v="28/03/2025"/>
    <n v="72.309397361110314"/>
    <s v="-"/>
    <s v="-"/>
  </r>
  <r>
    <s v="Normal Order"/>
    <x v="231"/>
    <x v="139"/>
    <n v="44439"/>
    <s v="T173092"/>
    <s v="C7698"/>
    <s v="481"/>
    <n v="45770.689899363417"/>
    <s v="23/04/2025 4:33:33 PM"/>
    <n v="90"/>
    <s v="VIZIN"/>
    <x v="38"/>
    <n v="15.414"/>
    <n v="1"/>
    <n v="1.5414000000000001E-2"/>
    <s v="765 KV GIS"/>
    <s v="VIJAY SHALIGRAM CHAUDHRI"/>
    <x v="1"/>
    <s v="47"/>
    <s v="14/04/2025"/>
    <n v="55.082953425924643"/>
    <s v="-"/>
    <s v="-"/>
  </r>
  <r>
    <s v="Normal Order"/>
    <x v="2"/>
    <x v="2"/>
    <n v="57861"/>
    <s v="T172447"/>
    <s v="C7550"/>
    <s v="747"/>
    <n v="45768.624235891213"/>
    <s v="21/04/2025 3:01:52 PM"/>
    <n v="100"/>
    <s v="VIZIN"/>
    <x v="38"/>
    <n v="44"/>
    <n v="1"/>
    <n v="4.3999999999999997E-2"/>
    <s v="NAMI REAR SUBFRAME"/>
    <s v="Girish Chudhari"/>
    <x v="1"/>
    <s v="49"/>
    <s v="06/04/2025"/>
    <n v="63.838269826388569"/>
    <s v="-"/>
    <s v="-"/>
  </r>
  <r>
    <s v="Normal Order"/>
    <x v="2"/>
    <x v="2"/>
    <n v="57436"/>
    <s v="T172852"/>
    <s v="C7593"/>
    <s v="804"/>
    <n v="45768.578285960648"/>
    <s v="21/04/2025 2:00:31 PM"/>
    <n v="90"/>
    <s v="VIZIN"/>
    <x v="38"/>
    <n v="44"/>
    <n v="1"/>
    <n v="4.3999999999999997E-2"/>
    <s v="NAMI REAR SUBFRAME"/>
    <s v="Girish Chudhari"/>
    <x v="0"/>
    <s v="49"/>
    <s v="08/04/2025"/>
    <n v="61.671556145833158"/>
    <s v="-"/>
    <s v="-"/>
  </r>
  <r>
    <s v="Normal Order"/>
    <x v="90"/>
    <x v="71"/>
    <n v="57074"/>
    <s v="T171101"/>
    <s v="C7331"/>
    <s v="1306"/>
    <n v="45767.574617604158"/>
    <s v="WIP"/>
    <n v="90"/>
    <s v="VIZIN"/>
    <x v="38"/>
    <n v="40.200000000000003"/>
    <n v="1"/>
    <n v="4.0200000000000007E-2"/>
    <s v="Upper Tank"/>
    <s v="ANKIT KUMAR"/>
    <x v="0"/>
    <s v="-"/>
    <s v="21/03/2025"/>
    <n v="79.428566898146528"/>
    <s v="-"/>
    <s v="-"/>
  </r>
  <r>
    <s v="Normal Order"/>
    <x v="79"/>
    <x v="13"/>
    <n v="59539"/>
    <s v="T173420"/>
    <s v="C7679"/>
    <s v="4912"/>
    <n v="45764.591586689807"/>
    <s v="WIP"/>
    <n v="100"/>
    <s v="VIZIN"/>
    <x v="38"/>
    <n v="49.66"/>
    <n v="1"/>
    <n v="4.9660000000000003E-2"/>
    <s v="AIS 420 kV"/>
    <s v="ANKIT KUMAR"/>
    <x v="0"/>
    <s v="-"/>
    <s v="12/04/2025"/>
    <n v="57.327100844908273"/>
    <s v="-"/>
    <s v="-"/>
  </r>
  <r>
    <s v="Normal Order"/>
    <x v="99"/>
    <x v="77"/>
    <n v="53675"/>
    <s v="T165261"/>
    <s v="C6243"/>
    <s v="311"/>
    <n v="45756.524764178241"/>
    <s v="09/04/2025 12:35:43 PM"/>
    <n v="80"/>
    <s v="VIZIN"/>
    <x v="38"/>
    <n v="31.6"/>
    <n v="1"/>
    <n v="3.1600000000000003E-2"/>
    <s v="Operating socket 8DQ16_x000d__x000a_"/>
    <s v="CHETAN  RAMDAS SHINDE"/>
    <x v="0"/>
    <s v="61"/>
    <s v="21/01/2025"/>
    <n v="138.17378228009329"/>
    <s v="-"/>
    <s v="-"/>
  </r>
  <r>
    <s v="Normal Order"/>
    <x v="336"/>
    <x v="44"/>
    <n v="51780"/>
    <s v="T160596"/>
    <s v="C5384"/>
    <s v="006"/>
    <n v="45756.522190717587"/>
    <s v="09/04/2025 12:32:05 PM"/>
    <n v="100"/>
    <s v="VIZIN"/>
    <x v="0"/>
    <n v="64"/>
    <n v="1"/>
    <n v="6.4000000000000001E-2"/>
    <s v="-"/>
    <s v="CHETAN  RAMDAS SHINDE"/>
    <x v="0"/>
    <s v="61"/>
    <s v="07/12/2024"/>
    <n v="183.4575104166652"/>
    <s v="-"/>
    <s v="-"/>
  </r>
  <r>
    <s v="Normal Order"/>
    <x v="108"/>
    <x v="45"/>
    <n v="57568"/>
    <s v="T171448"/>
    <s v="C7369"/>
    <s v="118"/>
    <n v="45755.167206157414"/>
    <s v="08/04/2025 4:03:03 AM"/>
    <n v="100"/>
    <s v="VIZIN"/>
    <x v="38"/>
    <n v="57.1"/>
    <n v="1"/>
    <n v="5.7099999999999998E-2"/>
    <s v="400 KV GIS"/>
    <s v="Girish Chudhari"/>
    <x v="1"/>
    <s v="62"/>
    <s v="24/03/2025"/>
    <n v="76.528479421293014"/>
    <s v="-"/>
    <s v="-"/>
  </r>
  <r>
    <s v="Normal Order"/>
    <x v="108"/>
    <x v="45"/>
    <n v="59135"/>
    <s v="T172114"/>
    <s v="C7495"/>
    <s v="108"/>
    <n v="45755.146608460651"/>
    <s v="08/04/2025 3:33:25 AM"/>
    <n v="100"/>
    <s v="VIZIN"/>
    <x v="38"/>
    <n v="57.1"/>
    <n v="1"/>
    <n v="5.7099999999999998E-2"/>
    <s v="400 KV GIS"/>
    <s v="Girish Chudhari"/>
    <x v="0"/>
    <s v="62"/>
    <s v="29/03/2025"/>
    <n v="71.196135995371151"/>
    <s v="-"/>
    <s v="-"/>
  </r>
  <r>
    <s v="Normal Order"/>
    <x v="319"/>
    <x v="130"/>
    <n v="46549"/>
    <s v="T145119"/>
    <s v="C2343"/>
    <s v="2802"/>
    <n v="45496.669458634256"/>
    <s v="23/07/2024 4:04:07 PM"/>
    <n v="90"/>
    <s v="VIZIN"/>
    <x v="38"/>
    <n v="37.5"/>
    <n v="1"/>
    <n v="3.7499999999999999E-2"/>
    <s v="220KV GIS"/>
    <s v="RAVINDER SARRATE"/>
    <x v="1"/>
    <s v="321"/>
    <s v="04/06/2024"/>
    <n v="369.91653502314881"/>
    <s v="-"/>
    <s v="-"/>
  </r>
  <r>
    <s v="Normal Order"/>
    <x v="115"/>
    <x v="26"/>
    <n v="31902"/>
    <s v="T113720"/>
    <s v="B7497"/>
    <s v="1344"/>
    <n v="45435.560003946761"/>
    <s v="23/05/2024 1:27:15 PM"/>
    <n v="90"/>
    <s v="VIZIN"/>
    <x v="38"/>
    <n v="54.4"/>
    <n v="1"/>
    <n v="5.4399999999999997E-2"/>
    <s v="-"/>
    <s v="DEBASISH MUKHOPADHAYA"/>
    <x v="0"/>
    <s v="382"/>
    <s v="17/07/2023"/>
    <n v="692.40266609953687"/>
    <s v="-"/>
    <s v="-"/>
  </r>
  <r>
    <s v="Normal Order"/>
    <x v="27"/>
    <x v="20"/>
    <n v="61369"/>
    <s v="T176690"/>
    <s v="C8196"/>
    <s v="127"/>
    <n v="45815.697858240739"/>
    <s v="07/06/2025 4:45:32 PM"/>
    <n v="50"/>
    <s v="VIZMC"/>
    <x v="4"/>
    <n v="211"/>
    <n v="1"/>
    <n v="0.21099999999999999"/>
    <s v="145KV"/>
    <s v="Lakhan maske"/>
    <x v="1"/>
    <s v="2"/>
    <s v="14/05/2025"/>
    <n v="25.516018229165638"/>
    <s v="7035"/>
    <s v="4501045280"/>
  </r>
  <r>
    <s v="Normal Order"/>
    <x v="47"/>
    <x v="38"/>
    <n v="61100"/>
    <s v="T171438"/>
    <s v="C7375"/>
    <s v="582"/>
    <n v="45815.631411354167"/>
    <s v="07/06/2025 3:09:20 PM"/>
    <n v="60"/>
    <s v="VIZMC"/>
    <x v="4"/>
    <n v="117"/>
    <n v="1"/>
    <n v="0.11700000000000001"/>
    <s v="-"/>
    <s v="Lakhan maske"/>
    <x v="0"/>
    <s v="2"/>
    <s v="24/03/2025"/>
    <n v="76.468684212959488"/>
    <s v="7035"/>
    <s v="3314204174 - AFH"/>
  </r>
  <r>
    <s v="Normal Order"/>
    <x v="52"/>
    <x v="42"/>
    <n v="59606"/>
    <s v="T164909"/>
    <s v="C6232"/>
    <s v="1228"/>
    <n v="45815.515322557869"/>
    <s v="07/06/2025 12:22:09 PM"/>
    <n v="80"/>
    <s v="VIZMC"/>
    <x v="4"/>
    <n v="39.5"/>
    <n v="1"/>
    <n v="3.95E-2"/>
    <s v="DTB 420 kV"/>
    <s v="Lakhan maske"/>
    <x v="0"/>
    <s v="2"/>
    <s v="21/01/2025"/>
    <n v="138.4491042476875"/>
    <s v="Non Paint"/>
    <s v="4501021513"/>
  </r>
  <r>
    <s v="Normal Order"/>
    <x v="52"/>
    <x v="42"/>
    <n v="58001"/>
    <s v="T166754"/>
    <s v="C6530"/>
    <s v="1241"/>
    <n v="45815.515070821762"/>
    <s v="07/06/2025 12:21:47 PM"/>
    <n v="80"/>
    <s v="VIZMC"/>
    <x v="4"/>
    <n v="39.5"/>
    <n v="1"/>
    <n v="3.95E-2"/>
    <s v="DTB 420 kV"/>
    <s v="Lakhan maske"/>
    <x v="0"/>
    <s v="2"/>
    <s v="05/02/2025"/>
    <n v="123.2383799768504"/>
    <s v="Non Painted"/>
    <s v="4500887833"/>
  </r>
  <r>
    <s v="Normal Order"/>
    <x v="52"/>
    <x v="42"/>
    <n v="59606"/>
    <s v="T166753"/>
    <s v="C6545"/>
    <s v="1260"/>
    <n v="45815.514873680557"/>
    <s v="07/06/2025 12:21:31 PM"/>
    <n v="80"/>
    <s v="VIZMC"/>
    <x v="4"/>
    <n v="39.5"/>
    <n v="1"/>
    <n v="3.95E-2"/>
    <s v="DTB 420 kV"/>
    <s v="Lakhan maske"/>
    <x v="0"/>
    <s v="2"/>
    <s v="06/02/2025"/>
    <n v="122.4206109375009"/>
    <s v="Non Paint"/>
    <s v="4501021513"/>
  </r>
  <r>
    <s v="Normal Order"/>
    <x v="52"/>
    <x v="42"/>
    <n v="59606"/>
    <s v="T164922"/>
    <s v="C6204"/>
    <s v="1203"/>
    <n v="45815.514606747689"/>
    <s v="07/06/2025 12:21:08 PM"/>
    <n v="80"/>
    <s v="VIZMC"/>
    <x v="4"/>
    <n v="39.5"/>
    <n v="1"/>
    <n v="3.95E-2"/>
    <s v="DTB 420 kV"/>
    <s v="Lakhan maske"/>
    <x v="0"/>
    <s v="2"/>
    <s v="19/01/2025"/>
    <n v="140.89124629629799"/>
    <s v="Non Paint"/>
    <s v="4501021513"/>
  </r>
  <r>
    <s v="Normal Order"/>
    <x v="52"/>
    <x v="42"/>
    <n v="58001"/>
    <s v="T171382"/>
    <s v="C7383"/>
    <s v="1346"/>
    <n v="45815.509510266202"/>
    <s v="07/06/2025 12:13:49 PM"/>
    <n v="80"/>
    <s v="VIZMC"/>
    <x v="4"/>
    <n v="39.5"/>
    <n v="1"/>
    <n v="3.95E-2"/>
    <s v="DTB 420 kV"/>
    <s v="Lakhan maske"/>
    <x v="0"/>
    <s v="2"/>
    <s v="24/03/2025"/>
    <n v="76.106297083329991"/>
    <s v="Non Painted"/>
    <s v="4500887833"/>
  </r>
  <r>
    <s v="Normal Order"/>
    <x v="52"/>
    <x v="42"/>
    <n v="59606"/>
    <s v="T174013"/>
    <s v="C7770"/>
    <s v="1373"/>
    <n v="45815.509047974541"/>
    <s v="07/06/2025 12:13:07 PM"/>
    <n v="80"/>
    <s v="VIZMC"/>
    <x v="4"/>
    <n v="39.5"/>
    <n v="1"/>
    <n v="3.95E-2"/>
    <s v="DTB 420 kV"/>
    <s v="Lakhan maske"/>
    <x v="0"/>
    <s v="2"/>
    <s v="17/04/2025"/>
    <n v="52.112852835649392"/>
    <s v="Non Paint"/>
    <s v="4501021513"/>
  </r>
  <r>
    <s v="Normal Order"/>
    <x v="139"/>
    <x v="42"/>
    <n v="56679"/>
    <s v="T173887"/>
    <s v="C7764"/>
    <s v="1360"/>
    <n v="45815.508377916667"/>
    <s v="07/06/2025 12:12:10 PM"/>
    <n v="80"/>
    <s v="VIZMC"/>
    <x v="4"/>
    <n v="39.5"/>
    <n v="1"/>
    <n v="3.95E-2"/>
    <s v="DTB 420 kV"/>
    <s v="Lakhan maske"/>
    <x v="1"/>
    <s v="2"/>
    <s v="17/04/2025"/>
    <n v="52.395497002318727"/>
    <s v="Non Painted"/>
    <s v="4500542536"/>
  </r>
  <r>
    <s v="Normal Order"/>
    <x v="139"/>
    <x v="42"/>
    <n v="56679"/>
    <s v="T166741"/>
    <s v="C6584"/>
    <s v="1272"/>
    <n v="45815.508130127317"/>
    <s v="07/06/2025 12:11:54 PM"/>
    <n v="80"/>
    <s v="VIZMC"/>
    <x v="4"/>
    <n v="39.5"/>
    <n v="1"/>
    <n v="3.95E-2"/>
    <s v="DTB 420 kV"/>
    <s v="Lakhan maske"/>
    <x v="0"/>
    <s v="2"/>
    <s v="08/02/2025"/>
    <n v="120.7824305208342"/>
    <s v="Non Painted"/>
    <s v="4500542536"/>
  </r>
  <r>
    <s v="Normal Order"/>
    <x v="52"/>
    <x v="42"/>
    <n v="59606"/>
    <s v="T171388"/>
    <s v="C7371"/>
    <s v="1349"/>
    <n v="45815.501839814817"/>
    <s v="07/06/2025 12:02:46 PM"/>
    <n v="80"/>
    <s v="VIZMC"/>
    <x v="4"/>
    <n v="39.5"/>
    <n v="1"/>
    <n v="3.95E-2"/>
    <s v="DTB 420 kV"/>
    <s v="Lakhan maske"/>
    <x v="0"/>
    <s v="2"/>
    <s v="24/03/2025"/>
    <n v="76.38284570601536"/>
    <s v="Non Paint"/>
    <s v="4501021513"/>
  </r>
  <r>
    <s v="Normal Order"/>
    <x v="52"/>
    <x v="42"/>
    <n v="59606"/>
    <s v="T171378"/>
    <s v="C7382"/>
    <s v="1352"/>
    <n v="45815.501657326393"/>
    <s v="07/06/2025 12:02:30 PM"/>
    <n v="80"/>
    <s v="VIZMC"/>
    <x v="4"/>
    <n v="39.5"/>
    <n v="1"/>
    <n v="3.95E-2"/>
    <s v="DTB 420 kV"/>
    <s v="Lakhan maske"/>
    <x v="0"/>
    <s v="2"/>
    <s v="24/03/2025"/>
    <n v="76.259124259260716"/>
    <s v="Non Paint"/>
    <s v="4501021513"/>
  </r>
  <r>
    <s v="Normal Order"/>
    <x v="52"/>
    <x v="42"/>
    <n v="58001"/>
    <s v="T171387"/>
    <s v="C7383"/>
    <s v="1345"/>
    <n v="45815.501477199083"/>
    <s v="07/06/2025 12:02:13 PM"/>
    <n v="80"/>
    <s v="VIZMC"/>
    <x v="4"/>
    <n v="39.5"/>
    <n v="1"/>
    <n v="3.95E-2"/>
    <s v="DTB 420 kV"/>
    <s v="Lakhan maske"/>
    <x v="0"/>
    <s v="2"/>
    <s v="24/03/2025"/>
    <n v="76.103676712962624"/>
    <s v="Non Painted"/>
    <s v="4500887833"/>
  </r>
  <r>
    <s v="Normal Order"/>
    <x v="52"/>
    <x v="42"/>
    <n v="59606"/>
    <s v="T166732"/>
    <s v="C6532"/>
    <s v="1246"/>
    <n v="45815.50113157407"/>
    <s v="07/06/2025 12:01:46 PM"/>
    <n v="80"/>
    <s v="VIZMC"/>
    <x v="4"/>
    <n v="39.5"/>
    <n v="1"/>
    <n v="3.95E-2"/>
    <s v="DTB 420 kV"/>
    <s v="Lakhan maske"/>
    <x v="0"/>
    <s v="2"/>
    <s v="05/02/2025"/>
    <n v="123.1268201736093"/>
    <s v="Non Paint"/>
    <s v="4501021513"/>
  </r>
  <r>
    <s v="Normal Order"/>
    <x v="137"/>
    <x v="96"/>
    <n v="61167"/>
    <s v="T177625"/>
    <s v="C8340"/>
    <s v="506"/>
    <n v="45815.399370844912"/>
    <s v="07/06/2025 9:35:12 AM"/>
    <n v="60"/>
    <s v="VIZMC"/>
    <x v="4"/>
    <n v="228.17"/>
    <n v="1"/>
    <n v="0.22817000000000001"/>
    <s v="CABLE DISCCONET. HOUSING"/>
    <s v="Lakhan maske"/>
    <x v="0"/>
    <s v="2"/>
    <s v="22/05/2025"/>
    <n v="17.91936638888728"/>
    <s v="CABLE DISCCONET. HOUSING"/>
    <s v="4513474036"/>
  </r>
  <r>
    <s v="Normal Order"/>
    <x v="17"/>
    <x v="13"/>
    <n v="60843"/>
    <s v="T175858"/>
    <s v="C8081"/>
    <s v="5035"/>
    <n v="45814.674510740741"/>
    <s v="WIP"/>
    <n v="80"/>
    <s v="VIZMC"/>
    <x v="7"/>
    <n v="49.66"/>
    <n v="1"/>
    <n v="4.9660000000000003E-2"/>
    <s v="AIS 420 kV"/>
    <s v="Sachin Sakat"/>
    <x v="0"/>
    <s v="-"/>
    <s v="07/05/2025"/>
    <n v="32.61525966435147"/>
    <s v="Non Painted"/>
    <s v="4501055442"/>
  </r>
  <r>
    <s v="Normal Order"/>
    <x v="17"/>
    <x v="13"/>
    <n v="59847"/>
    <s v="T176983"/>
    <s v="C8239"/>
    <s v="5093"/>
    <n v="45814.359472638891"/>
    <s v="06/06/2025 8:37:48 AM"/>
    <n v="60"/>
    <s v="VIZMC"/>
    <x v="22"/>
    <n v="49.66"/>
    <n v="1"/>
    <n v="4.9660000000000003E-2"/>
    <s v="AIS 420 kV"/>
    <s v="Lakhan maske"/>
    <x v="0"/>
    <s v="3"/>
    <s v="16/05/2025"/>
    <n v="23.785802870370389"/>
    <s v="Non Painted"/>
    <s v="4501055442"/>
  </r>
  <r>
    <s v="Normal Order"/>
    <x v="17"/>
    <x v="13"/>
    <n v="60843"/>
    <s v="T177325"/>
    <s v="C8284"/>
    <s v="5138"/>
    <n v="45814.35926917824"/>
    <s v="06/06/2025 8:37:25 AM"/>
    <n v="60"/>
    <s v="VIZMC"/>
    <x v="22"/>
    <n v="49.66"/>
    <n v="1"/>
    <n v="4.9660000000000003E-2"/>
    <s v="AIS 420 kV"/>
    <s v="Lakhan maske"/>
    <x v="0"/>
    <s v="3"/>
    <s v="18/05/2025"/>
    <n v="21.56962098379881"/>
    <s v="Non Painted"/>
    <s v="4501055442"/>
  </r>
  <r>
    <s v="Normal Order"/>
    <x v="4"/>
    <x v="4"/>
    <n v="59354"/>
    <s v="T173661"/>
    <s v="C7737"/>
    <s v="062"/>
    <n v="45813.352818437503"/>
    <s v="05/06/2025 8:28:21 AM"/>
    <n v="60"/>
    <s v="VIZMC"/>
    <x v="4"/>
    <n v="94.8"/>
    <n v="1"/>
    <n v="9.4799999999999995E-2"/>
    <s v="765 KV GIS"/>
    <s v="RAVIRAJ VITTHAL SUTAR"/>
    <x v="1"/>
    <s v="4"/>
    <s v="16/04/2025"/>
    <n v="53.457506215279857"/>
    <s v="Non-painted"/>
    <s v="4201869078"/>
  </r>
  <r>
    <s v="Normal Order"/>
    <x v="4"/>
    <x v="4"/>
    <n v="59128"/>
    <s v="T173794"/>
    <s v="C7713"/>
    <s v="055"/>
    <n v="45813.349183101847"/>
    <s v="05/06/2025 8:24:49 AM"/>
    <n v="60"/>
    <s v="VIZMC"/>
    <x v="4"/>
    <n v="94.8"/>
    <n v="1"/>
    <n v="9.4799999999999995E-2"/>
    <s v="765 KV GIS"/>
    <s v="RAVIRAJ VITTHAL SUTAR"/>
    <x v="1"/>
    <s v="4"/>
    <s v="15/04/2025"/>
    <n v="54.659735231485683"/>
    <s v="Non-painted"/>
    <s v="4201859149"/>
  </r>
  <r>
    <s v="Normal Order"/>
    <x v="4"/>
    <x v="4"/>
    <n v="59354"/>
    <s v="T173247"/>
    <s v="C7658"/>
    <s v="030"/>
    <n v="45813.344683842603"/>
    <s v="05/06/2025 8:17:17 AM"/>
    <n v="60"/>
    <s v="VIZMC"/>
    <x v="4"/>
    <n v="94.8"/>
    <n v="1"/>
    <n v="9.4799999999999995E-2"/>
    <s v="765 KV GIS"/>
    <s v="RAVIRAJ VITTHAL SUTAR"/>
    <x v="1"/>
    <s v="4"/>
    <s v="11/04/2025"/>
    <n v="58.447100138888352"/>
    <s v="Non-painted"/>
    <s v="4201869078"/>
  </r>
  <r>
    <s v="Normal Order"/>
    <x v="148"/>
    <x v="38"/>
    <n v="61250"/>
    <s v="T171994"/>
    <s v="C7468"/>
    <s v="590"/>
    <n v="45812.723934571761"/>
    <s v="04/06/2025 5:22:33 PM"/>
    <n v="60"/>
    <s v="VIZMC"/>
    <x v="4"/>
    <n v="117"/>
    <n v="1"/>
    <n v="0.11700000000000001"/>
    <s v="-"/>
    <s v="Lakhan maske"/>
    <x v="0"/>
    <s v="5"/>
    <s v="28/03/2025"/>
    <n v="72.674070902779931"/>
    <s v="5012"/>
    <s v="3314208323 - BHH_x000d_"/>
  </r>
  <r>
    <s v="Normal Order"/>
    <x v="17"/>
    <x v="13"/>
    <n v="54149"/>
    <s v="T168700"/>
    <s v="C6884"/>
    <s v="4849"/>
    <n v="45807.471336921299"/>
    <s v="30/05/2025 11:18:50 AM"/>
    <n v="60"/>
    <s v="VIZMC"/>
    <x v="22"/>
    <n v="49.66"/>
    <n v="1"/>
    <n v="4.9660000000000003E-2"/>
    <s v="AIS 420 kV"/>
    <s v="Lakhan maske"/>
    <x v="0"/>
    <s v="10"/>
    <s v="25/02/2025"/>
    <n v="103.3546704976834"/>
    <s v="Non Paint"/>
    <s v="4500736665"/>
  </r>
  <r>
    <s v="Normal Order"/>
    <x v="211"/>
    <x v="61"/>
    <n v="60948"/>
    <s v="T170877"/>
    <s v="C7296"/>
    <s v="1343"/>
    <n v="45805.885098530103"/>
    <s v="28/05/2025 9:14:36 PM"/>
    <n v="60"/>
    <s v="VIZMC"/>
    <x v="4"/>
    <n v="294.66000000000003"/>
    <n v="1"/>
    <n v="0.29466000000000009"/>
    <s v="DTB 245 kV"/>
    <s v="RAVIRAJ VITTHAL SUTAR"/>
    <x v="0"/>
    <s v="12"/>
    <s v="20/03/2025"/>
    <n v="80.849652384262299"/>
    <s v="Non Painted"/>
    <s v="4501303402"/>
  </r>
  <r>
    <s v="Normal Order"/>
    <x v="214"/>
    <x v="77"/>
    <n v="57512"/>
    <s v="T165495"/>
    <s v="C6266"/>
    <s v="273"/>
    <n v="45805.77111173611"/>
    <s v="28/05/2025 6:30:34 PM"/>
    <n v="40"/>
    <s v="VIZMC"/>
    <x v="19"/>
    <n v="31.6"/>
    <n v="1"/>
    <n v="3.1600000000000003E-2"/>
    <s v="Operating socket 8DQ16_x000d__x000a_"/>
    <s v="SAMADHAN KEDARE"/>
    <x v="0"/>
    <s v="12"/>
    <s v="22/01/2025"/>
    <n v="137.04404048611471"/>
    <s v="Operating socket 8DQ16_x000d__x000a_"/>
    <s v="4513444531"/>
  </r>
  <r>
    <s v="Normal Order"/>
    <x v="214"/>
    <x v="77"/>
    <n v="57512"/>
    <s v="T170182"/>
    <s v="C7141"/>
    <s v="319"/>
    <n v="45805.770961967602"/>
    <s v="28/05/2025 6:30:16 PM"/>
    <n v="40"/>
    <s v="VIZMC"/>
    <x v="19"/>
    <n v="31.6"/>
    <n v="1"/>
    <n v="3.1600000000000003E-2"/>
    <s v="Operating socket 8DQ16_x000d__x000a_"/>
    <s v="SAMADHAN KEDARE"/>
    <x v="0"/>
    <s v="12"/>
    <s v="11/03/2025"/>
    <n v="89.504905289351882"/>
    <s v="Operating socket 8DQ16_x000d__x000a_"/>
    <s v="4513444531"/>
  </r>
  <r>
    <s v="Normal Order"/>
    <x v="214"/>
    <x v="77"/>
    <n v="56301"/>
    <s v="T164900"/>
    <s v="C6249"/>
    <s v="307"/>
    <n v="45805.770738252308"/>
    <s v="28/05/2025 6:29:57 PM"/>
    <n v="40"/>
    <s v="VIZMC"/>
    <x v="19"/>
    <n v="31.6"/>
    <n v="1"/>
    <n v="3.1600000000000003E-2"/>
    <s v="Operating socket 8DQ16_x000d__x000a_"/>
    <s v="SAMADHAN KEDARE"/>
    <x v="0"/>
    <s v="12"/>
    <s v="22/01/2025"/>
    <n v="137.9381076504651"/>
    <s v="Short Closed By Customer due to rate revision"/>
    <s v="4513439653"/>
  </r>
  <r>
    <s v="Normal Order"/>
    <x v="214"/>
    <x v="77"/>
    <n v="56301"/>
    <s v="T170170"/>
    <s v="C7143"/>
    <s v="345"/>
    <n v="45805.770518703714"/>
    <s v="28/05/2025 6:29:41 PM"/>
    <n v="40"/>
    <s v="VIZMC"/>
    <x v="19"/>
    <n v="31.6"/>
    <n v="1"/>
    <n v="3.1600000000000003E-2"/>
    <s v="Operating socket 8DQ16_x000d__x000a_"/>
    <s v="SAMADHAN KEDARE"/>
    <x v="0"/>
    <s v="12"/>
    <s v="11/03/2025"/>
    <n v="89.319196608797938"/>
    <s v="Short Closed By Customer due to rate revision"/>
    <s v="4513439653"/>
  </r>
  <r>
    <s v="Normal Order"/>
    <x v="214"/>
    <x v="77"/>
    <n v="56298"/>
    <s v="T165255"/>
    <s v="C6245"/>
    <s v="293"/>
    <n v="45805.770221145831"/>
    <s v="28/05/2025 6:29:16 PM"/>
    <n v="40"/>
    <s v="VIZMC"/>
    <x v="19"/>
    <n v="31.6"/>
    <n v="1"/>
    <n v="3.1600000000000003E-2"/>
    <s v="Operating socket 8DQ16_x000d__x000a_"/>
    <s v="SAMADHAN KEDARE"/>
    <x v="0"/>
    <s v="12"/>
    <s v="21/01/2025"/>
    <n v="138.0853958912048"/>
    <s v="Operating socket 8DQ16_x000d__x000a_"/>
    <s v="4513439653"/>
  </r>
  <r>
    <s v="Normal Order"/>
    <x v="23"/>
    <x v="2"/>
    <n v="48812"/>
    <s v="T154639"/>
    <s v="C4233"/>
    <m/>
    <n v="45793.39666121528"/>
    <s v="16/05/2025 9:31:16 AM"/>
    <n v="70"/>
    <s v="VIZMC"/>
    <x v="15"/>
    <n v="44.5"/>
    <n v="1"/>
    <n v="4.4499999999999998E-2"/>
    <s v="NAMI REAR SUBFRAME"/>
    <s v="Sachin Sakat"/>
    <x v="0"/>
    <s v="24"/>
    <s v="Wrong Initiate"/>
    <s v="-"/>
    <s v="-"/>
    <s v="Specification-6 2450"/>
  </r>
  <r>
    <s v="Normal Order"/>
    <x v="214"/>
    <x v="77"/>
    <n v="56301"/>
    <s v="T170143"/>
    <s v="C7133"/>
    <s v="339"/>
    <n v="45776.439895474541"/>
    <s v="29/04/2025 10:33:31 AM"/>
    <n v="40"/>
    <s v="VIZMC"/>
    <x v="19"/>
    <n v="31.6"/>
    <n v="1"/>
    <n v="3.1600000000000003E-2"/>
    <s v="Operating socket 8DQ16_x000d__x000a_"/>
    <s v="SHUBHAM SHINDE"/>
    <x v="0"/>
    <s v="41"/>
    <s v="11/03/2025"/>
    <n v="89.805740416668414"/>
    <s v="Short Closed By Customer due to rate revision"/>
    <s v="4513439653"/>
  </r>
  <r>
    <s v="Normal Order"/>
    <x v="214"/>
    <x v="77"/>
    <n v="53671"/>
    <s v="T164932"/>
    <s v="C6210"/>
    <s v="313"/>
    <n v="45776.437897071759"/>
    <s v="29/04/2025 10:30:38 AM"/>
    <n v="40"/>
    <s v="VIZMC"/>
    <x v="19"/>
    <n v="31.6"/>
    <n v="1"/>
    <n v="3.1600000000000003E-2"/>
    <s v="Operating socket 8DQ16_x000d__x000a_"/>
    <s v="SHUBHAM SHINDE"/>
    <x v="0"/>
    <s v="41"/>
    <s v="20/01/2025"/>
    <n v="139.50496361110709"/>
    <s v="Operating socket 8DQ16_x000d__x000a_"/>
    <s v="4513140960"/>
  </r>
  <r>
    <s v="Normal Order"/>
    <x v="214"/>
    <x v="77"/>
    <n v="53671"/>
    <s v="T165209"/>
    <s v="C6256"/>
    <s v="289"/>
    <n v="45776.437708148151"/>
    <s v="29/04/2025 10:30:21 AM"/>
    <n v="40"/>
    <s v="VIZMC"/>
    <x v="19"/>
    <n v="31.6"/>
    <n v="1"/>
    <n v="3.1600000000000003E-2"/>
    <s v="Operating socket 8DQ16_x000d__x000a_"/>
    <s v="SHUBHAM SHINDE"/>
    <x v="0"/>
    <s v="41"/>
    <s v="22/01/2025"/>
    <n v="137.59881376157139"/>
    <s v="Operating socket 8DQ16_x000d__x000a_"/>
    <s v="4513140960"/>
  </r>
  <r>
    <s v="Normal Order"/>
    <x v="214"/>
    <x v="77"/>
    <n v="53671"/>
    <s v="T170249"/>
    <s v="C7147"/>
    <s v="334"/>
    <n v="45776.437532673612"/>
    <s v="29/04/2025 10:30:06 AM"/>
    <n v="40"/>
    <s v="VIZMC"/>
    <x v="19"/>
    <n v="31.6"/>
    <n v="1"/>
    <n v="3.1600000000000003E-2"/>
    <s v="Operating socket 8DQ16_x000d__x000a_"/>
    <s v="SHUBHAM SHINDE"/>
    <x v="0"/>
    <s v="41"/>
    <s v="11/03/2025"/>
    <n v="89.268901099538198"/>
    <s v="Operating socket 8DQ16_x000d__x000a_"/>
    <s v="4513140960"/>
  </r>
  <r>
    <s v="Normal Order"/>
    <x v="214"/>
    <x v="77"/>
    <n v="53671"/>
    <s v="T170202"/>
    <s v="C7153"/>
    <s v="346"/>
    <n v="45776.436897916668"/>
    <s v="29/04/2025 10:29:13 AM"/>
    <n v="40"/>
    <s v="VIZMC"/>
    <x v="19"/>
    <n v="31.6"/>
    <n v="1"/>
    <n v="3.1600000000000003E-2"/>
    <s v="Operating socket 8DQ16_x000d__x000a_"/>
    <s v="SHUBHAM SHINDE"/>
    <x v="0"/>
    <s v="41"/>
    <s v="12/03/2025"/>
    <n v="88.810653229164018"/>
    <s v="Operating socket 8DQ16_x000d__x000a_"/>
    <s v="4513140960"/>
  </r>
  <r>
    <s v="Normal Order"/>
    <x v="337"/>
    <x v="175"/>
    <n v="57963"/>
    <s v="T171860"/>
    <s v="C7421"/>
    <s v="009"/>
    <n v="45776.430235648149"/>
    <s v="29/04/2025 10:19:37 AM"/>
    <n v="40"/>
    <s v="VIZMC"/>
    <x v="4"/>
    <n v="70"/>
    <n v="1"/>
    <n v="7.0000000000000007E-2"/>
    <s v="-"/>
    <s v="SHUBHAM SHINDE"/>
    <x v="0"/>
    <s v="41"/>
    <s v="28/03/2025"/>
    <n v="72.533071550926252"/>
    <s v="800KV"/>
    <s v="4201804574"/>
  </r>
  <r>
    <s v="Normal Order"/>
    <x v="337"/>
    <x v="175"/>
    <n v="57963"/>
    <s v="T171578"/>
    <s v="C7403"/>
    <s v="008"/>
    <n v="45776.430090428243"/>
    <s v="29/04/2025 10:19:24 AM"/>
    <n v="40"/>
    <s v="VIZMC"/>
    <x v="4"/>
    <n v="70"/>
    <n v="1"/>
    <n v="7.0000000000000007E-2"/>
    <s v="-"/>
    <s v="SHUBHAM SHINDE"/>
    <x v="0"/>
    <s v="41"/>
    <s v="25/03/2025"/>
    <n v="75.226449351852352"/>
    <s v="800KV"/>
    <s v="4201804574"/>
  </r>
  <r>
    <s v="Normal Order"/>
    <x v="198"/>
    <x v="121"/>
    <n v="56346"/>
    <s v="T161575"/>
    <s v="C5567"/>
    <s v="130"/>
    <n v="45776.429851365741"/>
    <s v="WIP"/>
    <n v="90"/>
    <s v="VIZMC"/>
    <x v="39"/>
    <n v="12.2"/>
    <n v="1"/>
    <n v="1.2200000000000001E-2"/>
    <s v="VENTILATOR 19 BLADES"/>
    <s v="SHUBHAM SHINDE"/>
    <x v="0"/>
    <s v="-"/>
    <s v="16/12/2024"/>
    <n v="174.03592729166849"/>
    <s v="-"/>
    <s v="-"/>
  </r>
  <r>
    <s v="Normal Order"/>
    <x v="194"/>
    <x v="38"/>
    <n v="57315"/>
    <s v="T171195"/>
    <s v="C7346"/>
    <s v="-"/>
    <n v="45774.212670937501"/>
    <s v="27/04/2025 5:06:29 AM"/>
    <n v="60"/>
    <s v="VIZMC"/>
    <x v="4"/>
    <n v="117"/>
    <n v="1"/>
    <n v="0.11700000000000001"/>
    <s v="-"/>
    <s v="RAVIRAJ VITTHAL SUTAR"/>
    <x v="0"/>
    <s v="43"/>
    <s v="22/03/2025"/>
    <n v="78.895905648147163"/>
    <s v="1013"/>
    <s v="3314161645-BHH"/>
  </r>
  <r>
    <s v="Normal Order"/>
    <x v="143"/>
    <x v="98"/>
    <n v="50201"/>
    <s v="T165087"/>
    <s v="C6165"/>
    <s v="294"/>
    <n v="45769.743003645832"/>
    <s v="22/04/2025 5:49:58 PM"/>
    <n v="40"/>
    <s v="VIZMC"/>
    <x v="4"/>
    <n v="87.8"/>
    <n v="1"/>
    <n v="8.7800000000000003E-2"/>
    <s v="DTB 550 kV"/>
    <s v="SHUBHAM SHINDE"/>
    <x v="0"/>
    <s v="48"/>
    <s v="17/01/2025"/>
    <n v="142.77930310185181"/>
    <s v="3015"/>
    <s v="4500542536"/>
  </r>
  <r>
    <s v="Normal Order"/>
    <x v="214"/>
    <x v="77"/>
    <n v="56301"/>
    <s v="T170162"/>
    <s v="C7141"/>
    <s v="344"/>
    <n v="45766.371549895834"/>
    <s v="19/04/2025 8:55:13 AM"/>
    <n v="40"/>
    <s v="VIZMC"/>
    <x v="19"/>
    <n v="31.6"/>
    <n v="1"/>
    <n v="3.1600000000000003E-2"/>
    <s v="Operating socket 8DQ16_x000d__x000a_"/>
    <s v="RAVIRAJ VITTHAL SUTAR"/>
    <x v="0"/>
    <s v="51"/>
    <s v="11/03/2025"/>
    <n v="89.62983701389021"/>
    <s v="Short Closed By Customer due to rate revision"/>
    <s v="4513439653"/>
  </r>
  <r>
    <s v="Normal Order"/>
    <x v="216"/>
    <x v="131"/>
    <n v="58020"/>
    <s v="T168939"/>
    <s v="C6939"/>
    <s v="049"/>
    <n v="45759.748492673607"/>
    <s v="12/04/2025 5:59:06 PM"/>
    <n v="60"/>
    <s v="VIZMC"/>
    <x v="4"/>
    <n v="82.8"/>
    <n v="1"/>
    <n v="8.2799999999999999E-2"/>
    <s v="MECHANISM HOUSING"/>
    <s v="RAVIRAJ VITTHAL SUTAR"/>
    <x v="0"/>
    <s v="58"/>
    <s v="28/02/2025"/>
    <n v="100.6162917361071"/>
    <s v="Non Painted"/>
    <s v="4500913694"/>
  </r>
  <r>
    <s v="Normal Order"/>
    <x v="216"/>
    <x v="131"/>
    <n v="58017"/>
    <s v="T170531"/>
    <s v="C7204"/>
    <s v="087"/>
    <n v="45758.821947511577"/>
    <s v="11/04/2025 7:43:40 PM"/>
    <n v="60"/>
    <s v="VIZMC"/>
    <x v="4"/>
    <n v="82.8"/>
    <n v="1"/>
    <n v="8.2799999999999999E-2"/>
    <s v="MECHANISM HOUSING"/>
    <s v="RAVIRAJ VITTHAL SUTAR"/>
    <x v="0"/>
    <s v="59"/>
    <s v="14/03/2025"/>
    <n v="86.748375868053699"/>
    <s v="Non Painted"/>
    <s v="4500913694"/>
  </r>
  <r>
    <s v="Normal Order"/>
    <x v="195"/>
    <x v="119"/>
    <n v="35802"/>
    <s v="T129399"/>
    <s v="B9914"/>
    <s v="072"/>
    <n v="45667.669322106478"/>
    <s v="10/01/2025 4:03:54 PM"/>
    <n v="90"/>
    <s v="VIZMC"/>
    <x v="40"/>
    <n v="6"/>
    <n v="1"/>
    <n v="6.0000000000000001E-3"/>
    <s v="VENTILATOR 17 BLADES"/>
    <s v="SHUBHAM SHINDE"/>
    <x v="0"/>
    <s v="150"/>
    <s v="20/12/2023"/>
    <n v="536.38616222222481"/>
    <s v="VENTILATOR 17 BLADES NDE"/>
    <s v="GEMC-511687799945615"/>
  </r>
  <r>
    <s v="Normal Order"/>
    <x v="195"/>
    <x v="119"/>
    <n v="35802"/>
    <s v="T125278"/>
    <s v="B9254"/>
    <s v="009"/>
    <n v="45667.66919497685"/>
    <s v="10/01/2025 4:03:42 PM"/>
    <n v="90"/>
    <s v="VIZMC"/>
    <x v="40"/>
    <n v="6"/>
    <n v="1"/>
    <n v="6.0000000000000001E-3"/>
    <s v="VENTILATOR 17 BLADES"/>
    <s v="SHUBHAM SHINDE"/>
    <x v="0"/>
    <s v="150"/>
    <s v="31/10/2023"/>
    <n v="586.26301211805537"/>
    <s v="VENTILATOR 17 BLADES NDE"/>
    <s v="GEMC-511687799945615"/>
  </r>
  <r>
    <s v="Normal Order"/>
    <x v="195"/>
    <x v="119"/>
    <n v="35802"/>
    <s v="T131173"/>
    <s v="C0065"/>
    <s v="081"/>
    <n v="45457.478203310187"/>
    <s v="14/06/2024 11:28:41 AM"/>
    <n v="90"/>
    <s v="VIZMC"/>
    <x v="40"/>
    <n v="6"/>
    <n v="1"/>
    <n v="6.0000000000000001E-3"/>
    <s v="VENTILATOR 17 BLADES"/>
    <s v="Lakhan maske"/>
    <x v="0"/>
    <s v="360"/>
    <s v="29/12/2023"/>
    <n v="527.43327917823626"/>
    <s v="VENTILATOR 17 BLADES NDE"/>
    <s v="GEMC-511687799945615"/>
  </r>
  <r>
    <s v="Normal Order"/>
    <x v="195"/>
    <x v="119"/>
    <n v="46575"/>
    <s v="T127404"/>
    <s v="B9580"/>
    <s v="079"/>
    <n v="45457.477024918982"/>
    <s v="14/06/2024 11:27:17 AM"/>
    <n v="90"/>
    <s v="VIZMC"/>
    <x v="40"/>
    <n v="6"/>
    <n v="1"/>
    <n v="6.0000000000000001E-3"/>
    <s v="VENTILATOR 17 BLADES"/>
    <s v="Lakhan maske"/>
    <x v="0"/>
    <s v="360"/>
    <s v="14/12/2023"/>
    <n v="542.36410081018403"/>
    <s v="VENTILATOR 17 BLADES NDE"/>
    <s v="GEMC-511687755522682"/>
  </r>
  <r>
    <s v="Normal Order"/>
    <x v="195"/>
    <x v="119"/>
    <n v="46575"/>
    <s v="T132102"/>
    <s v="C0234"/>
    <s v="090"/>
    <n v="45457.444193437499"/>
    <s v="14/06/2024 10:39:43 AM"/>
    <n v="90"/>
    <s v="VIZMC"/>
    <x v="40"/>
    <n v="6"/>
    <n v="1"/>
    <n v="6.0000000000000001E-3"/>
    <s v="VENTILATOR 17 BLADES"/>
    <s v="Lakhan maske"/>
    <x v="0"/>
    <s v="360"/>
    <s v="09/01/2024"/>
    <n v="516.25257359953684"/>
    <s v="VENTILATOR 17 BLADES NDE"/>
    <s v="GEMC-511687755522682"/>
  </r>
  <r>
    <s v="Normal Order"/>
    <x v="195"/>
    <x v="119"/>
    <n v="46575"/>
    <s v="T132131"/>
    <s v="C0234"/>
    <s v="085"/>
    <n v="45457.44407824074"/>
    <s v="14/06/2024 10:39:31 AM"/>
    <n v="90"/>
    <s v="VIZMC"/>
    <x v="40"/>
    <n v="6"/>
    <n v="1"/>
    <n v="6.0000000000000001E-3"/>
    <s v="VENTILATOR 17 BLADES"/>
    <s v="Lakhan maske"/>
    <x v="0"/>
    <s v="360"/>
    <s v="09/01/2024"/>
    <n v="516.17816171295999"/>
    <s v="VENTILATOR 17 BLADES NDE"/>
    <s v="GEMC-511687755522682"/>
  </r>
  <r>
    <s v="Normal Order"/>
    <x v="195"/>
    <x v="119"/>
    <n v="46575"/>
    <s v="T132499"/>
    <s v="C0280"/>
    <s v="103"/>
    <n v="45457.442699652784"/>
    <s v="14/06/2024 10:37:31 AM"/>
    <n v="90"/>
    <s v="VIZMC"/>
    <x v="40"/>
    <n v="6"/>
    <n v="1"/>
    <n v="6.0000000000000001E-3"/>
    <s v="VENTILATOR 17 BLADES"/>
    <s v="Lakhan maske"/>
    <x v="0"/>
    <s v="360"/>
    <s v="12/01/2024"/>
    <n v="513.65561549768609"/>
    <s v="VENTILATOR 17 BLADES NDE"/>
    <s v="GEMC-511687755522682"/>
  </r>
  <r>
    <s v="Normal Order"/>
    <x v="195"/>
    <x v="119"/>
    <n v="46575"/>
    <s v="T132500"/>
    <s v="C0274"/>
    <s v="097"/>
    <n v="45457.442574502318"/>
    <s v="14/06/2024 10:37:23 AM"/>
    <n v="90"/>
    <s v="VIZMC"/>
    <x v="40"/>
    <n v="6"/>
    <n v="1"/>
    <n v="6.0000000000000001E-3"/>
    <s v="VENTILATOR 17 BLADES"/>
    <s v="Lakhan maske"/>
    <x v="0"/>
    <s v="360"/>
    <s v="11/01/2024"/>
    <n v="514.07226427083515"/>
    <s v="VENTILATOR 17 BLADES NDE"/>
    <s v="GEMC-511687755522682"/>
  </r>
  <r>
    <s v="Normal Order"/>
    <x v="195"/>
    <x v="119"/>
    <n v="46575"/>
    <s v="T132451"/>
    <s v="C0285"/>
    <s v="107"/>
    <n v="45457.442449895832"/>
    <s v="14/06/2024 10:37:10 AM"/>
    <n v="90"/>
    <s v="VIZMC"/>
    <x v="40"/>
    <n v="6"/>
    <n v="1"/>
    <n v="6.0000000000000001E-3"/>
    <s v="VENTILATOR 17 BLADES"/>
    <s v="Lakhan maske"/>
    <x v="0"/>
    <s v="360"/>
    <s v="15/01/2024"/>
    <n v="510.36720934027841"/>
    <s v="VENTILATOR 17 BLADES NDE"/>
    <s v="GEMC-511687755522682"/>
  </r>
  <r>
    <s v="Normal Order"/>
    <x v="195"/>
    <x v="119"/>
    <n v="35802"/>
    <s v="T127985"/>
    <s v="B9679"/>
    <s v="059"/>
    <n v="45289.545577442128"/>
    <s v="29/12/2023 1:07:08 PM"/>
    <n v="90"/>
    <s v="VIZMC"/>
    <x v="40"/>
    <n v="6"/>
    <n v="1"/>
    <n v="6.0000000000000001E-3"/>
    <s v="VENTILATOR 17 BLADES"/>
    <s v="SHUBHAM SHINDE"/>
    <x v="0"/>
    <s v="528"/>
    <s v="06/12/2023"/>
    <n v="550.08526942129538"/>
    <s v="VENTILATOR 17 BLADES NDE"/>
    <s v="GEMC-511687799945615"/>
  </r>
  <r>
    <s v="Normal Order"/>
    <x v="66"/>
    <x v="14"/>
    <n v="58504"/>
    <s v="T178558"/>
    <s v="C8527"/>
    <s v="1322"/>
    <n v="45816.636173136583"/>
    <s v="WIP"/>
    <n v="70"/>
    <s v="VIZPR"/>
    <x v="31"/>
    <n v="140.13999999999999"/>
    <n v="1"/>
    <n v="0.14013999999999999"/>
    <s v="800kv"/>
    <s v="PRADEEP KUMAR"/>
    <x v="0"/>
    <s v="-"/>
    <s v="05/06/2025"/>
    <n v="3.916339745366713"/>
    <s v="-"/>
    <s v="-"/>
  </r>
  <r>
    <s v="Normal Order"/>
    <x v="105"/>
    <x v="81"/>
    <n v="61037"/>
    <s v="T178743"/>
    <s v="C8460"/>
    <s v="071"/>
    <n v="45816.248316111109"/>
    <s v="08/06/2025 5:57:40 AM"/>
    <n v="70"/>
    <s v="VIZPR"/>
    <x v="31"/>
    <n v="77.8"/>
    <n v="1"/>
    <n v="7.7799999999999994E-2"/>
    <s v="765 KV GIS"/>
    <s v="SUSHANT"/>
    <x v="1"/>
    <s v="1"/>
    <s v="31/05/2025"/>
    <n v="8.8004127199092181"/>
    <s v="-"/>
    <s v="-"/>
  </r>
  <r>
    <s v="Normal Order"/>
    <x v="252"/>
    <x v="152"/>
    <n v="60621"/>
    <s v="T177275"/>
    <s v="C8302"/>
    <s v="671"/>
    <n v="45816.224553865737"/>
    <s v="08/06/2025 5:23:54 AM"/>
    <n v="70"/>
    <s v="VIZPR"/>
    <x v="31"/>
    <n v="113.8"/>
    <n v="1"/>
    <n v="0.1138"/>
    <s v="Line DSES Enclosure"/>
    <s v="SUSHANT"/>
    <x v="1"/>
    <s v="1"/>
    <s v="19/05/2025"/>
    <n v="20.11246565972397"/>
    <s v="-"/>
    <s v="-"/>
  </r>
  <r>
    <s v="Normal Order"/>
    <x v="71"/>
    <x v="59"/>
    <n v="50482"/>
    <s v="T178351"/>
    <s v="C8540"/>
    <s v="1278"/>
    <n v="45816.205940960637"/>
    <s v="08/06/2025 5:25:34 AM"/>
    <n v="60"/>
    <s v="VIZPR"/>
    <x v="31"/>
    <n v="36.299999999999997"/>
    <n v="1"/>
    <n v="3.6299999999999999E-2"/>
    <s v="DTB 420 kV"/>
    <s v="SUSHANT"/>
    <x v="0"/>
    <s v="1"/>
    <s v="06/06/2025"/>
    <n v="2.6995074074075092"/>
    <s v="-"/>
    <s v="-"/>
  </r>
  <r>
    <s v="Normal Order"/>
    <x v="87"/>
    <x v="39"/>
    <n v="55409"/>
    <s v="T176756"/>
    <s v="C8200"/>
    <s v="2041"/>
    <n v="45816.197901030093"/>
    <s v="08/06/2025 5:18:38 AM"/>
    <n v="60"/>
    <s v="VIZPR"/>
    <x v="31"/>
    <n v="63.3"/>
    <n v="1"/>
    <n v="6.3299999999999995E-2"/>
    <s v="-"/>
    <s v="SUSHANT"/>
    <x v="1"/>
    <s v="1"/>
    <s v="14/05/2025"/>
    <n v="25.438308055556259"/>
    <s v="-"/>
    <s v="-"/>
  </r>
  <r>
    <s v="Normal Order"/>
    <x v="75"/>
    <x v="62"/>
    <n v="59856"/>
    <s v="T178388"/>
    <s v="C8479"/>
    <s v="718"/>
    <n v="45815.837798460649"/>
    <s v="07/06/2025 8:07:04 PM"/>
    <n v="60"/>
    <s v="VIZPR"/>
    <x v="9"/>
    <n v="111.5"/>
    <n v="1"/>
    <n v="0.1115"/>
    <s v="765 KV GIS"/>
    <s v="SUSHANT"/>
    <x v="0"/>
    <s v="2"/>
    <s v="03/06/2025"/>
    <n v="5.9328325231472272"/>
    <s v="-"/>
    <s v="-"/>
  </r>
  <r>
    <s v="Normal Order"/>
    <x v="75"/>
    <x v="62"/>
    <n v="59856"/>
    <s v="T178383"/>
    <s v="C8479"/>
    <s v="719"/>
    <n v="45815.836712789351"/>
    <s v="07/06/2025 8:05:27 PM"/>
    <n v="60"/>
    <s v="VIZPR"/>
    <x v="9"/>
    <n v="111.5"/>
    <n v="1"/>
    <n v="0.1115"/>
    <s v="765 KV GIS"/>
    <s v="SUSHANT"/>
    <x v="0"/>
    <s v="2"/>
    <s v="03/06/2025"/>
    <n v="5.9340322916687001"/>
    <s v="-"/>
    <s v="-"/>
  </r>
  <r>
    <s v="Normal Order"/>
    <x v="66"/>
    <x v="14"/>
    <n v="58504"/>
    <s v="T178857"/>
    <s v="C8547"/>
    <s v="1331"/>
    <n v="45815.769023020832"/>
    <s v="07/06/2025 6:27:28 PM"/>
    <n v="70"/>
    <s v="VIZPR"/>
    <x v="31"/>
    <n v="140.13999999999999"/>
    <n v="1"/>
    <n v="0.14013999999999999"/>
    <s v="800kv"/>
    <s v="DEEPANSHU MARKAM"/>
    <x v="1"/>
    <s v="2"/>
    <s v="06/06/2025"/>
    <n v="2.9024252546296339"/>
    <s v="-"/>
    <s v="-"/>
  </r>
  <r>
    <s v="Normal Order"/>
    <x v="65"/>
    <x v="28"/>
    <n v="59894"/>
    <s v="T178878"/>
    <s v="C8555"/>
    <s v="1971"/>
    <n v="45815.745741273153"/>
    <s v="WIP"/>
    <n v="70"/>
    <s v="VIZPR"/>
    <x v="31"/>
    <n v="56.5"/>
    <n v="1"/>
    <n v="5.6500000000000002E-2"/>
    <s v="-"/>
    <s v="Sushil Shantaram Tambat"/>
    <x v="0"/>
    <s v="-"/>
    <s v="06/06/2025"/>
    <n v="2.5386949768508198"/>
    <s v="-"/>
    <s v="-"/>
  </r>
  <r>
    <s v="Normal Order"/>
    <x v="68"/>
    <x v="56"/>
    <n v="59680"/>
    <s v="T178855"/>
    <s v="C8547"/>
    <s v="467"/>
    <n v="45815.732373148137"/>
    <s v="07/06/2025 5:37:07 PM"/>
    <n v="70"/>
    <s v="VIZPR"/>
    <x v="31"/>
    <n v="181.5"/>
    <n v="1"/>
    <n v="0.18149999999999999"/>
    <s v="-"/>
    <s v="DEEPANSHU MARKAM"/>
    <x v="1"/>
    <s v="2"/>
    <s v="06/06/2025"/>
    <n v="2.909256238424859"/>
    <s v="-"/>
    <s v="-"/>
  </r>
  <r>
    <s v="Normal Order"/>
    <x v="246"/>
    <x v="131"/>
    <n v="58699"/>
    <s v="T170561"/>
    <s v="C7209"/>
    <s v="084"/>
    <n v="45815.577233611111"/>
    <s v="07/06/2025 1:54:30 PM"/>
    <n v="70"/>
    <s v="VIZPR"/>
    <x v="31"/>
    <n v="82.8"/>
    <n v="1"/>
    <n v="8.2799999999999999E-2"/>
    <s v="MECHANISM HOUSING"/>
    <s v="DEEPANSHU MARKAM"/>
    <x v="0"/>
    <s v="2"/>
    <s v="16/03/2025"/>
    <n v="84.455472754627408"/>
    <s v="-"/>
    <s v="-"/>
  </r>
  <r>
    <s v="Normal Order"/>
    <x v="297"/>
    <x v="165"/>
    <n v="61256"/>
    <s v="T178547"/>
    <s v="C8557"/>
    <s v="004"/>
    <n v="45815.546809085638"/>
    <s v="07/06/2025 1:07:40 PM"/>
    <n v="70"/>
    <s v="VIZPR"/>
    <x v="31"/>
    <n v="51"/>
    <n v="1"/>
    <n v="5.0999999999999997E-2"/>
    <s v="-"/>
    <s v="DEEPANSHU MARKAM"/>
    <x v="0"/>
    <s v="2"/>
    <s v="07/06/2025"/>
    <n v="1.561081805557478"/>
    <s v="-"/>
    <s v="-"/>
  </r>
  <r>
    <s v="Normal Order"/>
    <x v="69"/>
    <x v="57"/>
    <n v="61426"/>
    <s v="T178639"/>
    <s v="C8548"/>
    <s v="559"/>
    <n v="45815.376221296297"/>
    <s v="07/06/2025 9:04:16 AM"/>
    <n v="70"/>
    <s v="VIZPR"/>
    <x v="31"/>
    <n v="75.5"/>
    <n v="1"/>
    <n v="7.5499999999999998E-2"/>
    <s v="-"/>
    <s v="DEEPANSHU MARKAM"/>
    <x v="0"/>
    <s v="2"/>
    <s v="06/06/2025"/>
    <n v="2.8088921412054328"/>
    <s v="-"/>
    <s v="-"/>
  </r>
  <r>
    <s v="Normal Order"/>
    <x v="69"/>
    <x v="57"/>
    <n v="61426"/>
    <s v="T178653"/>
    <s v="C8554"/>
    <s v="558"/>
    <n v="45815.37542300926"/>
    <s v="07/06/2025 9:05:42 AM"/>
    <n v="70"/>
    <s v="VIZPR"/>
    <x v="31"/>
    <n v="75.5"/>
    <n v="1"/>
    <n v="7.5499999999999998E-2"/>
    <s v="-"/>
    <s v="DEEPANSHU MARKAM"/>
    <x v="0"/>
    <s v="2"/>
    <s v="06/06/2025"/>
    <n v="2.509044583333889"/>
    <s v="-"/>
    <s v="-"/>
  </r>
  <r>
    <s v="Normal Order"/>
    <x v="71"/>
    <x v="59"/>
    <n v="60437"/>
    <s v="T178879"/>
    <s v="C8554"/>
    <s v="1295"/>
    <n v="45815.363884861123"/>
    <s v="07/06/2025 9:13:22 AM"/>
    <n v="70"/>
    <s v="VIZPR"/>
    <x v="31"/>
    <n v="36.299999999999997"/>
    <n v="1"/>
    <n v="3.6299999999999999E-2"/>
    <s v="DTB 420 kV"/>
    <s v="DEEPANSHU MARKAM"/>
    <x v="0"/>
    <s v="2"/>
    <s v="06/06/2025"/>
    <n v="2.466241932866978"/>
    <s v="-"/>
    <s v="-"/>
  </r>
  <r>
    <s v="Normal Order"/>
    <x v="71"/>
    <x v="59"/>
    <n v="56618"/>
    <s v="T178850"/>
    <s v="C8555"/>
    <s v="1294"/>
    <n v="45815.363736550928"/>
    <s v="07/06/2025 9:13:07 AM"/>
    <n v="70"/>
    <s v="VIZPR"/>
    <x v="31"/>
    <n v="36.299999999999997"/>
    <n v="1"/>
    <n v="3.6299999999999999E-2"/>
    <s v="DTB 420 kV"/>
    <s v="DEEPANSHU MARKAM"/>
    <x v="0"/>
    <s v="2"/>
    <s v="06/06/2025"/>
    <n v="2.652799571762444"/>
    <s v="-"/>
    <s v="-"/>
  </r>
  <r>
    <s v="Normal Order"/>
    <x v="70"/>
    <x v="58"/>
    <n v="59800"/>
    <s v="T178682"/>
    <s v="C8543"/>
    <s v="223"/>
    <n v="45815.214201770832"/>
    <s v="07/06/2025 5:09:02 AM"/>
    <n v="70"/>
    <s v="VIZPR"/>
    <x v="31"/>
    <n v="107.2"/>
    <n v="1"/>
    <n v="0.1072"/>
    <s v="disconnector housing"/>
    <s v="SUSHANT"/>
    <x v="0"/>
    <s v="2"/>
    <s v="06/06/2025"/>
    <n v="2.845977303237305"/>
    <s v="-"/>
    <s v="-"/>
  </r>
  <r>
    <s v="Normal Order"/>
    <x v="68"/>
    <x v="56"/>
    <n v="59680"/>
    <s v="T178852"/>
    <s v="C8544"/>
    <s v="464"/>
    <n v="45815.057394837961"/>
    <s v="07/06/2025 1:22:46 AM"/>
    <n v="70"/>
    <s v="VIZPR"/>
    <x v="31"/>
    <n v="181.5"/>
    <n v="1"/>
    <n v="0.18149999999999999"/>
    <s v="-"/>
    <s v="SUSHANT"/>
    <x v="0"/>
    <s v="2"/>
    <s v="06/06/2025"/>
    <n v="2.9099138194433181"/>
    <s v="-"/>
    <s v="-"/>
  </r>
  <r>
    <s v="Normal Order"/>
    <x v="65"/>
    <x v="28"/>
    <n v="59894"/>
    <s v="T178397"/>
    <s v="C8540"/>
    <s v="1942"/>
    <n v="45814.886573020827"/>
    <s v="06/06/2025 9:19:05 PM"/>
    <n v="70"/>
    <s v="VIZPR"/>
    <x v="31"/>
    <n v="56.5"/>
    <n v="1"/>
    <n v="5.6500000000000002E-2"/>
    <s v="-"/>
    <s v="SUSHANT"/>
    <x v="0"/>
    <s v="3"/>
    <s v="05/06/2025"/>
    <n v="3.4513033796320092"/>
    <s v="-"/>
    <s v="-"/>
  </r>
  <r>
    <s v="Normal Order"/>
    <x v="65"/>
    <x v="28"/>
    <n v="61162"/>
    <s v="T178313"/>
    <s v="C8541"/>
    <s v="1944"/>
    <n v="45814.884702430558"/>
    <s v="06/06/2025 9:15:50 PM"/>
    <n v="70"/>
    <s v="VIZPR"/>
    <x v="31"/>
    <n v="56.5"/>
    <n v="1"/>
    <n v="5.6500000000000002E-2"/>
    <s v="-"/>
    <s v="SUSHANT"/>
    <x v="0"/>
    <s v="3"/>
    <s v="05/06/2025"/>
    <n v="3.3099193981470312"/>
    <s v="-"/>
    <s v="-"/>
  </r>
  <r>
    <s v="Normal Order"/>
    <x v="67"/>
    <x v="55"/>
    <n v="61221"/>
    <s v="T178676"/>
    <s v="C8546"/>
    <s v="248"/>
    <n v="45814.778049803237"/>
    <s v="06/06/2025 6:40:55 PM"/>
    <n v="70"/>
    <s v="VIZPR"/>
    <x v="31"/>
    <n v="69"/>
    <n v="1"/>
    <n v="6.9000000000000006E-2"/>
    <s v="-"/>
    <s v="DEEPANSHU MARKAM"/>
    <x v="0"/>
    <s v="3"/>
    <s v="06/06/2025"/>
    <n v="2.9846267592583899"/>
    <s v="-"/>
    <s v="-"/>
  </r>
  <r>
    <s v="Normal Order"/>
    <x v="69"/>
    <x v="57"/>
    <n v="61078"/>
    <s v="T178592"/>
    <s v="C8536"/>
    <s v="543"/>
    <n v="45814.600720856477"/>
    <s v="06/06/2025 2:32:03 PM"/>
    <n v="70"/>
    <s v="VIZPR"/>
    <x v="31"/>
    <n v="75.5"/>
    <n v="1"/>
    <n v="7.5499999999999998E-2"/>
    <s v="-"/>
    <s v="DEEPANSHU MARKAM"/>
    <x v="0"/>
    <s v="3"/>
    <s v="05/06/2025"/>
    <n v="3.5449396180556501"/>
    <s v="-"/>
    <s v="-"/>
  </r>
  <r>
    <s v="Normal Order"/>
    <x v="65"/>
    <x v="28"/>
    <n v="59894"/>
    <s v="T178341"/>
    <s v="C8535"/>
    <s v="1941"/>
    <n v="45814.486951666673"/>
    <s v="06/06/2025 11:41:22 AM"/>
    <n v="70"/>
    <s v="VIZPR"/>
    <x v="31"/>
    <n v="56.5"/>
    <n v="1"/>
    <n v="5.6500000000000002E-2"/>
    <s v="-"/>
    <s v="DEEPANSHU MARKAM"/>
    <x v="1"/>
    <s v="3"/>
    <s v="05/06/2025"/>
    <n v="3.513410069441306"/>
    <s v="-"/>
    <s v="-"/>
  </r>
  <r>
    <s v="Normal Order"/>
    <x v="65"/>
    <x v="28"/>
    <n v="59894"/>
    <s v="T178396"/>
    <s v="C8536"/>
    <s v="1935"/>
    <n v="45814.485750833337"/>
    <s v="06/06/2025 11:47:54 AM"/>
    <n v="70"/>
    <s v="VIZPR"/>
    <x v="31"/>
    <n v="56.5"/>
    <n v="1"/>
    <n v="5.6500000000000002E-2"/>
    <s v="-"/>
    <s v="DEEPANSHU MARKAM"/>
    <x v="0"/>
    <s v="3"/>
    <s v="05/06/2025"/>
    <n v="3.566904675928527"/>
    <s v="-"/>
    <s v="-"/>
  </r>
  <r>
    <s v="Normal Order"/>
    <x v="77"/>
    <x v="29"/>
    <n v="60348"/>
    <s v="T177935"/>
    <s v="C8432"/>
    <s v="3591"/>
    <n v="45814.463736087957"/>
    <s v="06/06/2025 11:07:57 AM"/>
    <n v="70"/>
    <s v="VIZPR"/>
    <x v="31"/>
    <n v="54.7"/>
    <n v="1"/>
    <n v="5.4700000000000013E-2"/>
    <s v="Disconnector housing"/>
    <s v="DEEPANSHU MARKAM"/>
    <x v="0"/>
    <s v="3"/>
    <s v="29/05/2025"/>
    <n v="10.553484976851911"/>
    <s v="-"/>
    <s v="-"/>
  </r>
  <r>
    <s v="Normal Order"/>
    <x v="69"/>
    <x v="57"/>
    <n v="61078"/>
    <s v="T178531"/>
    <s v="C8528"/>
    <s v="540"/>
    <n v="45814.375245717587"/>
    <s v="WIP"/>
    <n v="70"/>
    <s v="VIZPR"/>
    <x v="31"/>
    <n v="75.5"/>
    <n v="1"/>
    <n v="7.5499999999999998E-2"/>
    <s v="-"/>
    <s v="DEEPANSHU MARKAM"/>
    <x v="0"/>
    <s v="-"/>
    <s v="05/06/2025"/>
    <n v="3.88850423610711"/>
    <s v="-"/>
    <s v="-"/>
  </r>
  <r>
    <s v="Normal Order"/>
    <x v="67"/>
    <x v="55"/>
    <n v="58450"/>
    <s v="T178565"/>
    <s v="C8535"/>
    <s v="242"/>
    <n v="45814.258493148147"/>
    <s v="06/06/2025 6:12:22 AM"/>
    <n v="70"/>
    <s v="VIZPR"/>
    <x v="31"/>
    <n v="69"/>
    <n v="1"/>
    <n v="6.9000000000000006E-2"/>
    <s v="-"/>
    <s v="SUSHANT"/>
    <x v="0"/>
    <s v="3"/>
    <s v="05/06/2025"/>
    <n v="3.4325886805600021"/>
    <s v="-"/>
    <s v="-"/>
  </r>
  <r>
    <s v="Normal Order"/>
    <x v="113"/>
    <x v="87"/>
    <n v="61177"/>
    <s v="T178600"/>
    <s v="C8530"/>
    <s v="301"/>
    <n v="45814.251779999999"/>
    <s v="06/06/2025 6:03:07 AM"/>
    <n v="70"/>
    <s v="VIZPR"/>
    <x v="31"/>
    <n v="102.8"/>
    <n v="1"/>
    <n v="0.1028"/>
    <s v="Isolator housing-Unpainted"/>
    <s v="SUSHANT"/>
    <x v="0"/>
    <s v="3"/>
    <s v="05/06/2025"/>
    <n v="3.8586364930524719"/>
    <s v="-"/>
    <s v="-"/>
  </r>
  <r>
    <s v="Normal Order"/>
    <x v="67"/>
    <x v="55"/>
    <n v="58714"/>
    <s v="T178568"/>
    <s v="C8533"/>
    <s v="236"/>
    <n v="45814.242362951387"/>
    <s v="06/06/2025 5:49:09 AM"/>
    <n v="70"/>
    <s v="VIZPR"/>
    <x v="31"/>
    <n v="69"/>
    <n v="1"/>
    <n v="6.9000000000000006E-2"/>
    <s v="-"/>
    <s v="SUSHANT"/>
    <x v="0"/>
    <s v="3"/>
    <s v="05/06/2025"/>
    <n v="3.5995786111088819"/>
    <s v="-"/>
    <s v="-"/>
  </r>
  <r>
    <s v="Normal Order"/>
    <x v="113"/>
    <x v="87"/>
    <n v="61177"/>
    <s v="T178563"/>
    <s v="C8530"/>
    <s v="297"/>
    <n v="45814.177518240736"/>
    <s v="06/06/2025 4:16:25 AM"/>
    <n v="70"/>
    <s v="VIZPR"/>
    <x v="31"/>
    <n v="102.8"/>
    <n v="1"/>
    <n v="0.1028"/>
    <s v="Isolator housing-Unpainted"/>
    <s v="SUSHANT"/>
    <x v="0"/>
    <s v="3"/>
    <s v="05/06/2025"/>
    <n v="3.6769775115753869"/>
    <s v="-"/>
    <s v="-"/>
  </r>
  <r>
    <s v="Normal Order"/>
    <x v="252"/>
    <x v="152"/>
    <n v="61165"/>
    <s v="T178593"/>
    <s v="C8532"/>
    <s v="757"/>
    <n v="45814.175060787027"/>
    <s v="06/06/2025 4:12:47 AM"/>
    <n v="70"/>
    <s v="VIZPR"/>
    <x v="31"/>
    <n v="113.8"/>
    <n v="1"/>
    <n v="0.1138"/>
    <s v="Line DSES Enclosure"/>
    <s v="SUSHANT"/>
    <x v="0"/>
    <s v="3"/>
    <s v="05/06/2025"/>
    <n v="3.6606889814793249"/>
    <s v="-"/>
    <s v="-"/>
  </r>
  <r>
    <s v="Normal Order"/>
    <x v="252"/>
    <x v="152"/>
    <n v="60294"/>
    <s v="T178518"/>
    <s v="C8529"/>
    <s v="753"/>
    <n v="45814.028127071761"/>
    <s v="06/06/2025 12:40:47 AM"/>
    <n v="70"/>
    <s v="VIZPR"/>
    <x v="31"/>
    <n v="113.8"/>
    <n v="1"/>
    <n v="0.1138"/>
    <s v="Line DSES Enclosure"/>
    <s v="SUSHANT"/>
    <x v="0"/>
    <s v="3"/>
    <s v="05/06/2025"/>
    <n v="3.9324218287074468"/>
    <s v="-"/>
    <s v="-"/>
  </r>
  <r>
    <s v="Normal Order"/>
    <x v="65"/>
    <x v="28"/>
    <n v="59894"/>
    <s v="T178343"/>
    <s v="C8525"/>
    <s v="1928"/>
    <n v="45813.940603136572"/>
    <s v="05/06/2025 10:35:10 PM"/>
    <n v="70"/>
    <s v="VIZPR"/>
    <x v="31"/>
    <n v="56.5"/>
    <n v="1"/>
    <n v="5.6500000000000002E-2"/>
    <s v="-"/>
    <s v="SUSHANT"/>
    <x v="0"/>
    <s v="4"/>
    <s v="05/06/2025"/>
    <n v="3.9021128819440491"/>
    <s v="-"/>
    <s v="-"/>
  </r>
  <r>
    <s v="Normal Order"/>
    <x v="321"/>
    <x v="97"/>
    <n v="60671"/>
    <s v="T178486"/>
    <s v="C8514"/>
    <s v="360"/>
    <n v="45813.835578113423"/>
    <s v="05/06/2025 8:06:59 PM"/>
    <n v="70"/>
    <s v="VIZPR"/>
    <x v="31"/>
    <n v="217.5"/>
    <n v="1"/>
    <n v="0.2175"/>
    <s v="_x000d__x000a_"/>
    <s v="SUSHANT"/>
    <x v="0"/>
    <s v="4"/>
    <s v="04/06/2025"/>
    <n v="4.2840250000008382"/>
    <s v="-"/>
    <s v="-"/>
  </r>
  <r>
    <s v="Normal Order"/>
    <x v="252"/>
    <x v="152"/>
    <n v="61126"/>
    <s v="T178532"/>
    <s v="C8522"/>
    <s v="749"/>
    <n v="45813.756855277781"/>
    <s v="WIP"/>
    <n v="70"/>
    <s v="VIZPR"/>
    <x v="31"/>
    <n v="113.8"/>
    <n v="1"/>
    <n v="0.1138"/>
    <s v="Line DSES Enclosure"/>
    <s v="DEEPANSHU MARKAM"/>
    <x v="0"/>
    <s v="-"/>
    <s v="04/06/2025"/>
    <n v="4.0619450578669776"/>
    <s v="-"/>
    <s v="-"/>
  </r>
  <r>
    <s v="Normal Order"/>
    <x v="113"/>
    <x v="87"/>
    <n v="59002"/>
    <s v="T178509"/>
    <s v="C8521"/>
    <s v="294"/>
    <n v="45813.670584270832"/>
    <s v="05/06/2025 4:06:57 PM"/>
    <n v="70"/>
    <s v="VIZPR"/>
    <x v="31"/>
    <n v="102.8"/>
    <n v="1"/>
    <n v="0.1028"/>
    <s v="Isolator housing-Unpainted"/>
    <s v="DEEPANSHU MARKAM"/>
    <x v="0"/>
    <s v="4"/>
    <s v="04/06/2025"/>
    <n v="4.1845275462983409"/>
    <s v="-"/>
    <s v="-"/>
  </r>
  <r>
    <s v="Normal Order"/>
    <x v="65"/>
    <x v="28"/>
    <n v="61162"/>
    <s v="T178326"/>
    <s v="C8522"/>
    <s v="1916"/>
    <n v="45813.554261006953"/>
    <s v="05/06/2025 2:20:15 PM"/>
    <n v="70"/>
    <s v="VIZPR"/>
    <x v="31"/>
    <n v="56.5"/>
    <n v="1"/>
    <n v="5.6500000000000002E-2"/>
    <s v="-"/>
    <s v="DEEPANSHU MARKAM"/>
    <x v="0"/>
    <s v="4"/>
    <s v="04/06/2025"/>
    <n v="4.0766586342579103"/>
    <s v="-"/>
    <s v="-"/>
  </r>
  <r>
    <s v="Normal Order"/>
    <x v="252"/>
    <x v="152"/>
    <n v="61126"/>
    <s v="T178519"/>
    <s v="C8524"/>
    <s v="747"/>
    <n v="45813.542294247687"/>
    <s v="05/06/2025 1:03:23 PM"/>
    <n v="70"/>
    <s v="VIZPR"/>
    <x v="31"/>
    <n v="113.8"/>
    <n v="1"/>
    <n v="0.1138"/>
    <s v="Line DSES Enclosure"/>
    <s v="DEEPANSHU MARKAM"/>
    <x v="0"/>
    <s v="4"/>
    <s v="04/06/2025"/>
    <n v="4.0253970023186412"/>
    <s v="-"/>
    <s v="-"/>
  </r>
  <r>
    <s v="Normal Order"/>
    <x v="65"/>
    <x v="28"/>
    <n v="61162"/>
    <s v="T178395"/>
    <s v="C8520"/>
    <s v="1914"/>
    <n v="45813.330037708343"/>
    <s v="05/06/2025 7:55:21 AM"/>
    <n v="70"/>
    <s v="VIZPR"/>
    <x v="31"/>
    <n v="56.5"/>
    <n v="1"/>
    <n v="5.6500000000000002E-2"/>
    <s v="-"/>
    <s v="DEEPANSHU MARKAM"/>
    <x v="0"/>
    <s v="4"/>
    <s v="04/06/2025"/>
    <n v="4.2435910648127901"/>
    <s v="-"/>
    <s v="-"/>
  </r>
  <r>
    <s v="Normal Order"/>
    <x v="75"/>
    <x v="62"/>
    <n v="59856"/>
    <s v="T178364"/>
    <s v="C8496"/>
    <s v="716"/>
    <n v="45813.219954525463"/>
    <s v="05/06/2025 5:17:07 AM"/>
    <n v="60"/>
    <s v="VIZPR"/>
    <x v="9"/>
    <n v="111.5"/>
    <n v="1"/>
    <n v="0.1115"/>
    <s v="765 KV GIS"/>
    <s v="SUSHANT"/>
    <x v="0"/>
    <s v="4"/>
    <s v="03/06/2025"/>
    <n v="5.5243862731440458"/>
    <s v="-"/>
    <s v="-"/>
  </r>
  <r>
    <s v="Normal Order"/>
    <x v="69"/>
    <x v="57"/>
    <n v="60065"/>
    <s v="T178452"/>
    <s v="C8512"/>
    <s v="523"/>
    <n v="45813.084631782403"/>
    <s v="05/06/2025 2:02:24 AM"/>
    <n v="70"/>
    <s v="VIZPR"/>
    <x v="31"/>
    <n v="75.5"/>
    <n v="1"/>
    <n v="7.5499999999999998E-2"/>
    <s v="-"/>
    <s v="SUSHANT"/>
    <x v="0"/>
    <s v="4"/>
    <s v="04/06/2025"/>
    <n v="4.4191382870340021"/>
    <s v="-"/>
    <s v="-"/>
  </r>
  <r>
    <s v="Normal Order"/>
    <x v="77"/>
    <x v="29"/>
    <n v="61171"/>
    <s v="T178496"/>
    <s v="C8512"/>
    <s v="3627"/>
    <n v="45813.073164456007"/>
    <s v="05/06/2025 1:45:29 AM"/>
    <n v="70"/>
    <s v="VIZPR"/>
    <x v="31"/>
    <n v="54.7"/>
    <n v="1"/>
    <n v="5.4700000000000013E-2"/>
    <s v="Disconnector housing"/>
    <s v="SUSHANT"/>
    <x v="0"/>
    <s v="4"/>
    <s v="04/06/2025"/>
    <n v="4.6509825231478317"/>
    <s v="-"/>
    <s v="-"/>
  </r>
  <r>
    <s v="Normal Order"/>
    <x v="252"/>
    <x v="152"/>
    <n v="60294"/>
    <s v="T178475"/>
    <s v="C8513"/>
    <s v="742"/>
    <n v="45813.069448055547"/>
    <s v="05/06/2025 1:40:07 AM"/>
    <n v="70"/>
    <s v="VIZPR"/>
    <x v="31"/>
    <n v="113.8"/>
    <n v="1"/>
    <n v="0.1138"/>
    <s v="Line DSES Enclosure"/>
    <s v="SUSHANT"/>
    <x v="0"/>
    <s v="4"/>
    <s v="04/06/2025"/>
    <n v="4.5834533680535969"/>
    <s v="-"/>
    <s v="-"/>
  </r>
  <r>
    <s v="Normal Order"/>
    <x v="113"/>
    <x v="87"/>
    <n v="59002"/>
    <s v="T178493"/>
    <s v="C8513"/>
    <s v="284"/>
    <n v="45813.061563564806"/>
    <s v="05/06/2025 1:31:52 AM"/>
    <n v="70"/>
    <s v="VIZPR"/>
    <x v="31"/>
    <n v="102.8"/>
    <n v="1"/>
    <n v="0.1028"/>
    <s v="Isolator housing-Unpainted"/>
    <s v="SUSHANT"/>
    <x v="0"/>
    <s v="4"/>
    <s v="04/06/2025"/>
    <n v="4.4077819791709771"/>
    <s v="-"/>
    <s v="-"/>
  </r>
  <r>
    <s v="Normal Order"/>
    <x v="75"/>
    <x v="62"/>
    <n v="59856"/>
    <s v="T178347"/>
    <s v="C8498"/>
    <s v="714"/>
    <n v="45812.741567881953"/>
    <s v="04/06/2025 5:50:19 PM"/>
    <n v="60"/>
    <s v="VIZPR"/>
    <x v="9"/>
    <n v="111.5"/>
    <n v="1"/>
    <n v="0.1115"/>
    <s v="765 KV GIS"/>
    <s v="DEEPANSHU MARKAM"/>
    <x v="0"/>
    <s v="5"/>
    <s v="03/06/2025"/>
    <n v="5.454809155096882"/>
    <s v="-"/>
    <s v="-"/>
  </r>
  <r>
    <s v="Normal Order"/>
    <x v="75"/>
    <x v="62"/>
    <n v="59856"/>
    <s v="T178369"/>
    <s v="C8496"/>
    <s v="711"/>
    <n v="45812.533366678239"/>
    <s v="04/06/2025 12:48:08 PM"/>
    <n v="60"/>
    <s v="VIZPR"/>
    <x v="9"/>
    <n v="111.5"/>
    <n v="1"/>
    <n v="0.1115"/>
    <s v="765 KV GIS"/>
    <s v="DEEPANSHU MARKAM"/>
    <x v="1"/>
    <s v="5"/>
    <s v="03/06/2025"/>
    <n v="5.5173283449112196"/>
    <s v="-"/>
    <s v="-"/>
  </r>
  <r>
    <s v="Normal Order"/>
    <x v="338"/>
    <x v="176"/>
    <n v="53663"/>
    <s v="T178280"/>
    <s v="C8488"/>
    <s v="009"/>
    <n v="45812.494626006941"/>
    <s v="04/06/2025 11:52:21 AM"/>
    <n v="70"/>
    <s v="VIZPR"/>
    <x v="31"/>
    <n v="175"/>
    <n v="1"/>
    <n v="0.17499999999999999"/>
    <s v="-"/>
    <s v="DEEPANSHU MARKAM"/>
    <x v="1"/>
    <s v="5"/>
    <s v="02/06/2025"/>
    <n v="6.391118009261846"/>
    <s v="-"/>
    <s v="-"/>
  </r>
  <r>
    <s v="Normal Order"/>
    <x v="113"/>
    <x v="87"/>
    <n v="61177"/>
    <s v="T178440"/>
    <s v="C8502"/>
    <s v="278"/>
    <n v="45812.433591111112"/>
    <s v="04/06/2025 10:26:00 AM"/>
    <n v="70"/>
    <s v="VIZPR"/>
    <x v="31"/>
    <n v="102.8"/>
    <n v="1"/>
    <n v="0.1028"/>
    <s v="Isolator housing-Unpainted"/>
    <s v="DEEPANSHU MARKAM"/>
    <x v="0"/>
    <s v="5"/>
    <s v="03/06/2025"/>
    <n v="5.2868578819470713"/>
    <s v="-"/>
    <s v="-"/>
  </r>
  <r>
    <s v="Normal Order"/>
    <x v="82"/>
    <x v="65"/>
    <n v="52991"/>
    <s v="T178210"/>
    <s v="C8478"/>
    <s v="1387"/>
    <n v="45812.224535092602"/>
    <s v="04/06/2025 5:23:57 AM"/>
    <n v="70"/>
    <s v="VIZPR"/>
    <x v="31"/>
    <n v="72.599999999999994"/>
    <n v="1"/>
    <n v="7.2599999999999998E-2"/>
    <s v="420kv"/>
    <s v="SUSHANT"/>
    <x v="0"/>
    <s v="5"/>
    <s v="02/06/2025"/>
    <n v="6.3078579513894519"/>
    <s v="-"/>
    <s v="-"/>
  </r>
  <r>
    <s v="Normal Order"/>
    <x v="252"/>
    <x v="152"/>
    <n v="60294"/>
    <s v="T178299"/>
    <s v="C8490"/>
    <s v="729"/>
    <n v="45812.044843437499"/>
    <s v="04/06/2025 1:05:04 AM"/>
    <n v="70"/>
    <s v="VIZPR"/>
    <x v="31"/>
    <n v="113.8"/>
    <n v="1"/>
    <n v="0.1138"/>
    <s v="Line DSES Enclosure"/>
    <s v="SUSHANT"/>
    <x v="0"/>
    <s v="5"/>
    <s v="03/06/2025"/>
    <n v="5.684404803236248"/>
    <s v="-"/>
    <s v="-"/>
  </r>
  <r>
    <s v="Normal Order"/>
    <x v="75"/>
    <x v="62"/>
    <n v="59856"/>
    <s v="T178365"/>
    <s v="C8487"/>
    <s v="702"/>
    <n v="45811.986197743063"/>
    <s v="03/06/2025 11:40:15 PM"/>
    <n v="60"/>
    <s v="VIZPR"/>
    <x v="9"/>
    <n v="111.5"/>
    <n v="1"/>
    <n v="0.1115"/>
    <s v="765 KV GIS"/>
    <s v="SUSHANT"/>
    <x v="0"/>
    <s v="6"/>
    <s v="03/06/2025"/>
    <n v="5.9553213657418382"/>
    <s v="-"/>
    <s v="-"/>
  </r>
  <r>
    <s v="Normal Order"/>
    <x v="75"/>
    <x v="62"/>
    <n v="59856"/>
    <s v="T178334"/>
    <s v="C8489"/>
    <s v="701"/>
    <n v="45811.983892303237"/>
    <s v="03/06/2025 11:36:57 PM"/>
    <n v="60"/>
    <s v="VIZPR"/>
    <x v="9"/>
    <n v="111.5"/>
    <n v="1"/>
    <n v="0.1115"/>
    <s v="765 KV GIS"/>
    <s v="SUSHANT"/>
    <x v="0"/>
    <s v="6"/>
    <s v="03/06/2025"/>
    <n v="5.9073093865736146"/>
    <s v="-"/>
    <s v="-"/>
  </r>
  <r>
    <s v="Normal Order"/>
    <x v="121"/>
    <x v="35"/>
    <n v="59118"/>
    <s v="T178381"/>
    <s v="C8481"/>
    <s v="1753"/>
    <n v="45811.97755462963"/>
    <s v="03/06/2025 11:45:03 PM"/>
    <n v="70"/>
    <s v="VIZPR"/>
    <x v="31"/>
    <n v="43.8"/>
    <n v="1"/>
    <n v="4.3799999999999999E-2"/>
    <s v="-"/>
    <s v="SUSHANT"/>
    <x v="0"/>
    <s v="6"/>
    <s v="02/06/2025"/>
    <n v="6.069303668977228"/>
    <s v="-"/>
    <s v="-"/>
  </r>
  <r>
    <s v="Normal Order"/>
    <x v="100"/>
    <x v="22"/>
    <n v="61215"/>
    <s v="T178273"/>
    <s v="C8486"/>
    <s v="1211"/>
    <n v="45811.968907546303"/>
    <s v="03/06/2025 11:16:56 PM"/>
    <n v="70"/>
    <s v="VIZPR"/>
    <x v="31"/>
    <n v="272.60000000000002"/>
    <n v="1"/>
    <n v="0.27260000000000001"/>
    <s v="-"/>
    <s v="SUSHANT"/>
    <x v="0"/>
    <s v="6"/>
    <s v="03/06/2025"/>
    <n v="5.8031712847223389"/>
    <s v="-"/>
    <s v="-"/>
  </r>
  <r>
    <s v="Normal Order"/>
    <x v="113"/>
    <x v="87"/>
    <n v="61177"/>
    <s v="T178278"/>
    <s v="C8479"/>
    <s v="266"/>
    <n v="45811.3693743287"/>
    <s v="03/06/2025 8:53:43 AM"/>
    <n v="70"/>
    <s v="VIZPR"/>
    <x v="31"/>
    <n v="102.8"/>
    <n v="1"/>
    <n v="0.1028"/>
    <s v="Isolator housing-Unpainted"/>
    <s v="DEEPANSHU MARKAM"/>
    <x v="0"/>
    <s v="6"/>
    <s v="03/06/2025"/>
    <n v="5.9369858217614819"/>
    <s v="-"/>
    <s v="-"/>
  </r>
  <r>
    <s v="Normal Order"/>
    <x v="121"/>
    <x v="35"/>
    <n v="59566"/>
    <s v="T178311"/>
    <s v="C8479"/>
    <s v="1746"/>
    <n v="45811.32328902778"/>
    <s v="03/06/2025 7:47:08 AM"/>
    <n v="70"/>
    <s v="VIZPR"/>
    <x v="31"/>
    <n v="43.8"/>
    <n v="1"/>
    <n v="4.3799999999999999E-2"/>
    <s v="-"/>
    <s v="DEEPANSHU MARKAM"/>
    <x v="0"/>
    <s v="6"/>
    <s v="02/06/2025"/>
    <n v="6.308898287039483"/>
    <s v="-"/>
    <s v="-"/>
  </r>
  <r>
    <s v="Normal Order"/>
    <x v="113"/>
    <x v="87"/>
    <n v="58999"/>
    <s v="T178197"/>
    <s v="C8473"/>
    <s v="262"/>
    <n v="45811.221384918979"/>
    <s v="03/06/2025 5:19:20 AM"/>
    <n v="70"/>
    <s v="VIZPR"/>
    <x v="31"/>
    <n v="102.8"/>
    <n v="1"/>
    <n v="0.1028"/>
    <s v="Isolator housing-Unpainted"/>
    <s v="SUSHANT"/>
    <x v="0"/>
    <s v="6"/>
    <s v="02/06/2025"/>
    <n v="6.5082008333338308"/>
    <s v="-"/>
    <s v="-"/>
  </r>
  <r>
    <s v="Normal Order"/>
    <x v="113"/>
    <x v="87"/>
    <n v="58999"/>
    <s v="T178178"/>
    <s v="C8475"/>
    <s v="261"/>
    <n v="45811.165993356481"/>
    <s v="03/06/2025 4:02:30 AM"/>
    <n v="70"/>
    <s v="VIZPR"/>
    <x v="31"/>
    <n v="102.8"/>
    <n v="1"/>
    <n v="0.1028"/>
    <s v="Isolator housing-Unpainted"/>
    <s v="SUSHANT"/>
    <x v="0"/>
    <s v="6"/>
    <s v="02/06/2025"/>
    <n v="6.4491450347195496"/>
    <s v="-"/>
    <s v="-"/>
  </r>
  <r>
    <s v="Normal Order"/>
    <x v="121"/>
    <x v="35"/>
    <n v="59118"/>
    <s v="T178227"/>
    <s v="C8472"/>
    <s v="1739"/>
    <n v="45811.053639687503"/>
    <s v="03/06/2025 1:18:19 AM"/>
    <n v="70"/>
    <s v="VIZPR"/>
    <x v="31"/>
    <n v="43.8"/>
    <n v="1"/>
    <n v="4.3799999999999999E-2"/>
    <s v="-"/>
    <s v="SUSHANT"/>
    <x v="0"/>
    <s v="6"/>
    <s v="02/06/2025"/>
    <n v="6.576529270831089"/>
    <s v="-"/>
    <s v="-"/>
  </r>
  <r>
    <s v="Normal Order"/>
    <x v="83"/>
    <x v="66"/>
    <n v="53549"/>
    <s v="T174330"/>
    <s v="C7825"/>
    <s v="787"/>
    <n v="45810.706342708327"/>
    <s v="02/06/2025 4:57:21 PM"/>
    <n v="60"/>
    <s v="VIZPR"/>
    <x v="31"/>
    <n v="51.5"/>
    <n v="1"/>
    <n v="5.1499999999999997E-2"/>
    <s v="145kv"/>
    <s v="DEEPANSHU MARKAM"/>
    <x v="0"/>
    <s v="7"/>
    <s v="21/04/2025"/>
    <n v="48.554846863422434"/>
    <s v="-"/>
    <s v="-"/>
  </r>
  <r>
    <s v="Normal Order"/>
    <x v="218"/>
    <x v="8"/>
    <n v="61286"/>
    <s v="T178120"/>
    <s v="C8448"/>
    <s v="299"/>
    <n v="45810.598154965279"/>
    <s v="02/06/2025 2:22:59 PM"/>
    <n v="70"/>
    <s v="VIZPR"/>
    <x v="31"/>
    <n v="58.13"/>
    <n v="1"/>
    <n v="5.8130000000000001E-2"/>
    <s v="-"/>
    <s v="DEEPANSHU MARKAM"/>
    <x v="0"/>
    <s v="7"/>
    <s v="31/05/2025"/>
    <n v="8.4896781944407849"/>
    <s v="-"/>
    <s v="-"/>
  </r>
  <r>
    <s v="Normal Order"/>
    <x v="81"/>
    <x v="21"/>
    <n v="55902"/>
    <s v="T177797"/>
    <s v="C8363"/>
    <s v="1364"/>
    <n v="45810.454812094897"/>
    <s v="02/06/2025 10:56:32 AM"/>
    <n v="70"/>
    <s v="VIZPR"/>
    <x v="31"/>
    <n v="476.42"/>
    <n v="1"/>
    <n v="0.47642000000000001"/>
    <s v="DTB 420 kV"/>
    <s v="DEEPANSHU MARKAM"/>
    <x v="0"/>
    <s v="7"/>
    <s v="23/05/2025"/>
    <n v="16.469042164353599"/>
    <s v="-"/>
    <s v="-"/>
  </r>
  <r>
    <s v="Normal Order"/>
    <x v="74"/>
    <x v="61"/>
    <n v="60949"/>
    <s v="T178716"/>
    <s v="C8435"/>
    <s v="1456"/>
    <n v="45810.433961481482"/>
    <s v="02/06/2025 10:26:37 AM"/>
    <n v="70"/>
    <s v="VIZPR"/>
    <x v="31"/>
    <n v="294.7"/>
    <n v="1"/>
    <n v="0.29470000000000002"/>
    <s v="DTB 245 kV"/>
    <s v="DEEPANSHU MARKAM"/>
    <x v="0"/>
    <s v="7"/>
    <s v="29/05/2025"/>
    <n v="10.192056886575299"/>
    <s v="-"/>
    <s v="-"/>
  </r>
  <r>
    <s v="Normal Order"/>
    <x v="105"/>
    <x v="81"/>
    <n v="61037"/>
    <s v="T178739"/>
    <s v="C8456"/>
    <s v="070"/>
    <n v="45810.336148009257"/>
    <s v="02/06/2025 8:06:28 AM"/>
    <n v="70"/>
    <s v="VIZPR"/>
    <x v="31"/>
    <n v="77.8"/>
    <n v="1"/>
    <n v="7.7799999999999994E-2"/>
    <s v="765 KV GIS"/>
    <s v="DEEPANSHU MARKAM"/>
    <x v="0"/>
    <s v="7"/>
    <s v="31/05/2025"/>
    <n v="8.8159841087981476"/>
    <s v="-"/>
    <s v="-"/>
  </r>
  <r>
    <s v="Normal Order"/>
    <x v="82"/>
    <x v="65"/>
    <n v="52991"/>
    <s v="T178187"/>
    <s v="C8444"/>
    <s v="1378"/>
    <n v="45809.256139791672"/>
    <s v="01/06/2025 6:08:59 AM"/>
    <n v="70"/>
    <s v="VIZPR"/>
    <x v="31"/>
    <n v="72.599999999999994"/>
    <n v="1"/>
    <n v="7.2599999999999998E-2"/>
    <s v="420kv"/>
    <s v="DEEPANSHU MARKAM"/>
    <x v="0"/>
    <s v="8"/>
    <s v="30/05/2025"/>
    <n v="9.451056851852627"/>
    <s v="-"/>
    <s v="-"/>
  </r>
  <r>
    <s v="Normal Order"/>
    <x v="119"/>
    <x v="91"/>
    <n v="57903"/>
    <s v="T173615"/>
    <s v="C7791"/>
    <s v="1167"/>
    <n v="45809.175323564807"/>
    <s v="01/06/2025 4:12:41 AM"/>
    <n v="70"/>
    <s v="VIZPR"/>
    <x v="31"/>
    <n v="517.79999999999995"/>
    <n v="1"/>
    <n v="0.51779999999999993"/>
    <s v="-"/>
    <s v="DEEPANSHU MARKAM"/>
    <x v="1"/>
    <s v="8"/>
    <s v="19/04/2025"/>
    <n v="50.91110486110847"/>
    <s v="-"/>
    <s v="-"/>
  </r>
  <r>
    <s v="Normal Order"/>
    <x v="338"/>
    <x v="176"/>
    <n v="53663"/>
    <s v="T178109"/>
    <s v="C8441"/>
    <s v="008"/>
    <n v="45809.170522997687"/>
    <s v="01/06/2025 4:05:51 AM"/>
    <n v="70"/>
    <s v="VIZPR"/>
    <x v="31"/>
    <n v="175"/>
    <n v="1"/>
    <n v="0.17499999999999999"/>
    <s v="-"/>
    <s v="DEEPANSHU MARKAM"/>
    <x v="1"/>
    <s v="8"/>
    <s v="29/05/2025"/>
    <n v="10.3791393518477"/>
    <s v="-"/>
    <s v="-"/>
  </r>
  <r>
    <s v="Normal Order"/>
    <x v="121"/>
    <x v="35"/>
    <n v="59566"/>
    <s v="T178260"/>
    <s v="C8452"/>
    <s v="1724"/>
    <n v="45809.113652025473"/>
    <s v="01/06/2025 2:43:44 AM"/>
    <n v="70"/>
    <s v="VIZPR"/>
    <x v="31"/>
    <n v="43.8"/>
    <n v="1"/>
    <n v="4.3799999999999999E-2"/>
    <s v="-"/>
    <s v="DEEPANSHU MARKAM"/>
    <x v="0"/>
    <s v="8"/>
    <s v="30/05/2025"/>
    <n v="9.2927243171288865"/>
    <s v="-"/>
    <s v="-"/>
  </r>
  <r>
    <s v="Normal Order"/>
    <x v="87"/>
    <x v="39"/>
    <n v="58617"/>
    <s v="T176496"/>
    <s v="C8205"/>
    <s v="2071"/>
    <n v="45809.057388263893"/>
    <s v="01/06/2025 1:22:45 AM"/>
    <n v="70"/>
    <s v="VIZPR"/>
    <x v="31"/>
    <n v="63.3"/>
    <n v="1"/>
    <n v="6.3299999999999995E-2"/>
    <s v="-"/>
    <s v="DEEPANSHU MARKAM"/>
    <x v="1"/>
    <s v="8"/>
    <s v="14/05/2025"/>
    <n v="25.233162326388989"/>
    <s v="-"/>
    <s v="-"/>
  </r>
  <r>
    <s v="Normal Order"/>
    <x v="75"/>
    <x v="62"/>
    <n v="59856"/>
    <s v="T178129"/>
    <s v="C8431"/>
    <s v="686"/>
    <n v="45808.670535092591"/>
    <s v="31/05/2025 4:06:56 PM"/>
    <n v="60"/>
    <s v="VIZPR"/>
    <x v="9"/>
    <n v="111.5"/>
    <n v="1"/>
    <n v="0.1115"/>
    <s v="765 KV GIS"/>
    <s v="SUSHANT"/>
    <x v="0"/>
    <s v="9"/>
    <s v="29/05/2025"/>
    <n v="10.571644861112871"/>
    <s v="-"/>
    <s v="-"/>
  </r>
  <r>
    <s v="Normal Order"/>
    <x v="75"/>
    <x v="62"/>
    <n v="59856"/>
    <s v="T178149"/>
    <s v="C8428"/>
    <s v="681"/>
    <n v="45807.813109351853"/>
    <s v="30/05/2025 7:30:58 PM"/>
    <n v="60"/>
    <s v="VIZPR"/>
    <x v="9"/>
    <n v="111.5"/>
    <n v="1"/>
    <n v="0.1115"/>
    <s v="765 KV GIS"/>
    <s v="DEEPANSHU MARKAM"/>
    <x v="0"/>
    <s v="10"/>
    <s v="29/05/2025"/>
    <n v="10.547819467596129"/>
    <s v="-"/>
    <s v="-"/>
  </r>
  <r>
    <s v="Normal Order"/>
    <x v="103"/>
    <x v="24"/>
    <n v="55355"/>
    <s v="T177362"/>
    <s v="C8278"/>
    <s v="302"/>
    <n v="45807.09136903935"/>
    <s v="30/05/2025 2:19:58 AM"/>
    <n v="60"/>
    <s v="VIZPR"/>
    <x v="31"/>
    <n v="26.1"/>
    <n v="1"/>
    <n v="2.6100000000000002E-2"/>
    <s v="-"/>
    <s v="RAVINDER SARRATE"/>
    <x v="1"/>
    <s v="10"/>
    <s v="18/05/2025"/>
    <n v="21.86468040509499"/>
    <s v="-"/>
    <s v="-"/>
  </r>
  <r>
    <s v="Normal Order"/>
    <x v="103"/>
    <x v="24"/>
    <n v="55355"/>
    <s v="T177358"/>
    <s v="C8278"/>
    <s v="301"/>
    <n v="45807.09123539352"/>
    <s v="30/05/2025 2:20:17 AM"/>
    <n v="60"/>
    <s v="VIZPR"/>
    <x v="31"/>
    <n v="26.1"/>
    <n v="1"/>
    <n v="2.6100000000000002E-2"/>
    <s v="-"/>
    <s v="RAVINDER SARRATE"/>
    <x v="1"/>
    <s v="10"/>
    <s v="18/05/2025"/>
    <n v="21.900607372685041"/>
    <s v="-"/>
    <s v="-"/>
  </r>
  <r>
    <s v="Normal Order"/>
    <x v="254"/>
    <x v="154"/>
    <n v="59777"/>
    <s v="T177537"/>
    <s v="C8367"/>
    <s v="035"/>
    <n v="45804.986701712973"/>
    <s v="01/06/2025 6:52:23 AM"/>
    <n v="70"/>
    <s v="VIZPR"/>
    <x v="31"/>
    <n v="138"/>
    <n v="1"/>
    <n v="0.13800000000000001"/>
    <s v="Enclosure"/>
    <s v="DEEPANSHU MARKAM"/>
    <x v="0"/>
    <s v="8"/>
    <s v="23/05/2025"/>
    <n v="16.102847152775212"/>
    <s v="-"/>
    <s v="-"/>
  </r>
  <r>
    <s v="Normal Order"/>
    <x v="105"/>
    <x v="81"/>
    <n v="59770"/>
    <s v="T177575"/>
    <s v="C8379"/>
    <s v="061"/>
    <n v="45803.501732881938"/>
    <s v="26/05/2025 12:04:27 PM"/>
    <n v="70"/>
    <s v="VIZPR"/>
    <x v="31"/>
    <n v="77.8"/>
    <n v="1"/>
    <n v="7.7799999999999994E-2"/>
    <s v="765 KV GIS"/>
    <s v="SUSHANT"/>
    <x v="1"/>
    <s v="14"/>
    <s v="24/05/2025"/>
    <n v="15.44404010416474"/>
    <s v="-"/>
    <s v="-"/>
  </r>
  <r>
    <s v="Normal Order"/>
    <x v="256"/>
    <x v="7"/>
    <n v="55868"/>
    <s v="T175799"/>
    <s v="C8051"/>
    <s v="205"/>
    <n v="45802.402080266213"/>
    <s v="25/05/2025 9:49:17 AM"/>
    <n v="60"/>
    <s v="VIZPR"/>
    <x v="31"/>
    <n v="479.5"/>
    <n v="1"/>
    <n v="0.47949999999999998"/>
    <s v="Enclosure GCB"/>
    <s v="RAVINDER SARRATE"/>
    <x v="1"/>
    <s v="15"/>
    <s v="05/05/2025"/>
    <n v="34.192614004627103"/>
    <s v="-"/>
    <s v="-"/>
  </r>
  <r>
    <s v="Normal Order"/>
    <x v="75"/>
    <x v="62"/>
    <n v="59856"/>
    <s v="T177600"/>
    <s v="C8353"/>
    <s v="678"/>
    <n v="45802.263608819441"/>
    <s v="25/05/2025 6:19:45 AM"/>
    <n v="60"/>
    <s v="VIZPR"/>
    <x v="9"/>
    <n v="111.5"/>
    <n v="1"/>
    <n v="0.1115"/>
    <s v="765 KV GIS"/>
    <s v="SUSHANT"/>
    <x v="0"/>
    <s v="15"/>
    <s v="22/05/2025"/>
    <n v="17.131104664353192"/>
    <s v="-"/>
    <s v="-"/>
  </r>
  <r>
    <s v="Normal Order"/>
    <x v="75"/>
    <x v="62"/>
    <n v="59856"/>
    <s v="T177583"/>
    <s v="C8353"/>
    <s v="679"/>
    <n v="45802.262916469903"/>
    <s v="25/05/2025 6:18:44 AM"/>
    <n v="60"/>
    <s v="VIZPR"/>
    <x v="9"/>
    <n v="111.5"/>
    <n v="1"/>
    <n v="0.1115"/>
    <s v="765 KV GIS"/>
    <s v="SUSHANT"/>
    <x v="0"/>
    <s v="15"/>
    <s v="22/05/2025"/>
    <n v="17.1092064351833"/>
    <s v="-"/>
    <s v="-"/>
  </r>
  <r>
    <s v="Normal Order"/>
    <x v="73"/>
    <x v="30"/>
    <n v="57534"/>
    <s v="T177178"/>
    <s v="C8260"/>
    <s v="1085"/>
    <n v="45801.684741412028"/>
    <s v="24/05/2025 4:26:08 PM"/>
    <n v="70"/>
    <s v="VIZPR"/>
    <x v="31"/>
    <n v="176.38"/>
    <n v="1"/>
    <n v="0.17638000000000001"/>
    <s v="-"/>
    <s v="RAVINDER SARRATE"/>
    <x v="1"/>
    <s v="16"/>
    <s v="16/05/2025"/>
    <n v="23.537639178241079"/>
    <s v="-"/>
    <s v="-"/>
  </r>
  <r>
    <s v="Normal Order"/>
    <x v="73"/>
    <x v="30"/>
    <n v="60324"/>
    <s v="T176885"/>
    <s v="C8233"/>
    <s v="1084"/>
    <n v="45801.68444128472"/>
    <s v="24/05/2025 4:25:41 PM"/>
    <n v="80"/>
    <s v="VIZPR"/>
    <x v="31"/>
    <n v="176.38"/>
    <n v="1"/>
    <n v="0.17638000000000001"/>
    <s v="-"/>
    <s v="RAVINDER SARRATE"/>
    <x v="1"/>
    <s v="16"/>
    <s v="15/05/2025"/>
    <n v="24.254252615741279"/>
    <s v="-"/>
    <s v="-"/>
  </r>
  <r>
    <s v="Normal Order"/>
    <x v="73"/>
    <x v="30"/>
    <n v="60324"/>
    <s v="T177472"/>
    <s v="C8281"/>
    <s v="1083"/>
    <n v="45801.58770851852"/>
    <s v="24/05/2025 4:25:13 PM"/>
    <n v="80"/>
    <s v="VIZPR"/>
    <x v="31"/>
    <n v="176.38"/>
    <n v="1"/>
    <n v="0.17638000000000001"/>
    <s v="-"/>
    <s v="RAVINDER SARRATE"/>
    <x v="0"/>
    <s v="16"/>
    <s v="17/05/2025"/>
    <n v="22.35542503472243"/>
    <s v="-"/>
    <s v="-"/>
  </r>
  <r>
    <s v="Normal Order"/>
    <x v="75"/>
    <x v="62"/>
    <n v="59739"/>
    <s v="T176073"/>
    <s v="C8090"/>
    <s v="660"/>
    <n v="45801.205817592592"/>
    <s v="24/05/2025 4:56:31 AM"/>
    <n v="60"/>
    <s v="VIZPR"/>
    <x v="9"/>
    <n v="111.5"/>
    <n v="1"/>
    <n v="0.1115"/>
    <s v="765 KV GIS"/>
    <s v="SUSHANT"/>
    <x v="0"/>
    <s v="16"/>
    <s v="07/05/2025"/>
    <n v="32.184035659724032"/>
    <s v="-"/>
    <s v="-"/>
  </r>
  <r>
    <s v="Normal Order"/>
    <x v="322"/>
    <x v="171"/>
    <n v="60191"/>
    <s v="T177741"/>
    <s v="C8329"/>
    <s v="341"/>
    <n v="45800.577674432869"/>
    <s v="23/05/2025 1:52:22 PM"/>
    <n v="70"/>
    <s v="VIZPR"/>
    <x v="31"/>
    <n v="146"/>
    <n v="1"/>
    <n v="0.14599999999999999"/>
    <s v="-"/>
    <s v="RAVINDER SARRATE"/>
    <x v="1"/>
    <s v="17"/>
    <s v="21/05/2025"/>
    <n v="18.520407835647351"/>
    <s v="-"/>
    <s v="-"/>
  </r>
  <r>
    <s v="Normal Order"/>
    <x v="79"/>
    <x v="13"/>
    <n v="60503"/>
    <s v="T177386"/>
    <s v="C8280"/>
    <s v="5134"/>
    <n v="45798.610104212959"/>
    <s v="21/05/2025 2:43:12 PM"/>
    <n v="70"/>
    <s v="VIZPR"/>
    <x v="31"/>
    <n v="49.66"/>
    <n v="1"/>
    <n v="4.9660000000000003E-2"/>
    <s v="AIS 420 kV"/>
    <s v="RAVINDER SARRATE"/>
    <x v="1"/>
    <s v="19"/>
    <s v="18/05/2025"/>
    <n v="21.663636851852061"/>
    <s v="-"/>
    <s v="-"/>
  </r>
  <r>
    <s v="Normal Order"/>
    <x v="255"/>
    <x v="40"/>
    <n v="58772"/>
    <s v="T177337"/>
    <s v="C8288"/>
    <s v="1905"/>
    <n v="45797.360689212961"/>
    <s v="20/05/2025 8:42:12 AM"/>
    <n v="70"/>
    <s v="VIZPR"/>
    <x v="31"/>
    <n v="118.6"/>
    <n v="1"/>
    <n v="0.1186"/>
    <s v="-"/>
    <s v="RAVINDER SARRATE"/>
    <x v="1"/>
    <s v="20"/>
    <s v="19/05/2025"/>
    <n v="20.54036438657204"/>
    <s v="-"/>
    <s v="-"/>
  </r>
  <r>
    <s v="Normal Order"/>
    <x v="226"/>
    <x v="16"/>
    <n v="58569"/>
    <s v="T176969"/>
    <s v="C8240"/>
    <s v="669"/>
    <n v="45794.1665062963"/>
    <s v="17/05/2025 4:50:44 AM"/>
    <n v="70"/>
    <s v="VIZPR"/>
    <x v="31"/>
    <n v="116.8"/>
    <n v="1"/>
    <n v="0.1168"/>
    <s v="800 Kv"/>
    <s v="RAVINDER SARRATE"/>
    <x v="1"/>
    <s v="23"/>
    <s v="16/05/2025"/>
    <n v="23.84323531250266"/>
    <s v="-"/>
    <s v="-"/>
  </r>
  <r>
    <s v="Normal Order"/>
    <x v="226"/>
    <x v="16"/>
    <n v="58569"/>
    <s v="T176980"/>
    <s v="C8234"/>
    <s v="667"/>
    <n v="45794.161616909732"/>
    <s v="17/05/2025 4:49:43 AM"/>
    <n v="70"/>
    <s v="VIZPR"/>
    <x v="31"/>
    <n v="116.8"/>
    <n v="1"/>
    <n v="0.1168"/>
    <s v="800 Kv"/>
    <s v="RAVINDER SARRATE"/>
    <x v="1"/>
    <s v="23"/>
    <s v="16/05/2025"/>
    <n v="23.908606041666641"/>
    <s v="-"/>
    <s v="-"/>
  </r>
  <r>
    <s v="Normal Order"/>
    <x v="87"/>
    <x v="39"/>
    <n v="58617"/>
    <s v="T176815"/>
    <s v="C8210"/>
    <s v="2052"/>
    <n v="45793.440217210649"/>
    <s v="16/05/2025 10:38:18 AM"/>
    <n v="70"/>
    <s v="VIZPR"/>
    <x v="31"/>
    <n v="63.3"/>
    <n v="1"/>
    <n v="6.3299999999999995E-2"/>
    <s v="-"/>
    <s v="SUSHANT"/>
    <x v="1"/>
    <s v="24"/>
    <s v="14/05/2025"/>
    <n v="25.18189995370631"/>
    <s v="-"/>
    <s v="-"/>
  </r>
  <r>
    <s v="Normal Order"/>
    <x v="117"/>
    <x v="75"/>
    <n v="60529"/>
    <s v="T176448"/>
    <s v="C8201"/>
    <s v="1566"/>
    <n v="45793.148086782407"/>
    <s v="16/05/2025 3:48:50 AM"/>
    <n v="70"/>
    <s v="VIZPR"/>
    <x v="31"/>
    <n v="24"/>
    <n v="1"/>
    <n v="2.4E-2"/>
    <s v="DTB 245 kV"/>
    <s v="RAVINDER SARRATE"/>
    <x v="1"/>
    <s v="24"/>
    <s v="14/05/2025"/>
    <n v="25.375398784723071"/>
    <s v="-"/>
    <s v="-"/>
  </r>
  <r>
    <s v="Normal Order"/>
    <x v="298"/>
    <x v="115"/>
    <n v="59106"/>
    <s v="T175749"/>
    <s v="C8079"/>
    <s v="1388"/>
    <n v="45792.197446180551"/>
    <s v="15/05/2025 4:44:46 AM"/>
    <n v="70"/>
    <s v="VIZPR"/>
    <x v="31"/>
    <n v="50.8"/>
    <n v="1"/>
    <n v="5.0799999999999998E-2"/>
    <s v="-"/>
    <s v="SUSHANT"/>
    <x v="1"/>
    <s v="25"/>
    <s v="07/05/2025"/>
    <n v="32.736966157404822"/>
    <s v="-"/>
    <s v="-"/>
  </r>
  <r>
    <s v="Normal Order"/>
    <x v="88"/>
    <x v="69"/>
    <n v="59407"/>
    <s v="T176678"/>
    <s v="C8196"/>
    <s v="561"/>
    <n v="45792.068620520833"/>
    <s v="15/05/2025 1:39:25 AM"/>
    <n v="70"/>
    <s v="VIZPR"/>
    <x v="31"/>
    <n v="170"/>
    <n v="1"/>
    <n v="0.17"/>
    <s v="800kv"/>
    <s v="SUSHANT"/>
    <x v="1"/>
    <s v="25"/>
    <s v="14/05/2025"/>
    <n v="25.53541219907493"/>
    <s v="-"/>
    <s v="-"/>
  </r>
  <r>
    <s v="Normal Order"/>
    <x v="114"/>
    <x v="88"/>
    <n v="60327"/>
    <s v="T176407"/>
    <s v="C8159"/>
    <s v="1597"/>
    <n v="45790.589701944453"/>
    <s v="WIP"/>
    <n v="70"/>
    <s v="VIZPR"/>
    <x v="31"/>
    <n v="116"/>
    <n v="1"/>
    <n v="0.11600000000000001"/>
    <s v="-"/>
    <s v="ARJUN SAGAR"/>
    <x v="0"/>
    <s v="-"/>
    <s v="11/05/2025"/>
    <n v="28.898751145832652"/>
    <s v="-"/>
    <s v="-"/>
  </r>
  <r>
    <s v="Normal Order"/>
    <x v="75"/>
    <x v="62"/>
    <n v="59739"/>
    <s v="T176060"/>
    <s v="C8096"/>
    <s v="662"/>
    <n v="45790.307722604157"/>
    <s v="13/05/2025 7:42:01 AM"/>
    <n v="60"/>
    <s v="VIZPR"/>
    <x v="9"/>
    <n v="111.5"/>
    <n v="1"/>
    <n v="0.1115"/>
    <s v="765 KV GIS"/>
    <s v="RAVINDER SARRATE"/>
    <x v="0"/>
    <s v="27"/>
    <s v="07/05/2025"/>
    <n v="32.019282129629573"/>
    <s v="-"/>
    <s v="-"/>
  </r>
  <r>
    <s v="Normal Order"/>
    <x v="298"/>
    <x v="115"/>
    <n v="57528"/>
    <s v="T176198"/>
    <s v="C8110"/>
    <s v="1373"/>
    <n v="45789.428799942129"/>
    <s v="12/05/2025 10:18:30 AM"/>
    <n v="70"/>
    <s v="VIZPR"/>
    <x v="31"/>
    <n v="50.8"/>
    <n v="1"/>
    <n v="5.0799999999999998E-2"/>
    <s v="-"/>
    <s v="ARJUN SAGAR"/>
    <x v="0"/>
    <s v="28"/>
    <s v="09/05/2025"/>
    <n v="30.888077708332279"/>
    <s v="-"/>
    <s v="-"/>
  </r>
  <r>
    <s v="Normal Order"/>
    <x v="298"/>
    <x v="115"/>
    <n v="58789"/>
    <s v="T176127"/>
    <s v="C8100"/>
    <s v="1358"/>
    <n v="45789.425221215279"/>
    <s v="12/05/2025 10:14:51 AM"/>
    <n v="70"/>
    <s v="VIZPR"/>
    <x v="31"/>
    <n v="50.8"/>
    <n v="1"/>
    <n v="5.0799999999999998E-2"/>
    <s v="-"/>
    <s v="ARJUN SAGAR"/>
    <x v="0"/>
    <s v="28"/>
    <s v="08/05/2025"/>
    <n v="31.430527430551589"/>
    <s v="-"/>
    <s v="-"/>
  </r>
  <r>
    <s v="Normal Order"/>
    <x v="65"/>
    <x v="28"/>
    <n v="59894"/>
    <s v="T176072"/>
    <s v="C8116"/>
    <s v="1901"/>
    <n v="45787.583490821758"/>
    <s v="10/05/2025 2:00:56 PM"/>
    <n v="70"/>
    <s v="VIZPR"/>
    <x v="31"/>
    <n v="56.5"/>
    <n v="1"/>
    <n v="5.6500000000000002E-2"/>
    <s v="-"/>
    <s v="Shrikant  Zambre"/>
    <x v="1"/>
    <s v="30"/>
    <s v="09/05/2025"/>
    <n v="30.69135148148052"/>
    <s v="-"/>
    <s v="-"/>
  </r>
  <r>
    <s v="Normal Order"/>
    <x v="252"/>
    <x v="152"/>
    <n v="60294"/>
    <s v="T175864"/>
    <s v="C8075"/>
    <s v="640"/>
    <n v="45787.176520752313"/>
    <s v="10/05/2025 4:32:09 AM"/>
    <n v="70"/>
    <s v="VIZPR"/>
    <x v="31"/>
    <n v="113.8"/>
    <n v="1"/>
    <n v="0.1138"/>
    <s v="Line DSES Enclosure"/>
    <s v="RAVINDER SARRATE"/>
    <x v="1"/>
    <s v="30"/>
    <s v="06/05/2025"/>
    <n v="33.058076712964983"/>
    <s v="-"/>
    <s v="-"/>
  </r>
  <r>
    <s v="Normal Order"/>
    <x v="255"/>
    <x v="40"/>
    <n v="51910"/>
    <s v="T176150"/>
    <s v="C8098"/>
    <s v="1902"/>
    <n v="45787.142481180563"/>
    <s v="10/05/2025 3:25:23 AM"/>
    <n v="60"/>
    <s v="VIZPR"/>
    <x v="31"/>
    <n v="118.6"/>
    <n v="1"/>
    <n v="0.1186"/>
    <s v="-"/>
    <s v="RAVINDER SARRATE"/>
    <x v="1"/>
    <s v="30"/>
    <s v="09/05/2025"/>
    <n v="30.85663554398343"/>
    <s v="-"/>
    <s v="-"/>
  </r>
  <r>
    <s v="Normal Order"/>
    <x v="243"/>
    <x v="110"/>
    <n v="55485"/>
    <s v="T176141"/>
    <s v="C8098"/>
    <s v="5041"/>
    <n v="45787.106729236111"/>
    <s v="10/05/2025 2:34:40 AM"/>
    <n v="60"/>
    <s v="VIZPR"/>
    <x v="31"/>
    <n v="42.3"/>
    <n v="1"/>
    <n v="4.2299999999999997E-2"/>
    <s v="245kv"/>
    <s v="RAVINDER SARRATE"/>
    <x v="1"/>
    <s v="30"/>
    <s v="08/05/2025"/>
    <n v="31.468898356484718"/>
    <s v="-"/>
    <s v="-"/>
  </r>
  <r>
    <s v="Normal Order"/>
    <x v="75"/>
    <x v="62"/>
    <n v="59739"/>
    <s v="T175733"/>
    <s v="C8086"/>
    <s v="669"/>
    <n v="45787.022201643507"/>
    <s v="10/05/2025 12:33:59 AM"/>
    <n v="60"/>
    <s v="VIZPR"/>
    <x v="9"/>
    <n v="111.5"/>
    <n v="1"/>
    <n v="0.1115"/>
    <s v="765 KV GIS"/>
    <s v="RAVINDER SARRATE"/>
    <x v="0"/>
    <s v="30"/>
    <s v="09/05/2025"/>
    <n v="30.860334074073759"/>
    <s v="-"/>
    <s v="-"/>
  </r>
  <r>
    <s v="Normal Order"/>
    <x v="75"/>
    <x v="62"/>
    <n v="59739"/>
    <s v="T176055"/>
    <s v="C8096"/>
    <s v="663"/>
    <n v="45786.16933527778"/>
    <s v="09/05/2025 4:03:59 AM"/>
    <n v="60"/>
    <s v="VIZPR"/>
    <x v="9"/>
    <n v="111.5"/>
    <n v="1"/>
    <n v="0.1115"/>
    <s v="765 KV GIS"/>
    <s v="Shrikant  Zambre"/>
    <x v="0"/>
    <s v="31"/>
    <s v="07/05/2025"/>
    <n v="32.022543402781587"/>
    <s v="-"/>
    <s v="-"/>
  </r>
  <r>
    <s v="Normal Order"/>
    <x v="75"/>
    <x v="62"/>
    <n v="59739"/>
    <s v="T176069"/>
    <s v="C8092"/>
    <s v="667"/>
    <n v="45786.070871759257"/>
    <s v="09/05/2025 1:44:59 AM"/>
    <n v="60"/>
    <s v="VIZPR"/>
    <x v="9"/>
    <n v="111.5"/>
    <n v="1"/>
    <n v="0.1115"/>
    <s v="765 KV GIS"/>
    <s v="Shrikant  Zambre"/>
    <x v="0"/>
    <s v="31"/>
    <s v="07/05/2025"/>
    <n v="32.063433703704497"/>
    <s v="-"/>
    <s v="-"/>
  </r>
  <r>
    <s v="Normal Order"/>
    <x v="75"/>
    <x v="62"/>
    <n v="59739"/>
    <s v="T175743"/>
    <s v="C8088"/>
    <s v="658"/>
    <n v="45785.754540173613"/>
    <s v="08/05/2025 6:06:37 PM"/>
    <n v="60"/>
    <s v="VIZPR"/>
    <x v="9"/>
    <n v="111.5"/>
    <n v="1"/>
    <n v="0.1115"/>
    <s v="765 KV GIS"/>
    <s v="Shrikant  Zambre"/>
    <x v="0"/>
    <s v="32"/>
    <s v="07/05/2025"/>
    <n v="32.178730729167"/>
    <s v="-"/>
    <s v="-"/>
  </r>
  <r>
    <s v="Normal Order"/>
    <x v="299"/>
    <x v="166"/>
    <n v="60355"/>
    <s v="T175818"/>
    <s v="C8060"/>
    <s v="017"/>
    <n v="45783.883311493053"/>
    <s v="06/05/2025 9:15:11 PM"/>
    <n v="70"/>
    <s v="VIZPR"/>
    <x v="31"/>
    <n v="185"/>
    <n v="1"/>
    <n v="0.185"/>
    <s v="CB Tank_x000d__x000a_"/>
    <s v="RAVINDER SARRATE"/>
    <x v="1"/>
    <s v="34"/>
    <s v="06/05/2025"/>
    <n v="33.901646712962247"/>
    <s v="-"/>
    <s v="-"/>
  </r>
  <r>
    <s v="Normal Order"/>
    <x v="118"/>
    <x v="90"/>
    <n v="59868"/>
    <s v="T175640"/>
    <s v="C8028"/>
    <s v="1300"/>
    <n v="45782.885631724537"/>
    <s v="05/05/2025 9:24:28 PM"/>
    <n v="70"/>
    <s v="VIZPR"/>
    <x v="31"/>
    <n v="16.8"/>
    <n v="1"/>
    <n v="1.6799999999999999E-2"/>
    <s v="765 KV GIS"/>
    <s v="RAVINDER SARRATE"/>
    <x v="1"/>
    <s v="35"/>
    <s v="03/05/2025"/>
    <n v="36.448635520835523"/>
    <s v="-"/>
    <s v="-"/>
  </r>
  <r>
    <s v="Normal Order"/>
    <x v="232"/>
    <x v="34"/>
    <n v="59879"/>
    <s v="T175638"/>
    <s v="C8031"/>
    <s v="3368"/>
    <n v="45782.531824710648"/>
    <s v="WIP"/>
    <n v="70"/>
    <s v="VIZPR"/>
    <x v="31"/>
    <n v="43.1"/>
    <n v="1"/>
    <n v="4.3099999999999999E-2"/>
    <s v="AIS 420 kV"/>
    <s v="RAJAT RATNAKANT GAWAS"/>
    <x v="0"/>
    <s v="-"/>
    <s v="03/05/2025"/>
    <n v="36.373882071755361"/>
    <s v="-"/>
    <s v="-"/>
  </r>
  <r>
    <s v="Normal Order"/>
    <x v="83"/>
    <x v="66"/>
    <n v="53549"/>
    <s v="T173519"/>
    <s v="C7713"/>
    <s v="778"/>
    <n v="45773.968305613424"/>
    <s v="28/04/2025 8:58:13 AM"/>
    <n v="60"/>
    <s v="VIZPR"/>
    <x v="31"/>
    <n v="51.5"/>
    <n v="1"/>
    <n v="5.1499999999999997E-2"/>
    <s v="145kv"/>
    <s v="RAJAT RATNAKANT GAWAS"/>
    <x v="1"/>
    <s v="42"/>
    <s v="15/04/2025"/>
    <n v="54.817848611113732"/>
    <s v="-"/>
    <s v="-"/>
  </r>
  <r>
    <s v="Normal Order"/>
    <x v="232"/>
    <x v="34"/>
    <n v="54052"/>
    <s v="T174229"/>
    <s v="C7872"/>
    <s v="3331"/>
    <n v="45773.8984112037"/>
    <s v="26/04/2025 9:33:46 PM"/>
    <n v="70"/>
    <s v="VIZPR"/>
    <x v="31"/>
    <n v="43.1"/>
    <n v="1"/>
    <n v="4.3099999999999999E-2"/>
    <s v="AIS 420 kV"/>
    <s v="RAJAT RATNAKANT GAWAS"/>
    <x v="1"/>
    <s v="44"/>
    <s v="23/04/2025"/>
    <n v="46.308629953702621"/>
    <s v="-"/>
    <s v="-"/>
  </r>
  <r>
    <s v="Normal Order"/>
    <x v="230"/>
    <x v="107"/>
    <n v="59912"/>
    <s v="T174698"/>
    <s v="C7862"/>
    <s v="691"/>
    <n v="45771.728200532409"/>
    <s v="24/04/2025 5:28:43 PM"/>
    <n v="70"/>
    <s v="VIZPR"/>
    <x v="31"/>
    <n v="295.3"/>
    <n v="1"/>
    <n v="0.29530000000000001"/>
    <s v="GIS 420 kV"/>
    <s v="Shrikant  Zambre"/>
    <x v="1"/>
    <s v="46"/>
    <s v="23/04/2025"/>
    <n v="46.850806793983793"/>
    <s v="-"/>
    <s v="-"/>
  </r>
  <r>
    <s v="Normal Order"/>
    <x v="97"/>
    <x v="74"/>
    <n v="59888"/>
    <s v="T174660"/>
    <s v="C7856"/>
    <s v="3171"/>
    <n v="45770.841059085651"/>
    <s v="23/04/2025 8:11:11 PM"/>
    <n v="70"/>
    <s v="VIZPR"/>
    <x v="31"/>
    <n v="85.3"/>
    <n v="1"/>
    <n v="8.5300000000000001E-2"/>
    <s v="DTB 145 kV"/>
    <s v="RAJAT RATNAKANT GAWAS"/>
    <x v="1"/>
    <s v="47"/>
    <s v="22/04/2025"/>
    <n v="47.303290150462999"/>
    <s v="-"/>
    <s v="-"/>
  </r>
  <r>
    <s v="Normal Order"/>
    <x v="79"/>
    <x v="13"/>
    <n v="59539"/>
    <s v="T173309"/>
    <s v="C7663"/>
    <s v="4908"/>
    <n v="45763.753161493063"/>
    <s v="WIP"/>
    <n v="70"/>
    <s v="VIZPR"/>
    <x v="31"/>
    <n v="49.66"/>
    <n v="1"/>
    <n v="4.9660000000000003E-2"/>
    <s v="AIS 420 kV"/>
    <s v="ANKIT KUMAR"/>
    <x v="0"/>
    <s v="-"/>
    <s v="11/04/2025"/>
    <n v="58.130387337965658"/>
    <s v="-"/>
    <s v="-"/>
  </r>
  <r>
    <s v="Normal Order"/>
    <x v="339"/>
    <x v="106"/>
    <n v="52839"/>
    <s v="T173194"/>
    <s v="C7648"/>
    <s v="2247"/>
    <n v="45759.525474699083"/>
    <s v="12/04/2025 12:39:18 PM"/>
    <n v="70"/>
    <s v="VIZPR"/>
    <x v="31"/>
    <n v="61.5"/>
    <n v="1"/>
    <n v="6.1499999999999999E-2"/>
    <s v="GIS 420 kV"/>
    <s v="RAJAT RATNAKANT GAWAS"/>
    <x v="0"/>
    <s v="58"/>
    <s v="11/04/2025"/>
    <n v="58.888602094906673"/>
    <s v="-"/>
    <s v="-"/>
  </r>
  <r>
    <s v="Normal Order"/>
    <x v="103"/>
    <x v="24"/>
    <n v="57546"/>
    <s v="T172918"/>
    <s v="C7603"/>
    <s v="281"/>
    <n v="45757.745498055563"/>
    <s v="10/04/2025 5:53:47 PM"/>
    <n v="60"/>
    <s v="VIZPR"/>
    <x v="31"/>
    <n v="26.1"/>
    <n v="1"/>
    <n v="2.6100000000000002E-2"/>
    <s v="-"/>
    <s v="RAVINDER SARRATE"/>
    <x v="1"/>
    <s v="60"/>
    <s v="08/04/2025"/>
    <n v="61.069614629632269"/>
    <s v="-"/>
    <s v="-"/>
  </r>
  <r>
    <s v="Normal Order"/>
    <x v="69"/>
    <x v="57"/>
    <n v="57821"/>
    <s v="T172232"/>
    <s v="C7509"/>
    <s v="512"/>
    <n v="45751.69935534722"/>
    <s v="04/04/2025 4:47:08 PM"/>
    <n v="70"/>
    <s v="VIZPR"/>
    <x v="31"/>
    <n v="75.5"/>
    <n v="1"/>
    <n v="7.5499999999999998E-2"/>
    <s v="-"/>
    <s v="RAJAT RATNAKANT GAWAS"/>
    <x v="0"/>
    <s v="66"/>
    <s v="03/04/2025"/>
    <n v="66.04346435185289"/>
    <s v="-"/>
    <s v="-"/>
  </r>
  <r>
    <s v="Normal Order"/>
    <x v="108"/>
    <x v="45"/>
    <n v="54828"/>
    <s v="T171719"/>
    <s v="C7436"/>
    <s v="111"/>
    <n v="45749.790716030097"/>
    <s v="02/04/2025 6:58:45 PM"/>
    <n v="60"/>
    <s v="VIZPR"/>
    <x v="31"/>
    <n v="57.1"/>
    <n v="1"/>
    <n v="5.7099999999999998E-2"/>
    <s v="400 KV GIS"/>
    <s v="RAJAT RATNAKANT GAWAS"/>
    <x v="1"/>
    <s v="68"/>
    <s v="27/03/2025"/>
    <n v="73.927344745374285"/>
    <s v="-"/>
    <s v="-"/>
  </r>
  <r>
    <s v="Normal Order"/>
    <x v="94"/>
    <x v="38"/>
    <n v="57498"/>
    <s v="T170980"/>
    <s v="C7315"/>
    <s v="531"/>
    <n v="45743.0055521412"/>
    <s v="27/03/2025 12:08:04 AM"/>
    <n v="60"/>
    <s v="VIZPR"/>
    <x v="31"/>
    <n v="117.5"/>
    <n v="1"/>
    <n v="0.11749999999999999"/>
    <s v="-"/>
    <s v="RAJAT RATNAKANT GAWAS"/>
    <x v="1"/>
    <s v="74"/>
    <s v="20/03/2025"/>
    <n v="80.082090185183915"/>
    <s v="-"/>
    <s v="-"/>
  </r>
  <r>
    <s v="Normal Order"/>
    <x v="71"/>
    <x v="59"/>
    <n v="56618"/>
    <s v="T178813"/>
    <s v="C8548"/>
    <s v="1281"/>
    <n v="45816.588260462959"/>
    <s v="08/06/2025 2:07:11 PM"/>
    <n v="80"/>
    <s v="X-RAY"/>
    <x v="17"/>
    <n v="36.299999999999997"/>
    <n v="1"/>
    <n v="3.6299999999999999E-2"/>
    <s v="DTB 420 kV"/>
    <s v="KOUSTUBH PATIL"/>
    <x v="0"/>
    <s v="1"/>
    <s v="06/06/2025"/>
    <n v="2.8351520949072442"/>
    <s v="-"/>
    <s v="-"/>
  </r>
  <r>
    <s v="Normal Order"/>
    <x v="330"/>
    <x v="43"/>
    <n v="59121"/>
    <s v="T176841"/>
    <s v="C8235"/>
    <s v="2521"/>
    <n v="45816.406011087973"/>
    <s v="08/06/2025 9:44:44 AM"/>
    <n v="80"/>
    <s v="X-RAY"/>
    <x v="17"/>
    <n v="9.3000000000000007"/>
    <n v="1"/>
    <n v="9.300000000000001E-3"/>
    <s v="765 KV GIS"/>
    <s v="KOUSTUBH PATIL"/>
    <x v="0"/>
    <s v="1"/>
    <s v="15/05/2025"/>
    <n v="24.6473582407416"/>
    <s v="-"/>
    <s v="-"/>
  </r>
  <r>
    <s v="Normal Order"/>
    <x v="70"/>
    <x v="58"/>
    <n v="59800"/>
    <s v="T178612"/>
    <s v="C8549"/>
    <s v="227"/>
    <n v="45816.228826770843"/>
    <s v="08/06/2025 5:29:30 AM"/>
    <n v="80"/>
    <s v="X-RAY"/>
    <x v="17"/>
    <n v="107.2"/>
    <n v="1"/>
    <n v="0.1072"/>
    <s v="disconnector housing"/>
    <s v="SUSHANT"/>
    <x v="0"/>
    <s v="1"/>
    <s v="06/06/2025"/>
    <n v="2.8311594097249331"/>
    <s v="-"/>
    <s v="-"/>
  </r>
  <r>
    <s v="Normal Order"/>
    <x v="69"/>
    <x v="57"/>
    <n v="61426"/>
    <s v="T178606"/>
    <s v="C8549"/>
    <s v="553"/>
    <n v="45816.223574502314"/>
    <s v="08/06/2025 5:21:57 AM"/>
    <n v="80"/>
    <s v="X-RAY"/>
    <x v="17"/>
    <n v="75.5"/>
    <n v="1"/>
    <n v="7.5499999999999998E-2"/>
    <s v="-"/>
    <s v="SUSHANT"/>
    <x v="0"/>
    <s v="1"/>
    <s v="06/06/2025"/>
    <n v="2.7702098263907828"/>
    <s v="-"/>
    <s v="-"/>
  </r>
  <r>
    <s v="Normal Order"/>
    <x v="323"/>
    <x v="160"/>
    <n v="58515"/>
    <s v="T176418"/>
    <s v="C8152"/>
    <s v="1189"/>
    <n v="45816.219662013893"/>
    <s v="08/06/2025 5:16:19 AM"/>
    <n v="80"/>
    <s v="X-RAY"/>
    <x v="17"/>
    <n v="74.8"/>
    <n v="1"/>
    <n v="7.4800000000000005E-2"/>
    <s v="-"/>
    <s v="SUSHANT"/>
    <x v="0"/>
    <s v="1"/>
    <s v="11/05/2025"/>
    <n v="28.965123761576251"/>
    <s v="-"/>
    <s v="-"/>
  </r>
  <r>
    <s v="Normal Order"/>
    <x v="323"/>
    <x v="160"/>
    <n v="57262"/>
    <s v="T176528"/>
    <s v="C8173"/>
    <s v="1183"/>
    <n v="45816.218645613422"/>
    <s v="08/06/2025 5:14:51 AM"/>
    <n v="70"/>
    <s v="X-RAY"/>
    <x v="17"/>
    <n v="74.8"/>
    <n v="1"/>
    <n v="7.4800000000000005E-2"/>
    <s v="-"/>
    <s v="SUSHANT"/>
    <x v="0"/>
    <s v="1"/>
    <s v="12/05/2025"/>
    <n v="27.033278483795581"/>
    <s v="-"/>
    <s v="-"/>
  </r>
  <r>
    <s v="Normal Order"/>
    <x v="323"/>
    <x v="160"/>
    <n v="57262"/>
    <s v="T176520"/>
    <s v="C8169"/>
    <s v="1188"/>
    <n v="45816.217735358798"/>
    <s v="08/06/2025 5:13:32 AM"/>
    <n v="70"/>
    <s v="X-RAY"/>
    <x v="17"/>
    <n v="74.8"/>
    <n v="1"/>
    <n v="7.4800000000000005E-2"/>
    <s v="-"/>
    <s v="SUSHANT"/>
    <x v="0"/>
    <s v="1"/>
    <s v="12/05/2025"/>
    <n v="27.257944942131871"/>
    <s v="-"/>
    <s v="-"/>
  </r>
  <r>
    <s v="Normal Order"/>
    <x v="71"/>
    <x v="59"/>
    <n v="56621"/>
    <s v="T178848"/>
    <s v="C8542"/>
    <s v="1298"/>
    <n v="45816.011797650463"/>
    <s v="08/06/2025 12:16:59 AM"/>
    <n v="80"/>
    <s v="X-RAY"/>
    <x v="17"/>
    <n v="36.299999999999997"/>
    <n v="1"/>
    <n v="3.6299999999999999E-2"/>
    <s v="DTB 420 kV"/>
    <s v="SUSHANT"/>
    <x v="0"/>
    <s v="1"/>
    <s v="05/06/2025"/>
    <n v="3.0788816319400212"/>
    <s v="-"/>
    <s v="-"/>
  </r>
  <r>
    <s v="Normal Order"/>
    <x v="74"/>
    <x v="61"/>
    <n v="60949"/>
    <s v="T178450"/>
    <s v="C8495"/>
    <s v="1467"/>
    <n v="45816.009823252323"/>
    <s v="08/06/2025 12:14:08 AM"/>
    <n v="80"/>
    <s v="X-RAY"/>
    <x v="17"/>
    <n v="294.7"/>
    <n v="1"/>
    <n v="0.29470000000000002"/>
    <s v="DTB 245 kV"/>
    <s v="SUSHANT"/>
    <x v="0"/>
    <s v="1"/>
    <s v="03/06/2025"/>
    <n v="5.3286828587952186"/>
    <s v="-"/>
    <s v="-"/>
  </r>
  <r>
    <s v="Normal Order"/>
    <x v="71"/>
    <x v="59"/>
    <n v="56618"/>
    <s v="T178833"/>
    <s v="C8550"/>
    <s v="1283"/>
    <n v="45816.00785361111"/>
    <s v="08/06/2025 12:11:18 AM"/>
    <n v="80"/>
    <s v="X-RAY"/>
    <x v="17"/>
    <n v="36.299999999999997"/>
    <n v="1"/>
    <n v="3.6299999999999999E-2"/>
    <s v="DTB 420 kV"/>
    <s v="SUSHANT"/>
    <x v="0"/>
    <s v="1"/>
    <s v="06/06/2025"/>
    <n v="2.7549459259244031"/>
    <s v="-"/>
    <s v="-"/>
  </r>
  <r>
    <s v="Normal Order"/>
    <x v="71"/>
    <x v="59"/>
    <n v="56618"/>
    <s v="T178822"/>
    <s v="C8546"/>
    <s v="1276"/>
    <n v="45816.005853148148"/>
    <s v="08/06/2025 12:08:25 AM"/>
    <n v="80"/>
    <s v="X-RAY"/>
    <x v="17"/>
    <n v="36.299999999999997"/>
    <n v="1"/>
    <n v="3.6299999999999999E-2"/>
    <s v="DTB 420 kV"/>
    <s v="SUSHANT"/>
    <x v="0"/>
    <s v="1"/>
    <s v="06/06/2025"/>
    <n v="2.890494212959311"/>
    <s v="-"/>
    <s v="-"/>
  </r>
  <r>
    <s v="Normal Order"/>
    <x v="70"/>
    <x v="58"/>
    <n v="53322"/>
    <s v="T178632"/>
    <s v="C8552"/>
    <s v="231"/>
    <n v="45816.003175138889"/>
    <s v="08/06/2025 12:04:44 AM"/>
    <n v="70"/>
    <s v="X-RAY"/>
    <x v="17"/>
    <n v="107.2"/>
    <n v="1"/>
    <n v="0.1072"/>
    <s v="disconnector housing"/>
    <s v="Sushil Shantaram Tambat"/>
    <x v="0"/>
    <s v="1"/>
    <s v="06/06/2025"/>
    <n v="2.4678504745388641"/>
    <s v="-"/>
    <s v="-"/>
  </r>
  <r>
    <s v="Normal Order"/>
    <x v="65"/>
    <x v="28"/>
    <n v="59894"/>
    <s v="T178836"/>
    <s v="C8550"/>
    <s v="1972"/>
    <n v="45816.000996111114"/>
    <s v="08/06/2025 12:01:26 AM"/>
    <n v="80"/>
    <s v="X-RAY"/>
    <x v="17"/>
    <n v="56.5"/>
    <n v="1"/>
    <n v="5.6500000000000002E-2"/>
    <s v="-"/>
    <s v="SUSHANT"/>
    <x v="0"/>
    <s v="1"/>
    <s v="06/06/2025"/>
    <n v="2.674553449076484"/>
    <s v="-"/>
    <s v="-"/>
  </r>
  <r>
    <s v="Normal Order"/>
    <x v="65"/>
    <x v="28"/>
    <n v="59894"/>
    <s v="T178831"/>
    <s v="C8550"/>
    <s v="1973"/>
    <n v="45815.99972850694"/>
    <s v="07/06/2025 11:59:36 PM"/>
    <n v="80"/>
    <s v="X-RAY"/>
    <x v="17"/>
    <n v="56.5"/>
    <n v="1"/>
    <n v="5.6500000000000002E-2"/>
    <s v="-"/>
    <s v="SUSHANT"/>
    <x v="0"/>
    <s v="2"/>
    <s v="06/06/2025"/>
    <n v="2.6738537152778008"/>
    <s v="-"/>
    <s v="-"/>
  </r>
  <r>
    <s v="Normal Order"/>
    <x v="67"/>
    <x v="55"/>
    <n v="58714"/>
    <s v="T178587"/>
    <s v="C8537"/>
    <s v="251"/>
    <n v="45815.951784016201"/>
    <s v="07/06/2025 10:50:40 PM"/>
    <n v="80"/>
    <s v="X-RAY"/>
    <x v="17"/>
    <n v="69"/>
    <n v="1"/>
    <n v="6.9000000000000006E-2"/>
    <s v="-"/>
    <s v="Sushil Shantaram Tambat"/>
    <x v="0"/>
    <s v="2"/>
    <s v="05/06/2025"/>
    <n v="3.3439900347220819"/>
    <s v="-"/>
    <s v="-"/>
  </r>
  <r>
    <s v="Normal Order"/>
    <x v="69"/>
    <x v="57"/>
    <n v="61426"/>
    <s v="T178636"/>
    <s v="C8554"/>
    <s v="561"/>
    <n v="45815.902781006953"/>
    <s v="07/06/2025 9:40:06 PM"/>
    <n v="80"/>
    <s v="X-RAY"/>
    <x v="17"/>
    <n v="75.5"/>
    <n v="1"/>
    <n v="7.5499999999999998E-2"/>
    <s v="-"/>
    <s v="Sushil Shantaram Tambat"/>
    <x v="0"/>
    <s v="2"/>
    <s v="06/06/2025"/>
    <n v="2.5704601157412981"/>
    <s v="-"/>
    <s v="-"/>
  </r>
  <r>
    <s v="Normal Order"/>
    <x v="67"/>
    <x v="55"/>
    <n v="58450"/>
    <s v="T178507"/>
    <s v="C8521"/>
    <s v="229"/>
    <n v="45815.844098773137"/>
    <s v="07/06/2025 8:15:30 PM"/>
    <n v="80"/>
    <s v="X-RAY"/>
    <x v="17"/>
    <n v="69"/>
    <n v="1"/>
    <n v="6.9000000000000006E-2"/>
    <s v="-"/>
    <s v="SUSHANT"/>
    <x v="0"/>
    <s v="2"/>
    <s v="04/06/2025"/>
    <n v="4.1170763310219627"/>
    <s v="-"/>
    <s v="-"/>
  </r>
  <r>
    <s v="Normal Order"/>
    <x v="69"/>
    <x v="57"/>
    <n v="61426"/>
    <s v="T178698"/>
    <s v="C8546"/>
    <s v="551"/>
    <n v="45815.839037013888"/>
    <s v="07/06/2025 8:08:17 PM"/>
    <n v="80"/>
    <s v="X-RAY"/>
    <x v="17"/>
    <n v="75.5"/>
    <n v="1"/>
    <n v="7.5499999999999998E-2"/>
    <s v="-"/>
    <s v="Sushil Shantaram Tambat"/>
    <x v="0"/>
    <s v="2"/>
    <s v="06/06/2025"/>
    <n v="2.9835113541630558"/>
    <s v="-"/>
    <s v="-"/>
  </r>
  <r>
    <s v="Normal Order"/>
    <x v="67"/>
    <x v="55"/>
    <n v="61221"/>
    <s v="T178668"/>
    <s v="C8554"/>
    <s v="258"/>
    <n v="45815.835616261567"/>
    <s v="07/06/2025 8:03:17 PM"/>
    <n v="80"/>
    <s v="X-RAY"/>
    <x v="17"/>
    <n v="69"/>
    <n v="1"/>
    <n v="6.9000000000000006E-2"/>
    <s v="-"/>
    <s v="SUSHANT"/>
    <x v="0"/>
    <s v="2"/>
    <s v="06/06/2025"/>
    <n v="2.569851192129136"/>
    <s v="-"/>
    <s v="-"/>
  </r>
  <r>
    <s v="Normal Order"/>
    <x v="65"/>
    <x v="28"/>
    <n v="59894"/>
    <s v="T178873"/>
    <s v="C8555"/>
    <s v="1970"/>
    <n v="45815.771349166673"/>
    <s v="07/06/2025 6:30:44 PM"/>
    <n v="80"/>
    <s v="X-RAY"/>
    <x v="17"/>
    <n v="56.5"/>
    <n v="1"/>
    <n v="5.6500000000000002E-2"/>
    <s v="-"/>
    <s v="DEEPANSHU MARKAM"/>
    <x v="0"/>
    <s v="2"/>
    <s v="06/06/2025"/>
    <n v="2.5380885532431421"/>
    <s v="-"/>
    <s v="-"/>
  </r>
  <r>
    <s v="Normal Order"/>
    <x v="68"/>
    <x v="56"/>
    <n v="57395"/>
    <s v="T178560"/>
    <s v="C8538"/>
    <s v="468"/>
    <n v="45815.765879953702"/>
    <s v="07/06/2025 6:22:52 PM"/>
    <n v="70"/>
    <s v="X-RAY"/>
    <x v="17"/>
    <n v="181.5"/>
    <n v="1"/>
    <n v="0.18149999999999999"/>
    <s v="-"/>
    <s v="DEEPANSHU MARKAM"/>
    <x v="0"/>
    <s v="2"/>
    <s v="05/06/2025"/>
    <n v="3.2349052314821169"/>
    <s v="-"/>
    <s v="-"/>
  </r>
  <r>
    <s v="Normal Order"/>
    <x v="69"/>
    <x v="57"/>
    <n v="61426"/>
    <s v="T178670"/>
    <s v="C8550"/>
    <s v="557"/>
    <n v="45815.761567187503"/>
    <s v="07/06/2025 6:16:39 PM"/>
    <n v="80"/>
    <s v="X-RAY"/>
    <x v="17"/>
    <n v="75.5"/>
    <n v="1"/>
    <n v="7.5499999999999998E-2"/>
    <s v="-"/>
    <s v="DEEPANSHU MARKAM"/>
    <x v="0"/>
    <s v="2"/>
    <s v="06/06/2025"/>
    <n v="2.6633865277763111"/>
    <s v="-"/>
    <s v="-"/>
  </r>
  <r>
    <s v="Normal Order"/>
    <x v="69"/>
    <x v="57"/>
    <n v="61426"/>
    <s v="T178649"/>
    <s v="C8552"/>
    <s v="560"/>
    <n v="45815.760614270832"/>
    <s v="07/06/2025 6:15:17 PM"/>
    <n v="80"/>
    <s v="X-RAY"/>
    <x v="17"/>
    <n v="75.5"/>
    <n v="1"/>
    <n v="7.5499999999999998E-2"/>
    <s v="-"/>
    <s v="DEEPANSHU MARKAM"/>
    <x v="0"/>
    <s v="2"/>
    <s v="06/06/2025"/>
    <n v="2.6141386458330089"/>
    <s v="-"/>
    <s v="-"/>
  </r>
  <r>
    <s v="Normal Order"/>
    <x v="67"/>
    <x v="55"/>
    <n v="61221"/>
    <s v="T178677"/>
    <s v="C8548"/>
    <s v="254"/>
    <n v="45815.758885532407"/>
    <s v="07/06/2025 6:12:48 PM"/>
    <n v="80"/>
    <s v="X-RAY"/>
    <x v="17"/>
    <n v="69"/>
    <n v="1"/>
    <n v="6.9000000000000006E-2"/>
    <s v="-"/>
    <s v="DEEPANSHU MARKAM"/>
    <x v="0"/>
    <s v="2"/>
    <s v="06/06/2025"/>
    <n v="2.8504489236074728"/>
    <s v="-"/>
    <s v="-"/>
  </r>
  <r>
    <s v="Normal Order"/>
    <x v="76"/>
    <x v="63"/>
    <n v="59862"/>
    <s v="T178357"/>
    <s v="C8511"/>
    <s v="141"/>
    <n v="45815.755548900459"/>
    <s v="07/06/2025 6:08:07 PM"/>
    <n v="80"/>
    <s v="X-RAY"/>
    <x v="17"/>
    <n v="141"/>
    <n v="1"/>
    <n v="0.14099999999999999"/>
    <s v="765 KV GIS"/>
    <s v="KOUSTUBH PATIL"/>
    <x v="0"/>
    <s v="2"/>
    <s v="04/06/2025"/>
    <n v="4.2972774421286886"/>
    <s v="-"/>
    <s v="-"/>
  </r>
  <r>
    <s v="Normal Order"/>
    <x v="69"/>
    <x v="57"/>
    <n v="61426"/>
    <s v="T178699"/>
    <s v="C8548"/>
    <s v="556"/>
    <n v="45815.740856574077"/>
    <s v="07/06/2025 5:46:50 PM"/>
    <n v="80"/>
    <s v="X-RAY"/>
    <x v="17"/>
    <n v="75.5"/>
    <n v="1"/>
    <n v="7.5499999999999998E-2"/>
    <s v="-"/>
    <s v="DEEPANSHU MARKAM"/>
    <x v="0"/>
    <s v="2"/>
    <s v="06/06/2025"/>
    <n v="2.8510182523168619"/>
    <s v="-"/>
    <s v="-"/>
  </r>
  <r>
    <s v="Normal Order"/>
    <x v="71"/>
    <x v="59"/>
    <n v="56618"/>
    <s v="T178838"/>
    <s v="C8550"/>
    <s v="1292"/>
    <n v="45815.73750905093"/>
    <s v="07/06/2025 5:42:01 PM"/>
    <n v="80"/>
    <s v="X-RAY"/>
    <x v="17"/>
    <n v="36.299999999999997"/>
    <n v="1"/>
    <n v="3.6299999999999999E-2"/>
    <s v="DTB 420 kV"/>
    <s v="DEEPANSHU MARKAM"/>
    <x v="0"/>
    <s v="2"/>
    <s v="06/06/2025"/>
    <n v="2.7543531481496761"/>
    <s v="-"/>
    <s v="-"/>
  </r>
  <r>
    <s v="Normal Order"/>
    <x v="71"/>
    <x v="59"/>
    <n v="56618"/>
    <s v="T178806"/>
    <s v="C8548"/>
    <s v="1289"/>
    <n v="45815.734981770831"/>
    <s v="07/06/2025 5:38:22 PM"/>
    <n v="80"/>
    <s v="X-RAY"/>
    <x v="17"/>
    <n v="36.299999999999997"/>
    <n v="1"/>
    <n v="3.6299999999999999E-2"/>
    <s v="DTB 420 kV"/>
    <s v="DEEPANSHU MARKAM"/>
    <x v="0"/>
    <s v="2"/>
    <s v="06/06/2025"/>
    <n v="2.7951055208322941"/>
    <s v="-"/>
    <s v="-"/>
  </r>
  <r>
    <s v="Normal Order"/>
    <x v="71"/>
    <x v="59"/>
    <n v="55368"/>
    <s v="T178846"/>
    <s v="C8545"/>
    <s v="1271"/>
    <n v="45815.72988392361"/>
    <s v="07/06/2025 5:31:08 PM"/>
    <n v="80"/>
    <s v="X-RAY"/>
    <x v="17"/>
    <n v="36.299999999999997"/>
    <n v="1"/>
    <n v="3.6299999999999999E-2"/>
    <s v="DTB 420 kV"/>
    <s v="KOUSTUBH PATIL"/>
    <x v="0"/>
    <s v="2"/>
    <s v="05/06/2025"/>
    <n v="3.0213780208359822"/>
    <s v="-"/>
    <s v="-"/>
  </r>
  <r>
    <s v="Normal Order"/>
    <x v="65"/>
    <x v="28"/>
    <n v="59894"/>
    <s v="T178814"/>
    <s v="C8549"/>
    <s v="1961"/>
    <n v="45815.711360439818"/>
    <s v="07/06/2025 5:04:28 PM"/>
    <n v="80"/>
    <s v="X-RAY"/>
    <x v="17"/>
    <n v="56.5"/>
    <n v="1"/>
    <n v="5.6500000000000002E-2"/>
    <s v="-"/>
    <s v="Sushil Shantaram Tambat"/>
    <x v="0"/>
    <s v="2"/>
    <s v="06/06/2025"/>
    <n v="2.8584276041656271"/>
    <s v="-"/>
    <s v="-"/>
  </r>
  <r>
    <s v="Normal Order"/>
    <x v="71"/>
    <x v="59"/>
    <n v="60437"/>
    <s v="T178874"/>
    <s v="C8554"/>
    <s v="1291"/>
    <n v="45815.708775995372"/>
    <s v="07/06/2025 5:00:44 PM"/>
    <n v="80"/>
    <s v="X-RAY"/>
    <x v="17"/>
    <n v="36.299999999999997"/>
    <n v="1"/>
    <n v="3.6299999999999999E-2"/>
    <s v="DTB 420 kV"/>
    <s v="KOUSTUBH PATIL"/>
    <x v="0"/>
    <s v="2"/>
    <s v="06/06/2025"/>
    <n v="2.4669165162049471"/>
    <s v="-"/>
    <s v="-"/>
  </r>
  <r>
    <s v="Normal Order"/>
    <x v="69"/>
    <x v="57"/>
    <n v="61078"/>
    <s v="T178575"/>
    <s v="C8533"/>
    <s v="538"/>
    <n v="45815.680852673613"/>
    <s v="07/06/2025 4:20:26 PM"/>
    <n v="80"/>
    <s v="X-RAY"/>
    <x v="17"/>
    <n v="75.5"/>
    <n v="1"/>
    <n v="7.5499999999999998E-2"/>
    <s v="-"/>
    <s v="DEEPANSHU MARKAM"/>
    <x v="0"/>
    <s v="2"/>
    <s v="05/06/2025"/>
    <n v="3.600216770835686"/>
    <s v="-"/>
    <s v="-"/>
  </r>
  <r>
    <s v="Normal Order"/>
    <x v="71"/>
    <x v="59"/>
    <n v="56618"/>
    <s v="T178811"/>
    <s v="C8545"/>
    <s v="1275"/>
    <n v="45815.679599513889"/>
    <s v="07/06/2025 4:18:37 PM"/>
    <n v="80"/>
    <s v="X-RAY"/>
    <x v="17"/>
    <n v="36.299999999999997"/>
    <n v="1"/>
    <n v="3.6299999999999999E-2"/>
    <s v="DTB 420 kV"/>
    <s v="DEEPANSHU MARKAM"/>
    <x v="0"/>
    <s v="2"/>
    <s v="06/06/2025"/>
    <n v="2.9763435532368021"/>
    <s v="-"/>
    <s v="-"/>
  </r>
  <r>
    <s v="Normal Order"/>
    <x v="69"/>
    <x v="57"/>
    <n v="61078"/>
    <s v="T178561"/>
    <s v="C8529"/>
    <s v="542"/>
    <n v="45815.678338680547"/>
    <s v="07/06/2025 4:16:48 PM"/>
    <n v="80"/>
    <s v="X-RAY"/>
    <x v="17"/>
    <n v="75.5"/>
    <n v="1"/>
    <n v="7.5499999999999998E-2"/>
    <s v="-"/>
    <s v="DEEPANSHU MARKAM"/>
    <x v="0"/>
    <s v="2"/>
    <s v="05/06/2025"/>
    <n v="3.7861462847213261"/>
    <s v="-"/>
    <s v="-"/>
  </r>
  <r>
    <s v="Normal Order"/>
    <x v="70"/>
    <x v="58"/>
    <n v="59800"/>
    <s v="T178581"/>
    <s v="C8546"/>
    <s v="226"/>
    <n v="45815.676985879632"/>
    <s v="07/06/2025 4:14:52 PM"/>
    <n v="80"/>
    <s v="X-RAY"/>
    <x v="17"/>
    <n v="107.2"/>
    <n v="1"/>
    <n v="0.1072"/>
    <s v="disconnector housing"/>
    <s v="DEEPANSHU MARKAM"/>
    <x v="0"/>
    <s v="2"/>
    <s v="06/06/2025"/>
    <n v="2.845079907405307"/>
    <s v="-"/>
    <s v="-"/>
  </r>
  <r>
    <s v="Normal Order"/>
    <x v="70"/>
    <x v="58"/>
    <n v="53322"/>
    <s v="T178638"/>
    <s v="C8555"/>
    <s v="233"/>
    <n v="45815.675067928241"/>
    <s v="07/06/2025 4:12:06 PM"/>
    <n v="70"/>
    <s v="X-RAY"/>
    <x v="17"/>
    <n v="107.2"/>
    <n v="1"/>
    <n v="0.1072"/>
    <s v="disconnector housing"/>
    <s v="DEEPANSHU MARKAM"/>
    <x v="0"/>
    <s v="2"/>
    <s v="06/06/2025"/>
    <n v="2.4473905787017429"/>
    <s v="-"/>
    <s v="-"/>
  </r>
  <r>
    <s v="Normal Order"/>
    <x v="70"/>
    <x v="58"/>
    <n v="59800"/>
    <s v="T178696"/>
    <s v="C8542"/>
    <s v="222"/>
    <n v="45815.673550798609"/>
    <s v="07/06/2025 4:09:55 PM"/>
    <n v="80"/>
    <s v="X-RAY"/>
    <x v="17"/>
    <n v="107.2"/>
    <n v="1"/>
    <n v="0.1072"/>
    <s v="disconnector housing"/>
    <s v="DEEPANSHU MARKAM"/>
    <x v="0"/>
    <s v="2"/>
    <s v="05/06/2025"/>
    <n v="3.064109189814189"/>
    <s v="-"/>
    <s v="-"/>
  </r>
  <r>
    <s v="Normal Order"/>
    <x v="70"/>
    <x v="58"/>
    <n v="53322"/>
    <s v="T178619"/>
    <s v="C8558"/>
    <s v="235"/>
    <n v="45815.671856840279"/>
    <s v="07/06/2025 4:07:28 PM"/>
    <n v="70"/>
    <s v="X-RAY"/>
    <x v="17"/>
    <n v="107.2"/>
    <n v="1"/>
    <n v="0.1072"/>
    <s v="disconnector housing"/>
    <s v="DEEPANSHU MARKAM"/>
    <x v="0"/>
    <s v="2"/>
    <s v="06/06/2025"/>
    <n v="2.3995878703717608"/>
    <s v="-"/>
    <s v="-"/>
  </r>
  <r>
    <s v="Normal Order"/>
    <x v="297"/>
    <x v="165"/>
    <n v="61256"/>
    <s v="T178888"/>
    <s v="C8557"/>
    <s v="003"/>
    <n v="45815.631572233797"/>
    <s v="07/06/2025 3:09:35 PM"/>
    <n v="80"/>
    <s v="X-RAY"/>
    <x v="17"/>
    <n v="51"/>
    <n v="1"/>
    <n v="5.0999999999999997E-2"/>
    <s v="-"/>
    <s v="ISHWAR CHAVAN"/>
    <x v="0"/>
    <s v="2"/>
    <s v="06/06/2025"/>
    <n v="2.3889661574066849"/>
    <s v="-"/>
    <s v="-"/>
  </r>
  <r>
    <s v="Normal Order"/>
    <x v="65"/>
    <x v="28"/>
    <n v="61162"/>
    <s v="T178302"/>
    <s v="C8539"/>
    <s v="1969"/>
    <n v="45815.626160925924"/>
    <s v="07/06/2025 3:01:40 PM"/>
    <n v="80"/>
    <s v="X-RAY"/>
    <x v="17"/>
    <n v="56.5"/>
    <n v="1"/>
    <n v="5.6500000000000002E-2"/>
    <s v="-"/>
    <s v="DEEPANSHU MARKAM"/>
    <x v="0"/>
    <s v="2"/>
    <s v="05/06/2025"/>
    <n v="3.360151203705755"/>
    <s v="-"/>
    <s v="-"/>
  </r>
  <r>
    <s v="Normal Order"/>
    <x v="65"/>
    <x v="28"/>
    <n v="61162"/>
    <s v="T178307"/>
    <s v="C8539"/>
    <s v="1968"/>
    <n v="45815.6242399537"/>
    <s v="07/06/2025 2:58:54 PM"/>
    <n v="80"/>
    <s v="X-RAY"/>
    <x v="17"/>
    <n v="56.5"/>
    <n v="1"/>
    <n v="5.6500000000000002E-2"/>
    <s v="-"/>
    <s v="DEEPANSHU MARKAM"/>
    <x v="0"/>
    <s v="2"/>
    <s v="05/06/2025"/>
    <n v="3.358451736108691"/>
    <s v="-"/>
    <s v="-"/>
  </r>
  <r>
    <s v="Normal Order"/>
    <x v="297"/>
    <x v="165"/>
    <n v="61256"/>
    <s v="T178890"/>
    <s v="C8553"/>
    <s v="002"/>
    <n v="45815.623569039351"/>
    <s v="07/06/2025 2:58:03 PM"/>
    <n v="80"/>
    <s v="X-RAY"/>
    <x v="17"/>
    <n v="51"/>
    <n v="1"/>
    <n v="5.0999999999999997E-2"/>
    <s v="-"/>
    <s v="ISHWAR CHAVAN"/>
    <x v="0"/>
    <s v="2"/>
    <s v="06/06/2025"/>
    <n v="2.39014195602067"/>
    <s v="-"/>
    <s v="-"/>
  </r>
  <r>
    <s v="Normal Order"/>
    <x v="65"/>
    <x v="28"/>
    <n v="61162"/>
    <s v="T178398"/>
    <s v="C8517"/>
    <s v="1911"/>
    <n v="45815.540958425932"/>
    <s v="07/06/2025 12:59:02 PM"/>
    <n v="80"/>
    <s v="X-RAY"/>
    <x v="17"/>
    <n v="56.5"/>
    <n v="1"/>
    <n v="5.6500000000000002E-2"/>
    <s v="-"/>
    <s v="ISHWAR CHAVAN"/>
    <x v="0"/>
    <s v="2"/>
    <s v="04/06/2025"/>
    <n v="4.3968180092633702"/>
    <s v="-"/>
    <s v="-"/>
  </r>
  <r>
    <s v="Normal Order"/>
    <x v="65"/>
    <x v="28"/>
    <n v="59894"/>
    <s v="T178832"/>
    <s v="C8545"/>
    <s v="1951"/>
    <n v="45815.477380208336"/>
    <s v="07/06/2025 11:27:29 AM"/>
    <n v="80"/>
    <s v="X-RAY"/>
    <x v="17"/>
    <n v="56.5"/>
    <n v="1"/>
    <n v="5.6500000000000002E-2"/>
    <s v="-"/>
    <s v="ISHWAR CHAVAN"/>
    <x v="0"/>
    <s v="2"/>
    <s v="06/06/2025"/>
    <n v="2.9597037152780099"/>
    <s v="-"/>
    <s v="-"/>
  </r>
  <r>
    <s v="Normal Order"/>
    <x v="71"/>
    <x v="59"/>
    <n v="55368"/>
    <s v="T178306"/>
    <s v="C8540"/>
    <s v="1285"/>
    <n v="45815.387066539348"/>
    <s v="07/06/2025 9:17:22 AM"/>
    <n v="80"/>
    <s v="X-RAY"/>
    <x v="17"/>
    <n v="36.299999999999997"/>
    <n v="1"/>
    <n v="3.6299999999999999E-2"/>
    <s v="DTB 420 kV"/>
    <s v="DEEPANSHU MARKAM"/>
    <x v="0"/>
    <s v="2"/>
    <s v="05/06/2025"/>
    <n v="3.1287301273114281"/>
    <s v="-"/>
    <s v="-"/>
  </r>
  <r>
    <s v="Normal Order"/>
    <x v="71"/>
    <x v="59"/>
    <n v="50482"/>
    <s v="T178356"/>
    <s v="C8540"/>
    <s v="1286"/>
    <n v="45815.386794513892"/>
    <s v="07/06/2025 9:16:59 AM"/>
    <n v="70"/>
    <s v="X-RAY"/>
    <x v="17"/>
    <n v="36.299999999999997"/>
    <n v="1"/>
    <n v="3.6299999999999999E-2"/>
    <s v="DTB 420 kV"/>
    <s v="DEEPANSHU MARKAM"/>
    <x v="0"/>
    <s v="2"/>
    <s v="06/06/2025"/>
    <n v="2.6979663425881881"/>
    <s v="-"/>
    <s v="-"/>
  </r>
  <r>
    <s v="Normal Order"/>
    <x v="71"/>
    <x v="59"/>
    <n v="56618"/>
    <s v="T178845"/>
    <s v="C8555"/>
    <s v="1290"/>
    <n v="45815.386489594908"/>
    <s v="07/06/2025 9:16:33 AM"/>
    <n v="80"/>
    <s v="X-RAY"/>
    <x v="17"/>
    <n v="36.299999999999997"/>
    <n v="1"/>
    <n v="3.6299999999999999E-2"/>
    <s v="DTB 420 kV"/>
    <s v="DEEPANSHU MARKAM"/>
    <x v="0"/>
    <s v="2"/>
    <s v="06/06/2025"/>
    <n v="2.6534573379612989"/>
    <s v="-"/>
    <s v="-"/>
  </r>
  <r>
    <s v="Normal Order"/>
    <x v="71"/>
    <x v="59"/>
    <n v="60437"/>
    <s v="T178872"/>
    <s v="C8555"/>
    <s v="1296"/>
    <n v="45815.386192812497"/>
    <s v="07/06/2025 9:16:07 AM"/>
    <n v="80"/>
    <s v="X-RAY"/>
    <x v="17"/>
    <n v="36.299999999999997"/>
    <n v="1"/>
    <n v="3.6299999999999999E-2"/>
    <s v="DTB 420 kV"/>
    <s v="DEEPANSHU MARKAM"/>
    <x v="0"/>
    <s v="2"/>
    <s v="06/06/2025"/>
    <n v="2.4532507754629478"/>
    <s v="-"/>
    <s v="-"/>
  </r>
  <r>
    <s v="Normal Order"/>
    <x v="71"/>
    <x v="59"/>
    <n v="50482"/>
    <s v="T178312"/>
    <s v="C8533"/>
    <s v="1267"/>
    <n v="45815.385936736107"/>
    <s v="07/06/2025 9:15:45 AM"/>
    <n v="70"/>
    <s v="X-RAY"/>
    <x v="17"/>
    <n v="36.299999999999997"/>
    <n v="1"/>
    <n v="3.6299999999999999E-2"/>
    <s v="DTB 420 kV"/>
    <s v="DEEPANSHU MARKAM"/>
    <x v="0"/>
    <s v="2"/>
    <s v="06/06/2025"/>
    <n v="2.7011217592589669"/>
    <s v="-"/>
    <s v="-"/>
  </r>
  <r>
    <s v="Normal Order"/>
    <x v="71"/>
    <x v="59"/>
    <n v="55368"/>
    <s v="T178841"/>
    <s v="C8545"/>
    <s v="1270"/>
    <n v="45815.385580995367"/>
    <s v="07/06/2025 9:15:14 AM"/>
    <n v="80"/>
    <s v="X-RAY"/>
    <x v="17"/>
    <n v="36.299999999999997"/>
    <n v="1"/>
    <n v="3.6299999999999999E-2"/>
    <s v="DTB 420 kV"/>
    <s v="DEEPANSHU MARKAM"/>
    <x v="0"/>
    <s v="2"/>
    <s v="05/06/2025"/>
    <n v="3.022357847221429"/>
    <s v="-"/>
    <s v="-"/>
  </r>
  <r>
    <s v="Normal Order"/>
    <x v="71"/>
    <x v="59"/>
    <n v="60437"/>
    <s v="T178877"/>
    <s v="C8555"/>
    <s v="1293"/>
    <n v="45815.38457347222"/>
    <s v="07/06/2025 9:13:47 AM"/>
    <n v="80"/>
    <s v="X-RAY"/>
    <x v="17"/>
    <n v="36.299999999999997"/>
    <n v="1"/>
    <n v="3.6299999999999999E-2"/>
    <s v="DTB 420 kV"/>
    <s v="DEEPANSHU MARKAM"/>
    <x v="0"/>
    <s v="2"/>
    <s v="06/06/2025"/>
    <n v="2.4538175694469828"/>
    <s v="-"/>
    <s v="-"/>
  </r>
  <r>
    <s v="Normal Order"/>
    <x v="70"/>
    <x v="58"/>
    <n v="52059"/>
    <s v="T178660"/>
    <s v="C8552"/>
    <s v="232"/>
    <n v="45815.373222557871"/>
    <s v="07/06/2025 8:57:26 AM"/>
    <n v="70"/>
    <s v="X-RAY"/>
    <x v="17"/>
    <n v="107.2"/>
    <n v="1"/>
    <n v="0.1072"/>
    <s v="disconnector housing"/>
    <s v="DEEPANSHU MARKAM"/>
    <x v="0"/>
    <s v="2"/>
    <s v="06/06/2025"/>
    <n v="2.6402094212971861"/>
    <s v="-"/>
    <s v="-"/>
  </r>
  <r>
    <s v="Normal Order"/>
    <x v="70"/>
    <x v="58"/>
    <n v="59800"/>
    <s v="T178679"/>
    <s v="C8548"/>
    <s v="229"/>
    <n v="45815.371513090278"/>
    <s v="07/06/2025 8:54:59 AM"/>
    <n v="80"/>
    <s v="X-RAY"/>
    <x v="17"/>
    <n v="107.2"/>
    <n v="1"/>
    <n v="0.1072"/>
    <s v="disconnector housing"/>
    <s v="DEEPANSHU MARKAM"/>
    <x v="0"/>
    <s v="2"/>
    <s v="06/06/2025"/>
    <n v="2.7925717824109602"/>
    <s v="-"/>
    <s v="-"/>
  </r>
  <r>
    <s v="Normal Order"/>
    <x v="65"/>
    <x v="28"/>
    <n v="59894"/>
    <s v="T174118"/>
    <s v="C7799"/>
    <s v="1861"/>
    <n v="45815.34554657407"/>
    <s v="07/06/2025 8:17:53 AM"/>
    <n v="80"/>
    <s v="X-RAY"/>
    <x v="17"/>
    <n v="56.5"/>
    <n v="1"/>
    <n v="5.6500000000000002E-2"/>
    <s v="-"/>
    <s v="ISHWAR CHAVAN"/>
    <x v="0"/>
    <s v="2"/>
    <s v="19/04/2025"/>
    <n v="50.794647719907523"/>
    <s v="-"/>
    <s v="-"/>
  </r>
  <r>
    <s v="Normal Order"/>
    <x v="72"/>
    <x v="60"/>
    <n v="56516"/>
    <s v="T178631"/>
    <s v="C8538"/>
    <s v="535"/>
    <n v="45815.254529085651"/>
    <s v="07/06/2025 6:06:31 AM"/>
    <n v="80"/>
    <s v="X-RAY"/>
    <x v="17"/>
    <n v="316.8"/>
    <n v="1"/>
    <n v="0.31680000000000003"/>
    <s v="DTB 550 kV"/>
    <s v="SUSHANT"/>
    <x v="0"/>
    <s v="2"/>
    <s v="05/06/2025"/>
    <n v="3.23105458333157"/>
    <s v="-"/>
    <s v="-"/>
  </r>
  <r>
    <s v="Normal Order"/>
    <x v="67"/>
    <x v="55"/>
    <n v="61221"/>
    <s v="T178620"/>
    <s v="C8552"/>
    <s v="255"/>
    <n v="45815.235706342602"/>
    <s v="07/06/2025 5:39:25 AM"/>
    <n v="80"/>
    <s v="X-RAY"/>
    <x v="17"/>
    <n v="69"/>
    <n v="1"/>
    <n v="6.9000000000000006E-2"/>
    <s v="-"/>
    <s v="SUSHANT"/>
    <x v="0"/>
    <s v="2"/>
    <s v="06/06/2025"/>
    <n v="2.662747060181573"/>
    <s v="-"/>
    <s v="-"/>
  </r>
  <r>
    <s v="Normal Order"/>
    <x v="67"/>
    <x v="55"/>
    <n v="61221"/>
    <s v="T178650"/>
    <s v="C8552"/>
    <s v="256"/>
    <n v="45815.234688263889"/>
    <s v="07/06/2025 5:37:57 AM"/>
    <n v="80"/>
    <s v="X-RAY"/>
    <x v="17"/>
    <n v="69"/>
    <n v="1"/>
    <n v="6.9000000000000006E-2"/>
    <s v="-"/>
    <s v="SUSHANT"/>
    <x v="0"/>
    <s v="2"/>
    <s v="06/06/2025"/>
    <n v="2.610207789351989"/>
    <s v="-"/>
    <s v="-"/>
  </r>
  <r>
    <s v="Normal Order"/>
    <x v="70"/>
    <x v="58"/>
    <n v="52059"/>
    <s v="T178629"/>
    <s v="C8550"/>
    <s v="228"/>
    <n v="45815.176153541674"/>
    <s v="07/06/2025 4:13:39 AM"/>
    <n v="70"/>
    <s v="X-RAY"/>
    <x v="17"/>
    <n v="107.2"/>
    <n v="1"/>
    <n v="0.1072"/>
    <s v="disconnector housing"/>
    <s v="SUSHANT"/>
    <x v="0"/>
    <s v="2"/>
    <s v="06/06/2025"/>
    <n v="2.6819168402798819"/>
    <s v="-"/>
    <s v="-"/>
  </r>
  <r>
    <s v="Normal Order"/>
    <x v="65"/>
    <x v="28"/>
    <n v="59894"/>
    <s v="T178835"/>
    <s v="C8549"/>
    <s v="1965"/>
    <n v="45815.087129328713"/>
    <s v="07/06/2025 2:05:28 AM"/>
    <n v="80"/>
    <s v="X-RAY"/>
    <x v="17"/>
    <n v="56.5"/>
    <n v="1"/>
    <n v="5.6500000000000002E-2"/>
    <s v="-"/>
    <s v="SUSHANT"/>
    <x v="0"/>
    <s v="2"/>
    <s v="06/06/2025"/>
    <n v="2.8180930208327482"/>
    <s v="-"/>
    <s v="-"/>
  </r>
  <r>
    <s v="Normal Order"/>
    <x v="65"/>
    <x v="28"/>
    <n v="59894"/>
    <s v="T178840"/>
    <s v="C8549"/>
    <s v="1966"/>
    <n v="45815.085209386583"/>
    <s v="07/06/2025 2:02:42 AM"/>
    <n v="80"/>
    <s v="X-RAY"/>
    <x v="17"/>
    <n v="56.5"/>
    <n v="1"/>
    <n v="5.6500000000000002E-2"/>
    <s v="-"/>
    <s v="SUSHANT"/>
    <x v="0"/>
    <s v="2"/>
    <s v="06/06/2025"/>
    <n v="2.8173542361109871"/>
    <s v="-"/>
    <s v="-"/>
  </r>
  <r>
    <s v="Normal Order"/>
    <x v="65"/>
    <x v="28"/>
    <n v="61162"/>
    <s v="T178824"/>
    <s v="C8542"/>
    <s v="1967"/>
    <n v="45815.082510601853"/>
    <s v="07/06/2025 1:58:49 AM"/>
    <n v="80"/>
    <s v="X-RAY"/>
    <x v="17"/>
    <n v="56.5"/>
    <n v="1"/>
    <n v="5.6500000000000002E-2"/>
    <s v="-"/>
    <s v="SUSHANT"/>
    <x v="0"/>
    <s v="2"/>
    <s v="05/06/2025"/>
    <n v="3.175407118054864"/>
    <s v="-"/>
    <s v="-"/>
  </r>
  <r>
    <s v="Normal Order"/>
    <x v="69"/>
    <x v="57"/>
    <n v="61078"/>
    <s v="T178640"/>
    <s v="C8543"/>
    <s v="552"/>
    <n v="45815.079708124998"/>
    <s v="07/06/2025 1:54:47 AM"/>
    <n v="80"/>
    <s v="X-RAY"/>
    <x v="17"/>
    <n v="75.5"/>
    <n v="1"/>
    <n v="7.5499999999999998E-2"/>
    <s v="-"/>
    <s v="SUSHANT"/>
    <x v="0"/>
    <s v="2"/>
    <s v="05/06/2025"/>
    <n v="3.044798275463108"/>
    <s v="-"/>
    <s v="-"/>
  </r>
  <r>
    <s v="Normal Order"/>
    <x v="72"/>
    <x v="60"/>
    <n v="56516"/>
    <s v="T178554"/>
    <s v="C8534"/>
    <s v="555"/>
    <n v="45815.068946296298"/>
    <s v="07/06/2025 1:39:17 AM"/>
    <n v="80"/>
    <s v="X-RAY"/>
    <x v="17"/>
    <n v="316.8"/>
    <n v="1"/>
    <n v="0.31680000000000003"/>
    <s v="DTB 550 kV"/>
    <s v="SUSHANT"/>
    <x v="0"/>
    <s v="2"/>
    <s v="05/06/2025"/>
    <n v="3.2336146990710408"/>
    <s v="-"/>
    <s v="-"/>
  </r>
  <r>
    <s v="Normal Order"/>
    <x v="65"/>
    <x v="28"/>
    <n v="61162"/>
    <s v="T178375"/>
    <s v="C8521"/>
    <s v="1921"/>
    <n v="45815.00464608796"/>
    <s v="07/06/2025 12:06:53 AM"/>
    <n v="80"/>
    <s v="X-RAY"/>
    <x v="17"/>
    <n v="56.5"/>
    <n v="1"/>
    <n v="5.6500000000000002E-2"/>
    <s v="-"/>
    <s v="Sushil Shantaram Tambat"/>
    <x v="0"/>
    <s v="2"/>
    <s v="04/06/2025"/>
    <n v="4.1736363888921906"/>
    <s v="-"/>
    <s v="-"/>
  </r>
  <r>
    <s v="Normal Order"/>
    <x v="113"/>
    <x v="87"/>
    <n v="59002"/>
    <s v="T178528"/>
    <s v="C8519"/>
    <s v="291"/>
    <n v="45814.987704097221"/>
    <s v="06/06/2025 11:42:28 PM"/>
    <n v="80"/>
    <s v="X-RAY"/>
    <x v="17"/>
    <n v="102.8"/>
    <n v="1"/>
    <n v="0.1028"/>
    <s v="Isolator housing-Unpainted"/>
    <s v="KOUSTUBH PATIL"/>
    <x v="0"/>
    <s v="3"/>
    <s v="04/06/2025"/>
    <n v="4.3085175462983898"/>
    <s v="-"/>
    <s v="-"/>
  </r>
  <r>
    <s v="Normal Order"/>
    <x v="69"/>
    <x v="57"/>
    <n v="61078"/>
    <s v="T178585"/>
    <s v="C8535"/>
    <s v="539"/>
    <n v="45814.961500474543"/>
    <s v="06/06/2025 11:04:33 PM"/>
    <n v="80"/>
    <s v="X-RAY"/>
    <x v="17"/>
    <n v="75.5"/>
    <n v="1"/>
    <n v="7.5499999999999998E-2"/>
    <s v="-"/>
    <s v="SUSHANT"/>
    <x v="0"/>
    <s v="3"/>
    <s v="05/06/2025"/>
    <n v="3.6335124074103078"/>
    <s v="-"/>
    <s v="-"/>
  </r>
  <r>
    <s v="Normal Order"/>
    <x v="69"/>
    <x v="57"/>
    <n v="61078"/>
    <s v="T178578"/>
    <s v="C8540"/>
    <s v="549"/>
    <n v="45814.957502164347"/>
    <s v="06/06/2025 10:58:48 PM"/>
    <n v="80"/>
    <s v="X-RAY"/>
    <x v="17"/>
    <n v="75.5"/>
    <n v="1"/>
    <n v="7.5499999999999998E-2"/>
    <s v="-"/>
    <s v="SUSHANT"/>
    <x v="0"/>
    <s v="3"/>
    <s v="05/06/2025"/>
    <n v="3.2361219560189061"/>
    <s v="-"/>
    <s v="-"/>
  </r>
  <r>
    <s v="Normal Order"/>
    <x v="67"/>
    <x v="55"/>
    <n v="58714"/>
    <s v="T178572"/>
    <s v="C8540"/>
    <s v="246"/>
    <n v="45814.954722314811"/>
    <s v="06/06/2025 10:54:48 PM"/>
    <n v="80"/>
    <s v="X-RAY"/>
    <x v="17"/>
    <n v="69"/>
    <n v="1"/>
    <n v="6.9000000000000006E-2"/>
    <s v="-"/>
    <s v="SUSHANT"/>
    <x v="0"/>
    <s v="3"/>
    <s v="05/06/2025"/>
    <n v="3.2352434259228171"/>
    <s v="-"/>
    <s v="-"/>
  </r>
  <r>
    <s v="Normal Order"/>
    <x v="65"/>
    <x v="28"/>
    <n v="59894"/>
    <s v="T178819"/>
    <s v="C8549"/>
    <s v="1963"/>
    <n v="45814.952637789349"/>
    <s v="06/06/2025 10:51:48 PM"/>
    <n v="80"/>
    <s v="X-RAY"/>
    <x v="17"/>
    <n v="56.5"/>
    <n v="1"/>
    <n v="5.6500000000000002E-2"/>
    <s v="-"/>
    <s v="SUSHANT"/>
    <x v="0"/>
    <s v="3"/>
    <s v="06/06/2025"/>
    <n v="2.857595324072463"/>
    <s v="-"/>
    <s v="-"/>
  </r>
  <r>
    <s v="Normal Order"/>
    <x v="65"/>
    <x v="28"/>
    <n v="59894"/>
    <s v="T178839"/>
    <s v="C8550"/>
    <s v="1964"/>
    <n v="45814.950390486112"/>
    <s v="06/06/2025 10:48:34 PM"/>
    <n v="80"/>
    <s v="X-RAY"/>
    <x v="17"/>
    <n v="56.5"/>
    <n v="1"/>
    <n v="5.6500000000000002E-2"/>
    <s v="-"/>
    <s v="SUSHANT"/>
    <x v="0"/>
    <s v="3"/>
    <s v="06/06/2025"/>
    <n v="2.779660451386007"/>
    <s v="-"/>
    <s v="-"/>
  </r>
  <r>
    <s v="Normal Order"/>
    <x v="65"/>
    <x v="28"/>
    <n v="59894"/>
    <s v="T178825"/>
    <s v="C8545"/>
    <s v="1962"/>
    <n v="45814.948022430559"/>
    <s v="06/06/2025 10:45:09 PM"/>
    <n v="80"/>
    <s v="X-RAY"/>
    <x v="17"/>
    <n v="56.5"/>
    <n v="1"/>
    <n v="5.6500000000000002E-2"/>
    <s v="-"/>
    <s v="SUSHANT"/>
    <x v="0"/>
    <s v="3"/>
    <s v="06/06/2025"/>
    <n v="2.918617002316751"/>
    <s v="-"/>
    <s v="-"/>
  </r>
  <r>
    <s v="Normal Order"/>
    <x v="67"/>
    <x v="55"/>
    <n v="61221"/>
    <s v="T178628"/>
    <s v="C8549"/>
    <s v="249"/>
    <n v="45814.945154768517"/>
    <s v="06/06/2025 10:41:01 PM"/>
    <n v="80"/>
    <s v="X-RAY"/>
    <x v="17"/>
    <n v="69"/>
    <n v="1"/>
    <n v="6.9000000000000006E-2"/>
    <s v="-"/>
    <s v="SUSHANT"/>
    <x v="0"/>
    <s v="3"/>
    <s v="06/06/2025"/>
    <n v="2.7696148263930809"/>
    <s v="-"/>
    <s v="-"/>
  </r>
  <r>
    <s v="Normal Order"/>
    <x v="65"/>
    <x v="28"/>
    <n v="59894"/>
    <s v="T178366"/>
    <s v="C8530"/>
    <s v="1931"/>
    <n v="45814.931230671304"/>
    <s v="06/06/2025 10:21:05 PM"/>
    <n v="80"/>
    <s v="X-RAY"/>
    <x v="17"/>
    <n v="56.5"/>
    <n v="1"/>
    <n v="5.6500000000000002E-2"/>
    <s v="-"/>
    <s v="Sushil Shantaram Tambat"/>
    <x v="0"/>
    <s v="3"/>
    <s v="05/06/2025"/>
    <n v="3.6697345486099948"/>
    <s v="-"/>
    <s v="-"/>
  </r>
  <r>
    <s v="Normal Order"/>
    <x v="65"/>
    <x v="28"/>
    <n v="59894"/>
    <s v="T178830"/>
    <s v="C8545"/>
    <s v="1958"/>
    <n v="45814.891722777778"/>
    <s v="06/06/2025 9:24:05 PM"/>
    <n v="80"/>
    <s v="X-RAY"/>
    <x v="17"/>
    <n v="56.5"/>
    <n v="1"/>
    <n v="5.6500000000000002E-2"/>
    <s v="-"/>
    <s v="SUSHANT"/>
    <x v="0"/>
    <s v="3"/>
    <s v="06/06/2025"/>
    <n v="2.9175020254624542"/>
    <s v="-"/>
    <s v="-"/>
  </r>
  <r>
    <s v="Normal Order"/>
    <x v="65"/>
    <x v="28"/>
    <n v="59894"/>
    <s v="T178815"/>
    <s v="C8542"/>
    <s v="1946"/>
    <n v="45814.884219363426"/>
    <s v="06/06/2025 9:13:16 PM"/>
    <n v="80"/>
    <s v="X-RAY"/>
    <x v="17"/>
    <n v="56.5"/>
    <n v="1"/>
    <n v="5.6500000000000002E-2"/>
    <s v="-"/>
    <s v="SUSHANT"/>
    <x v="0"/>
    <s v="3"/>
    <s v="05/06/2025"/>
    <n v="3.1107509606517851"/>
    <s v="-"/>
    <s v="-"/>
  </r>
  <r>
    <s v="Normal Order"/>
    <x v="65"/>
    <x v="28"/>
    <n v="59894"/>
    <s v="T178359"/>
    <s v="C8524"/>
    <s v="1936"/>
    <n v="45814.879492928238"/>
    <s v="06/06/2025 9:06:28 PM"/>
    <n v="80"/>
    <s v="X-RAY"/>
    <x v="17"/>
    <n v="56.5"/>
    <n v="1"/>
    <n v="5.6500000000000002E-2"/>
    <s v="-"/>
    <s v="SUSHANT"/>
    <x v="0"/>
    <s v="3"/>
    <s v="05/06/2025"/>
    <n v="3.933447754629015"/>
    <s v="-"/>
    <s v="-"/>
  </r>
  <r>
    <s v="Normal Order"/>
    <x v="69"/>
    <x v="57"/>
    <n v="61078"/>
    <s v="T178583"/>
    <s v="C8535"/>
    <s v="541"/>
    <n v="45814.857882372693"/>
    <s v="06/06/2025 8:35:26 PM"/>
    <n v="80"/>
    <s v="X-RAY"/>
    <x v="17"/>
    <n v="75.5"/>
    <n v="1"/>
    <n v="7.5499999999999998E-2"/>
    <s v="-"/>
    <s v="KOUSTUBH PATIL"/>
    <x v="0"/>
    <s v="3"/>
    <s v="05/06/2025"/>
    <n v="3.4399840624973881"/>
    <s v="-"/>
    <s v="-"/>
  </r>
  <r>
    <s v="Normal Order"/>
    <x v="65"/>
    <x v="28"/>
    <n v="59894"/>
    <s v="T178842"/>
    <s v="C8543"/>
    <s v="1957"/>
    <n v="45814.83988373843"/>
    <s v="06/06/2025 8:09:26 PM"/>
    <n v="80"/>
    <s v="X-RAY"/>
    <x v="17"/>
    <n v="56.5"/>
    <n v="1"/>
    <n v="5.6500000000000002E-2"/>
    <s v="-"/>
    <s v="SUSHANT"/>
    <x v="0"/>
    <s v="3"/>
    <s v="06/06/2025"/>
    <n v="2.9899846296320902"/>
    <s v="-"/>
    <s v="-"/>
  </r>
  <r>
    <s v="Normal Order"/>
    <x v="65"/>
    <x v="28"/>
    <n v="59894"/>
    <s v="T178847"/>
    <s v="C8543"/>
    <s v="1956"/>
    <n v="45814.837316458332"/>
    <s v="06/06/2025 8:05:44 PM"/>
    <n v="80"/>
    <s v="X-RAY"/>
    <x v="17"/>
    <n v="56.5"/>
    <n v="1"/>
    <n v="5.6500000000000002E-2"/>
    <s v="-"/>
    <s v="SUSHANT"/>
    <x v="0"/>
    <s v="3"/>
    <s v="06/06/2025"/>
    <n v="2.9892370717570889"/>
    <s v="-"/>
    <s v="-"/>
  </r>
  <r>
    <s v="Normal Order"/>
    <x v="65"/>
    <x v="28"/>
    <n v="61162"/>
    <s v="T178804"/>
    <s v="C8541"/>
    <s v="1960"/>
    <n v="45814.830183101847"/>
    <s v="06/06/2025 7:55:28 PM"/>
    <n v="80"/>
    <s v="X-RAY"/>
    <x v="17"/>
    <n v="56.5"/>
    <n v="1"/>
    <n v="5.6500000000000002E-2"/>
    <s v="-"/>
    <s v="SUSHANT"/>
    <x v="0"/>
    <s v="3"/>
    <s v="05/06/2025"/>
    <n v="3.2572926967550302"/>
    <s v="-"/>
    <s v="-"/>
  </r>
  <r>
    <s v="Normal Order"/>
    <x v="65"/>
    <x v="28"/>
    <n v="61162"/>
    <s v="T178809"/>
    <s v="C8541"/>
    <s v="1959"/>
    <n v="45814.828261192131"/>
    <s v="06/06/2025 7:52:42 PM"/>
    <n v="80"/>
    <s v="X-RAY"/>
    <x v="17"/>
    <n v="56.5"/>
    <n v="1"/>
    <n v="5.6500000000000002E-2"/>
    <s v="-"/>
    <s v="SUSHANT"/>
    <x v="0"/>
    <s v="3"/>
    <s v="05/06/2025"/>
    <n v="3.2564671643485781"/>
    <s v="-"/>
    <s v="-"/>
  </r>
  <r>
    <s v="Normal Order"/>
    <x v="113"/>
    <x v="87"/>
    <n v="61177"/>
    <s v="T178564"/>
    <s v="C8541"/>
    <s v="308"/>
    <n v="45814.823437928237"/>
    <s v="06/06/2025 7:45:45 PM"/>
    <n v="80"/>
    <s v="X-RAY"/>
    <x v="17"/>
    <n v="102.8"/>
    <n v="1"/>
    <n v="0.1028"/>
    <s v="Isolator housing-Unpainted"/>
    <s v="SUSHANT"/>
    <x v="0"/>
    <s v="3"/>
    <s v="05/06/2025"/>
    <n v="3.2004068055539392"/>
    <s v="-"/>
    <s v="-"/>
  </r>
  <r>
    <s v="Normal Order"/>
    <x v="113"/>
    <x v="87"/>
    <n v="59002"/>
    <s v="T178580"/>
    <s v="C8540"/>
    <s v="307"/>
    <n v="45814.820167824073"/>
    <s v="06/06/2025 7:41:02 PM"/>
    <n v="80"/>
    <s v="X-RAY"/>
    <x v="17"/>
    <n v="102.8"/>
    <n v="1"/>
    <n v="0.1028"/>
    <s v="Isolator housing-Unpainted"/>
    <s v="SUSHANT"/>
    <x v="0"/>
    <s v="3"/>
    <s v="05/06/2025"/>
    <n v="3.3198232407448809"/>
    <s v="-"/>
    <s v="-"/>
  </r>
  <r>
    <s v="Normal Order"/>
    <x v="252"/>
    <x v="152"/>
    <n v="60294"/>
    <s v="T178505"/>
    <s v="C8524"/>
    <s v="756"/>
    <n v="45814.816207986107"/>
    <s v="06/06/2025 7:35:20 PM"/>
    <n v="80"/>
    <s v="X-RAY"/>
    <x v="17"/>
    <n v="113.8"/>
    <n v="1"/>
    <n v="0.1138"/>
    <s v="Line DSES Enclosure"/>
    <s v="SUSHANT"/>
    <x v="0"/>
    <s v="3"/>
    <s v="05/06/2025"/>
    <n v="3.971517708334432"/>
    <s v="-"/>
    <s v="-"/>
  </r>
  <r>
    <s v="Normal Order"/>
    <x v="65"/>
    <x v="28"/>
    <n v="59894"/>
    <s v="T178820"/>
    <s v="C8542"/>
    <s v="1947"/>
    <n v="45814.8120552662"/>
    <s v="06/06/2025 7:29:21 PM"/>
    <n v="80"/>
    <s v="X-RAY"/>
    <x v="17"/>
    <n v="56.5"/>
    <n v="1"/>
    <n v="5.6500000000000002E-2"/>
    <s v="-"/>
    <s v="SUSHANT"/>
    <x v="0"/>
    <s v="3"/>
    <s v="05/06/2025"/>
    <n v="3.1081296296324581"/>
    <s v="-"/>
    <s v="-"/>
  </r>
  <r>
    <s v="Normal Order"/>
    <x v="67"/>
    <x v="55"/>
    <n v="58714"/>
    <s v="T178693"/>
    <s v="C8543"/>
    <s v="247"/>
    <n v="45814.776110300932"/>
    <s v="06/06/2025 6:37:36 PM"/>
    <n v="80"/>
    <s v="X-RAY"/>
    <x v="17"/>
    <n v="69"/>
    <n v="1"/>
    <n v="6.9000000000000006E-2"/>
    <s v="-"/>
    <s v="DEEPANSHU MARKAM"/>
    <x v="0"/>
    <s v="3"/>
    <s v="05/06/2025"/>
    <n v="3.0460174074105448"/>
    <s v="-"/>
    <s v="-"/>
  </r>
  <r>
    <s v="Normal Order"/>
    <x v="252"/>
    <x v="152"/>
    <n v="61165"/>
    <s v="T178599"/>
    <s v="C8532"/>
    <s v="758"/>
    <n v="45814.750646851848"/>
    <s v="06/06/2025 6:00:56 PM"/>
    <n v="80"/>
    <s v="X-RAY"/>
    <x v="17"/>
    <n v="113.8"/>
    <n v="1"/>
    <n v="0.1138"/>
    <s v="Line DSES Enclosure"/>
    <s v="DEEPANSHU MARKAM"/>
    <x v="0"/>
    <s v="3"/>
    <s v="05/06/2025"/>
    <n v="3.6067843171331329"/>
    <s v="-"/>
    <s v="-"/>
  </r>
  <r>
    <s v="Normal Order"/>
    <x v="65"/>
    <x v="28"/>
    <n v="59894"/>
    <s v="T178834"/>
    <s v="C8550"/>
    <s v="1953"/>
    <n v="45814.730732175929"/>
    <s v="06/06/2025 5:32:15 PM"/>
    <n v="80"/>
    <s v="X-RAY"/>
    <x v="17"/>
    <n v="56.5"/>
    <n v="1"/>
    <n v="5.6500000000000002E-2"/>
    <s v="-"/>
    <s v="DEEPANSHU MARKAM"/>
    <x v="0"/>
    <s v="3"/>
    <s v="06/06/2025"/>
    <n v="2.780527418981364"/>
    <s v="-"/>
    <s v="-"/>
  </r>
  <r>
    <s v="Normal Order"/>
    <x v="69"/>
    <x v="57"/>
    <n v="61078"/>
    <s v="T178659"/>
    <s v="C8542"/>
    <s v="548"/>
    <n v="45814.717930162027"/>
    <s v="06/06/2025 5:13:49 PM"/>
    <n v="80"/>
    <s v="X-RAY"/>
    <x v="17"/>
    <n v="75.5"/>
    <n v="1"/>
    <n v="7.5499999999999998E-2"/>
    <s v="-"/>
    <s v="DEEPANSHU MARKAM"/>
    <x v="0"/>
    <s v="3"/>
    <s v="05/06/2025"/>
    <n v="3.1052048842611839"/>
    <s v="-"/>
    <s v="-"/>
  </r>
  <r>
    <s v="Normal Order"/>
    <x v="69"/>
    <x v="57"/>
    <n v="44310"/>
    <s v="T178539"/>
    <s v="C8520"/>
    <s v="531"/>
    <n v="45814.716186446763"/>
    <s v="06/06/2025 5:11:24 PM"/>
    <n v="70"/>
    <s v="X-RAY"/>
    <x v="17"/>
    <n v="75.5"/>
    <n v="1"/>
    <n v="7.5499999999999998E-2"/>
    <s v="-"/>
    <s v="KOUSTUBH PATIL"/>
    <x v="0"/>
    <s v="3"/>
    <s v="04/06/2025"/>
    <n v="4.1978822222226881"/>
    <s v="-"/>
    <s v="-"/>
  </r>
  <r>
    <s v="Normal Order"/>
    <x v="69"/>
    <x v="57"/>
    <n v="61078"/>
    <s v="T178594"/>
    <s v="C8537"/>
    <s v="544"/>
    <n v="45814.714859375003"/>
    <s v="06/06/2025 5:09:24 PM"/>
    <n v="80"/>
    <s v="X-RAY"/>
    <x v="17"/>
    <n v="75.5"/>
    <n v="1"/>
    <n v="7.5499999999999998E-2"/>
    <s v="-"/>
    <s v="DEEPANSHU MARKAM"/>
    <x v="0"/>
    <s v="3"/>
    <s v="05/06/2025"/>
    <n v="3.38284738425864"/>
    <s v="-"/>
    <s v="-"/>
  </r>
  <r>
    <s v="Normal Order"/>
    <x v="67"/>
    <x v="55"/>
    <n v="58714"/>
    <s v="T178595"/>
    <s v="C8537"/>
    <s v="241"/>
    <n v="45814.71390609954"/>
    <s v="06/06/2025 5:08:07 PM"/>
    <n v="80"/>
    <s v="X-RAY"/>
    <x v="17"/>
    <n v="69"/>
    <n v="1"/>
    <n v="6.9000000000000006E-2"/>
    <s v="-"/>
    <s v="Sushil Shantaram Tambat"/>
    <x v="0"/>
    <s v="3"/>
    <s v="05/06/2025"/>
    <n v="3.3818231365730749"/>
    <s v="-"/>
    <s v="-"/>
  </r>
  <r>
    <s v="Normal Order"/>
    <x v="113"/>
    <x v="87"/>
    <n v="61177"/>
    <s v="T178588"/>
    <s v="C8536"/>
    <s v="304"/>
    <n v="45814.696173564807"/>
    <s v="06/06/2025 4:42:29 PM"/>
    <n v="80"/>
    <s v="X-RAY"/>
    <x v="17"/>
    <n v="102.8"/>
    <n v="1"/>
    <n v="0.1028"/>
    <s v="Isolator housing-Unpainted"/>
    <s v="DEEPANSHU MARKAM"/>
    <x v="0"/>
    <s v="3"/>
    <s v="05/06/2025"/>
    <n v="3.579281666665338"/>
    <s v="-"/>
    <s v="-"/>
  </r>
  <r>
    <s v="Normal Order"/>
    <x v="113"/>
    <x v="87"/>
    <n v="59002"/>
    <s v="T178523"/>
    <s v="C8522"/>
    <s v="306"/>
    <n v="45814.689119189818"/>
    <s v="06/06/2025 4:32:20 PM"/>
    <n v="80"/>
    <s v="X-RAY"/>
    <x v="17"/>
    <n v="102.8"/>
    <n v="1"/>
    <n v="0.1028"/>
    <s v="Isolator housing-Unpainted"/>
    <s v="DEEPANSHU MARKAM"/>
    <x v="0"/>
    <s v="3"/>
    <s v="04/06/2025"/>
    <n v="4.0386674652763759"/>
    <s v="-"/>
    <s v="-"/>
  </r>
  <r>
    <s v="Normal Order"/>
    <x v="67"/>
    <x v="55"/>
    <n v="58450"/>
    <s v="T178524"/>
    <s v="C8525"/>
    <s v="231"/>
    <n v="45814.625621597217"/>
    <s v="06/06/2025 3:01:01 PM"/>
    <n v="80"/>
    <s v="X-RAY"/>
    <x v="17"/>
    <n v="69"/>
    <n v="1"/>
    <n v="6.9000000000000006E-2"/>
    <s v="-"/>
    <s v="ISHWAR CHAVAN"/>
    <x v="0"/>
    <s v="3"/>
    <s v="04/06/2025"/>
    <n v="4.0002314467565157"/>
    <s v="-"/>
    <s v="-"/>
  </r>
  <r>
    <s v="Normal Order"/>
    <x v="69"/>
    <x v="57"/>
    <n v="61078"/>
    <s v="T178502"/>
    <s v="C8517"/>
    <s v="546"/>
    <n v="45814.605445335648"/>
    <s v="06/06/2025 2:31:50 PM"/>
    <n v="80"/>
    <s v="X-RAY"/>
    <x v="17"/>
    <n v="75.5"/>
    <n v="1"/>
    <n v="7.5499999999999998E-2"/>
    <s v="-"/>
    <s v="DEEPANSHU MARKAM"/>
    <x v="0"/>
    <s v="3"/>
    <s v="05/06/2025"/>
    <n v="3.7461067013864531"/>
    <s v="-"/>
    <s v="-"/>
  </r>
  <r>
    <s v="Normal Order"/>
    <x v="69"/>
    <x v="57"/>
    <n v="61078"/>
    <s v="T178683"/>
    <s v="C8541"/>
    <s v="545"/>
    <n v="45814.605222534723"/>
    <s v="06/06/2025 2:31:31 PM"/>
    <n v="80"/>
    <s v="X-RAY"/>
    <x v="17"/>
    <n v="75.5"/>
    <n v="1"/>
    <n v="7.5499999999999998E-2"/>
    <s v="-"/>
    <s v="DEEPANSHU MARKAM"/>
    <x v="0"/>
    <s v="3"/>
    <s v="05/06/2025"/>
    <n v="3.2955760879631271"/>
    <s v="-"/>
    <s v="-"/>
  </r>
  <r>
    <s v="Normal Order"/>
    <x v="69"/>
    <x v="57"/>
    <n v="61078"/>
    <s v="T178538"/>
    <s v="C8520"/>
    <s v="547"/>
    <n v="45814.604972233792"/>
    <s v="06/06/2025 2:31:09 PM"/>
    <n v="80"/>
    <s v="X-RAY"/>
    <x v="17"/>
    <n v="75.5"/>
    <n v="1"/>
    <n v="7.5499999999999998E-2"/>
    <s v="-"/>
    <s v="DEEPANSHU MARKAM"/>
    <x v="0"/>
    <s v="3"/>
    <s v="05/06/2025"/>
    <n v="3.744768981479865"/>
    <s v="-"/>
    <s v="-"/>
  </r>
  <r>
    <s v="Normal Order"/>
    <x v="65"/>
    <x v="28"/>
    <n v="61162"/>
    <s v="T178318"/>
    <s v="C8541"/>
    <s v="1945"/>
    <n v="45814.548488414352"/>
    <s v="06/06/2025 1:09:49 PM"/>
    <n v="80"/>
    <s v="X-RAY"/>
    <x v="17"/>
    <n v="56.5"/>
    <n v="1"/>
    <n v="5.6500000000000002E-2"/>
    <s v="-"/>
    <s v="DEEPANSHU MARKAM"/>
    <x v="0"/>
    <s v="3"/>
    <s v="05/06/2025"/>
    <n v="3.3091382407437782"/>
    <s v="-"/>
    <s v="-"/>
  </r>
  <r>
    <s v="Normal Order"/>
    <x v="65"/>
    <x v="28"/>
    <n v="59894"/>
    <s v="T178354"/>
    <s v="C8524"/>
    <s v="1937"/>
    <n v="45814.547599699072"/>
    <s v="06/06/2025 1:08:32 PM"/>
    <n v="80"/>
    <s v="X-RAY"/>
    <x v="17"/>
    <n v="56.5"/>
    <n v="1"/>
    <n v="5.6500000000000002E-2"/>
    <s v="-"/>
    <s v="DEEPANSHU MARKAM"/>
    <x v="0"/>
    <s v="3"/>
    <s v="05/06/2025"/>
    <n v="3.9352483333350392"/>
    <s v="-"/>
    <s v="-"/>
  </r>
  <r>
    <s v="Normal Order"/>
    <x v="65"/>
    <x v="28"/>
    <n v="61162"/>
    <s v="T178392"/>
    <s v="C8540"/>
    <s v="1943"/>
    <n v="45814.546377210652"/>
    <s v="06/06/2025 1:06:47 PM"/>
    <n v="80"/>
    <s v="X-RAY"/>
    <x v="17"/>
    <n v="56.5"/>
    <n v="1"/>
    <n v="5.6500000000000002E-2"/>
    <s v="-"/>
    <s v="DEEPANSHU MARKAM"/>
    <x v="0"/>
    <s v="3"/>
    <s v="05/06/2025"/>
    <n v="3.4473061226890431"/>
    <s v="-"/>
    <s v="-"/>
  </r>
  <r>
    <s v="Normal Order"/>
    <x v="106"/>
    <x v="82"/>
    <n v="59337"/>
    <s v="T178490"/>
    <s v="C8515"/>
    <s v="020"/>
    <n v="45814.54474662037"/>
    <s v="06/06/2025 1:04:29 PM"/>
    <n v="80"/>
    <s v="X-RAY"/>
    <x v="17"/>
    <n v="62"/>
    <n v="1"/>
    <n v="6.2E-2"/>
    <s v="-"/>
    <s v="Pavan Halde"/>
    <x v="0"/>
    <s v="3"/>
    <s v="04/06/2025"/>
    <n v="4.3504689351830166"/>
    <s v="-"/>
    <s v="-"/>
  </r>
  <r>
    <s v="Normal Order"/>
    <x v="65"/>
    <x v="28"/>
    <n v="59894"/>
    <s v="T178374"/>
    <s v="C8532"/>
    <s v="1948"/>
    <n v="45814.544553101849"/>
    <s v="06/06/2025 1:04:09 PM"/>
    <n v="80"/>
    <s v="X-RAY"/>
    <x v="17"/>
    <n v="56.5"/>
    <n v="1"/>
    <n v="5.6500000000000002E-2"/>
    <s v="-"/>
    <s v="DEEPANSHU MARKAM"/>
    <x v="0"/>
    <s v="3"/>
    <s v="05/06/2025"/>
    <n v="3.6150476388866082"/>
    <s v="-"/>
    <s v="-"/>
  </r>
  <r>
    <s v="Normal Order"/>
    <x v="65"/>
    <x v="28"/>
    <n v="59894"/>
    <s v="T178379"/>
    <s v="C8532"/>
    <s v="1950"/>
    <n v="45814.543346782397"/>
    <s v="06/06/2025 1:02:25 PM"/>
    <n v="80"/>
    <s v="X-RAY"/>
    <x v="17"/>
    <n v="56.5"/>
    <n v="1"/>
    <n v="5.6500000000000002E-2"/>
    <s v="-"/>
    <s v="DEEPANSHU MARKAM"/>
    <x v="0"/>
    <s v="3"/>
    <s v="05/06/2025"/>
    <n v="3.6161057291683392"/>
    <s v="-"/>
    <s v="-"/>
  </r>
  <r>
    <s v="Normal Order"/>
    <x v="65"/>
    <x v="28"/>
    <n v="61162"/>
    <s v="T178829"/>
    <s v="C8542"/>
    <s v="1949"/>
    <n v="45814.541921631942"/>
    <s v="06/06/2025 1:00:22 PM"/>
    <n v="80"/>
    <s v="X-RAY"/>
    <x v="17"/>
    <n v="56.5"/>
    <n v="1"/>
    <n v="5.6500000000000002E-2"/>
    <s v="-"/>
    <s v="DEEPANSHU MARKAM"/>
    <x v="0"/>
    <s v="3"/>
    <s v="05/06/2025"/>
    <n v="3.1700244097228278"/>
    <s v="-"/>
    <s v="-"/>
  </r>
  <r>
    <s v="Normal Order"/>
    <x v="66"/>
    <x v="14"/>
    <n v="49086"/>
    <s v="T178543"/>
    <s v="C8539"/>
    <s v="-"/>
    <n v="45814.537464097222"/>
    <s v="06/06/2025 12:53:57 PM"/>
    <n v="70"/>
    <s v="X-RAY"/>
    <x v="17"/>
    <n v="140.13999999999999"/>
    <n v="1"/>
    <n v="0.14013999999999999"/>
    <s v="800kv"/>
    <s v="DEEPANSHU MARKAM"/>
    <x v="0"/>
    <s v="3"/>
    <s v="05/06/2025"/>
    <n v="3.2463246874976899"/>
    <s v="-"/>
    <s v="-"/>
  </r>
  <r>
    <s v="Normal Order"/>
    <x v="65"/>
    <x v="28"/>
    <n v="59894"/>
    <s v="T178346"/>
    <s v="C8535"/>
    <s v="1940"/>
    <n v="45814.491441921287"/>
    <s v="06/06/2025 11:47:40 AM"/>
    <n v="80"/>
    <s v="X-RAY"/>
    <x v="17"/>
    <n v="56.5"/>
    <n v="1"/>
    <n v="5.6500000000000002E-2"/>
    <s v="-"/>
    <s v="DEEPANSHU MARKAM"/>
    <x v="0"/>
    <s v="3"/>
    <s v="05/06/2025"/>
    <n v="3.5128299999996671"/>
    <s v="-"/>
    <s v="-"/>
  </r>
  <r>
    <s v="Normal Order"/>
    <x v="65"/>
    <x v="28"/>
    <n v="61162"/>
    <s v="T178303"/>
    <s v="C8537"/>
    <s v="1939"/>
    <n v="45814.491239363429"/>
    <s v="06/06/2025 11:47:23 AM"/>
    <n v="80"/>
    <s v="X-RAY"/>
    <x v="17"/>
    <n v="56.5"/>
    <n v="1"/>
    <n v="5.6500000000000002E-2"/>
    <s v="-"/>
    <s v="DEEPANSHU MARKAM"/>
    <x v="0"/>
    <s v="3"/>
    <s v="05/06/2025"/>
    <n v="3.4146893055585679"/>
    <s v="-"/>
    <s v="-"/>
  </r>
  <r>
    <s v="Normal Order"/>
    <x v="65"/>
    <x v="28"/>
    <n v="59894"/>
    <s v="T178391"/>
    <s v="C8536"/>
    <s v="1934"/>
    <n v="45814.489627986113"/>
    <s v="06/06/2025 11:45:04 AM"/>
    <n v="80"/>
    <s v="X-RAY"/>
    <x v="17"/>
    <n v="56.5"/>
    <n v="1"/>
    <n v="5.6500000000000002E-2"/>
    <s v="-"/>
    <s v="DEEPANSHU MARKAM"/>
    <x v="0"/>
    <s v="3"/>
    <s v="05/06/2025"/>
    <n v="3.5663772106490801"/>
    <s v="-"/>
    <s v="-"/>
  </r>
  <r>
    <s v="Normal Order"/>
    <x v="65"/>
    <x v="28"/>
    <n v="61162"/>
    <s v="T178308"/>
    <s v="C8537"/>
    <s v="1938"/>
    <n v="45814.489021400463"/>
    <s v="06/06/2025 11:44:11 AM"/>
    <n v="80"/>
    <s v="X-RAY"/>
    <x v="17"/>
    <n v="56.5"/>
    <n v="1"/>
    <n v="5.6500000000000002E-2"/>
    <s v="-"/>
    <s v="DEEPANSHU MARKAM"/>
    <x v="0"/>
    <s v="3"/>
    <s v="05/06/2025"/>
    <n v="3.412934652777039"/>
    <s v="-"/>
    <s v="-"/>
  </r>
  <r>
    <s v="Normal Order"/>
    <x v="321"/>
    <x v="97"/>
    <n v="52643"/>
    <s v="T178551"/>
    <s v="C8527"/>
    <s v="361"/>
    <n v="45814.435760752312"/>
    <s v="06/06/2025 10:27:43 AM"/>
    <n v="70"/>
    <s v="X-RAY"/>
    <x v="17"/>
    <n v="217.5"/>
    <n v="1"/>
    <n v="0.2175"/>
    <s v="_x000d__x000a_"/>
    <s v="ISHWAR CHAVAN"/>
    <x v="0"/>
    <s v="3"/>
    <s v="05/06/2025"/>
    <n v="3.9147320138872601"/>
    <s v="-"/>
    <s v="-"/>
  </r>
  <r>
    <s v="Normal Order"/>
    <x v="66"/>
    <x v="14"/>
    <n v="58504"/>
    <s v="T178785"/>
    <s v="C8523"/>
    <s v="1319"/>
    <n v="45814.406662997688"/>
    <s v="06/06/2025 9:45:36 AM"/>
    <n v="80"/>
    <s v="X-RAY"/>
    <x v="17"/>
    <n v="140.13999999999999"/>
    <n v="1"/>
    <n v="0.14013999999999999"/>
    <s v="800kv"/>
    <s v="DEEPANSHU MARKAM"/>
    <x v="0"/>
    <s v="3"/>
    <s v="05/06/2025"/>
    <n v="3.940857812500326"/>
    <s v="-"/>
    <s v="-"/>
  </r>
  <r>
    <s v="Normal Order"/>
    <x v="252"/>
    <x v="152"/>
    <n v="60294"/>
    <s v="T178506"/>
    <s v="C8519"/>
    <s v="751"/>
    <n v="45814.379460914352"/>
    <s v="06/06/2025 9:06:45 AM"/>
    <n v="80"/>
    <s v="X-RAY"/>
    <x v="17"/>
    <n v="113.8"/>
    <n v="1"/>
    <n v="0.1138"/>
    <s v="Line DSES Enclosure"/>
    <s v="ISHWAR CHAVAN"/>
    <x v="0"/>
    <s v="3"/>
    <s v="04/06/2025"/>
    <n v="4.2875417361137806"/>
    <s v="-"/>
    <s v="-"/>
  </r>
  <r>
    <s v="Normal Order"/>
    <x v="69"/>
    <x v="57"/>
    <n v="61078"/>
    <s v="T178562"/>
    <s v="C8532"/>
    <s v="537"/>
    <n v="45814.377026516202"/>
    <s v="06/06/2025 9:02:55 AM"/>
    <n v="80"/>
    <s v="X-RAY"/>
    <x v="17"/>
    <n v="75.5"/>
    <n v="1"/>
    <n v="7.5499999999999998E-2"/>
    <s v="-"/>
    <s v="DEEPANSHU MARKAM"/>
    <x v="0"/>
    <s v="3"/>
    <s v="05/06/2025"/>
    <n v="3.6858401967620011"/>
    <s v="-"/>
    <s v="-"/>
  </r>
  <r>
    <s v="Normal Order"/>
    <x v="113"/>
    <x v="87"/>
    <n v="61177"/>
    <s v="T178579"/>
    <s v="C8536"/>
    <s v="303"/>
    <n v="45814.35927641204"/>
    <s v="06/06/2025 8:37:21 AM"/>
    <n v="80"/>
    <s v="X-RAY"/>
    <x v="17"/>
    <n v="102.8"/>
    <n v="1"/>
    <n v="0.1028"/>
    <s v="Isolator housing-Unpainted"/>
    <s v="DEEPANSHU MARKAM"/>
    <x v="0"/>
    <s v="3"/>
    <s v="05/06/2025"/>
    <n v="3.5168585879655438"/>
    <s v="-"/>
    <s v="-"/>
  </r>
  <r>
    <s v="Normal Order"/>
    <x v="113"/>
    <x v="87"/>
    <n v="61177"/>
    <s v="T178571"/>
    <s v="C8535"/>
    <s v="302"/>
    <n v="45814.359075659733"/>
    <s v="06/06/2025 8:37:04 AM"/>
    <n v="80"/>
    <s v="X-RAY"/>
    <x v="17"/>
    <n v="102.8"/>
    <n v="1"/>
    <n v="0.1028"/>
    <s v="Isolator housing-Unpainted"/>
    <s v="DEEPANSHU MARKAM"/>
    <x v="0"/>
    <s v="3"/>
    <s v="05/06/2025"/>
    <n v="3.4582909606469912"/>
    <s v="-"/>
    <s v="-"/>
  </r>
  <r>
    <s v="Normal Order"/>
    <x v="226"/>
    <x v="16"/>
    <n v="58569"/>
    <s v="T177125"/>
    <s v="C8259"/>
    <s v="681"/>
    <n v="45814.350325162042"/>
    <s v="06/06/2025 8:24:32 AM"/>
    <n v="80"/>
    <s v="X-RAY"/>
    <x v="17"/>
    <n v="116.8"/>
    <n v="1"/>
    <n v="0.1168"/>
    <s v="800 Kv"/>
    <s v="ISHWAR CHAVAN"/>
    <x v="0"/>
    <s v="3"/>
    <s v="17/05/2025"/>
    <n v="22.801760879629001"/>
    <s v="-"/>
    <s v="-"/>
  </r>
  <r>
    <s v="Normal Order"/>
    <x v="65"/>
    <x v="28"/>
    <n v="59894"/>
    <s v="T178332"/>
    <s v="C8529"/>
    <s v="1933"/>
    <n v="45814.318762442133"/>
    <s v="06/06/2025 7:39:01 AM"/>
    <n v="80"/>
    <s v="X-RAY"/>
    <x v="17"/>
    <n v="56.5"/>
    <n v="1"/>
    <n v="5.6500000000000002E-2"/>
    <s v="-"/>
    <s v="DEEPANSHU MARKAM"/>
    <x v="0"/>
    <s v="3"/>
    <s v="05/06/2025"/>
    <n v="3.8129018286999781"/>
    <s v="-"/>
    <s v="-"/>
  </r>
  <r>
    <s v="Normal Order"/>
    <x v="65"/>
    <x v="28"/>
    <n v="61162"/>
    <s v="T178380"/>
    <s v="C8521"/>
    <s v="1923"/>
    <n v="45814.317654895829"/>
    <s v="06/06/2025 7:37:25 AM"/>
    <n v="80"/>
    <s v="X-RAY"/>
    <x v="17"/>
    <n v="56.5"/>
    <n v="1"/>
    <n v="5.6500000000000002E-2"/>
    <s v="-"/>
    <s v="DEEPANSHU MARKAM"/>
    <x v="0"/>
    <s v="3"/>
    <s v="04/06/2025"/>
    <n v="4.1728102777778986"/>
    <s v="-"/>
    <s v="-"/>
  </r>
  <r>
    <s v="Normal Order"/>
    <x v="65"/>
    <x v="28"/>
    <n v="59894"/>
    <s v="T178337"/>
    <s v="C8529"/>
    <s v="1932"/>
    <n v="45814.316865474539"/>
    <s v="06/06/2025 7:36:17 AM"/>
    <n v="80"/>
    <s v="X-RAY"/>
    <x v="17"/>
    <n v="56.5"/>
    <n v="1"/>
    <n v="5.6500000000000002E-2"/>
    <s v="-"/>
    <s v="DEEPANSHU MARKAM"/>
    <x v="0"/>
    <s v="3"/>
    <s v="05/06/2025"/>
    <n v="3.812342060184164"/>
    <s v="-"/>
    <s v="-"/>
  </r>
  <r>
    <s v="Normal Order"/>
    <x v="65"/>
    <x v="28"/>
    <n v="59894"/>
    <s v="T178361"/>
    <s v="C8530"/>
    <s v="1930"/>
    <n v="45814.315332881954"/>
    <s v="06/06/2025 7:34:05 AM"/>
    <n v="80"/>
    <s v="X-RAY"/>
    <x v="17"/>
    <n v="56.5"/>
    <n v="1"/>
    <n v="5.6500000000000002E-2"/>
    <s v="-"/>
    <s v="DEEPANSHU MARKAM"/>
    <x v="0"/>
    <s v="3"/>
    <s v="05/06/2025"/>
    <n v="3.670179687498603"/>
    <s v="-"/>
    <s v="-"/>
  </r>
  <r>
    <s v="Normal Order"/>
    <x v="68"/>
    <x v="56"/>
    <n v="54352"/>
    <s v="T178544"/>
    <s v="C8531"/>
    <s v="463"/>
    <n v="45814.278614317132"/>
    <s v="06/06/2025 6:41:12 AM"/>
    <n v="70"/>
    <s v="X-RAY"/>
    <x v="17"/>
    <n v="181.5"/>
    <n v="1"/>
    <n v="0.18149999999999999"/>
    <s v="-"/>
    <s v="SUSHANT"/>
    <x v="0"/>
    <s v="3"/>
    <s v="05/06/2025"/>
    <n v="3.2361207754584029"/>
    <s v="-"/>
    <s v="-"/>
  </r>
  <r>
    <s v="Normal Order"/>
    <x v="113"/>
    <x v="87"/>
    <n v="61177"/>
    <s v="T178570"/>
    <s v="C8530"/>
    <s v="300"/>
    <n v="45814.251434027778"/>
    <s v="06/06/2025 6:02:04 AM"/>
    <n v="80"/>
    <s v="X-RAY"/>
    <x v="17"/>
    <n v="102.8"/>
    <n v="1"/>
    <n v="0.1028"/>
    <s v="Isolator housing-Unpainted"/>
    <s v="SUSHANT"/>
    <x v="0"/>
    <s v="3"/>
    <s v="05/06/2025"/>
    <n v="3.7689179976878222"/>
    <s v="-"/>
    <s v="-"/>
  </r>
  <r>
    <s v="Normal Order"/>
    <x v="69"/>
    <x v="57"/>
    <n v="61078"/>
    <s v="T178576"/>
    <s v="C8526"/>
    <s v="536"/>
    <n v="45814.245680659718"/>
    <s v="06/06/2025 5:53:47 AM"/>
    <n v="80"/>
    <s v="X-RAY"/>
    <x v="17"/>
    <n v="75.5"/>
    <n v="1"/>
    <n v="7.5499999999999998E-2"/>
    <s v="-"/>
    <s v="SUSHANT"/>
    <x v="0"/>
    <s v="3"/>
    <s v="05/06/2025"/>
    <n v="3.8271909837931162"/>
    <s v="-"/>
    <s v="-"/>
  </r>
  <r>
    <s v="Normal Order"/>
    <x v="74"/>
    <x v="61"/>
    <n v="60949"/>
    <s v="T178545"/>
    <s v="C8531"/>
    <s v="1469"/>
    <n v="45814.173310416663"/>
    <s v="06/06/2025 4:09:34 AM"/>
    <n v="80"/>
    <s v="X-RAY"/>
    <x v="17"/>
    <n v="294.7"/>
    <n v="1"/>
    <n v="0.29470000000000002"/>
    <s v="DTB 245 kV"/>
    <s v="SUSHANT"/>
    <x v="0"/>
    <s v="3"/>
    <s v="05/06/2025"/>
    <n v="3.2790551504585901"/>
    <s v="-"/>
    <s v="-"/>
  </r>
  <r>
    <s v="Normal Order"/>
    <x v="113"/>
    <x v="87"/>
    <n v="61177"/>
    <s v="T178517"/>
    <s v="C8529"/>
    <s v="295"/>
    <n v="45814.033895358793"/>
    <s v="06/06/2025 12:48:48 AM"/>
    <n v="80"/>
    <s v="X-RAY"/>
    <x v="17"/>
    <n v="102.8"/>
    <n v="1"/>
    <n v="0.1028"/>
    <s v="Isolator housing-Unpainted"/>
    <s v="SUSHANT"/>
    <x v="0"/>
    <s v="3"/>
    <s v="05/06/2025"/>
    <n v="3.9437349768559211"/>
    <s v="-"/>
    <s v="-"/>
  </r>
  <r>
    <s v="Normal Order"/>
    <x v="252"/>
    <x v="152"/>
    <n v="60294"/>
    <s v="T178522"/>
    <s v="C8525"/>
    <s v="752"/>
    <n v="45814.030907997687"/>
    <s v="06/06/2025 12:44:30 AM"/>
    <n v="80"/>
    <s v="X-RAY"/>
    <x v="17"/>
    <n v="113.8"/>
    <n v="1"/>
    <n v="0.1138"/>
    <s v="Line DSES Enclosure"/>
    <s v="SUSHANT"/>
    <x v="0"/>
    <s v="3"/>
    <s v="05/06/2025"/>
    <n v="3.8990560300881039"/>
    <s v="-"/>
    <s v="-"/>
  </r>
  <r>
    <s v="Normal Order"/>
    <x v="252"/>
    <x v="152"/>
    <n v="60294"/>
    <s v="T178574"/>
    <s v="C8529"/>
    <s v="754"/>
    <n v="45814.023299444452"/>
    <s v="06/06/2025 12:33:33 AM"/>
    <n v="80"/>
    <s v="X-RAY"/>
    <x v="17"/>
    <n v="113.8"/>
    <n v="1"/>
    <n v="0.1138"/>
    <s v="Line DSES Enclosure"/>
    <s v="SUSHANT"/>
    <x v="0"/>
    <s v="3"/>
    <s v="05/06/2025"/>
    <n v="3.8437582870392371"/>
    <s v="-"/>
    <s v="-"/>
  </r>
  <r>
    <s v="Normal Order"/>
    <x v="113"/>
    <x v="87"/>
    <n v="61177"/>
    <s v="T178514"/>
    <s v="C8525"/>
    <s v="296"/>
    <n v="45814.01916664352"/>
    <s v="06/06/2025 12:27:36 AM"/>
    <n v="80"/>
    <s v="X-RAY"/>
    <x v="17"/>
    <n v="102.8"/>
    <n v="1"/>
    <n v="0.1028"/>
    <s v="Isolator housing-Unpainted"/>
    <s v="SUSHANT"/>
    <x v="0"/>
    <s v="3"/>
    <s v="05/06/2025"/>
    <n v="3.908987106478889"/>
    <s v="-"/>
    <s v="-"/>
  </r>
  <r>
    <s v="Normal Order"/>
    <x v="113"/>
    <x v="87"/>
    <n v="59002"/>
    <s v="T178530"/>
    <s v="C8522"/>
    <s v="293"/>
    <n v="45813.983260474539"/>
    <s v="05/06/2025 11:35:53 PM"/>
    <n v="80"/>
    <s v="X-RAY"/>
    <x v="17"/>
    <n v="102.8"/>
    <n v="1"/>
    <n v="0.1028"/>
    <s v="Isolator housing-Unpainted"/>
    <s v="SUSHANT"/>
    <x v="0"/>
    <s v="4"/>
    <s v="04/06/2025"/>
    <n v="4.0866804513862007"/>
    <s v="-"/>
    <s v="-"/>
  </r>
  <r>
    <s v="Normal Order"/>
    <x v="69"/>
    <x v="57"/>
    <n v="61078"/>
    <s v="T178501"/>
    <s v="C8524"/>
    <s v="534"/>
    <n v="45813.97472677083"/>
    <s v="05/06/2025 11:23:36 PM"/>
    <n v="80"/>
    <s v="X-RAY"/>
    <x v="17"/>
    <n v="75.5"/>
    <n v="1"/>
    <n v="7.5499999999999998E-2"/>
    <s v="-"/>
    <s v="SUSHANT"/>
    <x v="0"/>
    <s v="4"/>
    <s v="05/06/2025"/>
    <n v="3.9562686226854571"/>
    <s v="-"/>
    <s v="-"/>
  </r>
  <r>
    <s v="Normal Order"/>
    <x v="69"/>
    <x v="57"/>
    <n v="55460"/>
    <s v="T178526"/>
    <s v="C8524"/>
    <s v="535"/>
    <n v="45813.972839733797"/>
    <s v="05/06/2025 11:20:53 PM"/>
    <n v="80"/>
    <s v="X-RAY"/>
    <x v="17"/>
    <n v="75.5"/>
    <n v="1"/>
    <n v="7.5499999999999998E-2"/>
    <s v="-"/>
    <s v="SUSHANT"/>
    <x v="0"/>
    <s v="4"/>
    <s v="05/06/2025"/>
    <n v="3.9992739236113271"/>
    <s v="-"/>
    <s v="-"/>
  </r>
  <r>
    <s v="Normal Order"/>
    <x v="67"/>
    <x v="55"/>
    <n v="58714"/>
    <s v="T178569"/>
    <s v="C8529"/>
    <s v="235"/>
    <n v="45813.970924629633"/>
    <s v="05/06/2025 11:18:08 PM"/>
    <n v="80"/>
    <s v="X-RAY"/>
    <x v="17"/>
    <n v="69"/>
    <n v="1"/>
    <n v="6.9000000000000006E-2"/>
    <s v="-"/>
    <s v="SUSHANT"/>
    <x v="0"/>
    <s v="4"/>
    <s v="05/06/2025"/>
    <n v="3.7855178935205909"/>
    <s v="-"/>
    <s v="-"/>
  </r>
  <r>
    <s v="Normal Order"/>
    <x v="65"/>
    <x v="28"/>
    <n v="59894"/>
    <s v="T178338"/>
    <s v="C8528"/>
    <s v="1926"/>
    <n v="45813.968664652777"/>
    <s v="05/06/2025 11:14:52 PM"/>
    <n v="80"/>
    <s v="X-RAY"/>
    <x v="17"/>
    <n v="56.5"/>
    <n v="1"/>
    <n v="5.6500000000000002E-2"/>
    <s v="-"/>
    <s v="SUSHANT"/>
    <x v="0"/>
    <s v="4"/>
    <s v="05/06/2025"/>
    <n v="3.8513629166700412"/>
    <s v="-"/>
    <s v="-"/>
  </r>
  <r>
    <s v="Normal Order"/>
    <x v="65"/>
    <x v="28"/>
    <n v="59894"/>
    <s v="T178353"/>
    <s v="C8525"/>
    <s v="1925"/>
    <n v="45813.949399004632"/>
    <s v="05/06/2025 10:47:08 PM"/>
    <n v="80"/>
    <s v="X-RAY"/>
    <x v="17"/>
    <n v="56.5"/>
    <n v="1"/>
    <n v="5.6500000000000002E-2"/>
    <s v="-"/>
    <s v="SUSHANT"/>
    <x v="0"/>
    <s v="4"/>
    <s v="05/06/2025"/>
    <n v="3.9406487500018552"/>
    <s v="-"/>
    <s v="-"/>
  </r>
  <r>
    <s v="Normal Order"/>
    <x v="65"/>
    <x v="28"/>
    <n v="59894"/>
    <s v="T178333"/>
    <s v="C8528"/>
    <s v="1927"/>
    <n v="45813.944359849527"/>
    <s v="05/06/2025 10:39:53 PM"/>
    <n v="80"/>
    <s v="X-RAY"/>
    <x v="17"/>
    <n v="56.5"/>
    <n v="1"/>
    <n v="5.6500000000000002E-2"/>
    <s v="-"/>
    <s v="SUSHANT"/>
    <x v="0"/>
    <s v="4"/>
    <s v="05/06/2025"/>
    <n v="3.85221348379855"/>
    <s v="-"/>
    <s v="-"/>
  </r>
  <r>
    <s v="Normal Order"/>
    <x v="65"/>
    <x v="28"/>
    <n v="59894"/>
    <s v="T178348"/>
    <s v="C8525"/>
    <s v="1929"/>
    <n v="45813.94281010417"/>
    <s v="05/06/2025 10:37:38 PM"/>
    <n v="80"/>
    <s v="X-RAY"/>
    <x v="17"/>
    <n v="56.5"/>
    <n v="1"/>
    <n v="5.6500000000000002E-2"/>
    <s v="-"/>
    <s v="SUSHANT"/>
    <x v="0"/>
    <s v="4"/>
    <s v="05/06/2025"/>
    <n v="3.90046204860846"/>
    <s v="-"/>
    <s v="-"/>
  </r>
  <r>
    <s v="Normal Order"/>
    <x v="69"/>
    <x v="57"/>
    <n v="61078"/>
    <s v="T178525"/>
    <s v="C8525"/>
    <s v="532"/>
    <n v="45813.936268449077"/>
    <s v="05/06/2025 10:28:13 PM"/>
    <n v="80"/>
    <s v="X-RAY"/>
    <x v="17"/>
    <n v="75.5"/>
    <n v="1"/>
    <n v="7.5499999999999998E-2"/>
    <s v="-"/>
    <s v="SUSHANT"/>
    <x v="0"/>
    <s v="4"/>
    <s v="05/06/2025"/>
    <n v="3.9250850925891432"/>
    <s v="-"/>
    <s v="-"/>
  </r>
  <r>
    <s v="Normal Order"/>
    <x v="252"/>
    <x v="152"/>
    <n v="60294"/>
    <s v="T178445"/>
    <s v="C8496"/>
    <s v="739"/>
    <n v="45813.928962824073"/>
    <s v="05/06/2025 10:17:42 PM"/>
    <n v="80"/>
    <s v="X-RAY"/>
    <x v="17"/>
    <n v="113.8"/>
    <n v="1"/>
    <n v="0.1138"/>
    <s v="Line DSES Enclosure"/>
    <s v="SUSHANT"/>
    <x v="0"/>
    <s v="4"/>
    <s v="03/06/2025"/>
    <n v="5.454096597226453"/>
    <s v="-"/>
    <s v="-"/>
  </r>
  <r>
    <s v="Normal Order"/>
    <x v="121"/>
    <x v="35"/>
    <n v="59566"/>
    <s v="T178236"/>
    <s v="C8449"/>
    <s v="1728"/>
    <n v="45813.913894178237"/>
    <s v="05/06/2025 9:56:00 PM"/>
    <n v="80"/>
    <s v="X-RAY"/>
    <x v="17"/>
    <n v="43.8"/>
    <n v="1"/>
    <n v="4.3799999999999999E-2"/>
    <s v="-"/>
    <s v="SUSHANT"/>
    <x v="0"/>
    <s v="4"/>
    <s v="30/05/2025"/>
    <n v="9.4194518171279924"/>
    <s v="-"/>
    <s v="-"/>
  </r>
  <r>
    <s v="Normal Order"/>
    <x v="113"/>
    <x v="87"/>
    <n v="61177"/>
    <s v="T178439"/>
    <s v="C8494"/>
    <s v="273"/>
    <n v="45813.884768402779"/>
    <s v="05/06/2025 9:14:04 PM"/>
    <n v="80"/>
    <s v="X-RAY"/>
    <x v="17"/>
    <n v="102.8"/>
    <n v="1"/>
    <n v="0.1028"/>
    <s v="Isolator housing-Unpainted"/>
    <s v="SUSHANT"/>
    <x v="0"/>
    <s v="4"/>
    <s v="03/06/2025"/>
    <n v="5.6130861805577297"/>
    <s v="-"/>
    <s v="-"/>
  </r>
  <r>
    <s v="Normal Order"/>
    <x v="321"/>
    <x v="97"/>
    <n v="52643"/>
    <s v="T178790"/>
    <s v="C8526"/>
    <s v="359"/>
    <n v="45813.833391793982"/>
    <s v="05/06/2025 8:00:05 PM"/>
    <n v="70"/>
    <s v="X-RAY"/>
    <x v="17"/>
    <n v="217.5"/>
    <n v="1"/>
    <n v="0.2175"/>
    <s v="_x000d__x000a_"/>
    <s v="SUSHANT"/>
    <x v="0"/>
    <s v="4"/>
    <s v="05/06/2025"/>
    <n v="3.940267488425889"/>
    <s v="-"/>
    <s v="-"/>
  </r>
  <r>
    <s v="Normal Order"/>
    <x v="252"/>
    <x v="152"/>
    <n v="60294"/>
    <s v="T178534"/>
    <s v="C8519"/>
    <s v="746"/>
    <n v="45813.758778738433"/>
    <s v="05/06/2025 6:12:38 PM"/>
    <n v="80"/>
    <s v="X-RAY"/>
    <x v="17"/>
    <n v="113.8"/>
    <n v="1"/>
    <n v="0.1138"/>
    <s v="Line DSES Enclosure"/>
    <s v="DEEPANSHU MARKAM"/>
    <x v="0"/>
    <s v="4"/>
    <s v="04/06/2025"/>
    <n v="4.3323262615740532"/>
    <s v="-"/>
    <s v="-"/>
  </r>
  <r>
    <s v="Normal Order"/>
    <x v="252"/>
    <x v="152"/>
    <n v="60294"/>
    <s v="T178483"/>
    <s v="C8515"/>
    <s v="750"/>
    <n v="45813.757964293982"/>
    <s v="05/06/2025 6:11:28 PM"/>
    <n v="80"/>
    <s v="X-RAY"/>
    <x v="17"/>
    <n v="113.8"/>
    <n v="1"/>
    <n v="0.1138"/>
    <s v="Line DSES Enclosure"/>
    <s v="DEEPANSHU MARKAM"/>
    <x v="0"/>
    <s v="4"/>
    <s v="04/06/2025"/>
    <n v="4.4276241203697282"/>
    <s v="-"/>
    <s v="-"/>
  </r>
  <r>
    <s v="Normal Order"/>
    <x v="69"/>
    <x v="57"/>
    <n v="61078"/>
    <s v="T178513"/>
    <s v="C8519"/>
    <s v="529"/>
    <n v="45813.74111239583"/>
    <s v="05/06/2025 5:47:12 PM"/>
    <n v="80"/>
    <s v="X-RAY"/>
    <x v="17"/>
    <n v="75.5"/>
    <n v="1"/>
    <n v="7.5499999999999998E-2"/>
    <s v="-"/>
    <s v="DEEPANSHU MARKAM"/>
    <x v="0"/>
    <s v="4"/>
    <s v="05/06/2025"/>
    <n v="3.7453939236147571"/>
    <s v="-"/>
    <s v="-"/>
  </r>
  <r>
    <s v="Normal Order"/>
    <x v="69"/>
    <x v="57"/>
    <n v="49388"/>
    <s v="T178529"/>
    <s v="C8521"/>
    <s v="530"/>
    <n v="45813.739895983803"/>
    <s v="05/06/2025 5:45:27 PM"/>
    <n v="70"/>
    <s v="X-RAY"/>
    <x v="17"/>
    <n v="75.5"/>
    <n v="1"/>
    <n v="7.5499999999999998E-2"/>
    <s v="-"/>
    <s v="DEEPANSHU MARKAM"/>
    <x v="0"/>
    <s v="4"/>
    <s v="04/06/2025"/>
    <n v="4.1177765625034226"/>
    <s v="-"/>
    <s v="-"/>
  </r>
  <r>
    <s v="Normal Order"/>
    <x v="67"/>
    <x v="55"/>
    <n v="58450"/>
    <s v="T178510"/>
    <s v="C8520"/>
    <s v="230"/>
    <n v="45813.73859976852"/>
    <s v="05/06/2025 5:43:35 PM"/>
    <n v="80"/>
    <s v="X-RAY"/>
    <x v="17"/>
    <n v="69"/>
    <n v="1"/>
    <n v="6.9000000000000006E-2"/>
    <s v="-"/>
    <s v="DEEPANSHU MARKAM"/>
    <x v="0"/>
    <s v="4"/>
    <s v="04/06/2025"/>
    <n v="4.1964617939811433"/>
    <s v="-"/>
    <s v="-"/>
  </r>
  <r>
    <s v="Normal Order"/>
    <x v="252"/>
    <x v="152"/>
    <n v="60294"/>
    <s v="T178420"/>
    <s v="C8494"/>
    <s v="733"/>
    <n v="45813.673668530093"/>
    <s v="05/06/2025 4:10:05 PM"/>
    <n v="80"/>
    <s v="X-RAY"/>
    <x v="17"/>
    <n v="113.8"/>
    <n v="1"/>
    <n v="0.1138"/>
    <s v="Line DSES Enclosure"/>
    <s v="DEEPANSHU MARKAM"/>
    <x v="0"/>
    <s v="4"/>
    <s v="03/06/2025"/>
    <n v="5.5683596527815098"/>
    <s v="-"/>
    <s v="-"/>
  </r>
  <r>
    <s v="Normal Order"/>
    <x v="252"/>
    <x v="152"/>
    <n v="60621"/>
    <s v="T178540"/>
    <s v="C8521"/>
    <s v="748"/>
    <n v="45813.673244965277"/>
    <s v="05/06/2025 4:09:28 PM"/>
    <n v="80"/>
    <s v="X-RAY"/>
    <x v="17"/>
    <n v="113.8"/>
    <n v="1"/>
    <n v="0.1138"/>
    <s v="Line DSES Enclosure"/>
    <s v="DEEPANSHU MARKAM"/>
    <x v="0"/>
    <s v="4"/>
    <s v="04/06/2025"/>
    <n v="4.0695108333311509"/>
    <s v="-"/>
    <s v="-"/>
  </r>
  <r>
    <s v="Normal Order"/>
    <x v="77"/>
    <x v="29"/>
    <n v="61171"/>
    <s v="T178492"/>
    <s v="C8517"/>
    <s v="3631"/>
    <n v="45813.632027025473"/>
    <s v="05/06/2025 3:10:14 PM"/>
    <n v="80"/>
    <s v="X-RAY"/>
    <x v="17"/>
    <n v="54.7"/>
    <n v="1"/>
    <n v="5.4700000000000013E-2"/>
    <s v="Disconnector housing"/>
    <s v="KOUSTUBH PATIL"/>
    <x v="0"/>
    <s v="4"/>
    <s v="04/06/2025"/>
    <n v="4.4410495601841831"/>
    <s v="-"/>
    <s v="-"/>
  </r>
  <r>
    <s v="Normal Order"/>
    <x v="252"/>
    <x v="152"/>
    <n v="60294"/>
    <s v="T178487"/>
    <s v="C8513"/>
    <s v="741"/>
    <n v="45813.616797025461"/>
    <s v="05/06/2025 2:48:18 PM"/>
    <n v="80"/>
    <s v="X-RAY"/>
    <x v="17"/>
    <n v="113.8"/>
    <n v="1"/>
    <n v="0.1138"/>
    <s v="Line DSES Enclosure"/>
    <s v="ISHWAR CHAVAN"/>
    <x v="0"/>
    <s v="4"/>
    <s v="04/06/2025"/>
    <n v="4.6401273032388417"/>
    <s v="-"/>
    <s v="-"/>
  </r>
  <r>
    <s v="Normal Order"/>
    <x v="65"/>
    <x v="28"/>
    <n v="61162"/>
    <s v="T178321"/>
    <s v="C8522"/>
    <s v="1917"/>
    <n v="45813.597696909717"/>
    <s v="05/06/2025 2:20:41 PM"/>
    <n v="80"/>
    <s v="X-RAY"/>
    <x v="17"/>
    <n v="56.5"/>
    <n v="1"/>
    <n v="5.6500000000000002E-2"/>
    <s v="-"/>
    <s v="DEEPANSHU MARKAM"/>
    <x v="0"/>
    <s v="4"/>
    <s v="04/06/2025"/>
    <n v="4.0792047337963604"/>
    <s v="-"/>
    <s v="-"/>
  </r>
  <r>
    <s v="Normal Order"/>
    <x v="65"/>
    <x v="28"/>
    <n v="61162"/>
    <s v="T178328"/>
    <s v="C8522"/>
    <s v="1920"/>
    <n v="45813.596810069437"/>
    <s v="05/06/2025 2:19:24 PM"/>
    <n v="80"/>
    <s v="X-RAY"/>
    <x v="17"/>
    <n v="56.5"/>
    <n v="1"/>
    <n v="5.6500000000000002E-2"/>
    <s v="-"/>
    <s v="DEEPANSHU MARKAM"/>
    <x v="0"/>
    <s v="4"/>
    <s v="04/06/2025"/>
    <n v="4.030575983793824"/>
    <s v="-"/>
    <s v="-"/>
  </r>
  <r>
    <s v="Normal Order"/>
    <x v="65"/>
    <x v="28"/>
    <n v="61162"/>
    <s v="T178399"/>
    <s v="C8519"/>
    <s v="1919"/>
    <n v="45813.596555682867"/>
    <s v="05/06/2025 2:19:02 PM"/>
    <n v="80"/>
    <s v="X-RAY"/>
    <x v="17"/>
    <n v="56.5"/>
    <n v="1"/>
    <n v="5.6500000000000002E-2"/>
    <s v="-"/>
    <s v="DEEPANSHU MARKAM"/>
    <x v="0"/>
    <s v="4"/>
    <s v="04/06/2025"/>
    <n v="4.2971468171308516"/>
    <s v="-"/>
    <s v="-"/>
  </r>
  <r>
    <s v="Normal Order"/>
    <x v="65"/>
    <x v="28"/>
    <n v="61162"/>
    <s v="T178394"/>
    <s v="C8519"/>
    <s v="1918"/>
    <n v="45813.596246643523"/>
    <s v="05/06/2025 2:18:36 PM"/>
    <n v="80"/>
    <s v="X-RAY"/>
    <x v="17"/>
    <n v="56.5"/>
    <n v="1"/>
    <n v="5.6500000000000002E-2"/>
    <s v="-"/>
    <s v="DEEPANSHU MARKAM"/>
    <x v="0"/>
    <s v="4"/>
    <s v="04/06/2025"/>
    <n v="4.2976322453687317"/>
    <s v="-"/>
    <s v="-"/>
  </r>
  <r>
    <s v="Normal Order"/>
    <x v="65"/>
    <x v="28"/>
    <n v="61162"/>
    <s v="T178323"/>
    <s v="C8522"/>
    <s v="1922"/>
    <n v="45813.595803564807"/>
    <s v="05/06/2025 2:17:57 PM"/>
    <n v="80"/>
    <s v="X-RAY"/>
    <x v="17"/>
    <n v="56.5"/>
    <n v="1"/>
    <n v="5.6500000000000002E-2"/>
    <s v="-"/>
    <s v="DEEPANSHU MARKAM"/>
    <x v="0"/>
    <s v="4"/>
    <s v="04/06/2025"/>
    <n v="4.0320812152785948"/>
    <s v="-"/>
    <s v="-"/>
  </r>
  <r>
    <s v="Normal Order"/>
    <x v="67"/>
    <x v="55"/>
    <n v="58450"/>
    <s v="T178422"/>
    <s v="C8509"/>
    <s v="221"/>
    <n v="45813.578668564813"/>
    <s v="05/06/2025 1:53:23 PM"/>
    <n v="80"/>
    <s v="X-RAY"/>
    <x v="17"/>
    <n v="69"/>
    <n v="1"/>
    <n v="6.9000000000000006E-2"/>
    <s v="-"/>
    <s v="KOUSTUBH PATIL"/>
    <x v="0"/>
    <s v="4"/>
    <s v="04/06/2025"/>
    <n v="4.9202838078708737"/>
    <s v="-"/>
    <s v="-"/>
  </r>
  <r>
    <s v="Normal Order"/>
    <x v="100"/>
    <x v="22"/>
    <n v="57623"/>
    <s v="T178498"/>
    <s v="C8516"/>
    <s v="1221"/>
    <n v="45813.57375200231"/>
    <s v="05/06/2025 1:46:16 PM"/>
    <n v="70"/>
    <s v="X-RAY"/>
    <x v="17"/>
    <n v="272.60000000000002"/>
    <n v="1"/>
    <n v="0.27260000000000001"/>
    <s v="-"/>
    <s v="ISHWAR CHAVAN"/>
    <x v="0"/>
    <s v="4"/>
    <s v="04/06/2025"/>
    <n v="4.3014364236150868"/>
    <s v="-"/>
    <s v="-"/>
  </r>
  <r>
    <s v="Normal Order"/>
    <x v="113"/>
    <x v="87"/>
    <n v="59002"/>
    <s v="T178537"/>
    <s v="C8521"/>
    <s v="290"/>
    <n v="45813.54734621528"/>
    <s v="05/06/2025 1:08:10 PM"/>
    <n v="80"/>
    <s v="X-RAY"/>
    <x v="17"/>
    <n v="102.8"/>
    <n v="1"/>
    <n v="0.1028"/>
    <s v="Isolator housing-Unpainted"/>
    <s v="DEEPANSHU MARKAM"/>
    <x v="0"/>
    <s v="4"/>
    <s v="04/06/2025"/>
    <n v="4.1280320370351546"/>
    <s v="-"/>
    <s v="-"/>
  </r>
  <r>
    <s v="Normal Order"/>
    <x v="252"/>
    <x v="152"/>
    <n v="60294"/>
    <s v="T178508"/>
    <s v="C8520"/>
    <s v="745"/>
    <n v="45813.54426412037"/>
    <s v="05/06/2025 1:03:44 PM"/>
    <n v="80"/>
    <s v="X-RAY"/>
    <x v="17"/>
    <n v="113.8"/>
    <n v="1"/>
    <n v="0.1138"/>
    <s v="Line DSES Enclosure"/>
    <s v="DEEPANSHU MARKAM"/>
    <x v="0"/>
    <s v="4"/>
    <s v="04/06/2025"/>
    <n v="4.2164892361106467"/>
    <s v="-"/>
    <s v="-"/>
  </r>
  <r>
    <s v="Normal Order"/>
    <x v="340"/>
    <x v="177"/>
    <n v="61241"/>
    <s v="T178494"/>
    <s v="C8516"/>
    <s v="002"/>
    <n v="45813.465999513894"/>
    <s v="05/06/2025 11:11:06 AM"/>
    <n v="80"/>
    <s v="X-RAY"/>
    <x v="17"/>
    <n v="110"/>
    <n v="1"/>
    <n v="0.11"/>
    <m/>
    <s v="ISHWAR CHAVAN"/>
    <x v="0"/>
    <s v="4"/>
    <s v="04/06/2025"/>
    <n v="4.3522730902768672"/>
    <s v="-"/>
    <s v="-"/>
  </r>
  <r>
    <s v="Normal Order"/>
    <x v="67"/>
    <x v="55"/>
    <n v="58450"/>
    <s v="T178515"/>
    <s v="C8520"/>
    <s v="228"/>
    <n v="45813.460047719913"/>
    <s v="05/06/2025 11:02:28 AM"/>
    <n v="80"/>
    <s v="X-RAY"/>
    <x v="17"/>
    <n v="69"/>
    <n v="1"/>
    <n v="6.9000000000000006E-2"/>
    <s v="-"/>
    <s v="DEEPANSHU MARKAM"/>
    <x v="0"/>
    <s v="4"/>
    <s v="04/06/2025"/>
    <n v="4.3130430092569441"/>
    <s v="-"/>
    <s v="-"/>
  </r>
  <r>
    <s v="Normal Order"/>
    <x v="67"/>
    <x v="55"/>
    <n v="58450"/>
    <s v="T178500"/>
    <s v="C8515"/>
    <s v="227"/>
    <n v="45813.442988414346"/>
    <s v="05/06/2025 10:37:54 AM"/>
    <n v="80"/>
    <s v="X-RAY"/>
    <x v="17"/>
    <n v="69"/>
    <n v="1"/>
    <n v="6.9000000000000006E-2"/>
    <s v="-"/>
    <s v="DEEPANSHU MARKAM"/>
    <x v="0"/>
    <s v="4"/>
    <s v="04/06/2025"/>
    <n v="4.5233553935177042"/>
    <s v="-"/>
    <s v="-"/>
  </r>
  <r>
    <s v="Normal Order"/>
    <x v="69"/>
    <x v="57"/>
    <n v="60065"/>
    <s v="T178491"/>
    <s v="C8512"/>
    <s v="528"/>
    <n v="45813.441485567128"/>
    <s v="05/06/2025 10:35:44 AM"/>
    <n v="80"/>
    <s v="X-RAY"/>
    <x v="17"/>
    <n v="75.5"/>
    <n v="1"/>
    <n v="7.5499999999999998E-2"/>
    <s v="-"/>
    <s v="DEEPANSHU MARKAM"/>
    <x v="0"/>
    <s v="4"/>
    <s v="04/06/2025"/>
    <n v="4.4181507754619824"/>
    <s v="-"/>
    <s v="-"/>
  </r>
  <r>
    <s v="Normal Order"/>
    <x v="106"/>
    <x v="82"/>
    <n v="59337"/>
    <s v="T178481"/>
    <s v="C8513"/>
    <s v="019"/>
    <n v="45813.430130231493"/>
    <s v="05/06/2025 10:19:30 AM"/>
    <n v="80"/>
    <s v="X-RAY"/>
    <x v="17"/>
    <n v="62"/>
    <n v="1"/>
    <n v="6.2E-2"/>
    <s v="-"/>
    <s v="KOUSTUBH PATIL"/>
    <x v="0"/>
    <s v="4"/>
    <s v="04/06/2025"/>
    <n v="4.3514681134256534"/>
    <s v="-"/>
    <s v="-"/>
  </r>
  <r>
    <s v="Normal Order"/>
    <x v="66"/>
    <x v="14"/>
    <n v="49086"/>
    <s v="T178783"/>
    <s v="C8518"/>
    <s v="1318"/>
    <n v="45813.409331678238"/>
    <s v="05/06/2025 9:49:26 AM"/>
    <n v="70"/>
    <s v="X-RAY"/>
    <x v="17"/>
    <n v="140.13999999999999"/>
    <n v="1"/>
    <n v="0.14013999999999999"/>
    <s v="800kv"/>
    <s v="DEEPANSHU MARKAM"/>
    <x v="0"/>
    <s v="4"/>
    <s v="04/06/2025"/>
    <n v="4.281311342594563"/>
    <s v="-"/>
    <s v="-"/>
  </r>
  <r>
    <s v="Normal Order"/>
    <x v="66"/>
    <x v="14"/>
    <n v="49086"/>
    <s v="T178471"/>
    <s v="C8518"/>
    <s v="1317"/>
    <n v="45813.407265914349"/>
    <s v="05/06/2025 9:46:28 AM"/>
    <n v="70"/>
    <s v="X-RAY"/>
    <x v="17"/>
    <n v="140.13999999999999"/>
    <n v="1"/>
    <n v="0.14013999999999999"/>
    <s v="800kv"/>
    <s v="DEEPANSHU MARKAM"/>
    <x v="0"/>
    <s v="4"/>
    <s v="04/06/2025"/>
    <n v="4.281991770832974"/>
    <s v="-"/>
    <s v="-"/>
  </r>
  <r>
    <s v="Normal Order"/>
    <x v="113"/>
    <x v="87"/>
    <n v="59002"/>
    <s v="T178430"/>
    <s v="C8510"/>
    <s v="281"/>
    <n v="45813.375638379628"/>
    <s v="05/06/2025 9:00:59 AM"/>
    <n v="80"/>
    <s v="X-RAY"/>
    <x v="17"/>
    <n v="102.8"/>
    <n v="1"/>
    <n v="0.1028"/>
    <s v="Isolator housing-Unpainted"/>
    <s v="ISHWAR CHAVAN"/>
    <x v="0"/>
    <s v="4"/>
    <s v="04/06/2025"/>
    <n v="4.4473783912035287"/>
    <s v="-"/>
    <s v="-"/>
  </r>
  <r>
    <s v="Normal Order"/>
    <x v="75"/>
    <x v="62"/>
    <n v="59856"/>
    <s v="T178362"/>
    <s v="C8502"/>
    <s v="715"/>
    <n v="45813.362879641201"/>
    <s v="05/06/2025 8:42:33 AM"/>
    <n v="80"/>
    <s v="X-RAY"/>
    <x v="17"/>
    <n v="111.5"/>
    <n v="1"/>
    <n v="0.1115"/>
    <s v="765 KV GIS"/>
    <s v="Ritesh Kumar"/>
    <x v="0"/>
    <s v="4"/>
    <s v="03/06/2025"/>
    <n v="5.3221301620360464"/>
    <s v="-"/>
    <s v="-"/>
  </r>
  <r>
    <s v="Normal Order"/>
    <x v="113"/>
    <x v="87"/>
    <n v="59002"/>
    <s v="T178479"/>
    <s v="C8515"/>
    <s v="285"/>
    <n v="45813.352980497693"/>
    <s v="WIP"/>
    <n v="80"/>
    <s v="X-RAY"/>
    <x v="17"/>
    <n v="102.8"/>
    <n v="1"/>
    <n v="0.1028"/>
    <s v="Isolator housing-Unpainted"/>
    <s v="DEEPANSHU MARKAM"/>
    <x v="0"/>
    <s v="-"/>
    <s v="04/06/2025"/>
    <n v="4.4071960763903917"/>
    <s v="-"/>
    <s v="-"/>
  </r>
  <r>
    <s v="Normal Order"/>
    <x v="112"/>
    <x v="86"/>
    <n v="53503"/>
    <s v="T178418"/>
    <s v="C8504"/>
    <s v="1511"/>
    <n v="45813.35200373843"/>
    <s v="05/06/2025 8:27:08 AM"/>
    <n v="80"/>
    <s v="X-RAY"/>
    <x v="17"/>
    <n v="86.67"/>
    <n v="1"/>
    <n v="8.6669999999999997E-2"/>
    <s v="420kv"/>
    <s v="ISHWAR CHAVAN"/>
    <x v="0"/>
    <s v="4"/>
    <s v="04/06/2025"/>
    <n v="4.9441372569417581"/>
    <s v="-"/>
    <s v="-"/>
  </r>
  <r>
    <s v="Normal Order"/>
    <x v="76"/>
    <x v="63"/>
    <n v="59862"/>
    <s v="T178349"/>
    <s v="C8514"/>
    <s v="142"/>
    <n v="45813.344029618063"/>
    <s v="05/06/2025 8:15:24 AM"/>
    <n v="80"/>
    <s v="X-RAY"/>
    <x v="17"/>
    <n v="141"/>
    <n v="1"/>
    <n v="0.14099999999999999"/>
    <s v="765 KV GIS"/>
    <s v="DEEPANSHU MARKAM"/>
    <x v="0"/>
    <s v="4"/>
    <s v="04/06/2025"/>
    <n v="4.2961158333346248"/>
    <s v="-"/>
    <s v="-"/>
  </r>
  <r>
    <s v="Normal Order"/>
    <x v="65"/>
    <x v="28"/>
    <n v="61162"/>
    <s v="T178371"/>
    <s v="C8519"/>
    <s v="1913"/>
    <n v="45813.333775613428"/>
    <s v="05/06/2025 8:00:38 AM"/>
    <n v="80"/>
    <s v="X-RAY"/>
    <x v="17"/>
    <n v="56.5"/>
    <n v="1"/>
    <n v="5.6500000000000002E-2"/>
    <s v="-"/>
    <s v="DEEPANSHU MARKAM"/>
    <x v="0"/>
    <s v="4"/>
    <s v="04/06/2025"/>
    <n v="4.3404454976844136"/>
    <s v="-"/>
    <s v="-"/>
  </r>
  <r>
    <s v="Normal Order"/>
    <x v="65"/>
    <x v="28"/>
    <n v="61162"/>
    <s v="T178376"/>
    <s v="C8519"/>
    <s v="1912"/>
    <n v="45813.33291730324"/>
    <s v="05/06/2025 7:59:24 AM"/>
    <n v="80"/>
    <s v="X-RAY"/>
    <x v="17"/>
    <n v="56.5"/>
    <n v="1"/>
    <n v="5.6500000000000002E-2"/>
    <s v="-"/>
    <s v="DEEPANSHU MARKAM"/>
    <x v="0"/>
    <s v="4"/>
    <s v="04/06/2025"/>
    <n v="4.3423622453701682"/>
    <s v="-"/>
    <s v="-"/>
  </r>
  <r>
    <s v="Normal Order"/>
    <x v="65"/>
    <x v="28"/>
    <n v="61162"/>
    <s v="T178393"/>
    <s v="C8517"/>
    <s v="1910"/>
    <n v="45813.331871018519"/>
    <s v="05/06/2025 7:57:53 AM"/>
    <n v="80"/>
    <s v="X-RAY"/>
    <x v="17"/>
    <n v="56.5"/>
    <n v="1"/>
    <n v="5.6500000000000002E-2"/>
    <s v="-"/>
    <s v="DEEPANSHU MARKAM"/>
    <x v="0"/>
    <s v="4"/>
    <s v="04/06/2025"/>
    <n v="4.395824351850024"/>
    <s v="-"/>
    <s v="-"/>
  </r>
  <r>
    <s v="Normal Order"/>
    <x v="65"/>
    <x v="28"/>
    <n v="61162"/>
    <s v="T178400"/>
    <s v="C8520"/>
    <s v="1915"/>
    <n v="45813.331043622689"/>
    <s v="05/06/2025 7:56:42 AM"/>
    <n v="80"/>
    <s v="X-RAY"/>
    <x v="17"/>
    <n v="56.5"/>
    <n v="1"/>
    <n v="5.6500000000000002E-2"/>
    <s v="-"/>
    <s v="DEEPANSHU MARKAM"/>
    <x v="0"/>
    <s v="4"/>
    <s v="04/06/2025"/>
    <n v="4.2429235069430433"/>
    <s v="-"/>
    <s v="-"/>
  </r>
  <r>
    <s v="Normal Order"/>
    <x v="252"/>
    <x v="152"/>
    <n v="60294"/>
    <s v="T178511"/>
    <s v="C8517"/>
    <s v="744"/>
    <n v="45813.316913750001"/>
    <s v="05/06/2025 7:36:21 AM"/>
    <n v="80"/>
    <s v="X-RAY"/>
    <x v="17"/>
    <n v="113.8"/>
    <n v="1"/>
    <n v="0.1138"/>
    <s v="Line DSES Enclosure"/>
    <s v="DEEPANSHU MARKAM"/>
    <x v="0"/>
    <s v="4"/>
    <s v="04/06/2025"/>
    <n v="4.3839050810202016"/>
    <s v="-"/>
    <s v="-"/>
  </r>
  <r>
    <s v="Normal Order"/>
    <x v="113"/>
    <x v="87"/>
    <n v="59002"/>
    <s v="T178536"/>
    <s v="C8517"/>
    <s v="288"/>
    <n v="45813.314164988427"/>
    <s v="05/06/2025 7:32:24 AM"/>
    <n v="80"/>
    <s v="X-RAY"/>
    <x v="17"/>
    <n v="102.8"/>
    <n v="1"/>
    <n v="0.1028"/>
    <s v="Isolator housing-Unpainted"/>
    <s v="DEEPANSHU MARKAM"/>
    <x v="0"/>
    <s v="4"/>
    <s v="04/06/2025"/>
    <n v="4.3509035416645929"/>
    <s v="-"/>
    <s v="-"/>
  </r>
  <r>
    <s v="Normal Order"/>
    <x v="67"/>
    <x v="55"/>
    <n v="58450"/>
    <s v="T178535"/>
    <s v="C8517"/>
    <s v="225"/>
    <n v="45813.277915300932"/>
    <s v="05/06/2025 6:40:12 AM"/>
    <n v="80"/>
    <s v="X-RAY"/>
    <x v="17"/>
    <n v="69"/>
    <n v="1"/>
    <n v="6.9000000000000006E-2"/>
    <s v="-"/>
    <s v="SUSHANT"/>
    <x v="0"/>
    <s v="4"/>
    <s v="04/06/2025"/>
    <n v="4.3703973263909566"/>
    <s v="-"/>
    <s v="-"/>
  </r>
  <r>
    <s v="Normal Order"/>
    <x v="67"/>
    <x v="55"/>
    <n v="58450"/>
    <s v="T178484"/>
    <s v="C8517"/>
    <s v="224"/>
    <n v="45813.276187881936"/>
    <s v="05/06/2025 6:37:42 AM"/>
    <n v="80"/>
    <s v="X-RAY"/>
    <x v="17"/>
    <n v="69"/>
    <n v="1"/>
    <n v="6.9000000000000006E-2"/>
    <s v="-"/>
    <s v="SUSHANT"/>
    <x v="0"/>
    <s v="4"/>
    <s v="04/06/2025"/>
    <n v="4.4246240624997881"/>
    <s v="-"/>
    <s v="-"/>
  </r>
  <r>
    <s v="Normal Order"/>
    <x v="69"/>
    <x v="57"/>
    <n v="59358"/>
    <s v="T178489"/>
    <s v="C8517"/>
    <s v="526"/>
    <n v="45813.274372604174"/>
    <s v="05/06/2025 6:35:06 AM"/>
    <n v="80"/>
    <s v="X-RAY"/>
    <x v="17"/>
    <n v="75.5"/>
    <n v="1"/>
    <n v="7.5499999999999998E-2"/>
    <s v="-"/>
    <s v="SUSHANT"/>
    <x v="0"/>
    <s v="4"/>
    <s v="04/06/2025"/>
    <n v="4.4252390277761151"/>
    <s v="-"/>
    <s v="-"/>
  </r>
  <r>
    <s v="Normal Order"/>
    <x v="113"/>
    <x v="87"/>
    <n v="59002"/>
    <s v="T178473"/>
    <s v="C8515"/>
    <s v="286"/>
    <n v="45813.236039120369"/>
    <s v="05/06/2025 5:39:54 AM"/>
    <n v="80"/>
    <s v="X-RAY"/>
    <x v="17"/>
    <n v="102.8"/>
    <n v="1"/>
    <n v="0.1028"/>
    <s v="Isolator housing-Unpainted"/>
    <s v="SUSHANT"/>
    <x v="0"/>
    <s v="4"/>
    <s v="04/06/2025"/>
    <n v="4.4545917592622573"/>
    <s v="-"/>
    <s v="-"/>
  </r>
  <r>
    <s v="Normal Order"/>
    <x v="252"/>
    <x v="152"/>
    <n v="60294"/>
    <s v="T178474"/>
    <s v="C8515"/>
    <s v="743"/>
    <n v="45813.232150231481"/>
    <s v="05/06/2025 5:34:18 AM"/>
    <n v="80"/>
    <s v="X-RAY"/>
    <x v="17"/>
    <n v="113.8"/>
    <n v="1"/>
    <n v="0.1138"/>
    <s v="Line DSES Enclosure"/>
    <s v="SUSHANT"/>
    <x v="0"/>
    <s v="4"/>
    <s v="04/06/2025"/>
    <n v="4.542118229168409"/>
    <s v="-"/>
    <s v="-"/>
  </r>
  <r>
    <s v="Normal Order"/>
    <x v="112"/>
    <x v="86"/>
    <n v="53503"/>
    <s v="T178429"/>
    <s v="C8506"/>
    <s v="1518"/>
    <n v="45813.225636550917"/>
    <s v="05/06/2025 5:24:55 AM"/>
    <n v="80"/>
    <s v="X-RAY"/>
    <x v="17"/>
    <n v="86.67"/>
    <n v="1"/>
    <n v="8.6669999999999997E-2"/>
    <s v="420kv"/>
    <s v="SUSHANT"/>
    <x v="0"/>
    <s v="4"/>
    <s v="04/06/2025"/>
    <n v="4.9538698263932019"/>
    <s v="-"/>
    <s v="-"/>
  </r>
  <r>
    <s v="Normal Order"/>
    <x v="77"/>
    <x v="29"/>
    <n v="61171"/>
    <s v="T178478"/>
    <s v="C8515"/>
    <s v="3630"/>
    <n v="45813.17260859954"/>
    <s v="05/06/2025 4:08:33 AM"/>
    <n v="80"/>
    <s v="X-RAY"/>
    <x v="17"/>
    <n v="54.7"/>
    <n v="1"/>
    <n v="5.4700000000000013E-2"/>
    <s v="Disconnector housing"/>
    <s v="SUSHANT"/>
    <x v="0"/>
    <s v="4"/>
    <s v="04/06/2025"/>
    <n v="4.556115370374755"/>
    <s v="-"/>
    <s v="-"/>
  </r>
  <r>
    <s v="Normal Order"/>
    <x v="76"/>
    <x v="63"/>
    <n v="59862"/>
    <s v="T178344"/>
    <s v="C8514"/>
    <s v="143"/>
    <n v="45813.16206101852"/>
    <s v="05/06/2025 3:53:22 AM"/>
    <n v="80"/>
    <s v="X-RAY"/>
    <x v="17"/>
    <n v="141"/>
    <n v="1"/>
    <n v="0.14099999999999999"/>
    <s v="765 KV GIS"/>
    <s v="SUSHANT"/>
    <x v="0"/>
    <s v="4"/>
    <s v="04/06/2025"/>
    <n v="4.2966482175907004"/>
    <s v="-"/>
    <s v="-"/>
  </r>
  <r>
    <s v="Normal Order"/>
    <x v="76"/>
    <x v="63"/>
    <n v="59862"/>
    <s v="T178352"/>
    <s v="C8511"/>
    <s v="140"/>
    <n v="45813.160977083331"/>
    <s v="05/06/2025 3:51:48 AM"/>
    <n v="80"/>
    <s v="X-RAY"/>
    <x v="17"/>
    <n v="141"/>
    <n v="1"/>
    <n v="0.14099999999999999"/>
    <s v="765 KV GIS"/>
    <s v="SUSHANT"/>
    <x v="0"/>
    <s v="4"/>
    <s v="04/06/2025"/>
    <n v="4.297816539350606"/>
    <s v="-"/>
    <s v="-"/>
  </r>
  <r>
    <s v="Normal Order"/>
    <x v="69"/>
    <x v="57"/>
    <n v="60065"/>
    <s v="T178480"/>
    <s v="C8513"/>
    <s v="525"/>
    <n v="45813.154319189824"/>
    <s v="05/06/2025 3:42:13 AM"/>
    <n v="80"/>
    <s v="X-RAY"/>
    <x v="17"/>
    <n v="75.5"/>
    <n v="1"/>
    <n v="7.5499999999999998E-2"/>
    <s v="-"/>
    <s v="SUSHANT"/>
    <x v="0"/>
    <s v="4"/>
    <s v="04/06/2025"/>
    <n v="4.4172344444450573"/>
    <s v="-"/>
    <s v="-"/>
  </r>
  <r>
    <s v="Normal Order"/>
    <x v="69"/>
    <x v="57"/>
    <n v="59358"/>
    <s v="T178411"/>
    <s v="C8509"/>
    <s v="524"/>
    <n v="45813.152342488422"/>
    <s v="05/06/2025 3:39:22 AM"/>
    <n v="80"/>
    <s v="X-RAY"/>
    <x v="17"/>
    <n v="75.5"/>
    <n v="1"/>
    <n v="7.5499999999999998E-2"/>
    <s v="-"/>
    <s v="SUSHANT"/>
    <x v="0"/>
    <s v="4"/>
    <s v="04/06/2025"/>
    <n v="4.4452484259236371"/>
    <s v="-"/>
    <s v="-"/>
  </r>
  <r>
    <s v="Normal Order"/>
    <x v="67"/>
    <x v="55"/>
    <n v="58450"/>
    <s v="T178476"/>
    <s v="C8513"/>
    <s v="223"/>
    <n v="45813.14829957176"/>
    <s v="05/06/2025 3:33:33 AM"/>
    <n v="80"/>
    <s v="X-RAY"/>
    <x v="17"/>
    <n v="69"/>
    <n v="1"/>
    <n v="6.9000000000000006E-2"/>
    <s v="-"/>
    <s v="SUSHANT"/>
    <x v="0"/>
    <s v="4"/>
    <s v="04/06/2025"/>
    <n v="4.5756859722241643"/>
    <s v="-"/>
    <s v="-"/>
  </r>
  <r>
    <s v="Normal Order"/>
    <x v="77"/>
    <x v="29"/>
    <n v="61171"/>
    <s v="T178467"/>
    <s v="C8509"/>
    <s v="3629"/>
    <n v="45813.145954895837"/>
    <s v="05/06/2025 3:30:10 AM"/>
    <n v="80"/>
    <s v="X-RAY"/>
    <x v="17"/>
    <n v="54.7"/>
    <n v="1"/>
    <n v="5.4700000000000013E-2"/>
    <s v="Disconnector housing"/>
    <s v="SUSHANT"/>
    <x v="0"/>
    <s v="4"/>
    <s v="04/06/2025"/>
    <n v="4.9481005787019967"/>
    <s v="-"/>
    <s v="-"/>
  </r>
  <r>
    <s v="Normal Order"/>
    <x v="69"/>
    <x v="57"/>
    <n v="59358"/>
    <s v="T178464"/>
    <s v="C8510"/>
    <s v="522"/>
    <n v="45813.093768043982"/>
    <s v="05/06/2025 2:15:01 AM"/>
    <n v="80"/>
    <s v="X-RAY"/>
    <x v="17"/>
    <n v="75.5"/>
    <n v="1"/>
    <n v="7.5499999999999998E-2"/>
    <s v="-"/>
    <s v="SUSHANT"/>
    <x v="0"/>
    <s v="4"/>
    <s v="04/06/2025"/>
    <n v="4.4444368981494344"/>
    <s v="-"/>
    <s v="-"/>
  </r>
  <r>
    <s v="Normal Order"/>
    <x v="67"/>
    <x v="55"/>
    <n v="58450"/>
    <s v="T178470"/>
    <s v="C8512"/>
    <s v="222"/>
    <n v="45813.087076944437"/>
    <s v="05/06/2025 2:05:23 AM"/>
    <n v="80"/>
    <s v="X-RAY"/>
    <x v="17"/>
    <n v="69"/>
    <n v="1"/>
    <n v="6.9000000000000006E-2"/>
    <s v="-"/>
    <s v="SUSHANT"/>
    <x v="0"/>
    <s v="4"/>
    <s v="04/06/2025"/>
    <n v="4.8021463310142281"/>
    <s v="-"/>
    <s v="-"/>
  </r>
  <r>
    <s v="Normal Order"/>
    <x v="112"/>
    <x v="86"/>
    <n v="53503"/>
    <s v="T178488"/>
    <s v="C8512"/>
    <s v="1517"/>
    <n v="45813.083115636568"/>
    <s v="05/06/2025 1:59:41 AM"/>
    <n v="80"/>
    <s v="X-RAY"/>
    <x v="17"/>
    <n v="86.67"/>
    <n v="1"/>
    <n v="8.6669999999999997E-2"/>
    <s v="420kv"/>
    <s v="SUSHANT"/>
    <x v="0"/>
    <s v="4"/>
    <s v="04/06/2025"/>
    <n v="4.651519305552938"/>
    <s v="-"/>
    <s v="-"/>
  </r>
  <r>
    <s v="Normal Order"/>
    <x v="77"/>
    <x v="29"/>
    <n v="61171"/>
    <s v="T178472"/>
    <s v="C8512"/>
    <s v="3628"/>
    <n v="45813.079544768523"/>
    <s v="05/06/2025 1:54:33 AM"/>
    <n v="80"/>
    <s v="X-RAY"/>
    <x v="17"/>
    <n v="54.7"/>
    <n v="1"/>
    <n v="5.4700000000000013E-2"/>
    <s v="Disconnector housing"/>
    <s v="SUSHANT"/>
    <x v="0"/>
    <s v="4"/>
    <s v="04/06/2025"/>
    <n v="4.5927673263868201"/>
    <s v="-"/>
    <s v="-"/>
  </r>
  <r>
    <s v="Normal Order"/>
    <x v="113"/>
    <x v="87"/>
    <n v="59002"/>
    <s v="T178457"/>
    <s v="C8513"/>
    <s v="283"/>
    <n v="45813.06671324074"/>
    <s v="05/06/2025 1:36:04 AM"/>
    <n v="80"/>
    <s v="X-RAY"/>
    <x v="17"/>
    <n v="102.8"/>
    <n v="1"/>
    <n v="0.1028"/>
    <s v="Isolator housing-Unpainted"/>
    <s v="SUSHANT"/>
    <x v="0"/>
    <s v="4"/>
    <s v="04/06/2025"/>
    <n v="4.410947280091932"/>
    <s v="-"/>
    <s v="-"/>
  </r>
  <r>
    <s v="Normal Order"/>
    <x v="252"/>
    <x v="152"/>
    <n v="60294"/>
    <s v="T178459"/>
    <s v="C8510"/>
    <s v="740"/>
    <n v="45813.057856608793"/>
    <s v="05/06/2025 1:23:19 AM"/>
    <n v="80"/>
    <s v="X-RAY"/>
    <x v="17"/>
    <n v="113.8"/>
    <n v="1"/>
    <n v="0.1138"/>
    <s v="Line DSES Enclosure"/>
    <s v="SUSHANT"/>
    <x v="0"/>
    <s v="4"/>
    <s v="04/06/2025"/>
    <n v="4.8126443055516566"/>
    <s v="-"/>
    <s v="-"/>
  </r>
  <r>
    <s v="Normal Order"/>
    <x v="252"/>
    <x v="152"/>
    <n v="60294"/>
    <s v="T178203"/>
    <s v="C8487"/>
    <s v="728"/>
    <n v="45813.009283796287"/>
    <s v="05/06/2025 12:13:34 AM"/>
    <n v="80"/>
    <s v="X-RAY"/>
    <x v="17"/>
    <n v="113.8"/>
    <n v="1"/>
    <n v="0.1138"/>
    <s v="Line DSES Enclosure"/>
    <s v="X-ray"/>
    <x v="0"/>
    <s v="4"/>
    <s v="03/06/2025"/>
    <n v="5.8583539814790129"/>
    <s v="-"/>
    <s v="-"/>
  </r>
  <r>
    <s v="Normal Order"/>
    <x v="113"/>
    <x v="87"/>
    <n v="61177"/>
    <s v="T178419"/>
    <s v="C8505"/>
    <s v="282"/>
    <n v="45812.977391261578"/>
    <s v="04/06/2025 11:27:26 PM"/>
    <n v="80"/>
    <s v="X-RAY"/>
    <x v="17"/>
    <n v="102.8"/>
    <n v="1"/>
    <n v="0.1028"/>
    <s v="Isolator housing-Unpainted"/>
    <s v="SUSHANT"/>
    <x v="0"/>
    <s v="5"/>
    <s v="03/06/2025"/>
    <n v="5.1168880787008666"/>
    <s v="-"/>
    <s v="-"/>
  </r>
  <r>
    <s v="Normal Order"/>
    <x v="112"/>
    <x v="86"/>
    <n v="53503"/>
    <s v="T178453"/>
    <s v="C8506"/>
    <s v="1514"/>
    <n v="45812.975224108799"/>
    <s v="04/06/2025 11:24:19 PM"/>
    <n v="80"/>
    <s v="X-RAY"/>
    <x v="17"/>
    <n v="86.67"/>
    <n v="1"/>
    <n v="8.6669999999999997E-2"/>
    <s v="420kv"/>
    <s v="SUSHANT"/>
    <x v="0"/>
    <s v="5"/>
    <s v="04/06/2025"/>
    <n v="4.9471375115754199"/>
    <s v="-"/>
    <s v="-"/>
  </r>
  <r>
    <s v="Normal Order"/>
    <x v="323"/>
    <x v="160"/>
    <n v="57262"/>
    <s v="T177903"/>
    <s v="C8388"/>
    <s v="1195"/>
    <n v="45812.938622615737"/>
    <s v="04/06/2025 10:31:37 PM"/>
    <n v="70"/>
    <s v="X-RAY"/>
    <x v="17"/>
    <n v="74.8"/>
    <n v="1"/>
    <n v="7.4800000000000005E-2"/>
    <s v="-"/>
    <s v="SUSHANT"/>
    <x v="0"/>
    <s v="5"/>
    <s v="24/05/2025"/>
    <n v="15.084566539349909"/>
    <s v="-"/>
    <s v="-"/>
  </r>
  <r>
    <s v="Normal Order"/>
    <x v="76"/>
    <x v="63"/>
    <n v="60521"/>
    <s v="T178325"/>
    <s v="C8499"/>
    <s v="136"/>
    <n v="45812.881929513889"/>
    <s v="04/06/2025 9:09:59 PM"/>
    <n v="80"/>
    <s v="X-RAY"/>
    <x v="17"/>
    <n v="141"/>
    <n v="1"/>
    <n v="0.14099999999999999"/>
    <s v="765 KV GIS"/>
    <s v="SUSHANT"/>
    <x v="0"/>
    <s v="5"/>
    <s v="03/06/2025"/>
    <n v="5.2748327777808299"/>
    <s v="-"/>
    <s v="-"/>
  </r>
  <r>
    <s v="Normal Order"/>
    <x v="76"/>
    <x v="63"/>
    <n v="60521"/>
    <s v="T178363"/>
    <s v="C8500"/>
    <s v="134"/>
    <n v="45812.87685659722"/>
    <s v="04/06/2025 9:02:40 PM"/>
    <n v="80"/>
    <s v="X-RAY"/>
    <x v="17"/>
    <n v="141"/>
    <n v="1"/>
    <n v="0.14099999999999999"/>
    <s v="765 KV GIS"/>
    <s v="SUSHANT"/>
    <x v="0"/>
    <s v="5"/>
    <s v="03/06/2025"/>
    <n v="5.2509267939822166"/>
    <s v="-"/>
    <s v="-"/>
  </r>
  <r>
    <s v="Normal Order"/>
    <x v="69"/>
    <x v="57"/>
    <n v="61078"/>
    <s v="T178456"/>
    <s v="C8504"/>
    <s v="521"/>
    <n v="45812.856251863428"/>
    <s v="04/06/2025 8:33:06 PM"/>
    <n v="80"/>
    <s v="X-RAY"/>
    <x v="17"/>
    <n v="75.5"/>
    <n v="1"/>
    <n v="7.5499999999999998E-2"/>
    <s v="-"/>
    <s v="KOUSTUBH PATIL"/>
    <x v="0"/>
    <s v="5"/>
    <s v="03/06/2025"/>
    <n v="5.0555999999996857"/>
    <s v="-"/>
    <s v="-"/>
  </r>
  <r>
    <s v="Normal Order"/>
    <x v="252"/>
    <x v="152"/>
    <n v="60294"/>
    <s v="T178413"/>
    <s v="C8508"/>
    <s v="738"/>
    <n v="45812.833646423613"/>
    <s v="04/06/2025 8:00:27 PM"/>
    <n v="80"/>
    <s v="X-RAY"/>
    <x v="17"/>
    <n v="113.8"/>
    <n v="1"/>
    <n v="0.1138"/>
    <s v="Line DSES Enclosure"/>
    <s v="DEEPANSHU MARKAM"/>
    <x v="0"/>
    <s v="5"/>
    <s v="04/06/2025"/>
    <n v="4.88367357639072"/>
    <s v="-"/>
    <s v="-"/>
  </r>
  <r>
    <s v="Normal Order"/>
    <x v="113"/>
    <x v="87"/>
    <n v="61177"/>
    <s v="T178274"/>
    <s v="C8489"/>
    <s v="271"/>
    <n v="45812.822166921287"/>
    <s v="04/06/2025 7:44:07 PM"/>
    <n v="80"/>
    <s v="X-RAY"/>
    <x v="17"/>
    <n v="102.8"/>
    <n v="1"/>
    <n v="0.1028"/>
    <s v="Isolator housing-Unpainted"/>
    <s v="KOUSTUBH PATIL"/>
    <x v="0"/>
    <s v="5"/>
    <s v="03/06/2025"/>
    <n v="5.84199569444172"/>
    <s v="-"/>
    <s v="-"/>
  </r>
  <r>
    <s v="Normal Order"/>
    <x v="77"/>
    <x v="29"/>
    <n v="60348"/>
    <s v="T178455"/>
    <s v="C8506"/>
    <s v="3626"/>
    <n v="45812.802252754627"/>
    <s v="04/06/2025 7:15:14 PM"/>
    <n v="80"/>
    <s v="X-RAY"/>
    <x v="17"/>
    <n v="54.7"/>
    <n v="1"/>
    <n v="5.4700000000000013E-2"/>
    <s v="Disconnector housing"/>
    <s v="DEEPANSHU MARKAM"/>
    <x v="0"/>
    <s v="5"/>
    <s v="03/06/2025"/>
    <n v="5.0333528819464846"/>
    <s v="-"/>
    <s v="-"/>
  </r>
  <r>
    <s v="Normal Order"/>
    <x v="81"/>
    <x v="21"/>
    <n v="55902"/>
    <s v="T177043"/>
    <s v="C8135"/>
    <s v="1341"/>
    <n v="45812.793156412037"/>
    <s v="04/06/2025 7:02:14 PM"/>
    <n v="80"/>
    <s v="X-RAY"/>
    <x v="17"/>
    <n v="476.42"/>
    <n v="1"/>
    <n v="0.47642000000000001"/>
    <s v="DTB 420 kV"/>
    <s v="KOUSTUBH PATIL"/>
    <x v="0"/>
    <s v="5"/>
    <s v="10/05/2025"/>
    <n v="29.793032592591771"/>
    <s v="-"/>
    <s v="-"/>
  </r>
  <r>
    <s v="Normal Order"/>
    <x v="77"/>
    <x v="29"/>
    <n v="60348"/>
    <s v="T178431"/>
    <s v="C8496"/>
    <s v="3625"/>
    <n v="45812.745017708337"/>
    <s v="04/06/2025 5:52:49 PM"/>
    <n v="80"/>
    <s v="X-RAY"/>
    <x v="17"/>
    <n v="54.7"/>
    <n v="1"/>
    <n v="5.4700000000000013E-2"/>
    <s v="Disconnector housing"/>
    <s v="DEEPANSHU MARKAM"/>
    <x v="0"/>
    <s v="5"/>
    <s v="03/06/2025"/>
    <n v="5.4683486226858804"/>
    <s v="-"/>
    <s v="-"/>
  </r>
  <r>
    <s v="Normal Order"/>
    <x v="76"/>
    <x v="63"/>
    <n v="59862"/>
    <s v="T178786"/>
    <s v="C8507"/>
    <s v="139"/>
    <n v="45812.744753576393"/>
    <s v="04/06/2025 5:52:27 PM"/>
    <n v="80"/>
    <s v="X-RAY"/>
    <x v="17"/>
    <n v="141"/>
    <n v="1"/>
    <n v="0.14099999999999999"/>
    <s v="765 KV GIS"/>
    <s v="DEEPANSHU MARKAM"/>
    <x v="0"/>
    <s v="5"/>
    <s v="04/06/2025"/>
    <n v="4.7173180671306909"/>
    <s v="-"/>
    <s v="-"/>
  </r>
  <r>
    <s v="Normal Order"/>
    <x v="77"/>
    <x v="29"/>
    <n v="60348"/>
    <s v="T178414"/>
    <s v="C8504"/>
    <s v="3624"/>
    <n v="45812.741301469912"/>
    <s v="04/06/2025 5:47:28 PM"/>
    <n v="80"/>
    <s v="X-RAY"/>
    <x v="17"/>
    <n v="54.7"/>
    <n v="1"/>
    <n v="5.4700000000000013E-2"/>
    <s v="Disconnector housing"/>
    <s v="DEEPANSHU MARKAM"/>
    <x v="0"/>
    <s v="5"/>
    <s v="03/06/2025"/>
    <n v="5.0825208217574982"/>
    <s v="-"/>
    <s v="-"/>
  </r>
  <r>
    <s v="Normal Order"/>
    <x v="113"/>
    <x v="87"/>
    <n v="58999"/>
    <s v="T178163"/>
    <s v="C8471"/>
    <s v="259"/>
    <n v="45812.718976562501"/>
    <s v="04/06/2025 5:15:20 PM"/>
    <n v="80"/>
    <s v="X-RAY"/>
    <x v="17"/>
    <n v="102.8"/>
    <n v="1"/>
    <n v="0.1028"/>
    <s v="Isolator housing-Unpainted"/>
    <s v="DEEPANSHU MARKAM"/>
    <x v="0"/>
    <s v="5"/>
    <s v="02/06/2025"/>
    <n v="6.6527804050929271"/>
    <s v="-"/>
    <s v="-"/>
  </r>
  <r>
    <s v="Normal Order"/>
    <x v="113"/>
    <x v="87"/>
    <n v="61177"/>
    <s v="T178468"/>
    <s v="C8505"/>
    <s v="280"/>
    <n v="45812.717775810183"/>
    <s v="04/06/2025 5:13:36 PM"/>
    <n v="80"/>
    <s v="X-RAY"/>
    <x v="17"/>
    <n v="102.8"/>
    <n v="1"/>
    <n v="0.1028"/>
    <s v="Isolator housing-Unpainted"/>
    <s v="DEEPANSHU MARKAM"/>
    <x v="0"/>
    <s v="5"/>
    <s v="03/06/2025"/>
    <n v="5.040591018521809"/>
    <s v="-"/>
    <s v="-"/>
  </r>
  <r>
    <s v="Normal Order"/>
    <x v="252"/>
    <x v="152"/>
    <n v="60294"/>
    <s v="T178426"/>
    <s v="C8506"/>
    <s v="737"/>
    <n v="45812.716633587959"/>
    <s v="04/06/2025 5:11:57 PM"/>
    <n v="80"/>
    <s v="X-RAY"/>
    <x v="17"/>
    <n v="113.8"/>
    <n v="1"/>
    <n v="0.1138"/>
    <s v="Line DSES Enclosure"/>
    <s v="DEEPANSHU MARKAM"/>
    <x v="0"/>
    <s v="5"/>
    <s v="04/06/2025"/>
    <n v="4.928597361111315"/>
    <s v="-"/>
    <s v="-"/>
  </r>
  <r>
    <s v="Normal Order"/>
    <x v="76"/>
    <x v="63"/>
    <n v="60521"/>
    <s v="T178756"/>
    <s v="C8465"/>
    <s v="119"/>
    <n v="45812.70871327546"/>
    <s v="04/06/2025 5:00:33 PM"/>
    <n v="80"/>
    <s v="X-RAY"/>
    <x v="17"/>
    <n v="141"/>
    <n v="1"/>
    <n v="0.14099999999999999"/>
    <s v="765 KV GIS"/>
    <s v="DEEPANSHU MARKAM"/>
    <x v="0"/>
    <s v="5"/>
    <s v="31/05/2025"/>
    <n v="8.3827888194427942"/>
    <s v="-"/>
    <s v="-"/>
  </r>
  <r>
    <s v="Normal Order"/>
    <x v="77"/>
    <x v="29"/>
    <n v="60348"/>
    <s v="T178417"/>
    <s v="C8501"/>
    <s v="3622"/>
    <n v="45812.702874525457"/>
    <s v="04/06/2025 4:52:08 PM"/>
    <n v="80"/>
    <s v="X-RAY"/>
    <x v="17"/>
    <n v="54.7"/>
    <n v="1"/>
    <n v="5.4700000000000013E-2"/>
    <s v="Disconnector housing"/>
    <s v="DEEPANSHU MARKAM"/>
    <x v="0"/>
    <s v="5"/>
    <s v="03/06/2025"/>
    <n v="5.1653926041690283"/>
    <s v="-"/>
    <s v="-"/>
  </r>
  <r>
    <s v="Normal Order"/>
    <x v="77"/>
    <x v="29"/>
    <n v="60348"/>
    <s v="T178401"/>
    <s v="C8496"/>
    <s v="3623"/>
    <n v="45812.70268638889"/>
    <s v="04/06/2025 4:51:52 PM"/>
    <n v="80"/>
    <s v="X-RAY"/>
    <x v="17"/>
    <n v="54.7"/>
    <n v="1"/>
    <n v="5.4700000000000013E-2"/>
    <s v="Disconnector housing"/>
    <s v="DEEPANSHU MARKAM"/>
    <x v="0"/>
    <s v="5"/>
    <s v="03/06/2025"/>
    <n v="5.4082676041653031"/>
    <s v="-"/>
    <s v="-"/>
  </r>
  <r>
    <s v="Normal Order"/>
    <x v="67"/>
    <x v="55"/>
    <n v="58714"/>
    <s v="T178410"/>
    <s v="C8504"/>
    <s v="217"/>
    <n v="45812.686294884261"/>
    <s v="04/06/2025 4:28:16 PM"/>
    <n v="80"/>
    <s v="X-RAY"/>
    <x v="17"/>
    <n v="69"/>
    <n v="1"/>
    <n v="6.9000000000000006E-2"/>
    <s v="-"/>
    <s v="DEEPANSHU MARKAM"/>
    <x v="0"/>
    <s v="5"/>
    <s v="03/06/2025"/>
    <n v="5.1205279050918762"/>
    <s v="-"/>
    <s v="-"/>
  </r>
  <r>
    <s v="Normal Order"/>
    <x v="67"/>
    <x v="55"/>
    <n v="58714"/>
    <s v="T178469"/>
    <s v="C8504"/>
    <s v="218"/>
    <n v="45812.686093252312"/>
    <s v="04/06/2025 4:27:58 PM"/>
    <n v="80"/>
    <s v="X-RAY"/>
    <x v="17"/>
    <n v="69"/>
    <n v="1"/>
    <n v="6.9000000000000006E-2"/>
    <s v="-"/>
    <s v="DEEPANSHU MARKAM"/>
    <x v="0"/>
    <s v="5"/>
    <s v="03/06/2025"/>
    <n v="5.0546588541692472"/>
    <s v="-"/>
    <s v="-"/>
  </r>
  <r>
    <s v="Normal Order"/>
    <x v="82"/>
    <x v="65"/>
    <n v="52991"/>
    <s v="T178261"/>
    <s v="C8482"/>
    <s v="1391"/>
    <n v="45812.644873819438"/>
    <s v="04/06/2025 3:28:43 PM"/>
    <n v="80"/>
    <s v="X-RAY"/>
    <x v="17"/>
    <n v="72.599999999999994"/>
    <n v="1"/>
    <n v="7.2599999999999998E-2"/>
    <s v="420kv"/>
    <s v="Pavan Halde"/>
    <x v="0"/>
    <s v="5"/>
    <s v="02/06/2025"/>
    <n v="6.0662631597224381"/>
    <s v="-"/>
    <s v="-"/>
  </r>
  <r>
    <s v="Normal Order"/>
    <x v="75"/>
    <x v="62"/>
    <n v="59856"/>
    <s v="T178342"/>
    <s v="C8498"/>
    <s v="713"/>
    <n v="45812.601854490742"/>
    <s v="04/06/2025 2:26:40 PM"/>
    <n v="80"/>
    <s v="X-RAY"/>
    <x v="17"/>
    <n v="111.5"/>
    <n v="1"/>
    <n v="0.1115"/>
    <s v="765 KV GIS"/>
    <s v="Ram kushal"/>
    <x v="0"/>
    <s v="5"/>
    <s v="03/06/2025"/>
    <n v="5.4556841666635592"/>
    <s v="-"/>
    <s v="-"/>
  </r>
  <r>
    <s v="Normal Order"/>
    <x v="75"/>
    <x v="62"/>
    <n v="59856"/>
    <s v="T178339"/>
    <s v="C8489"/>
    <s v="703"/>
    <n v="45812.601567835649"/>
    <s v="04/06/2025 2:26:15 PM"/>
    <n v="80"/>
    <s v="X-RAY"/>
    <x v="17"/>
    <n v="111.5"/>
    <n v="1"/>
    <n v="0.1115"/>
    <s v="765 KV GIS"/>
    <s v="Ram kushal"/>
    <x v="0"/>
    <s v="5"/>
    <s v="03/06/2025"/>
    <n v="5.9067458680510763"/>
    <s v="-"/>
    <s v="-"/>
  </r>
  <r>
    <s v="Normal Order"/>
    <x v="113"/>
    <x v="87"/>
    <n v="61177"/>
    <s v="T178435"/>
    <s v="C8501"/>
    <s v="279"/>
    <n v="45812.585948171298"/>
    <s v="04/06/2025 2:03:46 PM"/>
    <n v="80"/>
    <s v="X-RAY"/>
    <x v="17"/>
    <n v="102.8"/>
    <n v="1"/>
    <n v="0.1028"/>
    <s v="Isolator housing-Unpainted"/>
    <s v="DEEPANSHU MARKAM"/>
    <x v="0"/>
    <s v="5"/>
    <s v="03/06/2025"/>
    <n v="5.4483558680512942"/>
    <s v="-"/>
    <s v="-"/>
  </r>
  <r>
    <s v="Normal Order"/>
    <x v="252"/>
    <x v="152"/>
    <n v="60294"/>
    <s v="T178412"/>
    <s v="C8502"/>
    <s v="734"/>
    <n v="45812.584784444443"/>
    <s v="04/06/2025 2:02:05 PM"/>
    <n v="80"/>
    <s v="X-RAY"/>
    <x v="17"/>
    <n v="113.8"/>
    <n v="1"/>
    <n v="0.1138"/>
    <s v="Line DSES Enclosure"/>
    <s v="DEEPANSHU MARKAM"/>
    <x v="0"/>
    <s v="5"/>
    <s v="03/06/2025"/>
    <n v="5.1597702083308832"/>
    <s v="-"/>
    <s v="-"/>
  </r>
  <r>
    <s v="Normal Order"/>
    <x v="252"/>
    <x v="152"/>
    <n v="60294"/>
    <s v="T178438"/>
    <s v="C8499"/>
    <s v="735"/>
    <n v="45812.580881967588"/>
    <s v="04/06/2025 1:56:28 PM"/>
    <n v="80"/>
    <s v="X-RAY"/>
    <x v="17"/>
    <n v="113.8"/>
    <n v="1"/>
    <n v="0.1138"/>
    <s v="Line DSES Enclosure"/>
    <s v="DEEPANSHU MARKAM"/>
    <x v="0"/>
    <s v="5"/>
    <s v="03/06/2025"/>
    <n v="5.3008873611106537"/>
    <s v="-"/>
    <s v="-"/>
  </r>
  <r>
    <s v="Normal Order"/>
    <x v="75"/>
    <x v="62"/>
    <n v="59856"/>
    <s v="T178315"/>
    <s v="C8501"/>
    <s v="712"/>
    <n v="45812.53426270833"/>
    <s v="04/06/2025 12:49:20 PM"/>
    <n v="80"/>
    <s v="X-RAY"/>
    <x v="17"/>
    <n v="111.5"/>
    <n v="1"/>
    <n v="0.1115"/>
    <s v="765 KV GIS"/>
    <s v="Ram kushal"/>
    <x v="0"/>
    <s v="5"/>
    <s v="03/06/2025"/>
    <n v="5.3880716435160139"/>
    <s v="-"/>
    <s v="-"/>
  </r>
  <r>
    <s v="Normal Order"/>
    <x v="252"/>
    <x v="152"/>
    <n v="60294"/>
    <s v="T178405"/>
    <s v="C8498"/>
    <s v="731"/>
    <n v="45812.518780798608"/>
    <s v="04/06/2025 12:27:15 PM"/>
    <n v="80"/>
    <s v="X-RAY"/>
    <x v="17"/>
    <n v="113.8"/>
    <n v="1"/>
    <n v="0.1138"/>
    <s v="Line DSES Enclosure"/>
    <s v="Pavan Halde"/>
    <x v="0"/>
    <s v="5"/>
    <s v="03/06/2025"/>
    <n v="5.3583995486114873"/>
    <s v="-"/>
    <s v="-"/>
  </r>
  <r>
    <s v="Normal Order"/>
    <x v="77"/>
    <x v="29"/>
    <n v="60348"/>
    <s v="T178427"/>
    <s v="C8501"/>
    <s v="3621"/>
    <n v="45812.436290914353"/>
    <s v="04/06/2025 10:28:20 AM"/>
    <n v="80"/>
    <s v="X-RAY"/>
    <x v="17"/>
    <n v="54.7"/>
    <n v="1"/>
    <n v="5.4700000000000013E-2"/>
    <s v="Disconnector housing"/>
    <s v="Pavan Halde"/>
    <x v="0"/>
    <s v="5"/>
    <s v="03/06/2025"/>
    <n v="5.2773472800909076"/>
    <s v="-"/>
    <s v="-"/>
  </r>
  <r>
    <s v="Normal Order"/>
    <x v="113"/>
    <x v="87"/>
    <n v="61177"/>
    <s v="T178444"/>
    <s v="C8501"/>
    <s v="277"/>
    <n v="45812.435775150458"/>
    <s v="04/06/2025 10:27:31 AM"/>
    <n v="80"/>
    <s v="X-RAY"/>
    <x v="17"/>
    <n v="102.8"/>
    <n v="1"/>
    <n v="0.1028"/>
    <s v="Isolator housing-Unpainted"/>
    <s v="DEEPANSHU MARKAM"/>
    <x v="0"/>
    <s v="5"/>
    <s v="03/06/2025"/>
    <n v="5.3455362384265754"/>
    <s v="-"/>
    <s v="-"/>
  </r>
  <r>
    <s v="Normal Order"/>
    <x v="77"/>
    <x v="29"/>
    <n v="60348"/>
    <s v="T178263"/>
    <s v="C8484"/>
    <s v="3614"/>
    <n v="45812.392853460653"/>
    <s v="04/06/2025 9:25:42 AM"/>
    <n v="80"/>
    <s v="X-RAY"/>
    <x v="17"/>
    <n v="54.7"/>
    <n v="1"/>
    <n v="5.4700000000000013E-2"/>
    <s v="Disconnector housing"/>
    <s v="DEEPANSHU MARKAM"/>
    <x v="0"/>
    <s v="5"/>
    <s v="03/06/2025"/>
    <n v="5.9242327662068419"/>
    <s v="-"/>
    <s v="-"/>
  </r>
  <r>
    <s v="Normal Order"/>
    <x v="113"/>
    <x v="87"/>
    <n v="61177"/>
    <s v="T178407"/>
    <s v="C8498"/>
    <s v="275"/>
    <n v="45812.384137488421"/>
    <s v="04/06/2025 9:13:09 AM"/>
    <n v="80"/>
    <s v="X-RAY"/>
    <x v="17"/>
    <n v="102.8"/>
    <n v="1"/>
    <n v="0.1028"/>
    <s v="Isolator housing-Unpainted"/>
    <s v="DEEPANSHU MARKAM"/>
    <x v="0"/>
    <s v="5"/>
    <s v="03/06/2025"/>
    <n v="5.5549601620368776"/>
    <s v="-"/>
    <s v="-"/>
  </r>
  <r>
    <s v="Normal Order"/>
    <x v="113"/>
    <x v="87"/>
    <n v="61177"/>
    <s v="T178421"/>
    <s v="C8502"/>
    <s v="276"/>
    <n v="45812.382550937502"/>
    <s v="04/06/2025 9:10:52 AM"/>
    <n v="80"/>
    <s v="X-RAY"/>
    <x v="17"/>
    <n v="102.8"/>
    <n v="1"/>
    <n v="0.1028"/>
    <s v="Isolator housing-Unpainted"/>
    <s v="DEEPANSHU MARKAM"/>
    <x v="0"/>
    <s v="5"/>
    <s v="03/06/2025"/>
    <n v="5.1933682986127678"/>
    <s v="-"/>
    <s v="-"/>
  </r>
  <r>
    <s v="Normal Order"/>
    <x v="75"/>
    <x v="62"/>
    <n v="59856"/>
    <s v="T178404"/>
    <s v="C8492"/>
    <s v="708"/>
    <n v="45812.346743784721"/>
    <s v="04/06/2025 8:19:19 AM"/>
    <n v="80"/>
    <s v="X-RAY"/>
    <x v="17"/>
    <n v="111.5"/>
    <n v="1"/>
    <n v="0.1115"/>
    <s v="765 KV GIS"/>
    <s v="RAJESH  YADAV"/>
    <x v="0"/>
    <s v="5"/>
    <s v="03/06/2025"/>
    <n v="5.6357125578724663"/>
    <s v="-"/>
    <s v="-"/>
  </r>
  <r>
    <s v="Normal Order"/>
    <x v="77"/>
    <x v="29"/>
    <n v="60348"/>
    <s v="T178442"/>
    <s v="C8500"/>
    <s v="3620"/>
    <n v="45812.31344322917"/>
    <s v="04/06/2025 7:31:21 AM"/>
    <n v="80"/>
    <s v="X-RAY"/>
    <x v="17"/>
    <n v="54.7"/>
    <n v="1"/>
    <n v="5.4700000000000013E-2"/>
    <s v="Disconnector housing"/>
    <s v="DEEPANSHU MARKAM"/>
    <x v="0"/>
    <s v="5"/>
    <s v="03/06/2025"/>
    <n v="5.3381519675895106"/>
    <s v="-"/>
    <s v="-"/>
  </r>
  <r>
    <s v="Normal Order"/>
    <x v="77"/>
    <x v="29"/>
    <n v="60348"/>
    <s v="T178295"/>
    <s v="C8491"/>
    <s v="3619"/>
    <n v="45812.311683958331"/>
    <s v="04/06/2025 7:28:49 AM"/>
    <n v="80"/>
    <s v="X-RAY"/>
    <x v="17"/>
    <n v="54.7"/>
    <n v="1"/>
    <n v="5.4700000000000013E-2"/>
    <s v="Disconnector housing"/>
    <s v="DEEPANSHU MARKAM"/>
    <x v="0"/>
    <s v="5"/>
    <s v="03/06/2025"/>
    <n v="5.6613673958345316"/>
    <s v="-"/>
    <s v="-"/>
  </r>
  <r>
    <s v="Normal Order"/>
    <x v="76"/>
    <x v="63"/>
    <n v="60521"/>
    <s v="T178355"/>
    <s v="C8493"/>
    <s v="133"/>
    <n v="45812.263323101863"/>
    <s v="04/06/2025 6:19:11 AM"/>
    <n v="80"/>
    <s v="X-RAY"/>
    <x v="17"/>
    <n v="141"/>
    <n v="1"/>
    <n v="0.14099999999999999"/>
    <s v="765 KV GIS"/>
    <s v="SUSHANT"/>
    <x v="0"/>
    <s v="5"/>
    <s v="03/06/2025"/>
    <n v="5.2767032986084814"/>
    <s v="-"/>
    <s v="-"/>
  </r>
  <r>
    <s v="Normal Order"/>
    <x v="77"/>
    <x v="29"/>
    <n v="60348"/>
    <s v="T178158"/>
    <s v="C8483"/>
    <s v="3615"/>
    <n v="45812.235487094913"/>
    <s v="04/06/2025 5:39:06 AM"/>
    <n v="80"/>
    <s v="X-RAY"/>
    <x v="17"/>
    <n v="54.7"/>
    <n v="1"/>
    <n v="5.4700000000000013E-2"/>
    <s v="Disconnector housing"/>
    <s v="SUSHANT"/>
    <x v="0"/>
    <s v="5"/>
    <s v="03/06/2025"/>
    <n v="5.9631000810186379"/>
    <s v="-"/>
    <s v="-"/>
  </r>
  <r>
    <s v="Normal Order"/>
    <x v="77"/>
    <x v="29"/>
    <n v="60348"/>
    <s v="T178423"/>
    <s v="C8496"/>
    <s v="3617"/>
    <n v="45812.233517986111"/>
    <s v="04/06/2025 5:36:16 AM"/>
    <n v="80"/>
    <s v="X-RAY"/>
    <x v="17"/>
    <n v="54.7"/>
    <n v="1"/>
    <n v="5.4700000000000013E-2"/>
    <s v="Disconnector housing"/>
    <s v="SUSHANT"/>
    <x v="0"/>
    <s v="5"/>
    <s v="03/06/2025"/>
    <n v="5.5413025115703931"/>
    <s v="-"/>
    <s v="-"/>
  </r>
  <r>
    <s v="Normal Order"/>
    <x v="77"/>
    <x v="29"/>
    <n v="60348"/>
    <s v="T178437"/>
    <s v="C8492"/>
    <s v="3616"/>
    <n v="45812.232219328696"/>
    <s v="04/06/2025 5:34:24 AM"/>
    <n v="80"/>
    <s v="X-RAY"/>
    <x v="17"/>
    <n v="54.7"/>
    <n v="1"/>
    <n v="5.4700000000000013E-2"/>
    <s v="Disconnector housing"/>
    <s v="SUSHANT"/>
    <x v="0"/>
    <s v="5"/>
    <s v="03/06/2025"/>
    <n v="5.604899907411891"/>
    <s v="-"/>
    <s v="-"/>
  </r>
  <r>
    <s v="Normal Order"/>
    <x v="77"/>
    <x v="29"/>
    <n v="60348"/>
    <s v="T178285"/>
    <s v="C8487"/>
    <s v="3618"/>
    <n v="45812.230202048609"/>
    <s v="04/06/2025 5:31:29 AM"/>
    <n v="80"/>
    <s v="X-RAY"/>
    <x v="17"/>
    <n v="54.7"/>
    <n v="1"/>
    <n v="5.4700000000000013E-2"/>
    <s v="Disconnector housing"/>
    <s v="SUSHANT"/>
    <x v="0"/>
    <s v="5"/>
    <s v="03/06/2025"/>
    <n v="5.8267468865742558"/>
    <s v="-"/>
    <s v="-"/>
  </r>
  <r>
    <s v="Normal Order"/>
    <x v="113"/>
    <x v="87"/>
    <n v="61177"/>
    <s v="T178294"/>
    <s v="C8492"/>
    <s v="272"/>
    <n v="45812.220283923612"/>
    <s v="04/06/2025 5:17:12 AM"/>
    <n v="80"/>
    <s v="X-RAY"/>
    <x v="17"/>
    <n v="102.8"/>
    <n v="1"/>
    <n v="0.1028"/>
    <s v="Isolator housing-Unpainted"/>
    <s v="SUSHANT"/>
    <x v="0"/>
    <s v="5"/>
    <s v="03/06/2025"/>
    <n v="5.6786238310160124"/>
    <s v="-"/>
    <s v="-"/>
  </r>
  <r>
    <s v="Normal Order"/>
    <x v="113"/>
    <x v="87"/>
    <n v="61177"/>
    <s v="T178289"/>
    <s v="C8494"/>
    <s v="274"/>
    <n v="45812.216737627306"/>
    <s v="04/06/2025 5:12:06 AM"/>
    <n v="80"/>
    <s v="X-RAY"/>
    <x v="17"/>
    <n v="102.8"/>
    <n v="1"/>
    <n v="0.1028"/>
    <s v="Isolator housing-Unpainted"/>
    <s v="SUSHANT"/>
    <x v="0"/>
    <s v="5"/>
    <s v="03/06/2025"/>
    <n v="5.7792291203659261"/>
    <s v="-"/>
    <s v="-"/>
  </r>
  <r>
    <s v="Normal Order"/>
    <x v="252"/>
    <x v="152"/>
    <n v="60294"/>
    <s v="T178286"/>
    <s v="C8485"/>
    <s v="727"/>
    <n v="45812.214334606477"/>
    <s v="04/06/2025 5:08:38 AM"/>
    <n v="80"/>
    <s v="X-RAY"/>
    <x v="17"/>
    <n v="113.8"/>
    <n v="1"/>
    <n v="0.1138"/>
    <s v="Line DSES Enclosure"/>
    <s v="SUSHANT"/>
    <x v="0"/>
    <s v="5"/>
    <s v="03/06/2025"/>
    <n v="5.945528715281398"/>
    <s v="-"/>
    <s v="-"/>
  </r>
  <r>
    <s v="Normal Order"/>
    <x v="252"/>
    <x v="152"/>
    <n v="60294"/>
    <s v="T178403"/>
    <s v="C8492"/>
    <s v="732"/>
    <n v="45812.212087002314"/>
    <s v="04/06/2025 5:05:24 AM"/>
    <n v="80"/>
    <s v="X-RAY"/>
    <x v="17"/>
    <n v="113.8"/>
    <n v="1"/>
    <n v="0.1138"/>
    <s v="Line DSES Enclosure"/>
    <s v="SUSHANT"/>
    <x v="0"/>
    <s v="5"/>
    <s v="03/06/2025"/>
    <n v="5.6230516087962306"/>
    <s v="-"/>
    <s v="-"/>
  </r>
  <r>
    <s v="Normal Order"/>
    <x v="76"/>
    <x v="63"/>
    <n v="59862"/>
    <s v="T178772"/>
    <s v="C8484"/>
    <s v="130"/>
    <n v="45812.149794606477"/>
    <s v="04/06/2025 3:35:42 AM"/>
    <n v="80"/>
    <s v="X-RAY"/>
    <x v="17"/>
    <n v="141"/>
    <n v="1"/>
    <n v="0.14099999999999999"/>
    <s v="765 KV GIS"/>
    <s v="SUSHANT"/>
    <x v="0"/>
    <s v="5"/>
    <s v="03/06/2025"/>
    <n v="5.9581526041656616"/>
    <s v="-"/>
    <s v="-"/>
  </r>
  <r>
    <s v="Normal Order"/>
    <x v="76"/>
    <x v="63"/>
    <n v="60521"/>
    <s v="T178776"/>
    <s v="C8485"/>
    <s v="126"/>
    <n v="45812.149010428242"/>
    <s v="04/06/2025 3:34:34 AM"/>
    <n v="80"/>
    <s v="X-RAY"/>
    <x v="17"/>
    <n v="141"/>
    <n v="1"/>
    <n v="0.14099999999999999"/>
    <s v="765 KV GIS"/>
    <s v="SUSHANT"/>
    <x v="0"/>
    <s v="5"/>
    <s v="03/06/2025"/>
    <n v="5.9136104861099739"/>
    <s v="-"/>
    <s v="-"/>
  </r>
  <r>
    <s v="Normal Order"/>
    <x v="112"/>
    <x v="86"/>
    <n v="46982"/>
    <s v="T178447"/>
    <s v="C8495"/>
    <s v="1506"/>
    <n v="45812.105747175927"/>
    <s v="04/06/2025 2:32:16 AM"/>
    <n v="70"/>
    <s v="X-RAY"/>
    <x v="17"/>
    <n v="86.67"/>
    <n v="1"/>
    <n v="8.6669999999999997E-2"/>
    <s v="420kv"/>
    <s v="SUSHANT"/>
    <x v="0"/>
    <s v="5"/>
    <s v="03/06/2025"/>
    <n v="5.5405079282427323"/>
    <s v="-"/>
    <s v="-"/>
  </r>
  <r>
    <s v="Normal Order"/>
    <x v="74"/>
    <x v="61"/>
    <n v="60949"/>
    <s v="T178436"/>
    <s v="C8490"/>
    <s v="1466"/>
    <n v="45812.058871747693"/>
    <s v="04/06/2025 1:24:46 AM"/>
    <n v="80"/>
    <s v="X-RAY"/>
    <x v="17"/>
    <n v="294.7"/>
    <n v="1"/>
    <n v="0.29470000000000002"/>
    <s v="DTB 245 kV"/>
    <s v="SUSHANT"/>
    <x v="0"/>
    <s v="5"/>
    <s v="03/06/2025"/>
    <n v="5.3293314467591699"/>
    <s v="-"/>
    <s v="-"/>
  </r>
  <r>
    <s v="Normal Order"/>
    <x v="76"/>
    <x v="63"/>
    <n v="60521"/>
    <s v="T178771"/>
    <s v="C8485"/>
    <s v="127"/>
    <n v="45812.057288206022"/>
    <s v="04/06/2025 1:22:30 AM"/>
    <n v="80"/>
    <s v="X-RAY"/>
    <x v="17"/>
    <n v="141"/>
    <n v="1"/>
    <n v="0.14099999999999999"/>
    <s v="765 KV GIS"/>
    <s v="SUSHANT"/>
    <x v="0"/>
    <s v="5"/>
    <s v="03/06/2025"/>
    <n v="5.9128228703702916"/>
    <s v="-"/>
    <s v="-"/>
  </r>
  <r>
    <s v="Normal Order"/>
    <x v="252"/>
    <x v="152"/>
    <n v="60294"/>
    <s v="T178288"/>
    <s v="C8489"/>
    <s v="730"/>
    <n v="45812.044288124998"/>
    <s v="04/06/2025 1:03:46 AM"/>
    <n v="80"/>
    <s v="X-RAY"/>
    <x v="17"/>
    <n v="113.8"/>
    <n v="1"/>
    <n v="0.1138"/>
    <s v="Line DSES Enclosure"/>
    <s v="SUSHANT"/>
    <x v="0"/>
    <s v="5"/>
    <s v="03/06/2025"/>
    <n v="5.7858770949096652"/>
    <s v="-"/>
    <s v="-"/>
  </r>
  <r>
    <s v="Normal Order"/>
    <x v="113"/>
    <x v="87"/>
    <n v="61177"/>
    <s v="T178292"/>
    <s v="C8486"/>
    <s v="268"/>
    <n v="45812.043292326387"/>
    <s v="04/06/2025 1:02:20 AM"/>
    <n v="80"/>
    <s v="X-RAY"/>
    <x v="17"/>
    <n v="102.8"/>
    <n v="1"/>
    <n v="0.1028"/>
    <s v="Isolator housing-Unpainted"/>
    <s v="SUSHANT"/>
    <x v="0"/>
    <s v="5"/>
    <s v="03/06/2025"/>
    <n v="5.9508481597222271"/>
    <s v="-"/>
    <s v="-"/>
  </r>
  <r>
    <s v="Normal Order"/>
    <x v="113"/>
    <x v="87"/>
    <n v="61177"/>
    <s v="T178293"/>
    <s v="C8489"/>
    <s v="270"/>
    <n v="45812.042396562501"/>
    <s v="04/06/2025 1:01:03 AM"/>
    <n v="80"/>
    <s v="X-RAY"/>
    <x v="17"/>
    <n v="102.8"/>
    <n v="1"/>
    <n v="0.1028"/>
    <s v="Isolator housing-Unpainted"/>
    <s v="SUSHANT"/>
    <x v="0"/>
    <s v="5"/>
    <s v="03/06/2025"/>
    <n v="5.9395967476884826"/>
    <s v="-"/>
    <s v="-"/>
  </r>
  <r>
    <s v="Normal Order"/>
    <x v="113"/>
    <x v="87"/>
    <n v="61177"/>
    <s v="T178281"/>
    <s v="C8482"/>
    <s v="269"/>
    <n v="45812.041504131943"/>
    <s v="04/06/2025 12:59:46 AM"/>
    <n v="80"/>
    <s v="X-RAY"/>
    <x v="17"/>
    <n v="102.8"/>
    <n v="1"/>
    <n v="0.1028"/>
    <s v="Isolator housing-Unpainted"/>
    <s v="SUSHANT"/>
    <x v="0"/>
    <s v="5"/>
    <s v="03/06/2025"/>
    <n v="5.935337777773384"/>
    <s v="-"/>
    <s v="-"/>
  </r>
  <r>
    <s v="Normal Order"/>
    <x v="121"/>
    <x v="35"/>
    <n v="59533"/>
    <s v="T178386"/>
    <s v="C8481"/>
    <s v="1754"/>
    <n v="45811.991305416668"/>
    <s v="03/06/2025 11:47:29 PM"/>
    <n v="80"/>
    <s v="X-RAY"/>
    <x v="17"/>
    <n v="43.8"/>
    <n v="1"/>
    <n v="4.3799999999999999E-2"/>
    <s v="-"/>
    <s v="SUSHANT"/>
    <x v="0"/>
    <s v="6"/>
    <s v="02/06/2025"/>
    <n v="6.066958865740161"/>
    <s v="-"/>
    <s v="-"/>
  </r>
  <r>
    <s v="Normal Order"/>
    <x v="74"/>
    <x v="61"/>
    <n v="60949"/>
    <s v="T178796"/>
    <s v="C8474"/>
    <s v="1461"/>
    <n v="45811.855745023153"/>
    <s v="03/06/2025 8:32:23 PM"/>
    <n v="80"/>
    <s v="X-RAY"/>
    <x v="17"/>
    <n v="294.7"/>
    <n v="1"/>
    <n v="0.29470000000000002"/>
    <s v="DTB 245 kV"/>
    <s v="KOUSTUBH PATIL"/>
    <x v="0"/>
    <s v="6"/>
    <s v="02/06/2025"/>
    <n v="6.3270406828669374"/>
    <s v="-"/>
    <s v="-"/>
  </r>
  <r>
    <s v="Normal Order"/>
    <x v="218"/>
    <x v="8"/>
    <n v="60336"/>
    <s v="T178161"/>
    <s v="C8471"/>
    <s v="301"/>
    <n v="45811.779753414346"/>
    <s v="03/06/2025 6:42:59 PM"/>
    <n v="80"/>
    <s v="X-RAY"/>
    <x v="17"/>
    <n v="58.13"/>
    <n v="1"/>
    <n v="5.8130000000000001E-2"/>
    <s v="-"/>
    <s v="Sushil Shantaram Tambat"/>
    <x v="0"/>
    <s v="6"/>
    <s v="02/06/2025"/>
    <n v="6.0523581365705468"/>
    <s v="-"/>
    <s v="-"/>
  </r>
  <r>
    <s v="Normal Order"/>
    <x v="76"/>
    <x v="63"/>
    <n v="60521"/>
    <s v="T178757"/>
    <s v="C8464"/>
    <s v="121"/>
    <n v="45811.711501527781"/>
    <s v="03/06/2025 5:04:41 PM"/>
    <n v="80"/>
    <s v="X-RAY"/>
    <x v="17"/>
    <n v="141"/>
    <n v="1"/>
    <n v="0.14099999999999999"/>
    <s v="765 KV GIS"/>
    <s v="KOUSTUBH PATIL"/>
    <x v="0"/>
    <s v="6"/>
    <s v="31/05/2025"/>
    <n v="8.4192343171307584"/>
    <s v="-"/>
    <s v="-"/>
  </r>
  <r>
    <s v="Normal Order"/>
    <x v="121"/>
    <x v="35"/>
    <n v="59533"/>
    <s v="T178350"/>
    <s v="C8481"/>
    <s v="1752"/>
    <n v="45811.698298657408"/>
    <s v="03/06/2025 4:45:33 PM"/>
    <n v="80"/>
    <s v="X-RAY"/>
    <x v="17"/>
    <n v="43.8"/>
    <n v="1"/>
    <n v="4.3799999999999999E-2"/>
    <s v="-"/>
    <s v="DEEPANSHU MARKAM"/>
    <x v="0"/>
    <s v="6"/>
    <s v="02/06/2025"/>
    <n v="6.1672364699043101"/>
    <s v="-"/>
    <s v="-"/>
  </r>
  <r>
    <s v="Normal Order"/>
    <x v="218"/>
    <x v="8"/>
    <n v="60336"/>
    <s v="T178175"/>
    <s v="C8472"/>
    <s v="302"/>
    <n v="45811.679929432867"/>
    <s v="03/06/2025 4:19:06 PM"/>
    <n v="80"/>
    <s v="X-RAY"/>
    <x v="17"/>
    <n v="58.13"/>
    <n v="1"/>
    <n v="5.8130000000000001E-2"/>
    <s v="-"/>
    <s v="DEEPANSHU MARKAM"/>
    <x v="0"/>
    <s v="6"/>
    <s v="02/06/2025"/>
    <n v="6.0518510416659401"/>
    <s v="-"/>
    <s v="-"/>
  </r>
  <r>
    <s v="Normal Order"/>
    <x v="218"/>
    <x v="8"/>
    <n v="60336"/>
    <s v="T178185"/>
    <s v="C8471"/>
    <s v="303"/>
    <n v="45811.678424166668"/>
    <s v="03/06/2025 4:16:56 PM"/>
    <n v="80"/>
    <s v="X-RAY"/>
    <x v="17"/>
    <n v="58.13"/>
    <n v="1"/>
    <n v="5.8130000000000001E-2"/>
    <s v="-"/>
    <s v="DEEPANSHU MARKAM"/>
    <x v="0"/>
    <s v="6"/>
    <s v="02/06/2025"/>
    <n v="6.0529162962920964"/>
    <s v="-"/>
    <s v="-"/>
  </r>
  <r>
    <s v="Normal Order"/>
    <x v="82"/>
    <x v="65"/>
    <n v="52991"/>
    <s v="T178291"/>
    <s v="C8480"/>
    <s v="1390"/>
    <n v="45811.643021319447"/>
    <s v="03/06/2025 3:25:57 PM"/>
    <n v="80"/>
    <s v="X-RAY"/>
    <x v="17"/>
    <n v="72.599999999999994"/>
    <n v="1"/>
    <n v="7.2599999999999998E-2"/>
    <s v="420kv"/>
    <s v="DEEPANSHU MARKAM"/>
    <x v="0"/>
    <s v="6"/>
    <s v="02/06/2025"/>
    <n v="6.1652724189771106"/>
    <s v="-"/>
    <s v="-"/>
  </r>
  <r>
    <s v="Normal Order"/>
    <x v="113"/>
    <x v="87"/>
    <n v="61177"/>
    <s v="T178283"/>
    <s v="C8481"/>
    <s v="267"/>
    <n v="45811.639186539353"/>
    <s v="03/06/2025 3:20:25 PM"/>
    <n v="80"/>
    <s v="X-RAY"/>
    <x v="17"/>
    <n v="102.8"/>
    <n v="1"/>
    <n v="0.1028"/>
    <s v="Isolator housing-Unpainted"/>
    <s v="DEEPANSHU MARKAM"/>
    <x v="0"/>
    <s v="6"/>
    <s v="03/06/2025"/>
    <n v="5.9362277777763657"/>
    <s v="-"/>
    <s v="-"/>
  </r>
  <r>
    <s v="Normal Order"/>
    <x v="252"/>
    <x v="152"/>
    <n v="60294"/>
    <s v="T178164"/>
    <s v="C8476"/>
    <s v="721"/>
    <n v="45811.632563807871"/>
    <s v="03/06/2025 3:11:01 PM"/>
    <n v="80"/>
    <s v="X-RAY"/>
    <x v="17"/>
    <n v="113.8"/>
    <n v="1"/>
    <n v="0.1138"/>
    <s v="Line DSES Enclosure"/>
    <s v="Pavan Halde"/>
    <x v="0"/>
    <s v="6"/>
    <s v="02/06/2025"/>
    <n v="6.0506403935141861"/>
    <s v="-"/>
    <s v="-"/>
  </r>
  <r>
    <s v="Normal Order"/>
    <x v="252"/>
    <x v="152"/>
    <n v="60294"/>
    <s v="T178282"/>
    <s v="C8482"/>
    <s v="726"/>
    <n v="45811.617933275462"/>
    <s v="03/06/2025 2:49:49 PM"/>
    <n v="80"/>
    <s v="X-RAY"/>
    <x v="17"/>
    <n v="113.8"/>
    <n v="1"/>
    <n v="0.1138"/>
    <s v="Line DSES Enclosure"/>
    <s v="DEEPANSHU MARKAM"/>
    <x v="0"/>
    <s v="6"/>
    <s v="02/06/2025"/>
    <n v="6.0182789236132521"/>
    <s v="-"/>
    <s v="-"/>
  </r>
  <r>
    <s v="Normal Order"/>
    <x v="121"/>
    <x v="35"/>
    <n v="59115"/>
    <s v="T178389"/>
    <s v="C8479"/>
    <s v="1750"/>
    <n v="45811.566056840282"/>
    <s v="03/06/2025 1:35:07 PM"/>
    <n v="80"/>
    <s v="X-RAY"/>
    <x v="17"/>
    <n v="43.8"/>
    <n v="1"/>
    <n v="4.3799999999999999E-2"/>
    <s v="-"/>
    <s v="DEEPANSHU MARKAM"/>
    <x v="0"/>
    <s v="6"/>
    <s v="02/06/2025"/>
    <n v="6.252578043982794"/>
    <s v="-"/>
    <s v="-"/>
  </r>
  <r>
    <s v="Normal Order"/>
    <x v="121"/>
    <x v="35"/>
    <n v="59118"/>
    <s v="T178249"/>
    <s v="C8476"/>
    <s v="1747"/>
    <n v="45811.565528009261"/>
    <s v="03/06/2025 1:34:21 PM"/>
    <n v="80"/>
    <s v="X-RAY"/>
    <x v="17"/>
    <n v="43.8"/>
    <n v="1"/>
    <n v="4.3799999999999999E-2"/>
    <s v="-"/>
    <s v="DEEPANSHU MARKAM"/>
    <x v="0"/>
    <s v="6"/>
    <s v="02/06/2025"/>
    <n v="6.3698659837973546"/>
    <s v="-"/>
    <s v="-"/>
  </r>
  <r>
    <s v="Normal Order"/>
    <x v="121"/>
    <x v="35"/>
    <n v="59118"/>
    <s v="T178244"/>
    <s v="C8476"/>
    <s v="1748"/>
    <n v="45811.564300381942"/>
    <s v="03/06/2025 1:32:35 PM"/>
    <n v="80"/>
    <s v="X-RAY"/>
    <x v="17"/>
    <n v="43.8"/>
    <n v="1"/>
    <n v="4.3799999999999999E-2"/>
    <s v="-"/>
    <s v="DEEPANSHU MARKAM"/>
    <x v="0"/>
    <s v="6"/>
    <s v="02/06/2025"/>
    <n v="6.3692989236151334"/>
    <s v="-"/>
    <s v="-"/>
  </r>
  <r>
    <s v="Normal Order"/>
    <x v="82"/>
    <x v="65"/>
    <n v="52991"/>
    <s v="T178169"/>
    <s v="C8476"/>
    <s v="1386"/>
    <n v="45811.509329085653"/>
    <s v="03/06/2025 12:13:26 PM"/>
    <n v="80"/>
    <s v="X-RAY"/>
    <x v="17"/>
    <n v="72.599999999999994"/>
    <n v="1"/>
    <n v="7.2599999999999998E-2"/>
    <s v="420kv"/>
    <s v="DEEPANSHU MARKAM"/>
    <x v="0"/>
    <s v="6"/>
    <s v="02/06/2025"/>
    <n v="6.4411641319456976"/>
    <s v="-"/>
    <s v="-"/>
  </r>
  <r>
    <s v="Normal Order"/>
    <x v="82"/>
    <x v="65"/>
    <n v="52991"/>
    <s v="T178201"/>
    <s v="C8479"/>
    <s v="1389"/>
    <n v="45811.50819670139"/>
    <s v="03/06/2025 12:11:48 PM"/>
    <n v="80"/>
    <s v="X-RAY"/>
    <x v="17"/>
    <n v="72.599999999999994"/>
    <n v="1"/>
    <n v="7.2599999999999998E-2"/>
    <s v="420kv"/>
    <s v="DEEPANSHU MARKAM"/>
    <x v="0"/>
    <s v="6"/>
    <s v="02/06/2025"/>
    <n v="6.2549460995360278"/>
    <s v="-"/>
    <s v="-"/>
  </r>
  <r>
    <s v="Normal Order"/>
    <x v="77"/>
    <x v="29"/>
    <n v="58438"/>
    <s v="T178193"/>
    <s v="C8472"/>
    <s v="3611"/>
    <n v="45811.50686144676"/>
    <s v="03/06/2025 12:10:09 PM"/>
    <n v="80"/>
    <s v="X-RAY"/>
    <x v="17"/>
    <n v="54.7"/>
    <n v="1"/>
    <n v="5.4700000000000013E-2"/>
    <s v="Disconnector housing"/>
    <s v="Pavan Halde"/>
    <x v="0"/>
    <s v="6"/>
    <s v="02/06/2025"/>
    <n v="6.5754052777774632"/>
    <s v="-"/>
    <s v="-"/>
  </r>
  <r>
    <s v="Normal Order"/>
    <x v="252"/>
    <x v="152"/>
    <n v="60294"/>
    <s v="T178268"/>
    <s v="C8482"/>
    <s v="725"/>
    <n v="45811.491942962974"/>
    <s v="03/06/2025 11:48:24 AM"/>
    <n v="80"/>
    <s v="X-RAY"/>
    <x v="17"/>
    <n v="113.8"/>
    <n v="1"/>
    <n v="0.1138"/>
    <s v="Line DSES Enclosure"/>
    <s v="DEEPANSHU MARKAM"/>
    <x v="0"/>
    <s v="6"/>
    <s v="02/06/2025"/>
    <n v="6.0152480092583573"/>
    <s v="-"/>
    <s v="-"/>
  </r>
  <r>
    <s v="Normal Order"/>
    <x v="113"/>
    <x v="87"/>
    <n v="58999"/>
    <s v="T178202"/>
    <s v="C8477"/>
    <s v="264"/>
    <n v="45811.486040254633"/>
    <s v="03/06/2025 11:39:54 AM"/>
    <n v="80"/>
    <s v="X-RAY"/>
    <x v="17"/>
    <n v="102.8"/>
    <n v="1"/>
    <n v="0.1028"/>
    <s v="Isolator housing-Unpainted"/>
    <s v="DEEPANSHU MARKAM"/>
    <x v="0"/>
    <s v="6"/>
    <s v="02/06/2025"/>
    <n v="6.3374526388870436"/>
    <s v="-"/>
    <s v="-"/>
  </r>
  <r>
    <s v="Normal Order"/>
    <x v="105"/>
    <x v="81"/>
    <n v="59770"/>
    <s v="T178765"/>
    <s v="C8467"/>
    <s v="078"/>
    <n v="45811.484348495367"/>
    <s v="03/06/2025 11:37:28 AM"/>
    <n v="80"/>
    <s v="X-RAY"/>
    <x v="17"/>
    <n v="77.8"/>
    <n v="1"/>
    <n v="7.7799999999999994E-2"/>
    <s v="765 KV GIS"/>
    <s v="DEEPANSHU MARKAM"/>
    <x v="0"/>
    <s v="6"/>
    <s v="31/05/2025"/>
    <n v="8.1251521643498563"/>
    <s v="-"/>
    <s v="-"/>
  </r>
  <r>
    <s v="Normal Order"/>
    <x v="121"/>
    <x v="35"/>
    <n v="59118"/>
    <s v="T178238"/>
    <s v="C8473"/>
    <s v="1741"/>
    <n v="45811.476140358798"/>
    <s v="03/06/2025 11:25:45 AM"/>
    <n v="80"/>
    <s v="X-RAY"/>
    <x v="17"/>
    <n v="43.8"/>
    <n v="1"/>
    <n v="4.3799999999999999E-2"/>
    <s v="-"/>
    <s v="Pavan Halde"/>
    <x v="0"/>
    <s v="6"/>
    <s v="02/06/2025"/>
    <n v="6.5420335648159389"/>
    <s v="-"/>
    <s v="-"/>
  </r>
  <r>
    <s v="Normal Order"/>
    <x v="252"/>
    <x v="152"/>
    <n v="60294"/>
    <s v="T178298"/>
    <s v="C8476"/>
    <s v="723"/>
    <n v="45811.438181724538"/>
    <s v="03/06/2025 10:30:59 AM"/>
    <n v="80"/>
    <s v="X-RAY"/>
    <x v="17"/>
    <n v="113.8"/>
    <n v="1"/>
    <n v="0.1138"/>
    <s v="Line DSES Enclosure"/>
    <s v="DEEPANSHU MARKAM"/>
    <x v="0"/>
    <s v="6"/>
    <s v="02/06/2025"/>
    <n v="6.0501729861134672"/>
    <s v="-"/>
    <s v="-"/>
  </r>
  <r>
    <s v="Normal Order"/>
    <x v="252"/>
    <x v="152"/>
    <n v="60294"/>
    <s v="T178277"/>
    <s v="C8480"/>
    <s v="724"/>
    <n v="45811.436975266202"/>
    <s v="03/06/2025 10:29:15 AM"/>
    <n v="80"/>
    <s v="X-RAY"/>
    <x v="17"/>
    <n v="113.8"/>
    <n v="1"/>
    <n v="0.1138"/>
    <s v="Line DSES Enclosure"/>
    <s v="DEEPANSHU MARKAM"/>
    <x v="0"/>
    <s v="6"/>
    <s v="02/06/2025"/>
    <n v="6.0159914930554814"/>
    <s v="-"/>
    <s v="-"/>
  </r>
  <r>
    <s v="Normal Order"/>
    <x v="74"/>
    <x v="61"/>
    <n v="60949"/>
    <s v="T178720"/>
    <s v="C8450"/>
    <s v="1451"/>
    <n v="45811.429878009258"/>
    <s v="03/06/2025 10:19:05 AM"/>
    <n v="80"/>
    <s v="X-RAY"/>
    <x v="17"/>
    <n v="294.7"/>
    <n v="1"/>
    <n v="0.29470000000000002"/>
    <s v="DTB 245 kV"/>
    <s v="ISHWAR CHAVAN"/>
    <x v="0"/>
    <s v="6"/>
    <s v="30/05/2025"/>
    <n v="9.49441289351671"/>
    <s v="-"/>
    <s v="-"/>
  </r>
  <r>
    <s v="Normal Order"/>
    <x v="67"/>
    <x v="55"/>
    <n v="61224"/>
    <s v="T178165"/>
    <s v="C8477"/>
    <s v="216"/>
    <n v="45811.426167569443"/>
    <s v="03/06/2025 10:13:41 AM"/>
    <n v="80"/>
    <s v="X-RAY"/>
    <x v="17"/>
    <n v="69"/>
    <n v="1"/>
    <n v="6.9000000000000006E-2"/>
    <s v="-"/>
    <s v="DEEPANSHU MARKAM"/>
    <x v="0"/>
    <s v="6"/>
    <s v="02/06/2025"/>
    <n v="6.4127351967617869"/>
    <s v="-"/>
    <s v="-"/>
  </r>
  <r>
    <s v="Normal Order"/>
    <x v="243"/>
    <x v="110"/>
    <n v="55485"/>
    <s v="T176029"/>
    <s v="C8128"/>
    <s v="582"/>
    <n v="45811.40497822917"/>
    <s v="03/06/2025 9:43:10 AM"/>
    <n v="70"/>
    <s v="X-RAY"/>
    <x v="17"/>
    <n v="42.3"/>
    <n v="1"/>
    <n v="4.2299999999999997E-2"/>
    <s v="245kv"/>
    <s v="DEEPANSHU MARKAM"/>
    <x v="0"/>
    <s v="6"/>
    <s v="10/05/2025"/>
    <n v="29.90309563657501"/>
    <s v="-"/>
    <s v="-"/>
  </r>
  <r>
    <s v="Normal Order"/>
    <x v="255"/>
    <x v="40"/>
    <n v="58772"/>
    <s v="T177304"/>
    <s v="C8296"/>
    <s v="1911"/>
    <n v="45811.402338761567"/>
    <s v="03/06/2025 9:39:29 AM"/>
    <n v="80"/>
    <s v="X-RAY"/>
    <x v="17"/>
    <n v="118.6"/>
    <n v="1"/>
    <n v="0.1186"/>
    <s v="-"/>
    <s v="Pavan Halde"/>
    <x v="0"/>
    <s v="6"/>
    <s v="19/05/2025"/>
    <n v="20.184388125002439"/>
    <s v="-"/>
    <s v="-"/>
  </r>
  <r>
    <s v="Normal Order"/>
    <x v="237"/>
    <x v="142"/>
    <n v="59477"/>
    <s v="T173249"/>
    <s v="C7658"/>
    <s v="015"/>
    <n v="45811.400976435187"/>
    <s v="03/06/2025 9:37:24 AM"/>
    <n v="80"/>
    <s v="X-RAY"/>
    <x v="17"/>
    <n v="65"/>
    <n v="1"/>
    <n v="6.5000000000000002E-2"/>
    <s v="-"/>
    <s v="DEEPANSHU MARKAM"/>
    <x v="0"/>
    <s v="6"/>
    <s v="11/04/2025"/>
    <n v="58.457728715278783"/>
    <s v="-"/>
    <s v="-"/>
  </r>
  <r>
    <s v="Normal Order"/>
    <x v="113"/>
    <x v="87"/>
    <n v="58999"/>
    <s v="T178266"/>
    <s v="C8476"/>
    <s v="265"/>
    <n v="45811.369046921303"/>
    <s v="03/06/2025 8:51:26 AM"/>
    <n v="80"/>
    <s v="X-RAY"/>
    <x v="17"/>
    <n v="102.8"/>
    <n v="1"/>
    <n v="0.1028"/>
    <s v="Isolator housing-Unpainted"/>
    <s v="DEEPANSHU MARKAM"/>
    <x v="0"/>
    <s v="6"/>
    <s v="02/06/2025"/>
    <n v="6.3974035648134313"/>
    <s v="-"/>
    <s v="-"/>
  </r>
  <r>
    <s v="Normal Order"/>
    <x v="252"/>
    <x v="152"/>
    <n v="60294"/>
    <s v="T178207"/>
    <s v="C8478"/>
    <s v="722"/>
    <n v="45811.363165011571"/>
    <s v="03/06/2025 8:42:57 AM"/>
    <n v="80"/>
    <s v="X-RAY"/>
    <x v="17"/>
    <n v="113.8"/>
    <n v="1"/>
    <n v="0.1138"/>
    <s v="Line DSES Enclosure"/>
    <s v="DEEPANSHU MARKAM"/>
    <x v="0"/>
    <s v="6"/>
    <s v="02/06/2025"/>
    <n v="6.0496528356452464"/>
    <s v="-"/>
    <s v="-"/>
  </r>
  <r>
    <s v="Normal Order"/>
    <x v="121"/>
    <x v="35"/>
    <n v="59118"/>
    <s v="T178233"/>
    <s v="C8473"/>
    <s v="1742"/>
    <n v="45811.327671597217"/>
    <s v="03/06/2025 7:51:51 AM"/>
    <n v="80"/>
    <s v="X-RAY"/>
    <x v="17"/>
    <n v="43.8"/>
    <n v="1"/>
    <n v="4.3799999999999999E-2"/>
    <s v="-"/>
    <s v="DEEPANSHU MARKAM"/>
    <x v="0"/>
    <s v="6"/>
    <s v="02/06/2025"/>
    <n v="6.5416261805512477"/>
    <s v="-"/>
    <s v="-"/>
  </r>
  <r>
    <s v="Normal Order"/>
    <x v="121"/>
    <x v="35"/>
    <n v="59566"/>
    <s v="T178316"/>
    <s v="C8479"/>
    <s v="1743"/>
    <n v="45811.322941620369"/>
    <s v="03/06/2025 7:45:02 AM"/>
    <n v="80"/>
    <s v="X-RAY"/>
    <x v="17"/>
    <n v="43.8"/>
    <n v="1"/>
    <n v="4.3799999999999999E-2"/>
    <s v="-"/>
    <s v="DEEPANSHU MARKAM"/>
    <x v="0"/>
    <s v="6"/>
    <s v="02/06/2025"/>
    <n v="6.3083360069431356"/>
    <s v="-"/>
    <s v="-"/>
  </r>
  <r>
    <s v="Normal Order"/>
    <x v="121"/>
    <x v="35"/>
    <n v="59118"/>
    <s v="T178218"/>
    <s v="C8476"/>
    <s v="1745"/>
    <n v="45811.321302372693"/>
    <s v="03/06/2025 7:42:40 AM"/>
    <n v="80"/>
    <s v="X-RAY"/>
    <x v="17"/>
    <n v="43.8"/>
    <n v="1"/>
    <n v="4.3799999999999999E-2"/>
    <s v="-"/>
    <s v="DEEPANSHU MARKAM"/>
    <x v="0"/>
    <s v="6"/>
    <s v="02/06/2025"/>
    <n v="6.4380649421291318"/>
    <s v="-"/>
    <s v="-"/>
  </r>
  <r>
    <s v="Normal Order"/>
    <x v="121"/>
    <x v="35"/>
    <n v="59118"/>
    <s v="T178213"/>
    <s v="C8476"/>
    <s v="1744"/>
    <n v="45811.319159942133"/>
    <s v="03/06/2025 7:39:35 AM"/>
    <n v="80"/>
    <s v="X-RAY"/>
    <x v="17"/>
    <n v="43.8"/>
    <n v="1"/>
    <n v="4.3799999999999999E-2"/>
    <s v="-"/>
    <s v="DEEPANSHU MARKAM"/>
    <x v="0"/>
    <s v="6"/>
    <s v="02/06/2025"/>
    <n v="6.4385339120344733"/>
    <s v="-"/>
    <s v="-"/>
  </r>
  <r>
    <s v="Normal Order"/>
    <x v="77"/>
    <x v="29"/>
    <n v="58438"/>
    <s v="T178166"/>
    <s v="C8473"/>
    <s v="3613"/>
    <n v="45811.274797488433"/>
    <s v="03/06/2025 6:35:42 AM"/>
    <n v="80"/>
    <s v="X-RAY"/>
    <x v="17"/>
    <n v="54.7"/>
    <n v="1"/>
    <n v="5.4700000000000013E-2"/>
    <s v="Disconnector housing"/>
    <s v="SUSHANT"/>
    <x v="0"/>
    <s v="6"/>
    <s v="02/06/2025"/>
    <n v="6.527064444446296"/>
    <s v="-"/>
    <s v="-"/>
  </r>
  <r>
    <s v="Normal Order"/>
    <x v="105"/>
    <x v="81"/>
    <n v="61037"/>
    <s v="T177779"/>
    <s v="C8466"/>
    <s v="079"/>
    <n v="45811.27102699074"/>
    <s v="03/06/2025 6:30:17 AM"/>
    <n v="80"/>
    <s v="X-RAY"/>
    <x v="17"/>
    <n v="77.8"/>
    <n v="1"/>
    <n v="7.7799999999999994E-2"/>
    <s v="765 KV GIS"/>
    <s v="SUSHANT"/>
    <x v="0"/>
    <s v="6"/>
    <s v="31/05/2025"/>
    <n v="8.2618771990746609"/>
    <s v="-"/>
    <s v="-"/>
  </r>
  <r>
    <s v="Normal Order"/>
    <x v="67"/>
    <x v="55"/>
    <n v="61224"/>
    <s v="T178190"/>
    <s v="C8475"/>
    <s v="215"/>
    <n v="45811.257764895832"/>
    <s v="03/06/2025 6:11:11 AM"/>
    <n v="80"/>
    <s v="X-RAY"/>
    <x v="17"/>
    <n v="69"/>
    <n v="1"/>
    <n v="6.9000000000000006E-2"/>
    <s v="-"/>
    <s v="SUSHANT"/>
    <x v="0"/>
    <s v="6"/>
    <s v="02/06/2025"/>
    <n v="6.520476631943894"/>
    <s v="-"/>
    <s v="-"/>
  </r>
  <r>
    <s v="Normal Order"/>
    <x v="67"/>
    <x v="55"/>
    <n v="61224"/>
    <s v="T178152"/>
    <s v="C8473"/>
    <s v="213"/>
    <n v="45811.255371932872"/>
    <s v="03/06/2025 6:07:44 AM"/>
    <n v="80"/>
    <s v="X-RAY"/>
    <x v="17"/>
    <n v="69"/>
    <n v="1"/>
    <n v="6.9000000000000006E-2"/>
    <s v="-"/>
    <s v="SUSHANT"/>
    <x v="0"/>
    <s v="6"/>
    <s v="02/06/2025"/>
    <n v="6.5703408912013401"/>
    <s v="-"/>
    <s v="-"/>
  </r>
  <r>
    <s v="Normal Order"/>
    <x v="67"/>
    <x v="55"/>
    <n v="61224"/>
    <s v="T178188"/>
    <s v="C8475"/>
    <s v="214"/>
    <n v="45811.254992696762"/>
    <s v="03/06/2025 6:07:11 AM"/>
    <n v="80"/>
    <s v="X-RAY"/>
    <x v="17"/>
    <n v="69"/>
    <n v="1"/>
    <n v="6.9000000000000006E-2"/>
    <s v="-"/>
    <s v="SUSHANT"/>
    <x v="0"/>
    <s v="6"/>
    <s v="02/06/2025"/>
    <n v="6.4636593518516747"/>
    <s v="-"/>
    <s v="-"/>
  </r>
  <r>
    <s v="Normal Order"/>
    <x v="218"/>
    <x v="8"/>
    <n v="60336"/>
    <s v="T178180"/>
    <s v="C8475"/>
    <s v="300"/>
    <n v="45811.254548472221"/>
    <s v="03/06/2025 6:06:33 AM"/>
    <n v="80"/>
    <s v="X-RAY"/>
    <x v="17"/>
    <n v="58.13"/>
    <n v="1"/>
    <n v="5.8130000000000001E-2"/>
    <s v="-"/>
    <s v="SUSHANT"/>
    <x v="0"/>
    <s v="6"/>
    <s v="02/06/2025"/>
    <n v="6.0512719791659038"/>
    <s v="-"/>
    <s v="-"/>
  </r>
  <r>
    <s v="Normal Order"/>
    <x v="113"/>
    <x v="87"/>
    <n v="58999"/>
    <s v="T178154"/>
    <s v="C8473"/>
    <s v="263"/>
    <n v="45811.21845479167"/>
    <s v="03/06/2025 5:14:34 AM"/>
    <n v="80"/>
    <s v="X-RAY"/>
    <x v="17"/>
    <n v="102.8"/>
    <n v="1"/>
    <n v="0.1028"/>
    <s v="Isolator housing-Unpainted"/>
    <s v="SUSHANT"/>
    <x v="0"/>
    <s v="6"/>
    <s v="02/06/2025"/>
    <n v="6.6052493981478619"/>
    <s v="-"/>
    <s v="-"/>
  </r>
  <r>
    <s v="Normal Order"/>
    <x v="74"/>
    <x v="61"/>
    <n v="60949"/>
    <s v="T178297"/>
    <s v="C8466"/>
    <s v="1462"/>
    <n v="45811.214999999997"/>
    <s v="03/06/2025 5:09:36 AM"/>
    <n v="80"/>
    <s v="X-RAY"/>
    <x v="17"/>
    <n v="294.7"/>
    <n v="1"/>
    <n v="0.29470000000000002"/>
    <s v="DTB 245 kV"/>
    <s v="SUSHANT"/>
    <x v="0"/>
    <s v="6"/>
    <s v="31/05/2025"/>
    <n v="8.2611709259217605"/>
    <s v="-"/>
    <s v="-"/>
  </r>
  <r>
    <s v="Normal Order"/>
    <x v="82"/>
    <x v="65"/>
    <n v="52991"/>
    <s v="T178173"/>
    <s v="C8471"/>
    <s v="1384"/>
    <n v="45811.175626388889"/>
    <s v="03/06/2025 4:12:54 AM"/>
    <n v="80"/>
    <s v="X-RAY"/>
    <x v="17"/>
    <n v="72.599999999999994"/>
    <n v="1"/>
    <n v="7.2599999999999998E-2"/>
    <s v="420kv"/>
    <s v="SUSHANT"/>
    <x v="0"/>
    <s v="6"/>
    <s v="02/06/2025"/>
    <n v="6.5840864583296934"/>
    <s v="-"/>
    <s v="-"/>
  </r>
  <r>
    <s v="Normal Order"/>
    <x v="82"/>
    <x v="65"/>
    <n v="52991"/>
    <s v="T178179"/>
    <s v="C8473"/>
    <s v="1385"/>
    <n v="45811.140188877311"/>
    <s v="03/06/2025 3:21:52 AM"/>
    <n v="80"/>
    <s v="X-RAY"/>
    <x v="17"/>
    <n v="72.599999999999994"/>
    <n v="1"/>
    <n v="7.2599999999999998E-2"/>
    <s v="420kv"/>
    <s v="SUSHANT"/>
    <x v="0"/>
    <s v="6"/>
    <s v="02/06/2025"/>
    <n v="6.5424543287081178"/>
    <s v="-"/>
    <s v="-"/>
  </r>
  <r>
    <s v="Normal Order"/>
    <x v="74"/>
    <x v="61"/>
    <n v="60949"/>
    <s v="T178732"/>
    <s v="C8458"/>
    <s v="1448"/>
    <n v="45811.134700787043"/>
    <s v="03/06/2025 3:13:58 AM"/>
    <n v="80"/>
    <s v="X-RAY"/>
    <x v="17"/>
    <n v="294.7"/>
    <n v="1"/>
    <n v="0.29470000000000002"/>
    <s v="DTB 245 kV"/>
    <s v="SUSHANT"/>
    <x v="0"/>
    <s v="6"/>
    <s v="31/05/2025"/>
    <n v="8.8173028356468421"/>
    <s v="-"/>
    <s v="-"/>
  </r>
  <r>
    <s v="Normal Order"/>
    <x v="113"/>
    <x v="87"/>
    <n v="58999"/>
    <s v="T177942"/>
    <s v="C8473"/>
    <s v="260"/>
    <n v="45811.110960034734"/>
    <s v="03/06/2025 2:39:47 AM"/>
    <n v="80"/>
    <s v="X-RAY"/>
    <x v="17"/>
    <n v="102.8"/>
    <n v="1"/>
    <n v="0.1028"/>
    <s v="Isolator housing-Unpainted"/>
    <s v="SUSHANT"/>
    <x v="0"/>
    <s v="6"/>
    <s v="02/06/2025"/>
    <n v="6.551356608797505"/>
    <s v="-"/>
    <s v="-"/>
  </r>
  <r>
    <s v="Normal Order"/>
    <x v="77"/>
    <x v="29"/>
    <n v="58438"/>
    <s v="T178153"/>
    <s v="C8471"/>
    <s v="3610"/>
    <n v="45811.085186759257"/>
    <s v="03/06/2025 2:02:40 AM"/>
    <n v="80"/>
    <s v="X-RAY"/>
    <x v="17"/>
    <n v="54.7"/>
    <n v="1"/>
    <n v="5.4700000000000013E-2"/>
    <s v="Disconnector housing"/>
    <s v="SUSHANT"/>
    <x v="0"/>
    <s v="6"/>
    <s v="02/06/2025"/>
    <n v="6.6782058333337764"/>
    <s v="-"/>
    <s v="-"/>
  </r>
  <r>
    <s v="Normal Order"/>
    <x v="121"/>
    <x v="35"/>
    <n v="59118"/>
    <s v="T178246"/>
    <s v="C8471"/>
    <s v="1738"/>
    <n v="45811.081824803237"/>
    <s v="03/06/2025 1:57:49 AM"/>
    <n v="80"/>
    <s v="X-RAY"/>
    <x v="17"/>
    <n v="43.8"/>
    <n v="1"/>
    <n v="4.3799999999999999E-2"/>
    <s v="-"/>
    <s v="SUSHANT"/>
    <x v="0"/>
    <s v="6"/>
    <s v="02/06/2025"/>
    <n v="6.6448255555587812"/>
    <s v="-"/>
    <s v="-"/>
  </r>
  <r>
    <s v="Normal Order"/>
    <x v="121"/>
    <x v="35"/>
    <n v="59118"/>
    <s v="T178241"/>
    <s v="C8471"/>
    <s v="1737"/>
    <n v="45811.062323645827"/>
    <s v="03/06/2025 1:29:45 AM"/>
    <n v="80"/>
    <s v="X-RAY"/>
    <x v="17"/>
    <n v="43.8"/>
    <n v="1"/>
    <n v="4.3799999999999999E-2"/>
    <s v="-"/>
    <s v="SUSHANT"/>
    <x v="0"/>
    <s v="6"/>
    <s v="02/06/2025"/>
    <n v="6.6445176041670493"/>
    <s v="-"/>
    <s v="-"/>
  </r>
  <r>
    <s v="Normal Order"/>
    <x v="121"/>
    <x v="35"/>
    <n v="59118"/>
    <s v="T178222"/>
    <s v="C8472"/>
    <s v="1740"/>
    <n v="45811.060718761582"/>
    <s v="03/06/2025 1:27:26 AM"/>
    <n v="80"/>
    <s v="X-RAY"/>
    <x v="17"/>
    <n v="43.8"/>
    <n v="1"/>
    <n v="4.3799999999999999E-2"/>
    <s v="-"/>
    <s v="SUSHANT"/>
    <x v="0"/>
    <s v="6"/>
    <s v="02/06/2025"/>
    <n v="6.5770053240703428"/>
    <s v="-"/>
    <s v="-"/>
  </r>
  <r>
    <s v="Normal Order"/>
    <x v="121"/>
    <x v="35"/>
    <n v="59566"/>
    <s v="T178259"/>
    <s v="C8452"/>
    <s v="1729"/>
    <n v="45811.04923326389"/>
    <s v="03/06/2025 1:10:54 AM"/>
    <n v="80"/>
    <s v="X-RAY"/>
    <x v="17"/>
    <n v="43.8"/>
    <n v="1"/>
    <n v="4.3799999999999999E-2"/>
    <s v="-"/>
    <s v="SUSHANT"/>
    <x v="0"/>
    <s v="6"/>
    <s v="30/05/2025"/>
    <n v="9.473123298608698"/>
    <s v="-"/>
    <s v="-"/>
  </r>
  <r>
    <s v="Normal Order"/>
    <x v="76"/>
    <x v="63"/>
    <n v="59862"/>
    <s v="T178762"/>
    <s v="C8469"/>
    <s v="123"/>
    <n v="45811.046175127311"/>
    <s v="03/06/2025 1:06:29 AM"/>
    <n v="80"/>
    <s v="X-RAY"/>
    <x v="17"/>
    <n v="141"/>
    <n v="1"/>
    <n v="0.14099999999999999"/>
    <s v="765 KV GIS"/>
    <s v="SUSHANT"/>
    <x v="0"/>
    <s v="6"/>
    <s v="01/06/2025"/>
    <n v="7.8227424305514432"/>
    <s v="-"/>
    <s v="-"/>
  </r>
  <r>
    <s v="Normal Order"/>
    <x v="121"/>
    <x v="35"/>
    <n v="59566"/>
    <s v="T178252"/>
    <s v="C8446"/>
    <s v="1722"/>
    <n v="45811.005412384256"/>
    <s v="03/06/2025 12:07:47 AM"/>
    <n v="80"/>
    <s v="X-RAY"/>
    <x v="17"/>
    <n v="43.8"/>
    <n v="1"/>
    <n v="4.3799999999999999E-2"/>
    <s v="-"/>
    <s v="SUSHANT"/>
    <x v="0"/>
    <s v="6"/>
    <s v="30/05/2025"/>
    <n v="9.4687751620367635"/>
    <s v="-"/>
    <s v="-"/>
  </r>
  <r>
    <s v="Normal Order"/>
    <x v="82"/>
    <x v="65"/>
    <n v="52991"/>
    <s v="T178196"/>
    <s v="C8471"/>
    <s v="1383"/>
    <n v="45810.991247916667"/>
    <s v="02/06/2025 11:47:24 PM"/>
    <n v="80"/>
    <s v="X-RAY"/>
    <x v="17"/>
    <n v="72.599999999999994"/>
    <n v="1"/>
    <n v="7.2599999999999998E-2"/>
    <s v="420kv"/>
    <s v="SUSHANT"/>
    <x v="0"/>
    <s v="7"/>
    <s v="02/06/2025"/>
    <n v="6.6462561805528821"/>
    <s v="-"/>
    <s v="-"/>
  </r>
  <r>
    <s v="Normal Order"/>
    <x v="67"/>
    <x v="55"/>
    <n v="61224"/>
    <s v="T178183"/>
    <s v="C8471"/>
    <s v="211"/>
    <n v="45810.990025196763"/>
    <s v="02/06/2025 11:45:43 PM"/>
    <n v="80"/>
    <s v="X-RAY"/>
    <x v="17"/>
    <n v="69"/>
    <n v="1"/>
    <n v="6.9000000000000006E-2"/>
    <s v="-"/>
    <s v="Sushil Shantaram Tambat"/>
    <x v="0"/>
    <s v="7"/>
    <s v="02/06/2025"/>
    <n v="6.6677018981499714"/>
    <s v="-"/>
    <s v="-"/>
  </r>
  <r>
    <s v="Normal Order"/>
    <x v="67"/>
    <x v="55"/>
    <n v="61224"/>
    <s v="T178195"/>
    <s v="C8471"/>
    <s v="212"/>
    <n v="45810.985498668982"/>
    <s v="02/06/2025 11:39:07 PM"/>
    <n v="80"/>
    <s v="X-RAY"/>
    <x v="17"/>
    <n v="69"/>
    <n v="1"/>
    <n v="6.9000000000000006E-2"/>
    <s v="-"/>
    <s v="SUSHANT"/>
    <x v="0"/>
    <s v="7"/>
    <s v="02/06/2025"/>
    <n v="6.61110885416565"/>
    <s v="-"/>
    <s v="-"/>
  </r>
  <r>
    <s v="Normal Order"/>
    <x v="77"/>
    <x v="29"/>
    <n v="58438"/>
    <s v="T178200"/>
    <s v="C8471"/>
    <s v="3612"/>
    <n v="45810.982187719907"/>
    <s v="02/06/2025 11:34:21 PM"/>
    <n v="80"/>
    <s v="X-RAY"/>
    <x v="17"/>
    <n v="54.7"/>
    <n v="1"/>
    <n v="5.4700000000000013E-2"/>
    <s v="Disconnector housing"/>
    <s v="SUSHANT"/>
    <x v="0"/>
    <s v="7"/>
    <s v="02/06/2025"/>
    <n v="6.6243546990735922"/>
    <s v="-"/>
    <s v="-"/>
  </r>
  <r>
    <s v="Normal Order"/>
    <x v="252"/>
    <x v="152"/>
    <n v="60294"/>
    <s v="T177957"/>
    <s v="C8420"/>
    <s v="711"/>
    <n v="45810.957252395827"/>
    <s v="02/06/2025 10:58:33 PM"/>
    <n v="80"/>
    <s v="X-RAY"/>
    <x v="17"/>
    <n v="113.8"/>
    <n v="1"/>
    <n v="0.1138"/>
    <s v="Line DSES Enclosure"/>
    <s v="Sushil Shantaram Tambat"/>
    <x v="0"/>
    <s v="7"/>
    <s v="27/05/2025"/>
    <n v="12.06464673610753"/>
    <s v="-"/>
    <s v="-"/>
  </r>
  <r>
    <s v="Normal Order"/>
    <x v="331"/>
    <x v="172"/>
    <n v="61144"/>
    <s v="T177814"/>
    <s v="C8389"/>
    <s v="551"/>
    <n v="45810.95362641204"/>
    <s v="02/06/2025 10:53:19 PM"/>
    <n v="80"/>
    <s v="X-RAY"/>
    <x v="17"/>
    <n v="15.6"/>
    <n v="1"/>
    <n v="1.5599999999999999E-2"/>
    <s v="765 KV GIS"/>
    <s v="KOUSTUBH PATIL"/>
    <x v="0"/>
    <s v="7"/>
    <s v="29/05/2025"/>
    <n v="10.81723182870337"/>
    <s v="-"/>
    <s v="-"/>
  </r>
  <r>
    <s v="Normal Order"/>
    <x v="118"/>
    <x v="90"/>
    <n v="59736"/>
    <s v="T178908"/>
    <s v="C7962"/>
    <s v="1341"/>
    <n v="45810.952876550917"/>
    <s v="02/06/2025 10:52:14 PM"/>
    <n v="80"/>
    <s v="X-RAY"/>
    <x v="17"/>
    <n v="16.8"/>
    <n v="1"/>
    <n v="1.6799999999999999E-2"/>
    <s v="765 KV GIS"/>
    <s v="KOUSTUBH PATIL"/>
    <x v="0"/>
    <s v="7"/>
    <s v="29/05/2025"/>
    <n v="10.321262106481299"/>
    <s v="-"/>
    <s v="-"/>
  </r>
  <r>
    <s v="Normal Order"/>
    <x v="254"/>
    <x v="154"/>
    <n v="59781"/>
    <s v="T177699"/>
    <s v="C8365"/>
    <s v="041"/>
    <n v="45810.922725601849"/>
    <s v="02/06/2025 10:08:51 PM"/>
    <n v="80"/>
    <s v="X-RAY"/>
    <x v="17"/>
    <n v="138"/>
    <n v="1"/>
    <n v="0.13800000000000001"/>
    <s v="Enclosure"/>
    <s v="KOUSTUBH PATIL"/>
    <x v="0"/>
    <s v="7"/>
    <s v="23/05/2025"/>
    <n v="16.116232395834231"/>
    <s v="-"/>
    <s v="-"/>
  </r>
  <r>
    <s v="Normal Order"/>
    <x v="82"/>
    <x v="65"/>
    <n v="52991"/>
    <s v="T177619"/>
    <s v="C8344"/>
    <s v="1340"/>
    <n v="45810.898034722217"/>
    <s v="02/06/2025 9:33:39 PM"/>
    <n v="80"/>
    <s v="X-RAY"/>
    <x v="17"/>
    <n v="72.599999999999994"/>
    <n v="1"/>
    <n v="7.2599999999999998E-2"/>
    <s v="420kv"/>
    <s v="X-ray"/>
    <x v="0"/>
    <s v="7"/>
    <s v="22/05/2025"/>
    <n v="17.424041423611921"/>
    <s v="-"/>
    <s v="-"/>
  </r>
  <r>
    <s v="Normal Order"/>
    <x v="76"/>
    <x v="63"/>
    <n v="59862"/>
    <s v="T176613"/>
    <s v="C8272"/>
    <s v="059"/>
    <n v="45810.897613113433"/>
    <s v="02/06/2025 9:32:56 PM"/>
    <n v="80"/>
    <s v="X-RAY"/>
    <x v="17"/>
    <n v="141"/>
    <n v="1"/>
    <n v="0.14099999999999999"/>
    <s v="765 KV GIS"/>
    <s v="X-ray"/>
    <x v="0"/>
    <s v="7"/>
    <s v="17/05/2025"/>
    <n v="22.224009282406769"/>
    <s v="-"/>
    <s v="-"/>
  </r>
  <r>
    <s v="Normal Order"/>
    <x v="115"/>
    <x v="26"/>
    <n v="60412"/>
    <s v="T177596"/>
    <s v="C8345"/>
    <s v="1447"/>
    <n v="45810.896943032407"/>
    <s v="02/06/2025 9:32:06 PM"/>
    <n v="80"/>
    <s v="X-RAY"/>
    <x v="17"/>
    <n v="54.4"/>
    <n v="1"/>
    <n v="5.4399999999999997E-2"/>
    <s v="-"/>
    <s v="X-ray"/>
    <x v="0"/>
    <s v="7"/>
    <s v="22/05/2025"/>
    <n v="17.45417416666896"/>
    <s v="-"/>
    <s v="-"/>
  </r>
  <r>
    <s v="Normal Order"/>
    <x v="0"/>
    <x v="0"/>
    <n v="54583"/>
    <s v="T177228"/>
    <s v="C8307"/>
    <s v="135"/>
    <n v="45810.896213587963"/>
    <s v="02/06/2025 9:30:49 PM"/>
    <n v="70"/>
    <s v="X-RAY"/>
    <x v="17"/>
    <n v="148.19999999999999"/>
    <n v="1"/>
    <n v="0.1482"/>
    <s v="Tank"/>
    <s v="X-ray"/>
    <x v="0"/>
    <s v="7"/>
    <s v="20/05/2025"/>
    <n v="19.887201307872601"/>
    <s v="-"/>
    <s v="-"/>
  </r>
  <r>
    <s v="Normal Order"/>
    <x v="0"/>
    <x v="0"/>
    <n v="54583"/>
    <s v="T177213"/>
    <s v="C8307"/>
    <s v="133"/>
    <n v="45810.895850983798"/>
    <s v="02/06/2025 9:30:19 PM"/>
    <n v="70"/>
    <s v="X-RAY"/>
    <x v="17"/>
    <n v="148.19999999999999"/>
    <n v="1"/>
    <n v="0.1482"/>
    <s v="Tank"/>
    <s v="X-ray"/>
    <x v="0"/>
    <s v="7"/>
    <s v="20/05/2025"/>
    <n v="19.815754837960409"/>
    <s v="-"/>
    <s v="-"/>
  </r>
  <r>
    <s v="Normal Order"/>
    <x v="88"/>
    <x v="69"/>
    <n v="59407"/>
    <s v="T176801"/>
    <s v="C8222"/>
    <s v="573"/>
    <n v="45810.894968217603"/>
    <s v="02/06/2025 9:29:12 PM"/>
    <n v="80"/>
    <s v="X-RAY"/>
    <x v="17"/>
    <n v="170"/>
    <n v="1"/>
    <n v="0.17"/>
    <s v="800kv"/>
    <s v="X-ray"/>
    <x v="0"/>
    <s v="7"/>
    <s v="15/05/2025"/>
    <n v="24.443956898147011"/>
    <s v="-"/>
    <s v="-"/>
  </r>
  <r>
    <s v="Normal Order"/>
    <x v="252"/>
    <x v="152"/>
    <n v="60621"/>
    <s v="T177757"/>
    <s v="C8320"/>
    <s v="672"/>
    <n v="45810.894592789351"/>
    <s v="02/06/2025 9:28:31 PM"/>
    <n v="80"/>
    <s v="X-RAY"/>
    <x v="17"/>
    <n v="113.8"/>
    <n v="1"/>
    <n v="0.1138"/>
    <s v="Line DSES Enclosure"/>
    <s v="X-ray"/>
    <x v="0"/>
    <s v="7"/>
    <s v="20/05/2025"/>
    <n v="19.126253275462659"/>
    <s v="-"/>
    <s v="-"/>
  </r>
  <r>
    <s v="Normal Order"/>
    <x v="77"/>
    <x v="29"/>
    <n v="58438"/>
    <s v="T177631"/>
    <s v="C8349"/>
    <s v="3539"/>
    <n v="45810.894077303237"/>
    <s v="02/06/2025 9:27:50 PM"/>
    <n v="80"/>
    <s v="X-RAY"/>
    <x v="17"/>
    <n v="54.7"/>
    <n v="1"/>
    <n v="5.4700000000000013E-2"/>
    <s v="Disconnector housing"/>
    <s v="X-ray"/>
    <x v="0"/>
    <s v="7"/>
    <s v="22/05/2025"/>
    <n v="17.294322094909148"/>
    <s v="-"/>
    <s v="-"/>
  </r>
  <r>
    <s v="Normal Order"/>
    <x v="77"/>
    <x v="29"/>
    <n v="60348"/>
    <s v="T177546"/>
    <s v="C8367"/>
    <s v="3544"/>
    <n v="45810.89317708333"/>
    <s v="02/06/2025 9:26:28 PM"/>
    <n v="80"/>
    <s v="X-RAY"/>
    <x v="17"/>
    <n v="54.7"/>
    <n v="1"/>
    <n v="5.4700000000000013E-2"/>
    <s v="Disconnector housing"/>
    <s v="X-ray"/>
    <x v="0"/>
    <s v="7"/>
    <s v="23/05/2025"/>
    <n v="16.08191520833498"/>
    <s v="-"/>
    <s v="-"/>
  </r>
  <r>
    <s v="Normal Order"/>
    <x v="82"/>
    <x v="65"/>
    <n v="52991"/>
    <s v="T177906"/>
    <s v="C8373"/>
    <s v="1353"/>
    <n v="45810.892833530103"/>
    <s v="02/06/2025 9:25:58 PM"/>
    <n v="80"/>
    <s v="X-RAY"/>
    <x v="17"/>
    <n v="72.599999999999994"/>
    <n v="1"/>
    <n v="7.2599999999999998E-2"/>
    <s v="420kv"/>
    <s v="X-ray"/>
    <x v="0"/>
    <s v="7"/>
    <s v="24/05/2025"/>
    <n v="15.916570578701799"/>
    <s v="-"/>
    <s v="-"/>
  </r>
  <r>
    <s v="Normal Order"/>
    <x v="254"/>
    <x v="154"/>
    <n v="54949"/>
    <s v="T177559"/>
    <s v="C8371"/>
    <s v="034"/>
    <n v="45810.892409768523"/>
    <s v="02/06/2025 9:25:22 PM"/>
    <n v="70"/>
    <s v="X-RAY"/>
    <x v="17"/>
    <n v="138"/>
    <n v="1"/>
    <n v="0.13800000000000001"/>
    <s v="Enclosure"/>
    <s v="X-ray"/>
    <x v="0"/>
    <s v="7"/>
    <s v="24/05/2025"/>
    <n v="15.954319305557879"/>
    <s v="-"/>
    <s v="-"/>
  </r>
  <r>
    <s v="Normal Order"/>
    <x v="254"/>
    <x v="154"/>
    <n v="59781"/>
    <s v="T177569"/>
    <s v="C8366"/>
    <s v="036"/>
    <n v="45810.892027534719"/>
    <s v="02/06/2025 9:24:47 PM"/>
    <n v="80"/>
    <s v="X-RAY"/>
    <x v="17"/>
    <n v="138"/>
    <n v="1"/>
    <n v="0.13800000000000001"/>
    <s v="Enclosure"/>
    <s v="X-ray"/>
    <x v="0"/>
    <s v="7"/>
    <s v="23/05/2025"/>
    <n v="16.11535613425804"/>
    <s v="-"/>
    <s v="-"/>
  </r>
  <r>
    <s v="Normal Order"/>
    <x v="77"/>
    <x v="29"/>
    <n v="60348"/>
    <s v="T177853"/>
    <s v="C8388"/>
    <s v="3556"/>
    <n v="45810.891612094907"/>
    <s v="02/06/2025 9:24:18 PM"/>
    <n v="80"/>
    <s v="X-RAY"/>
    <x v="17"/>
    <n v="54.7"/>
    <n v="1"/>
    <n v="5.4700000000000013E-2"/>
    <s v="Disconnector housing"/>
    <s v="X-ray"/>
    <x v="0"/>
    <s v="7"/>
    <s v="24/05/2025"/>
    <n v="15.10604315972159"/>
    <s v="-"/>
    <s v="-"/>
  </r>
  <r>
    <s v="Normal Order"/>
    <x v="79"/>
    <x v="13"/>
    <n v="60841"/>
    <s v="T177873"/>
    <s v="C8383"/>
    <s v="5160"/>
    <n v="45810.891030219907"/>
    <s v="02/06/2025 9:23:41 PM"/>
    <n v="80"/>
    <s v="X-RAY"/>
    <x v="17"/>
    <n v="49.66"/>
    <n v="1"/>
    <n v="4.9660000000000003E-2"/>
    <s v="AIS 420 kV"/>
    <s v="X-ray"/>
    <x v="0"/>
    <s v="7"/>
    <s v="24/05/2025"/>
    <n v="15.59991562500363"/>
    <s v="-"/>
    <s v="-"/>
  </r>
  <r>
    <s v="Normal Order"/>
    <x v="254"/>
    <x v="154"/>
    <n v="53588"/>
    <s v="T177816"/>
    <s v="C8382"/>
    <s v="040"/>
    <n v="45810.890482754628"/>
    <s v="02/06/2025 9:22:44 PM"/>
    <n v="70"/>
    <s v="X-RAY"/>
    <x v="17"/>
    <n v="138"/>
    <n v="1"/>
    <n v="0.13800000000000001"/>
    <s v="Enclosure"/>
    <s v="X-ray"/>
    <x v="0"/>
    <s v="7"/>
    <s v="24/05/2025"/>
    <n v="15.400769513886191"/>
    <s v="-"/>
    <s v="-"/>
  </r>
  <r>
    <s v="Normal Order"/>
    <x v="252"/>
    <x v="152"/>
    <n v="60294"/>
    <s v="T177554"/>
    <s v="C8384"/>
    <s v="689"/>
    <n v="45810.889982835652"/>
    <s v="02/06/2025 9:21:58 PM"/>
    <n v="80"/>
    <s v="X-RAY"/>
    <x v="17"/>
    <n v="113.8"/>
    <n v="1"/>
    <n v="0.1138"/>
    <s v="Line DSES Enclosure"/>
    <s v="X-ray"/>
    <x v="0"/>
    <s v="7"/>
    <s v="24/05/2025"/>
    <n v="15.369453194442031"/>
    <s v="-"/>
    <s v="-"/>
  </r>
  <r>
    <s v="Normal Order"/>
    <x v="82"/>
    <x v="65"/>
    <n v="55550"/>
    <s v="T178003"/>
    <s v="C8395"/>
    <s v="1366"/>
    <n v="45810.889576435176"/>
    <s v="02/06/2025 9:21:19 PM"/>
    <n v="80"/>
    <s v="X-RAY"/>
    <x v="17"/>
    <n v="72.599999999999994"/>
    <n v="1"/>
    <n v="7.2599999999999998E-2"/>
    <s v="420kv"/>
    <s v="X-ray"/>
    <x v="0"/>
    <s v="7"/>
    <s v="26/05/2025"/>
    <n v="13.47149561342667"/>
    <s v="-"/>
    <s v="-"/>
  </r>
  <r>
    <s v="Normal Order"/>
    <x v="114"/>
    <x v="88"/>
    <n v="60342"/>
    <s v="T176362"/>
    <s v="C8142"/>
    <s v="1585"/>
    <n v="45810.889198900462"/>
    <s v="02/06/2025 9:20:43 PM"/>
    <n v="80"/>
    <s v="X-RAY"/>
    <x v="17"/>
    <n v="116"/>
    <n v="1"/>
    <n v="0.11600000000000001"/>
    <s v="-"/>
    <s v="X-ray"/>
    <x v="0"/>
    <s v="7"/>
    <s v="10/05/2025"/>
    <n v="29.479513819445859"/>
    <s v="-"/>
    <s v="-"/>
  </r>
  <r>
    <s v="Normal Order"/>
    <x v="252"/>
    <x v="152"/>
    <n v="60294"/>
    <s v="T178087"/>
    <s v="C8403"/>
    <s v="699"/>
    <n v="45810.888801655092"/>
    <s v="02/06/2025 9:20:10 PM"/>
    <n v="80"/>
    <s v="X-RAY"/>
    <x v="17"/>
    <n v="113.8"/>
    <n v="1"/>
    <n v="0.1138"/>
    <s v="Line DSES Enclosure"/>
    <s v="X-ray"/>
    <x v="0"/>
    <s v="7"/>
    <s v="26/05/2025"/>
    <n v="13.41081039351411"/>
    <s v="-"/>
    <s v="-"/>
  </r>
  <r>
    <s v="Normal Order"/>
    <x v="323"/>
    <x v="160"/>
    <n v="57262"/>
    <s v="T177841"/>
    <s v="C8387"/>
    <s v="1196"/>
    <n v="45810.888045428241"/>
    <s v="02/06/2025 9:19:02 PM"/>
    <n v="70"/>
    <s v="X-RAY"/>
    <x v="17"/>
    <n v="74.8"/>
    <n v="1"/>
    <n v="7.4800000000000005E-2"/>
    <s v="-"/>
    <s v="X-ray"/>
    <x v="0"/>
    <s v="7"/>
    <s v="24/05/2025"/>
    <n v="15.23329417823698"/>
    <s v="-"/>
    <s v="-"/>
  </r>
  <r>
    <s v="Normal Order"/>
    <x v="76"/>
    <x v="63"/>
    <n v="60521"/>
    <s v="T178710"/>
    <s v="C8409"/>
    <s v="087"/>
    <n v="45810.88429923611"/>
    <s v="02/06/2025 9:13:59 PM"/>
    <n v="80"/>
    <s v="X-RAY"/>
    <x v="17"/>
    <n v="141"/>
    <n v="1"/>
    <n v="0.14099999999999999"/>
    <s v="765 KV GIS"/>
    <s v="X-ray"/>
    <x v="0"/>
    <s v="7"/>
    <s v="27/05/2025"/>
    <n v="12.7664918287046"/>
    <s v="-"/>
    <s v="-"/>
  </r>
  <r>
    <s v="Normal Order"/>
    <x v="252"/>
    <x v="152"/>
    <n v="60294"/>
    <s v="T178075"/>
    <s v="C8410"/>
    <s v="706"/>
    <n v="45810.883937696759"/>
    <s v="02/06/2025 9:13:07 PM"/>
    <n v="80"/>
    <s v="X-RAY"/>
    <x v="17"/>
    <n v="113.8"/>
    <n v="1"/>
    <n v="0.1138"/>
    <s v="Line DSES Enclosure"/>
    <s v="X-ray"/>
    <x v="0"/>
    <s v="7"/>
    <s v="26/05/2025"/>
    <n v="13.051012696756519"/>
    <s v="-"/>
    <s v="-"/>
  </r>
  <r>
    <s v="Normal Order"/>
    <x v="88"/>
    <x v="69"/>
    <n v="58112"/>
    <s v="T177070"/>
    <s v="C8146"/>
    <s v="549"/>
    <n v="45810.883503229168"/>
    <s v="02/06/2025 9:12:35 PM"/>
    <n v="80"/>
    <s v="X-RAY"/>
    <x v="17"/>
    <n v="170"/>
    <n v="1"/>
    <n v="0.17"/>
    <s v="800kv"/>
    <s v="X-ray"/>
    <x v="0"/>
    <s v="7"/>
    <s v="10/05/2025"/>
    <n v="29.232812997681322"/>
    <s v="-"/>
    <s v="-"/>
  </r>
  <r>
    <s v="Normal Order"/>
    <x v="74"/>
    <x v="61"/>
    <n v="60949"/>
    <s v="T174823"/>
    <s v="C8424"/>
    <s v="1439"/>
    <n v="45810.883153622693"/>
    <s v="02/06/2025 9:12:00 PM"/>
    <n v="80"/>
    <s v="X-RAY"/>
    <x v="17"/>
    <n v="294.7"/>
    <n v="1"/>
    <n v="0.29470000000000002"/>
    <s v="DTB 245 kV"/>
    <s v="X-ray"/>
    <x v="0"/>
    <s v="7"/>
    <s v="28/05/2025"/>
    <n v="11.080974050928489"/>
    <s v="-"/>
    <s v="-"/>
  </r>
  <r>
    <s v="Normal Order"/>
    <x v="232"/>
    <x v="34"/>
    <n v="59879"/>
    <s v="T175688"/>
    <s v="C8030"/>
    <s v="3374"/>
    <n v="45810.882420150461"/>
    <s v="02/06/2025 9:10:54 PM"/>
    <n v="80"/>
    <s v="X-RAY"/>
    <x v="17"/>
    <n v="43.1"/>
    <n v="1"/>
    <n v="4.3099999999999999E-2"/>
    <s v="AIS 420 kV"/>
    <s v="X-ray"/>
    <x v="0"/>
    <s v="7"/>
    <s v="03/05/2025"/>
    <n v="36.51867283564934"/>
    <s v="-"/>
    <s v="-"/>
  </r>
  <r>
    <s v="Normal Order"/>
    <x v="121"/>
    <x v="35"/>
    <n v="61098"/>
    <s v="T178141"/>
    <s v="C8438"/>
    <s v="1710"/>
    <n v="45810.882080694442"/>
    <s v="02/06/2025 9:10:27 PM"/>
    <n v="80"/>
    <s v="X-RAY"/>
    <x v="17"/>
    <n v="43.8"/>
    <n v="1"/>
    <n v="4.3799999999999999E-2"/>
    <s v="-"/>
    <s v="X-ray"/>
    <x v="0"/>
    <s v="7"/>
    <s v="29/05/2025"/>
    <n v="10.118636388884619"/>
    <s v="-"/>
    <s v="-"/>
  </r>
  <r>
    <s v="Normal Order"/>
    <x v="77"/>
    <x v="29"/>
    <n v="58438"/>
    <s v="T178101"/>
    <s v="C8450"/>
    <s v="3604"/>
    <n v="45810.881650393523"/>
    <s v="02/06/2025 9:09:49 PM"/>
    <n v="80"/>
    <s v="X-RAY"/>
    <x v="17"/>
    <n v="54.7"/>
    <n v="1"/>
    <n v="5.4700000000000013E-2"/>
    <s v="Disconnector housing"/>
    <s v="X-ray"/>
    <x v="0"/>
    <s v="7"/>
    <s v="30/05/2025"/>
    <n v="9.4539033101827954"/>
    <s v="-"/>
    <s v="-"/>
  </r>
  <r>
    <s v="Normal Order"/>
    <x v="113"/>
    <x v="87"/>
    <n v="58999"/>
    <s v="T178174"/>
    <s v="C8447"/>
    <s v="254"/>
    <n v="45810.881070821757"/>
    <s v="02/06/2025 9:09:16 PM"/>
    <n v="80"/>
    <s v="X-RAY"/>
    <x v="17"/>
    <n v="102.8"/>
    <n v="1"/>
    <n v="0.1028"/>
    <s v="Isolator housing-Unpainted"/>
    <s v="X-ray"/>
    <x v="0"/>
    <s v="7"/>
    <s v="30/05/2025"/>
    <n v="9.5326708217617124"/>
    <s v="-"/>
    <s v="-"/>
  </r>
  <r>
    <s v="Normal Order"/>
    <x v="105"/>
    <x v="81"/>
    <n v="59770"/>
    <s v="T177432"/>
    <s v="C8330"/>
    <s v="029"/>
    <n v="45810.880436388892"/>
    <s v="02/06/2025 9:08:15 PM"/>
    <n v="80"/>
    <s v="X-RAY"/>
    <x v="17"/>
    <n v="77.8"/>
    <n v="1"/>
    <n v="7.7799999999999994E-2"/>
    <s v="765 KV GIS"/>
    <s v="X-ray"/>
    <x v="0"/>
    <s v="7"/>
    <s v="21/05/2025"/>
    <n v="18.295305023144461"/>
    <s v="-"/>
    <s v="-"/>
  </r>
  <r>
    <s v="Normal Order"/>
    <x v="82"/>
    <x v="65"/>
    <n v="52991"/>
    <s v="T178189"/>
    <s v="C8460"/>
    <s v="1382"/>
    <n v="45810.879219039351"/>
    <s v="02/06/2025 9:06:04 PM"/>
    <n v="80"/>
    <s v="X-RAY"/>
    <x v="17"/>
    <n v="72.599999999999994"/>
    <n v="1"/>
    <n v="7.2599999999999998E-2"/>
    <s v="420kv"/>
    <s v="SUSHANT"/>
    <x v="0"/>
    <s v="7"/>
    <s v="30/05/2025"/>
    <n v="9.1077804050946725"/>
    <s v="-"/>
    <s v="-"/>
  </r>
  <r>
    <s v="Normal Order"/>
    <x v="74"/>
    <x v="61"/>
    <n v="60949"/>
    <s v="T178272"/>
    <s v="C8470"/>
    <s v="1460"/>
    <n v="45810.865236504629"/>
    <s v="02/06/2025 8:45:56 PM"/>
    <n v="80"/>
    <s v="X-RAY"/>
    <x v="17"/>
    <n v="294.7"/>
    <n v="1"/>
    <n v="0.29470000000000002"/>
    <s v="DTB 245 kV"/>
    <s v="SUSHANT"/>
    <x v="0"/>
    <s v="7"/>
    <s v="01/06/2025"/>
    <n v="7.8232315509230839"/>
    <s v="-"/>
    <s v="-"/>
  </r>
  <r>
    <s v="Normal Order"/>
    <x v="76"/>
    <x v="63"/>
    <n v="59862"/>
    <s v="T178767"/>
    <s v="C8469"/>
    <s v="125"/>
    <n v="45810.844667870369"/>
    <s v="02/06/2025 8:16:19 PM"/>
    <n v="80"/>
    <s v="X-RAY"/>
    <x v="17"/>
    <n v="141"/>
    <n v="1"/>
    <n v="0.14099999999999999"/>
    <s v="765 KV GIS"/>
    <s v="SUSHANT"/>
    <x v="0"/>
    <s v="7"/>
    <s v="01/06/2025"/>
    <n v="7.8221311458328273"/>
    <s v="-"/>
    <s v="-"/>
  </r>
  <r>
    <s v="Normal Order"/>
    <x v="97"/>
    <x v="74"/>
    <n v="60870"/>
    <s v="T177290"/>
    <s v="C8293"/>
    <s v="3241"/>
    <n v="45810.825183842593"/>
    <s v="02/06/2025 7:48:28 PM"/>
    <n v="80"/>
    <s v="X-RAY"/>
    <x v="17"/>
    <n v="85.3"/>
    <n v="1"/>
    <n v="8.5300000000000001E-2"/>
    <s v="DTB 145 kV"/>
    <s v="KOUSTUBH PATIL"/>
    <x v="0"/>
    <s v="7"/>
    <s v="19/05/2025"/>
    <n v="20.29492780092551"/>
    <s v="-"/>
    <s v="-"/>
  </r>
  <r>
    <s v="Normal Order"/>
    <x v="113"/>
    <x v="87"/>
    <n v="58999"/>
    <s v="T177995"/>
    <s v="C8451"/>
    <s v="251"/>
    <n v="45810.824807048622"/>
    <s v="02/06/2025 7:47:50 PM"/>
    <n v="80"/>
    <s v="X-RAY"/>
    <x v="17"/>
    <n v="102.8"/>
    <n v="1"/>
    <n v="0.1028"/>
    <s v="Isolator housing-Unpainted"/>
    <s v="Sushil Shantaram Tambat"/>
    <x v="0"/>
    <s v="7"/>
    <s v="30/05/2025"/>
    <n v="9.3794149074092275"/>
    <s v="-"/>
    <s v="-"/>
  </r>
  <r>
    <s v="Normal Order"/>
    <x v="299"/>
    <x v="166"/>
    <n v="60355"/>
    <s v="T178208"/>
    <s v="C8466"/>
    <s v="036"/>
    <n v="45810.800324930548"/>
    <s v="02/06/2025 7:12:36 PM"/>
    <n v="80"/>
    <s v="X-RAY"/>
    <x v="17"/>
    <n v="185"/>
    <n v="1"/>
    <n v="0.185"/>
    <s v="CB Tank_x000d__x000a_"/>
    <s v="KOUSTUBH PATIL"/>
    <x v="0"/>
    <s v="7"/>
    <s v="31/05/2025"/>
    <n v="8.2135036111139925"/>
    <s v="-"/>
    <s v="-"/>
  </r>
  <r>
    <s v="Normal Order"/>
    <x v="232"/>
    <x v="34"/>
    <n v="59879"/>
    <s v="T176940"/>
    <s v="C8244"/>
    <s v="3391"/>
    <n v="45810.767013356482"/>
    <s v="02/06/2025 6:24:35 PM"/>
    <n v="80"/>
    <s v="X-RAY"/>
    <x v="17"/>
    <n v="43.1"/>
    <n v="1"/>
    <n v="4.3099999999999999E-2"/>
    <s v="AIS 420 kV"/>
    <s v="Sushil Shantaram Tambat"/>
    <x v="0"/>
    <s v="7"/>
    <s v="16/05/2025"/>
    <n v="23.44605905092612"/>
    <s v="-"/>
    <s v="-"/>
  </r>
  <r>
    <s v="Normal Order"/>
    <x v="299"/>
    <x v="166"/>
    <n v="60355"/>
    <s v="T178706"/>
    <s v="C8462"/>
    <s v="034"/>
    <n v="45810.764259826392"/>
    <s v="02/06/2025 6:20:40 PM"/>
    <n v="80"/>
    <s v="X-RAY"/>
    <x v="17"/>
    <n v="185"/>
    <n v="1"/>
    <n v="0.185"/>
    <s v="CB Tank_x000d__x000a_"/>
    <s v="KOUSTUBH PATIL"/>
    <x v="0"/>
    <s v="7"/>
    <s v="31/05/2025"/>
    <n v="8.5124043634277768"/>
    <s v="-"/>
    <s v="-"/>
  </r>
  <r>
    <s v="Normal Order"/>
    <x v="81"/>
    <x v="21"/>
    <n v="57522"/>
    <s v="T177566"/>
    <s v="C8384"/>
    <s v="1375"/>
    <n v="45810.716262314818"/>
    <s v="02/06/2025 5:11:25 PM"/>
    <n v="80"/>
    <s v="X-RAY"/>
    <x v="17"/>
    <n v="476.42"/>
    <n v="1"/>
    <n v="0.47642000000000001"/>
    <s v="DTB 420 kV"/>
    <s v="DEEPANSHU MARKAM"/>
    <x v="0"/>
    <s v="7"/>
    <s v="24/05/2025"/>
    <n v="15.41268349537131"/>
    <s v="-"/>
    <s v="-"/>
  </r>
  <r>
    <s v="Normal Order"/>
    <x v="121"/>
    <x v="35"/>
    <n v="59566"/>
    <s v="T178224"/>
    <s v="C8460"/>
    <s v="1731"/>
    <n v="45810.705603541668"/>
    <s v="02/06/2025 4:56:12 PM"/>
    <n v="80"/>
    <s v="X-RAY"/>
    <x v="17"/>
    <n v="43.8"/>
    <n v="1"/>
    <n v="4.3799999999999999E-2"/>
    <s v="-"/>
    <s v="Sushil Shantaram Tambat"/>
    <x v="0"/>
    <s v="7"/>
    <s v="30/05/2025"/>
    <n v="9.1091540046327282"/>
    <s v="-"/>
    <s v="-"/>
  </r>
  <r>
    <s v="Normal Order"/>
    <x v="341"/>
    <x v="94"/>
    <n v="59803"/>
    <s v="T176403"/>
    <s v="C8152"/>
    <s v="783"/>
    <n v="45810.704057199073"/>
    <s v="02/06/2025 4:53:50 PM"/>
    <n v="80"/>
    <s v="X-RAY"/>
    <x v="17"/>
    <n v="99.3"/>
    <n v="1"/>
    <n v="9.9299999999999999E-2"/>
    <s v="-"/>
    <s v="DEEPANSHU MARKAM"/>
    <x v="0"/>
    <s v="7"/>
    <s v="11/05/2025"/>
    <n v="28.966287719907989"/>
    <s v="-"/>
    <s v="-"/>
  </r>
  <r>
    <s v="Normal Order"/>
    <x v="74"/>
    <x v="61"/>
    <n v="60949"/>
    <s v="T178719"/>
    <s v="C8439"/>
    <s v="1443"/>
    <n v="45810.694766250002"/>
    <s v="02/06/2025 4:40:28 PM"/>
    <n v="80"/>
    <s v="X-RAY"/>
    <x v="17"/>
    <n v="294.7"/>
    <n v="1"/>
    <n v="0.29470000000000002"/>
    <s v="DTB 245 kV"/>
    <s v="DEEPANSHU MARKAM"/>
    <x v="0"/>
    <s v="7"/>
    <s v="29/05/2025"/>
    <n v="10.07384739583358"/>
    <s v="-"/>
    <s v="-"/>
  </r>
  <r>
    <s v="Normal Order"/>
    <x v="105"/>
    <x v="81"/>
    <n v="61037"/>
    <s v="T178748"/>
    <s v="C8460"/>
    <s v="072"/>
    <n v="45810.68988972222"/>
    <s v="02/06/2025 4:33:26 PM"/>
    <n v="80"/>
    <s v="X-RAY"/>
    <x v="17"/>
    <n v="77.8"/>
    <n v="1"/>
    <n v="7.7799999999999994E-2"/>
    <s v="765 KV GIS"/>
    <s v="DEEPANSHU MARKAM"/>
    <x v="0"/>
    <s v="7"/>
    <s v="31/05/2025"/>
    <n v="8.7997475694428431"/>
    <s v="-"/>
    <s v="-"/>
  </r>
  <r>
    <s v="Normal Order"/>
    <x v="74"/>
    <x v="61"/>
    <n v="60949"/>
    <s v="T178000"/>
    <s v="C8461"/>
    <s v="1450"/>
    <n v="45810.667850879632"/>
    <s v="02/06/2025 4:01:42 PM"/>
    <n v="80"/>
    <s v="X-RAY"/>
    <x v="17"/>
    <n v="294.7"/>
    <n v="1"/>
    <n v="0.29470000000000002"/>
    <s v="DTB 245 kV"/>
    <s v="DEEPANSHU MARKAM"/>
    <x v="0"/>
    <s v="7"/>
    <s v="31/05/2025"/>
    <n v="8.5884501967593678"/>
    <s v="-"/>
    <s v="-"/>
  </r>
  <r>
    <s v="Normal Order"/>
    <x v="113"/>
    <x v="87"/>
    <n v="58999"/>
    <s v="T178155"/>
    <s v="C8452"/>
    <s v="258"/>
    <n v="45810.664206111112"/>
    <s v="02/06/2025 3:56:27 PM"/>
    <n v="80"/>
    <s v="X-RAY"/>
    <x v="17"/>
    <n v="102.8"/>
    <n v="1"/>
    <n v="0.1028"/>
    <s v="Isolator housing-Unpainted"/>
    <s v="DEEPANSHU MARKAM"/>
    <x v="0"/>
    <s v="7"/>
    <s v="30/05/2025"/>
    <n v="9.309780856478028"/>
    <s v="-"/>
    <s v="-"/>
  </r>
  <r>
    <s v="Normal Order"/>
    <x v="113"/>
    <x v="87"/>
    <n v="58999"/>
    <s v="T178160"/>
    <s v="C8462"/>
    <s v="257"/>
    <n v="45810.66248939815"/>
    <s v="02/06/2025 3:53:59 PM"/>
    <n v="80"/>
    <s v="X-RAY"/>
    <x v="17"/>
    <n v="102.8"/>
    <n v="1"/>
    <n v="0.1028"/>
    <s v="Isolator housing-Unpainted"/>
    <s v="DEEPANSHU MARKAM"/>
    <x v="0"/>
    <s v="7"/>
    <s v="30/05/2025"/>
    <n v="9.0782230902768788"/>
    <s v="-"/>
    <s v="-"/>
  </r>
  <r>
    <s v="Normal Order"/>
    <x v="105"/>
    <x v="81"/>
    <n v="61037"/>
    <s v="T178741"/>
    <s v="C8462"/>
    <s v="075"/>
    <n v="45810.660162152781"/>
    <s v="02/06/2025 3:50:38 PM"/>
    <n v="80"/>
    <s v="X-RAY"/>
    <x v="17"/>
    <n v="77.8"/>
    <n v="1"/>
    <n v="7.7799999999999994E-2"/>
    <s v="765 KV GIS"/>
    <s v="DEEPANSHU MARKAM"/>
    <x v="0"/>
    <s v="7"/>
    <s v="31/05/2025"/>
    <n v="8.5877699999982724"/>
    <s v="-"/>
    <s v="-"/>
  </r>
  <r>
    <s v="Normal Order"/>
    <x v="74"/>
    <x v="61"/>
    <n v="60949"/>
    <s v="T178275"/>
    <s v="C8467"/>
    <s v="1458"/>
    <n v="45810.643887557868"/>
    <s v="02/06/2025 3:27:12 PM"/>
    <n v="80"/>
    <s v="X-RAY"/>
    <x v="17"/>
    <n v="294.7"/>
    <n v="1"/>
    <n v="0.29470000000000002"/>
    <s v="DTB 245 kV"/>
    <s v="DEEPANSHU MARKAM"/>
    <x v="0"/>
    <s v="7"/>
    <s v="01/06/2025"/>
    <n v="7.8257519444450736"/>
    <s v="-"/>
    <s v="-"/>
  </r>
  <r>
    <s v="Normal Order"/>
    <x v="105"/>
    <x v="81"/>
    <n v="61037"/>
    <s v="T178721"/>
    <s v="C8460"/>
    <s v="073"/>
    <n v="45810.641021793977"/>
    <s v="02/06/2025 3:23:04 PM"/>
    <n v="80"/>
    <s v="X-RAY"/>
    <x v="17"/>
    <n v="77.8"/>
    <n v="1"/>
    <n v="7.7799999999999994E-2"/>
    <s v="765 KV GIS"/>
    <s v="DEEPANSHU MARKAM"/>
    <x v="0"/>
    <s v="7"/>
    <s v="31/05/2025"/>
    <n v="8.8154610069468617"/>
    <s v="-"/>
    <s v="-"/>
  </r>
  <r>
    <s v="Normal Order"/>
    <x v="82"/>
    <x v="65"/>
    <n v="52991"/>
    <s v="T178156"/>
    <s v="C8458"/>
    <s v="1381"/>
    <n v="45810.635815497677"/>
    <s v="02/06/2025 3:15:42 PM"/>
    <n v="80"/>
    <s v="X-RAY"/>
    <x v="17"/>
    <n v="72.599999999999994"/>
    <n v="1"/>
    <n v="7.2599999999999998E-2"/>
    <s v="420kv"/>
    <s v="Pavan Halde"/>
    <x v="0"/>
    <s v="7"/>
    <s v="30/05/2025"/>
    <n v="9.1827299421274802"/>
    <s v="-"/>
    <s v="-"/>
  </r>
  <r>
    <s v="Normal Order"/>
    <x v="82"/>
    <x v="65"/>
    <n v="55550"/>
    <s v="T177987"/>
    <s v="C8435"/>
    <s v="1371"/>
    <n v="45810.59046446759"/>
    <s v="02/06/2025 2:10:25 PM"/>
    <n v="80"/>
    <s v="X-RAY"/>
    <x v="17"/>
    <n v="72.599999999999994"/>
    <n v="1"/>
    <n v="7.2599999999999998E-2"/>
    <s v="420kv"/>
    <s v="Pavan Halde"/>
    <x v="0"/>
    <s v="7"/>
    <s v="29/05/2025"/>
    <n v="10.317519062504291"/>
    <s v="-"/>
    <s v="-"/>
  </r>
  <r>
    <s v="Normal Order"/>
    <x v="79"/>
    <x v="13"/>
    <n v="60844"/>
    <s v="T177840"/>
    <s v="C8386"/>
    <s v="5174"/>
    <n v="45810.555405312502"/>
    <s v="02/06/2025 1:19:47 PM"/>
    <n v="80"/>
    <s v="X-RAY"/>
    <x v="17"/>
    <n v="49.66"/>
    <n v="1"/>
    <n v="4.9660000000000003E-2"/>
    <s v="AIS 420 kV"/>
    <s v="DEEPANSHU MARKAM"/>
    <x v="0"/>
    <s v="7"/>
    <s v="24/05/2025"/>
    <n v="15.315217557872529"/>
    <s v="-"/>
    <s v="-"/>
  </r>
  <r>
    <s v="Normal Order"/>
    <x v="74"/>
    <x v="61"/>
    <n v="60949"/>
    <s v="T178714"/>
    <s v="C8446"/>
    <s v="1449"/>
    <n v="45810.496329259258"/>
    <s v="02/06/2025 11:54:43 AM"/>
    <n v="80"/>
    <s v="X-RAY"/>
    <x v="17"/>
    <n v="294.7"/>
    <n v="1"/>
    <n v="0.29470000000000002"/>
    <s v="DTB 245 kV"/>
    <s v="DEEPANSHU MARKAM"/>
    <x v="0"/>
    <s v="7"/>
    <s v="30/05/2025"/>
    <n v="9.5444053472238011"/>
    <s v="-"/>
    <s v="-"/>
  </r>
  <r>
    <s v="Normal Order"/>
    <x v="252"/>
    <x v="152"/>
    <n v="60294"/>
    <s v="T177553"/>
    <s v="C8388"/>
    <s v="692"/>
    <n v="45810.453394328702"/>
    <s v="02/06/2025 10:52:53 AM"/>
    <n v="80"/>
    <s v="X-RAY"/>
    <x v="17"/>
    <n v="113.8"/>
    <n v="1"/>
    <n v="0.1138"/>
    <s v="Line DSES Enclosure"/>
    <s v="DEEPANSHU MARKAM"/>
    <x v="0"/>
    <s v="7"/>
    <s v="24/05/2025"/>
    <n v="15.11482056712703"/>
    <s v="-"/>
    <s v="-"/>
  </r>
  <r>
    <s v="Normal Order"/>
    <x v="74"/>
    <x v="61"/>
    <n v="60949"/>
    <s v="T178731"/>
    <s v="C8455"/>
    <s v="1446"/>
    <n v="45810.446732094897"/>
    <s v="02/06/2025 10:43:17 AM"/>
    <n v="80"/>
    <s v="X-RAY"/>
    <x v="17"/>
    <n v="294.7"/>
    <n v="1"/>
    <n v="0.29470000000000002"/>
    <s v="DTB 245 kV"/>
    <s v="DEEPANSHU MARKAM"/>
    <x v="0"/>
    <s v="7"/>
    <s v="31/05/2025"/>
    <n v="8.8190973611126537"/>
    <s v="-"/>
    <s v="-"/>
  </r>
  <r>
    <s v="Normal Order"/>
    <x v="76"/>
    <x v="63"/>
    <n v="60521"/>
    <s v="T178752"/>
    <s v="C8464"/>
    <s v="115"/>
    <n v="45810.420018634257"/>
    <s v="02/06/2025 10:04:50 AM"/>
    <n v="80"/>
    <s v="X-RAY"/>
    <x v="17"/>
    <n v="141"/>
    <n v="1"/>
    <n v="0.14099999999999999"/>
    <s v="765 KV GIS"/>
    <s v="DEEPANSHU MARKAM"/>
    <x v="0"/>
    <s v="7"/>
    <s v="31/05/2025"/>
    <n v="8.418553738425544"/>
    <s v="-"/>
    <s v="-"/>
  </r>
  <r>
    <s v="Normal Order"/>
    <x v="76"/>
    <x v="63"/>
    <n v="60521"/>
    <s v="T178735"/>
    <s v="C8458"/>
    <s v="108"/>
    <n v="45810.418014097217"/>
    <s v="02/06/2025 10:01:56 AM"/>
    <n v="80"/>
    <s v="X-RAY"/>
    <x v="17"/>
    <n v="141"/>
    <n v="1"/>
    <n v="0.14099999999999999"/>
    <s v="765 KV GIS"/>
    <s v="DEEPANSHU MARKAM"/>
    <x v="0"/>
    <s v="7"/>
    <s v="31/05/2025"/>
    <n v="8.8221546064814902"/>
    <s v="-"/>
    <s v="-"/>
  </r>
  <r>
    <s v="Normal Order"/>
    <x v="76"/>
    <x v="63"/>
    <n v="60521"/>
    <s v="T178760"/>
    <s v="C8463"/>
    <s v="118"/>
    <n v="45810.41343912037"/>
    <s v="02/06/2025 9:55:21 AM"/>
    <n v="80"/>
    <s v="X-RAY"/>
    <x v="17"/>
    <n v="141"/>
    <n v="1"/>
    <n v="0.14099999999999999"/>
    <s v="765 KV GIS"/>
    <s v="DEEPANSHU MARKAM"/>
    <x v="0"/>
    <s v="7"/>
    <s v="31/05/2025"/>
    <n v="8.5595212615735363"/>
    <s v="-"/>
    <s v="-"/>
  </r>
  <r>
    <s v="Normal Order"/>
    <x v="74"/>
    <x v="61"/>
    <n v="60949"/>
    <s v="T178105"/>
    <s v="C8433"/>
    <s v="1457"/>
    <n v="45810.408025034718"/>
    <s v="02/06/2025 9:47:33 AM"/>
    <n v="80"/>
    <s v="X-RAY"/>
    <x v="17"/>
    <n v="294.7"/>
    <n v="1"/>
    <n v="0.29470000000000002"/>
    <s v="DTB 245 kV"/>
    <s v="DEEPANSHU MARKAM"/>
    <x v="0"/>
    <s v="7"/>
    <s v="29/05/2025"/>
    <n v="10.374673634258221"/>
    <s v="-"/>
    <s v="-"/>
  </r>
  <r>
    <s v="Normal Order"/>
    <x v="74"/>
    <x v="61"/>
    <n v="60949"/>
    <s v="T178107"/>
    <s v="C8431"/>
    <s v="1455"/>
    <n v="45810.395563229169"/>
    <s v="02/06/2025 9:29:36 AM"/>
    <n v="80"/>
    <s v="X-RAY"/>
    <x v="17"/>
    <n v="294.7"/>
    <n v="1"/>
    <n v="0.29470000000000002"/>
    <s v="DTB 245 kV"/>
    <s v="DEEPANSHU MARKAM"/>
    <x v="0"/>
    <s v="7"/>
    <s v="29/05/2025"/>
    <n v="10.375531863428479"/>
    <s v="-"/>
    <s v="-"/>
  </r>
  <r>
    <s v="Normal Order"/>
    <x v="82"/>
    <x v="65"/>
    <n v="52991"/>
    <s v="T178113"/>
    <s v="C8447"/>
    <s v="1380"/>
    <n v="45810.376020335651"/>
    <s v="02/06/2025 9:01:28 AM"/>
    <n v="80"/>
    <s v="X-RAY"/>
    <x v="17"/>
    <n v="72.599999999999994"/>
    <n v="1"/>
    <n v="7.2599999999999998E-2"/>
    <s v="420kv"/>
    <s v="DEEPANSHU MARKAM"/>
    <x v="0"/>
    <s v="7"/>
    <s v="30/05/2025"/>
    <n v="9.4502450810177834"/>
    <s v="-"/>
    <s v="-"/>
  </r>
  <r>
    <s v="Normal Order"/>
    <x v="74"/>
    <x v="61"/>
    <n v="60949"/>
    <s v="T178758"/>
    <s v="C8465"/>
    <s v="1453"/>
    <n v="45810.371118668983"/>
    <s v="02/06/2025 8:54:25 AM"/>
    <n v="80"/>
    <s v="X-RAY"/>
    <x v="17"/>
    <n v="294.7"/>
    <n v="1"/>
    <n v="0.29470000000000002"/>
    <s v="DTB 245 kV"/>
    <s v="DEEPANSHU MARKAM"/>
    <x v="0"/>
    <s v="7"/>
    <s v="31/05/2025"/>
    <n v="8.4198581365781138"/>
    <s v="-"/>
    <s v="-"/>
  </r>
  <r>
    <s v="Normal Order"/>
    <x v="121"/>
    <x v="35"/>
    <n v="59566"/>
    <s v="T178247"/>
    <s v="C8457"/>
    <s v="1736"/>
    <n v="45810.366868900463"/>
    <s v="02/06/2025 8:48:17 AM"/>
    <n v="80"/>
    <s v="X-RAY"/>
    <x v="17"/>
    <n v="43.8"/>
    <n v="1"/>
    <n v="4.3799999999999999E-2"/>
    <s v="-"/>
    <s v="DEEPANSHU MARKAM"/>
    <x v="0"/>
    <s v="7"/>
    <s v="30/05/2025"/>
    <n v="9.1857726041635033"/>
    <s v="-"/>
    <s v="-"/>
  </r>
  <r>
    <s v="Normal Order"/>
    <x v="121"/>
    <x v="35"/>
    <n v="59566"/>
    <s v="T178242"/>
    <s v="C8457"/>
    <s v="1735"/>
    <n v="45810.365546412038"/>
    <s v="02/06/2025 8:46:23 AM"/>
    <n v="80"/>
    <s v="X-RAY"/>
    <x v="17"/>
    <n v="43.8"/>
    <n v="1"/>
    <n v="4.3799999999999999E-2"/>
    <s v="-"/>
    <s v="DEEPANSHU MARKAM"/>
    <x v="0"/>
    <s v="7"/>
    <s v="30/05/2025"/>
    <n v="9.1863774768498843"/>
    <s v="-"/>
    <s v="-"/>
  </r>
  <r>
    <s v="Normal Order"/>
    <x v="81"/>
    <x v="21"/>
    <n v="47246"/>
    <s v="T177246"/>
    <s v="C8297"/>
    <s v="1349"/>
    <n v="45809.295036689808"/>
    <s v="01/06/2025 7:05:14 AM"/>
    <n v="70"/>
    <s v="X-RAY"/>
    <x v="17"/>
    <n v="476.42"/>
    <n v="1"/>
    <n v="0.47642000000000001"/>
    <s v="DTB 420 kV"/>
    <s v="X-ray"/>
    <x v="0"/>
    <s v="8"/>
    <s v="19/05/2025"/>
    <n v="20.225565196757088"/>
    <s v="-"/>
    <s v="-"/>
  </r>
  <r>
    <s v="Normal Order"/>
    <x v="85"/>
    <x v="68"/>
    <n v="50139"/>
    <s v="T177716"/>
    <s v="C8332"/>
    <s v="777"/>
    <n v="45809.295031111113"/>
    <s v="01/06/2025 7:05:00 AM"/>
    <n v="70"/>
    <s v="X-RAY"/>
    <x v="17"/>
    <n v="70.3"/>
    <n v="1"/>
    <n v="7.0300000000000001E-2"/>
    <s v="145kv"/>
    <s v="X-ray"/>
    <x v="0"/>
    <s v="8"/>
    <s v="21/05/2025"/>
    <n v="18.45551114583213"/>
    <s v="-"/>
    <s v="-"/>
  </r>
  <r>
    <s v="Normal Order"/>
    <x v="322"/>
    <x v="171"/>
    <n v="53334"/>
    <s v="T177212"/>
    <s v="C8308"/>
    <s v="333"/>
    <n v="45809.294701250001"/>
    <s v="01/06/2025 7:04:34 AM"/>
    <n v="70"/>
    <s v="X-RAY"/>
    <x v="17"/>
    <n v="146"/>
    <n v="1"/>
    <n v="0.14599999999999999"/>
    <s v="-"/>
    <s v="X-ray"/>
    <x v="0"/>
    <s v="8"/>
    <s v="20/05/2025"/>
    <n v="19.527477997682581"/>
    <s v="-"/>
    <s v="-"/>
  </r>
  <r>
    <s v="Normal Order"/>
    <x v="76"/>
    <x v="63"/>
    <n v="59862"/>
    <s v="T176630"/>
    <s v="C8298"/>
    <s v="066"/>
    <n v="45809.29424841435"/>
    <s v="01/06/2025 7:04:19 AM"/>
    <n v="80"/>
    <s v="X-RAY"/>
    <x v="17"/>
    <n v="141"/>
    <n v="1"/>
    <n v="0.14099999999999999"/>
    <s v="765 KV GIS"/>
    <s v="X-ray"/>
    <x v="0"/>
    <s v="8"/>
    <s v="19/05/2025"/>
    <n v="20.403301388891119"/>
    <s v="-"/>
    <s v="-"/>
  </r>
  <r>
    <s v="Normal Order"/>
    <x v="322"/>
    <x v="171"/>
    <n v="53334"/>
    <s v="T177268"/>
    <s v="C8317"/>
    <s v="336"/>
    <n v="45809.29415105324"/>
    <s v="01/06/2025 7:03:46 AM"/>
    <n v="70"/>
    <s v="X-RAY"/>
    <x v="17"/>
    <n v="146"/>
    <n v="1"/>
    <n v="0.14599999999999999"/>
    <s v="-"/>
    <s v="X-ray"/>
    <x v="0"/>
    <s v="8"/>
    <s v="20/05/2025"/>
    <n v="19.526195057871519"/>
    <s v="-"/>
    <s v="-"/>
  </r>
  <r>
    <s v="Normal Order"/>
    <x v="80"/>
    <x v="64"/>
    <n v="60753"/>
    <s v="T176945"/>
    <s v="C8226"/>
    <s v="1164"/>
    <n v="45809.293867812499"/>
    <s v="01/06/2025 7:03:21 AM"/>
    <n v="80"/>
    <s v="X-RAY"/>
    <x v="17"/>
    <n v="9.3309999999999995"/>
    <n v="1"/>
    <n v="9.330999999999999E-3"/>
    <s v="765 KV GIS"/>
    <s v="X-ray"/>
    <x v="0"/>
    <s v="8"/>
    <s v="15/05/2025"/>
    <n v="24.43253406250005"/>
    <s v="-"/>
    <s v="-"/>
  </r>
  <r>
    <s v="Normal Order"/>
    <x v="83"/>
    <x v="66"/>
    <n v="51340"/>
    <s v="T177679"/>
    <s v="C8332"/>
    <s v="828"/>
    <n v="45809.293538807869"/>
    <s v="01/06/2025 7:02:52 AM"/>
    <n v="70"/>
    <s v="X-RAY"/>
    <x v="17"/>
    <n v="51.5"/>
    <n v="1"/>
    <n v="5.1499999999999997E-2"/>
    <s v="145kv"/>
    <s v="X-ray"/>
    <x v="0"/>
    <s v="8"/>
    <s v="21/05/2025"/>
    <n v="18.340666655094541"/>
    <s v="-"/>
    <s v="-"/>
  </r>
  <r>
    <s v="Normal Order"/>
    <x v="83"/>
    <x v="66"/>
    <n v="53549"/>
    <s v="T177355"/>
    <s v="C8275"/>
    <s v="802"/>
    <n v="45809.293239259263"/>
    <s v="01/06/2025 7:02:26 AM"/>
    <n v="70"/>
    <s v="X-RAY"/>
    <x v="17"/>
    <n v="51.5"/>
    <n v="1"/>
    <n v="5.1499999999999997E-2"/>
    <s v="145kv"/>
    <s v="X-ray"/>
    <x v="0"/>
    <s v="8"/>
    <s v="17/05/2025"/>
    <n v="22.06387371527671"/>
    <s v="-"/>
    <s v="-"/>
  </r>
  <r>
    <s v="Normal Order"/>
    <x v="80"/>
    <x v="64"/>
    <n v="60753"/>
    <s v="T176809"/>
    <s v="C8226"/>
    <s v="1169"/>
    <n v="45809.293197754632"/>
    <s v="01/06/2025 7:02:29 AM"/>
    <n v="80"/>
    <s v="X-RAY"/>
    <x v="17"/>
    <n v="9.3309999999999995"/>
    <n v="1"/>
    <n v="9.330999999999999E-3"/>
    <s v="765 KV GIS"/>
    <s v="X-ray"/>
    <x v="0"/>
    <s v="8"/>
    <s v="15/05/2025"/>
    <n v="24.578314560189028"/>
    <s v="-"/>
    <s v="-"/>
  </r>
  <r>
    <s v="Normal Order"/>
    <x v="342"/>
    <x v="128"/>
    <n v="59215"/>
    <s v="T177795"/>
    <s v="C8314"/>
    <s v="080"/>
    <n v="45809.292886689807"/>
    <s v="01/06/2025 7:02:02 AM"/>
    <n v="80"/>
    <s v="X-RAY"/>
    <x v="17"/>
    <n v="292.54000000000002"/>
    <n v="1"/>
    <n v="0.29254000000000002"/>
    <s v="765 KV GIS"/>
    <s v="X-ray"/>
    <x v="0"/>
    <s v="8"/>
    <s v="20/05/2025"/>
    <n v="19.245499548611409"/>
    <s v="-"/>
    <s v="-"/>
  </r>
  <r>
    <s v="Normal Order"/>
    <x v="219"/>
    <x v="93"/>
    <n v="59324"/>
    <s v="T176963"/>
    <s v="C8231"/>
    <s v="2252"/>
    <n v="45809.292668055547"/>
    <s v="01/06/2025 7:01:47 AM"/>
    <n v="80"/>
    <s v="X-RAY"/>
    <x v="17"/>
    <n v="83.1"/>
    <n v="1"/>
    <n v="8.3099999999999993E-2"/>
    <s v="420 kV"/>
    <s v="X-ray"/>
    <x v="0"/>
    <s v="8"/>
    <s v="15/05/2025"/>
    <n v="24.012272268519151"/>
    <s v="-"/>
    <s v="-"/>
  </r>
  <r>
    <s v="Normal Order"/>
    <x v="252"/>
    <x v="152"/>
    <n v="60864"/>
    <s v="T177259"/>
    <s v="C8310"/>
    <s v="663"/>
    <n v="45809.29261459491"/>
    <s v="01/06/2025 7:01:32 AM"/>
    <n v="80"/>
    <s v="X-RAY"/>
    <x v="17"/>
    <n v="113.8"/>
    <n v="1"/>
    <n v="0.1138"/>
    <s v="Line DSES Enclosure"/>
    <s v="X-ray"/>
    <x v="0"/>
    <s v="8"/>
    <s v="20/05/2025"/>
    <n v="19.66652184027771"/>
    <s v="-"/>
    <s v="-"/>
  </r>
  <r>
    <s v="Normal Order"/>
    <x v="85"/>
    <x v="68"/>
    <n v="50143"/>
    <s v="T177706"/>
    <s v="C8336"/>
    <s v="785"/>
    <n v="45809.292060555563"/>
    <s v="01/06/2025 7:01:07 AM"/>
    <n v="70"/>
    <s v="X-RAY"/>
    <x v="17"/>
    <n v="70.3"/>
    <n v="1"/>
    <n v="7.0300000000000001E-2"/>
    <s v="145kv"/>
    <s v="X-ray"/>
    <x v="0"/>
    <s v="8"/>
    <s v="21/05/2025"/>
    <n v="18.179088333330579"/>
    <s v="-"/>
    <s v="-"/>
  </r>
  <r>
    <s v="Normal Order"/>
    <x v="89"/>
    <x v="70"/>
    <n v="60407"/>
    <s v="T175768"/>
    <s v="C8054"/>
    <s v="037"/>
    <n v="45809.291763275462"/>
    <s v="01/06/2025 7:00:18 AM"/>
    <n v="80"/>
    <s v="X-RAY"/>
    <x v="17"/>
    <n v="138"/>
    <n v="1"/>
    <n v="0.13800000000000001"/>
    <s v="Enclosure"/>
    <s v="X-ray"/>
    <x v="0"/>
    <s v="8"/>
    <s v="05/05/2025"/>
    <n v="34.170400960647378"/>
    <s v="-"/>
    <s v="-"/>
  </r>
  <r>
    <s v="Normal Order"/>
    <x v="81"/>
    <x v="21"/>
    <n v="44969"/>
    <s v="T177927"/>
    <s v="C8394"/>
    <s v="1378"/>
    <n v="45809.290844918993"/>
    <s v="01/06/2025 6:58:49 AM"/>
    <n v="70"/>
    <s v="X-RAY"/>
    <x v="17"/>
    <n v="476.42"/>
    <n v="1"/>
    <n v="0.47642000000000001"/>
    <s v="DTB 420 kV"/>
    <s v="DEEPANSHU MARKAM"/>
    <x v="0"/>
    <s v="8"/>
    <s v="25/05/2025"/>
    <n v="14.75656692129269"/>
    <s v="-"/>
    <s v="-"/>
  </r>
  <r>
    <s v="Normal Order"/>
    <x v="89"/>
    <x v="70"/>
    <n v="57335"/>
    <s v="T177014"/>
    <s v="C8090"/>
    <s v="049"/>
    <n v="45809.290549976853"/>
    <s v="01/06/2025 6:58:47 AM"/>
    <n v="70"/>
    <s v="X-RAY"/>
    <x v="17"/>
    <n v="138"/>
    <n v="1"/>
    <n v="0.13800000000000001"/>
    <s v="Enclosure"/>
    <s v="X-ray"/>
    <x v="0"/>
    <s v="8"/>
    <s v="07/05/2025"/>
    <n v="32.241455335650237"/>
    <s v="-"/>
    <s v="-"/>
  </r>
  <r>
    <s v="Normal Order"/>
    <x v="74"/>
    <x v="61"/>
    <n v="58916"/>
    <s v="T177464"/>
    <s v="C8258"/>
    <s v="1430"/>
    <n v="45809.290242199073"/>
    <s v="01/06/2025 6:58:09 AM"/>
    <n v="80"/>
    <s v="X-RAY"/>
    <x v="17"/>
    <n v="294.7"/>
    <n v="1"/>
    <n v="0.29470000000000002"/>
    <s v="DTB 245 kV"/>
    <s v="X-ray"/>
    <x v="0"/>
    <s v="8"/>
    <s v="17/05/2025"/>
    <n v="22.768694120371951"/>
    <s v="-"/>
    <s v="-"/>
  </r>
  <r>
    <s v="Normal Order"/>
    <x v="89"/>
    <x v="70"/>
    <n v="59784"/>
    <s v="T175805"/>
    <s v="C8067"/>
    <s v="045"/>
    <n v="45809.289788819442"/>
    <s v="01/06/2025 6:57:30 AM"/>
    <n v="80"/>
    <s v="X-RAY"/>
    <x v="17"/>
    <n v="138"/>
    <n v="1"/>
    <n v="0.13800000000000001"/>
    <s v="Enclosure"/>
    <s v="X-ray"/>
    <x v="0"/>
    <s v="8"/>
    <s v="06/05/2025"/>
    <n v="33.60826011573954"/>
    <s v="-"/>
    <s v="-"/>
  </r>
  <r>
    <s v="Normal Order"/>
    <x v="343"/>
    <x v="99"/>
    <n v="59897"/>
    <s v="T175998"/>
    <s v="C8039"/>
    <s v="157"/>
    <n v="45809.289345208337"/>
    <s v="01/06/2025 6:56:39 AM"/>
    <n v="80"/>
    <s v="X-RAY"/>
    <x v="17"/>
    <n v="229.8"/>
    <n v="1"/>
    <n v="0.2298"/>
    <s v="-"/>
    <s v="X-ray"/>
    <x v="0"/>
    <s v="8"/>
    <s v="04/05/2025"/>
    <n v="35.769632870367793"/>
    <s v="-"/>
    <s v="-"/>
  </r>
  <r>
    <s v="Normal Order"/>
    <x v="112"/>
    <x v="86"/>
    <n v="53503"/>
    <s v="T177611"/>
    <s v="C8357"/>
    <s v="1500"/>
    <n v="45809.289055381952"/>
    <s v="01/06/2025 6:56:25 AM"/>
    <n v="80"/>
    <s v="X-RAY"/>
    <x v="17"/>
    <n v="86.67"/>
    <n v="1"/>
    <n v="8.6669999999999997E-2"/>
    <s v="420kv"/>
    <s v="X-ray"/>
    <x v="0"/>
    <s v="8"/>
    <s v="22/05/2025"/>
    <n v="17.052206168984409"/>
    <s v="-"/>
    <s v="-"/>
  </r>
  <r>
    <s v="Normal Order"/>
    <x v="105"/>
    <x v="81"/>
    <n v="59770"/>
    <s v="T177519"/>
    <s v="C8394"/>
    <s v="065"/>
    <n v="45809.287766828696"/>
    <s v="01/06/2025 6:54:34 AM"/>
    <n v="80"/>
    <s v="X-RAY"/>
    <x v="17"/>
    <n v="77.8"/>
    <n v="1"/>
    <n v="7.7799999999999994E-2"/>
    <s v="765 KV GIS"/>
    <s v="X-ray"/>
    <x v="0"/>
    <s v="8"/>
    <s v="25/05/2025"/>
    <n v="14.770022037038871"/>
    <s v="-"/>
    <s v="-"/>
  </r>
  <r>
    <s v="Normal Order"/>
    <x v="77"/>
    <x v="29"/>
    <n v="60348"/>
    <s v="T177986"/>
    <s v="C8428"/>
    <s v="3589"/>
    <n v="45809.287497002311"/>
    <s v="01/06/2025 6:54:09 AM"/>
    <n v="80"/>
    <s v="X-RAY"/>
    <x v="17"/>
    <n v="54.7"/>
    <n v="1"/>
    <n v="5.4700000000000013E-2"/>
    <s v="Disconnector housing"/>
    <s v="X-ray"/>
    <x v="0"/>
    <s v="8"/>
    <s v="29/05/2025"/>
    <n v="10.56698122685339"/>
    <s v="-"/>
    <s v="-"/>
  </r>
  <r>
    <s v="Normal Order"/>
    <x v="323"/>
    <x v="160"/>
    <n v="56161"/>
    <s v="T178108"/>
    <s v="C8428"/>
    <s v="1224"/>
    <n v="45809.28725079861"/>
    <s v="01/06/2025 6:53:47 AM"/>
    <n v="70"/>
    <s v="X-RAY"/>
    <x v="17"/>
    <n v="74.8"/>
    <n v="1"/>
    <n v="7.4800000000000005E-2"/>
    <s v="-"/>
    <s v="X-ray"/>
    <x v="0"/>
    <s v="8"/>
    <s v="29/05/2025"/>
    <n v="10.56785194444819"/>
    <s v="-"/>
    <s v="-"/>
  </r>
  <r>
    <s v="Normal Order"/>
    <x v="323"/>
    <x v="160"/>
    <n v="54355"/>
    <s v="T177981"/>
    <s v="C8427"/>
    <s v="1225"/>
    <n v="45809.286978668977"/>
    <s v="01/06/2025 6:53:25 AM"/>
    <n v="70"/>
    <s v="X-RAY"/>
    <x v="17"/>
    <n v="74.8"/>
    <n v="1"/>
    <n v="7.4800000000000005E-2"/>
    <s v="-"/>
    <s v="X-ray"/>
    <x v="0"/>
    <s v="8"/>
    <s v="28/05/2025"/>
    <n v="11.04600480324007"/>
    <s v="-"/>
    <s v="-"/>
  </r>
  <r>
    <s v="Normal Order"/>
    <x v="252"/>
    <x v="152"/>
    <n v="60294"/>
    <s v="T177952"/>
    <s v="C8434"/>
    <s v="717"/>
    <n v="45809.286278402782"/>
    <s v="01/06/2025 6:52:24 AM"/>
    <n v="80"/>
    <s v="X-RAY"/>
    <x v="17"/>
    <n v="113.8"/>
    <n v="1"/>
    <n v="0.1138"/>
    <s v="Line DSES Enclosure"/>
    <s v="X-ray"/>
    <x v="0"/>
    <s v="8"/>
    <s v="29/05/2025"/>
    <n v="10.46682149305707"/>
    <s v="-"/>
    <s v="-"/>
  </r>
  <r>
    <s v="Normal Order"/>
    <x v="331"/>
    <x v="172"/>
    <n v="61144"/>
    <s v="T177431"/>
    <s v="C8316"/>
    <s v="550"/>
    <n v="45809.285993599537"/>
    <s v="01/06/2025 6:52:00 AM"/>
    <n v="80"/>
    <s v="X-RAY"/>
    <x v="17"/>
    <n v="15.6"/>
    <n v="1"/>
    <n v="1.5599999999999999E-2"/>
    <s v="765 KV GIS"/>
    <s v="X-ray"/>
    <x v="0"/>
    <s v="8"/>
    <s v="29/05/2025"/>
    <n v="10.81938526620797"/>
    <s v="-"/>
    <s v="-"/>
  </r>
  <r>
    <s v="Normal Order"/>
    <x v="82"/>
    <x v="65"/>
    <n v="52991"/>
    <s v="T177901"/>
    <s v="C8388"/>
    <s v="1363"/>
    <n v="45809.285103634262"/>
    <s v="01/06/2025 6:50:45 AM"/>
    <n v="80"/>
    <s v="X-RAY"/>
    <x v="17"/>
    <n v="72.599999999999994"/>
    <n v="1"/>
    <n v="7.2599999999999998E-2"/>
    <s v="420kv"/>
    <s v="X-ray"/>
    <x v="0"/>
    <s v="8"/>
    <s v="24/05/2025"/>
    <n v="15.080699409722"/>
    <s v="-"/>
    <s v="-"/>
  </r>
  <r>
    <s v="Normal Order"/>
    <x v="79"/>
    <x v="13"/>
    <n v="60844"/>
    <s v="T178002"/>
    <s v="C8395"/>
    <s v="5167"/>
    <n v="45809.28478519676"/>
    <s v="01/06/2025 6:50:15 AM"/>
    <n v="80"/>
    <s v="X-RAY"/>
    <x v="17"/>
    <n v="49.66"/>
    <n v="1"/>
    <n v="4.9660000000000003E-2"/>
    <s v="AIS 420 kV"/>
    <s v="X-ray"/>
    <x v="0"/>
    <s v="8"/>
    <s v="26/05/2025"/>
    <n v="13.469981527778151"/>
    <s v="-"/>
    <s v="-"/>
  </r>
  <r>
    <s v="Normal Order"/>
    <x v="254"/>
    <x v="154"/>
    <n v="51175"/>
    <s v="T177834"/>
    <s v="C8375"/>
    <s v="037"/>
    <n v="45809.284403148151"/>
    <s v="01/06/2025 6:49:42 AM"/>
    <n v="70"/>
    <s v="X-RAY"/>
    <x v="17"/>
    <n v="138"/>
    <n v="1"/>
    <n v="0.13800000000000001"/>
    <s v="Enclosure"/>
    <s v="X-ray"/>
    <x v="0"/>
    <s v="8"/>
    <s v="24/05/2025"/>
    <n v="15.79050197916513"/>
    <s v="-"/>
    <s v="-"/>
  </r>
  <r>
    <s v="Normal Order"/>
    <x v="255"/>
    <x v="40"/>
    <n v="51910"/>
    <s v="T176145"/>
    <s v="C8103"/>
    <s v="1903"/>
    <n v="45809.283633217587"/>
    <s v="01/06/2025 6:48:37 AM"/>
    <n v="70"/>
    <s v="X-RAY"/>
    <x v="17"/>
    <n v="118.6"/>
    <n v="1"/>
    <n v="0.1186"/>
    <s v="-"/>
    <s v="X-ray"/>
    <x v="0"/>
    <s v="8"/>
    <s v="09/05/2025"/>
    <n v="30.856182592593541"/>
    <s v="-"/>
    <s v="-"/>
  </r>
  <r>
    <s v="Normal Order"/>
    <x v="255"/>
    <x v="40"/>
    <n v="58772"/>
    <s v="T177263"/>
    <s v="C8289"/>
    <s v="1906"/>
    <n v="45809.282495486113"/>
    <s v="01/06/2025 6:47:18 AM"/>
    <n v="80"/>
    <s v="X-RAY"/>
    <x v="17"/>
    <n v="118.6"/>
    <n v="1"/>
    <n v="0.1186"/>
    <s v="-"/>
    <s v="X-ray"/>
    <x v="0"/>
    <s v="8"/>
    <s v="19/05/2025"/>
    <n v="20.415696608797589"/>
    <s v="-"/>
    <s v="-"/>
  </r>
  <r>
    <s v="Normal Order"/>
    <x v="255"/>
    <x v="40"/>
    <n v="59345"/>
    <s v="T175759"/>
    <s v="C8050"/>
    <s v="1880"/>
    <n v="45809.281566631937"/>
    <s v="01/06/2025 6:45:46 AM"/>
    <n v="80"/>
    <s v="X-RAY"/>
    <x v="17"/>
    <n v="118.6"/>
    <n v="1"/>
    <n v="0.1186"/>
    <s v="-"/>
    <s v="X-ray"/>
    <x v="0"/>
    <s v="8"/>
    <s v="05/05/2025"/>
    <n v="34.375722627315547"/>
    <s v="-"/>
    <s v="-"/>
  </r>
  <r>
    <s v="Normal Order"/>
    <x v="323"/>
    <x v="160"/>
    <n v="44363"/>
    <s v="T178068"/>
    <s v="C8414"/>
    <s v="1216"/>
    <n v="45809.281196076387"/>
    <s v="01/06/2025 6:45:10 AM"/>
    <n v="70"/>
    <s v="X-RAY"/>
    <x v="17"/>
    <n v="74.8"/>
    <n v="1"/>
    <n v="7.4800000000000005E-2"/>
    <s v="-"/>
    <s v="X-ray"/>
    <x v="0"/>
    <s v="8"/>
    <s v="27/05/2025"/>
    <n v="12.33002662037325"/>
    <s v="-"/>
    <s v="-"/>
  </r>
  <r>
    <s v="Normal Order"/>
    <x v="1"/>
    <x v="1"/>
    <n v="57858"/>
    <s v="T173308"/>
    <s v="C7662"/>
    <s v="802"/>
    <n v="45809.280775324078"/>
    <s v="01/06/2025 6:44:37 AM"/>
    <n v="80"/>
    <s v="X-RAY"/>
    <x v="17"/>
    <n v="41"/>
    <n v="1"/>
    <n v="4.1000000000000002E-2"/>
    <s v="NAMI FRONT SUBFRAME"/>
    <s v="X-ray"/>
    <x v="0"/>
    <s v="8"/>
    <s v="11/04/2025"/>
    <n v="58.190167662032771"/>
    <s v="-"/>
    <s v="-"/>
  </r>
  <r>
    <s v="Normal Order"/>
    <x v="323"/>
    <x v="160"/>
    <n v="56158"/>
    <s v="T178079"/>
    <s v="C8407"/>
    <s v="1210"/>
    <n v="45809.280279733794"/>
    <s v="01/06/2025 6:43:57 AM"/>
    <n v="70"/>
    <s v="X-RAY"/>
    <x v="17"/>
    <n v="74.8"/>
    <n v="1"/>
    <n v="7.4800000000000005E-2"/>
    <s v="-"/>
    <s v="X-ray"/>
    <x v="0"/>
    <s v="8"/>
    <s v="26/05/2025"/>
    <n v="13.191194791666931"/>
    <s v="-"/>
    <s v="-"/>
  </r>
  <r>
    <s v="Normal Order"/>
    <x v="323"/>
    <x v="160"/>
    <n v="57202"/>
    <s v="T178901"/>
    <s v="C8411"/>
    <s v="1218"/>
    <n v="45809.279527604172"/>
    <s v="01/06/2025 6:43:13 AM"/>
    <n v="70"/>
    <s v="X-RAY"/>
    <x v="17"/>
    <n v="74.8"/>
    <n v="1"/>
    <n v="7.4800000000000005E-2"/>
    <s v="-"/>
    <s v="X-ray"/>
    <x v="0"/>
    <s v="8"/>
    <s v="29/05/2025"/>
    <n v="10.406622499998781"/>
    <s v="-"/>
    <s v="-"/>
  </r>
  <r>
    <s v="Normal Order"/>
    <x v="105"/>
    <x v="81"/>
    <n v="61035"/>
    <s v="T178902"/>
    <s v="C8394"/>
    <s v="068"/>
    <n v="45809.278935219903"/>
    <s v="01/06/2025 6:42:09 AM"/>
    <n v="80"/>
    <s v="X-RAY"/>
    <x v="17"/>
    <n v="77.8"/>
    <n v="1"/>
    <n v="7.7799999999999994E-2"/>
    <s v="765 KV GIS"/>
    <s v="X-ray"/>
    <x v="0"/>
    <s v="8"/>
    <s v="29/05/2025"/>
    <n v="10.40478899305162"/>
    <s v="-"/>
    <s v="-"/>
  </r>
  <r>
    <s v="Normal Order"/>
    <x v="121"/>
    <x v="35"/>
    <n v="59566"/>
    <s v="T178256"/>
    <s v="C8444"/>
    <s v="1715"/>
    <n v="45809.27779015046"/>
    <s v="01/06/2025 6:40:23 AM"/>
    <n v="80"/>
    <s v="X-RAY"/>
    <x v="17"/>
    <n v="43.8"/>
    <n v="1"/>
    <n v="4.3799999999999999E-2"/>
    <s v="-"/>
    <s v="X-ray"/>
    <x v="0"/>
    <s v="8"/>
    <s v="30/05/2025"/>
    <n v="9.4703519212926039"/>
    <s v="-"/>
    <s v="-"/>
  </r>
  <r>
    <s v="Normal Order"/>
    <x v="81"/>
    <x v="21"/>
    <n v="48014"/>
    <s v="T178076"/>
    <s v="C8417"/>
    <s v="1389"/>
    <n v="45809.275978124999"/>
    <s v="01/06/2025 6:37:41 AM"/>
    <n v="70"/>
    <s v="X-RAY"/>
    <x v="17"/>
    <n v="476.42"/>
    <n v="1"/>
    <n v="0.47642000000000001"/>
    <s v="DTB 420 kV"/>
    <s v="X-ray"/>
    <x v="0"/>
    <s v="8"/>
    <s v="27/05/2025"/>
    <n v="12.259069722218561"/>
    <s v="-"/>
    <s v="-"/>
  </r>
  <r>
    <s v="Normal Order"/>
    <x v="344"/>
    <x v="178"/>
    <n v="58245"/>
    <s v="T178737"/>
    <s v="C8456"/>
    <s v="388"/>
    <n v="45809.275363460649"/>
    <s v="01/06/2025 6:36:49 AM"/>
    <n v="70"/>
    <s v="X-RAY"/>
    <x v="17"/>
    <n v="173.33"/>
    <n v="1"/>
    <n v="0.17333000000000001"/>
    <s v="-"/>
    <s v="X-ray"/>
    <x v="0"/>
    <s v="8"/>
    <s v="31/05/2025"/>
    <n v="8.8142554976875545"/>
    <s v="-"/>
    <s v="-"/>
  </r>
  <r>
    <s v="Normal Order"/>
    <x v="344"/>
    <x v="178"/>
    <n v="47406"/>
    <s v="T178727"/>
    <s v="C8450"/>
    <s v="387"/>
    <n v="45809.273335289363"/>
    <s v="01/06/2025 6:33:36 AM"/>
    <n v="70"/>
    <s v="X-RAY"/>
    <x v="17"/>
    <n v="173.33"/>
    <n v="1"/>
    <n v="0.17333000000000001"/>
    <s v="-"/>
    <s v="DEEPANSHU MARKAM"/>
    <x v="0"/>
    <s v="8"/>
    <s v="30/05/2025"/>
    <n v="9.3684303356494638"/>
    <s v="-"/>
    <s v="-"/>
  </r>
  <r>
    <s v="Normal Order"/>
    <x v="74"/>
    <x v="61"/>
    <n v="60949"/>
    <s v="T178759"/>
    <s v="C8463"/>
    <s v="1452"/>
    <n v="45809.199967789347"/>
    <s v="01/06/2025 4:47:57 AM"/>
    <n v="80"/>
    <s v="X-RAY"/>
    <x v="17"/>
    <n v="294.7"/>
    <n v="1"/>
    <n v="0.29470000000000002"/>
    <s v="DTB 245 kV"/>
    <s v="DEEPANSHU MARKAM"/>
    <x v="0"/>
    <s v="8"/>
    <s v="31/05/2025"/>
    <n v="8.5269565162016079"/>
    <s v="-"/>
    <s v="-"/>
  </r>
  <r>
    <s v="Normal Order"/>
    <x v="77"/>
    <x v="29"/>
    <n v="58438"/>
    <s v="T178181"/>
    <s v="C8444"/>
    <s v="3607"/>
    <n v="45809.150108009257"/>
    <s v="01/06/2025 3:36:09 AM"/>
    <n v="80"/>
    <s v="X-RAY"/>
    <x v="17"/>
    <n v="54.7"/>
    <n v="1"/>
    <n v="5.4700000000000013E-2"/>
    <s v="Disconnector housing"/>
    <s v="DEEPANSHU MARKAM"/>
    <x v="0"/>
    <s v="8"/>
    <s v="30/05/2025"/>
    <n v="9.5409516435174737"/>
    <s v="-"/>
    <s v="-"/>
  </r>
  <r>
    <s v="Normal Order"/>
    <x v="77"/>
    <x v="29"/>
    <n v="58438"/>
    <s v="T178198"/>
    <s v="C8456"/>
    <s v="3609"/>
    <n v="45809.149905381943"/>
    <s v="01/06/2025 3:35:52 AM"/>
    <n v="80"/>
    <s v="X-RAY"/>
    <x v="17"/>
    <n v="54.7"/>
    <n v="1"/>
    <n v="5.4700000000000013E-2"/>
    <s v="Disconnector housing"/>
    <s v="DEEPANSHU MARKAM"/>
    <x v="0"/>
    <s v="8"/>
    <s v="30/05/2025"/>
    <n v="9.0941293402793235"/>
    <s v="-"/>
    <s v="-"/>
  </r>
  <r>
    <s v="Normal Order"/>
    <x v="121"/>
    <x v="35"/>
    <n v="59566"/>
    <s v="T178255"/>
    <s v="C8452"/>
    <s v="1723"/>
    <n v="45809.141549444437"/>
    <s v="01/06/2025 3:23:50 AM"/>
    <n v="80"/>
    <s v="X-RAY"/>
    <x v="17"/>
    <n v="43.8"/>
    <n v="1"/>
    <n v="4.3799999999999999E-2"/>
    <s v="-"/>
    <s v="DEEPANSHU MARKAM"/>
    <x v="0"/>
    <s v="8"/>
    <s v="30/05/2025"/>
    <n v="9.2938762962949113"/>
    <s v="-"/>
    <s v="-"/>
  </r>
  <r>
    <s v="Normal Order"/>
    <x v="80"/>
    <x v="64"/>
    <n v="60753"/>
    <s v="T176278"/>
    <s v="C8145"/>
    <s v="1187"/>
    <n v="45809.116465497689"/>
    <s v="01/06/2025 2:47:42 AM"/>
    <n v="80"/>
    <s v="X-RAY"/>
    <x v="17"/>
    <n v="9.3309999999999995"/>
    <n v="1"/>
    <n v="9.330999999999999E-3"/>
    <s v="765 KV GIS"/>
    <s v="DEEPANSHU MARKAM"/>
    <x v="0"/>
    <s v="8"/>
    <s v="28/05/2025"/>
    <n v="11.514136782410789"/>
    <s v="-"/>
    <s v="-"/>
  </r>
  <r>
    <s v="Normal Order"/>
    <x v="77"/>
    <x v="29"/>
    <n v="58438"/>
    <s v="T178170"/>
    <s v="C8454"/>
    <s v="3608"/>
    <n v="45809.115950057872"/>
    <s v="01/06/2025 2:46:58 AM"/>
    <n v="80"/>
    <s v="X-RAY"/>
    <x v="17"/>
    <n v="54.7"/>
    <n v="1"/>
    <n v="5.4700000000000013E-2"/>
    <s v="Disconnector housing"/>
    <s v="DEEPANSHU MARKAM"/>
    <x v="0"/>
    <s v="8"/>
    <s v="30/05/2025"/>
    <n v="9.0501145949092461"/>
    <s v="-"/>
    <s v="-"/>
  </r>
  <r>
    <s v="Normal Order"/>
    <x v="121"/>
    <x v="35"/>
    <n v="59566"/>
    <s v="T178239"/>
    <s v="C8460"/>
    <s v="1733"/>
    <n v="45809.114953877317"/>
    <s v="01/06/2025 2:45:32 AM"/>
    <n v="80"/>
    <s v="X-RAY"/>
    <x v="17"/>
    <n v="43.8"/>
    <n v="1"/>
    <n v="4.3799999999999999E-2"/>
    <s v="-"/>
    <s v="DEEPANSHU MARKAM"/>
    <x v="0"/>
    <s v="8"/>
    <s v="30/05/2025"/>
    <n v="9.066869861111627"/>
    <s v="-"/>
    <s v="-"/>
  </r>
  <r>
    <s v="Normal Order"/>
    <x v="121"/>
    <x v="35"/>
    <n v="59118"/>
    <s v="T178237"/>
    <s v="C8451"/>
    <s v="1726"/>
    <n v="45809.113220046303"/>
    <s v="01/06/2025 2:43:02 AM"/>
    <n v="80"/>
    <s v="X-RAY"/>
    <x v="17"/>
    <n v="43.8"/>
    <n v="1"/>
    <n v="4.3799999999999999E-2"/>
    <s v="-"/>
    <s v="DEEPANSHU MARKAM"/>
    <x v="0"/>
    <s v="8"/>
    <s v="30/05/2025"/>
    <n v="9.3390531712939264"/>
    <s v="-"/>
    <s v="-"/>
  </r>
  <r>
    <s v="Normal Order"/>
    <x v="76"/>
    <x v="63"/>
    <n v="60521"/>
    <s v="T178749"/>
    <s v="C8459"/>
    <s v="112"/>
    <n v="45809.1048681713"/>
    <s v="01/06/2025 2:31:01 AM"/>
    <n v="80"/>
    <s v="X-RAY"/>
    <x v="17"/>
    <n v="141"/>
    <n v="1"/>
    <n v="0.14099999999999999"/>
    <s v="765 KV GIS"/>
    <s v="DEEPANSHU MARKAM"/>
    <x v="0"/>
    <s v="8"/>
    <s v="31/05/2025"/>
    <n v="8.8015518981483183"/>
    <s v="-"/>
    <s v="-"/>
  </r>
  <r>
    <s v="Normal Order"/>
    <x v="121"/>
    <x v="35"/>
    <n v="59566"/>
    <s v="T178234"/>
    <s v="C8460"/>
    <s v="1734"/>
    <n v="45809.100459247682"/>
    <s v="01/06/2025 2:24:39 AM"/>
    <n v="80"/>
    <s v="X-RAY"/>
    <x v="17"/>
    <n v="43.8"/>
    <n v="1"/>
    <n v="4.3799999999999999E-2"/>
    <s v="-"/>
    <s v="DEEPANSHU MARKAM"/>
    <x v="0"/>
    <s v="8"/>
    <s v="30/05/2025"/>
    <n v="9.0673446759246872"/>
    <s v="-"/>
    <s v="-"/>
  </r>
  <r>
    <s v="Normal Order"/>
    <x v="121"/>
    <x v="35"/>
    <n v="59566"/>
    <s v="T178254"/>
    <s v="C8452"/>
    <s v="1730"/>
    <n v="45809.088227766202"/>
    <s v="01/06/2025 2:07:03 AM"/>
    <n v="80"/>
    <s v="X-RAY"/>
    <x v="17"/>
    <n v="43.8"/>
    <n v="1"/>
    <n v="4.3799999999999999E-2"/>
    <s v="-"/>
    <s v="DEEPANSHU MARKAM"/>
    <x v="0"/>
    <s v="8"/>
    <s v="30/05/2025"/>
    <n v="9.4745163657426019"/>
    <s v="-"/>
    <s v="-"/>
  </r>
  <r>
    <s v="Normal Order"/>
    <x v="121"/>
    <x v="35"/>
    <n v="59566"/>
    <s v="T178229"/>
    <s v="C8460"/>
    <s v="1732"/>
    <n v="45809.082185671286"/>
    <s v="01/06/2025 1:58:21 AM"/>
    <n v="80"/>
    <s v="X-RAY"/>
    <x v="17"/>
    <n v="43.8"/>
    <n v="1"/>
    <n v="4.3799999999999999E-2"/>
    <s v="-"/>
    <s v="DEEPANSHU MARKAM"/>
    <x v="0"/>
    <s v="8"/>
    <s v="30/05/2025"/>
    <n v="9.1085428356454941"/>
    <s v="-"/>
    <s v="-"/>
  </r>
  <r>
    <s v="Normal Order"/>
    <x v="323"/>
    <x v="160"/>
    <n v="44313"/>
    <s v="T177960"/>
    <s v="C8425"/>
    <s v="1222"/>
    <n v="45809.060492916673"/>
    <s v="01/06/2025 1:27:06 AM"/>
    <n v="70"/>
    <s v="X-RAY"/>
    <x v="17"/>
    <n v="74.8"/>
    <n v="1"/>
    <n v="7.4800000000000005E-2"/>
    <s v="-"/>
    <s v="DEEPANSHU MARKAM"/>
    <x v="0"/>
    <s v="8"/>
    <s v="28/05/2025"/>
    <n v="11.21011627314874"/>
    <s v="-"/>
    <s v="-"/>
  </r>
  <r>
    <s v="Normal Order"/>
    <x v="323"/>
    <x v="160"/>
    <n v="44363"/>
    <s v="T177951"/>
    <s v="C8418"/>
    <s v="1217"/>
    <n v="45809.055158194453"/>
    <s v="01/06/2025 1:19:26 AM"/>
    <n v="70"/>
    <s v="X-RAY"/>
    <x v="17"/>
    <n v="74.8"/>
    <n v="1"/>
    <n v="7.4800000000000005E-2"/>
    <s v="-"/>
    <s v="DEEPANSHU MARKAM"/>
    <x v="0"/>
    <s v="8"/>
    <s v="27/05/2025"/>
    <n v="12.04623592592543"/>
    <s v="-"/>
    <s v="-"/>
  </r>
  <r>
    <s v="Normal Order"/>
    <x v="323"/>
    <x v="160"/>
    <n v="44363"/>
    <s v="T178098"/>
    <s v="C8416"/>
    <s v="1212"/>
    <n v="45809.050114548612"/>
    <s v="01/06/2025 1:12:10 AM"/>
    <n v="70"/>
    <s v="X-RAY"/>
    <x v="17"/>
    <n v="74.8"/>
    <n v="1"/>
    <n v="7.4800000000000005E-2"/>
    <s v="-"/>
    <s v="DEEPANSHU MARKAM"/>
    <x v="0"/>
    <s v="8"/>
    <s v="27/05/2025"/>
    <n v="12.18451087962603"/>
    <s v="-"/>
    <s v="-"/>
  </r>
  <r>
    <s v="Normal Order"/>
    <x v="113"/>
    <x v="87"/>
    <n v="58999"/>
    <s v="T178157"/>
    <s v="C8452"/>
    <s v="256"/>
    <n v="45809.049342916667"/>
    <s v="01/06/2025 1:11:03 AM"/>
    <n v="80"/>
    <s v="X-RAY"/>
    <x v="17"/>
    <n v="102.8"/>
    <n v="1"/>
    <n v="0.1028"/>
    <s v="Isolator housing-Unpainted"/>
    <s v="DEEPANSHU MARKAM"/>
    <x v="0"/>
    <s v="8"/>
    <s v="30/05/2025"/>
    <n v="9.2011706712946761"/>
    <s v="-"/>
    <s v="-"/>
  </r>
  <r>
    <s v="Normal Order"/>
    <x v="344"/>
    <x v="178"/>
    <n v="47406"/>
    <s v="T178701"/>
    <s v="C8448"/>
    <s v="386"/>
    <n v="45809.041592453701"/>
    <s v="01/06/2025 12:59:53 AM"/>
    <n v="70"/>
    <s v="X-RAY"/>
    <x v="17"/>
    <n v="173.33"/>
    <n v="1"/>
    <n v="0.17333000000000001"/>
    <s v="-"/>
    <s v="DEEPANSHU MARKAM"/>
    <x v="0"/>
    <s v="8"/>
    <s v="30/05/2025"/>
    <n v="9.3694152777752606"/>
    <s v="-"/>
    <s v="-"/>
  </r>
  <r>
    <s v="Normal Order"/>
    <x v="76"/>
    <x v="63"/>
    <n v="60521"/>
    <s v="T178724"/>
    <s v="C8455"/>
    <s v="106"/>
    <n v="45809.039385532407"/>
    <s v="01/06/2025 12:56:43 AM"/>
    <n v="80"/>
    <s v="X-RAY"/>
    <x v="17"/>
    <n v="141"/>
    <n v="1"/>
    <n v="0.14099999999999999"/>
    <s v="765 KV GIS"/>
    <s v="DEEPANSHU MARKAM"/>
    <x v="0"/>
    <s v="8"/>
    <s v="31/05/2025"/>
    <n v="8.8233888888862566"/>
    <s v="-"/>
    <s v="-"/>
  </r>
  <r>
    <s v="Normal Order"/>
    <x v="83"/>
    <x v="66"/>
    <n v="53549"/>
    <s v="T177333"/>
    <s v="C8285"/>
    <s v="851"/>
    <n v="45808.944296574067"/>
    <s v="31/05/2025 10:39:51 PM"/>
    <n v="70"/>
    <s v="X-RAY"/>
    <x v="17"/>
    <n v="51.5"/>
    <n v="1"/>
    <n v="5.1499999999999997E-2"/>
    <s v="145kv"/>
    <s v="ISHWAR CHAVAN"/>
    <x v="0"/>
    <s v="9"/>
    <s v="19/05/2025"/>
    <n v="20.550460474536521"/>
    <s v="-"/>
    <s v="-"/>
  </r>
  <r>
    <s v="Normal Order"/>
    <x v="74"/>
    <x v="61"/>
    <n v="60949"/>
    <s v="T178711"/>
    <s v="C8436"/>
    <s v="1441"/>
    <n v="45808.811158217592"/>
    <s v="31/05/2025 7:28:08 PM"/>
    <n v="80"/>
    <s v="X-RAY"/>
    <x v="17"/>
    <n v="294.7"/>
    <n v="1"/>
    <n v="0.29470000000000002"/>
    <s v="DTB 245 kV"/>
    <s v="ISHWAR CHAVAN"/>
    <x v="0"/>
    <s v="9"/>
    <s v="29/05/2025"/>
    <n v="10.07496885416913"/>
    <s v="-"/>
    <s v="-"/>
  </r>
  <r>
    <s v="Normal Order"/>
    <x v="121"/>
    <x v="35"/>
    <n v="61098"/>
    <s v="T178126"/>
    <s v="C8435"/>
    <s v="1711"/>
    <n v="45808.787236307871"/>
    <s v="31/05/2025 6:53:42 PM"/>
    <n v="80"/>
    <s v="X-RAY"/>
    <x v="17"/>
    <n v="43.8"/>
    <n v="1"/>
    <n v="4.3799999999999999E-2"/>
    <s v="-"/>
    <s v="Pavan Halde"/>
    <x v="0"/>
    <s v="9"/>
    <s v="29/05/2025"/>
    <n v="10.12087767360936"/>
    <s v="-"/>
    <s v="-"/>
  </r>
  <r>
    <s v="Normal Order"/>
    <x v="252"/>
    <x v="152"/>
    <n v="60294"/>
    <s v="T177954"/>
    <s v="C8427"/>
    <s v="719"/>
    <n v="45808.775709351852"/>
    <s v="31/05/2025 6:37:01 PM"/>
    <n v="80"/>
    <s v="X-RAY"/>
    <x v="17"/>
    <n v="113.8"/>
    <n v="1"/>
    <n v="0.1138"/>
    <s v="Line DSES Enclosure"/>
    <s v="SUSHANT"/>
    <x v="0"/>
    <s v="9"/>
    <s v="29/05/2025"/>
    <n v="10.810467395829621"/>
    <s v="-"/>
    <s v="-"/>
  </r>
  <r>
    <s v="Normal Order"/>
    <x v="121"/>
    <x v="35"/>
    <n v="59118"/>
    <s v="T178232"/>
    <s v="C8451"/>
    <s v="1725"/>
    <n v="45808.771277824068"/>
    <s v="31/05/2025 6:30:38 PM"/>
    <n v="80"/>
    <s v="X-RAY"/>
    <x v="17"/>
    <n v="43.8"/>
    <n v="1"/>
    <n v="4.3799999999999999E-2"/>
    <s v="-"/>
    <s v="SUSHANT"/>
    <x v="0"/>
    <s v="9"/>
    <s v="30/05/2025"/>
    <n v="9.3396303009285475"/>
    <s v="-"/>
    <s v="-"/>
  </r>
  <r>
    <s v="Normal Order"/>
    <x v="77"/>
    <x v="29"/>
    <n v="60348"/>
    <s v="T177943"/>
    <s v="C8443"/>
    <s v="3601"/>
    <n v="45808.761721736111"/>
    <s v="31/05/2025 6:17:00 PM"/>
    <n v="80"/>
    <s v="X-RAY"/>
    <x v="17"/>
    <n v="54.7"/>
    <n v="1"/>
    <n v="5.4700000000000013E-2"/>
    <s v="Disconnector housing"/>
    <s v="Pavan Halde"/>
    <x v="0"/>
    <s v="9"/>
    <s v="29/05/2025"/>
    <n v="10.08679274305177"/>
    <s v="-"/>
    <s v="-"/>
  </r>
  <r>
    <s v="Normal Order"/>
    <x v="340"/>
    <x v="177"/>
    <n v="61241"/>
    <s v="T178110"/>
    <s v="C8431"/>
    <s v="001"/>
    <n v="45808.758538923612"/>
    <s v="31/05/2025 6:12:25 PM"/>
    <n v="80"/>
    <s v="X-RAY"/>
    <x v="17"/>
    <n v="110"/>
    <n v="1"/>
    <n v="0.11"/>
    <m/>
    <s v="Pavan Halde"/>
    <x v="0"/>
    <s v="9"/>
    <s v="29/05/2025"/>
    <n v="10.384681157403969"/>
    <s v="-"/>
    <s v="-"/>
  </r>
  <r>
    <s v="Normal Order"/>
    <x v="252"/>
    <x v="152"/>
    <n v="60294"/>
    <s v="T177990"/>
    <s v="C8428"/>
    <s v="715"/>
    <n v="45808.732805960652"/>
    <s v="31/05/2025 5:35:14 PM"/>
    <n v="80"/>
    <s v="X-RAY"/>
    <x v="17"/>
    <n v="113.8"/>
    <n v="1"/>
    <n v="0.1138"/>
    <s v="Line DSES Enclosure"/>
    <s v="SUSHANT"/>
    <x v="0"/>
    <s v="9"/>
    <s v="29/05/2025"/>
    <n v="10.570046944441859"/>
    <s v="-"/>
    <s v="-"/>
  </r>
  <r>
    <s v="Normal Order"/>
    <x v="74"/>
    <x v="61"/>
    <n v="60949"/>
    <s v="T178736"/>
    <s v="C8457"/>
    <s v="1444"/>
    <n v="45808.710862743057"/>
    <s v="31/05/2025 5:03:38 PM"/>
    <n v="80"/>
    <s v="X-RAY"/>
    <x v="17"/>
    <n v="294.7"/>
    <n v="1"/>
    <n v="0.29470000000000002"/>
    <s v="DTB 245 kV"/>
    <s v="SUSHANT"/>
    <x v="0"/>
    <s v="9"/>
    <s v="31/05/2025"/>
    <n v="8.8178795138883288"/>
    <s v="-"/>
    <s v="-"/>
  </r>
  <r>
    <s v="Normal Order"/>
    <x v="252"/>
    <x v="152"/>
    <n v="60294"/>
    <s v="T177975"/>
    <s v="C8425"/>
    <s v="714"/>
    <n v="45808.705562546304"/>
    <s v="31/05/2025 4:56:01 PM"/>
    <n v="80"/>
    <s v="X-RAY"/>
    <x v="17"/>
    <n v="113.8"/>
    <n v="1"/>
    <n v="0.1138"/>
    <s v="Line DSES Enclosure"/>
    <s v="SUSHANT"/>
    <x v="0"/>
    <s v="9"/>
    <s v="29/05/2025"/>
    <n v="10.83837769676029"/>
    <s v="-"/>
    <s v="-"/>
  </r>
  <r>
    <s v="Normal Order"/>
    <x v="82"/>
    <x v="65"/>
    <n v="52991"/>
    <s v="T178106"/>
    <s v="C8448"/>
    <s v="1373"/>
    <n v="45808.685408854173"/>
    <s v="31/05/2025 4:26:59 PM"/>
    <n v="80"/>
    <s v="X-RAY"/>
    <x v="17"/>
    <n v="72.599999999999994"/>
    <n v="1"/>
    <n v="7.2599999999999998E-2"/>
    <s v="420kv"/>
    <s v="SUSHANT"/>
    <x v="0"/>
    <s v="9"/>
    <s v="30/05/2025"/>
    <n v="9.4488897453702521"/>
    <s v="-"/>
    <s v="-"/>
  </r>
  <r>
    <s v="Normal Order"/>
    <x v="67"/>
    <x v="55"/>
    <n v="61224"/>
    <s v="T178167"/>
    <s v="C8452"/>
    <s v="207"/>
    <n v="45808.676502939823"/>
    <s v="31/05/2025 4:14:10 PM"/>
    <n v="80"/>
    <s v="X-RAY"/>
    <x v="17"/>
    <n v="69"/>
    <n v="1"/>
    <n v="6.9000000000000006E-2"/>
    <s v="-"/>
    <s v="SUSHANT"/>
    <x v="0"/>
    <s v="9"/>
    <s v="30/05/2025"/>
    <n v="9.3282916782409302"/>
    <s v="-"/>
    <s v="-"/>
  </r>
  <r>
    <s v="Normal Order"/>
    <x v="82"/>
    <x v="65"/>
    <n v="52991"/>
    <s v="T177962"/>
    <s v="C8451"/>
    <s v="1379"/>
    <n v="45808.639516215277"/>
    <s v="31/05/2025 3:20:54 PM"/>
    <n v="80"/>
    <s v="X-RAY"/>
    <x v="17"/>
    <n v="72.599999999999994"/>
    <n v="1"/>
    <n v="7.2599999999999998E-2"/>
    <s v="420kv"/>
    <s v="SUSHANT"/>
    <x v="0"/>
    <s v="9"/>
    <s v="30/05/2025"/>
    <n v="9.3407288194430294"/>
    <s v="-"/>
    <s v="-"/>
  </r>
  <r>
    <s v="Normal Order"/>
    <x v="323"/>
    <x v="160"/>
    <n v="44363"/>
    <s v="T178051"/>
    <s v="C8416"/>
    <s v="1221"/>
    <n v="45808.634362164346"/>
    <s v="31/05/2025 3:13:34 PM"/>
    <n v="70"/>
    <s v="X-RAY"/>
    <x v="17"/>
    <n v="74.8"/>
    <n v="1"/>
    <n v="7.4800000000000005E-2"/>
    <s v="-"/>
    <s v="KOUSTUBH PATIL"/>
    <x v="0"/>
    <s v="9"/>
    <s v="27/05/2025"/>
    <n v="12.11170745370327"/>
    <s v="-"/>
    <s v="-"/>
  </r>
  <r>
    <s v="Normal Order"/>
    <x v="113"/>
    <x v="87"/>
    <n v="58999"/>
    <s v="T178176"/>
    <s v="C8454"/>
    <s v="255"/>
    <n v="45808.631996932869"/>
    <s v="31/05/2025 3:10:04 PM"/>
    <n v="80"/>
    <s v="X-RAY"/>
    <x v="17"/>
    <n v="102.8"/>
    <n v="1"/>
    <n v="0.1028"/>
    <s v="Isolator housing-Unpainted"/>
    <s v="SUSHANT"/>
    <x v="0"/>
    <s v="9"/>
    <s v="30/05/2025"/>
    <n v="9.1339217939821538"/>
    <s v="-"/>
    <s v="-"/>
  </r>
  <r>
    <s v="Normal Order"/>
    <x v="113"/>
    <x v="87"/>
    <n v="58999"/>
    <s v="T178117"/>
    <s v="C8449"/>
    <s v="253"/>
    <n v="45808.628107835648"/>
    <s v="31/05/2025 3:04:28 PM"/>
    <n v="80"/>
    <s v="X-RAY"/>
    <x v="17"/>
    <n v="102.8"/>
    <n v="1"/>
    <n v="0.1028"/>
    <s v="Isolator housing-Unpainted"/>
    <s v="SUSHANT"/>
    <x v="0"/>
    <s v="9"/>
    <s v="30/05/2025"/>
    <n v="9.4368157870339928"/>
    <s v="-"/>
    <s v="-"/>
  </r>
  <r>
    <s v="Normal Order"/>
    <x v="82"/>
    <x v="65"/>
    <n v="52991"/>
    <s v="T178118"/>
    <s v="C8451"/>
    <s v="1377"/>
    <n v="45808.624430011572"/>
    <s v="31/05/2025 2:59:11 PM"/>
    <n v="80"/>
    <s v="X-RAY"/>
    <x v="17"/>
    <n v="72.599999999999994"/>
    <n v="1"/>
    <n v="7.2599999999999998E-2"/>
    <s v="420kv"/>
    <s v="SUSHANT"/>
    <x v="0"/>
    <s v="9"/>
    <s v="30/05/2025"/>
    <n v="9.4184731944405939"/>
    <s v="-"/>
    <s v="-"/>
  </r>
  <r>
    <s v="Normal Order"/>
    <x v="82"/>
    <x v="65"/>
    <n v="52991"/>
    <s v="T178119"/>
    <s v="C8447"/>
    <s v="1375"/>
    <n v="45808.622837465278"/>
    <s v="31/05/2025 2:56:53 PM"/>
    <n v="80"/>
    <s v="X-RAY"/>
    <x v="17"/>
    <n v="72.599999999999994"/>
    <n v="1"/>
    <n v="7.2599999999999998E-2"/>
    <s v="420kv"/>
    <s v="SUSHANT"/>
    <x v="0"/>
    <s v="9"/>
    <s v="30/05/2025"/>
    <n v="9.4722667013847968"/>
    <s v="-"/>
    <s v="-"/>
  </r>
  <r>
    <s v="Normal Order"/>
    <x v="82"/>
    <x v="65"/>
    <n v="52991"/>
    <s v="T178151"/>
    <s v="C8452"/>
    <s v="1376"/>
    <n v="45808.621968391213"/>
    <s v="31/05/2025 2:55:38 PM"/>
    <n v="80"/>
    <s v="X-RAY"/>
    <x v="17"/>
    <n v="72.599999999999994"/>
    <n v="1"/>
    <n v="7.2599999999999998E-2"/>
    <s v="420kv"/>
    <s v="SUSHANT"/>
    <x v="0"/>
    <s v="9"/>
    <s v="30/05/2025"/>
    <n v="9.2946467939837021"/>
    <s v="-"/>
    <s v="-"/>
  </r>
  <r>
    <s v="Normal Order"/>
    <x v="323"/>
    <x v="160"/>
    <n v="54380"/>
    <s v="T178070"/>
    <s v="C8415"/>
    <s v="1211"/>
    <n v="45808.593979641213"/>
    <s v="31/05/2025 2:15:28 PM"/>
    <n v="70"/>
    <s v="X-RAY"/>
    <x v="17"/>
    <n v="74.8"/>
    <n v="1"/>
    <n v="7.4800000000000005E-2"/>
    <s v="-"/>
    <s v="KOUSTUBH PATIL"/>
    <x v="0"/>
    <s v="9"/>
    <s v="27/05/2025"/>
    <n v="12.306938680558231"/>
    <s v="-"/>
    <s v="-"/>
  </r>
  <r>
    <s v="Normal Order"/>
    <x v="97"/>
    <x v="74"/>
    <n v="60379"/>
    <s v="T177142"/>
    <s v="C8244"/>
    <s v="3203"/>
    <n v="45808.491161284721"/>
    <s v="31/05/2025 11:47:16 AM"/>
    <n v="80"/>
    <s v="X-RAY"/>
    <x v="17"/>
    <n v="85.3"/>
    <n v="1"/>
    <n v="8.5300000000000001E-2"/>
    <s v="DTB 145 kV"/>
    <s v="SUSHANT"/>
    <x v="0"/>
    <s v="9"/>
    <s v="16/05/2025"/>
    <n v="23.548364212962039"/>
    <s v="-"/>
    <s v="-"/>
  </r>
  <r>
    <s v="Normal Order"/>
    <x v="77"/>
    <x v="29"/>
    <n v="58438"/>
    <s v="T177934"/>
    <s v="C8451"/>
    <s v="3605"/>
    <n v="45808.468454004629"/>
    <s v="31/05/2025 11:14:34 AM"/>
    <n v="80"/>
    <s v="X-RAY"/>
    <x v="17"/>
    <n v="54.7"/>
    <n v="1"/>
    <n v="5.4700000000000013E-2"/>
    <s v="Disconnector housing"/>
    <s v="SUSHANT"/>
    <x v="0"/>
    <s v="9"/>
    <s v="30/05/2025"/>
    <n v="9.3343525347227114"/>
    <s v="-"/>
    <s v="-"/>
  </r>
  <r>
    <s v="Normal Order"/>
    <x v="218"/>
    <x v="8"/>
    <n v="58662"/>
    <s v="T177937"/>
    <s v="C8445"/>
    <s v="297"/>
    <n v="45808.465472812502"/>
    <s v="31/05/2025 11:10:17 AM"/>
    <n v="80"/>
    <s v="X-RAY"/>
    <x v="17"/>
    <n v="58.13"/>
    <n v="1"/>
    <n v="5.8130000000000001E-2"/>
    <s v="-"/>
    <s v="SUSHANT"/>
    <x v="0"/>
    <s v="9"/>
    <s v="30/05/2025"/>
    <n v="9.4608269212985761"/>
    <s v="-"/>
    <s v="-"/>
  </r>
  <r>
    <s v="Normal Order"/>
    <x v="81"/>
    <x v="21"/>
    <n v="47246"/>
    <s v="T177731"/>
    <s v="C8334"/>
    <s v="1354"/>
    <n v="45808.45966508102"/>
    <s v="31/05/2025 11:01:55 AM"/>
    <n v="70"/>
    <s v="X-RAY"/>
    <x v="17"/>
    <n v="476.42"/>
    <n v="1"/>
    <n v="0.47642000000000001"/>
    <s v="DTB 420 kV"/>
    <s v="SUSHANT"/>
    <x v="0"/>
    <s v="9"/>
    <s v="21/05/2025"/>
    <n v="18.268409652780971"/>
    <s v="-"/>
    <s v="-"/>
  </r>
  <r>
    <s v="Normal Order"/>
    <x v="81"/>
    <x v="21"/>
    <n v="57522"/>
    <s v="T177035"/>
    <s v="C8120"/>
    <s v="1336"/>
    <n v="45808.458326215266"/>
    <s v="31/05/2025 10:59:59 AM"/>
    <n v="80"/>
    <s v="X-RAY"/>
    <x v="17"/>
    <n v="476.42"/>
    <n v="1"/>
    <n v="0.47642000000000001"/>
    <s v="DTB 420 kV"/>
    <s v="SUSHANT"/>
    <x v="0"/>
    <s v="9"/>
    <s v="09/05/2025"/>
    <n v="30.243634942133209"/>
    <s v="-"/>
    <s v="-"/>
  </r>
  <r>
    <s v="Normal Order"/>
    <x v="77"/>
    <x v="29"/>
    <n v="58438"/>
    <s v="T177992"/>
    <s v="C8451"/>
    <s v="3606"/>
    <n v="45808.457329791658"/>
    <s v="31/05/2025 10:58:33 AM"/>
    <n v="80"/>
    <s v="X-RAY"/>
    <x v="17"/>
    <n v="54.7"/>
    <n v="1"/>
    <n v="5.4700000000000013E-2"/>
    <s v="Disconnector housing"/>
    <s v="SUSHANT"/>
    <x v="0"/>
    <s v="9"/>
    <s v="30/05/2025"/>
    <n v="9.4103989351860946"/>
    <s v="-"/>
    <s v="-"/>
  </r>
  <r>
    <s v="Normal Order"/>
    <x v="67"/>
    <x v="55"/>
    <n v="61224"/>
    <s v="T178115"/>
    <s v="C8450"/>
    <s v="205"/>
    <n v="45808.373132604167"/>
    <s v="31/05/2025 8:57:19 AM"/>
    <n v="80"/>
    <s v="X-RAY"/>
    <x v="17"/>
    <n v="69"/>
    <n v="1"/>
    <n v="6.9000000000000006E-2"/>
    <s v="-"/>
    <s v="SUSHANT"/>
    <x v="0"/>
    <s v="9"/>
    <s v="30/05/2025"/>
    <n v="9.4524744212976657"/>
    <s v="-"/>
    <s v="-"/>
  </r>
  <r>
    <s v="Normal Order"/>
    <x v="67"/>
    <x v="55"/>
    <n v="61224"/>
    <s v="T177964"/>
    <s v="C8448"/>
    <s v="206"/>
    <n v="45808.356374212963"/>
    <s v="31/05/2025 8:33:11 AM"/>
    <n v="80"/>
    <s v="X-RAY"/>
    <x v="17"/>
    <n v="69"/>
    <n v="1"/>
    <n v="6.9000000000000006E-2"/>
    <s v="-"/>
    <s v="SUSHANT"/>
    <x v="0"/>
    <s v="9"/>
    <s v="30/05/2025"/>
    <n v="9.5276904976853984"/>
    <s v="-"/>
    <s v="-"/>
  </r>
  <r>
    <s v="Normal Order"/>
    <x v="218"/>
    <x v="8"/>
    <n v="58662"/>
    <s v="T178191"/>
    <s v="C8446"/>
    <s v="298"/>
    <n v="45808.353322962961"/>
    <s v="31/05/2025 8:28:47 AM"/>
    <n v="80"/>
    <s v="X-RAY"/>
    <x v="17"/>
    <n v="58.13"/>
    <n v="1"/>
    <n v="5.8130000000000001E-2"/>
    <s v="-"/>
    <s v="SUSHANT"/>
    <x v="0"/>
    <s v="9"/>
    <s v="30/05/2025"/>
    <n v="9.4578084027743898"/>
    <s v="-"/>
    <s v="-"/>
  </r>
  <r>
    <s v="Normal Order"/>
    <x v="121"/>
    <x v="35"/>
    <n v="59566"/>
    <s v="T178240"/>
    <s v="C8447"/>
    <s v="1720"/>
    <n v="45808.350191631936"/>
    <s v="31/05/2025 8:24:16 AM"/>
    <n v="80"/>
    <s v="X-RAY"/>
    <x v="17"/>
    <n v="43.8"/>
    <n v="1"/>
    <n v="4.3799999999999999E-2"/>
    <s v="-"/>
    <s v="SUSHANT"/>
    <x v="0"/>
    <s v="9"/>
    <s v="30/05/2025"/>
    <n v="9.4668333333320334"/>
    <s v="-"/>
    <s v="-"/>
  </r>
  <r>
    <s v="Normal Order"/>
    <x v="121"/>
    <x v="35"/>
    <n v="59566"/>
    <s v="T178243"/>
    <s v="C8448"/>
    <s v="1718"/>
    <n v="45808.348343692131"/>
    <s v="31/05/2025 8:21:37 AM"/>
    <n v="80"/>
    <s v="X-RAY"/>
    <x v="17"/>
    <n v="43.8"/>
    <n v="1"/>
    <n v="4.3799999999999999E-2"/>
    <s v="-"/>
    <s v="SUSHANT"/>
    <x v="0"/>
    <s v="9"/>
    <s v="30/05/2025"/>
    <n v="9.4661108217551373"/>
    <s v="-"/>
    <s v="-"/>
  </r>
  <r>
    <s v="Normal Order"/>
    <x v="121"/>
    <x v="35"/>
    <n v="59566"/>
    <s v="T178248"/>
    <s v="C8448"/>
    <s v="1717"/>
    <n v="45808.346508148148"/>
    <s v="31/05/2025 8:18:58 AM"/>
    <n v="80"/>
    <s v="X-RAY"/>
    <x v="17"/>
    <n v="43.8"/>
    <n v="1"/>
    <n v="4.3799999999999999E-2"/>
    <s v="-"/>
    <s v="SUSHANT"/>
    <x v="0"/>
    <s v="9"/>
    <s v="30/05/2025"/>
    <n v="9.4653242129643331"/>
    <s v="-"/>
    <s v="-"/>
  </r>
  <r>
    <s v="Normal Order"/>
    <x v="121"/>
    <x v="35"/>
    <n v="59566"/>
    <s v="T178235"/>
    <s v="C8447"/>
    <s v="1719"/>
    <n v="45808.343141689817"/>
    <s v="31/05/2025 8:14:07 AM"/>
    <n v="80"/>
    <s v="X-RAY"/>
    <x v="17"/>
    <n v="43.8"/>
    <n v="1"/>
    <n v="4.3799999999999999E-2"/>
    <s v="-"/>
    <s v="SUSHANT"/>
    <x v="0"/>
    <s v="9"/>
    <s v="30/05/2025"/>
    <n v="9.4675093981495593"/>
    <s v="-"/>
    <s v="-"/>
  </r>
  <r>
    <s v="Normal Order"/>
    <x v="77"/>
    <x v="29"/>
    <n v="58438"/>
    <s v="T178102"/>
    <s v="C8450"/>
    <s v="3603"/>
    <n v="45808.33794430556"/>
    <s v="31/05/2025 8:06:38 AM"/>
    <n v="80"/>
    <s v="X-RAY"/>
    <x v="17"/>
    <n v="54.7"/>
    <n v="1"/>
    <n v="5.4700000000000013E-2"/>
    <s v="Disconnector housing"/>
    <s v="SUSHANT"/>
    <x v="0"/>
    <s v="9"/>
    <s v="30/05/2025"/>
    <n v="9.5305313888893579"/>
    <s v="-"/>
    <s v="-"/>
  </r>
  <r>
    <s v="Normal Order"/>
    <x v="230"/>
    <x v="107"/>
    <n v="60386"/>
    <s v="T178054"/>
    <s v="C8409"/>
    <s v="713"/>
    <n v="45808.278086493046"/>
    <s v="31/05/2025 6:40:26 AM"/>
    <n v="80"/>
    <s v="X-RAY"/>
    <x v="17"/>
    <n v="295.3"/>
    <n v="1"/>
    <n v="0.29530000000000001"/>
    <s v="GIS 420 kV"/>
    <s v="DEEPANSHU MARKAM"/>
    <x v="0"/>
    <s v="9"/>
    <s v="27/05/2025"/>
    <n v="12.739651412033711"/>
    <s v="-"/>
    <s v="-"/>
  </r>
  <r>
    <s v="Normal Order"/>
    <x v="81"/>
    <x v="21"/>
    <n v="47246"/>
    <s v="T174822"/>
    <s v="C8423"/>
    <s v="1392"/>
    <n v="45808.275242812502"/>
    <s v="31/05/2025 6:36:21 AM"/>
    <n v="70"/>
    <s v="X-RAY"/>
    <x v="17"/>
    <n v="476.42"/>
    <n v="1"/>
    <n v="0.47642000000000001"/>
    <s v="DTB 420 kV"/>
    <s v="DEEPANSHU MARKAM"/>
    <x v="0"/>
    <s v="9"/>
    <s v="28/05/2025"/>
    <n v="11.08173878472007"/>
    <s v="-"/>
    <s v="-"/>
  </r>
  <r>
    <s v="Normal Order"/>
    <x v="81"/>
    <x v="21"/>
    <n v="55902"/>
    <s v="T177032"/>
    <s v="C8127"/>
    <s v="1338"/>
    <n v="45808.273577731481"/>
    <s v="31/05/2025 6:33:57 AM"/>
    <n v="80"/>
    <s v="X-RAY"/>
    <x v="17"/>
    <n v="476.42"/>
    <n v="1"/>
    <n v="0.47642000000000001"/>
    <s v="DTB 420 kV"/>
    <s v="DEEPANSHU MARKAM"/>
    <x v="0"/>
    <s v="9"/>
    <s v="10/05/2025"/>
    <n v="29.967599837960741"/>
    <s v="-"/>
    <s v="-"/>
  </r>
  <r>
    <s v="Normal Order"/>
    <x v="323"/>
    <x v="160"/>
    <n v="54380"/>
    <s v="T178080"/>
    <s v="C8415"/>
    <s v="1209"/>
    <n v="45808.272215462959"/>
    <s v="31/05/2025 6:31:59 AM"/>
    <n v="70"/>
    <s v="X-RAY"/>
    <x v="17"/>
    <n v="74.8"/>
    <n v="1"/>
    <n v="7.4800000000000005E-2"/>
    <s v="-"/>
    <s v="DEEPANSHU MARKAM"/>
    <x v="0"/>
    <s v="9"/>
    <s v="27/05/2025"/>
    <n v="12.26362954861543"/>
    <s v="-"/>
    <s v="-"/>
  </r>
  <r>
    <s v="Normal Order"/>
    <x v="85"/>
    <x v="68"/>
    <n v="46694"/>
    <s v="T177778"/>
    <s v="C8325"/>
    <s v="773"/>
    <n v="45808.270803888889"/>
    <s v="31/05/2025 6:29:57 AM"/>
    <n v="70"/>
    <s v="X-RAY"/>
    <x v="17"/>
    <n v="70.3"/>
    <n v="1"/>
    <n v="7.0300000000000001E-2"/>
    <s v="145kv"/>
    <s v="DEEPANSHU MARKAM"/>
    <x v="0"/>
    <s v="9"/>
    <s v="21/05/2025"/>
    <n v="18.812755185186688"/>
    <s v="-"/>
    <s v="-"/>
  </r>
  <r>
    <s v="Normal Order"/>
    <x v="85"/>
    <x v="68"/>
    <n v="46694"/>
    <s v="T177766"/>
    <s v="C8323"/>
    <s v="774"/>
    <n v="45808.265945358798"/>
    <s v="31/05/2025 6:22:58 AM"/>
    <n v="70"/>
    <s v="X-RAY"/>
    <x v="17"/>
    <n v="70.3"/>
    <n v="1"/>
    <n v="7.0300000000000001E-2"/>
    <s v="145kv"/>
    <s v="DEEPANSHU MARKAM"/>
    <x v="0"/>
    <s v="9"/>
    <s v="21/05/2025"/>
    <n v="18.811304027782171"/>
    <s v="-"/>
    <s v="-"/>
  </r>
  <r>
    <s v="Normal Order"/>
    <x v="77"/>
    <x v="29"/>
    <n v="60348"/>
    <s v="T177945"/>
    <s v="C8443"/>
    <s v="3600"/>
    <n v="45808.210401261567"/>
    <s v="31/05/2025 5:02:58 AM"/>
    <n v="80"/>
    <s v="X-RAY"/>
    <x v="17"/>
    <n v="54.7"/>
    <n v="1"/>
    <n v="5.4700000000000013E-2"/>
    <s v="Disconnector housing"/>
    <s v="DEEPANSHU MARKAM"/>
    <x v="0"/>
    <s v="9"/>
    <s v="29/05/2025"/>
    <n v="10.087993148146779"/>
    <s v="-"/>
    <s v="-"/>
  </r>
  <r>
    <s v="Normal Order"/>
    <x v="77"/>
    <x v="29"/>
    <n v="56164"/>
    <s v="T178027"/>
    <s v="C8395"/>
    <s v="3565"/>
    <n v="45808.209686562499"/>
    <s v="31/05/2025 5:01:57 AM"/>
    <n v="70"/>
    <s v="X-RAY"/>
    <x v="17"/>
    <n v="54.7"/>
    <n v="1"/>
    <n v="5.4700000000000013E-2"/>
    <s v="Disconnector housing"/>
    <s v="DEEPANSHU MARKAM"/>
    <x v="0"/>
    <s v="9"/>
    <s v="26/05/2025"/>
    <n v="13.46388878472499"/>
    <s v="-"/>
    <s v="-"/>
  </r>
  <r>
    <s v="Normal Order"/>
    <x v="81"/>
    <x v="21"/>
    <n v="55902"/>
    <s v="T177038"/>
    <s v="C8131"/>
    <s v="1340"/>
    <n v="45808.20139559028"/>
    <s v="31/05/2025 4:50:00 AM"/>
    <n v="80"/>
    <s v="X-RAY"/>
    <x v="17"/>
    <n v="476.42"/>
    <n v="1"/>
    <n v="0.47642000000000001"/>
    <s v="DTB 420 kV"/>
    <s v="DEEPANSHU MARKAM"/>
    <x v="0"/>
    <s v="9"/>
    <s v="10/05/2025"/>
    <n v="29.863011319444919"/>
    <s v="-"/>
    <s v="-"/>
  </r>
  <r>
    <s v="Normal Order"/>
    <x v="76"/>
    <x v="63"/>
    <n v="60521"/>
    <s v="T176606"/>
    <s v="C8439"/>
    <s v="102"/>
    <n v="45808.198316273149"/>
    <s v="31/05/2025 4:45:34 AM"/>
    <n v="80"/>
    <s v="X-RAY"/>
    <x v="17"/>
    <n v="141"/>
    <n v="1"/>
    <n v="0.14099999999999999"/>
    <s v="765 KV GIS"/>
    <s v="DEEPANSHU MARKAM"/>
    <x v="0"/>
    <s v="9"/>
    <s v="29/05/2025"/>
    <n v="10.06569233796472"/>
    <s v="-"/>
    <s v="-"/>
  </r>
  <r>
    <s v="Normal Order"/>
    <x v="77"/>
    <x v="29"/>
    <n v="54588"/>
    <s v="T178084"/>
    <s v="C8403"/>
    <s v="3564"/>
    <n v="45808.196803356477"/>
    <s v="31/05/2025 4:43:24 AM"/>
    <n v="70"/>
    <s v="X-RAY"/>
    <x v="17"/>
    <n v="54.7"/>
    <n v="1"/>
    <n v="5.4700000000000013E-2"/>
    <s v="Disconnector housing"/>
    <s v="DEEPANSHU MARKAM"/>
    <x v="0"/>
    <s v="9"/>
    <s v="26/05/2025"/>
    <n v="13.402339178239339"/>
    <s v="-"/>
    <s v="-"/>
  </r>
  <r>
    <s v="Normal Order"/>
    <x v="88"/>
    <x v="69"/>
    <n v="58112"/>
    <s v="T176663"/>
    <s v="C8207"/>
    <s v="563"/>
    <n v="45808.195284942129"/>
    <s v="31/05/2025 4:41:12 AM"/>
    <n v="80"/>
    <s v="X-RAY"/>
    <x v="17"/>
    <n v="170"/>
    <n v="1"/>
    <n v="0.17"/>
    <s v="800kv"/>
    <s v="DEEPANSHU MARKAM"/>
    <x v="0"/>
    <s v="9"/>
    <s v="15/05/2025"/>
    <n v="24.774173935184081"/>
    <s v="-"/>
    <s v="-"/>
  </r>
  <r>
    <s v="Normal Order"/>
    <x v="77"/>
    <x v="29"/>
    <n v="58438"/>
    <s v="T177965"/>
    <s v="C8444"/>
    <s v="3602"/>
    <n v="45808.19239935185"/>
    <s v="31/05/2025 4:37:03 AM"/>
    <n v="80"/>
    <s v="X-RAY"/>
    <x v="17"/>
    <n v="54.7"/>
    <n v="1"/>
    <n v="5.4700000000000013E-2"/>
    <s v="Disconnector housing"/>
    <s v="DEEPANSHU MARKAM"/>
    <x v="0"/>
    <s v="9"/>
    <s v="30/05/2025"/>
    <n v="9.517245902781724"/>
    <s v="-"/>
    <s v="-"/>
  </r>
  <r>
    <s v="Normal Order"/>
    <x v="82"/>
    <x v="65"/>
    <n v="55550"/>
    <s v="T177932"/>
    <s v="C8440"/>
    <s v="1372"/>
    <n v="45808.18979196759"/>
    <s v="31/05/2025 4:33:18 AM"/>
    <n v="80"/>
    <s v="X-RAY"/>
    <x v="17"/>
    <n v="72.599999999999994"/>
    <n v="1"/>
    <n v="7.2599999999999998E-2"/>
    <s v="420kv"/>
    <s v="DEEPANSHU MARKAM"/>
    <x v="0"/>
    <s v="9"/>
    <s v="29/05/2025"/>
    <n v="10.10594223380031"/>
    <s v="-"/>
    <s v="-"/>
  </r>
  <r>
    <s v="Normal Order"/>
    <x v="82"/>
    <x v="65"/>
    <n v="55550"/>
    <s v="T177978"/>
    <s v="C8438"/>
    <s v="1370"/>
    <n v="45808.188772037043"/>
    <s v="31/05/2025 4:31:50 AM"/>
    <n v="80"/>
    <s v="X-RAY"/>
    <x v="17"/>
    <n v="72.599999999999994"/>
    <n v="1"/>
    <n v="7.2599999999999998E-2"/>
    <s v="420kv"/>
    <s v="DEEPANSHU MARKAM"/>
    <x v="0"/>
    <s v="9"/>
    <s v="29/05/2025"/>
    <n v="10.13162373842351"/>
    <s v="-"/>
    <s v="-"/>
  </r>
  <r>
    <s v="Normal Order"/>
    <x v="77"/>
    <x v="29"/>
    <n v="60348"/>
    <s v="T177948"/>
    <s v="C8439"/>
    <s v="3598"/>
    <n v="45808.182182881937"/>
    <s v="31/05/2025 4:22:20 AM"/>
    <n v="80"/>
    <s v="X-RAY"/>
    <x v="17"/>
    <n v="54.7"/>
    <n v="1"/>
    <n v="5.4700000000000013E-2"/>
    <s v="Disconnector housing"/>
    <s v="DEEPANSHU MARKAM"/>
    <x v="0"/>
    <s v="9"/>
    <s v="29/05/2025"/>
    <n v="10.12272615740949"/>
    <s v="-"/>
    <s v="-"/>
  </r>
  <r>
    <s v="Normal Order"/>
    <x v="121"/>
    <x v="35"/>
    <n v="59566"/>
    <s v="T178251"/>
    <s v="C8444"/>
    <s v="1716"/>
    <n v="45808.180192314823"/>
    <s v="31/05/2025 4:19:28 AM"/>
    <n v="80"/>
    <s v="X-RAY"/>
    <x v="17"/>
    <n v="43.8"/>
    <n v="1"/>
    <n v="4.3799999999999999E-2"/>
    <s v="-"/>
    <s v="DEEPANSHU MARKAM"/>
    <x v="0"/>
    <s v="9"/>
    <s v="30/05/2025"/>
    <n v="9.4710097569477512"/>
    <s v="-"/>
    <s v="-"/>
  </r>
  <r>
    <s v="Normal Order"/>
    <x v="121"/>
    <x v="35"/>
    <n v="61098"/>
    <s v="T178147"/>
    <s v="C8443"/>
    <s v="1713"/>
    <n v="45808.179297314811"/>
    <s v="31/05/2025 4:18:11 AM"/>
    <n v="80"/>
    <s v="X-RAY"/>
    <x v="17"/>
    <n v="43.8"/>
    <n v="1"/>
    <n v="4.3799999999999999E-2"/>
    <s v="-"/>
    <s v="DEEPANSHU MARKAM"/>
    <x v="0"/>
    <s v="9"/>
    <s v="29/05/2025"/>
    <n v="10.107145925925581"/>
    <s v="-"/>
    <s v="-"/>
  </r>
  <r>
    <s v="Normal Order"/>
    <x v="121"/>
    <x v="35"/>
    <n v="61098"/>
    <s v="T178142"/>
    <s v="C8443"/>
    <s v="1714"/>
    <n v="45808.17829916667"/>
    <s v="31/05/2025 4:16:45 AM"/>
    <n v="80"/>
    <s v="X-RAY"/>
    <x v="17"/>
    <n v="43.8"/>
    <n v="1"/>
    <n v="4.3799999999999999E-2"/>
    <s v="-"/>
    <s v="DEEPANSHU MARKAM"/>
    <x v="0"/>
    <s v="9"/>
    <s v="29/05/2025"/>
    <n v="10.108616817131409"/>
    <s v="-"/>
    <s v="-"/>
  </r>
  <r>
    <s v="Normal Order"/>
    <x v="323"/>
    <x v="160"/>
    <n v="57262"/>
    <s v="T177908"/>
    <s v="C8388"/>
    <s v="1198"/>
    <n v="45808.079038310178"/>
    <s v="31/05/2025 1:53:49 AM"/>
    <n v="70"/>
    <s v="X-RAY"/>
    <x v="17"/>
    <n v="74.8"/>
    <n v="1"/>
    <n v="7.4800000000000005E-2"/>
    <s v="-"/>
    <s v="DEEPANSHU MARKAM"/>
    <x v="0"/>
    <s v="9"/>
    <s v="24/05/2025"/>
    <n v="15.127760625000519"/>
    <s v="-"/>
    <s v="-"/>
  </r>
  <r>
    <s v="Normal Order"/>
    <x v="87"/>
    <x v="39"/>
    <n v="55409"/>
    <s v="T176444"/>
    <s v="C8201"/>
    <s v="2040"/>
    <n v="45808.077038564807"/>
    <s v="31/05/2025 1:50:56 AM"/>
    <n v="70"/>
    <s v="X-RAY"/>
    <x v="17"/>
    <n v="63.3"/>
    <n v="1"/>
    <n v="6.3299999999999995E-2"/>
    <s v="-"/>
    <s v="DEEPANSHU MARKAM"/>
    <x v="0"/>
    <s v="9"/>
    <s v="14/05/2025"/>
    <n v="25.401980648151952"/>
    <s v="-"/>
    <s v="-"/>
  </r>
  <r>
    <s v="Normal Order"/>
    <x v="323"/>
    <x v="160"/>
    <n v="54355"/>
    <s v="T177985"/>
    <s v="C8427"/>
    <s v="1226"/>
    <n v="45808.062814027777"/>
    <s v="31/05/2025 1:30:27 AM"/>
    <n v="70"/>
    <s v="X-RAY"/>
    <x v="17"/>
    <n v="74.8"/>
    <n v="1"/>
    <n v="7.4800000000000005E-2"/>
    <s v="-"/>
    <s v="DEEPANSHU MARKAM"/>
    <x v="0"/>
    <s v="9"/>
    <s v="28/05/2025"/>
    <n v="11.081404328702771"/>
    <s v="-"/>
    <s v="-"/>
  </r>
  <r>
    <s v="Normal Order"/>
    <x v="345"/>
    <x v="98"/>
    <n v="48592"/>
    <s v="T174524"/>
    <s v="C7814"/>
    <s v="312"/>
    <n v="45808.05653465278"/>
    <s v="31/05/2025 1:21:24 AM"/>
    <n v="70"/>
    <s v="X-RAY"/>
    <x v="17"/>
    <n v="87.8"/>
    <n v="1"/>
    <n v="8.7800000000000003E-2"/>
    <s v="DTB 550 kV"/>
    <s v="DEEPANSHU MARKAM"/>
    <x v="0"/>
    <s v="9"/>
    <s v="20/04/2025"/>
    <n v="49.933926921294187"/>
    <s v="-"/>
    <s v="-"/>
  </r>
  <r>
    <s v="Normal Order"/>
    <x v="81"/>
    <x v="21"/>
    <n v="48014"/>
    <s v="T178069"/>
    <s v="C8413"/>
    <s v="1386"/>
    <n v="45808.055540694448"/>
    <s v="31/05/2025 1:19:59 AM"/>
    <n v="70"/>
    <s v="X-RAY"/>
    <x v="17"/>
    <n v="476.42"/>
    <n v="1"/>
    <n v="0.47642000000000001"/>
    <s v="DTB 420 kV"/>
    <s v="DEEPANSHU MARKAM"/>
    <x v="0"/>
    <s v="9"/>
    <s v="27/05/2025"/>
    <n v="12.74307547453645"/>
    <s v="-"/>
    <s v="-"/>
  </r>
  <r>
    <s v="Normal Order"/>
    <x v="77"/>
    <x v="29"/>
    <n v="60348"/>
    <s v="T177931"/>
    <s v="C8434"/>
    <s v="3597"/>
    <n v="45807.901884189807"/>
    <s v="30/05/2025 9:38:43 PM"/>
    <n v="80"/>
    <s v="X-RAY"/>
    <x v="17"/>
    <n v="54.7"/>
    <n v="1"/>
    <n v="5.4700000000000013E-2"/>
    <s v="Disconnector housing"/>
    <s v="DEEPANSHU MARKAM"/>
    <x v="0"/>
    <s v="10"/>
    <s v="29/05/2025"/>
    <n v="10.37851334490551"/>
    <s v="-"/>
    <s v="-"/>
  </r>
  <r>
    <s v="Normal Order"/>
    <x v="74"/>
    <x v="61"/>
    <n v="60949"/>
    <s v="T174829"/>
    <s v="C8426"/>
    <s v="1440"/>
    <n v="45807.847240347233"/>
    <s v="30/05/2025 8:20:01 PM"/>
    <n v="80"/>
    <s v="X-RAY"/>
    <x v="17"/>
    <n v="294.7"/>
    <n v="1"/>
    <n v="0.29470000000000002"/>
    <s v="DTB 245 kV"/>
    <s v="DEEPANSHU MARKAM"/>
    <x v="0"/>
    <s v="10"/>
    <s v="28/05/2025"/>
    <n v="11.080140439815301"/>
    <s v="-"/>
    <s v="-"/>
  </r>
  <r>
    <s v="Normal Order"/>
    <x v="82"/>
    <x v="65"/>
    <n v="55550"/>
    <s v="T177974"/>
    <s v="C8438"/>
    <s v="1369"/>
    <n v="45807.841442280092"/>
    <s v="30/05/2025 8:11:40 PM"/>
    <n v="80"/>
    <s v="X-RAY"/>
    <x v="17"/>
    <n v="72.599999999999994"/>
    <n v="1"/>
    <n v="7.2599999999999998E-2"/>
    <s v="420kv"/>
    <s v="DEEPANSHU MARKAM"/>
    <x v="0"/>
    <s v="10"/>
    <s v="29/05/2025"/>
    <n v="10.12772719907662"/>
    <s v="-"/>
    <s v="-"/>
  </r>
  <r>
    <s v="Normal Order"/>
    <x v="77"/>
    <x v="29"/>
    <n v="60348"/>
    <s v="T177988"/>
    <s v="C8435"/>
    <s v="3596"/>
    <n v="45807.817855868052"/>
    <s v="30/05/2025 7:37:43 PM"/>
    <n v="80"/>
    <s v="X-RAY"/>
    <x v="17"/>
    <n v="54.7"/>
    <n v="1"/>
    <n v="5.4700000000000013E-2"/>
    <s v="Disconnector housing"/>
    <s v="DEEPANSHU MARKAM"/>
    <x v="0"/>
    <s v="10"/>
    <s v="29/05/2025"/>
    <n v="10.30711113425787"/>
    <s v="-"/>
    <s v="-"/>
  </r>
  <r>
    <s v="Normal Order"/>
    <x v="77"/>
    <x v="29"/>
    <n v="60348"/>
    <s v="T177970"/>
    <s v="C8443"/>
    <s v="3599"/>
    <n v="45807.817579189817"/>
    <s v="30/05/2025 7:37:19 PM"/>
    <n v="80"/>
    <s v="X-RAY"/>
    <x v="17"/>
    <n v="54.7"/>
    <n v="1"/>
    <n v="5.4700000000000013E-2"/>
    <s v="Disconnector housing"/>
    <s v="DEEPANSHU MARKAM"/>
    <x v="0"/>
    <s v="10"/>
    <s v="29/05/2025"/>
    <n v="10.0672801157416"/>
    <s v="-"/>
    <s v="-"/>
  </r>
  <r>
    <s v="Normal Order"/>
    <x v="74"/>
    <x v="61"/>
    <n v="58916"/>
    <s v="T177469"/>
    <s v="C8265"/>
    <s v="1431"/>
    <n v="45807.791058020834"/>
    <s v="30/05/2025 6:59:13 PM"/>
    <n v="80"/>
    <s v="X-RAY"/>
    <x v="17"/>
    <n v="294.7"/>
    <n v="1"/>
    <n v="0.29470000000000002"/>
    <s v="DTB 245 kV"/>
    <s v="KOUSTUBH PATIL"/>
    <x v="0"/>
    <s v="10"/>
    <s v="17/05/2025"/>
    <n v="22.557498217589451"/>
    <s v="-"/>
    <s v="-"/>
  </r>
  <r>
    <s v="Normal Order"/>
    <x v="76"/>
    <x v="63"/>
    <n v="60521"/>
    <s v="T178723"/>
    <s v="C8436"/>
    <s v="101"/>
    <n v="45807.705096238416"/>
    <s v="30/05/2025 4:55:29 PM"/>
    <n v="80"/>
    <s v="X-RAY"/>
    <x v="17"/>
    <n v="141"/>
    <n v="1"/>
    <n v="0.14099999999999999"/>
    <s v="765 KV GIS"/>
    <s v="KOUSTUBH PATIL"/>
    <x v="0"/>
    <s v="10"/>
    <s v="29/05/2025"/>
    <n v="10.188784456018769"/>
    <s v="-"/>
    <s v="-"/>
  </r>
  <r>
    <s v="Normal Order"/>
    <x v="76"/>
    <x v="63"/>
    <n v="60521"/>
    <s v="T176601"/>
    <s v="C8439"/>
    <s v="103"/>
    <n v="45807.696192118063"/>
    <s v="30/05/2025 4:42:31 PM"/>
    <n v="80"/>
    <s v="X-RAY"/>
    <x v="17"/>
    <n v="141"/>
    <n v="1"/>
    <n v="0.14099999999999999"/>
    <s v="765 KV GIS"/>
    <s v="SUSHANT"/>
    <x v="0"/>
    <s v="10"/>
    <s v="29/05/2025"/>
    <n v="10.069130960648179"/>
    <s v="-"/>
    <s v="-"/>
  </r>
  <r>
    <s v="Normal Order"/>
    <x v="74"/>
    <x v="61"/>
    <n v="60949"/>
    <s v="T178103"/>
    <s v="C8429"/>
    <s v="1442"/>
    <n v="45807.691040555554"/>
    <s v="30/05/2025 4:35:06 PM"/>
    <n v="80"/>
    <s v="X-RAY"/>
    <x v="17"/>
    <n v="294.7"/>
    <n v="1"/>
    <n v="0.29470000000000002"/>
    <s v="DTB 245 kV"/>
    <s v="SUSHANT"/>
    <x v="0"/>
    <s v="10"/>
    <s v="29/05/2025"/>
    <n v="10.376308078703"/>
    <s v="-"/>
    <s v="-"/>
  </r>
  <r>
    <s v="Normal Order"/>
    <x v="77"/>
    <x v="29"/>
    <n v="60348"/>
    <s v="T177959"/>
    <s v="C8430"/>
    <s v="3592"/>
    <n v="45807.68699548611"/>
    <s v="30/05/2025 4:29:16 PM"/>
    <n v="80"/>
    <s v="X-RAY"/>
    <x v="17"/>
    <n v="54.7"/>
    <n v="1"/>
    <n v="5.4700000000000013E-2"/>
    <s v="Disconnector housing"/>
    <s v="SUSHANT"/>
    <x v="0"/>
    <s v="10"/>
    <s v="29/05/2025"/>
    <n v="10.55449670138478"/>
    <s v="-"/>
    <s v="-"/>
  </r>
  <r>
    <s v="Normal Order"/>
    <x v="76"/>
    <x v="63"/>
    <n v="60521"/>
    <s v="T178728"/>
    <s v="C8436"/>
    <s v="100"/>
    <n v="45807.678149710649"/>
    <s v="30/05/2025 4:16:32 PM"/>
    <n v="80"/>
    <s v="X-RAY"/>
    <x v="17"/>
    <n v="141"/>
    <n v="1"/>
    <n v="0.14099999999999999"/>
    <s v="765 KV GIS"/>
    <s v="SUSHANT"/>
    <x v="0"/>
    <s v="10"/>
    <s v="29/05/2025"/>
    <n v="10.172159745372481"/>
    <s v="-"/>
    <s v="-"/>
  </r>
  <r>
    <s v="Normal Order"/>
    <x v="76"/>
    <x v="63"/>
    <n v="60521"/>
    <s v="T178123"/>
    <s v="C8434"/>
    <s v="099"/>
    <n v="45807.675005694437"/>
    <s v="30/05/2025 4:12:00 PM"/>
    <n v="80"/>
    <s v="X-RAY"/>
    <x v="17"/>
    <n v="141"/>
    <n v="1"/>
    <n v="0.14099999999999999"/>
    <s v="765 KV GIS"/>
    <s v="SUSHANT"/>
    <x v="0"/>
    <s v="10"/>
    <s v="29/05/2025"/>
    <n v="10.37313247685233"/>
    <s v="-"/>
    <s v="-"/>
  </r>
  <r>
    <s v="Normal Order"/>
    <x v="121"/>
    <x v="35"/>
    <n v="61098"/>
    <s v="T178121"/>
    <s v="C8435"/>
    <s v="1712"/>
    <n v="45807.634154317129"/>
    <s v="30/05/2025 3:13:11 PM"/>
    <n v="80"/>
    <s v="X-RAY"/>
    <x v="17"/>
    <n v="43.8"/>
    <n v="1"/>
    <n v="4.3799999999999999E-2"/>
    <s v="-"/>
    <s v="SUSHANT"/>
    <x v="0"/>
    <s v="10"/>
    <s v="29/05/2025"/>
    <n v="10.12483452546439"/>
    <s v="-"/>
    <s v="-"/>
  </r>
  <r>
    <s v="Normal Order"/>
    <x v="121"/>
    <x v="35"/>
    <n v="61098"/>
    <s v="T178146"/>
    <s v="C8438"/>
    <s v="1709"/>
    <n v="45807.561849178237"/>
    <s v="30/05/2025 1:29:04 PM"/>
    <n v="80"/>
    <s v="X-RAY"/>
    <x v="17"/>
    <n v="43.8"/>
    <n v="1"/>
    <n v="4.3799999999999999E-2"/>
    <s v="-"/>
    <s v="SUSHANT"/>
    <x v="0"/>
    <s v="10"/>
    <s v="29/05/2025"/>
    <n v="10.11375837962987"/>
    <s v="-"/>
    <s v="-"/>
  </r>
  <r>
    <s v="Normal Order"/>
    <x v="297"/>
    <x v="165"/>
    <n v="61256"/>
    <s v="T178114"/>
    <s v="C8434"/>
    <s v="001"/>
    <n v="45807.535742071763"/>
    <s v="30/05/2025 12:51:34 PM"/>
    <n v="80"/>
    <s v="X-RAY"/>
    <x v="17"/>
    <n v="51"/>
    <n v="1"/>
    <n v="5.0999999999999997E-2"/>
    <s v="-"/>
    <s v="Pavan Halde"/>
    <x v="0"/>
    <s v="10"/>
    <s v="29/05/2025"/>
    <n v="10.28440998842416"/>
    <s v="-"/>
    <s v="-"/>
  </r>
  <r>
    <s v="Normal Order"/>
    <x v="77"/>
    <x v="29"/>
    <n v="60348"/>
    <s v="T177994"/>
    <s v="C8432"/>
    <s v="3594"/>
    <n v="45807.487371215277"/>
    <s v="30/05/2025 11:41:49 AM"/>
    <n v="80"/>
    <s v="X-RAY"/>
    <x v="17"/>
    <n v="54.7"/>
    <n v="1"/>
    <n v="5.4700000000000013E-2"/>
    <s v="Disconnector housing"/>
    <s v="SUSHANT"/>
    <x v="0"/>
    <s v="10"/>
    <s v="29/05/2025"/>
    <n v="10.4336401388864"/>
    <s v="-"/>
    <s v="-"/>
  </r>
  <r>
    <s v="Normal Order"/>
    <x v="121"/>
    <x v="35"/>
    <n v="61098"/>
    <s v="T178143"/>
    <s v="C8438"/>
    <s v="1708"/>
    <n v="45807.420912951391"/>
    <s v="30/05/2025 10:06:07 AM"/>
    <n v="80"/>
    <s v="X-RAY"/>
    <x v="17"/>
    <n v="43.8"/>
    <n v="1"/>
    <n v="4.3799999999999999E-2"/>
    <s v="-"/>
    <s v="SUSHANT"/>
    <x v="0"/>
    <s v="10"/>
    <s v="29/05/2025"/>
    <n v="10.11172428241116"/>
    <s v="-"/>
    <s v="-"/>
  </r>
  <r>
    <s v="Normal Order"/>
    <x v="121"/>
    <x v="35"/>
    <n v="61098"/>
    <s v="T178148"/>
    <s v="C8438"/>
    <s v="1707"/>
    <n v="45807.41934429398"/>
    <s v="30/05/2025 10:03:51 AM"/>
    <n v="80"/>
    <s v="X-RAY"/>
    <x v="17"/>
    <n v="43.8"/>
    <n v="1"/>
    <n v="4.3799999999999999E-2"/>
    <s v="-"/>
    <s v="SUSHANT"/>
    <x v="0"/>
    <s v="10"/>
    <s v="29/05/2025"/>
    <n v="10.110638703699809"/>
    <s v="-"/>
    <s v="-"/>
  </r>
  <r>
    <s v="Normal Order"/>
    <x v="77"/>
    <x v="29"/>
    <n v="60348"/>
    <s v="T177936"/>
    <s v="C8432"/>
    <s v="3595"/>
    <n v="45807.356705995371"/>
    <s v="30/05/2025 8:33:39 AM"/>
    <n v="80"/>
    <s v="X-RAY"/>
    <x v="17"/>
    <n v="54.7"/>
    <n v="1"/>
    <n v="5.4700000000000013E-2"/>
    <s v="Disconnector housing"/>
    <s v="SUSHANT"/>
    <x v="0"/>
    <s v="10"/>
    <s v="29/05/2025"/>
    <n v="10.470108784720651"/>
    <s v="-"/>
    <s v="-"/>
  </r>
  <r>
    <s v="Normal Order"/>
    <x v="77"/>
    <x v="29"/>
    <n v="60348"/>
    <s v="T177980"/>
    <s v="C8427"/>
    <s v="3593"/>
    <n v="45807.347726747677"/>
    <s v="30/05/2025 8:20:43 AM"/>
    <n v="80"/>
    <s v="X-RAY"/>
    <x v="17"/>
    <n v="54.7"/>
    <n v="1"/>
    <n v="5.4700000000000013E-2"/>
    <s v="Disconnector housing"/>
    <s v="SUSHANT"/>
    <x v="0"/>
    <s v="10"/>
    <s v="29/05/2025"/>
    <n v="10.809932349540761"/>
    <s v="-"/>
    <s v="-"/>
  </r>
  <r>
    <s v="Normal Order"/>
    <x v="232"/>
    <x v="34"/>
    <n v="59879"/>
    <s v="T176864"/>
    <s v="C8238"/>
    <s v="3393"/>
    <n v="45807.341405601852"/>
    <s v="30/05/2025 8:11:37 AM"/>
    <n v="80"/>
    <s v="X-RAY"/>
    <x v="17"/>
    <n v="43.1"/>
    <n v="1"/>
    <n v="4.3099999999999999E-2"/>
    <s v="AIS 420 kV"/>
    <s v="SUSHANT"/>
    <x v="0"/>
    <s v="10"/>
    <s v="16/05/2025"/>
    <n v="23.77412438657484"/>
    <s v="-"/>
    <s v="-"/>
  </r>
  <r>
    <s v="Normal Order"/>
    <x v="76"/>
    <x v="63"/>
    <n v="60521"/>
    <s v="T178122"/>
    <s v="C8429"/>
    <s v="097"/>
    <n v="45807.249833229173"/>
    <s v="30/05/2025 5:59:45 AM"/>
    <n v="80"/>
    <s v="X-RAY"/>
    <x v="17"/>
    <n v="141"/>
    <n v="1"/>
    <n v="0.14099999999999999"/>
    <s v="765 KV GIS"/>
    <s v="RAVINDER SARRATE"/>
    <x v="0"/>
    <s v="10"/>
    <s v="29/05/2025"/>
    <n v="10.3877006249968"/>
    <s v="-"/>
    <s v="-"/>
  </r>
  <r>
    <s v="Normal Order"/>
    <x v="76"/>
    <x v="63"/>
    <n v="60521"/>
    <s v="T178127"/>
    <s v="C8429"/>
    <s v="096"/>
    <n v="45807.24964371528"/>
    <s v="30/05/2025 5:59:29 AM"/>
    <n v="80"/>
    <s v="X-RAY"/>
    <x v="17"/>
    <n v="141"/>
    <n v="1"/>
    <n v="0.14099999999999999"/>
    <s v="765 KV GIS"/>
    <s v="RAVINDER SARRATE"/>
    <x v="0"/>
    <s v="10"/>
    <s v="29/05/2025"/>
    <n v="10.37995246527862"/>
    <s v="-"/>
    <s v="-"/>
  </r>
  <r>
    <s v="Normal Order"/>
    <x v="80"/>
    <x v="64"/>
    <n v="60753"/>
    <s v="T177451"/>
    <s v="C8316"/>
    <s v="1174"/>
    <n v="45807.245353634258"/>
    <s v="30/05/2025 5:53:18 AM"/>
    <n v="80"/>
    <s v="X-RAY"/>
    <x v="17"/>
    <n v="9.3309999999999995"/>
    <n v="1"/>
    <n v="9.330999999999999E-3"/>
    <s v="765 KV GIS"/>
    <s v="RAVINDER SARRATE"/>
    <x v="0"/>
    <s v="10"/>
    <s v="19/05/2025"/>
    <n v="20.542789155093491"/>
    <s v="-"/>
    <s v="-"/>
  </r>
  <r>
    <s v="Normal Order"/>
    <x v="80"/>
    <x v="64"/>
    <n v="60753"/>
    <s v="T176910"/>
    <s v="C8228"/>
    <s v="1186"/>
    <n v="45807.24516027778"/>
    <s v="30/05/2025 5:53:02 AM"/>
    <n v="80"/>
    <s v="X-RAY"/>
    <x v="17"/>
    <n v="9.3309999999999995"/>
    <n v="1"/>
    <n v="9.330999999999999E-3"/>
    <s v="765 KV GIS"/>
    <s v="RAVINDER SARRATE"/>
    <x v="0"/>
    <s v="10"/>
    <s v="15/05/2025"/>
    <n v="24.32706121527735"/>
    <s v="-"/>
    <s v="-"/>
  </r>
  <r>
    <s v="Normal Order"/>
    <x v="80"/>
    <x v="64"/>
    <n v="60753"/>
    <s v="T176905"/>
    <s v="C8228"/>
    <s v="1185"/>
    <n v="45807.244965821759"/>
    <s v="30/05/2025 5:52:45 AM"/>
    <n v="80"/>
    <s v="X-RAY"/>
    <x v="17"/>
    <n v="9.3309999999999995"/>
    <n v="1"/>
    <n v="9.330999999999999E-3"/>
    <s v="765 KV GIS"/>
    <s v="RAVINDER SARRATE"/>
    <x v="0"/>
    <s v="10"/>
    <s v="15/05/2025"/>
    <n v="24.3280635648116"/>
    <s v="-"/>
    <s v="-"/>
  </r>
  <r>
    <s v="Normal Order"/>
    <x v="80"/>
    <x v="64"/>
    <n v="60753"/>
    <s v="T177459"/>
    <s v="C8316"/>
    <s v="1175"/>
    <n v="45807.244781875001"/>
    <s v="30/05/2025 5:52:29 AM"/>
    <n v="80"/>
    <s v="X-RAY"/>
    <x v="17"/>
    <n v="9.3309999999999995"/>
    <n v="1"/>
    <n v="9.330999999999999E-3"/>
    <s v="765 KV GIS"/>
    <s v="RAVINDER SARRATE"/>
    <x v="0"/>
    <s v="10"/>
    <s v="19/05/2025"/>
    <n v="20.54209581018949"/>
    <s v="-"/>
    <s v="-"/>
  </r>
  <r>
    <s v="Normal Order"/>
    <x v="331"/>
    <x v="172"/>
    <n v="61144"/>
    <s v="T177424"/>
    <s v="C8331"/>
    <s v="552"/>
    <n v="45807.22587952546"/>
    <s v="30/05/2025 5:25:16 AM"/>
    <n v="80"/>
    <s v="X-RAY"/>
    <x v="17"/>
    <n v="15.6"/>
    <n v="1"/>
    <n v="1.5599999999999999E-2"/>
    <s v="765 KV GIS"/>
    <s v="RAVINDER SARRATE"/>
    <x v="0"/>
    <s v="10"/>
    <s v="29/05/2025"/>
    <n v="10.81828312500147"/>
    <s v="-"/>
    <s v="-"/>
  </r>
  <r>
    <s v="Normal Order"/>
    <x v="331"/>
    <x v="172"/>
    <n v="61144"/>
    <s v="T178012"/>
    <s v="C8406"/>
    <s v="554"/>
    <n v="45807.225671736109"/>
    <s v="30/05/2025 5:24:58 AM"/>
    <n v="80"/>
    <s v="X-RAY"/>
    <x v="17"/>
    <n v="15.6"/>
    <n v="1"/>
    <n v="1.5599999999999999E-2"/>
    <s v="765 KV GIS"/>
    <s v="RAVINDER SARRATE"/>
    <x v="0"/>
    <s v="10"/>
    <s v="29/05/2025"/>
    <n v="10.816261018517251"/>
    <s v="-"/>
    <s v="-"/>
  </r>
  <r>
    <s v="Normal Order"/>
    <x v="331"/>
    <x v="172"/>
    <n v="61144"/>
    <s v="T178017"/>
    <s v="C8406"/>
    <s v="553"/>
    <n v="45807.225457141198"/>
    <s v="30/05/2025 5:24:39 AM"/>
    <n v="80"/>
    <s v="X-RAY"/>
    <x v="17"/>
    <n v="15.6"/>
    <n v="1"/>
    <n v="1.5599999999999999E-2"/>
    <s v="765 KV GIS"/>
    <s v="RAVINDER SARRATE"/>
    <x v="0"/>
    <s v="10"/>
    <s v="29/05/2025"/>
    <n v="10.81567150462797"/>
    <s v="-"/>
    <s v="-"/>
  </r>
  <r>
    <s v="Normal Order"/>
    <x v="331"/>
    <x v="172"/>
    <n v="61144"/>
    <s v="T177819"/>
    <s v="C8389"/>
    <s v="555"/>
    <n v="45807.225242337961"/>
    <s v="30/05/2025 5:24:21 AM"/>
    <n v="80"/>
    <s v="X-RAY"/>
    <x v="17"/>
    <n v="15.6"/>
    <n v="1"/>
    <n v="1.5599999999999999E-2"/>
    <s v="765 KV GIS"/>
    <s v="RAVINDER SARRATE"/>
    <x v="0"/>
    <s v="10"/>
    <s v="29/05/2025"/>
    <n v="10.816741631948389"/>
    <s v="-"/>
    <s v="-"/>
  </r>
  <r>
    <s v="Normal Order"/>
    <x v="331"/>
    <x v="172"/>
    <n v="61144"/>
    <s v="T177429"/>
    <s v="C8331"/>
    <s v="548"/>
    <n v="45807.225029120367"/>
    <s v="30/05/2025 5:24:02 AM"/>
    <n v="80"/>
    <s v="X-RAY"/>
    <x v="17"/>
    <n v="15.6"/>
    <n v="1"/>
    <n v="1.5599999999999999E-2"/>
    <s v="765 KV GIS"/>
    <s v="RAVINDER SARRATE"/>
    <x v="0"/>
    <s v="10"/>
    <s v="29/05/2025"/>
    <n v="10.817741562495939"/>
    <s v="-"/>
    <s v="-"/>
  </r>
  <r>
    <s v="Normal Order"/>
    <x v="331"/>
    <x v="172"/>
    <n v="61144"/>
    <s v="T177436"/>
    <s v="C8316"/>
    <s v="549"/>
    <n v="45807.224635208331"/>
    <s v="30/05/2025 5:23:28 AM"/>
    <n v="80"/>
    <s v="X-RAY"/>
    <x v="17"/>
    <n v="15.6"/>
    <n v="1"/>
    <n v="1.5599999999999999E-2"/>
    <s v="765 KV GIS"/>
    <s v="RAVINDER SARRATE"/>
    <x v="0"/>
    <s v="10"/>
    <s v="29/05/2025"/>
    <n v="10.818868518515959"/>
    <s v="-"/>
    <s v="-"/>
  </r>
  <r>
    <s v="Normal Order"/>
    <x v="252"/>
    <x v="152"/>
    <n v="60294"/>
    <s v="T177956"/>
    <s v="C8430"/>
    <s v="716"/>
    <n v="45807.210449155093"/>
    <s v="30/05/2025 5:03:03 AM"/>
    <n v="80"/>
    <s v="X-RAY"/>
    <x v="17"/>
    <n v="113.8"/>
    <n v="1"/>
    <n v="0.1138"/>
    <s v="Line DSES Enclosure"/>
    <s v="RAVINDER SARRATE"/>
    <x v="0"/>
    <s v="10"/>
    <s v="29/05/2025"/>
    <n v="10.56917450231413"/>
    <s v="-"/>
    <s v="-"/>
  </r>
  <r>
    <s v="Normal Order"/>
    <x v="255"/>
    <x v="40"/>
    <n v="58772"/>
    <s v="T177291"/>
    <s v="C8293"/>
    <s v="1907"/>
    <n v="45807.104310520837"/>
    <s v="30/05/2025 2:30:12 AM"/>
    <n v="80"/>
    <s v="X-RAY"/>
    <x v="17"/>
    <n v="118.6"/>
    <n v="1"/>
    <n v="0.1186"/>
    <s v="-"/>
    <s v="RAVINDER SARRATE"/>
    <x v="0"/>
    <s v="10"/>
    <s v="19/05/2025"/>
    <n v="20.355112291668771"/>
    <s v="-"/>
    <s v="-"/>
  </r>
  <r>
    <s v="Normal Order"/>
    <x v="323"/>
    <x v="160"/>
    <n v="44363"/>
    <s v="T177940"/>
    <s v="C8420"/>
    <s v="1220"/>
    <n v="45807.101024918993"/>
    <s v="30/05/2025 2:25:28 AM"/>
    <n v="70"/>
    <s v="X-RAY"/>
    <x v="17"/>
    <n v="74.8"/>
    <n v="1"/>
    <n v="7.4800000000000005E-2"/>
    <s v="-"/>
    <s v="RAVINDER SARRATE"/>
    <x v="0"/>
    <s v="10"/>
    <s v="27/05/2025"/>
    <n v="12.082951990742"/>
    <s v="-"/>
    <s v="-"/>
  </r>
  <r>
    <s v="Normal Order"/>
    <x v="323"/>
    <x v="160"/>
    <n v="57205"/>
    <s v="T177977"/>
    <s v="C8427"/>
    <s v="1223"/>
    <n v="45807.100377465278"/>
    <s v="30/05/2025 2:24:32 AM"/>
    <n v="70"/>
    <s v="X-RAY"/>
    <x v="17"/>
    <n v="74.8"/>
    <n v="1"/>
    <n v="7.4800000000000005E-2"/>
    <s v="-"/>
    <s v="RAVINDER SARRATE"/>
    <x v="0"/>
    <s v="10"/>
    <s v="28/05/2025"/>
    <n v="11.125201562499569"/>
    <s v="-"/>
    <s v="-"/>
  </r>
  <r>
    <s v="Normal Order"/>
    <x v="77"/>
    <x v="29"/>
    <n v="58153"/>
    <s v="T178086"/>
    <s v="C8416"/>
    <s v="3577"/>
    <n v="45807.065812858797"/>
    <s v="30/05/2025 1:34:46 AM"/>
    <n v="80"/>
    <s v="X-RAY"/>
    <x v="17"/>
    <n v="54.7"/>
    <n v="1"/>
    <n v="5.4700000000000013E-2"/>
    <s v="Disconnector housing"/>
    <s v="RAVINDER SARRATE"/>
    <x v="0"/>
    <s v="10"/>
    <s v="27/05/2025"/>
    <n v="12.18780278935446"/>
    <s v="-"/>
    <s v="-"/>
  </r>
  <r>
    <s v="Normal Order"/>
    <x v="82"/>
    <x v="65"/>
    <n v="52991"/>
    <s v="T177647"/>
    <s v="C8353"/>
    <s v="1368"/>
    <n v="45807.060117766203"/>
    <s v="30/05/2025 1:26:34 AM"/>
    <n v="80"/>
    <s v="X-RAY"/>
    <x v="17"/>
    <n v="72.599999999999994"/>
    <n v="1"/>
    <n v="7.2599999999999998E-2"/>
    <s v="420kv"/>
    <s v="RAVINDER SARRATE"/>
    <x v="0"/>
    <s v="10"/>
    <s v="22/05/2025"/>
    <n v="17.120797199073419"/>
    <s v="-"/>
    <s v="-"/>
  </r>
  <r>
    <s v="Normal Order"/>
    <x v="82"/>
    <x v="65"/>
    <n v="52991"/>
    <s v="T177811"/>
    <s v="C8386"/>
    <s v="1362"/>
    <n v="45807.059814664353"/>
    <s v="30/05/2025 1:26:08 AM"/>
    <n v="80"/>
    <s v="X-RAY"/>
    <x v="17"/>
    <n v="72.599999999999994"/>
    <n v="1"/>
    <n v="7.2599999999999998E-2"/>
    <s v="420kv"/>
    <s v="RAVINDER SARRATE"/>
    <x v="0"/>
    <s v="10"/>
    <s v="24/05/2025"/>
    <n v="15.2597332060177"/>
    <s v="-"/>
    <s v="-"/>
  </r>
  <r>
    <s v="Normal Order"/>
    <x v="105"/>
    <x v="81"/>
    <n v="59770"/>
    <s v="T177862"/>
    <s v="C8372"/>
    <s v="053"/>
    <n v="45807.049902916668"/>
    <s v="30/05/2025 1:11:51 AM"/>
    <n v="80"/>
    <s v="X-RAY"/>
    <x v="17"/>
    <n v="77.8"/>
    <n v="1"/>
    <n v="7.7799999999999994E-2"/>
    <s v="765 KV GIS"/>
    <s v="RAVINDER SARRATE"/>
    <x v="0"/>
    <s v="10"/>
    <s v="24/05/2025"/>
    <n v="15.91296329861507"/>
    <s v="-"/>
    <s v="-"/>
  </r>
  <r>
    <s v="Normal Order"/>
    <x v="105"/>
    <x v="81"/>
    <n v="59770"/>
    <s v="T177534"/>
    <s v="C8391"/>
    <s v="066"/>
    <n v="45807.049415775473"/>
    <s v="30/05/2025 1:11:09 AM"/>
    <n v="80"/>
    <s v="X-RAY"/>
    <x v="17"/>
    <n v="77.8"/>
    <n v="1"/>
    <n v="7.7799999999999994E-2"/>
    <s v="765 KV GIS"/>
    <s v="RAVINDER SARRATE"/>
    <x v="0"/>
    <s v="10"/>
    <s v="25/05/2025"/>
    <n v="14.77187486110779"/>
    <s v="-"/>
    <s v="-"/>
  </r>
  <r>
    <s v="Normal Order"/>
    <x v="81"/>
    <x v="21"/>
    <n v="47246"/>
    <s v="T178024"/>
    <s v="C8419"/>
    <s v="1391"/>
    <n v="45806.759490416669"/>
    <s v="29/05/2025 6:13:44 PM"/>
    <n v="70"/>
    <s v="X-RAY"/>
    <x v="17"/>
    <n v="476.42"/>
    <n v="1"/>
    <n v="0.47642000000000001"/>
    <s v="DTB 420 kV"/>
    <s v="ISHWAR CHAVAN"/>
    <x v="0"/>
    <s v="11"/>
    <s v="28/05/2025"/>
    <n v="11.76592089120822"/>
    <s v="-"/>
    <s v="-"/>
  </r>
  <r>
    <s v="Normal Order"/>
    <x v="77"/>
    <x v="29"/>
    <n v="60348"/>
    <s v="T177933"/>
    <s v="C8425"/>
    <s v="3587"/>
    <n v="45806.602409548606"/>
    <s v="29/05/2025 2:27:28 PM"/>
    <n v="80"/>
    <s v="X-RAY"/>
    <x v="17"/>
    <n v="54.7"/>
    <n v="1"/>
    <n v="5.4700000000000013E-2"/>
    <s v="Disconnector housing"/>
    <s v="SUSHANT"/>
    <x v="0"/>
    <s v="11"/>
    <s v="29/05/2025"/>
    <n v="10.83531162037252"/>
    <s v="-"/>
    <s v="-"/>
  </r>
  <r>
    <s v="Normal Order"/>
    <x v="77"/>
    <x v="29"/>
    <n v="52916"/>
    <s v="T178050"/>
    <s v="C8401"/>
    <s v="3571"/>
    <n v="45806.569383807873"/>
    <s v="29/05/2025 1:40:06 PM"/>
    <n v="70"/>
    <s v="X-RAY"/>
    <x v="17"/>
    <n v="54.7"/>
    <n v="1"/>
    <n v="5.4700000000000013E-2"/>
    <s v="Disconnector housing"/>
    <s v="Sushil Shantaram Tambat"/>
    <x v="0"/>
    <s v="11"/>
    <s v="26/05/2025"/>
    <n v="13.45185564814892"/>
    <s v="-"/>
    <s v="-"/>
  </r>
  <r>
    <s v="Normal Order"/>
    <x v="76"/>
    <x v="63"/>
    <n v="60521"/>
    <s v="T178011"/>
    <s v="C8420"/>
    <s v="088"/>
    <n v="45806.561113217591"/>
    <s v="29/05/2025 1:28:00 PM"/>
    <n v="80"/>
    <s v="X-RAY"/>
    <x v="17"/>
    <n v="141"/>
    <n v="1"/>
    <n v="0.14099999999999999"/>
    <s v="765 KV GIS"/>
    <s v="SUSHANT"/>
    <x v="0"/>
    <s v="11"/>
    <s v="28/05/2025"/>
    <n v="11.761887939814191"/>
    <s v="-"/>
    <s v="-"/>
  </r>
  <r>
    <s v="Normal Order"/>
    <x v="252"/>
    <x v="152"/>
    <n v="60294"/>
    <s v="T178006"/>
    <s v="C8419"/>
    <s v="712"/>
    <n v="45806.549242592591"/>
    <s v="29/05/2025 1:10:54 PM"/>
    <n v="80"/>
    <s v="X-RAY"/>
    <x v="17"/>
    <n v="113.8"/>
    <n v="1"/>
    <n v="0.1138"/>
    <s v="Line DSES Enclosure"/>
    <s v="SUSHANT"/>
    <x v="0"/>
    <s v="11"/>
    <s v="27/05/2025"/>
    <n v="12.103410972224079"/>
    <s v="-"/>
    <s v="-"/>
  </r>
  <r>
    <s v="Normal Order"/>
    <x v="252"/>
    <x v="152"/>
    <n v="60294"/>
    <s v="T177961"/>
    <s v="C8424"/>
    <s v="713"/>
    <n v="45806.544248194448"/>
    <s v="29/05/2025 1:03:43 PM"/>
    <n v="80"/>
    <s v="X-RAY"/>
    <x v="17"/>
    <n v="113.8"/>
    <n v="1"/>
    <n v="0.1138"/>
    <s v="Line DSES Enclosure"/>
    <s v="SUSHANT"/>
    <x v="0"/>
    <s v="11"/>
    <s v="29/05/2025"/>
    <n v="10.84163490741048"/>
    <s v="-"/>
    <s v="-"/>
  </r>
  <r>
    <s v="Normal Order"/>
    <x v="88"/>
    <x v="69"/>
    <n v="59407"/>
    <s v="T176664"/>
    <s v="C8211"/>
    <s v="566"/>
    <n v="45806.466232534724"/>
    <s v="29/05/2025 11:11:22 AM"/>
    <n v="80"/>
    <s v="X-RAY"/>
    <x v="17"/>
    <n v="170"/>
    <n v="1"/>
    <n v="0.17"/>
    <s v="800kv"/>
    <s v="SUSHANT"/>
    <x v="0"/>
    <s v="11"/>
    <s v="15/05/2025"/>
    <n v="24.745178784723979"/>
    <s v="-"/>
    <s v="-"/>
  </r>
  <r>
    <s v="Normal Order"/>
    <x v="77"/>
    <x v="29"/>
    <n v="58153"/>
    <s v="T177983"/>
    <s v="C8419"/>
    <s v="3583"/>
    <n v="45806.425913564817"/>
    <s v="29/05/2025 10:13:19 AM"/>
    <n v="80"/>
    <s v="X-RAY"/>
    <x v="17"/>
    <n v="54.7"/>
    <n v="1"/>
    <n v="5.4700000000000013E-2"/>
    <s v="Disconnector housing"/>
    <s v="SUSHANT"/>
    <x v="0"/>
    <s v="11"/>
    <s v="27/05/2025"/>
    <n v="12.055237916669279"/>
    <s v="-"/>
    <s v="-"/>
  </r>
  <r>
    <s v="Normal Order"/>
    <x v="77"/>
    <x v="29"/>
    <n v="60348"/>
    <s v="T177947"/>
    <s v="C8424"/>
    <s v="3584"/>
    <n v="45806.415842245369"/>
    <s v="29/05/2025 9:58:49 AM"/>
    <n v="80"/>
    <s v="X-RAY"/>
    <x v="17"/>
    <n v="54.7"/>
    <n v="1"/>
    <n v="5.4700000000000013E-2"/>
    <s v="Disconnector housing"/>
    <s v="SUSHANT"/>
    <x v="0"/>
    <s v="11"/>
    <s v="29/05/2025"/>
    <n v="10.835825219910481"/>
    <s v="-"/>
    <s v="-"/>
  </r>
  <r>
    <s v="Normal Order"/>
    <x v="83"/>
    <x v="66"/>
    <n v="53549"/>
    <s v="T177383"/>
    <s v="C8278"/>
    <s v="807"/>
    <n v="45806.405729432867"/>
    <s v="29/05/2025 9:44:15 AM"/>
    <n v="70"/>
    <s v="X-RAY"/>
    <x v="17"/>
    <n v="51.5"/>
    <n v="1"/>
    <n v="5.1499999999999997E-2"/>
    <s v="145kv"/>
    <s v="SUSHANT"/>
    <x v="0"/>
    <s v="11"/>
    <s v="18/05/2025"/>
    <n v="21.906009363425259"/>
    <s v="-"/>
    <s v="-"/>
  </r>
  <r>
    <s v="Normal Order"/>
    <x v="83"/>
    <x v="66"/>
    <n v="51340"/>
    <s v="T177847"/>
    <s v="C8370"/>
    <s v="850"/>
    <n v="45806.398440798614"/>
    <s v="29/05/2025 9:33:45 AM"/>
    <n v="70"/>
    <s v="X-RAY"/>
    <x v="17"/>
    <n v="51.5"/>
    <n v="1"/>
    <n v="5.1499999999999997E-2"/>
    <s v="145kv"/>
    <s v="SUSHANT"/>
    <x v="0"/>
    <s v="11"/>
    <s v="24/05/2025"/>
    <n v="15.39956533564691"/>
    <s v="-"/>
    <s v="-"/>
  </r>
  <r>
    <s v="Normal Order"/>
    <x v="252"/>
    <x v="152"/>
    <n v="60294"/>
    <s v="T178072"/>
    <s v="C8407"/>
    <s v="705"/>
    <n v="45806.325692928243"/>
    <s v="29/05/2025 7:49:00 AM"/>
    <n v="80"/>
    <s v="X-RAY"/>
    <x v="17"/>
    <n v="113.8"/>
    <n v="1"/>
    <n v="0.1138"/>
    <s v="Line DSES Enclosure"/>
    <s v="SUSHANT"/>
    <x v="0"/>
    <s v="11"/>
    <s v="26/05/2025"/>
    <n v="13.10124888888822"/>
    <s v="-"/>
    <s v="-"/>
  </r>
  <r>
    <s v="Normal Order"/>
    <x v="252"/>
    <x v="152"/>
    <n v="60294"/>
    <s v="T178055"/>
    <s v="C8416"/>
    <s v="710"/>
    <n v="45806.322998738433"/>
    <s v="29/05/2025 7:45:07 AM"/>
    <n v="80"/>
    <s v="X-RAY"/>
    <x v="17"/>
    <n v="113.8"/>
    <n v="1"/>
    <n v="0.1138"/>
    <s v="Line DSES Enclosure"/>
    <s v="SUSHANT"/>
    <x v="0"/>
    <s v="11"/>
    <s v="27/05/2025"/>
    <n v="12.19980281250173"/>
    <s v="-"/>
    <s v="-"/>
  </r>
  <r>
    <s v="Normal Order"/>
    <x v="88"/>
    <x v="69"/>
    <n v="59407"/>
    <s v="T176652"/>
    <s v="C8218"/>
    <s v="568"/>
    <n v="45806.221615567127"/>
    <s v="29/05/2025 5:19:07 AM"/>
    <n v="80"/>
    <s v="X-RAY"/>
    <x v="17"/>
    <n v="170"/>
    <n v="1"/>
    <n v="0.17"/>
    <s v="800kv"/>
    <s v="DEEPANSHU MARKAM"/>
    <x v="0"/>
    <s v="11"/>
    <s v="15/05/2025"/>
    <n v="24.446888865742949"/>
    <s v="-"/>
    <s v="-"/>
  </r>
  <r>
    <s v="Normal Order"/>
    <x v="255"/>
    <x v="40"/>
    <n v="58772"/>
    <s v="T177273"/>
    <s v="C8296"/>
    <s v="1910"/>
    <n v="45806.162132280093"/>
    <s v="29/05/2025 3:53:28 AM"/>
    <n v="80"/>
    <s v="X-RAY"/>
    <x v="17"/>
    <n v="118.6"/>
    <n v="1"/>
    <n v="0.1186"/>
    <s v="-"/>
    <s v="DEEPANSHU MARKAM"/>
    <x v="0"/>
    <s v="11"/>
    <s v="19/05/2025"/>
    <n v="20.261792743054681"/>
    <s v="-"/>
    <s v="-"/>
  </r>
  <r>
    <s v="Normal Order"/>
    <x v="255"/>
    <x v="40"/>
    <n v="58772"/>
    <s v="T177286"/>
    <s v="C8288"/>
    <s v="1904"/>
    <n v="45806.161948530091"/>
    <s v="29/05/2025 3:53:12 AM"/>
    <n v="80"/>
    <s v="X-RAY"/>
    <x v="17"/>
    <n v="118.6"/>
    <n v="1"/>
    <n v="0.1186"/>
    <s v="-"/>
    <s v="DEEPANSHU MARKAM"/>
    <x v="0"/>
    <s v="11"/>
    <s v="19/05/2025"/>
    <n v="20.458532071759691"/>
    <s v="-"/>
    <s v="-"/>
  </r>
  <r>
    <s v="Normal Order"/>
    <x v="88"/>
    <x v="69"/>
    <n v="59407"/>
    <s v="T176661"/>
    <s v="C8203"/>
    <s v="582"/>
    <n v="45806.091001909721"/>
    <s v="29/05/2025 2:11:02 AM"/>
    <n v="80"/>
    <s v="X-RAY"/>
    <x v="17"/>
    <n v="170"/>
    <n v="1"/>
    <n v="0.17"/>
    <s v="800kv"/>
    <s v="DEEPANSHU MARKAM"/>
    <x v="0"/>
    <s v="11"/>
    <s v="14/05/2025"/>
    <n v="25.315128090282091"/>
    <s v="-"/>
    <s v="-"/>
  </r>
  <r>
    <s v="Normal Order"/>
    <x v="83"/>
    <x v="66"/>
    <n v="51331"/>
    <s v="T177634"/>
    <s v="C8350"/>
    <s v="849"/>
    <n v="45806.076911064811"/>
    <s v="29/05/2025 1:50:45 AM"/>
    <n v="70"/>
    <s v="X-RAY"/>
    <x v="17"/>
    <n v="51.5"/>
    <n v="1"/>
    <n v="5.1499999999999997E-2"/>
    <s v="145kv"/>
    <s v="DEEPANSHU MARKAM"/>
    <x v="0"/>
    <s v="11"/>
    <s v="22/05/2025"/>
    <n v="17.263414432869471"/>
    <s v="-"/>
    <s v="-"/>
  </r>
  <r>
    <s v="Normal Order"/>
    <x v="252"/>
    <x v="152"/>
    <n v="60294"/>
    <s v="T177920"/>
    <s v="C8405"/>
    <s v="703"/>
    <n v="45806.075165335649"/>
    <s v="29/05/2025 1:48:14 AM"/>
    <n v="80"/>
    <s v="X-RAY"/>
    <x v="17"/>
    <n v="113.8"/>
    <n v="1"/>
    <n v="0.1138"/>
    <s v="Line DSES Enclosure"/>
    <s v="DEEPANSHU MARKAM"/>
    <x v="0"/>
    <s v="11"/>
    <s v="26/05/2025"/>
    <n v="13.256836284723249"/>
    <s v="-"/>
    <s v="-"/>
  </r>
  <r>
    <s v="Normal Order"/>
    <x v="252"/>
    <x v="152"/>
    <n v="60294"/>
    <s v="T178094"/>
    <s v="C8414"/>
    <s v="709"/>
    <n v="45806.073843321763"/>
    <s v="29/05/2025 1:46:20 AM"/>
    <n v="80"/>
    <s v="X-RAY"/>
    <x v="17"/>
    <n v="113.8"/>
    <n v="1"/>
    <n v="0.1138"/>
    <s v="Line DSES Enclosure"/>
    <s v="DEEPANSHU MARKAM"/>
    <x v="0"/>
    <s v="11"/>
    <s v="27/05/2025"/>
    <n v="12.248782037037021"/>
    <s v="-"/>
    <s v="-"/>
  </r>
  <r>
    <s v="Normal Order"/>
    <x v="77"/>
    <x v="29"/>
    <n v="58153"/>
    <s v="T178058"/>
    <s v="C8415"/>
    <s v="3582"/>
    <n v="45806.068307696762"/>
    <s v="29/05/2025 1:38:22 AM"/>
    <n v="80"/>
    <s v="X-RAY"/>
    <x v="17"/>
    <n v="54.7"/>
    <n v="1"/>
    <n v="5.4700000000000013E-2"/>
    <s v="Disconnector housing"/>
    <s v="DEEPANSHU MARKAM"/>
    <x v="0"/>
    <s v="11"/>
    <s v="27/05/2025"/>
    <n v="12.243481944446099"/>
    <s v="-"/>
    <s v="-"/>
  </r>
  <r>
    <s v="Normal Order"/>
    <x v="77"/>
    <x v="29"/>
    <n v="52833"/>
    <s v="T178063"/>
    <s v="C8408"/>
    <s v="3570"/>
    <n v="45806.065779490738"/>
    <s v="29/05/2025 1:34:43 AM"/>
    <n v="70"/>
    <s v="X-RAY"/>
    <x v="17"/>
    <n v="54.7"/>
    <n v="1"/>
    <n v="5.4700000000000013E-2"/>
    <s v="Disconnector housing"/>
    <s v="DEEPANSHU MARKAM"/>
    <x v="0"/>
    <s v="11"/>
    <s v="26/05/2025"/>
    <n v="13.042024571761431"/>
    <s v="-"/>
    <s v="-"/>
  </r>
  <r>
    <s v="Normal Order"/>
    <x v="77"/>
    <x v="29"/>
    <n v="58153"/>
    <s v="T178100"/>
    <s v="C8416"/>
    <s v="3579"/>
    <n v="45806.058532962961"/>
    <s v="29/05/2025 1:24:17 AM"/>
    <n v="80"/>
    <s v="X-RAY"/>
    <x v="17"/>
    <n v="54.7"/>
    <n v="1"/>
    <n v="5.4700000000000013E-2"/>
    <s v="Disconnector housing"/>
    <s v="DEEPANSHU MARKAM"/>
    <x v="0"/>
    <s v="11"/>
    <s v="27/05/2025"/>
    <n v="12.12772268518165"/>
    <s v="-"/>
    <s v="-"/>
  </r>
  <r>
    <s v="Normal Order"/>
    <x v="89"/>
    <x v="70"/>
    <n v="59784"/>
    <s v="T177141"/>
    <s v="C8246"/>
    <s v="051"/>
    <n v="45805.903613009257"/>
    <s v="28/05/2025 9:41:17 PM"/>
    <n v="80"/>
    <s v="X-RAY"/>
    <x v="17"/>
    <n v="138"/>
    <n v="1"/>
    <n v="0.13800000000000001"/>
    <s v="Enclosure"/>
    <s v="ISHWAR CHAVAN"/>
    <x v="0"/>
    <s v="12"/>
    <s v="16/05/2025"/>
    <n v="23.882921041666119"/>
    <s v="-"/>
    <s v="-"/>
  </r>
  <r>
    <s v="Normal Order"/>
    <x v="323"/>
    <x v="160"/>
    <n v="57262"/>
    <s v="T177881"/>
    <s v="C8387"/>
    <s v="1201"/>
    <n v="45805.890547175928"/>
    <s v="28/05/2025 9:22:31 PM"/>
    <n v="70"/>
    <s v="X-RAY"/>
    <x v="17"/>
    <n v="74.8"/>
    <n v="1"/>
    <n v="7.4800000000000005E-2"/>
    <s v="-"/>
    <s v="ISHWAR CHAVAN"/>
    <x v="0"/>
    <s v="12"/>
    <s v="24/05/2025"/>
    <n v="15.1871327893532"/>
    <s v="-"/>
    <s v="-"/>
  </r>
  <r>
    <s v="Normal Order"/>
    <x v="81"/>
    <x v="21"/>
    <n v="57522"/>
    <s v="T178025"/>
    <s v="C8397"/>
    <s v="1381"/>
    <n v="45805.63933377315"/>
    <s v="28/05/2025 3:20:45 PM"/>
    <n v="80"/>
    <s v="X-RAY"/>
    <x v="17"/>
    <n v="476.42"/>
    <n v="1"/>
    <n v="0.47642000000000001"/>
    <s v="DTB 420 kV"/>
    <s v="Pavan Halde"/>
    <x v="0"/>
    <s v="12"/>
    <s v="26/05/2025"/>
    <n v="13.44897206018504"/>
    <s v="-"/>
    <s v="-"/>
  </r>
  <r>
    <s v="Normal Order"/>
    <x v="77"/>
    <x v="29"/>
    <n v="54588"/>
    <s v="T178096"/>
    <s v="C8406"/>
    <s v="3572"/>
    <n v="45805.631432476846"/>
    <s v="28/05/2025 3:09:16 PM"/>
    <n v="70"/>
    <s v="X-RAY"/>
    <x v="17"/>
    <n v="54.7"/>
    <n v="1"/>
    <n v="5.4700000000000013E-2"/>
    <s v="Disconnector housing"/>
    <s v="SUSHANT"/>
    <x v="0"/>
    <s v="12"/>
    <s v="26/05/2025"/>
    <n v="13.198340648144949"/>
    <s v="-"/>
    <s v="-"/>
  </r>
  <r>
    <s v="Normal Order"/>
    <x v="77"/>
    <x v="29"/>
    <n v="50296"/>
    <s v="T178037"/>
    <s v="C8399"/>
    <s v="3574"/>
    <n v="45805.628713148151"/>
    <s v="28/05/2025 3:05:21 PM"/>
    <n v="70"/>
    <s v="X-RAY"/>
    <x v="17"/>
    <n v="54.7"/>
    <n v="1"/>
    <n v="5.4700000000000013E-2"/>
    <s v="Disconnector housing"/>
    <s v="SUSHANT"/>
    <x v="0"/>
    <s v="12"/>
    <s v="26/05/2025"/>
    <n v="13.46181329860701"/>
    <s v="-"/>
    <s v="-"/>
  </r>
  <r>
    <s v="Normal Order"/>
    <x v="323"/>
    <x v="160"/>
    <n v="54380"/>
    <s v="T177919"/>
    <s v="C8416"/>
    <s v="1215"/>
    <n v="45805.62292415509"/>
    <s v="28/05/2025 2:57:00 PM"/>
    <n v="70"/>
    <s v="X-RAY"/>
    <x v="17"/>
    <n v="74.8"/>
    <n v="1"/>
    <n v="7.4800000000000005E-2"/>
    <s v="-"/>
    <s v="SUSHANT"/>
    <x v="0"/>
    <s v="12"/>
    <s v="27/05/2025"/>
    <n v="12.214967615742349"/>
    <s v="-"/>
    <s v="-"/>
  </r>
  <r>
    <s v="Normal Order"/>
    <x v="323"/>
    <x v="160"/>
    <n v="57262"/>
    <s v="T177896"/>
    <s v="C8385"/>
    <s v="1213"/>
    <n v="45805.617494583334"/>
    <s v="28/05/2025 2:49:11 PM"/>
    <n v="70"/>
    <s v="X-RAY"/>
    <x v="17"/>
    <n v="74.8"/>
    <n v="1"/>
    <n v="7.4800000000000005E-2"/>
    <s v="-"/>
    <s v="SUSHANT"/>
    <x v="0"/>
    <s v="12"/>
    <s v="26/05/2025"/>
    <n v="13.445300949075319"/>
    <s v="-"/>
    <s v="-"/>
  </r>
  <r>
    <s v="Normal Order"/>
    <x v="323"/>
    <x v="160"/>
    <n v="57262"/>
    <s v="T177825"/>
    <s v="C8386"/>
    <s v="1214"/>
    <n v="45805.615511481483"/>
    <s v="28/05/2025 2:46:20 PM"/>
    <n v="70"/>
    <s v="X-RAY"/>
    <x v="17"/>
    <n v="74.8"/>
    <n v="1"/>
    <n v="7.4800000000000005E-2"/>
    <s v="-"/>
    <s v="SUSHANT"/>
    <x v="0"/>
    <s v="12"/>
    <s v="24/05/2025"/>
    <n v="15.26966363425891"/>
    <s v="-"/>
    <s v="-"/>
  </r>
  <r>
    <s v="Normal Order"/>
    <x v="77"/>
    <x v="29"/>
    <n v="54588"/>
    <s v="T177921"/>
    <s v="C8404"/>
    <s v="3575"/>
    <n v="45805.609643414347"/>
    <s v="28/05/2025 2:37:53 PM"/>
    <n v="70"/>
    <s v="X-RAY"/>
    <x v="17"/>
    <n v="54.7"/>
    <n v="1"/>
    <n v="5.4700000000000013E-2"/>
    <s v="Disconnector housing"/>
    <s v="SUSHANT"/>
    <x v="0"/>
    <s v="12"/>
    <s v="26/05/2025"/>
    <n v="13.285552233792259"/>
    <s v="-"/>
    <s v="-"/>
  </r>
  <r>
    <s v="Normal Order"/>
    <x v="77"/>
    <x v="29"/>
    <n v="58438"/>
    <s v="T177651"/>
    <s v="C8344"/>
    <s v="3578"/>
    <n v="45805.586364664363"/>
    <s v="28/05/2025 2:04:22 PM"/>
    <n v="80"/>
    <s v="X-RAY"/>
    <x v="17"/>
    <n v="54.7"/>
    <n v="1"/>
    <n v="5.4700000000000013E-2"/>
    <s v="Disconnector housing"/>
    <s v="SUSHANT"/>
    <x v="0"/>
    <s v="12"/>
    <s v="22/05/2025"/>
    <n v="17.4283478240759"/>
    <s v="-"/>
    <s v="-"/>
  </r>
  <r>
    <s v="Normal Order"/>
    <x v="77"/>
    <x v="29"/>
    <n v="58153"/>
    <s v="T177999"/>
    <s v="C8417"/>
    <s v="3580"/>
    <n v="45805.582897256943"/>
    <s v="28/05/2025 1:59:22 PM"/>
    <n v="80"/>
    <s v="X-RAY"/>
    <x v="17"/>
    <n v="54.7"/>
    <n v="1"/>
    <n v="5.4700000000000013E-2"/>
    <s v="Disconnector housing"/>
    <s v="SUSHANT"/>
    <x v="0"/>
    <s v="12"/>
    <s v="27/05/2025"/>
    <n v="12.086388333336799"/>
    <s v="-"/>
    <s v="-"/>
  </r>
  <r>
    <s v="Normal Order"/>
    <x v="323"/>
    <x v="160"/>
    <n v="56158"/>
    <s v="T178004"/>
    <s v="C8405"/>
    <s v="1219"/>
    <n v="45805.579703310177"/>
    <s v="28/05/2025 1:54:46 PM"/>
    <n v="70"/>
    <s v="X-RAY"/>
    <x v="17"/>
    <n v="74.8"/>
    <n v="1"/>
    <n v="7.4800000000000005E-2"/>
    <s v="-"/>
    <s v="SUSHANT"/>
    <x v="0"/>
    <s v="12"/>
    <s v="26/05/2025"/>
    <n v="13.22797462962626"/>
    <s v="-"/>
    <s v="-"/>
  </r>
  <r>
    <s v="Normal Order"/>
    <x v="83"/>
    <x v="66"/>
    <n v="53549"/>
    <s v="T177215"/>
    <s v="C8288"/>
    <s v="819"/>
    <n v="45805.57018844907"/>
    <s v="28/05/2025 1:41:04 PM"/>
    <n v="70"/>
    <s v="X-RAY"/>
    <x v="17"/>
    <n v="51.5"/>
    <n v="1"/>
    <n v="5.1499999999999997E-2"/>
    <s v="145kv"/>
    <s v="SUSHANT"/>
    <x v="0"/>
    <s v="12"/>
    <s v="19/05/2025"/>
    <n v="20.438066180555321"/>
    <s v="-"/>
    <s v="-"/>
  </r>
  <r>
    <s v="Normal Order"/>
    <x v="79"/>
    <x v="13"/>
    <n v="60844"/>
    <s v="T178043"/>
    <s v="C8400"/>
    <s v="5171"/>
    <n v="45805.532392013891"/>
    <s v="28/05/2025 12:46:44 PM"/>
    <n v="80"/>
    <s v="X-RAY"/>
    <x v="17"/>
    <n v="49.66"/>
    <n v="1"/>
    <n v="4.9660000000000003E-2"/>
    <s v="AIS 420 kV"/>
    <s v="Sushil Shantaram Tambat"/>
    <x v="0"/>
    <s v="12"/>
    <s v="26/05/2025"/>
    <n v="13.468521863425851"/>
    <s v="-"/>
    <s v="-"/>
  </r>
  <r>
    <s v="Normal Order"/>
    <x v="83"/>
    <x v="66"/>
    <n v="53549"/>
    <s v="T177262"/>
    <s v="C8290"/>
    <s v="820"/>
    <n v="45805.501751122683"/>
    <s v="28/05/2025 12:02:31 PM"/>
    <n v="70"/>
    <s v="X-RAY"/>
    <x v="17"/>
    <n v="51.5"/>
    <n v="1"/>
    <n v="5.1499999999999997E-2"/>
    <s v="145kv"/>
    <s v="SUSHANT"/>
    <x v="0"/>
    <s v="12"/>
    <s v="19/05/2025"/>
    <n v="20.384299999997889"/>
    <s v="-"/>
    <s v="-"/>
  </r>
  <r>
    <s v="Normal Order"/>
    <x v="77"/>
    <x v="29"/>
    <n v="58438"/>
    <s v="T177703"/>
    <s v="C8346"/>
    <s v="3576"/>
    <n v="45805.493099687497"/>
    <s v="28/05/2025 11:50:04 AM"/>
    <n v="80"/>
    <s v="X-RAY"/>
    <x v="17"/>
    <n v="54.7"/>
    <n v="1"/>
    <n v="5.4700000000000013E-2"/>
    <s v="Disconnector housing"/>
    <s v="SUSHANT"/>
    <x v="0"/>
    <s v="12"/>
    <s v="22/05/2025"/>
    <n v="17.427281516203951"/>
    <s v="-"/>
    <s v="-"/>
  </r>
  <r>
    <s v="Normal Order"/>
    <x v="77"/>
    <x v="29"/>
    <n v="58153"/>
    <s v="T178052"/>
    <s v="C8414"/>
    <s v="3573"/>
    <n v="45805.492030347217"/>
    <s v="28/05/2025 11:48:31 AM"/>
    <n v="80"/>
    <s v="X-RAY"/>
    <x v="17"/>
    <n v="54.7"/>
    <n v="1"/>
    <n v="5.4700000000000013E-2"/>
    <s v="Disconnector housing"/>
    <s v="SUSHANT"/>
    <x v="0"/>
    <s v="12"/>
    <s v="27/05/2025"/>
    <n v="12.27507468750264"/>
    <s v="-"/>
    <s v="-"/>
  </r>
  <r>
    <s v="Normal Order"/>
    <x v="252"/>
    <x v="152"/>
    <n v="60294"/>
    <s v="T178090"/>
    <s v="C8415"/>
    <s v="707"/>
    <n v="45805.420932881942"/>
    <s v="28/05/2025 10:06:08 AM"/>
    <n v="80"/>
    <s v="X-RAY"/>
    <x v="17"/>
    <n v="113.8"/>
    <n v="1"/>
    <n v="0.1138"/>
    <s v="Line DSES Enclosure"/>
    <s v="SUSHANT"/>
    <x v="0"/>
    <s v="12"/>
    <s v="27/05/2025"/>
    <n v="12.24982758102124"/>
    <s v="-"/>
    <s v="-"/>
  </r>
  <r>
    <s v="Normal Order"/>
    <x v="252"/>
    <x v="152"/>
    <n v="60294"/>
    <s v="T178059"/>
    <s v="C8415"/>
    <s v="708"/>
    <n v="45805.420366550927"/>
    <s v="28/05/2025 10:05:20 AM"/>
    <n v="80"/>
    <s v="X-RAY"/>
    <x v="17"/>
    <n v="113.8"/>
    <n v="1"/>
    <n v="0.1138"/>
    <s v="Line DSES Enclosure"/>
    <s v="SUSHANT"/>
    <x v="0"/>
    <s v="12"/>
    <s v="27/05/2025"/>
    <n v="12.24791586805804"/>
    <s v="-"/>
    <s v="-"/>
  </r>
  <r>
    <s v="Normal Order"/>
    <x v="82"/>
    <x v="65"/>
    <n v="55550"/>
    <s v="T178039"/>
    <s v="C8398"/>
    <s v="1365"/>
    <n v="45805.399241284722"/>
    <s v="28/05/2025 9:34:54 AM"/>
    <n v="80"/>
    <s v="X-RAY"/>
    <x v="17"/>
    <n v="72.599999999999994"/>
    <n v="1"/>
    <n v="7.2599999999999998E-2"/>
    <s v="420kv"/>
    <s v="SUSHANT"/>
    <x v="0"/>
    <s v="12"/>
    <s v="26/05/2025"/>
    <n v="13.47075708333432"/>
    <s v="-"/>
    <s v="-"/>
  </r>
  <r>
    <s v="Normal Order"/>
    <x v="82"/>
    <x v="65"/>
    <n v="52991"/>
    <s v="T177863"/>
    <s v="C8377"/>
    <s v="1356"/>
    <n v="45805.397927962957"/>
    <s v="28/05/2025 9:33:01 AM"/>
    <n v="80"/>
    <s v="X-RAY"/>
    <x v="17"/>
    <n v="72.599999999999994"/>
    <n v="1"/>
    <n v="7.2599999999999998E-2"/>
    <s v="420kv"/>
    <s v="SUSHANT"/>
    <x v="0"/>
    <s v="12"/>
    <s v="24/05/2025"/>
    <n v="15.63262327546545"/>
    <s v="-"/>
    <s v="-"/>
  </r>
  <r>
    <s v="Normal Order"/>
    <x v="252"/>
    <x v="152"/>
    <n v="60294"/>
    <s v="T178060"/>
    <s v="C8406"/>
    <s v="704"/>
    <n v="45805.381347372677"/>
    <s v="28/05/2025 9:09:08 AM"/>
    <n v="80"/>
    <s v="X-RAY"/>
    <x v="17"/>
    <n v="113.8"/>
    <n v="1"/>
    <n v="0.1138"/>
    <s v="Line DSES Enclosure"/>
    <s v="SUSHANT"/>
    <x v="0"/>
    <s v="12"/>
    <s v="26/05/2025"/>
    <n v="13.201761331016311"/>
    <s v="-"/>
    <s v="-"/>
  </r>
  <r>
    <s v="Normal Order"/>
    <x v="77"/>
    <x v="29"/>
    <n v="56164"/>
    <s v="T178036"/>
    <s v="C8399"/>
    <s v="3567"/>
    <n v="45805.379691122682"/>
    <s v="28/05/2025 9:06:45 AM"/>
    <n v="70"/>
    <s v="X-RAY"/>
    <x v="17"/>
    <n v="54.7"/>
    <n v="1"/>
    <n v="5.4700000000000013E-2"/>
    <s v="Disconnector housing"/>
    <s v="SUSHANT"/>
    <x v="0"/>
    <s v="12"/>
    <s v="26/05/2025"/>
    <n v="13.511368738429161"/>
    <s v="-"/>
    <s v="-"/>
  </r>
  <r>
    <s v="Normal Order"/>
    <x v="77"/>
    <x v="29"/>
    <n v="52833"/>
    <s v="T178083"/>
    <s v="C8407"/>
    <s v="3568"/>
    <n v="45805.370750150461"/>
    <s v="28/05/2025 8:53:53 AM"/>
    <n v="70"/>
    <s v="X-RAY"/>
    <x v="17"/>
    <n v="54.7"/>
    <n v="1"/>
    <n v="5.4700000000000013E-2"/>
    <s v="Disconnector housing"/>
    <s v="SUSHANT"/>
    <x v="0"/>
    <s v="12"/>
    <s v="26/05/2025"/>
    <n v="13.082329513890731"/>
    <s v="-"/>
    <s v="-"/>
  </r>
  <r>
    <s v="Normal Order"/>
    <x v="77"/>
    <x v="29"/>
    <n v="52833"/>
    <s v="T178095"/>
    <s v="C8407"/>
    <s v="3569"/>
    <n v="45805.36861892361"/>
    <s v="28/05/2025 8:50:48 AM"/>
    <n v="70"/>
    <s v="X-RAY"/>
    <x v="17"/>
    <n v="54.7"/>
    <n v="1"/>
    <n v="5.4700000000000013E-2"/>
    <s v="Disconnector housing"/>
    <s v="SUSHANT"/>
    <x v="0"/>
    <s v="12"/>
    <s v="26/05/2025"/>
    <n v="13.13226523148478"/>
    <s v="-"/>
    <s v="-"/>
  </r>
  <r>
    <s v="Normal Order"/>
    <x v="252"/>
    <x v="152"/>
    <n v="60294"/>
    <s v="T177917"/>
    <s v="C8407"/>
    <s v="701"/>
    <n v="45805.361735138889"/>
    <s v="28/05/2025 8:41:00 AM"/>
    <n v="80"/>
    <s v="X-RAY"/>
    <x v="17"/>
    <n v="113.8"/>
    <n v="1"/>
    <n v="0.1138"/>
    <s v="Line DSES Enclosure"/>
    <s v="Sushil Shantaram Tambat"/>
    <x v="0"/>
    <s v="12"/>
    <s v="26/05/2025"/>
    <n v="13.288847523144799"/>
    <s v="-"/>
    <s v="-"/>
  </r>
  <r>
    <s v="Normal Order"/>
    <x v="323"/>
    <x v="160"/>
    <n v="58515"/>
    <s v="T176413"/>
    <s v="C8154"/>
    <s v="1167"/>
    <n v="45805.342679479167"/>
    <s v="28/05/2025 8:13:27 AM"/>
    <n v="80"/>
    <s v="X-RAY"/>
    <x v="17"/>
    <n v="74.8"/>
    <n v="1"/>
    <n v="7.4800000000000005E-2"/>
    <s v="-"/>
    <s v="SUSHANT"/>
    <x v="0"/>
    <s v="12"/>
    <s v="11/05/2025"/>
    <n v="28.917918958337399"/>
    <s v="-"/>
    <s v="-"/>
  </r>
  <r>
    <s v="Normal Order"/>
    <x v="323"/>
    <x v="160"/>
    <n v="56158"/>
    <s v="T178073"/>
    <s v="C8407"/>
    <s v="1203"/>
    <n v="45804.949296851853"/>
    <s v="27/05/2025 10:46:59 PM"/>
    <n v="70"/>
    <s v="X-RAY"/>
    <x v="17"/>
    <n v="74.8"/>
    <n v="1"/>
    <n v="7.4800000000000005E-2"/>
    <s v="-"/>
    <s v="DEEPANSHU MARKAM"/>
    <x v="0"/>
    <s v="13"/>
    <s v="26/05/2025"/>
    <n v="13.11687192129466"/>
    <s v="-"/>
    <s v="-"/>
  </r>
  <r>
    <s v="Normal Order"/>
    <x v="323"/>
    <x v="160"/>
    <n v="56158"/>
    <s v="T178085"/>
    <s v="C8403"/>
    <s v="1204"/>
    <n v="45804.948077083332"/>
    <s v="27/05/2025 10:45:14 PM"/>
    <n v="70"/>
    <s v="X-RAY"/>
    <x v="17"/>
    <n v="74.8"/>
    <n v="1"/>
    <n v="7.4800000000000005E-2"/>
    <s v="-"/>
    <s v="DEEPANSHU MARKAM"/>
    <x v="0"/>
    <s v="13"/>
    <s v="26/05/2025"/>
    <n v="13.37619054398237"/>
    <s v="-"/>
    <s v="-"/>
  </r>
  <r>
    <s v="Normal Order"/>
    <x v="79"/>
    <x v="13"/>
    <n v="60844"/>
    <s v="T177567"/>
    <s v="C8366"/>
    <s v="5154"/>
    <n v="45804.94662978009"/>
    <s v="27/05/2025 10:43:09 PM"/>
    <n v="80"/>
    <s v="X-RAY"/>
    <x v="17"/>
    <n v="49.66"/>
    <n v="1"/>
    <n v="4.9660000000000003E-2"/>
    <s v="AIS 420 kV"/>
    <s v="DEEPANSHU MARKAM"/>
    <x v="0"/>
    <s v="13"/>
    <s v="23/05/2025"/>
    <n v="16.122079849534199"/>
    <s v="-"/>
    <s v="-"/>
  </r>
  <r>
    <s v="Normal Order"/>
    <x v="82"/>
    <x v="65"/>
    <n v="52991"/>
    <s v="T177892"/>
    <s v="C8385"/>
    <s v="1367"/>
    <n v="45804.925124293979"/>
    <s v="27/05/2025 10:12:10 PM"/>
    <n v="80"/>
    <s v="X-RAY"/>
    <x v="17"/>
    <n v="72.599999999999994"/>
    <n v="1"/>
    <n v="7.2599999999999998E-2"/>
    <s v="420kv"/>
    <s v="DEEPANSHU MARKAM"/>
    <x v="0"/>
    <s v="13"/>
    <s v="24/05/2025"/>
    <n v="15.29506663194479"/>
    <s v="-"/>
    <s v="-"/>
  </r>
  <r>
    <s v="Normal Order"/>
    <x v="243"/>
    <x v="110"/>
    <n v="55485"/>
    <s v="T176015"/>
    <s v="C8134"/>
    <s v="591"/>
    <n v="45804.915163888887"/>
    <s v="27/05/2025 9:57:57 PM"/>
    <n v="70"/>
    <s v="X-RAY"/>
    <x v="17"/>
    <n v="42.3"/>
    <n v="1"/>
    <n v="4.2299999999999997E-2"/>
    <s v="245kv"/>
    <s v="Pavan Halde"/>
    <x v="0"/>
    <s v="13"/>
    <s v="08/05/2025"/>
    <n v="31.917556388885711"/>
    <s v="-"/>
    <s v="-"/>
  </r>
  <r>
    <s v="Normal Order"/>
    <x v="83"/>
    <x v="66"/>
    <n v="51340"/>
    <s v="T177686"/>
    <s v="C8365"/>
    <s v="843"/>
    <n v="45804.896225335637"/>
    <s v="27/05/2025 9:30:37 PM"/>
    <n v="70"/>
    <s v="X-RAY"/>
    <x v="17"/>
    <n v="51.5"/>
    <n v="1"/>
    <n v="5.1499999999999997E-2"/>
    <s v="145kv"/>
    <s v="ISHWAR CHAVAN"/>
    <x v="0"/>
    <s v="13"/>
    <s v="23/05/2025"/>
    <n v="16.109682222224361"/>
    <s v="-"/>
    <s v="-"/>
  </r>
  <r>
    <s v="Normal Order"/>
    <x v="83"/>
    <x v="66"/>
    <n v="51340"/>
    <s v="T177624"/>
    <s v="C8351"/>
    <s v="841"/>
    <n v="45804.895016712973"/>
    <s v="27/05/2025 9:28:57 PM"/>
    <n v="70"/>
    <s v="X-RAY"/>
    <x v="17"/>
    <n v="51.5"/>
    <n v="1"/>
    <n v="5.1499999999999997E-2"/>
    <s v="145kv"/>
    <s v="ISHWAR CHAVAN"/>
    <x v="0"/>
    <s v="13"/>
    <s v="22/05/2025"/>
    <n v="17.204266180553532"/>
    <s v="-"/>
    <s v="-"/>
  </r>
  <r>
    <s v="Normal Order"/>
    <x v="252"/>
    <x v="152"/>
    <n v="60294"/>
    <s v="T178023"/>
    <s v="C8395"/>
    <s v="697"/>
    <n v="45804.891634444437"/>
    <s v="27/05/2025 9:23:57 PM"/>
    <n v="80"/>
    <s v="X-RAY"/>
    <x v="17"/>
    <n v="113.8"/>
    <n v="1"/>
    <n v="0.1138"/>
    <s v="Line DSES Enclosure"/>
    <s v="DEEPANSHU MARKAM"/>
    <x v="0"/>
    <s v="13"/>
    <s v="26/05/2025"/>
    <n v="13.46727506944444"/>
    <s v="-"/>
    <s v="-"/>
  </r>
  <r>
    <s v="Normal Order"/>
    <x v="323"/>
    <x v="160"/>
    <n v="57262"/>
    <s v="T178029"/>
    <s v="C8399"/>
    <s v="1197"/>
    <n v="45804.884209143522"/>
    <s v="27/05/2025 9:13:15 PM"/>
    <n v="70"/>
    <s v="X-RAY"/>
    <x v="17"/>
    <n v="74.8"/>
    <n v="1"/>
    <n v="7.4800000000000005E-2"/>
    <s v="-"/>
    <s v="DEEPANSHU MARKAM"/>
    <x v="0"/>
    <s v="13"/>
    <s v="26/05/2025"/>
    <n v="13.53044619213324"/>
    <s v="-"/>
    <s v="-"/>
  </r>
  <r>
    <s v="Normal Order"/>
    <x v="252"/>
    <x v="152"/>
    <n v="60621"/>
    <s v="T178047"/>
    <s v="C8402"/>
    <s v="695"/>
    <n v="45804.819960856483"/>
    <s v="27/05/2025 7:40:44 PM"/>
    <n v="80"/>
    <s v="X-RAY"/>
    <x v="17"/>
    <n v="113.8"/>
    <n v="1"/>
    <n v="0.1138"/>
    <s v="Line DSES Enclosure"/>
    <s v="DEEPANSHU MARKAM"/>
    <x v="0"/>
    <s v="13"/>
    <s v="26/05/2025"/>
    <n v="13.453903958332379"/>
    <s v="-"/>
    <s v="-"/>
  </r>
  <r>
    <s v="Normal Order"/>
    <x v="252"/>
    <x v="152"/>
    <n v="60621"/>
    <s v="T178032"/>
    <s v="C8399"/>
    <s v="702"/>
    <n v="45804.818115682872"/>
    <s v="27/05/2025 7:38:05 PM"/>
    <n v="80"/>
    <s v="X-RAY"/>
    <x v="17"/>
    <n v="113.8"/>
    <n v="1"/>
    <n v="0.1138"/>
    <s v="Line DSES Enclosure"/>
    <s v="DEEPANSHU MARKAM"/>
    <x v="0"/>
    <s v="13"/>
    <s v="26/05/2025"/>
    <n v="13.46553651620343"/>
    <s v="-"/>
    <s v="-"/>
  </r>
  <r>
    <s v="Normal Order"/>
    <x v="252"/>
    <x v="152"/>
    <n v="60294"/>
    <s v="T177831"/>
    <s v="C8387"/>
    <s v="685"/>
    <n v="45804.756240902767"/>
    <s v="27/05/2025 6:08:59 PM"/>
    <n v="80"/>
    <s v="X-RAY"/>
    <x v="17"/>
    <n v="113.8"/>
    <n v="1"/>
    <n v="0.1138"/>
    <s v="Line DSES Enclosure"/>
    <s v="DEEPANSHU MARKAM"/>
    <x v="0"/>
    <s v="13"/>
    <s v="24/05/2025"/>
    <n v="15.28501870370383"/>
    <s v="-"/>
    <s v="-"/>
  </r>
  <r>
    <s v="Normal Order"/>
    <x v="323"/>
    <x v="160"/>
    <n v="56158"/>
    <s v="T178042"/>
    <s v="C8399"/>
    <s v="1206"/>
    <n v="45804.726390995369"/>
    <s v="27/05/2025 5:26:00 PM"/>
    <n v="70"/>
    <s v="X-RAY"/>
    <x v="17"/>
    <n v="74.8"/>
    <n v="1"/>
    <n v="7.4800000000000005E-2"/>
    <s v="-"/>
    <s v="DEEPANSHU MARKAM"/>
    <x v="0"/>
    <s v="13"/>
    <s v="26/05/2025"/>
    <n v="13.534283125001821"/>
    <s v="-"/>
    <s v="-"/>
  </r>
  <r>
    <s v="Normal Order"/>
    <x v="323"/>
    <x v="160"/>
    <n v="56158"/>
    <s v="T178099"/>
    <s v="C8407"/>
    <s v="1208"/>
    <n v="45804.723746504627"/>
    <s v="27/05/2025 5:22:11 PM"/>
    <n v="70"/>
    <s v="X-RAY"/>
    <x v="17"/>
    <n v="74.8"/>
    <n v="1"/>
    <n v="7.4800000000000005E-2"/>
    <s v="-"/>
    <s v="DEEPANSHU MARKAM"/>
    <x v="0"/>
    <s v="13"/>
    <s v="26/05/2025"/>
    <n v="13.08114711805683"/>
    <s v="-"/>
    <s v="-"/>
  </r>
  <r>
    <s v="Normal Order"/>
    <x v="323"/>
    <x v="160"/>
    <n v="57262"/>
    <s v="T178041"/>
    <s v="C8395"/>
    <s v="1200"/>
    <n v="45804.718905717593"/>
    <s v="27/05/2025 5:15:13 PM"/>
    <n v="70"/>
    <s v="X-RAY"/>
    <x v="17"/>
    <n v="74.8"/>
    <n v="1"/>
    <n v="7.4800000000000005E-2"/>
    <s v="-"/>
    <s v="DEEPANSHU MARKAM"/>
    <x v="0"/>
    <s v="13"/>
    <s v="26/05/2025"/>
    <n v="13.5310126273107"/>
    <s v="-"/>
    <s v="-"/>
  </r>
  <r>
    <s v="Normal Order"/>
    <x v="85"/>
    <x v="68"/>
    <n v="50139"/>
    <s v="T177719"/>
    <s v="C8333"/>
    <s v="781"/>
    <n v="45804.7138284838"/>
    <s v="27/05/2025 5:07:59 PM"/>
    <n v="70"/>
    <s v="X-RAY"/>
    <x v="17"/>
    <n v="70.3"/>
    <n v="1"/>
    <n v="7.0300000000000001E-2"/>
    <s v="145kv"/>
    <s v="ISHWAR CHAVAN"/>
    <x v="0"/>
    <s v="13"/>
    <s v="21/05/2025"/>
    <n v="18.449101331018031"/>
    <s v="-"/>
    <s v="-"/>
  </r>
  <r>
    <s v="Normal Order"/>
    <x v="105"/>
    <x v="81"/>
    <n v="59770"/>
    <s v="T177610"/>
    <s v="C8348"/>
    <s v="044"/>
    <n v="45804.683280428239"/>
    <s v="27/05/2025 4:23:55 PM"/>
    <n v="80"/>
    <s v="X-RAY"/>
    <x v="17"/>
    <n v="77.8"/>
    <n v="1"/>
    <n v="7.7799999999999994E-2"/>
    <s v="765 KV GIS"/>
    <s v="DEEPANSHU MARKAM"/>
    <x v="0"/>
    <s v="13"/>
    <s v="22/05/2025"/>
    <n v="17.332991423609201"/>
    <s v="-"/>
    <s v="-"/>
  </r>
  <r>
    <s v="Normal Order"/>
    <x v="116"/>
    <x v="89"/>
    <n v="55656"/>
    <s v="T176194"/>
    <s v="C8112"/>
    <s v="-"/>
    <n v="45804.580277407411"/>
    <s v="27/05/2025 1:55:36 PM"/>
    <n v="70"/>
    <s v="X-RAY"/>
    <x v="17"/>
    <n v="33"/>
    <n v="1"/>
    <n v="3.3000000000000002E-2"/>
    <s v="-"/>
    <s v="RAVIRAJ VITTHAL SUTAR"/>
    <x v="0"/>
    <s v="13"/>
    <s v="09/05/2025"/>
    <n v="30.879947534718671"/>
    <s v="-"/>
    <s v="-"/>
  </r>
  <r>
    <s v="Normal Order"/>
    <x v="115"/>
    <x v="26"/>
    <n v="59364"/>
    <s v="T177528"/>
    <s v="C8386"/>
    <s v="1472"/>
    <n v="45804.570628831018"/>
    <s v="27/05/2025 1:41:42 PM"/>
    <n v="80"/>
    <s v="X-RAY"/>
    <x v="17"/>
    <n v="54.4"/>
    <n v="1"/>
    <n v="5.4399999999999997E-2"/>
    <s v="-"/>
    <s v="SUSHANT"/>
    <x v="0"/>
    <s v="13"/>
    <s v="24/05/2025"/>
    <n v="15.32978519675817"/>
    <s v="-"/>
    <s v="-"/>
  </r>
  <r>
    <s v="Normal Order"/>
    <x v="82"/>
    <x v="65"/>
    <n v="52991"/>
    <s v="T177558"/>
    <s v="C8387"/>
    <s v="1361"/>
    <n v="45804.55399925926"/>
    <s v="27/05/2025 1:17:51 PM"/>
    <n v="80"/>
    <s v="X-RAY"/>
    <x v="17"/>
    <n v="72.599999999999994"/>
    <n v="1"/>
    <n v="7.2599999999999998E-2"/>
    <s v="420kv"/>
    <s v="Sushil Shantaram Tambat"/>
    <x v="0"/>
    <s v="13"/>
    <s v="24/05/2025"/>
    <n v="15.21577375000197"/>
    <s v="-"/>
    <s v="-"/>
  </r>
  <r>
    <s v="Normal Order"/>
    <x v="323"/>
    <x v="160"/>
    <n v="56158"/>
    <s v="T178091"/>
    <s v="C8404"/>
    <s v="1207"/>
    <n v="45804.553611805553"/>
    <s v="27/05/2025 1:17:12 PM"/>
    <n v="70"/>
    <s v="X-RAY"/>
    <x v="17"/>
    <n v="74.8"/>
    <n v="1"/>
    <n v="7.4800000000000005E-2"/>
    <s v="-"/>
    <s v="SUSHANT"/>
    <x v="0"/>
    <s v="13"/>
    <s v="26/05/2025"/>
    <n v="13.31967013888789"/>
    <s v="-"/>
    <s v="-"/>
  </r>
  <r>
    <s v="Normal Order"/>
    <x v="323"/>
    <x v="160"/>
    <n v="56158"/>
    <s v="T177915"/>
    <s v="C8404"/>
    <s v="1205"/>
    <n v="45804.480305625002"/>
    <s v="27/05/2025 11:31:38 AM"/>
    <n v="70"/>
    <s v="X-RAY"/>
    <x v="17"/>
    <n v="74.8"/>
    <n v="1"/>
    <n v="7.4800000000000005E-2"/>
    <s v="-"/>
    <s v="SUSHANT"/>
    <x v="0"/>
    <s v="13"/>
    <s v="26/05/2025"/>
    <n v="13.276200000000239"/>
    <s v="-"/>
    <s v="-"/>
  </r>
  <r>
    <s v="Normal Order"/>
    <x v="77"/>
    <x v="29"/>
    <n v="60348"/>
    <s v="T177868"/>
    <s v="C8387"/>
    <s v="3561"/>
    <n v="45804.47772224537"/>
    <s v="27/05/2025 11:28:01 AM"/>
    <n v="80"/>
    <s v="X-RAY"/>
    <x v="17"/>
    <n v="54.7"/>
    <n v="1"/>
    <n v="5.4700000000000013E-2"/>
    <s v="Disconnector housing"/>
    <s v="Sushil Shantaram Tambat"/>
    <x v="0"/>
    <s v="13"/>
    <s v="24/05/2025"/>
    <n v="15.1414550000045"/>
    <s v="-"/>
    <s v="-"/>
  </r>
  <r>
    <s v="Normal Order"/>
    <x v="323"/>
    <x v="160"/>
    <n v="57262"/>
    <s v="T178049"/>
    <s v="C8403"/>
    <s v="1202"/>
    <n v="45804.468899317129"/>
    <s v="27/05/2025 11:15:13 AM"/>
    <n v="70"/>
    <s v="X-RAY"/>
    <x v="17"/>
    <n v="74.8"/>
    <n v="1"/>
    <n v="7.4800000000000005E-2"/>
    <s v="-"/>
    <s v="SUSHANT"/>
    <x v="0"/>
    <s v="13"/>
    <s v="26/05/2025"/>
    <n v="13.45054086805612"/>
    <s v="-"/>
    <s v="-"/>
  </r>
  <r>
    <s v="Normal Order"/>
    <x v="323"/>
    <x v="160"/>
    <n v="56158"/>
    <s v="T178010"/>
    <s v="C8395"/>
    <s v="1199"/>
    <n v="45804.439733402767"/>
    <s v="27/05/2025 10:33:13 AM"/>
    <n v="70"/>
    <s v="X-RAY"/>
    <x v="17"/>
    <n v="74.8"/>
    <n v="1"/>
    <n v="7.4800000000000005E-2"/>
    <s v="-"/>
    <s v="SUSHANT"/>
    <x v="0"/>
    <s v="13"/>
    <s v="26/05/2025"/>
    <n v="13.53351134258992"/>
    <s v="-"/>
    <s v="-"/>
  </r>
  <r>
    <s v="Normal Order"/>
    <x v="81"/>
    <x v="21"/>
    <n v="57522"/>
    <s v="T178022"/>
    <s v="C8402"/>
    <s v="1382"/>
    <n v="45804.266843032397"/>
    <s v="27/05/2025 6:24:15 AM"/>
    <n v="80"/>
    <s v="X-RAY"/>
    <x v="17"/>
    <n v="476.42"/>
    <n v="1"/>
    <n v="0.47642000000000001"/>
    <s v="DTB 420 kV"/>
    <s v="RAVINDER SARRATE"/>
    <x v="0"/>
    <s v="13"/>
    <s v="26/05/2025"/>
    <n v="13.441721446761219"/>
    <s v="-"/>
    <s v="-"/>
  </r>
  <r>
    <s v="Normal Order"/>
    <x v="105"/>
    <x v="81"/>
    <n v="59770"/>
    <s v="T177524"/>
    <s v="C8390"/>
    <s v="063"/>
    <n v="45804.258886354168"/>
    <s v="27/05/2025 6:12:48 AM"/>
    <n v="80"/>
    <s v="X-RAY"/>
    <x v="17"/>
    <n v="77.8"/>
    <n v="1"/>
    <n v="7.7799999999999994E-2"/>
    <s v="765 KV GIS"/>
    <s v="RAVINDER SARRATE"/>
    <x v="0"/>
    <s v="13"/>
    <s v="25/05/2025"/>
    <n v="14.77297127315251"/>
    <s v="-"/>
    <s v="-"/>
  </r>
  <r>
    <s v="Normal Order"/>
    <x v="105"/>
    <x v="81"/>
    <n v="59770"/>
    <s v="T177843"/>
    <s v="C8381"/>
    <s v="058"/>
    <n v="45804.258632962963"/>
    <s v="27/05/2025 6:12:26 AM"/>
    <n v="80"/>
    <s v="X-RAY"/>
    <x v="17"/>
    <n v="77.8"/>
    <n v="1"/>
    <n v="7.7799999999999994E-2"/>
    <s v="765 KV GIS"/>
    <s v="RAVINDER SARRATE"/>
    <x v="0"/>
    <s v="13"/>
    <s v="24/05/2025"/>
    <n v="15.445240277775159"/>
    <s v="-"/>
    <s v="-"/>
  </r>
  <r>
    <s v="Normal Order"/>
    <x v="79"/>
    <x v="13"/>
    <n v="60844"/>
    <s v="T177923"/>
    <s v="C8389"/>
    <s v="5169"/>
    <n v="45804.257820775463"/>
    <s v="27/05/2025 6:11:16 AM"/>
    <n v="80"/>
    <s v="X-RAY"/>
    <x v="17"/>
    <n v="49.66"/>
    <n v="1"/>
    <n v="4.9660000000000003E-2"/>
    <s v="AIS 420 kV"/>
    <s v="RAVINDER SARRATE"/>
    <x v="0"/>
    <s v="13"/>
    <s v="24/05/2025"/>
    <n v="15.05113872684888"/>
    <s v="-"/>
    <s v="-"/>
  </r>
  <r>
    <s v="Normal Order"/>
    <x v="81"/>
    <x v="21"/>
    <n v="57522"/>
    <s v="T178007"/>
    <s v="C8396"/>
    <s v="1380"/>
    <n v="45804.23089230324"/>
    <s v="27/05/2025 5:32:29 AM"/>
    <n v="80"/>
    <s v="X-RAY"/>
    <x v="17"/>
    <n v="476.42"/>
    <n v="1"/>
    <n v="0.47642000000000001"/>
    <s v="DTB 420 kV"/>
    <s v="RAVINDER SARRATE"/>
    <x v="0"/>
    <s v="13"/>
    <s v="26/05/2025"/>
    <n v="13.44971369212726"/>
    <s v="-"/>
    <s v="-"/>
  </r>
  <r>
    <s v="Normal Order"/>
    <x v="77"/>
    <x v="29"/>
    <n v="56164"/>
    <s v="T178028"/>
    <s v="C8395"/>
    <s v="3563"/>
    <n v="45804.16004923611"/>
    <s v="27/05/2025 3:50:28 AM"/>
    <n v="70"/>
    <s v="X-RAY"/>
    <x v="17"/>
    <n v="54.7"/>
    <n v="1"/>
    <n v="5.4700000000000013E-2"/>
    <s v="Disconnector housing"/>
    <s v="RAVINDER SARRATE"/>
    <x v="0"/>
    <s v="13"/>
    <s v="26/05/2025"/>
    <n v="13.4646000578723"/>
    <s v="-"/>
    <s v="-"/>
  </r>
  <r>
    <s v="Normal Order"/>
    <x v="77"/>
    <x v="29"/>
    <n v="60348"/>
    <s v="T177522"/>
    <s v="C8375"/>
    <s v="3549"/>
    <n v="45804.159738182869"/>
    <s v="27/05/2025 3:50:01 AM"/>
    <n v="80"/>
    <s v="X-RAY"/>
    <x v="17"/>
    <n v="54.7"/>
    <n v="1"/>
    <n v="5.4700000000000013E-2"/>
    <s v="Disconnector housing"/>
    <s v="RAVINDER SARRATE"/>
    <x v="0"/>
    <s v="13"/>
    <s v="24/05/2025"/>
    <n v="15.779370555552299"/>
    <s v="-"/>
    <s v="-"/>
  </r>
  <r>
    <s v="Normal Order"/>
    <x v="77"/>
    <x v="29"/>
    <n v="60348"/>
    <s v="T177570"/>
    <s v="C8366"/>
    <s v="3546"/>
    <n v="45804.147673715277"/>
    <s v="27/05/2025 3:32:39 AM"/>
    <n v="80"/>
    <s v="X-RAY"/>
    <x v="17"/>
    <n v="54.7"/>
    <n v="1"/>
    <n v="5.4700000000000013E-2"/>
    <s v="Disconnector housing"/>
    <s v="RAVINDER SARRATE"/>
    <x v="0"/>
    <s v="13"/>
    <s v="23/05/2025"/>
    <n v="16.11740798610845"/>
    <s v="-"/>
    <s v="-"/>
  </r>
  <r>
    <s v="Normal Order"/>
    <x v="77"/>
    <x v="29"/>
    <n v="60348"/>
    <s v="T177877"/>
    <s v="C8386"/>
    <s v="3562"/>
    <n v="45804.147354907407"/>
    <s v="WIP"/>
    <n v="80"/>
    <s v="X-RAY"/>
    <x v="17"/>
    <n v="54.7"/>
    <n v="1"/>
    <n v="5.4700000000000013E-2"/>
    <s v="Disconnector housing"/>
    <s v="RAVINDER SARRATE"/>
    <x v="0"/>
    <s v="-"/>
    <s v="24/05/2025"/>
    <n v="15.2775509259227"/>
    <s v="-"/>
    <s v="-"/>
  </r>
  <r>
    <s v="Normal Order"/>
    <x v="77"/>
    <x v="29"/>
    <n v="60348"/>
    <s v="T177894"/>
    <s v="C8386"/>
    <s v="3558"/>
    <n v="45804.024889444438"/>
    <s v="27/05/2025 12:35:50 AM"/>
    <n v="80"/>
    <s v="X-RAY"/>
    <x v="17"/>
    <n v="54.7"/>
    <n v="1"/>
    <n v="5.4700000000000013E-2"/>
    <s v="Disconnector housing"/>
    <s v="RAVINDER SARRATE"/>
    <x v="0"/>
    <s v="13"/>
    <s v="24/05/2025"/>
    <n v="15.314322129634091"/>
    <s v="-"/>
    <s v="-"/>
  </r>
  <r>
    <s v="Normal Order"/>
    <x v="77"/>
    <x v="29"/>
    <n v="60348"/>
    <s v="T177882"/>
    <s v="C8387"/>
    <s v="3559"/>
    <n v="45804.016990520831"/>
    <s v="27/05/2025 12:24:28 AM"/>
    <n v="80"/>
    <s v="X-RAY"/>
    <x v="17"/>
    <n v="54.7"/>
    <n v="1"/>
    <n v="5.4700000000000013E-2"/>
    <s v="Disconnector housing"/>
    <s v="RAVINDER SARRATE"/>
    <x v="0"/>
    <s v="13"/>
    <s v="24/05/2025"/>
    <n v="15.19667578703957"/>
    <s v="-"/>
    <s v="-"/>
  </r>
  <r>
    <s v="Normal Order"/>
    <x v="77"/>
    <x v="29"/>
    <n v="60348"/>
    <s v="T177544"/>
    <s v="C8370"/>
    <s v="3560"/>
    <n v="45804.016718981482"/>
    <s v="27/05/2025 12:24:04 AM"/>
    <n v="80"/>
    <s v="X-RAY"/>
    <x v="17"/>
    <n v="54.7"/>
    <n v="1"/>
    <n v="5.4700000000000013E-2"/>
    <s v="Disconnector housing"/>
    <s v="RAVINDER SARRATE"/>
    <x v="0"/>
    <s v="13"/>
    <s v="23/05/2025"/>
    <n v="16.037940706017249"/>
    <s v="-"/>
    <s v="-"/>
  </r>
  <r>
    <s v="Normal Order"/>
    <x v="70"/>
    <x v="58"/>
    <n v="52059"/>
    <s v="T177489"/>
    <s v="C8264"/>
    <s v="221"/>
    <n v="45803.935767777773"/>
    <s v="26/05/2025 10:31:22 PM"/>
    <n v="70"/>
    <s v="X-RAY"/>
    <x v="17"/>
    <n v="107.2"/>
    <n v="1"/>
    <n v="0.1072"/>
    <s v="disconnector housing"/>
    <s v="Pavan Halde"/>
    <x v="0"/>
    <s v="14"/>
    <s v="17/05/2025"/>
    <n v="22.832341817127599"/>
    <s v="-"/>
    <s v="-"/>
  </r>
  <r>
    <s v="Normal Order"/>
    <x v="323"/>
    <x v="160"/>
    <n v="57262"/>
    <s v="T177557"/>
    <s v="C8380"/>
    <s v="1191"/>
    <n v="45803.79088912037"/>
    <s v="26/05/2025 6:59:07 PM"/>
    <n v="70"/>
    <s v="X-RAY"/>
    <x v="17"/>
    <n v="74.8"/>
    <n v="1"/>
    <n v="7.4800000000000005E-2"/>
    <s v="-"/>
    <s v="X-ray"/>
    <x v="0"/>
    <s v="14"/>
    <s v="24/05/2025"/>
    <n v="15.514825219906919"/>
    <s v="-"/>
    <s v="-"/>
  </r>
  <r>
    <s v="Normal Order"/>
    <x v="323"/>
    <x v="160"/>
    <n v="57262"/>
    <s v="T177835"/>
    <s v="C8385"/>
    <s v="1192"/>
    <n v="45803.775423761574"/>
    <s v="26/05/2025 6:36:36 PM"/>
    <n v="70"/>
    <s v="X-RAY"/>
    <x v="17"/>
    <n v="74.8"/>
    <n v="1"/>
    <n v="7.4800000000000005E-2"/>
    <s v="-"/>
    <s v="SUSHANT"/>
    <x v="0"/>
    <s v="14"/>
    <s v="24/05/2025"/>
    <n v="15.460864270833561"/>
    <s v="-"/>
    <s v="-"/>
  </r>
  <r>
    <s v="Normal Order"/>
    <x v="105"/>
    <x v="81"/>
    <n v="59770"/>
    <s v="T177529"/>
    <s v="C8390"/>
    <s v="064"/>
    <n v="45803.770053472217"/>
    <s v="26/05/2025 6:28:52 PM"/>
    <n v="80"/>
    <s v="X-RAY"/>
    <x v="17"/>
    <n v="77.8"/>
    <n v="1"/>
    <n v="7.7799999999999994E-2"/>
    <s v="765 KV GIS"/>
    <s v="SUSHANT"/>
    <x v="0"/>
    <s v="14"/>
    <s v="25/05/2025"/>
    <n v="14.772458263891171"/>
    <s v="-"/>
    <s v="-"/>
  </r>
  <r>
    <s v="Normal Order"/>
    <x v="82"/>
    <x v="65"/>
    <n v="52991"/>
    <s v="T177548"/>
    <s v="C8370"/>
    <s v="1360"/>
    <n v="45803.75971716435"/>
    <s v="26/05/2025 6:13:59 PM"/>
    <n v="80"/>
    <s v="X-RAY"/>
    <x v="17"/>
    <n v="72.599999999999994"/>
    <n v="1"/>
    <n v="7.2599999999999998E-2"/>
    <s v="420kv"/>
    <s v="SUSHANT"/>
    <x v="0"/>
    <s v="14"/>
    <s v="23/05/2025"/>
    <n v="16.013116145833919"/>
    <s v="-"/>
    <s v="-"/>
  </r>
  <r>
    <s v="Normal Order"/>
    <x v="82"/>
    <x v="65"/>
    <n v="52991"/>
    <s v="T177543"/>
    <s v="C8386"/>
    <s v="1358"/>
    <n v="45803.749754097233"/>
    <s v="26/05/2025 5:59:38 PM"/>
    <n v="80"/>
    <s v="X-RAY"/>
    <x v="17"/>
    <n v="72.599999999999994"/>
    <n v="1"/>
    <n v="7.2599999999999998E-2"/>
    <s v="420kv"/>
    <s v="SUSHANT"/>
    <x v="0"/>
    <s v="14"/>
    <s v="24/05/2025"/>
    <n v="15.33337831018434"/>
    <s v="-"/>
    <s v="-"/>
  </r>
  <r>
    <s v="Normal Order"/>
    <x v="82"/>
    <x v="65"/>
    <n v="52991"/>
    <s v="T177815"/>
    <s v="C8378"/>
    <s v="1357"/>
    <n v="45803.745289618048"/>
    <s v="26/05/2025 5:53:13 PM"/>
    <n v="80"/>
    <s v="X-RAY"/>
    <x v="17"/>
    <n v="72.599999999999994"/>
    <n v="1"/>
    <n v="7.2599999999999998E-2"/>
    <s v="420kv"/>
    <s v="SUSHANT"/>
    <x v="0"/>
    <s v="14"/>
    <s v="24/05/2025"/>
    <n v="15.59046951388882"/>
    <s v="-"/>
    <s v="-"/>
  </r>
  <r>
    <s v="Normal Order"/>
    <x v="82"/>
    <x v="65"/>
    <n v="52991"/>
    <s v="T177538"/>
    <s v="C8383"/>
    <s v="1359"/>
    <n v="45803.740971099527"/>
    <s v="26/05/2025 5:47:00 PM"/>
    <n v="80"/>
    <s v="X-RAY"/>
    <x v="17"/>
    <n v="72.599999999999994"/>
    <n v="1"/>
    <n v="7.2599999999999998E-2"/>
    <s v="420kv"/>
    <s v="SUSHANT"/>
    <x v="0"/>
    <s v="14"/>
    <s v="24/05/2025"/>
    <n v="15.386548726848559"/>
    <s v="-"/>
    <s v="-"/>
  </r>
  <r>
    <s v="Normal Order"/>
    <x v="323"/>
    <x v="160"/>
    <n v="57262"/>
    <s v="T177839"/>
    <s v="C8385"/>
    <s v="1194"/>
    <n v="45803.727324085638"/>
    <s v="26/05/2025 5:27:21 PM"/>
    <n v="70"/>
    <s v="X-RAY"/>
    <x v="17"/>
    <n v="74.8"/>
    <n v="1"/>
    <n v="7.4800000000000005E-2"/>
    <s v="-"/>
    <s v="SUSHANT"/>
    <x v="0"/>
    <s v="14"/>
    <s v="24/05/2025"/>
    <n v="15.302687268514999"/>
    <s v="-"/>
    <s v="-"/>
  </r>
  <r>
    <s v="Normal Order"/>
    <x v="323"/>
    <x v="160"/>
    <n v="57262"/>
    <s v="T177551"/>
    <s v="C8383"/>
    <s v="1193"/>
    <n v="45803.724817685194"/>
    <s v="26/05/2025 5:23:44 PM"/>
    <n v="70"/>
    <s v="X-RAY"/>
    <x v="17"/>
    <n v="74.8"/>
    <n v="1"/>
    <n v="7.4800000000000005E-2"/>
    <s v="-"/>
    <s v="SUSHANT"/>
    <x v="0"/>
    <s v="14"/>
    <s v="24/05/2025"/>
    <n v="15.404199861113741"/>
    <s v="-"/>
    <s v="-"/>
  </r>
  <r>
    <s v="Normal Order"/>
    <x v="79"/>
    <x v="13"/>
    <n v="60841"/>
    <s v="T177870"/>
    <s v="C8383"/>
    <s v="5163"/>
    <n v="45803.695334490738"/>
    <s v="26/05/2025 4:41:17 PM"/>
    <n v="80"/>
    <s v="X-RAY"/>
    <x v="17"/>
    <n v="49.66"/>
    <n v="1"/>
    <n v="4.9660000000000003E-2"/>
    <s v="AIS 420 kV"/>
    <s v="SUSHANT"/>
    <x v="0"/>
    <s v="14"/>
    <s v="24/05/2025"/>
    <n v="15.4205608912016"/>
    <s v="-"/>
    <s v="-"/>
  </r>
  <r>
    <s v="Normal Order"/>
    <x v="79"/>
    <x v="13"/>
    <n v="60844"/>
    <s v="T177910"/>
    <s v="C8385"/>
    <s v="5162"/>
    <n v="45803.678933495372"/>
    <s v="26/05/2025 4:17:40 PM"/>
    <n v="80"/>
    <s v="X-RAY"/>
    <x v="17"/>
    <n v="49.66"/>
    <n v="1"/>
    <n v="4.9660000000000003E-2"/>
    <s v="AIS 420 kV"/>
    <s v="SUSHANT"/>
    <x v="0"/>
    <s v="14"/>
    <s v="24/05/2025"/>
    <n v="15.326007106479659"/>
    <s v="-"/>
    <s v="-"/>
  </r>
  <r>
    <s v="Normal Order"/>
    <x v="97"/>
    <x v="74"/>
    <n v="59888"/>
    <s v="T177163"/>
    <s v="C8244"/>
    <s v="3201"/>
    <n v="45803.635176354168"/>
    <s v="26/05/2025 3:14:47 PM"/>
    <n v="80"/>
    <s v="X-RAY"/>
    <x v="17"/>
    <n v="85.3"/>
    <n v="1"/>
    <n v="8.5300000000000001E-2"/>
    <s v="DTB 145 kV"/>
    <s v="KOUSTUBH PATIL"/>
    <x v="0"/>
    <s v="14"/>
    <s v="16/05/2025"/>
    <n v="23.447294953701199"/>
    <s v="-"/>
    <s v="-"/>
  </r>
  <r>
    <s v="Normal Order"/>
    <x v="83"/>
    <x v="66"/>
    <n v="51340"/>
    <s v="T177744"/>
    <s v="C8333"/>
    <s v="831"/>
    <n v="45803.606046099543"/>
    <s v="26/05/2025 2:32:47 PM"/>
    <n v="70"/>
    <s v="X-RAY"/>
    <x v="17"/>
    <n v="51.5"/>
    <n v="1"/>
    <n v="5.1499999999999997E-2"/>
    <s v="145kv"/>
    <s v="KOUSTUBH PATIL"/>
    <x v="0"/>
    <s v="14"/>
    <s v="21/05/2025"/>
    <n v="18.448245659717941"/>
    <s v="-"/>
    <s v="-"/>
  </r>
  <r>
    <s v="Normal Order"/>
    <x v="83"/>
    <x v="66"/>
    <n v="53549"/>
    <s v="T177342"/>
    <s v="C8284"/>
    <s v="811"/>
    <n v="45803.605818240743"/>
    <s v="26/05/2025 2:32:28 PM"/>
    <n v="70"/>
    <s v="X-RAY"/>
    <x v="17"/>
    <n v="51.5"/>
    <n v="1"/>
    <n v="5.1499999999999997E-2"/>
    <s v="145kv"/>
    <s v="KOUSTUBH PATIL"/>
    <x v="0"/>
    <s v="14"/>
    <s v="18/05/2025"/>
    <n v="21.3968048611132"/>
    <s v="-"/>
    <s v="-"/>
  </r>
  <r>
    <s v="Normal Order"/>
    <x v="83"/>
    <x v="66"/>
    <n v="53549"/>
    <s v="T177346"/>
    <s v="C8275"/>
    <s v="801"/>
    <n v="45803.605596435184"/>
    <s v="26/05/2025 2:32:09 PM"/>
    <n v="70"/>
    <s v="X-RAY"/>
    <x v="17"/>
    <n v="51.5"/>
    <n v="1"/>
    <n v="5.1499999999999997E-2"/>
    <s v="145kv"/>
    <s v="KOUSTUBH PATIL"/>
    <x v="0"/>
    <s v="14"/>
    <s v="18/05/2025"/>
    <n v="21.828732164351091"/>
    <s v="-"/>
    <s v="-"/>
  </r>
  <r>
    <s v="Normal Order"/>
    <x v="79"/>
    <x v="13"/>
    <n v="60844"/>
    <s v="T177635"/>
    <s v="C8356"/>
    <s v="5151"/>
    <n v="45803.601904537027"/>
    <s v="26/05/2025 2:26:50 PM"/>
    <n v="80"/>
    <s v="X-RAY"/>
    <x v="17"/>
    <n v="49.66"/>
    <n v="1"/>
    <n v="4.9660000000000003E-2"/>
    <s v="AIS 420 kV"/>
    <s v="Sushil Shantaram Tambat"/>
    <x v="0"/>
    <s v="14"/>
    <s v="22/05/2025"/>
    <n v="17.072504780095191"/>
    <s v="-"/>
    <s v="-"/>
  </r>
  <r>
    <s v="Normal Order"/>
    <x v="79"/>
    <x v="13"/>
    <n v="60841"/>
    <s v="T177565"/>
    <s v="C8376"/>
    <s v="5158"/>
    <n v="45803.599189884262"/>
    <s v="26/05/2025 2:22:50 PM"/>
    <n v="80"/>
    <s v="X-RAY"/>
    <x v="17"/>
    <n v="49.66"/>
    <n v="1"/>
    <n v="4.9660000000000003E-2"/>
    <s v="AIS 420 kV"/>
    <s v="SUSHANT"/>
    <x v="0"/>
    <s v="14"/>
    <s v="24/05/2025"/>
    <n v="15.78016796296288"/>
    <s v="-"/>
    <s v="-"/>
  </r>
  <r>
    <s v="Normal Order"/>
    <x v="79"/>
    <x v="13"/>
    <n v="60841"/>
    <s v="T177813"/>
    <s v="C8380"/>
    <s v="5159"/>
    <n v="45803.588636111112"/>
    <s v="26/05/2025 2:07:38 PM"/>
    <n v="80"/>
    <s v="X-RAY"/>
    <x v="17"/>
    <n v="49.66"/>
    <n v="1"/>
    <n v="4.9660000000000003E-2"/>
    <s v="AIS 420 kV"/>
    <s v="SUSHANT"/>
    <x v="0"/>
    <s v="14"/>
    <s v="24/05/2025"/>
    <n v="15.532704525467119"/>
    <s v="-"/>
    <s v="-"/>
  </r>
  <r>
    <s v="Normal Order"/>
    <x v="252"/>
    <x v="152"/>
    <n v="60294"/>
    <s v="T177850"/>
    <s v="C8388"/>
    <s v="686"/>
    <n v="45803.582810636573"/>
    <s v="26/05/2025 1:59:15 PM"/>
    <n v="80"/>
    <s v="X-RAY"/>
    <x v="17"/>
    <n v="113.8"/>
    <n v="1"/>
    <n v="0.1138"/>
    <s v="Line DSES Enclosure"/>
    <s v="SUSHANT"/>
    <x v="0"/>
    <s v="14"/>
    <s v="24/05/2025"/>
    <n v="15.253209942129621"/>
    <s v="-"/>
    <s v="-"/>
  </r>
  <r>
    <s v="Normal Order"/>
    <x v="322"/>
    <x v="171"/>
    <n v="60191"/>
    <s v="T177775"/>
    <s v="C8315"/>
    <s v="337"/>
    <n v="45803.580123449072"/>
    <s v="26/05/2025 1:55:23 PM"/>
    <n v="80"/>
    <s v="X-RAY"/>
    <x v="17"/>
    <n v="146"/>
    <n v="1"/>
    <n v="0.14599999999999999"/>
    <s v="-"/>
    <s v="SUSHANT"/>
    <x v="0"/>
    <s v="14"/>
    <s v="20/05/2025"/>
    <n v="19.278856956021631"/>
    <s v="-"/>
    <s v="-"/>
  </r>
  <r>
    <s v="Normal Order"/>
    <x v="252"/>
    <x v="152"/>
    <n v="60294"/>
    <s v="T177878"/>
    <s v="C8385"/>
    <s v="688"/>
    <n v="45803.573405462957"/>
    <s v="26/05/2025 1:45:42 PM"/>
    <n v="80"/>
    <s v="X-RAY"/>
    <x v="17"/>
    <n v="113.8"/>
    <n v="1"/>
    <n v="0.1138"/>
    <s v="Line DSES Enclosure"/>
    <s v="SUSHANT"/>
    <x v="0"/>
    <s v="14"/>
    <s v="24/05/2025"/>
    <n v="15.4296378356521"/>
    <s v="-"/>
    <s v="-"/>
  </r>
  <r>
    <s v="Normal Order"/>
    <x v="252"/>
    <x v="152"/>
    <n v="60294"/>
    <s v="T177902"/>
    <s v="C8380"/>
    <s v="687"/>
    <n v="45803.569855798611"/>
    <s v="26/05/2025 1:40:35 PM"/>
    <n v="80"/>
    <s v="X-RAY"/>
    <x v="17"/>
    <n v="113.8"/>
    <n v="1"/>
    <n v="0.1138"/>
    <s v="Line DSES Enclosure"/>
    <s v="SUSHANT"/>
    <x v="0"/>
    <s v="14"/>
    <s v="24/05/2025"/>
    <n v="15.627098229168039"/>
    <s v="-"/>
    <s v="-"/>
  </r>
  <r>
    <s v="Normal Order"/>
    <x v="109"/>
    <x v="84"/>
    <n v="60664"/>
    <s v="T176510"/>
    <s v="C8175"/>
    <s v="387"/>
    <n v="45803.50768829861"/>
    <s v="26/05/2025 12:11:04 PM"/>
    <n v="80"/>
    <s v="X-RAY"/>
    <x v="17"/>
    <n v="120"/>
    <n v="1"/>
    <n v="0.12"/>
    <s v="145KV GIS"/>
    <s v="SUSHANT"/>
    <x v="0"/>
    <s v="14"/>
    <s v="13/05/2025"/>
    <n v="26.447824062503059"/>
    <s v="-"/>
    <s v="-"/>
  </r>
  <r>
    <s v="Normal Order"/>
    <x v="105"/>
    <x v="81"/>
    <n v="59770"/>
    <s v="T177580"/>
    <s v="C8379"/>
    <s v="062"/>
    <n v="45803.495934571758"/>
    <s v="26/05/2025 11:54:09 AM"/>
    <n v="80"/>
    <s v="X-RAY"/>
    <x v="17"/>
    <n v="77.8"/>
    <n v="1"/>
    <n v="7.7799999999999994E-2"/>
    <s v="765 KV GIS"/>
    <s v="SUSHANT"/>
    <x v="0"/>
    <s v="14"/>
    <s v="24/05/2025"/>
    <n v="15.442634467588499"/>
    <s v="-"/>
    <s v="-"/>
  </r>
  <r>
    <s v="Normal Order"/>
    <x v="77"/>
    <x v="29"/>
    <n v="60348"/>
    <s v="T177875"/>
    <s v="C8383"/>
    <s v="3555"/>
    <n v="45803.492718553243"/>
    <s v="26/05/2025 11:49:31 AM"/>
    <n v="80"/>
    <s v="X-RAY"/>
    <x v="17"/>
    <n v="54.7"/>
    <n v="1"/>
    <n v="5.4700000000000013E-2"/>
    <s v="Disconnector housing"/>
    <s v="SUSHANT"/>
    <x v="0"/>
    <s v="14"/>
    <s v="24/05/2025"/>
    <n v="15.32299706018239"/>
    <s v="-"/>
    <s v="-"/>
  </r>
  <r>
    <s v="Normal Order"/>
    <x v="77"/>
    <x v="29"/>
    <n v="60348"/>
    <s v="T177560"/>
    <s v="C8380"/>
    <s v="3552"/>
    <n v="45803.492172604158"/>
    <s v="26/05/2025 11:48:44 AM"/>
    <n v="80"/>
    <s v="X-RAY"/>
    <x v="17"/>
    <n v="54.7"/>
    <n v="1"/>
    <n v="5.4700000000000013E-2"/>
    <s v="Disconnector housing"/>
    <s v="SUSHANT"/>
    <x v="0"/>
    <s v="14"/>
    <s v="24/05/2025"/>
    <n v="15.531601377311739"/>
    <s v="-"/>
    <s v="-"/>
  </r>
  <r>
    <s v="Normal Order"/>
    <x v="77"/>
    <x v="29"/>
    <n v="60348"/>
    <s v="T177541"/>
    <s v="C8380"/>
    <s v="3553"/>
    <n v="45803.48444241898"/>
    <s v="26/05/2025 11:37:36 AM"/>
    <n v="80"/>
    <s v="X-RAY"/>
    <x v="17"/>
    <n v="54.7"/>
    <n v="1"/>
    <n v="5.4700000000000013E-2"/>
    <s v="Disconnector housing"/>
    <s v="SUSHANT"/>
    <x v="0"/>
    <s v="14"/>
    <s v="24/05/2025"/>
    <n v="15.41537381944363"/>
    <s v="-"/>
    <s v="-"/>
  </r>
  <r>
    <s v="Normal Order"/>
    <x v="77"/>
    <x v="29"/>
    <n v="60348"/>
    <s v="T177824"/>
    <s v="C8376"/>
    <s v="3550"/>
    <n v="45803.483353229167"/>
    <s v="26/05/2025 11:36:01 AM"/>
    <n v="80"/>
    <s v="X-RAY"/>
    <x v="17"/>
    <n v="54.7"/>
    <n v="1"/>
    <n v="5.4700000000000013E-2"/>
    <s v="Disconnector housing"/>
    <s v="SUSHANT"/>
    <x v="0"/>
    <s v="14"/>
    <s v="24/05/2025"/>
    <n v="15.63449785879493"/>
    <s v="-"/>
    <s v="-"/>
  </r>
  <r>
    <s v="Normal Order"/>
    <x v="77"/>
    <x v="29"/>
    <n v="60348"/>
    <s v="T177895"/>
    <s v="C8386"/>
    <s v="3554"/>
    <n v="45803.475449189813"/>
    <s v="26/05/2025 11:24:39 AM"/>
    <n v="80"/>
    <s v="X-RAY"/>
    <x v="17"/>
    <n v="54.7"/>
    <n v="1"/>
    <n v="5.4700000000000013E-2"/>
    <s v="Disconnector housing"/>
    <s v="SUSHANT"/>
    <x v="0"/>
    <s v="14"/>
    <s v="24/05/2025"/>
    <n v="15.24580484953913"/>
    <s v="-"/>
    <s v="-"/>
  </r>
  <r>
    <s v="Normal Order"/>
    <x v="82"/>
    <x v="65"/>
    <n v="52991"/>
    <s v="T177531"/>
    <s v="C8368"/>
    <s v="1351"/>
    <n v="45803.419976620367"/>
    <s v="26/05/2025 10:04:59 AM"/>
    <n v="80"/>
    <s v="X-RAY"/>
    <x v="17"/>
    <n v="72.599999999999994"/>
    <n v="1"/>
    <n v="7.2599999999999998E-2"/>
    <s v="420kv"/>
    <s v="Sushil Shantaram Tambat"/>
    <x v="0"/>
    <s v="14"/>
    <s v="23/05/2025"/>
    <n v="16.080533564818321"/>
    <s v="-"/>
    <s v="-"/>
  </r>
  <r>
    <s v="Normal Order"/>
    <x v="105"/>
    <x v="81"/>
    <n v="59770"/>
    <s v="T177578"/>
    <s v="C8355"/>
    <s v="046"/>
    <n v="45802.599357581021"/>
    <s v="25/05/2025 2:23:04 PM"/>
    <n v="80"/>
    <s v="X-RAY"/>
    <x v="17"/>
    <n v="77.8"/>
    <n v="1"/>
    <n v="7.7799999999999994E-2"/>
    <s v="765 KV GIS"/>
    <s v="RAVINDER SARRATE"/>
    <x v="0"/>
    <s v="15"/>
    <s v="23/05/2025"/>
    <n v="16.798005752316389"/>
    <s v="-"/>
    <s v="-"/>
  </r>
  <r>
    <s v="Normal Order"/>
    <x v="105"/>
    <x v="81"/>
    <n v="59770"/>
    <s v="T177577"/>
    <s v="C8358"/>
    <s v="048"/>
    <n v="45802.599020011578"/>
    <s v="25/05/2025 2:22:35 PM"/>
    <n v="80"/>
    <s v="X-RAY"/>
    <x v="17"/>
    <n v="77.8"/>
    <n v="1"/>
    <n v="7.7799999999999994E-2"/>
    <s v="765 KV GIS"/>
    <s v="RAVINDER SARRATE"/>
    <x v="0"/>
    <s v="15"/>
    <s v="23/05/2025"/>
    <n v="16.795713645835349"/>
    <s v="-"/>
    <s v="-"/>
  </r>
  <r>
    <s v="Normal Order"/>
    <x v="231"/>
    <x v="139"/>
    <n v="60152"/>
    <s v="T175991"/>
    <s v="C8028"/>
    <s v="488"/>
    <n v="45802.543165509262"/>
    <s v="25/05/2025 1:02:09 PM"/>
    <n v="80"/>
    <s v="X-RAY"/>
    <x v="17"/>
    <n v="15.414"/>
    <n v="1"/>
    <n v="1.5414000000000001E-2"/>
    <s v="765 KV GIS"/>
    <s v="RAVINDER SARRATE"/>
    <x v="0"/>
    <s v="15"/>
    <s v="03/05/2025"/>
    <n v="36.363265775464242"/>
    <s v="-"/>
    <s v="-"/>
  </r>
  <r>
    <s v="Normal Order"/>
    <x v="77"/>
    <x v="29"/>
    <n v="58438"/>
    <s v="T177672"/>
    <s v="C8349"/>
    <s v="3541"/>
    <n v="45802.498389930552"/>
    <s v="25/05/2025 11:57:44 AM"/>
    <n v="80"/>
    <s v="X-RAY"/>
    <x v="17"/>
    <n v="54.7"/>
    <n v="1"/>
    <n v="5.4700000000000013E-2"/>
    <s v="Disconnector housing"/>
    <s v="ISHWAR CHAVAN"/>
    <x v="0"/>
    <s v="15"/>
    <s v="22/05/2025"/>
    <n v="17.368638553241912"/>
    <s v="-"/>
    <s v="-"/>
  </r>
  <r>
    <s v="Normal Order"/>
    <x v="112"/>
    <x v="86"/>
    <n v="46982"/>
    <s v="T177697"/>
    <s v="C8366"/>
    <s v="1499"/>
    <n v="45802.481156018519"/>
    <s v="25/05/2025 11:32:52 AM"/>
    <n v="70"/>
    <s v="X-RAY"/>
    <x v="17"/>
    <n v="86.67"/>
    <n v="1"/>
    <n v="8.6669999999999997E-2"/>
    <s v="420kv"/>
    <s v="RAVINDER SARRATE"/>
    <x v="0"/>
    <s v="15"/>
    <s v="23/05/2025"/>
    <n v="16.114221435185751"/>
    <s v="-"/>
    <s v="-"/>
  </r>
  <r>
    <s v="Normal Order"/>
    <x v="115"/>
    <x v="26"/>
    <n v="59364"/>
    <s v="T177598"/>
    <s v="C8349"/>
    <s v="1449"/>
    <n v="45802.480619062502"/>
    <s v="25/05/2025 11:32:05 AM"/>
    <n v="80"/>
    <s v="X-RAY"/>
    <x v="17"/>
    <n v="54.4"/>
    <n v="1"/>
    <n v="5.4399999999999997E-2"/>
    <s v="-"/>
    <s v="RAVINDER SARRATE"/>
    <x v="0"/>
    <s v="15"/>
    <s v="22/05/2025"/>
    <n v="17.338097962965549"/>
    <s v="-"/>
    <s v="-"/>
  </r>
  <r>
    <s v="Normal Order"/>
    <x v="112"/>
    <x v="86"/>
    <n v="46982"/>
    <s v="T177526"/>
    <s v="C8367"/>
    <s v="1503"/>
    <n v="45802.476679675929"/>
    <s v="25/05/2025 11:26:25 AM"/>
    <n v="70"/>
    <s v="X-RAY"/>
    <x v="17"/>
    <n v="86.67"/>
    <n v="1"/>
    <n v="8.6669999999999997E-2"/>
    <s v="420kv"/>
    <s v="RAVINDER SARRATE"/>
    <x v="0"/>
    <s v="15"/>
    <s v="23/05/2025"/>
    <n v="16.111827777778672"/>
    <s v="-"/>
    <s v="-"/>
  </r>
  <r>
    <s v="Normal Order"/>
    <x v="112"/>
    <x v="86"/>
    <n v="46982"/>
    <s v="T177527"/>
    <s v="C8368"/>
    <s v="1502"/>
    <n v="45802.475459895832"/>
    <s v="25/05/2025 11:24:40 AM"/>
    <n v="70"/>
    <s v="X-RAY"/>
    <x v="17"/>
    <n v="86.67"/>
    <n v="1"/>
    <n v="8.6669999999999997E-2"/>
    <s v="420kv"/>
    <s v="RAVINDER SARRATE"/>
    <x v="0"/>
    <s v="15"/>
    <s v="23/05/2025"/>
    <n v="16.062388668979111"/>
    <s v="-"/>
    <s v="-"/>
  </r>
  <r>
    <s v="Normal Order"/>
    <x v="88"/>
    <x v="69"/>
    <n v="53852"/>
    <s v="T176681"/>
    <s v="C8196"/>
    <s v="565"/>
    <n v="45802.397296678238"/>
    <s v="25/05/2025 9:32:06 AM"/>
    <n v="70"/>
    <s v="X-RAY"/>
    <x v="17"/>
    <n v="170"/>
    <n v="1"/>
    <n v="0.17"/>
    <s v="800kv"/>
    <s v="RAVINDER SARRATE"/>
    <x v="0"/>
    <s v="15"/>
    <s v="14/05/2025"/>
    <n v="25.536152013890391"/>
    <s v="-"/>
    <s v="-"/>
  </r>
  <r>
    <s v="Normal Order"/>
    <x v="88"/>
    <x v="69"/>
    <n v="59407"/>
    <s v="T176578"/>
    <s v="C8202"/>
    <s v="564"/>
    <n v="45802.396642418993"/>
    <s v="25/05/2025 9:31:10 AM"/>
    <n v="80"/>
    <s v="X-RAY"/>
    <x v="17"/>
    <n v="170"/>
    <n v="1"/>
    <n v="0.17"/>
    <s v="800kv"/>
    <s v="RAVINDER SARRATE"/>
    <x v="0"/>
    <s v="15"/>
    <s v="14/05/2025"/>
    <n v="25.43979471064813"/>
    <s v="-"/>
    <s v="-"/>
  </r>
  <r>
    <s v="Normal Order"/>
    <x v="109"/>
    <x v="84"/>
    <n v="60664"/>
    <s v="T176550"/>
    <s v="C8190"/>
    <s v="386"/>
    <n v="45802.390297905091"/>
    <s v="25/05/2025 9:22:02 AM"/>
    <n v="80"/>
    <s v="X-RAY"/>
    <x v="17"/>
    <n v="120"/>
    <n v="1"/>
    <n v="0.12"/>
    <s v="145KV GIS"/>
    <s v="RAVINDER SARRATE"/>
    <x v="0"/>
    <s v="15"/>
    <s v="13/05/2025"/>
    <n v="26.458395057867161"/>
    <s v="-"/>
    <s v="-"/>
  </r>
  <r>
    <s v="Normal Order"/>
    <x v="109"/>
    <x v="84"/>
    <n v="60664"/>
    <s v="T176580"/>
    <s v="C8180"/>
    <s v="383"/>
    <n v="45802.390061469909"/>
    <s v="25/05/2025 9:21:41 AM"/>
    <n v="80"/>
    <s v="X-RAY"/>
    <x v="17"/>
    <n v="120"/>
    <n v="1"/>
    <n v="0.12"/>
    <s v="145KV GIS"/>
    <s v="RAVINDER SARRATE"/>
    <x v="0"/>
    <s v="15"/>
    <s v="13/05/2025"/>
    <n v="26.461955682869299"/>
    <s v="-"/>
    <s v="-"/>
  </r>
  <r>
    <s v="Normal Order"/>
    <x v="109"/>
    <x v="84"/>
    <n v="60664"/>
    <s v="T176559"/>
    <s v="C8182"/>
    <s v="385"/>
    <n v="45802.389812199071"/>
    <s v="25/05/2025 9:21:20 AM"/>
    <n v="80"/>
    <s v="X-RAY"/>
    <x v="17"/>
    <n v="120"/>
    <n v="1"/>
    <n v="0.12"/>
    <s v="145KV GIS"/>
    <s v="RAVINDER SARRATE"/>
    <x v="0"/>
    <s v="15"/>
    <s v="13/05/2025"/>
    <n v="26.461267534723451"/>
    <s v="-"/>
    <s v="-"/>
  </r>
  <r>
    <s v="Normal Order"/>
    <x v="105"/>
    <x v="81"/>
    <n v="59770"/>
    <s v="T177857"/>
    <s v="C8369"/>
    <s v="056"/>
    <n v="45802.357724583329"/>
    <s v="25/05/2025 8:35:07 AM"/>
    <n v="80"/>
    <s v="X-RAY"/>
    <x v="17"/>
    <n v="77.8"/>
    <n v="1"/>
    <n v="7.7799999999999994E-2"/>
    <s v="765 KV GIS"/>
    <s v="RAVINDER SARRATE"/>
    <x v="0"/>
    <s v="15"/>
    <s v="24/05/2025"/>
    <n v="15.940579340276599"/>
    <s v="-"/>
    <s v="-"/>
  </r>
  <r>
    <s v="Normal Order"/>
    <x v="105"/>
    <x v="81"/>
    <n v="59770"/>
    <s v="T177852"/>
    <s v="C8369"/>
    <s v="055"/>
    <n v="45802.35746712963"/>
    <s v="25/05/2025 8:34:45 AM"/>
    <n v="80"/>
    <s v="X-RAY"/>
    <x v="17"/>
    <n v="77.8"/>
    <n v="1"/>
    <n v="7.7799999999999994E-2"/>
    <s v="765 KV GIS"/>
    <s v="RAVINDER SARRATE"/>
    <x v="0"/>
    <s v="15"/>
    <s v="24/05/2025"/>
    <n v="15.94193966434978"/>
    <s v="-"/>
    <s v="-"/>
  </r>
  <r>
    <s v="Normal Order"/>
    <x v="77"/>
    <x v="29"/>
    <n v="60348"/>
    <s v="T177709"/>
    <s v="C8365"/>
    <s v="3545"/>
    <n v="45802.349719224541"/>
    <s v="25/05/2025 8:23:36 AM"/>
    <n v="80"/>
    <s v="X-RAY"/>
    <x v="17"/>
    <n v="54.7"/>
    <n v="1"/>
    <n v="5.4700000000000013E-2"/>
    <s v="Disconnector housing"/>
    <s v="RAVINDER SARRATE"/>
    <x v="0"/>
    <s v="15"/>
    <s v="23/05/2025"/>
    <n v="16.12086913194798"/>
    <s v="-"/>
    <s v="-"/>
  </r>
  <r>
    <s v="Normal Order"/>
    <x v="85"/>
    <x v="68"/>
    <n v="50139"/>
    <s v="T177734"/>
    <s v="C8332"/>
    <s v="780"/>
    <n v="45802.340015277783"/>
    <s v="25/05/2025 8:09:37 AM"/>
    <n v="70"/>
    <s v="X-RAY"/>
    <x v="17"/>
    <n v="70.3"/>
    <n v="1"/>
    <n v="7.0300000000000001E-2"/>
    <s v="145kv"/>
    <s v="RAVINDER SARRATE"/>
    <x v="0"/>
    <s v="15"/>
    <s v="21/05/2025"/>
    <n v="18.390921145837641"/>
    <s v="-"/>
    <s v="-"/>
  </r>
  <r>
    <s v="Normal Order"/>
    <x v="85"/>
    <x v="68"/>
    <n v="50143"/>
    <s v="T177689"/>
    <s v="C8333"/>
    <s v="778"/>
    <n v="45802.339729965279"/>
    <s v="25/05/2025 8:09:12 AM"/>
    <n v="70"/>
    <s v="X-RAY"/>
    <x v="17"/>
    <n v="70.3"/>
    <n v="1"/>
    <n v="7.0300000000000001E-2"/>
    <s v="145kv"/>
    <s v="RAVINDER SARRATE"/>
    <x v="0"/>
    <s v="15"/>
    <s v="21/05/2025"/>
    <n v="18.306588888888651"/>
    <s v="-"/>
    <s v="-"/>
  </r>
  <r>
    <s v="Normal Order"/>
    <x v="85"/>
    <x v="68"/>
    <n v="46694"/>
    <s v="T177728"/>
    <s v="C8325"/>
    <s v="772"/>
    <n v="45802.333127164347"/>
    <s v="25/05/2025 7:59:42 AM"/>
    <n v="70"/>
    <s v="X-RAY"/>
    <x v="17"/>
    <n v="70.3"/>
    <n v="1"/>
    <n v="7.0300000000000001E-2"/>
    <s v="145kv"/>
    <s v="RAVINDER SARRATE"/>
    <x v="0"/>
    <s v="15"/>
    <s v="21/05/2025"/>
    <n v="18.781580439812391"/>
    <s v="-"/>
    <s v="-"/>
  </r>
  <r>
    <s v="Normal Order"/>
    <x v="85"/>
    <x v="68"/>
    <n v="50143"/>
    <s v="T177710"/>
    <s v="C8333"/>
    <s v="782"/>
    <n v="45802.33168087963"/>
    <s v="25/05/2025 7:57:37 AM"/>
    <n v="70"/>
    <s v="X-RAY"/>
    <x v="17"/>
    <n v="70.3"/>
    <n v="1"/>
    <n v="7.0300000000000001E-2"/>
    <s v="145kv"/>
    <s v="RAVINDER SARRATE"/>
    <x v="0"/>
    <s v="15"/>
    <s v="21/05/2025"/>
    <n v="18.250746377314499"/>
    <s v="-"/>
    <s v="-"/>
  </r>
  <r>
    <s v="Normal Order"/>
    <x v="85"/>
    <x v="68"/>
    <n v="50143"/>
    <s v="T177674"/>
    <s v="C8332"/>
    <s v="779"/>
    <n v="45802.325433333332"/>
    <s v="25/05/2025 7:48:37 AM"/>
    <n v="70"/>
    <s v="X-RAY"/>
    <x v="17"/>
    <n v="70.3"/>
    <n v="1"/>
    <n v="7.0300000000000001E-2"/>
    <s v="145kv"/>
    <s v="RAVINDER SARRATE"/>
    <x v="0"/>
    <s v="15"/>
    <s v="21/05/2025"/>
    <n v="18.339577604165239"/>
    <s v="-"/>
    <s v="-"/>
  </r>
  <r>
    <s v="Normal Order"/>
    <x v="82"/>
    <x v="65"/>
    <n v="52991"/>
    <s v="T177836"/>
    <s v="C8383"/>
    <s v="1354"/>
    <n v="45802.269794363427"/>
    <s v="25/05/2025 6:28:30 AM"/>
    <n v="80"/>
    <s v="X-RAY"/>
    <x v="17"/>
    <n v="72.599999999999994"/>
    <n v="1"/>
    <n v="7.2599999999999998E-2"/>
    <s v="420kv"/>
    <s v="SUSHANT"/>
    <x v="0"/>
    <s v="15"/>
    <s v="24/05/2025"/>
    <n v="15.44155792824313"/>
    <s v="-"/>
    <s v="-"/>
  </r>
  <r>
    <s v="Normal Order"/>
    <x v="105"/>
    <x v="81"/>
    <n v="59770"/>
    <s v="T177884"/>
    <s v="C8374"/>
    <s v="059"/>
    <n v="45802.229745474528"/>
    <s v="25/05/2025 5:30:50 AM"/>
    <n v="80"/>
    <s v="X-RAY"/>
    <x v="17"/>
    <n v="77.8"/>
    <n v="1"/>
    <n v="7.7799999999999994E-2"/>
    <s v="765 KV GIS"/>
    <s v="SUSHANT"/>
    <x v="0"/>
    <s v="15"/>
    <s v="24/05/2025"/>
    <n v="15.81631049768475"/>
    <s v="-"/>
    <s v="-"/>
  </r>
  <r>
    <s v="Normal Order"/>
    <x v="105"/>
    <x v="81"/>
    <n v="59770"/>
    <s v="T177889"/>
    <s v="C8374"/>
    <s v="060"/>
    <n v="45802.22932032407"/>
    <s v="25/05/2025 5:30:13 AM"/>
    <n v="80"/>
    <s v="X-RAY"/>
    <x v="17"/>
    <n v="77.8"/>
    <n v="1"/>
    <n v="7.7799999999999994E-2"/>
    <s v="765 KV GIS"/>
    <s v="SUSHANT"/>
    <x v="0"/>
    <s v="15"/>
    <s v="24/05/2025"/>
    <n v="15.81505951388681"/>
    <s v="-"/>
    <s v="-"/>
  </r>
  <r>
    <s v="Normal Order"/>
    <x v="83"/>
    <x v="66"/>
    <n v="53549"/>
    <s v="T177341"/>
    <s v="C8286"/>
    <s v="817"/>
    <n v="45802.213343020827"/>
    <s v="25/05/2025 5:07:13 AM"/>
    <n v="70"/>
    <s v="X-RAY"/>
    <x v="17"/>
    <n v="51.5"/>
    <n v="1"/>
    <n v="5.1499999999999997E-2"/>
    <s v="145kv"/>
    <s v="SUSHANT"/>
    <x v="0"/>
    <s v="15"/>
    <s v="19/05/2025"/>
    <n v="20.551199212961361"/>
    <s v="-"/>
    <s v="-"/>
  </r>
  <r>
    <s v="Normal Order"/>
    <x v="83"/>
    <x v="66"/>
    <n v="51340"/>
    <s v="T177630"/>
    <s v="C8356"/>
    <s v="842"/>
    <n v="45802.170011712973"/>
    <s v="25/05/2025 4:04:49 AM"/>
    <n v="70"/>
    <s v="X-RAY"/>
    <x v="17"/>
    <n v="51.5"/>
    <n v="1"/>
    <n v="5.1499999999999997E-2"/>
    <s v="145kv"/>
    <s v="SUSHANT"/>
    <x v="0"/>
    <s v="15"/>
    <s v="22/05/2025"/>
    <n v="17.045131631944969"/>
    <s v="-"/>
    <s v="-"/>
  </r>
  <r>
    <s v="Normal Order"/>
    <x v="83"/>
    <x v="66"/>
    <n v="51340"/>
    <s v="T177550"/>
    <s v="C8367"/>
    <s v="845"/>
    <n v="45802.16242177083"/>
    <s v="25/05/2025 3:53:53 AM"/>
    <n v="70"/>
    <s v="X-RAY"/>
    <x v="17"/>
    <n v="51.5"/>
    <n v="1"/>
    <n v="5.1499999999999997E-2"/>
    <s v="145kv"/>
    <s v="SUSHANT"/>
    <x v="0"/>
    <s v="15"/>
    <s v="23/05/2025"/>
    <n v="16.11106960647885"/>
    <s v="-"/>
    <s v="-"/>
  </r>
  <r>
    <s v="Normal Order"/>
    <x v="83"/>
    <x v="66"/>
    <n v="51340"/>
    <s v="T177568"/>
    <s v="C8367"/>
    <s v="846"/>
    <n v="45802.159958495373"/>
    <s v="25/05/2025 3:50:20 AM"/>
    <n v="70"/>
    <s v="X-RAY"/>
    <x v="17"/>
    <n v="51.5"/>
    <n v="1"/>
    <n v="5.1499999999999997E-2"/>
    <s v="145kv"/>
    <s v="SUSHANT"/>
    <x v="0"/>
    <s v="15"/>
    <s v="23/05/2025"/>
    <n v="16.10402739583515"/>
    <s v="-"/>
    <s v="-"/>
  </r>
  <r>
    <s v="Normal Order"/>
    <x v="82"/>
    <x v="65"/>
    <n v="52991"/>
    <s v="T177687"/>
    <s v="C8366"/>
    <s v="1350"/>
    <n v="45802.049016874997"/>
    <s v="25/05/2025 1:10:35 AM"/>
    <n v="80"/>
    <s v="X-RAY"/>
    <x v="17"/>
    <n v="72.599999999999994"/>
    <n v="1"/>
    <n v="7.2599999999999998E-2"/>
    <s v="420kv"/>
    <s v="SUSHANT"/>
    <x v="0"/>
    <s v="15"/>
    <s v="23/05/2025"/>
    <n v="16.128916539353671"/>
    <s v="-"/>
    <s v="-"/>
  </r>
  <r>
    <s v="Normal Order"/>
    <x v="82"/>
    <x v="65"/>
    <n v="52991"/>
    <s v="T177845"/>
    <s v="C8373"/>
    <s v="1352"/>
    <n v="45802.047671701388"/>
    <s v="25/05/2025 1:08:39 AM"/>
    <n v="80"/>
    <s v="X-RAY"/>
    <x v="17"/>
    <n v="72.599999999999994"/>
    <n v="1"/>
    <n v="7.2599999999999998E-2"/>
    <s v="420kv"/>
    <s v="SUSHANT"/>
    <x v="0"/>
    <s v="15"/>
    <s v="24/05/2025"/>
    <n v="15.82928818286746"/>
    <s v="-"/>
    <s v="-"/>
  </r>
  <r>
    <s v="Normal Order"/>
    <x v="82"/>
    <x v="65"/>
    <n v="52991"/>
    <s v="T177530"/>
    <s v="C8367"/>
    <s v="1349"/>
    <n v="45802.047080011573"/>
    <s v="25/05/2025 1:07:47 AM"/>
    <n v="80"/>
    <s v="X-RAY"/>
    <x v="17"/>
    <n v="72.599999999999994"/>
    <n v="1"/>
    <n v="7.2599999999999998E-2"/>
    <s v="420kv"/>
    <s v="SUSHANT"/>
    <x v="0"/>
    <s v="15"/>
    <s v="23/05/2025"/>
    <n v="16.130791875002611"/>
    <s v="-"/>
    <s v="-"/>
  </r>
  <r>
    <s v="Normal Order"/>
    <x v="77"/>
    <x v="29"/>
    <n v="60348"/>
    <s v="T177886"/>
    <s v="C8373"/>
    <s v="3547"/>
    <n v="45802.02765758102"/>
    <s v="25/05/2025 12:39:49 AM"/>
    <n v="80"/>
    <s v="X-RAY"/>
    <x v="17"/>
    <n v="54.7"/>
    <n v="1"/>
    <n v="5.4700000000000013E-2"/>
    <s v="Disconnector housing"/>
    <s v="SUSHANT"/>
    <x v="0"/>
    <s v="15"/>
    <s v="24/05/2025"/>
    <n v="15.84648763888981"/>
    <s v="-"/>
    <s v="-"/>
  </r>
  <r>
    <s v="Normal Order"/>
    <x v="77"/>
    <x v="29"/>
    <n v="60348"/>
    <s v="T177532"/>
    <s v="C8375"/>
    <s v="3548"/>
    <n v="45802.027127696761"/>
    <s v="25/05/2025 12:39:04 AM"/>
    <n v="80"/>
    <s v="X-RAY"/>
    <x v="17"/>
    <n v="54.7"/>
    <n v="1"/>
    <n v="5.4700000000000013E-2"/>
    <s v="Disconnector housing"/>
    <s v="SUSHANT"/>
    <x v="0"/>
    <s v="15"/>
    <s v="24/05/2025"/>
    <n v="15.952758692132191"/>
    <s v="-"/>
    <s v="-"/>
  </r>
  <r>
    <s v="Normal Order"/>
    <x v="82"/>
    <x v="65"/>
    <n v="52991"/>
    <s v="T177696"/>
    <s v="C8349"/>
    <s v="1345"/>
    <n v="45801.960382592602"/>
    <s v="24/05/2025 11:02:57 PM"/>
    <n v="80"/>
    <s v="X-RAY"/>
    <x v="17"/>
    <n v="72.599999999999994"/>
    <n v="1"/>
    <n v="7.2599999999999998E-2"/>
    <s v="420kv"/>
    <s v="SUSHANT"/>
    <x v="0"/>
    <s v="16"/>
    <s v="22/05/2025"/>
    <n v="17.415027418981481"/>
    <s v="-"/>
    <s v="-"/>
  </r>
  <r>
    <s v="Normal Order"/>
    <x v="75"/>
    <x v="62"/>
    <n v="59856"/>
    <s v="T177595"/>
    <s v="C8353"/>
    <s v="675"/>
    <n v="45801.958204664348"/>
    <s v="24/05/2025 10:59:49 PM"/>
    <n v="80"/>
    <s v="X-RAY"/>
    <x v="17"/>
    <n v="111.5"/>
    <n v="1"/>
    <n v="0.1115"/>
    <s v="765 KV GIS"/>
    <s v="RAKESH KUMAR"/>
    <x v="0"/>
    <s v="16"/>
    <s v="22/05/2025"/>
    <n v="17.18222236110887"/>
    <s v="-"/>
    <s v="-"/>
  </r>
  <r>
    <s v="Normal Order"/>
    <x v="82"/>
    <x v="65"/>
    <n v="52991"/>
    <s v="T177549"/>
    <s v="C8366"/>
    <s v="1348"/>
    <n v="45801.951376261582"/>
    <s v="24/05/2025 10:49:59 PM"/>
    <n v="80"/>
    <s v="X-RAY"/>
    <x v="17"/>
    <n v="72.599999999999994"/>
    <n v="1"/>
    <n v="7.2599999999999998E-2"/>
    <s v="420kv"/>
    <s v="SUSHANT"/>
    <x v="0"/>
    <s v="16"/>
    <s v="23/05/2025"/>
    <n v="16.128159594911271"/>
    <s v="-"/>
    <s v="-"/>
  </r>
  <r>
    <s v="Normal Order"/>
    <x v="81"/>
    <x v="21"/>
    <n v="55902"/>
    <s v="T177668"/>
    <s v="C8357"/>
    <s v="1367"/>
    <n v="45801.949101990736"/>
    <s v="24/05/2025 10:46:42 PM"/>
    <n v="80"/>
    <s v="X-RAY"/>
    <x v="17"/>
    <n v="476.42"/>
    <n v="1"/>
    <n v="0.47642000000000001"/>
    <s v="DTB 420 kV"/>
    <s v="SUSHANT"/>
    <x v="0"/>
    <s v="16"/>
    <s v="23/05/2025"/>
    <n v="16.758245717588579"/>
    <s v="-"/>
    <s v="-"/>
  </r>
  <r>
    <s v="Normal Order"/>
    <x v="115"/>
    <x v="26"/>
    <n v="59370"/>
    <s v="T177822"/>
    <s v="C8373"/>
    <s v="1455"/>
    <n v="45801.890765520831"/>
    <s v="24/05/2025 9:22:42 PM"/>
    <n v="80"/>
    <s v="X-RAY"/>
    <x v="17"/>
    <n v="54.4"/>
    <n v="1"/>
    <n v="5.4399999999999997E-2"/>
    <s v="-"/>
    <s v="SUSHANT"/>
    <x v="0"/>
    <s v="16"/>
    <s v="24/05/2025"/>
    <n v="15.924971180553261"/>
    <s v="-"/>
    <s v="-"/>
  </r>
  <r>
    <s v="Normal Order"/>
    <x v="105"/>
    <x v="81"/>
    <n v="59770"/>
    <s v="T177439"/>
    <s v="C8326"/>
    <s v="031"/>
    <n v="45801.865588645829"/>
    <s v="24/05/2025 8:46:36 PM"/>
    <n v="80"/>
    <s v="X-RAY"/>
    <x v="17"/>
    <n v="77.8"/>
    <n v="1"/>
    <n v="7.7799999999999994E-2"/>
    <s v="765 KV GIS"/>
    <s v="KOUSTUBH PATIL"/>
    <x v="0"/>
    <s v="16"/>
    <s v="21/05/2025"/>
    <n v="18.758665949077109"/>
    <s v="-"/>
    <s v="-"/>
  </r>
  <r>
    <s v="Normal Order"/>
    <x v="105"/>
    <x v="81"/>
    <n v="59770"/>
    <s v="T177601"/>
    <s v="C8347"/>
    <s v="041"/>
    <n v="45801.835658287033"/>
    <s v="24/05/2025 8:03:28 PM"/>
    <n v="80"/>
    <s v="X-RAY"/>
    <x v="17"/>
    <n v="77.8"/>
    <n v="1"/>
    <n v="7.7799999999999994E-2"/>
    <s v="765 KV GIS"/>
    <s v="KOUSTUBH PATIL"/>
    <x v="0"/>
    <s v="16"/>
    <s v="22/05/2025"/>
    <n v="17.38858738425915"/>
    <s v="-"/>
    <s v="-"/>
  </r>
  <r>
    <s v="Normal Order"/>
    <x v="105"/>
    <x v="81"/>
    <n v="59770"/>
    <s v="T177573"/>
    <s v="C8355"/>
    <s v="045"/>
    <n v="45801.807095706019"/>
    <s v="24/05/2025 7:22:13 PM"/>
    <n v="80"/>
    <s v="X-RAY"/>
    <x v="17"/>
    <n v="77.8"/>
    <n v="1"/>
    <n v="7.7799999999999994E-2"/>
    <s v="765 KV GIS"/>
    <s v="SUSHANT"/>
    <x v="0"/>
    <s v="16"/>
    <s v="23/05/2025"/>
    <n v="16.798278923612092"/>
    <s v="-"/>
    <s v="-"/>
  </r>
  <r>
    <s v="Normal Order"/>
    <x v="115"/>
    <x v="26"/>
    <n v="60690"/>
    <s v="T177518"/>
    <s v="C8367"/>
    <s v="1453"/>
    <n v="45801.76278907407"/>
    <s v="24/05/2025 6:18:25 PM"/>
    <n v="80"/>
    <s v="X-RAY"/>
    <x v="17"/>
    <n v="54.4"/>
    <n v="1"/>
    <n v="5.4399999999999997E-2"/>
    <s v="-"/>
    <s v="RAVINDER SARRATE"/>
    <x v="0"/>
    <s v="16"/>
    <s v="23/05/2025"/>
    <n v="16.12998482638795"/>
    <s v="-"/>
    <s v="-"/>
  </r>
  <r>
    <s v="Normal Order"/>
    <x v="115"/>
    <x v="26"/>
    <n v="47531"/>
    <s v="T177512"/>
    <s v="C8368"/>
    <s v="1454"/>
    <n v="45801.756427418979"/>
    <s v="24/05/2025 6:09:15 PM"/>
    <n v="70"/>
    <s v="X-RAY"/>
    <x v="17"/>
    <n v="54.4"/>
    <n v="1"/>
    <n v="5.4399999999999997E-2"/>
    <s v="-"/>
    <s v="RAVINDER SARRATE"/>
    <x v="0"/>
    <s v="16"/>
    <s v="23/05/2025"/>
    <n v="16.079364097226058"/>
    <s v="-"/>
    <s v="-"/>
  </r>
  <r>
    <s v="Normal Order"/>
    <x v="115"/>
    <x v="26"/>
    <n v="60412"/>
    <s v="T177591"/>
    <s v="C8345"/>
    <s v="1448"/>
    <n v="45801.729820370369"/>
    <s v="24/05/2025 5:30:56 PM"/>
    <n v="80"/>
    <s v="X-RAY"/>
    <x v="17"/>
    <n v="54.4"/>
    <n v="1"/>
    <n v="5.4399999999999997E-2"/>
    <s v="-"/>
    <s v="RAVINDER SARRATE"/>
    <x v="0"/>
    <s v="16"/>
    <s v="22/05/2025"/>
    <n v="17.455067060189322"/>
    <s v="-"/>
    <s v="-"/>
  </r>
  <r>
    <s v="Normal Order"/>
    <x v="115"/>
    <x v="26"/>
    <n v="59364"/>
    <s v="T177593"/>
    <s v="C8349"/>
    <s v="1446"/>
    <n v="45801.729639131947"/>
    <s v="24/05/2025 5:30:41 PM"/>
    <n v="80"/>
    <s v="X-RAY"/>
    <x v="17"/>
    <n v="54.4"/>
    <n v="1"/>
    <n v="5.4399999999999997E-2"/>
    <s v="-"/>
    <s v="RAVINDER SARRATE"/>
    <x v="0"/>
    <s v="16"/>
    <s v="22/05/2025"/>
    <n v="17.339628113426439"/>
    <s v="-"/>
    <s v="-"/>
  </r>
  <r>
    <s v="Normal Order"/>
    <x v="252"/>
    <x v="152"/>
    <n v="60621"/>
    <s v="T177250"/>
    <s v="C8304"/>
    <s v="680"/>
    <n v="45801.690529618063"/>
    <s v="24/05/2025 4:34:22 PM"/>
    <n v="80"/>
    <s v="X-RAY"/>
    <x v="17"/>
    <n v="113.8"/>
    <n v="1"/>
    <n v="0.1138"/>
    <s v="Line DSES Enclosure"/>
    <s v="RAVINDER SARRATE"/>
    <x v="0"/>
    <s v="16"/>
    <s v="19/05/2025"/>
    <n v="20.038979803241091"/>
    <s v="-"/>
    <s v="-"/>
  </r>
  <r>
    <s v="Normal Order"/>
    <x v="73"/>
    <x v="30"/>
    <n v="60324"/>
    <s v="T176888"/>
    <s v="C8233"/>
    <s v="1091"/>
    <n v="45801.686867986107"/>
    <s v="24/05/2025 4:29:05 PM"/>
    <n v="90"/>
    <s v="X-RAY"/>
    <x v="17"/>
    <n v="176.38"/>
    <n v="1"/>
    <n v="0.17638000000000001"/>
    <s v="-"/>
    <s v="RAVINDER SARRATE"/>
    <x v="0"/>
    <s v="16"/>
    <s v="15/05/2025"/>
    <n v="24.255246817127041"/>
    <s v="-"/>
    <s v="-"/>
  </r>
  <r>
    <s v="Normal Order"/>
    <x v="73"/>
    <x v="30"/>
    <n v="57534"/>
    <s v="T176646"/>
    <s v="C8192"/>
    <s v="1090"/>
    <n v="45801.686498020827"/>
    <s v="24/05/2025 4:28:33 PM"/>
    <n v="80"/>
    <s v="X-RAY"/>
    <x v="17"/>
    <n v="176.38"/>
    <n v="1"/>
    <n v="0.17638000000000001"/>
    <s v="-"/>
    <s v="RAVINDER SARRATE"/>
    <x v="0"/>
    <s v="16"/>
    <s v="13/05/2025"/>
    <n v="26.317125821762598"/>
    <s v="-"/>
    <s v="-"/>
  </r>
  <r>
    <s v="Normal Order"/>
    <x v="73"/>
    <x v="30"/>
    <n v="57534"/>
    <s v="T176420"/>
    <s v="C8176"/>
    <s v="1089"/>
    <n v="45801.686233495369"/>
    <s v="24/05/2025 4:28:10 PM"/>
    <n v="80"/>
    <s v="X-RAY"/>
    <x v="17"/>
    <n v="176.38"/>
    <n v="1"/>
    <n v="0.17638000000000001"/>
    <s v="-"/>
    <s v="RAVINDER SARRATE"/>
    <x v="0"/>
    <s v="16"/>
    <s v="12/05/2025"/>
    <n v="27.300240949072759"/>
    <s v="-"/>
    <s v="-"/>
  </r>
  <r>
    <s v="Normal Order"/>
    <x v="73"/>
    <x v="30"/>
    <n v="57534"/>
    <s v="T176682"/>
    <s v="C8192"/>
    <s v="1087"/>
    <n v="45801.68575650463"/>
    <s v="24/05/2025 4:27:29 PM"/>
    <n v="80"/>
    <s v="X-RAY"/>
    <x v="17"/>
    <n v="176.38"/>
    <n v="1"/>
    <n v="0.17638000000000001"/>
    <s v="-"/>
    <s v="RAVINDER SARRATE"/>
    <x v="0"/>
    <s v="16"/>
    <s v="13/05/2025"/>
    <n v="26.293711979167711"/>
    <s v="-"/>
    <s v="-"/>
  </r>
  <r>
    <s v="Normal Order"/>
    <x v="73"/>
    <x v="30"/>
    <n v="57534"/>
    <s v="T176666"/>
    <s v="C8209"/>
    <s v="1086"/>
    <n v="45801.685291655092"/>
    <s v="24/05/2025 4:26:49 PM"/>
    <n v="80"/>
    <s v="X-RAY"/>
    <x v="17"/>
    <n v="176.38"/>
    <n v="1"/>
    <n v="0.17638000000000001"/>
    <s v="-"/>
    <s v="RAVINDER SARRATE"/>
    <x v="0"/>
    <s v="16"/>
    <s v="14/05/2025"/>
    <n v="25.296553159721949"/>
    <s v="-"/>
    <s v="-"/>
  </r>
  <r>
    <s v="Normal Order"/>
    <x v="1"/>
    <x v="1"/>
    <n v="57858"/>
    <s v="T171993"/>
    <s v="C7468"/>
    <s v="749"/>
    <n v="45801.472000266207"/>
    <s v="24/05/2025 11:19:41 AM"/>
    <n v="160"/>
    <s v="X-RAY"/>
    <x v="14"/>
    <n v="41"/>
    <n v="1"/>
    <n v="4.1000000000000002E-2"/>
    <s v="NAMI FRONT SUBFRAME"/>
    <s v="X-ray"/>
    <x v="0"/>
    <s v="16"/>
    <s v="28/03/2025"/>
    <n v="72.682590474534663"/>
    <s v="-"/>
    <s v="-"/>
  </r>
  <r>
    <s v="Normal Order"/>
    <x v="82"/>
    <x v="65"/>
    <n v="52991"/>
    <s v="T177691"/>
    <s v="C8344"/>
    <s v="1342"/>
    <n v="45801.413586203707"/>
    <s v="24/05/2025 9:55:34 AM"/>
    <n v="80"/>
    <s v="X-RAY"/>
    <x v="17"/>
    <n v="72.599999999999994"/>
    <n v="1"/>
    <n v="7.2599999999999998E-2"/>
    <s v="420kv"/>
    <s v="RAVINDER SARRATE"/>
    <x v="0"/>
    <s v="16"/>
    <s v="22/05/2025"/>
    <n v="17.42264268518193"/>
    <s v="-"/>
    <s v="-"/>
  </r>
  <r>
    <s v="Normal Order"/>
    <x v="82"/>
    <x v="65"/>
    <n v="52991"/>
    <s v="T177705"/>
    <s v="C8345"/>
    <s v="1343"/>
    <n v="45801.407576550933"/>
    <s v="24/05/2025 9:46:54 AM"/>
    <n v="80"/>
    <s v="X-RAY"/>
    <x v="17"/>
    <n v="72.599999999999994"/>
    <n v="1"/>
    <n v="7.2599999999999998E-2"/>
    <s v="420kv"/>
    <s v="RAVINDER SARRATE"/>
    <x v="0"/>
    <s v="16"/>
    <s v="22/05/2025"/>
    <n v="17.456133206018421"/>
    <s v="-"/>
    <s v="-"/>
  </r>
  <r>
    <s v="Normal Order"/>
    <x v="82"/>
    <x v="65"/>
    <n v="52991"/>
    <s v="T177622"/>
    <s v="C8352"/>
    <s v="1344"/>
    <n v="45801.407338344907"/>
    <s v="24/05/2025 9:46:34 AM"/>
    <n v="80"/>
    <s v="X-RAY"/>
    <x v="17"/>
    <n v="72.599999999999994"/>
    <n v="1"/>
    <n v="7.2599999999999998E-2"/>
    <s v="420kv"/>
    <s v="RAVINDER SARRATE"/>
    <x v="0"/>
    <s v="16"/>
    <s v="22/05/2025"/>
    <n v="17.06239167824242"/>
    <s v="-"/>
    <s v="-"/>
  </r>
  <r>
    <s v="Normal Order"/>
    <x v="83"/>
    <x v="66"/>
    <n v="53549"/>
    <s v="T177351"/>
    <s v="C8282"/>
    <s v="808"/>
    <n v="45801.401593055547"/>
    <s v="24/05/2025 9:38:17 AM"/>
    <n v="70"/>
    <s v="X-RAY"/>
    <x v="17"/>
    <n v="51.5"/>
    <n v="1"/>
    <n v="5.1499999999999997E-2"/>
    <s v="145kv"/>
    <s v="RAVINDER SARRATE"/>
    <x v="0"/>
    <s v="16"/>
    <s v="18/05/2025"/>
    <n v="21.644328726848471"/>
    <s v="-"/>
    <s v="-"/>
  </r>
  <r>
    <s v="Normal Order"/>
    <x v="83"/>
    <x v="66"/>
    <n v="51340"/>
    <s v="T177662"/>
    <s v="C8333"/>
    <s v="830"/>
    <n v="45801.397371180559"/>
    <s v="24/05/2025 9:32:13 AM"/>
    <n v="70"/>
    <s v="X-RAY"/>
    <x v="17"/>
    <n v="51.5"/>
    <n v="1"/>
    <n v="5.1499999999999997E-2"/>
    <s v="145kv"/>
    <s v="RAVINDER SARRATE"/>
    <x v="0"/>
    <s v="16"/>
    <s v="21/05/2025"/>
    <n v="18.251805937499739"/>
    <s v="-"/>
    <s v="-"/>
  </r>
  <r>
    <s v="Normal Order"/>
    <x v="79"/>
    <x v="13"/>
    <n v="60503"/>
    <s v="T176994"/>
    <s v="C8235"/>
    <s v="5092"/>
    <n v="45801.366260451388"/>
    <s v="24/05/2025 8:47:25 AM"/>
    <n v="80"/>
    <s v="X-RAY"/>
    <x v="17"/>
    <n v="49.66"/>
    <n v="1"/>
    <n v="4.9660000000000003E-2"/>
    <s v="AIS 420 kV"/>
    <s v="RAVINDER SARRATE"/>
    <x v="0"/>
    <s v="16"/>
    <s v="16/05/2025"/>
    <n v="23.933534282405159"/>
    <s v="-"/>
    <s v="-"/>
  </r>
  <r>
    <s v="Normal Order"/>
    <x v="323"/>
    <x v="160"/>
    <n v="57262"/>
    <s v="T176525"/>
    <s v="C8172"/>
    <s v="1187"/>
    <n v="45801.353624930547"/>
    <s v="24/05/2025 8:29:13 AM"/>
    <n v="70"/>
    <s v="X-RAY"/>
    <x v="17"/>
    <n v="74.8"/>
    <n v="1"/>
    <n v="7.4800000000000005E-2"/>
    <s v="-"/>
    <s v="RAVINDER SARRATE"/>
    <x v="0"/>
    <s v="16"/>
    <s v="12/05/2025"/>
    <n v="27.116054479163719"/>
    <s v="-"/>
    <s v="-"/>
  </r>
  <r>
    <s v="Normal Order"/>
    <x v="79"/>
    <x v="13"/>
    <n v="60844"/>
    <s v="T177621"/>
    <s v="C8351"/>
    <s v="5150"/>
    <n v="45801.345116886572"/>
    <s v="24/05/2025 8:16:58 AM"/>
    <n v="80"/>
    <s v="X-RAY"/>
    <x v="17"/>
    <n v="49.66"/>
    <n v="1"/>
    <n v="4.9660000000000003E-2"/>
    <s v="AIS 420 kV"/>
    <s v="RAVINDER SARRATE"/>
    <x v="0"/>
    <s v="16"/>
    <s v="22/05/2025"/>
    <n v="17.134789305557209"/>
    <s v="-"/>
    <s v="-"/>
  </r>
  <r>
    <s v="Normal Order"/>
    <x v="79"/>
    <x v="13"/>
    <n v="60844"/>
    <s v="T177704"/>
    <s v="C8346"/>
    <s v="5148"/>
    <n v="45801.344893298607"/>
    <s v="24/05/2025 8:16:38 AM"/>
    <n v="80"/>
    <s v="X-RAY"/>
    <x v="17"/>
    <n v="49.66"/>
    <n v="1"/>
    <n v="4.9660000000000003E-2"/>
    <s v="AIS 420 kV"/>
    <s v="RAVINDER SARRATE"/>
    <x v="0"/>
    <s v="16"/>
    <s v="22/05/2025"/>
    <n v="17.43072760416544"/>
    <s v="-"/>
    <s v="-"/>
  </r>
  <r>
    <s v="Normal Order"/>
    <x v="79"/>
    <x v="13"/>
    <n v="60844"/>
    <s v="T177632"/>
    <s v="C8352"/>
    <s v="5149"/>
    <n v="45801.340051018517"/>
    <s v="24/05/2025 8:09:40 AM"/>
    <n v="80"/>
    <s v="X-RAY"/>
    <x v="17"/>
    <n v="49.66"/>
    <n v="1"/>
    <n v="4.9660000000000003E-2"/>
    <s v="AIS 420 kV"/>
    <s v="RAVINDER SARRATE"/>
    <x v="0"/>
    <s v="16"/>
    <s v="22/05/2025"/>
    <n v="17.289484675930002"/>
    <s v="-"/>
    <s v="-"/>
  </r>
  <r>
    <s v="Normal Order"/>
    <x v="105"/>
    <x v="81"/>
    <n v="59770"/>
    <s v="T177450"/>
    <s v="C8338"/>
    <s v="037"/>
    <n v="45801.331179629633"/>
    <s v="24/05/2025 7:56:54 AM"/>
    <n v="80"/>
    <s v="X-RAY"/>
    <x v="17"/>
    <n v="77.8"/>
    <n v="1"/>
    <n v="7.7799999999999994E-2"/>
    <s v="765 KV GIS"/>
    <s v="RAVINDER SARRATE"/>
    <x v="0"/>
    <s v="16"/>
    <s v="22/05/2025"/>
    <n v="17.924621666665189"/>
    <s v="-"/>
    <s v="-"/>
  </r>
  <r>
    <s v="Normal Order"/>
    <x v="81"/>
    <x v="21"/>
    <n v="55902"/>
    <s v="T177685"/>
    <s v="C8364"/>
    <s v="1363"/>
    <n v="45801.330129907408"/>
    <s v="24/05/2025 7:55:23 AM"/>
    <n v="80"/>
    <s v="X-RAY"/>
    <x v="17"/>
    <n v="476.42"/>
    <n v="1"/>
    <n v="0.47642000000000001"/>
    <s v="DTB 420 kV"/>
    <s v="RAVINDER SARRATE"/>
    <x v="0"/>
    <s v="16"/>
    <s v="23/05/2025"/>
    <n v="16.440942627312321"/>
    <s v="-"/>
    <s v="-"/>
  </r>
  <r>
    <s v="Normal Order"/>
    <x v="105"/>
    <x v="81"/>
    <n v="59770"/>
    <s v="T177605"/>
    <s v="C8348"/>
    <s v="043"/>
    <n v="45801.328905925933"/>
    <s v="24/05/2025 7:53:37 AM"/>
    <n v="80"/>
    <s v="X-RAY"/>
    <x v="17"/>
    <n v="77.8"/>
    <n v="1"/>
    <n v="7.7799999999999994E-2"/>
    <s v="765 KV GIS"/>
    <s v="RAVINDER SARRATE"/>
    <x v="0"/>
    <s v="16"/>
    <s v="22/05/2025"/>
    <n v="17.334008645833819"/>
    <s v="-"/>
    <s v="-"/>
  </r>
  <r>
    <s v="Normal Order"/>
    <x v="105"/>
    <x v="81"/>
    <n v="59770"/>
    <s v="T176695"/>
    <s v="C8360"/>
    <s v="049"/>
    <n v="45801.319587384263"/>
    <s v="24/05/2025 7:40:12 AM"/>
    <n v="80"/>
    <s v="X-RAY"/>
    <x v="17"/>
    <n v="77.8"/>
    <n v="1"/>
    <n v="7.7799999999999994E-2"/>
    <s v="765 KV GIS"/>
    <s v="RAVINDER SARRATE"/>
    <x v="0"/>
    <s v="16"/>
    <s v="23/05/2025"/>
    <n v="16.796937835650169"/>
    <s v="-"/>
    <s v="-"/>
  </r>
  <r>
    <s v="Normal Order"/>
    <x v="105"/>
    <x v="81"/>
    <n v="59770"/>
    <s v="T177572"/>
    <s v="C8358"/>
    <s v="047"/>
    <n v="45801.319374247687"/>
    <s v="24/05/2025 7:39:54 AM"/>
    <n v="80"/>
    <s v="X-RAY"/>
    <x v="17"/>
    <n v="77.8"/>
    <n v="1"/>
    <n v="7.7799999999999994E-2"/>
    <s v="765 KV GIS"/>
    <s v="RAVINDER SARRATE"/>
    <x v="0"/>
    <s v="16"/>
    <s v="23/05/2025"/>
    <n v="16.79607986110932"/>
    <s v="-"/>
    <s v="-"/>
  </r>
  <r>
    <s v="Normal Order"/>
    <x v="105"/>
    <x v="81"/>
    <n v="59770"/>
    <s v="T176700"/>
    <s v="C8360"/>
    <s v="050"/>
    <n v="45801.316947500003"/>
    <s v="24/05/2025 7:36:24 AM"/>
    <n v="80"/>
    <s v="X-RAY"/>
    <x v="17"/>
    <n v="77.8"/>
    <n v="1"/>
    <n v="7.7799999999999994E-2"/>
    <s v="765 KV GIS"/>
    <s v="RAVINDER SARRATE"/>
    <x v="0"/>
    <s v="16"/>
    <s v="23/05/2025"/>
    <n v="16.796540509261831"/>
    <s v="-"/>
    <s v="-"/>
  </r>
  <r>
    <s v="Normal Order"/>
    <x v="77"/>
    <x v="29"/>
    <n v="58438"/>
    <s v="T177623"/>
    <s v="C8351"/>
    <s v="3542"/>
    <n v="45801.259160578702"/>
    <s v="24/05/2025 6:13:11 AM"/>
    <n v="80"/>
    <s v="X-RAY"/>
    <x v="17"/>
    <n v="54.7"/>
    <n v="1"/>
    <n v="5.4700000000000013E-2"/>
    <s v="Disconnector housing"/>
    <s v="SUSHANT"/>
    <x v="0"/>
    <s v="16"/>
    <s v="22/05/2025"/>
    <n v="17.238155949075011"/>
    <s v="-"/>
    <s v="-"/>
  </r>
  <r>
    <s v="Normal Order"/>
    <x v="77"/>
    <x v="29"/>
    <n v="58438"/>
    <s v="T177638"/>
    <s v="C8356"/>
    <s v="3543"/>
    <n v="45801.258701030092"/>
    <s v="24/05/2025 6:12:32 AM"/>
    <n v="80"/>
    <s v="X-RAY"/>
    <x v="17"/>
    <n v="54.7"/>
    <n v="1"/>
    <n v="5.4700000000000013E-2"/>
    <s v="Disconnector housing"/>
    <s v="SUSHANT"/>
    <x v="0"/>
    <s v="16"/>
    <s v="22/05/2025"/>
    <n v="17.071320879629639"/>
    <s v="-"/>
    <s v="-"/>
  </r>
  <r>
    <s v="Normal Order"/>
    <x v="82"/>
    <x v="65"/>
    <n v="52991"/>
    <s v="T177681"/>
    <s v="C8349"/>
    <s v="1346"/>
    <n v="45801.228447407411"/>
    <s v="24/05/2025 5:28:58 AM"/>
    <n v="80"/>
    <s v="X-RAY"/>
    <x v="17"/>
    <n v="72.599999999999994"/>
    <n v="1"/>
    <n v="7.2599999999999998E-2"/>
    <s v="420kv"/>
    <s v="SUSHANT"/>
    <x v="0"/>
    <s v="16"/>
    <s v="21/05/2025"/>
    <n v="18.09473112268461"/>
    <s v="-"/>
    <s v="-"/>
  </r>
  <r>
    <s v="Normal Order"/>
    <x v="322"/>
    <x v="171"/>
    <n v="53334"/>
    <s v="T177695"/>
    <s v="C8350"/>
    <s v="348"/>
    <n v="45801.222277407403"/>
    <s v="24/05/2025 5:20:05 AM"/>
    <n v="70"/>
    <s v="X-RAY"/>
    <x v="17"/>
    <n v="146"/>
    <n v="1"/>
    <n v="0.14599999999999999"/>
    <s v="-"/>
    <s v="SUSHANT"/>
    <x v="0"/>
    <s v="16"/>
    <s v="22/05/2025"/>
    <n v="17.362755069443661"/>
    <s v="-"/>
    <s v="-"/>
  </r>
  <r>
    <s v="Normal Order"/>
    <x v="252"/>
    <x v="152"/>
    <n v="60294"/>
    <s v="T177781"/>
    <s v="C8319"/>
    <s v="668"/>
    <n v="45801.221125972217"/>
    <s v="24/05/2025 5:18:25 AM"/>
    <n v="80"/>
    <s v="X-RAY"/>
    <x v="17"/>
    <n v="113.8"/>
    <n v="1"/>
    <n v="0.1138"/>
    <s v="Line DSES Enclosure"/>
    <s v="SUSHANT"/>
    <x v="0"/>
    <s v="16"/>
    <s v="21/05/2025"/>
    <n v="18.814454247687539"/>
    <s v="-"/>
    <s v="-"/>
  </r>
  <r>
    <s v="Normal Order"/>
    <x v="75"/>
    <x v="62"/>
    <n v="59856"/>
    <s v="T177581"/>
    <s v="C8349"/>
    <s v="673"/>
    <n v="45801.215753472221"/>
    <s v="24/05/2025 5:10:41 AM"/>
    <n v="80"/>
    <s v="X-RAY"/>
    <x v="17"/>
    <n v="111.5"/>
    <n v="1"/>
    <n v="0.1115"/>
    <s v="765 KV GIS"/>
    <s v="RAKESH KUMAR"/>
    <x v="0"/>
    <s v="16"/>
    <s v="22/05/2025"/>
    <n v="17.285577638889659"/>
    <s v="-"/>
    <s v="-"/>
  </r>
  <r>
    <s v="Normal Order"/>
    <x v="75"/>
    <x v="62"/>
    <n v="59856"/>
    <s v="T177588"/>
    <s v="C8353"/>
    <s v="674"/>
    <n v="45801.213857291666"/>
    <s v="24/05/2025 5:07:57 AM"/>
    <n v="80"/>
    <s v="X-RAY"/>
    <x v="17"/>
    <n v="111.5"/>
    <n v="1"/>
    <n v="0.1115"/>
    <s v="765 KV GIS"/>
    <s v="RAKESH KUMAR"/>
    <x v="0"/>
    <s v="16"/>
    <s v="22/05/2025"/>
    <n v="17.106479502312141"/>
    <s v="-"/>
    <s v="-"/>
  </r>
  <r>
    <s v="Normal Order"/>
    <x v="112"/>
    <x v="86"/>
    <n v="53503"/>
    <s v="T177648"/>
    <s v="C8350"/>
    <s v="1498"/>
    <n v="45801.211148333343"/>
    <s v="24/05/2025 5:04:03 AM"/>
    <n v="80"/>
    <s v="X-RAY"/>
    <x v="17"/>
    <n v="86.67"/>
    <n v="1"/>
    <n v="8.6669999999999997E-2"/>
    <s v="420kv"/>
    <s v="SUSHANT"/>
    <x v="0"/>
    <s v="16"/>
    <s v="22/05/2025"/>
    <n v="17.264513344911389"/>
    <s v="-"/>
    <s v="-"/>
  </r>
  <r>
    <s v="Normal Order"/>
    <x v="252"/>
    <x v="152"/>
    <n v="60621"/>
    <s v="T177760"/>
    <s v="C8320"/>
    <s v="676"/>
    <n v="45801.208112916669"/>
    <s v="24/05/2025 4:59:41 AM"/>
    <n v="80"/>
    <s v="X-RAY"/>
    <x v="17"/>
    <n v="113.8"/>
    <n v="1"/>
    <n v="0.1138"/>
    <s v="Line DSES Enclosure"/>
    <s v="SUSHANT"/>
    <x v="0"/>
    <s v="16"/>
    <s v="20/05/2025"/>
    <n v="19.22005681713199"/>
    <s v="-"/>
    <s v="-"/>
  </r>
  <r>
    <s v="Normal Order"/>
    <x v="322"/>
    <x v="171"/>
    <n v="53334"/>
    <s v="T177715"/>
    <s v="C8332"/>
    <s v="340"/>
    <n v="45801.202623217592"/>
    <s v="24/05/2025 4:51:46 AM"/>
    <n v="70"/>
    <s v="X-RAY"/>
    <x v="17"/>
    <n v="146"/>
    <n v="1"/>
    <n v="0.14599999999999999"/>
    <s v="-"/>
    <s v="SUSHANT"/>
    <x v="0"/>
    <s v="16"/>
    <s v="21/05/2025"/>
    <n v="18.363067673606569"/>
    <s v="-"/>
    <s v="-"/>
  </r>
  <r>
    <s v="Normal Order"/>
    <x v="77"/>
    <x v="29"/>
    <n v="58438"/>
    <s v="T177636"/>
    <s v="C8351"/>
    <s v="3540"/>
    <n v="45801.148259618058"/>
    <s v="24/05/2025 3:33:30 AM"/>
    <n v="80"/>
    <s v="X-RAY"/>
    <x v="17"/>
    <n v="54.7"/>
    <n v="1"/>
    <n v="5.4700000000000013E-2"/>
    <s v="Disconnector housing"/>
    <s v="SUSHANT"/>
    <x v="0"/>
    <s v="16"/>
    <s v="22/05/2025"/>
    <n v="17.1284212962928"/>
    <s v="-"/>
    <s v="-"/>
  </r>
  <r>
    <s v="Normal Order"/>
    <x v="75"/>
    <x v="62"/>
    <n v="59856"/>
    <s v="T177589"/>
    <s v="C8352"/>
    <s v="676"/>
    <n v="45801.088333333333"/>
    <s v="24/05/2025 2:07:29 AM"/>
    <n v="80"/>
    <s v="X-RAY"/>
    <x v="17"/>
    <n v="111.5"/>
    <n v="1"/>
    <n v="0.1115"/>
    <s v="765 KV GIS"/>
    <s v="X-ray"/>
    <x v="0"/>
    <s v="16"/>
    <s v="22/05/2025"/>
    <n v="17.24140113426256"/>
    <s v="-"/>
    <s v="-"/>
  </r>
  <r>
    <s v="Normal Order"/>
    <x v="75"/>
    <x v="62"/>
    <n v="59856"/>
    <s v="T177584"/>
    <s v="C8352"/>
    <s v="677"/>
    <n v="45801.08624853009"/>
    <s v="24/05/2025 2:04:12 AM"/>
    <n v="80"/>
    <s v="X-RAY"/>
    <x v="17"/>
    <n v="111.5"/>
    <n v="1"/>
    <n v="0.1115"/>
    <s v="765 KV GIS"/>
    <s v="RAKESH KUMAR"/>
    <x v="0"/>
    <s v="16"/>
    <s v="22/05/2025"/>
    <n v="17.24776092592219"/>
    <s v="-"/>
    <s v="-"/>
  </r>
  <r>
    <s v="Normal Order"/>
    <x v="252"/>
    <x v="152"/>
    <n v="60621"/>
    <s v="T177221"/>
    <s v="C8300"/>
    <s v="656"/>
    <n v="45801.026665358797"/>
    <s v="24/05/2025 12:38:24 AM"/>
    <n v="80"/>
    <s v="X-RAY"/>
    <x v="17"/>
    <n v="113.8"/>
    <n v="1"/>
    <n v="0.1138"/>
    <s v="Line DSES Enclosure"/>
    <s v="SUSHANT"/>
    <x v="0"/>
    <s v="16"/>
    <s v="19/05/2025"/>
    <n v="20.081278310186459"/>
    <s v="-"/>
    <s v="-"/>
  </r>
  <r>
    <s v="Normal Order"/>
    <x v="105"/>
    <x v="81"/>
    <n v="59770"/>
    <s v="T177607"/>
    <s v="C8342"/>
    <s v="035"/>
    <n v="45801.023185150458"/>
    <s v="24/05/2025 12:33:23 AM"/>
    <n v="80"/>
    <s v="X-RAY"/>
    <x v="17"/>
    <n v="77.8"/>
    <n v="1"/>
    <n v="7.7799999999999994E-2"/>
    <s v="765 KV GIS"/>
    <s v="SUSHANT"/>
    <x v="0"/>
    <s v="16"/>
    <s v="22/05/2025"/>
    <n v="17.801250763892309"/>
    <s v="-"/>
    <s v="-"/>
  </r>
  <r>
    <s v="Normal Order"/>
    <x v="112"/>
    <x v="86"/>
    <n v="53503"/>
    <s v="T177615"/>
    <s v="C8351"/>
    <s v="1497"/>
    <n v="45801.017356365737"/>
    <s v="24/05/2025 12:24:59 AM"/>
    <n v="80"/>
    <s v="X-RAY"/>
    <x v="17"/>
    <n v="86.67"/>
    <n v="1"/>
    <n v="8.6669999999999997E-2"/>
    <s v="420kv"/>
    <s v="SUSHANT"/>
    <x v="0"/>
    <s v="16"/>
    <s v="22/05/2025"/>
    <n v="17.20297606481472"/>
    <s v="-"/>
    <s v="-"/>
  </r>
  <r>
    <s v="Normal Order"/>
    <x v="82"/>
    <x v="65"/>
    <n v="52991"/>
    <s v="T177736"/>
    <s v="C8327"/>
    <s v="1338"/>
    <n v="45801.005712418977"/>
    <s v="24/05/2025 12:08:13 AM"/>
    <n v="80"/>
    <s v="X-RAY"/>
    <x v="17"/>
    <n v="72.599999999999994"/>
    <n v="1"/>
    <n v="7.2599999999999998E-2"/>
    <s v="420kv"/>
    <s v="SUSHANT"/>
    <x v="0"/>
    <s v="16"/>
    <s v="21/05/2025"/>
    <n v="18.674458298613899"/>
    <s v="-"/>
    <s v="-"/>
  </r>
  <r>
    <s v="Normal Order"/>
    <x v="81"/>
    <x v="21"/>
    <n v="47246"/>
    <s v="T177711"/>
    <s v="C8330"/>
    <s v="1353"/>
    <n v="45801.003817824072"/>
    <s v="24/05/2025 12:05:30 AM"/>
    <n v="70"/>
    <s v="X-RAY"/>
    <x v="17"/>
    <n v="476.42"/>
    <n v="1"/>
    <n v="0.47642000000000001"/>
    <s v="DTB 420 kV"/>
    <s v="SUSHANT"/>
    <x v="0"/>
    <s v="16"/>
    <s v="21/05/2025"/>
    <n v="18.269226574077042"/>
    <s v="-"/>
    <s v="-"/>
  </r>
  <r>
    <s v="Normal Order"/>
    <x v="322"/>
    <x v="171"/>
    <n v="53334"/>
    <s v="T177683"/>
    <s v="C8344"/>
    <s v="344"/>
    <n v="45801.00012365741"/>
    <s v="24/05/2025 12:00:10 AM"/>
    <n v="70"/>
    <s v="X-RAY"/>
    <x v="17"/>
    <n v="146"/>
    <n v="1"/>
    <n v="0.14599999999999999"/>
    <s v="-"/>
    <s v="SUSHANT"/>
    <x v="0"/>
    <s v="16"/>
    <s v="22/05/2025"/>
    <n v="17.43361758101673"/>
    <s v="-"/>
    <s v="-"/>
  </r>
  <r>
    <s v="Normal Order"/>
    <x v="97"/>
    <x v="74"/>
    <n v="60379"/>
    <s v="T177176"/>
    <s v="C8250"/>
    <s v="3211"/>
    <n v="45800.999478703699"/>
    <s v="23/05/2025 11:59:21 PM"/>
    <n v="80"/>
    <s v="X-RAY"/>
    <x v="17"/>
    <n v="85.3"/>
    <n v="1"/>
    <n v="8.5300000000000001E-2"/>
    <s v="DTB 145 kV"/>
    <s v="Sushil Shantaram Tambat"/>
    <x v="0"/>
    <s v="17"/>
    <s v="16/05/2025"/>
    <n v="23.255825949076101"/>
    <s v="-"/>
    <s v="-"/>
  </r>
  <r>
    <s v="Normal Order"/>
    <x v="97"/>
    <x v="74"/>
    <n v="57894"/>
    <s v="T177613"/>
    <s v="C8343"/>
    <s v="3283"/>
    <n v="45800.966339872677"/>
    <s v="23/05/2025 11:11:32 PM"/>
    <n v="80"/>
    <s v="X-RAY"/>
    <x v="17"/>
    <n v="85.3"/>
    <n v="1"/>
    <n v="8.5300000000000001E-2"/>
    <s v="DTB 145 kV"/>
    <s v="SUSHANT"/>
    <x v="0"/>
    <s v="17"/>
    <s v="22/05/2025"/>
    <n v="17.597113159717988"/>
    <s v="-"/>
    <s v="-"/>
  </r>
  <r>
    <s v="Normal Order"/>
    <x v="115"/>
    <x v="26"/>
    <n v="59364"/>
    <s v="T177587"/>
    <s v="C8344"/>
    <s v="1442"/>
    <n v="45800.88838532407"/>
    <s v="23/05/2025 9:19:16 PM"/>
    <n v="80"/>
    <s v="X-RAY"/>
    <x v="17"/>
    <n v="54.4"/>
    <n v="1"/>
    <n v="5.4399999999999997E-2"/>
    <s v="-"/>
    <s v="SUSHANT"/>
    <x v="0"/>
    <s v="17"/>
    <s v="22/05/2025"/>
    <n v="17.44173563657387"/>
    <s v="-"/>
    <s v="-"/>
  </r>
  <r>
    <s v="Normal Order"/>
    <x v="112"/>
    <x v="86"/>
    <n v="53503"/>
    <s v="T177633"/>
    <s v="C8351"/>
    <s v="1496"/>
    <n v="45800.884011770831"/>
    <s v="23/05/2025 9:12:58 PM"/>
    <n v="80"/>
    <s v="X-RAY"/>
    <x v="17"/>
    <n v="86.67"/>
    <n v="1"/>
    <n v="8.6669999999999997E-2"/>
    <s v="420kv"/>
    <s v="SUSHANT"/>
    <x v="0"/>
    <s v="17"/>
    <s v="22/05/2025"/>
    <n v="17.111523078703609"/>
    <s v="-"/>
    <s v="-"/>
  </r>
  <r>
    <s v="Normal Order"/>
    <x v="322"/>
    <x v="171"/>
    <n v="53334"/>
    <s v="T177652"/>
    <s v="C8351"/>
    <s v="347"/>
    <n v="45800.840642060182"/>
    <s v="23/05/2025 8:10:31 PM"/>
    <n v="70"/>
    <s v="X-RAY"/>
    <x v="17"/>
    <n v="146"/>
    <n v="1"/>
    <n v="0.14599999999999999"/>
    <s v="-"/>
    <s v="SUSHANT"/>
    <x v="0"/>
    <s v="17"/>
    <s v="22/05/2025"/>
    <n v="17.024338969909881"/>
    <s v="-"/>
    <s v="-"/>
  </r>
  <r>
    <s v="Normal Order"/>
    <x v="322"/>
    <x v="171"/>
    <n v="60191"/>
    <s v="T177729"/>
    <s v="C8334"/>
    <s v="343"/>
    <n v="45800.837248599542"/>
    <s v="23/05/2025 8:05:38 PM"/>
    <n v="80"/>
    <s v="X-RAY"/>
    <x v="17"/>
    <n v="146"/>
    <n v="1"/>
    <n v="0.14599999999999999"/>
    <s v="-"/>
    <s v="SUSHANT"/>
    <x v="0"/>
    <s v="17"/>
    <s v="21/05/2025"/>
    <n v="18.415668287037992"/>
    <s v="-"/>
    <s v="-"/>
  </r>
  <r>
    <s v="Normal Order"/>
    <x v="76"/>
    <x v="63"/>
    <n v="60521"/>
    <s v="T176614"/>
    <s v="C8273"/>
    <s v="076"/>
    <n v="45800.834343877323"/>
    <s v="23/05/2025 8:01:27 PM"/>
    <n v="80"/>
    <s v="X-RAY"/>
    <x v="17"/>
    <n v="141"/>
    <n v="1"/>
    <n v="0.14099999999999999"/>
    <s v="765 KV GIS"/>
    <s v="SUSHANT"/>
    <x v="0"/>
    <s v="17"/>
    <s v="20/05/2025"/>
    <n v="19.423480937497519"/>
    <s v="-"/>
    <s v="-"/>
  </r>
  <r>
    <s v="Normal Order"/>
    <x v="76"/>
    <x v="63"/>
    <n v="60521"/>
    <s v="T176619"/>
    <s v="C8273"/>
    <s v="075"/>
    <n v="45800.832691736112"/>
    <s v="23/05/2025 7:59:05 PM"/>
    <n v="80"/>
    <s v="X-RAY"/>
    <x v="17"/>
    <n v="141"/>
    <n v="1"/>
    <n v="0.14099999999999999"/>
    <s v="765 KV GIS"/>
    <s v="SUSHANT"/>
    <x v="0"/>
    <s v="17"/>
    <s v="20/05/2025"/>
    <n v="19.42273921296146"/>
    <s v="-"/>
    <s v="-"/>
  </r>
  <r>
    <s v="Normal Order"/>
    <x v="79"/>
    <x v="13"/>
    <n v="60844"/>
    <s v="T177658"/>
    <s v="C8344"/>
    <s v="5146"/>
    <n v="45800.825292187503"/>
    <s v="23/05/2025 7:48:25 PM"/>
    <n v="80"/>
    <s v="X-RAY"/>
    <x v="17"/>
    <n v="49.66"/>
    <n v="1"/>
    <n v="4.9660000000000003E-2"/>
    <s v="AIS 420 kV"/>
    <s v="SUSHANT"/>
    <x v="0"/>
    <s v="17"/>
    <s v="22/05/2025"/>
    <n v="17.43166392361309"/>
    <s v="-"/>
    <s v="-"/>
  </r>
  <r>
    <s v="Normal Order"/>
    <x v="79"/>
    <x v="13"/>
    <n v="60844"/>
    <s v="T177328"/>
    <s v="C8286"/>
    <s v="5143"/>
    <n v="45800.823745740738"/>
    <s v="23/05/2025 7:46:11 PM"/>
    <n v="80"/>
    <s v="X-RAY"/>
    <x v="17"/>
    <n v="49.66"/>
    <n v="1"/>
    <n v="4.9660000000000003E-2"/>
    <s v="AIS 420 kV"/>
    <s v="SUSHANT"/>
    <x v="0"/>
    <s v="17"/>
    <s v="19/05/2025"/>
    <n v="20.552589363425799"/>
    <s v="-"/>
    <s v="-"/>
  </r>
  <r>
    <s v="Normal Order"/>
    <x v="79"/>
    <x v="13"/>
    <n v="60841"/>
    <s v="T177321"/>
    <s v="C8284"/>
    <s v="5142"/>
    <n v="45800.822426284722"/>
    <s v="23/05/2025 7:44:17 PM"/>
    <n v="80"/>
    <s v="X-RAY"/>
    <x v="17"/>
    <n v="49.66"/>
    <n v="1"/>
    <n v="4.9660000000000003E-2"/>
    <s v="AIS 420 kV"/>
    <s v="SUSHANT"/>
    <x v="0"/>
    <s v="17"/>
    <s v="18/05/2025"/>
    <n v="21.46265788194432"/>
    <s v="-"/>
    <s v="-"/>
  </r>
  <r>
    <s v="Normal Order"/>
    <x v="322"/>
    <x v="171"/>
    <n v="60191"/>
    <s v="T177782"/>
    <s v="C8323"/>
    <s v="338"/>
    <n v="45800.698996261577"/>
    <s v="23/05/2025 4:46:33 PM"/>
    <n v="80"/>
    <s v="X-RAY"/>
    <x v="17"/>
    <n v="146"/>
    <n v="1"/>
    <n v="0.14599999999999999"/>
    <s v="-"/>
    <s v="RAVINDER SARRATE"/>
    <x v="0"/>
    <s v="17"/>
    <s v="20/05/2025"/>
    <n v="19.12366311342339"/>
    <s v="-"/>
    <s v="-"/>
  </r>
  <r>
    <s v="Normal Order"/>
    <x v="322"/>
    <x v="171"/>
    <n v="53334"/>
    <s v="T177708"/>
    <s v="C8346"/>
    <s v="346"/>
    <n v="45800.599698726852"/>
    <s v="23/05/2025 2:23:34 PM"/>
    <n v="70"/>
    <s v="X-RAY"/>
    <x v="17"/>
    <n v="146"/>
    <n v="1"/>
    <n v="0.14599999999999999"/>
    <s v="-"/>
    <s v="RAVINDER SARRATE"/>
    <x v="0"/>
    <s v="17"/>
    <s v="22/05/2025"/>
    <n v="17.439919837961501"/>
    <s v="-"/>
    <s v="-"/>
  </r>
  <r>
    <s v="Normal Order"/>
    <x v="115"/>
    <x v="26"/>
    <n v="59364"/>
    <s v="T177599"/>
    <s v="C8346"/>
    <s v="1444"/>
    <n v="45800.593928391201"/>
    <s v="23/05/2025 2:15:26 PM"/>
    <n v="80"/>
    <s v="X-RAY"/>
    <x v="17"/>
    <n v="54.4"/>
    <n v="1"/>
    <n v="5.4399999999999997E-2"/>
    <s v="-"/>
    <s v="X-ray"/>
    <x v="0"/>
    <s v="17"/>
    <s v="22/05/2025"/>
    <n v="17.416161504632331"/>
    <s v="-"/>
    <s v="-"/>
  </r>
  <r>
    <s v="Normal Order"/>
    <x v="252"/>
    <x v="152"/>
    <n v="60621"/>
    <s v="T177306"/>
    <s v="C8296"/>
    <s v="654"/>
    <n v="45800.592788125003"/>
    <s v="23/05/2025 2:13:37 PM"/>
    <n v="80"/>
    <s v="X-RAY"/>
    <x v="17"/>
    <n v="113.8"/>
    <n v="1"/>
    <n v="0.1138"/>
    <s v="Line DSES Enclosure"/>
    <s v="RAVINDER SARRATE"/>
    <x v="0"/>
    <s v="17"/>
    <s v="19/05/2025"/>
    <n v="20.141300949071589"/>
    <s v="-"/>
    <s v="-"/>
  </r>
  <r>
    <s v="Normal Order"/>
    <x v="115"/>
    <x v="26"/>
    <n v="59364"/>
    <s v="T177582"/>
    <s v="C8344"/>
    <s v="1443"/>
    <n v="45800.591946597233"/>
    <s v="23/05/2025 2:12:24 PM"/>
    <n v="80"/>
    <s v="X-RAY"/>
    <x v="17"/>
    <n v="54.4"/>
    <n v="1"/>
    <n v="5.4399999999999997E-2"/>
    <s v="-"/>
    <s v="RAVINDER SARRATE"/>
    <x v="0"/>
    <s v="17"/>
    <s v="22/05/2025"/>
    <n v="17.442910520832811"/>
    <s v="-"/>
    <s v="-"/>
  </r>
  <r>
    <s v="Normal Order"/>
    <x v="83"/>
    <x v="66"/>
    <n v="51340"/>
    <s v="T177701"/>
    <s v="C8336"/>
    <s v="834"/>
    <n v="45800.590762523148"/>
    <s v="23/05/2025 2:10:42 PM"/>
    <n v="70"/>
    <s v="X-RAY"/>
    <x v="17"/>
    <n v="51.5"/>
    <n v="1"/>
    <n v="5.1499999999999997E-2"/>
    <s v="145kv"/>
    <s v="RAVINDER SARRATE"/>
    <x v="0"/>
    <s v="17"/>
    <s v="21/05/2025"/>
    <n v="18.180966516199991"/>
    <s v="-"/>
    <s v="-"/>
  </r>
  <r>
    <s v="Normal Order"/>
    <x v="83"/>
    <x v="66"/>
    <n v="51340"/>
    <s v="T177750"/>
    <s v="C8332"/>
    <s v="826"/>
    <n v="45800.590511562499"/>
    <s v="23/05/2025 2:10:20 PM"/>
    <n v="70"/>
    <s v="X-RAY"/>
    <x v="17"/>
    <n v="51.5"/>
    <n v="1"/>
    <n v="5.1499999999999997E-2"/>
    <s v="145kv"/>
    <s v="RAVINDER SARRATE"/>
    <x v="0"/>
    <s v="17"/>
    <s v="21/05/2025"/>
    <n v="18.58972972222546"/>
    <s v="-"/>
    <s v="-"/>
  </r>
  <r>
    <s v="Normal Order"/>
    <x v="79"/>
    <x v="13"/>
    <n v="60841"/>
    <s v="T177497"/>
    <s v="C8267"/>
    <s v="5117"/>
    <n v="45800.590015173613"/>
    <s v="23/05/2025 2:09:37 PM"/>
    <n v="80"/>
    <s v="X-RAY"/>
    <x v="17"/>
    <n v="49.66"/>
    <n v="1"/>
    <n v="4.9660000000000003E-2"/>
    <s v="AIS 420 kV"/>
    <s v="RAVINDER SARRATE"/>
    <x v="0"/>
    <s v="17"/>
    <s v="17/05/2025"/>
    <n v="22.581863344908921"/>
    <s v="-"/>
    <s v="-"/>
  </r>
  <r>
    <s v="Normal Order"/>
    <x v="223"/>
    <x v="135"/>
    <n v="46052"/>
    <s v="T177414"/>
    <s v="C8316"/>
    <s v="349"/>
    <n v="45800.589583043977"/>
    <s v="23/05/2025 2:09:00 PM"/>
    <n v="70"/>
    <s v="X-RAY"/>
    <x v="17"/>
    <n v="11.7"/>
    <n v="1"/>
    <n v="1.17E-2"/>
    <s v="765 KV GIS"/>
    <s v="RAVINDER SARRATE"/>
    <x v="0"/>
    <s v="17"/>
    <s v="21/05/2025"/>
    <n v="18.40082824074489"/>
    <s v="-"/>
    <s v="-"/>
  </r>
  <r>
    <s v="Normal Order"/>
    <x v="115"/>
    <x v="26"/>
    <n v="59364"/>
    <s v="T177594"/>
    <s v="C8346"/>
    <s v="1445"/>
    <n v="45800.58800956019"/>
    <s v="23/05/2025 2:06:44 PM"/>
    <n v="80"/>
    <s v="X-RAY"/>
    <x v="17"/>
    <n v="54.4"/>
    <n v="1"/>
    <n v="5.4399999999999997E-2"/>
    <s v="-"/>
    <s v="RAVINDER SARRATE"/>
    <x v="0"/>
    <s v="17"/>
    <s v="22/05/2025"/>
    <n v="17.41823409721837"/>
    <s v="-"/>
    <s v="-"/>
  </r>
  <r>
    <s v="Normal Order"/>
    <x v="97"/>
    <x v="74"/>
    <n v="60867"/>
    <s v="T177673"/>
    <s v="C8337"/>
    <s v="3281"/>
    <n v="45800.443320254628"/>
    <s v="23/05/2025 10:39:03 AM"/>
    <n v="80"/>
    <s v="X-RAY"/>
    <x v="17"/>
    <n v="85.3"/>
    <n v="1"/>
    <n v="8.5300000000000001E-2"/>
    <s v="DTB 145 kV"/>
    <s v="KOUSTUBH PATIL"/>
    <x v="0"/>
    <s v="17"/>
    <s v="21/05/2025"/>
    <n v="18.329006921296241"/>
    <s v="-"/>
    <s v="-"/>
  </r>
  <r>
    <s v="Normal Order"/>
    <x v="83"/>
    <x v="66"/>
    <n v="53549"/>
    <s v="T177314"/>
    <s v="C8282"/>
    <s v="809"/>
    <n v="45800.391018692128"/>
    <s v="23/05/2025 9:23:04 AM"/>
    <n v="70"/>
    <s v="X-RAY"/>
    <x v="17"/>
    <n v="51.5"/>
    <n v="1"/>
    <n v="5.1499999999999997E-2"/>
    <s v="145kv"/>
    <s v="RAVINDER SARRATE"/>
    <x v="0"/>
    <s v="17"/>
    <s v="18/05/2025"/>
    <n v="21.52189616898249"/>
    <s v="-"/>
    <s v="-"/>
  </r>
  <r>
    <s v="Normal Order"/>
    <x v="83"/>
    <x v="66"/>
    <n v="53549"/>
    <s v="T177323"/>
    <s v="C8286"/>
    <s v="818"/>
    <n v="45800.390819328713"/>
    <s v="23/05/2025 9:22:47 AM"/>
    <n v="70"/>
    <s v="X-RAY"/>
    <x v="17"/>
    <n v="51.5"/>
    <n v="1"/>
    <n v="5.1499999999999997E-2"/>
    <s v="145kv"/>
    <s v="RAVINDER SARRATE"/>
    <x v="0"/>
    <s v="17"/>
    <s v="19/05/2025"/>
    <n v="20.549860243059811"/>
    <s v="-"/>
    <s v="-"/>
  </r>
  <r>
    <s v="Normal Order"/>
    <x v="80"/>
    <x v="64"/>
    <n v="60753"/>
    <s v="T177452"/>
    <s v="C8316"/>
    <s v="1184"/>
    <n v="45800.386798506937"/>
    <s v="23/05/2025 9:17:08 AM"/>
    <n v="80"/>
    <s v="X-RAY"/>
    <x v="17"/>
    <n v="9.3309999999999995"/>
    <n v="1"/>
    <n v="9.330999999999999E-3"/>
    <s v="765 KV GIS"/>
    <s v="X-ray"/>
    <x v="0"/>
    <s v="17"/>
    <s v="19/05/2025"/>
    <n v="20.25457576388726"/>
    <s v="-"/>
    <s v="-"/>
  </r>
  <r>
    <s v="Normal Order"/>
    <x v="115"/>
    <x v="26"/>
    <n v="59364"/>
    <s v="T177423"/>
    <s v="C8337"/>
    <s v="1439"/>
    <n v="45800.385720601851"/>
    <s v="23/05/2025 9:15:36 AM"/>
    <n v="80"/>
    <s v="X-RAY"/>
    <x v="17"/>
    <n v="54.4"/>
    <n v="1"/>
    <n v="5.4399999999999997E-2"/>
    <s v="-"/>
    <s v="X-ray"/>
    <x v="0"/>
    <s v="17"/>
    <s v="21/05/2025"/>
    <n v="18.100897465279559"/>
    <s v="-"/>
    <s v="-"/>
  </r>
  <r>
    <s v="Normal Order"/>
    <x v="83"/>
    <x v="66"/>
    <n v="51340"/>
    <s v="T177694"/>
    <s v="C8338"/>
    <s v="835"/>
    <n v="45800.382633043977"/>
    <s v="23/05/2025 9:10:59 AM"/>
    <n v="70"/>
    <s v="X-RAY"/>
    <x v="17"/>
    <n v="51.5"/>
    <n v="1"/>
    <n v="5.1499999999999997E-2"/>
    <s v="145kv"/>
    <s v="RAVINDER SARRATE"/>
    <x v="0"/>
    <s v="17"/>
    <s v="21/05/2025"/>
    <n v="18.049672048611679"/>
    <s v="-"/>
    <s v="-"/>
  </r>
  <r>
    <s v="Normal Order"/>
    <x v="83"/>
    <x v="66"/>
    <n v="51340"/>
    <s v="T177682"/>
    <s v="C8344"/>
    <s v="840"/>
    <n v="45800.382370601852"/>
    <s v="23/05/2025 9:10:37 AM"/>
    <n v="70"/>
    <s v="X-RAY"/>
    <x v="17"/>
    <n v="51.5"/>
    <n v="1"/>
    <n v="5.1499999999999997E-2"/>
    <s v="145kv"/>
    <s v="RAVINDER SARRATE"/>
    <x v="0"/>
    <s v="17"/>
    <s v="22/05/2025"/>
    <n v="17.527023888891559"/>
    <s v="-"/>
    <s v="-"/>
  </r>
  <r>
    <s v="Normal Order"/>
    <x v="83"/>
    <x v="66"/>
    <n v="51340"/>
    <s v="T177692"/>
    <s v="C8346"/>
    <s v="839"/>
    <n v="45800.382138125002"/>
    <s v="23/05/2025 9:10:17 AM"/>
    <n v="70"/>
    <s v="X-RAY"/>
    <x v="17"/>
    <n v="51.5"/>
    <n v="1"/>
    <n v="5.1499999999999997E-2"/>
    <s v="145kv"/>
    <s v="RAVINDER SARRATE"/>
    <x v="0"/>
    <s v="17"/>
    <s v="22/05/2025"/>
    <n v="17.45181493055134"/>
    <s v="-"/>
    <s v="-"/>
  </r>
  <r>
    <s v="Normal Order"/>
    <x v="83"/>
    <x v="66"/>
    <n v="53549"/>
    <s v="T177798"/>
    <s v="C8322"/>
    <s v="832"/>
    <n v="45800.381724375002"/>
    <s v="23/05/2025 9:09:41 AM"/>
    <n v="70"/>
    <s v="X-RAY"/>
    <x v="17"/>
    <n v="51.5"/>
    <n v="1"/>
    <n v="5.1499999999999997E-2"/>
    <s v="145kv"/>
    <s v="RAVINDER SARRATE"/>
    <x v="0"/>
    <s v="17"/>
    <s v="21/05/2025"/>
    <n v="18.901087384263519"/>
    <s v="-"/>
    <s v="-"/>
  </r>
  <r>
    <s v="Normal Order"/>
    <x v="80"/>
    <x v="64"/>
    <n v="60753"/>
    <s v="T177430"/>
    <s v="C8316"/>
    <s v="1176"/>
    <n v="45800.381455474533"/>
    <s v="23/05/2025 9:09:18 AM"/>
    <n v="80"/>
    <s v="X-RAY"/>
    <x v="17"/>
    <n v="9.3309999999999995"/>
    <n v="1"/>
    <n v="9.330999999999999E-3"/>
    <s v="765 KV GIS"/>
    <s v="RAVINDER SARRATE"/>
    <x v="0"/>
    <s v="17"/>
    <s v="19/05/2025"/>
    <n v="20.255918287039091"/>
    <s v="-"/>
    <s v="-"/>
  </r>
  <r>
    <s v="Normal Order"/>
    <x v="80"/>
    <x v="64"/>
    <n v="60753"/>
    <s v="T176268"/>
    <s v="C8145"/>
    <s v="1180"/>
    <n v="45800.381259085647"/>
    <s v="23/05/2025 9:09:01 AM"/>
    <n v="80"/>
    <s v="X-RAY"/>
    <x v="17"/>
    <n v="9.3309999999999995"/>
    <n v="1"/>
    <n v="9.330999999999999E-3"/>
    <s v="765 KV GIS"/>
    <s v="RAVINDER SARRATE"/>
    <x v="0"/>
    <s v="17"/>
    <s v="14/05/2025"/>
    <n v="25.091638124999012"/>
    <s v="-"/>
    <s v="-"/>
  </r>
  <r>
    <s v="Normal Order"/>
    <x v="80"/>
    <x v="64"/>
    <n v="60753"/>
    <s v="T176903"/>
    <s v="C8228"/>
    <s v="1178"/>
    <n v="45800.381037881947"/>
    <s v="23/05/2025 9:08:41 AM"/>
    <n v="80"/>
    <s v="X-RAY"/>
    <x v="17"/>
    <n v="9.3309999999999995"/>
    <n v="1"/>
    <n v="9.330999999999999E-3"/>
    <s v="765 KV GIS"/>
    <s v="RAVINDER SARRATE"/>
    <x v="0"/>
    <s v="17"/>
    <s v="15/05/2025"/>
    <n v="24.383325462964422"/>
    <s v="-"/>
    <s v="-"/>
  </r>
  <r>
    <s v="Normal Order"/>
    <x v="80"/>
    <x v="64"/>
    <n v="60753"/>
    <s v="T176594"/>
    <s v="C8171"/>
    <s v="1183"/>
    <n v="45800.380852696762"/>
    <s v="23/05/2025 9:08:25 AM"/>
    <n v="80"/>
    <s v="X-RAY"/>
    <x v="17"/>
    <n v="9.3309999999999995"/>
    <n v="1"/>
    <n v="9.330999999999999E-3"/>
    <s v="765 KV GIS"/>
    <s v="RAVINDER SARRATE"/>
    <x v="0"/>
    <s v="17"/>
    <s v="14/05/2025"/>
    <n v="25.089496851855071"/>
    <s v="-"/>
    <s v="-"/>
  </r>
  <r>
    <s v="Normal Order"/>
    <x v="80"/>
    <x v="64"/>
    <n v="60753"/>
    <s v="T176599"/>
    <s v="C8171"/>
    <s v="1182"/>
    <n v="45800.380478576393"/>
    <s v="23/05/2025 9:07:53 AM"/>
    <n v="80"/>
    <s v="X-RAY"/>
    <x v="17"/>
    <n v="9.3309999999999995"/>
    <n v="1"/>
    <n v="9.330999999999999E-3"/>
    <s v="765 KV GIS"/>
    <s v="RAVINDER SARRATE"/>
    <x v="0"/>
    <s v="17"/>
    <s v="14/05/2025"/>
    <n v="25.0887257291688"/>
    <s v="-"/>
    <s v="-"/>
  </r>
  <r>
    <s v="Normal Order"/>
    <x v="330"/>
    <x v="43"/>
    <n v="59121"/>
    <s v="T176598"/>
    <s v="C8171"/>
    <s v="2523"/>
    <n v="45800.380256064818"/>
    <s v="23/05/2025 9:07:34 AM"/>
    <n v="80"/>
    <s v="X-RAY"/>
    <x v="17"/>
    <n v="9.3000000000000007"/>
    <n v="1"/>
    <n v="9.300000000000001E-3"/>
    <s v="765 KV GIS"/>
    <s v="RAVINDER SARRATE"/>
    <x v="0"/>
    <s v="17"/>
    <s v="13/05/2025"/>
    <n v="26.068154432869051"/>
    <s v="-"/>
    <s v="-"/>
  </r>
  <r>
    <s v="Normal Order"/>
    <x v="330"/>
    <x v="43"/>
    <n v="59121"/>
    <s v="T176593"/>
    <s v="C8171"/>
    <s v="2524"/>
    <n v="45800.380020023149"/>
    <s v="23/05/2025 9:07:14 AM"/>
    <n v="80"/>
    <s v="X-RAY"/>
    <x v="17"/>
    <n v="9.3000000000000007"/>
    <n v="1"/>
    <n v="9.300000000000001E-3"/>
    <s v="765 KV GIS"/>
    <s v="RAVINDER SARRATE"/>
    <x v="0"/>
    <s v="17"/>
    <s v="13/05/2025"/>
    <n v="26.069407199072881"/>
    <s v="-"/>
    <s v="-"/>
  </r>
  <r>
    <s v="Normal Order"/>
    <x v="322"/>
    <x v="171"/>
    <n v="53334"/>
    <s v="T177774"/>
    <s v="C8319"/>
    <s v="342"/>
    <n v="45800.369034178242"/>
    <s v="23/05/2025 8:51:24 AM"/>
    <n v="70"/>
    <s v="X-RAY"/>
    <x v="17"/>
    <n v="146"/>
    <n v="1"/>
    <n v="0.14599999999999999"/>
    <s v="-"/>
    <s v="RAVINDER SARRATE"/>
    <x v="0"/>
    <s v="17"/>
    <s v="20/05/2025"/>
    <n v="19.066263946762771"/>
    <s v="-"/>
    <s v="-"/>
  </r>
  <r>
    <s v="Normal Order"/>
    <x v="82"/>
    <x v="65"/>
    <n v="52991"/>
    <s v="T177693"/>
    <s v="C8338"/>
    <s v="1339"/>
    <n v="45800.366252280102"/>
    <s v="23/05/2025 8:47:24 AM"/>
    <n v="80"/>
    <s v="X-RAY"/>
    <x v="17"/>
    <n v="72.599999999999994"/>
    <n v="1"/>
    <n v="7.2599999999999998E-2"/>
    <s v="420kv"/>
    <s v="RAVINDER SARRATE"/>
    <x v="0"/>
    <s v="17"/>
    <s v="21/05/2025"/>
    <n v="18.258250543978651"/>
    <s v="-"/>
    <s v="-"/>
  </r>
  <r>
    <s v="Normal Order"/>
    <x v="115"/>
    <x v="26"/>
    <n v="59364"/>
    <s v="T177597"/>
    <s v="C8343"/>
    <s v="1437"/>
    <n v="45800.352582453706"/>
    <s v="23/05/2025 8:27:43 AM"/>
    <n v="80"/>
    <s v="X-RAY"/>
    <x v="17"/>
    <n v="54.4"/>
    <n v="1"/>
    <n v="5.4399999999999997E-2"/>
    <s v="-"/>
    <s v="RAVINDER SARRATE"/>
    <x v="0"/>
    <s v="17"/>
    <s v="22/05/2025"/>
    <n v="17.44408353009203"/>
    <s v="-"/>
    <s v="-"/>
  </r>
  <r>
    <s v="Normal Order"/>
    <x v="115"/>
    <x v="26"/>
    <n v="59364"/>
    <s v="T177592"/>
    <s v="C8343"/>
    <s v="1438"/>
    <n v="45800.351834629633"/>
    <s v="23/05/2025 8:26:38 AM"/>
    <n v="80"/>
    <s v="X-RAY"/>
    <x v="17"/>
    <n v="54.4"/>
    <n v="1"/>
    <n v="5.4399999999999997E-2"/>
    <s v="-"/>
    <s v="RAVINDER SARRATE"/>
    <x v="0"/>
    <s v="17"/>
    <s v="22/05/2025"/>
    <n v="17.44589076389093"/>
    <s v="-"/>
    <s v="-"/>
  </r>
  <r>
    <s v="Normal Order"/>
    <x v="115"/>
    <x v="26"/>
    <n v="59364"/>
    <s v="T177675"/>
    <s v="C8338"/>
    <s v="1435"/>
    <n v="45800.35144619213"/>
    <s v="23/05/2025 8:26:05 AM"/>
    <n v="80"/>
    <s v="X-RAY"/>
    <x v="17"/>
    <n v="54.4"/>
    <n v="1"/>
    <n v="5.4399999999999997E-2"/>
    <s v="-"/>
    <s v="RAVINDER SARRATE"/>
    <x v="0"/>
    <s v="17"/>
    <s v="21/05/2025"/>
    <n v="18.26198875000409"/>
    <s v="-"/>
    <s v="-"/>
  </r>
  <r>
    <s v="Normal Order"/>
    <x v="87"/>
    <x v="39"/>
    <n v="58617"/>
    <s v="T176852"/>
    <s v="C8215"/>
    <s v="2069"/>
    <n v="45800.348691319443"/>
    <s v="23/05/2025 8:22:07 AM"/>
    <n v="80"/>
    <s v="X-RAY"/>
    <x v="17"/>
    <n v="63.3"/>
    <n v="1"/>
    <n v="6.3299999999999995E-2"/>
    <s v="-"/>
    <s v="RAVINDER SARRATE"/>
    <x v="0"/>
    <s v="17"/>
    <s v="15/05/2025"/>
    <n v="24.781569328704791"/>
    <s v="-"/>
    <s v="-"/>
  </r>
  <r>
    <s v="Normal Order"/>
    <x v="232"/>
    <x v="34"/>
    <n v="46166"/>
    <s v="T176832"/>
    <s v="C8238"/>
    <s v="3414"/>
    <n v="45800.251398958331"/>
    <s v="23/05/2025 6:02:01 AM"/>
    <n v="70"/>
    <s v="X-RAY"/>
    <x v="17"/>
    <n v="43.1"/>
    <n v="1"/>
    <n v="4.3099999999999999E-2"/>
    <s v="AIS 420 kV"/>
    <s v="SUSHANT"/>
    <x v="0"/>
    <s v="17"/>
    <s v="16/05/2025"/>
    <n v="23.851823020835582"/>
    <s v="-"/>
    <s v="-"/>
  </r>
  <r>
    <s v="Normal Order"/>
    <x v="105"/>
    <x v="81"/>
    <n v="59770"/>
    <s v="T177606"/>
    <s v="C8347"/>
    <s v="042"/>
    <n v="45800.244528912037"/>
    <s v="23/05/2025 5:52:07 AM"/>
    <n v="80"/>
    <s v="X-RAY"/>
    <x v="17"/>
    <n v="77.8"/>
    <n v="1"/>
    <n v="7.7799999999999994E-2"/>
    <s v="765 KV GIS"/>
    <s v="SUSHANT"/>
    <x v="0"/>
    <s v="17"/>
    <s v="22/05/2025"/>
    <n v="17.389599618058131"/>
    <s v="-"/>
    <s v="-"/>
  </r>
  <r>
    <s v="Normal Order"/>
    <x v="105"/>
    <x v="81"/>
    <n v="59770"/>
    <s v="T177434"/>
    <s v="C8326"/>
    <s v="032"/>
    <n v="45800.243720081016"/>
    <s v="23/05/2025 5:50:57 AM"/>
    <n v="80"/>
    <s v="X-RAY"/>
    <x v="17"/>
    <n v="77.8"/>
    <n v="1"/>
    <n v="7.7799999999999994E-2"/>
    <s v="765 KV GIS"/>
    <s v="SUSHANT"/>
    <x v="0"/>
    <s v="17"/>
    <s v="21/05/2025"/>
    <n v="18.759538148151481"/>
    <s v="-"/>
    <s v="-"/>
  </r>
  <r>
    <s v="Normal Order"/>
    <x v="105"/>
    <x v="81"/>
    <n v="59770"/>
    <s v="T177445"/>
    <s v="C8338"/>
    <s v="038"/>
    <n v="45800.192938449072"/>
    <s v="23/05/2025 4:37:50 AM"/>
    <n v="80"/>
    <s v="X-RAY"/>
    <x v="17"/>
    <n v="77.8"/>
    <n v="1"/>
    <n v="7.7799999999999994E-2"/>
    <s v="765 KV GIS"/>
    <s v="SUSHANT"/>
    <x v="0"/>
    <s v="17"/>
    <s v="22/05/2025"/>
    <n v="17.92565031249978"/>
    <s v="-"/>
    <s v="-"/>
  </r>
  <r>
    <s v="Normal Order"/>
    <x v="105"/>
    <x v="81"/>
    <n v="59770"/>
    <s v="T177602"/>
    <s v="C8342"/>
    <s v="036"/>
    <n v="45800.183939571762"/>
    <s v="23/05/2025 4:25:15 AM"/>
    <n v="80"/>
    <s v="X-RAY"/>
    <x v="17"/>
    <n v="77.8"/>
    <n v="1"/>
    <n v="7.7799999999999994E-2"/>
    <s v="765 KV GIS"/>
    <s v="X-ray"/>
    <x v="0"/>
    <s v="17"/>
    <s v="22/05/2025"/>
    <n v="17.799618530094449"/>
    <s v="-"/>
    <s v="-"/>
  </r>
  <r>
    <s v="Normal Order"/>
    <x v="105"/>
    <x v="81"/>
    <n v="59770"/>
    <s v="T177603"/>
    <s v="C8341"/>
    <s v="040"/>
    <n v="45800.182143287027"/>
    <s v="23/05/2025 4:22:17 AM"/>
    <n v="80"/>
    <s v="X-RAY"/>
    <x v="17"/>
    <n v="77.8"/>
    <n v="1"/>
    <n v="7.7799999999999994E-2"/>
    <s v="765 KV GIS"/>
    <s v="SUSHANT"/>
    <x v="0"/>
    <s v="17"/>
    <s v="22/05/2025"/>
    <n v="17.90052987268427"/>
    <s v="-"/>
    <s v="-"/>
  </r>
  <r>
    <s v="Normal Order"/>
    <x v="105"/>
    <x v="81"/>
    <n v="59770"/>
    <s v="T177608"/>
    <s v="C8341"/>
    <s v="039"/>
    <n v="45800.181484930552"/>
    <s v="23/05/2025 4:21:20 AM"/>
    <n v="80"/>
    <s v="X-RAY"/>
    <x v="17"/>
    <n v="77.8"/>
    <n v="1"/>
    <n v="7.7799999999999994E-2"/>
    <s v="765 KV GIS"/>
    <s v="SUSHANT"/>
    <x v="0"/>
    <s v="17"/>
    <s v="22/05/2025"/>
    <n v="17.899474803241901"/>
    <s v="-"/>
    <s v="-"/>
  </r>
  <r>
    <s v="Normal Order"/>
    <x v="115"/>
    <x v="26"/>
    <n v="59364"/>
    <s v="T177421"/>
    <s v="C8337"/>
    <s v="1433"/>
    <n v="45800.1401562963"/>
    <s v="23/05/2025 3:21:49 AM"/>
    <n v="80"/>
    <s v="X-RAY"/>
    <x v="17"/>
    <n v="54.4"/>
    <n v="1"/>
    <n v="5.4399999999999997E-2"/>
    <s v="-"/>
    <s v="SUSHANT"/>
    <x v="0"/>
    <s v="17"/>
    <s v="21/05/2025"/>
    <n v="18.212222152775212"/>
    <s v="-"/>
    <s v="-"/>
  </r>
  <r>
    <s v="Normal Order"/>
    <x v="115"/>
    <x v="26"/>
    <n v="59364"/>
    <s v="T177428"/>
    <s v="C8337"/>
    <s v="1436"/>
    <n v="45800.104925775457"/>
    <s v="23/05/2025 2:31:05 AM"/>
    <n v="80"/>
    <s v="X-RAY"/>
    <x v="17"/>
    <n v="54.4"/>
    <n v="1"/>
    <n v="5.4399999999999997E-2"/>
    <s v="-"/>
    <s v="SUSHANT"/>
    <x v="0"/>
    <s v="17"/>
    <s v="21/05/2025"/>
    <n v="18.099380509258481"/>
    <s v="-"/>
    <s v="-"/>
  </r>
  <r>
    <s v="Normal Order"/>
    <x v="66"/>
    <x v="14"/>
    <n v="49086"/>
    <s v="T177486"/>
    <s v="C8273"/>
    <s v="1293"/>
    <n v="45800.0393343287"/>
    <s v="23/05/2025 12:56:52 AM"/>
    <n v="70"/>
    <s v="X-RAY"/>
    <x v="17"/>
    <n v="140.13999999999999"/>
    <n v="1"/>
    <n v="0.14013999999999999"/>
    <s v="800kv"/>
    <s v="X-ray"/>
    <x v="0"/>
    <s v="17"/>
    <s v="17/05/2025"/>
    <n v="22.35606206018565"/>
    <s v="-"/>
    <s v="-"/>
  </r>
  <r>
    <s v="Normal Order"/>
    <x v="82"/>
    <x v="65"/>
    <n v="52991"/>
    <s v="T175600"/>
    <s v="C8015"/>
    <s v="1302"/>
    <n v="45800.039301076387"/>
    <s v="23/05/2025 12:56:47 AM"/>
    <n v="80"/>
    <s v="X-RAY"/>
    <x v="17"/>
    <n v="72.599999999999994"/>
    <n v="1"/>
    <n v="7.2599999999999998E-2"/>
    <s v="420kv"/>
    <s v="X-ray"/>
    <x v="0"/>
    <s v="17"/>
    <s v="02/05/2025"/>
    <n v="37.306388854165561"/>
    <s v="-"/>
    <s v="-"/>
  </r>
  <r>
    <s v="Normal Order"/>
    <x v="324"/>
    <x v="132"/>
    <n v="47816"/>
    <s v="T176437"/>
    <s v="C8156"/>
    <s v="393"/>
    <n v="45800.039057013892"/>
    <s v="23/05/2025 12:56:26 AM"/>
    <n v="70"/>
    <s v="X-RAY"/>
    <x v="17"/>
    <n v="38"/>
    <n v="1"/>
    <n v="3.7999999999999999E-2"/>
    <s v="145kv"/>
    <s v="X-ray"/>
    <x v="0"/>
    <s v="17"/>
    <s v="11/05/2025"/>
    <n v="28.908446215282311"/>
    <s v="-"/>
    <s v="-"/>
  </r>
  <r>
    <s v="Normal Order"/>
    <x v="324"/>
    <x v="132"/>
    <n v="50258"/>
    <s v="T176436"/>
    <s v="C8159"/>
    <s v="395"/>
    <n v="45800.03881085648"/>
    <s v="23/05/2025 12:56:05 AM"/>
    <n v="70"/>
    <s v="X-RAY"/>
    <x v="17"/>
    <n v="38"/>
    <n v="1"/>
    <n v="3.7999999999999999E-2"/>
    <s v="145kv"/>
    <s v="X-ray"/>
    <x v="0"/>
    <s v="17"/>
    <s v="11/05/2025"/>
    <n v="28.801887824076399"/>
    <s v="-"/>
    <s v="-"/>
  </r>
  <r>
    <s v="Normal Order"/>
    <x v="239"/>
    <x v="103"/>
    <n v="51540"/>
    <s v="T175190"/>
    <s v="C7977"/>
    <s v="2289"/>
    <n v="45800.038779826391"/>
    <s v="23/05/2025 12:56:19 AM"/>
    <n v="80"/>
    <s v="X-RAY"/>
    <x v="17"/>
    <n v="71.900000000000006"/>
    <n v="1"/>
    <n v="7.1900000000000006E-2"/>
    <s v="420kv"/>
    <s v="X-ray"/>
    <x v="0"/>
    <s v="17"/>
    <s v="29/04/2025"/>
    <n v="40.213096145831507"/>
    <s v="-"/>
    <s v="-"/>
  </r>
  <r>
    <s v="Normal Order"/>
    <x v="324"/>
    <x v="132"/>
    <n v="47816"/>
    <s v="T176431"/>
    <s v="C8159"/>
    <s v="394"/>
    <n v="45800.038587962961"/>
    <s v="23/05/2025 12:55:43 AM"/>
    <n v="70"/>
    <s v="X-RAY"/>
    <x v="17"/>
    <n v="38"/>
    <n v="1"/>
    <n v="3.7999999999999999E-2"/>
    <s v="145kv"/>
    <s v="X-ray"/>
    <x v="0"/>
    <s v="17"/>
    <s v="11/05/2025"/>
    <n v="28.802675011575051"/>
    <s v="-"/>
    <s v="-"/>
  </r>
  <r>
    <s v="Normal Order"/>
    <x v="298"/>
    <x v="115"/>
    <n v="59106"/>
    <s v="T175732"/>
    <s v="C8076"/>
    <s v="1386"/>
    <n v="45800.03850091435"/>
    <s v="23/05/2025 12:55:37 AM"/>
    <n v="80"/>
    <s v="X-RAY"/>
    <x v="17"/>
    <n v="50.8"/>
    <n v="1"/>
    <n v="5.0799999999999998E-2"/>
    <s v="-"/>
    <s v="X-ray"/>
    <x v="0"/>
    <s v="17"/>
    <s v="07/05/2025"/>
    <n v="32.899356157409777"/>
    <s v="-"/>
    <s v="-"/>
  </r>
  <r>
    <s v="Normal Order"/>
    <x v="324"/>
    <x v="132"/>
    <n v="47816"/>
    <s v="T176432"/>
    <s v="C8156"/>
    <s v="392"/>
    <n v="45800.038333645833"/>
    <s v="23/05/2025 12:55:25 AM"/>
    <n v="70"/>
    <s v="X-RAY"/>
    <x v="17"/>
    <n v="38"/>
    <n v="1"/>
    <n v="3.7999999999999999E-2"/>
    <s v="145kv"/>
    <s v="X-ray"/>
    <x v="0"/>
    <s v="17"/>
    <s v="11/05/2025"/>
    <n v="28.90946421296394"/>
    <s v="-"/>
    <s v="-"/>
  </r>
  <r>
    <s v="Normal Order"/>
    <x v="319"/>
    <x v="130"/>
    <n v="53132"/>
    <s v="T176954"/>
    <s v="C8271"/>
    <s v="870"/>
    <n v="45800.038166134262"/>
    <s v="23/05/2025 12:55:08 AM"/>
    <n v="80"/>
    <s v="X-RAY"/>
    <x v="17"/>
    <n v="37.5"/>
    <n v="1"/>
    <n v="3.7499999999999999E-2"/>
    <s v="220KV GIS"/>
    <s v="X-ray"/>
    <x v="0"/>
    <s v="17"/>
    <s v="17/05/2025"/>
    <n v="22.08190645833383"/>
    <s v="-"/>
    <s v="-"/>
  </r>
  <r>
    <s v="Normal Order"/>
    <x v="324"/>
    <x v="132"/>
    <n v="53179"/>
    <s v="T176272"/>
    <s v="C8148"/>
    <s v="385"/>
    <n v="45800.038104583327"/>
    <s v="23/05/2025 12:55:02 AM"/>
    <n v="70"/>
    <s v="X-RAY"/>
    <x v="17"/>
    <n v="38"/>
    <n v="1"/>
    <n v="3.7999999999999999E-2"/>
    <s v="145kv"/>
    <s v="X-ray"/>
    <x v="0"/>
    <s v="17"/>
    <s v="10/05/2025"/>
    <n v="29.46734466435009"/>
    <s v="-"/>
    <s v="-"/>
  </r>
  <r>
    <s v="Normal Order"/>
    <x v="319"/>
    <x v="130"/>
    <n v="57987"/>
    <s v="T176930"/>
    <s v="C8266"/>
    <s v="865"/>
    <n v="45800.037875879629"/>
    <s v="23/05/2025 12:54:43 AM"/>
    <n v="80"/>
    <s v="X-RAY"/>
    <x v="17"/>
    <n v="37.5"/>
    <n v="1"/>
    <n v="3.7499999999999999E-2"/>
    <s v="220KV GIS"/>
    <s v="X-ray"/>
    <x v="0"/>
    <s v="17"/>
    <s v="17/05/2025"/>
    <n v="22.590419976855632"/>
    <s v="-"/>
    <s v="-"/>
  </r>
  <r>
    <s v="Normal Order"/>
    <x v="324"/>
    <x v="132"/>
    <n v="53179"/>
    <s v="T176281"/>
    <s v="C8136"/>
    <s v="382"/>
    <n v="45800.037835578703"/>
    <s v="23/05/2025 12:54:42 AM"/>
    <n v="70"/>
    <s v="X-RAY"/>
    <x v="17"/>
    <n v="38"/>
    <n v="1"/>
    <n v="3.7999999999999999E-2"/>
    <s v="145kv"/>
    <s v="X-ray"/>
    <x v="0"/>
    <s v="17"/>
    <s v="10/05/2025"/>
    <n v="29.674746423610479"/>
    <s v="-"/>
    <s v="-"/>
  </r>
  <r>
    <s v="Normal Order"/>
    <x v="319"/>
    <x v="130"/>
    <n v="57987"/>
    <s v="T176920"/>
    <s v="C8258"/>
    <s v="845"/>
    <n v="45800.037606759259"/>
    <s v="23/05/2025 12:54:20 AM"/>
    <n v="80"/>
    <s v="X-RAY"/>
    <x v="17"/>
    <n v="37.5"/>
    <n v="1"/>
    <n v="3.7499999999999999E-2"/>
    <s v="220KV GIS"/>
    <s v="X-ray"/>
    <x v="0"/>
    <s v="17"/>
    <s v="17/05/2025"/>
    <n v="22.768295624999151"/>
    <s v="-"/>
    <s v="-"/>
  </r>
  <r>
    <s v="Normal Order"/>
    <x v="324"/>
    <x v="132"/>
    <n v="53182"/>
    <s v="T176255"/>
    <s v="C8120"/>
    <s v="375"/>
    <n v="45800.03754258102"/>
    <s v="23/05/2025 12:54:16 AM"/>
    <n v="70"/>
    <s v="X-RAY"/>
    <x v="17"/>
    <n v="38"/>
    <n v="1"/>
    <n v="3.7999999999999999E-2"/>
    <s v="145kv"/>
    <s v="X-ray"/>
    <x v="0"/>
    <s v="17"/>
    <s v="09/05/2025"/>
    <n v="30.28521206018922"/>
    <s v="-"/>
    <s v="-"/>
  </r>
  <r>
    <s v="Normal Order"/>
    <x v="84"/>
    <x v="67"/>
    <n v="52241"/>
    <s v="T177784"/>
    <s v="C8314"/>
    <s v="592"/>
    <n v="45800.03724513889"/>
    <s v="23/05/2025 12:53:51 AM"/>
    <n v="70"/>
    <s v="X-RAY"/>
    <x v="17"/>
    <n v="109.1"/>
    <n v="1"/>
    <n v="0.1091"/>
    <s v="800kv"/>
    <s v="X-ray"/>
    <x v="0"/>
    <s v="17"/>
    <s v="20/05/2025"/>
    <n v="19.239169050924829"/>
    <s v="-"/>
    <s v="-"/>
  </r>
  <r>
    <s v="Normal Order"/>
    <x v="76"/>
    <x v="63"/>
    <n v="60521"/>
    <s v="T176609"/>
    <s v="C8274"/>
    <s v="054"/>
    <n v="45800.037234270829"/>
    <s v="23/05/2025 12:53:37 AM"/>
    <n v="80"/>
    <s v="X-RAY"/>
    <x v="17"/>
    <n v="141"/>
    <n v="1"/>
    <n v="0.14099999999999999"/>
    <s v="765 KV GIS"/>
    <s v="Kiran Dhwaj"/>
    <x v="0"/>
    <s v="17"/>
    <s v="17/05/2025"/>
    <n v="22.358085752319312"/>
    <s v="-"/>
    <s v="-"/>
  </r>
  <r>
    <s v="Normal Order"/>
    <x v="83"/>
    <x v="66"/>
    <n v="53549"/>
    <s v="T177348"/>
    <s v="C8284"/>
    <s v="813"/>
    <n v="45800.036978645832"/>
    <s v="23/05/2025 12:53:27 AM"/>
    <n v="70"/>
    <s v="X-RAY"/>
    <x v="17"/>
    <n v="51.5"/>
    <n v="1"/>
    <n v="5.1499999999999997E-2"/>
    <s v="145kv"/>
    <s v="X-ray"/>
    <x v="0"/>
    <s v="17"/>
    <s v="18/05/2025"/>
    <n v="21.441788217591242"/>
    <s v="-"/>
    <s v="-"/>
  </r>
  <r>
    <s v="Normal Order"/>
    <x v="83"/>
    <x v="66"/>
    <n v="53549"/>
    <s v="T177385"/>
    <s v="C8280"/>
    <s v="804"/>
    <n v="45800.036723032397"/>
    <s v="23/05/2025 12:53:04 AM"/>
    <n v="70"/>
    <s v="X-RAY"/>
    <x v="17"/>
    <n v="51.5"/>
    <n v="1"/>
    <n v="5.1499999999999997E-2"/>
    <s v="145kv"/>
    <s v="X-ray"/>
    <x v="0"/>
    <s v="17"/>
    <s v="18/05/2025"/>
    <n v="21.675004641205309"/>
    <s v="-"/>
    <s v="-"/>
  </r>
  <r>
    <s v="Normal Order"/>
    <x v="243"/>
    <x v="110"/>
    <n v="45730"/>
    <s v="T176164"/>
    <s v="C8108"/>
    <s v="570"/>
    <n v="45800.036281423607"/>
    <s v="23/05/2025 12:52:41 AM"/>
    <n v="70"/>
    <s v="X-RAY"/>
    <x v="17"/>
    <n v="42.3"/>
    <n v="1"/>
    <n v="4.2299999999999997E-2"/>
    <s v="245kv"/>
    <s v="X-ray"/>
    <x v="0"/>
    <s v="17"/>
    <s v="09/05/2025"/>
    <n v="30.935106574077508"/>
    <s v="-"/>
    <s v="-"/>
  </r>
  <r>
    <s v="Normal Order"/>
    <x v="76"/>
    <x v="63"/>
    <n v="59862"/>
    <s v="T177441"/>
    <s v="C8292"/>
    <s v="064"/>
    <n v="45800.035213344912"/>
    <s v="23/05/2025 12:50:42 AM"/>
    <n v="80"/>
    <s v="X-RAY"/>
    <x v="17"/>
    <n v="141"/>
    <n v="1"/>
    <n v="0.14099999999999999"/>
    <s v="765 KV GIS"/>
    <s v="Kiran Dhwaj"/>
    <x v="0"/>
    <s v="17"/>
    <s v="19/05/2025"/>
    <n v="20.223000173609758"/>
    <s v="-"/>
    <s v="-"/>
  </r>
  <r>
    <s v="Normal Order"/>
    <x v="243"/>
    <x v="110"/>
    <n v="55485"/>
    <s v="T176232"/>
    <s v="C8121"/>
    <s v="586"/>
    <n v="45800.034968599539"/>
    <s v="23/05/2025 12:50:52 AM"/>
    <n v="70"/>
    <s v="X-RAY"/>
    <x v="17"/>
    <n v="42.3"/>
    <n v="1"/>
    <n v="4.2299999999999997E-2"/>
    <s v="245kv"/>
    <s v="X-ray"/>
    <x v="0"/>
    <s v="17"/>
    <s v="09/05/2025"/>
    <n v="30.388573854164861"/>
    <s v="-"/>
    <s v="-"/>
  </r>
  <r>
    <s v="Normal Order"/>
    <x v="88"/>
    <x v="69"/>
    <n v="58112"/>
    <s v="T177049"/>
    <s v="C8131"/>
    <s v="546"/>
    <n v="45800.034689293992"/>
    <s v="23/05/2025 12:50:09 AM"/>
    <n v="80"/>
    <s v="X-RAY"/>
    <x v="17"/>
    <n v="170"/>
    <n v="1"/>
    <n v="0.17"/>
    <s v="800kv"/>
    <s v="X-ray"/>
    <x v="0"/>
    <s v="17"/>
    <s v="10/05/2025"/>
    <n v="29.777877754633661"/>
    <s v="-"/>
    <s v="-"/>
  </r>
  <r>
    <s v="Normal Order"/>
    <x v="118"/>
    <x v="90"/>
    <n v="59736"/>
    <s v="T174957"/>
    <s v="C7936"/>
    <s v="1268"/>
    <n v="45800.034539525463"/>
    <s v="23/05/2025 12:49:58 AM"/>
    <n v="80"/>
    <s v="X-RAY"/>
    <x v="17"/>
    <n v="16.8"/>
    <n v="1"/>
    <n v="1.6799999999999999E-2"/>
    <s v="765 KV GIS"/>
    <s v="X-ray"/>
    <x v="0"/>
    <s v="17"/>
    <s v="26/04/2025"/>
    <n v="43.082807129627327"/>
    <s v="-"/>
    <s v="-"/>
  </r>
  <r>
    <s v="Normal Order"/>
    <x v="118"/>
    <x v="90"/>
    <n v="59868"/>
    <s v="T175478"/>
    <s v="C8017"/>
    <s v="1292"/>
    <n v="45800.034101192126"/>
    <s v="23/05/2025 12:49:19 AM"/>
    <n v="80"/>
    <s v="X-RAY"/>
    <x v="17"/>
    <n v="16.8"/>
    <n v="1"/>
    <n v="1.6799999999999999E-2"/>
    <s v="765 KV GIS"/>
    <s v="X-ray"/>
    <x v="0"/>
    <s v="17"/>
    <s v="02/05/2025"/>
    <n v="37.464894907403497"/>
    <s v="-"/>
    <s v="-"/>
  </r>
  <r>
    <s v="Normal Order"/>
    <x v="118"/>
    <x v="90"/>
    <n v="59736"/>
    <s v="T175707"/>
    <s v="C8061"/>
    <s v="1310"/>
    <n v="45800.033767372683"/>
    <s v="23/05/2025 12:48:51 AM"/>
    <n v="80"/>
    <s v="X-RAY"/>
    <x v="17"/>
    <n v="16.8"/>
    <n v="1"/>
    <n v="1.6799999999999999E-2"/>
    <s v="765 KV GIS"/>
    <s v="X-ray"/>
    <x v="0"/>
    <s v="17"/>
    <s v="06/05/2025"/>
    <n v="33.895699918983148"/>
    <s v="-"/>
    <s v="-"/>
  </r>
  <r>
    <s v="Normal Order"/>
    <x v="231"/>
    <x v="139"/>
    <n v="60152"/>
    <s v="T175963"/>
    <s v="C8017"/>
    <s v="490"/>
    <n v="45800.03351418981"/>
    <s v="23/05/2025 12:48:26 AM"/>
    <n v="80"/>
    <s v="X-RAY"/>
    <x v="17"/>
    <n v="15.414"/>
    <n v="1"/>
    <n v="1.5414000000000001E-2"/>
    <s v="765 KV GIS"/>
    <s v="X-ray"/>
    <x v="0"/>
    <s v="17"/>
    <s v="02/05/2025"/>
    <n v="37.228712210649967"/>
    <s v="-"/>
    <s v="-"/>
  </r>
  <r>
    <s v="Normal Order"/>
    <x v="226"/>
    <x v="16"/>
    <n v="56272"/>
    <s v="T177252"/>
    <s v="C8310"/>
    <s v="730"/>
    <n v="45800.033506111111"/>
    <s v="23/05/2025 12:48:25 AM"/>
    <n v="70"/>
    <s v="X-RAY"/>
    <x v="17"/>
    <n v="116.8"/>
    <n v="1"/>
    <n v="0.1168"/>
    <s v="800 Kv"/>
    <s v="X-ray"/>
    <x v="0"/>
    <s v="17"/>
    <s v="20/05/2025"/>
    <n v="19.581397384259621"/>
    <s v="-"/>
    <s v="-"/>
  </r>
  <r>
    <s v="Normal Order"/>
    <x v="86"/>
    <x v="20"/>
    <n v="50699"/>
    <s v="T177197"/>
    <s v="C8241"/>
    <s v="145"/>
    <n v="45800.031520092591"/>
    <s v="23/05/2025 12:45:23 AM"/>
    <n v="70"/>
    <s v="X-RAY"/>
    <x v="17"/>
    <n v="211"/>
    <n v="1"/>
    <n v="0.21099999999999999"/>
    <s v="145KV"/>
    <s v="Kiran Dhwaj"/>
    <x v="0"/>
    <s v="17"/>
    <s v="16/05/2025"/>
    <n v="23.576558587963522"/>
    <s v="-"/>
    <s v="-"/>
  </r>
  <r>
    <s v="Normal Order"/>
    <x v="1"/>
    <x v="1"/>
    <n v="50062"/>
    <s v="T171518"/>
    <s v="C7393"/>
    <s v="817"/>
    <n v="45800.03112097222"/>
    <s v="23/05/2025 12:45:07 AM"/>
    <n v="70"/>
    <s v="X-RAY"/>
    <x v="17"/>
    <n v="41"/>
    <n v="1"/>
    <n v="4.1000000000000002E-2"/>
    <s v="NAMI FRONT SUBFRAME"/>
    <s v="X-ray"/>
    <x v="0"/>
    <s v="17"/>
    <s v="25/03/2025"/>
    <n v="75.818082847225014"/>
    <s v="-"/>
    <s v="-"/>
  </r>
  <r>
    <s v="Normal Order"/>
    <x v="87"/>
    <x v="39"/>
    <n v="58617"/>
    <s v="T176792"/>
    <s v="C8200"/>
    <s v="2034"/>
    <n v="45800.030770034718"/>
    <s v="23/05/2025 12:44:36 AM"/>
    <n v="80"/>
    <s v="X-RAY"/>
    <x v="17"/>
    <n v="63.3"/>
    <n v="1"/>
    <n v="6.3299999999999995E-2"/>
    <s v="-"/>
    <s v="X-ray"/>
    <x v="0"/>
    <s v="17"/>
    <s v="14/05/2025"/>
    <n v="25.300344212962951"/>
    <s v="-"/>
    <s v="-"/>
  </r>
  <r>
    <s v="Normal Order"/>
    <x v="87"/>
    <x v="39"/>
    <n v="58617"/>
    <s v="T176867"/>
    <s v="C8206"/>
    <s v="2050"/>
    <n v="45800.030356620373"/>
    <s v="23/05/2025 12:44:01 AM"/>
    <n v="80"/>
    <s v="X-RAY"/>
    <x v="17"/>
    <n v="63.3"/>
    <n v="1"/>
    <n v="6.3299999999999995E-2"/>
    <s v="-"/>
    <s v="X-ray"/>
    <x v="0"/>
    <s v="17"/>
    <s v="14/05/2025"/>
    <n v="25.092533368057051"/>
    <s v="-"/>
    <s v="-"/>
  </r>
  <r>
    <s v="Normal Order"/>
    <x v="322"/>
    <x v="171"/>
    <n v="60191"/>
    <s v="T177759"/>
    <s v="C8315"/>
    <s v="335"/>
    <n v="45800.030074606482"/>
    <s v="23/05/2025 12:43:29 AM"/>
    <n v="80"/>
    <s v="X-RAY"/>
    <x v="17"/>
    <n v="146"/>
    <n v="1"/>
    <n v="0.14599999999999999"/>
    <s v="-"/>
    <s v="X-ray"/>
    <x v="0"/>
    <s v="17"/>
    <s v="20/05/2025"/>
    <n v="19.200799930556968"/>
    <s v="-"/>
    <s v="-"/>
  </r>
  <r>
    <s v="Normal Order"/>
    <x v="84"/>
    <x v="67"/>
    <n v="52238"/>
    <s v="T172974"/>
    <s v="C7609"/>
    <s v="584"/>
    <n v="45800.030061296296"/>
    <s v="23/05/2025 12:43:28 AM"/>
    <n v="70"/>
    <s v="X-RAY"/>
    <x v="17"/>
    <n v="109.1"/>
    <n v="1"/>
    <n v="0.1091"/>
    <s v="800kv"/>
    <s v="X-ray"/>
    <x v="0"/>
    <s v="17"/>
    <s v="09/04/2025"/>
    <n v="60.799826840273461"/>
    <s v="-"/>
    <s v="-"/>
  </r>
  <r>
    <s v="Normal Order"/>
    <x v="255"/>
    <x v="40"/>
    <n v="58566"/>
    <s v="T175823"/>
    <s v="C8065"/>
    <s v="1887"/>
    <n v="45800.029803993057"/>
    <s v="23/05/2025 12:43:06 AM"/>
    <n v="80"/>
    <s v="X-RAY"/>
    <x v="17"/>
    <n v="118.6"/>
    <n v="1"/>
    <n v="0.1186"/>
    <s v="-"/>
    <s v="X-ray"/>
    <x v="0"/>
    <s v="17"/>
    <s v="06/05/2025"/>
    <n v="33.750578842591487"/>
    <s v="-"/>
    <s v="-"/>
  </r>
  <r>
    <s v="Normal Order"/>
    <x v="74"/>
    <x v="61"/>
    <n v="58115"/>
    <s v="T173055"/>
    <s v="C7659"/>
    <s v="1410"/>
    <n v="45800.029776365744"/>
    <s v="23/05/2025 12:43:03 AM"/>
    <n v="80"/>
    <s v="X-RAY"/>
    <x v="17"/>
    <n v="294.7"/>
    <n v="1"/>
    <n v="0.29470000000000002"/>
    <s v="DTB 245 kV"/>
    <s v="X-ray"/>
    <x v="0"/>
    <s v="17"/>
    <s v="11/04/2025"/>
    <n v="58.07566562500142"/>
    <s v="-"/>
    <s v="-"/>
  </r>
  <r>
    <s v="Normal Order"/>
    <x v="255"/>
    <x v="40"/>
    <n v="59345"/>
    <s v="T175735"/>
    <s v="C8054"/>
    <s v="1885"/>
    <n v="45800.029511886583"/>
    <s v="23/05/2025 12:42:44 AM"/>
    <n v="80"/>
    <s v="X-RAY"/>
    <x v="17"/>
    <n v="118.6"/>
    <n v="1"/>
    <n v="0.1186"/>
    <s v="-"/>
    <s v="X-ray"/>
    <x v="0"/>
    <s v="17"/>
    <s v="05/05/2025"/>
    <n v="34.121774780091073"/>
    <s v="-"/>
    <s v="-"/>
  </r>
  <r>
    <s v="Normal Order"/>
    <x v="89"/>
    <x v="70"/>
    <n v="59784"/>
    <s v="T175817"/>
    <s v="C8068"/>
    <s v="046"/>
    <n v="45800.029125868052"/>
    <s v="23/05/2025 12:42:13 AM"/>
    <n v="80"/>
    <s v="X-RAY"/>
    <x v="17"/>
    <n v="138"/>
    <n v="1"/>
    <n v="0.13800000000000001"/>
    <s v="Enclosure"/>
    <s v="X-ray"/>
    <x v="0"/>
    <s v="17"/>
    <s v="06/05/2025"/>
    <n v="33.789079178241082"/>
    <s v="-"/>
    <s v="-"/>
  </r>
  <r>
    <s v="Normal Order"/>
    <x v="89"/>
    <x v="70"/>
    <n v="60407"/>
    <s v="T175773"/>
    <s v="C8048"/>
    <s v="035"/>
    <n v="45800.028844560176"/>
    <s v="23/05/2025 12:41:45 AM"/>
    <n v="80"/>
    <s v="X-RAY"/>
    <x v="17"/>
    <n v="138"/>
    <n v="1"/>
    <n v="0.13800000000000001"/>
    <s v="Enclosure"/>
    <s v="X-ray"/>
    <x v="0"/>
    <s v="17"/>
    <s v="05/05/2025"/>
    <n v="34.444281111107557"/>
    <s v="-"/>
    <s v="-"/>
  </r>
  <r>
    <s v="Normal Order"/>
    <x v="116"/>
    <x v="89"/>
    <n v="59410"/>
    <s v="T176115"/>
    <s v="C8103"/>
    <s v="1959"/>
    <n v="45800.028208773147"/>
    <s v="23/05/2025 12:40:55 AM"/>
    <n v="80"/>
    <s v="X-RAY"/>
    <x v="17"/>
    <n v="33"/>
    <n v="1"/>
    <n v="3.3000000000000002E-2"/>
    <s v="-"/>
    <s v="X-ray"/>
    <x v="0"/>
    <s v="17"/>
    <s v="08/05/2025"/>
    <n v="31.115804780092731"/>
    <s v="-"/>
    <s v="-"/>
  </r>
  <r>
    <s v="Normal Order"/>
    <x v="252"/>
    <x v="152"/>
    <n v="60294"/>
    <s v="T175756"/>
    <s v="C8064"/>
    <s v="633"/>
    <n v="45800.027982974541"/>
    <s v="23/05/2025 12:40:35 AM"/>
    <n v="80"/>
    <s v="X-RAY"/>
    <x v="17"/>
    <n v="113.8"/>
    <n v="1"/>
    <n v="0.1138"/>
    <s v="Line DSES Enclosure"/>
    <s v="X-ray"/>
    <x v="0"/>
    <s v="17"/>
    <s v="06/05/2025"/>
    <n v="33.747190752314047"/>
    <s v="-"/>
    <s v="-"/>
  </r>
  <r>
    <s v="Normal Order"/>
    <x v="116"/>
    <x v="89"/>
    <n v="55656"/>
    <s v="T176199"/>
    <s v="C8112"/>
    <s v="1980"/>
    <n v="45800.027857604167"/>
    <s v="23/05/2025 12:40:20 AM"/>
    <n v="70"/>
    <s v="X-RAY"/>
    <x v="17"/>
    <n v="33"/>
    <n v="1"/>
    <n v="3.3000000000000002E-2"/>
    <s v="-"/>
    <s v="X-ray"/>
    <x v="0"/>
    <s v="17"/>
    <s v="09/05/2025"/>
    <n v="30.87949195601686"/>
    <s v="-"/>
    <s v="-"/>
  </r>
  <r>
    <s v="Normal Order"/>
    <x v="116"/>
    <x v="89"/>
    <n v="59410"/>
    <s v="T176118"/>
    <s v="C8103"/>
    <s v="1963"/>
    <n v="45800.027491701388"/>
    <s v="23/05/2025 12:39:47 AM"/>
    <n v="80"/>
    <s v="X-RAY"/>
    <x v="17"/>
    <n v="33"/>
    <n v="1"/>
    <n v="3.3000000000000002E-2"/>
    <s v="-"/>
    <s v="X-ray"/>
    <x v="0"/>
    <s v="17"/>
    <s v="08/05/2025"/>
    <n v="31.06396177083661"/>
    <s v="-"/>
    <s v="-"/>
  </r>
  <r>
    <s v="Normal Order"/>
    <x v="114"/>
    <x v="88"/>
    <n v="60342"/>
    <s v="T176239"/>
    <s v="C8125"/>
    <s v="1574"/>
    <n v="45800.02727392361"/>
    <s v="23/05/2025 12:39:31 AM"/>
    <n v="80"/>
    <s v="X-RAY"/>
    <x v="17"/>
    <n v="116"/>
    <n v="1"/>
    <n v="0.11600000000000001"/>
    <s v="-"/>
    <s v="X-ray"/>
    <x v="0"/>
    <s v="17"/>
    <s v="10/05/2025"/>
    <n v="29.86395244213054"/>
    <s v="-"/>
    <s v="-"/>
  </r>
  <r>
    <s v="Normal Order"/>
    <x v="116"/>
    <x v="89"/>
    <n v="57715"/>
    <s v="T176217"/>
    <s v="C8116"/>
    <s v="1986"/>
    <n v="45800.027201180557"/>
    <s v="23/05/2025 12:39:22 AM"/>
    <n v="70"/>
    <s v="X-RAY"/>
    <x v="17"/>
    <n v="33"/>
    <n v="1"/>
    <n v="3.3000000000000002E-2"/>
    <s v="-"/>
    <s v="X-ray"/>
    <x v="0"/>
    <s v="17"/>
    <s v="09/05/2025"/>
    <n v="30.40442461805651"/>
    <s v="-"/>
    <s v="-"/>
  </r>
  <r>
    <s v="Normal Order"/>
    <x v="323"/>
    <x v="160"/>
    <n v="59930"/>
    <s v="T176399"/>
    <s v="C8143"/>
    <s v="1160"/>
    <n v="45800.026753229169"/>
    <s v="23/05/2025 12:39:02 AM"/>
    <n v="80"/>
    <s v="X-RAY"/>
    <x v="17"/>
    <n v="74.8"/>
    <n v="1"/>
    <n v="7.4800000000000005E-2"/>
    <s v="-"/>
    <s v="X-ray"/>
    <x v="0"/>
    <s v="17"/>
    <s v="10/05/2025"/>
    <n v="29.44968109953334"/>
    <s v="-"/>
    <s v="-"/>
  </r>
  <r>
    <s v="Normal Order"/>
    <x v="323"/>
    <x v="160"/>
    <n v="59930"/>
    <s v="T176389"/>
    <s v="C8149"/>
    <s v="1161"/>
    <n v="45800.026727638891"/>
    <s v="23/05/2025 12:38:43 AM"/>
    <n v="80"/>
    <s v="X-RAY"/>
    <x v="17"/>
    <n v="74.8"/>
    <n v="1"/>
    <n v="7.4800000000000005E-2"/>
    <s v="-"/>
    <s v="X-ray"/>
    <x v="0"/>
    <s v="17"/>
    <s v="10/05/2025"/>
    <n v="29.064531261574299"/>
    <s v="-"/>
    <s v="-"/>
  </r>
  <r>
    <s v="Normal Order"/>
    <x v="255"/>
    <x v="40"/>
    <n v="59345"/>
    <s v="T175753"/>
    <s v="C8053"/>
    <s v="1882"/>
    <n v="45800.026458275461"/>
    <s v="23/05/2025 12:38:20 AM"/>
    <n v="80"/>
    <s v="X-RAY"/>
    <x v="17"/>
    <n v="118.6"/>
    <n v="1"/>
    <n v="0.1186"/>
    <s v="-"/>
    <s v="X-ray"/>
    <x v="0"/>
    <s v="17"/>
    <s v="05/05/2025"/>
    <n v="34.108437962961027"/>
    <s v="-"/>
    <s v="-"/>
  </r>
  <r>
    <s v="Normal Order"/>
    <x v="323"/>
    <x v="160"/>
    <n v="58515"/>
    <s v="T176427"/>
    <s v="C8159"/>
    <s v="1168"/>
    <n v="45800.026418333327"/>
    <s v="23/05/2025 12:38:17 AM"/>
    <n v="80"/>
    <s v="X-RAY"/>
    <x v="17"/>
    <n v="74.8"/>
    <n v="1"/>
    <n v="7.4800000000000005E-2"/>
    <s v="-"/>
    <s v="X-ray"/>
    <x v="0"/>
    <s v="17"/>
    <s v="11/05/2025"/>
    <n v="28.768202604165712"/>
    <s v="-"/>
    <s v="-"/>
  </r>
  <r>
    <s v="Normal Order"/>
    <x v="243"/>
    <x v="110"/>
    <n v="55556"/>
    <s v="T176045"/>
    <s v="C8086"/>
    <s v="554"/>
    <n v="45800.026094780093"/>
    <s v="23/05/2025 12:37:34 AM"/>
    <n v="70"/>
    <s v="X-RAY"/>
    <x v="17"/>
    <n v="42.3"/>
    <n v="1"/>
    <n v="4.2299999999999997E-2"/>
    <s v="245kv"/>
    <s v="Kiran Dhwaj"/>
    <x v="0"/>
    <s v="17"/>
    <s v="07/05/2025"/>
    <n v="32.243629409720597"/>
    <s v="-"/>
    <s v="-"/>
  </r>
  <r>
    <s v="Normal Order"/>
    <x v="243"/>
    <x v="110"/>
    <n v="55556"/>
    <s v="T176045"/>
    <s v="C8086"/>
    <s v="554"/>
    <n v="45800.026094780093"/>
    <s v="23/05/2025 12:37:34 AM"/>
    <n v="70"/>
    <s v="X-RAY"/>
    <x v="17"/>
    <n v="42.3"/>
    <n v="1"/>
    <n v="4.2299999999999997E-2"/>
    <s v="245kv"/>
    <s v="Kiran Dhwaj"/>
    <x v="0"/>
    <s v="17"/>
    <s v="08/05/2025"/>
    <n v="31.26686126157437"/>
    <s v="-"/>
    <s v="-"/>
  </r>
  <r>
    <s v="Normal Order"/>
    <x v="90"/>
    <x v="71"/>
    <n v="57199"/>
    <s v="T175887"/>
    <s v="C8073"/>
    <s v="1433"/>
    <n v="45800.025779062496"/>
    <s v="23/05/2025 12:37:07 AM"/>
    <n v="70"/>
    <s v="X-RAY"/>
    <x v="17"/>
    <n v="40.200000000000003"/>
    <n v="1"/>
    <n v="4.0200000000000007E-2"/>
    <s v="Upper Tank"/>
    <s v="Kiran Dhwaj"/>
    <x v="0"/>
    <s v="17"/>
    <s v="06/05/2025"/>
    <n v="33.184338101855253"/>
    <s v="-"/>
    <s v="-"/>
  </r>
  <r>
    <s v="Normal Order"/>
    <x v="323"/>
    <x v="160"/>
    <n v="57262"/>
    <s v="T176526"/>
    <s v="C8168"/>
    <s v="1176"/>
    <n v="45800.025056342587"/>
    <s v="23/05/2025 12:36:23 AM"/>
    <n v="70"/>
    <s v="X-RAY"/>
    <x v="17"/>
    <n v="74.8"/>
    <n v="1"/>
    <n v="7.4800000000000005E-2"/>
    <s v="-"/>
    <s v="X-ray"/>
    <x v="0"/>
    <s v="17"/>
    <s v="12/05/2025"/>
    <n v="27.33425472222007"/>
    <s v="-"/>
    <s v="-"/>
  </r>
  <r>
    <s v="Normal Order"/>
    <x v="243"/>
    <x v="110"/>
    <n v="55485"/>
    <s v="T176152"/>
    <s v="C8110"/>
    <s v="568"/>
    <n v="45800.02470282407"/>
    <s v="23/05/2025 12:35:49 AM"/>
    <n v="70"/>
    <s v="X-RAY"/>
    <x v="17"/>
    <n v="42.3"/>
    <n v="1"/>
    <n v="4.2299999999999997E-2"/>
    <s v="245kv"/>
    <s v="X-ray"/>
    <x v="0"/>
    <s v="17"/>
    <s v="08/05/2025"/>
    <n v="31.123639027777241"/>
    <s v="-"/>
    <s v="-"/>
  </r>
  <r>
    <s v="Normal Order"/>
    <x v="90"/>
    <x v="71"/>
    <n v="47224"/>
    <s v="T175885"/>
    <s v="C8075"/>
    <s v="1434"/>
    <n v="45800.024086655088"/>
    <s v="23/05/2025 12:34:56 AM"/>
    <n v="70"/>
    <s v="X-RAY"/>
    <x v="17"/>
    <n v="40.200000000000003"/>
    <n v="1"/>
    <n v="4.0200000000000007E-2"/>
    <s v="Upper Tank"/>
    <s v="X-ray"/>
    <x v="0"/>
    <s v="17"/>
    <s v="07/05/2025"/>
    <n v="32.713069039353293"/>
    <s v="-"/>
    <s v="-"/>
  </r>
  <r>
    <s v="Normal Order"/>
    <x v="98"/>
    <x v="76"/>
    <n v="55645"/>
    <s v="T176822"/>
    <s v="C8210"/>
    <s v="932"/>
    <n v="45800.024054594913"/>
    <s v="23/05/2025 12:35:44 AM"/>
    <n v="70"/>
    <s v="X-RAY"/>
    <x v="17"/>
    <n v="82"/>
    <n v="1"/>
    <n v="8.2000000000000003E-2"/>
    <s v="-"/>
    <s v="X-ray"/>
    <x v="0"/>
    <s v="17"/>
    <s v="14/05/2025"/>
    <n v="25.001714328704111"/>
    <s v="-"/>
    <s v="-"/>
  </r>
  <r>
    <s v="Normal Order"/>
    <x v="298"/>
    <x v="115"/>
    <n v="56706"/>
    <s v="T175727"/>
    <s v="C8088"/>
    <s v="1345"/>
    <n v="45800.023718877317"/>
    <s v="23/05/2025 12:34:28 AM"/>
    <n v="80"/>
    <s v="X-RAY"/>
    <x v="17"/>
    <n v="50.8"/>
    <n v="1"/>
    <n v="5.0799999999999998E-2"/>
    <s v="-"/>
    <s v="X-ray"/>
    <x v="0"/>
    <s v="17"/>
    <s v="07/05/2025"/>
    <n v="32.124734270837507"/>
    <s v="-"/>
    <s v="-"/>
  </r>
  <r>
    <s v="Normal Order"/>
    <x v="98"/>
    <x v="76"/>
    <n v="58602"/>
    <s v="T176858"/>
    <s v="C8212"/>
    <s v="936"/>
    <n v="45800.023665185188"/>
    <s v="23/05/2025 12:34:21 AM"/>
    <n v="80"/>
    <s v="X-RAY"/>
    <x v="17"/>
    <n v="82"/>
    <n v="1"/>
    <n v="8.2000000000000003E-2"/>
    <s v="-"/>
    <s v="X-ray"/>
    <x v="0"/>
    <s v="17"/>
    <s v="15/05/2025"/>
    <n v="24.845228136575319"/>
    <s v="-"/>
    <s v="-"/>
  </r>
  <r>
    <s v="Normal Order"/>
    <x v="298"/>
    <x v="115"/>
    <n v="58736"/>
    <s v="T176079"/>
    <s v="C8094"/>
    <s v="1354"/>
    <n v="45800.023284143521"/>
    <s v="23/05/2025 12:33:31 AM"/>
    <n v="80"/>
    <s v="X-RAY"/>
    <x v="17"/>
    <n v="50.8"/>
    <n v="1"/>
    <n v="5.0799999999999998E-2"/>
    <s v="-"/>
    <s v="Kiran Dhwaj"/>
    <x v="0"/>
    <s v="17"/>
    <s v="08/05/2025"/>
    <n v="31.914577222225489"/>
    <s v="-"/>
    <s v="-"/>
  </r>
  <r>
    <s v="Normal Order"/>
    <x v="232"/>
    <x v="34"/>
    <n v="59879"/>
    <s v="T174892"/>
    <s v="C7884"/>
    <s v="3360"/>
    <n v="45800.022245104163"/>
    <s v="23/05/2025 12:32:18 AM"/>
    <n v="80"/>
    <s v="X-RAY"/>
    <x v="17"/>
    <n v="43.1"/>
    <n v="1"/>
    <n v="4.3099999999999999E-2"/>
    <s v="AIS 420 kV"/>
    <s v="X-ray"/>
    <x v="0"/>
    <s v="17"/>
    <s v="24/04/2025"/>
    <n v="45.693821365741307"/>
    <s v="-"/>
    <s v="-"/>
  </r>
  <r>
    <s v="Normal Order"/>
    <x v="118"/>
    <x v="90"/>
    <n v="59868"/>
    <s v="T174988"/>
    <s v="C7921"/>
    <s v="1263"/>
    <n v="45800.021928923612"/>
    <s v="23/05/2025 12:31:50 AM"/>
    <n v="80"/>
    <s v="X-RAY"/>
    <x v="17"/>
    <n v="16.8"/>
    <n v="1"/>
    <n v="1.6799999999999999E-2"/>
    <s v="765 KV GIS"/>
    <s v="X-ray"/>
    <x v="0"/>
    <s v="17"/>
    <s v="26/04/2025"/>
    <n v="43.912097060187079"/>
    <s v="-"/>
    <s v="-"/>
  </r>
  <r>
    <s v="Normal Order"/>
    <x v="118"/>
    <x v="90"/>
    <n v="60524"/>
    <s v="T176488"/>
    <s v="C8178"/>
    <s v="1324"/>
    <n v="45800.021319849533"/>
    <s v="23/05/2025 12:30:55 AM"/>
    <n v="80"/>
    <s v="X-RAY"/>
    <x v="17"/>
    <n v="16.8"/>
    <n v="1"/>
    <n v="1.6799999999999999E-2"/>
    <s v="765 KV GIS"/>
    <s v="X-ray"/>
    <x v="0"/>
    <s v="17"/>
    <s v="13/05/2025"/>
    <n v="26.426526365743481"/>
    <s v="-"/>
    <s v="-"/>
  </r>
  <r>
    <s v="Normal Order"/>
    <x v="346"/>
    <x v="27"/>
    <n v="58512"/>
    <s v="T173449"/>
    <s v="C7684"/>
    <s v="174"/>
    <n v="45800.021004710652"/>
    <s v="23/05/2025 12:30:30 AM"/>
    <n v="80"/>
    <s v="X-RAY"/>
    <x v="17"/>
    <n v="75.7"/>
    <n v="1"/>
    <n v="7.5700000000000003E-2"/>
    <s v="GIS 145 kV"/>
    <s v="X-ray"/>
    <x v="0"/>
    <s v="17"/>
    <s v="12/04/2025"/>
    <n v="57.035636863423861"/>
    <s v="-"/>
    <s v="-"/>
  </r>
  <r>
    <s v="Normal Order"/>
    <x v="224"/>
    <x v="136"/>
    <n v="50269"/>
    <s v="T176030"/>
    <s v="C8126"/>
    <s v="1029"/>
    <n v="45800.020694525461"/>
    <s v="23/05/2025 12:30:03 AM"/>
    <n v="70"/>
    <s v="X-RAY"/>
    <x v="17"/>
    <n v="69"/>
    <n v="1"/>
    <n v="6.9000000000000006E-2"/>
    <s v="DTB 145 kV"/>
    <s v="X-ray"/>
    <x v="0"/>
    <s v="17"/>
    <s v="10/05/2025"/>
    <n v="29.868198391202888"/>
    <s v="-"/>
    <s v="-"/>
  </r>
  <r>
    <s v="Normal Order"/>
    <x v="252"/>
    <x v="152"/>
    <n v="60294"/>
    <s v="T175811"/>
    <s v="C8071"/>
    <s v="637"/>
    <n v="45800.02007903935"/>
    <s v="23/05/2025 12:29:18 AM"/>
    <n v="80"/>
    <s v="X-RAY"/>
    <x v="17"/>
    <n v="113.8"/>
    <n v="1"/>
    <n v="0.1138"/>
    <s v="Line DSES Enclosure"/>
    <s v="X-ray"/>
    <x v="0"/>
    <s v="17"/>
    <s v="06/05/2025"/>
    <n v="33.33348427083547"/>
    <s v="-"/>
    <s v="-"/>
  </r>
  <r>
    <s v="Normal Order"/>
    <x v="252"/>
    <x v="152"/>
    <n v="60833"/>
    <s v="T177317"/>
    <s v="C8304"/>
    <s v="660"/>
    <n v="45800.019764305558"/>
    <s v="23/05/2025 12:28:43 AM"/>
    <n v="80"/>
    <s v="X-RAY"/>
    <x v="17"/>
    <n v="113.8"/>
    <n v="1"/>
    <n v="0.1138"/>
    <s v="Line DSES Enclosure"/>
    <s v="X-ray"/>
    <x v="0"/>
    <s v="17"/>
    <s v="20/05/2025"/>
    <n v="19.89074901620188"/>
    <s v="-"/>
    <s v="-"/>
  </r>
  <r>
    <s v="Normal Order"/>
    <x v="252"/>
    <x v="152"/>
    <n v="60621"/>
    <s v="T177289"/>
    <s v="C8296"/>
    <s v="657"/>
    <n v="45800.019398391203"/>
    <s v="23/05/2025 12:28:14 AM"/>
    <n v="80"/>
    <s v="X-RAY"/>
    <x v="17"/>
    <n v="113.8"/>
    <n v="1"/>
    <n v="0.1138"/>
    <s v="Line DSES Enclosure"/>
    <s v="X-ray"/>
    <x v="0"/>
    <s v="17"/>
    <s v="19/05/2025"/>
    <n v="20.113291689813199"/>
    <s v="-"/>
    <s v="-"/>
  </r>
  <r>
    <s v="Normal Order"/>
    <x v="87"/>
    <x v="39"/>
    <n v="58550"/>
    <s v="T176462"/>
    <s v="C8191"/>
    <s v="2027"/>
    <n v="45800.017294027777"/>
    <s v="23/05/2025 12:25:07 AM"/>
    <n v="80"/>
    <s v="X-RAY"/>
    <x v="17"/>
    <n v="63.3"/>
    <n v="1"/>
    <n v="6.3299999999999995E-2"/>
    <s v="-"/>
    <s v="X-ray"/>
    <x v="0"/>
    <s v="17"/>
    <s v="13/05/2025"/>
    <n v="26.320686736115022"/>
    <s v="-"/>
    <s v="-"/>
  </r>
  <r>
    <s v="Normal Order"/>
    <x v="87"/>
    <x v="39"/>
    <n v="58617"/>
    <s v="T176833"/>
    <s v="C8217"/>
    <s v="2059"/>
    <n v="45800.016995162026"/>
    <s v="23/05/2025 12:24:42 AM"/>
    <n v="80"/>
    <s v="X-RAY"/>
    <x v="17"/>
    <n v="63.3"/>
    <n v="1"/>
    <n v="6.3299999999999995E-2"/>
    <s v="-"/>
    <s v="X-ray"/>
    <x v="0"/>
    <s v="17"/>
    <s v="15/05/2025"/>
    <n v="24.83118425925932"/>
    <s v="-"/>
    <s v="-"/>
  </r>
  <r>
    <s v="Normal Order"/>
    <x v="67"/>
    <x v="55"/>
    <n v="59112"/>
    <s v="T176713"/>
    <s v="C8191"/>
    <s v="195"/>
    <n v="45800.01650273148"/>
    <s v="23/05/2025 12:24:01 AM"/>
    <n v="80"/>
    <s v="X-RAY"/>
    <x v="17"/>
    <n v="69"/>
    <n v="1"/>
    <n v="6.9000000000000006E-2"/>
    <s v="-"/>
    <s v="X-ray"/>
    <x v="0"/>
    <s v="17"/>
    <s v="13/05/2025"/>
    <n v="26.229650752313319"/>
    <s v="-"/>
    <s v="-"/>
  </r>
  <r>
    <s v="Normal Order"/>
    <x v="218"/>
    <x v="8"/>
    <n v="60336"/>
    <s v="T176728"/>
    <s v="C8226"/>
    <s v="250"/>
    <n v="45800.016112916674"/>
    <s v="23/05/2025 12:23:30 AM"/>
    <n v="80"/>
    <s v="X-RAY"/>
    <x v="17"/>
    <n v="58.13"/>
    <n v="1"/>
    <n v="5.8130000000000001E-2"/>
    <s v="-"/>
    <s v="X-ray"/>
    <x v="0"/>
    <s v="17"/>
    <s v="15/05/2025"/>
    <n v="24.26806298611336"/>
    <s v="-"/>
    <s v="-"/>
  </r>
  <r>
    <s v="Normal Order"/>
    <x v="88"/>
    <x v="69"/>
    <n v="59407"/>
    <s v="T176896"/>
    <s v="C8222"/>
    <s v="572"/>
    <n v="45800.014858993047"/>
    <s v="23/05/2025 12:21:45 AM"/>
    <n v="80"/>
    <s v="X-RAY"/>
    <x v="17"/>
    <n v="170"/>
    <n v="1"/>
    <n v="0.17"/>
    <s v="800kv"/>
    <s v="X-ray"/>
    <x v="0"/>
    <s v="17"/>
    <s v="15/05/2025"/>
    <n v="24.44528535879363"/>
    <s v="-"/>
    <s v="-"/>
  </r>
  <r>
    <s v="Normal Order"/>
    <x v="298"/>
    <x v="115"/>
    <n v="58736"/>
    <s v="T176068"/>
    <s v="C8095"/>
    <s v="1350"/>
    <n v="45800.008460416662"/>
    <s v="23/05/2025 12:12:25 AM"/>
    <n v="80"/>
    <s v="X-RAY"/>
    <x v="17"/>
    <n v="50.8"/>
    <n v="1"/>
    <n v="5.0799999999999998E-2"/>
    <s v="-"/>
    <s v="X-ray"/>
    <x v="0"/>
    <s v="17"/>
    <s v="08/05/2025"/>
    <n v="31.99030204860901"/>
    <s v="-"/>
    <s v="-"/>
  </r>
  <r>
    <s v="Normal Order"/>
    <x v="319"/>
    <x v="130"/>
    <n v="57987"/>
    <s v="T176915"/>
    <s v="C8258"/>
    <s v="844"/>
    <n v="45800.006849074067"/>
    <s v="23/05/2025 12:10:18 AM"/>
    <n v="80"/>
    <s v="X-RAY"/>
    <x v="17"/>
    <n v="37.5"/>
    <n v="1"/>
    <n v="3.7499999999999999E-2"/>
    <s v="220KV GIS"/>
    <s v="X-ray"/>
    <x v="0"/>
    <s v="17"/>
    <s v="17/05/2025"/>
    <n v="22.768849166663131"/>
    <s v="-"/>
    <s v="-"/>
  </r>
  <r>
    <s v="Normal Order"/>
    <x v="319"/>
    <x v="130"/>
    <n v="57987"/>
    <s v="T176914"/>
    <s v="C8253"/>
    <s v="873"/>
    <n v="45800.006295567131"/>
    <s v="23/05/2025 12:09:27 AM"/>
    <n v="80"/>
    <s v="X-RAY"/>
    <x v="17"/>
    <n v="37.5"/>
    <n v="1"/>
    <n v="3.7499999999999999E-2"/>
    <s v="220KV GIS"/>
    <s v="X-ray"/>
    <x v="0"/>
    <s v="17"/>
    <s v="17/05/2025"/>
    <n v="22.880719398148361"/>
    <s v="-"/>
    <s v="-"/>
  </r>
  <r>
    <s v="Normal Order"/>
    <x v="232"/>
    <x v="34"/>
    <n v="59879"/>
    <s v="T176836"/>
    <s v="C8247"/>
    <s v="3398"/>
    <n v="45800.005913761583"/>
    <s v="23/05/2025 12:08:45 AM"/>
    <n v="80"/>
    <s v="X-RAY"/>
    <x v="17"/>
    <n v="43.1"/>
    <n v="1"/>
    <n v="4.3099999999999999E-2"/>
    <s v="AIS 420 kV"/>
    <s v="X-ray"/>
    <x v="0"/>
    <s v="17"/>
    <s v="16/05/2025"/>
    <n v="23.587329340276479"/>
    <s v="-"/>
    <s v="-"/>
  </r>
  <r>
    <s v="Normal Order"/>
    <x v="118"/>
    <x v="90"/>
    <n v="60524"/>
    <s v="T176486"/>
    <s v="C8193"/>
    <s v="1332"/>
    <n v="45800.005450034718"/>
    <s v="23/05/2025 12:08:04 AM"/>
    <n v="80"/>
    <s v="X-RAY"/>
    <x v="17"/>
    <n v="16.8"/>
    <n v="1"/>
    <n v="1.6799999999999999E-2"/>
    <s v="765 KV GIS"/>
    <s v="X-ray"/>
    <x v="0"/>
    <s v="17"/>
    <s v="13/05/2025"/>
    <n v="26.273959490739799"/>
    <s v="-"/>
    <s v="-"/>
  </r>
  <r>
    <s v="Normal Order"/>
    <x v="118"/>
    <x v="90"/>
    <n v="59868"/>
    <s v="T176816"/>
    <s v="C8223"/>
    <s v="1339"/>
    <n v="45800.002585636583"/>
    <s v="23/05/2025 12:04:00 AM"/>
    <n v="80"/>
    <s v="X-RAY"/>
    <x v="17"/>
    <n v="16.8"/>
    <n v="1"/>
    <n v="1.6799999999999999E-2"/>
    <s v="765 KV GIS"/>
    <s v="X-ray"/>
    <x v="0"/>
    <s v="17"/>
    <s v="15/05/2025"/>
    <n v="24.585442534720642"/>
    <s v="-"/>
    <s v="-"/>
  </r>
  <r>
    <s v="Normal Order"/>
    <x v="219"/>
    <x v="93"/>
    <n v="59324"/>
    <s v="T176770"/>
    <s v="C8204"/>
    <s v="2230"/>
    <n v="45800.002145393519"/>
    <s v="23/05/2025 12:03:22 AM"/>
    <n v="80"/>
    <s v="X-RAY"/>
    <x v="17"/>
    <n v="83.1"/>
    <n v="1"/>
    <n v="8.3099999999999993E-2"/>
    <s v="420 kV"/>
    <s v="X-ray"/>
    <x v="0"/>
    <s v="17"/>
    <s v="14/05/2025"/>
    <n v="25.275673495372761"/>
    <s v="-"/>
    <s v="-"/>
  </r>
  <r>
    <s v="Normal Order"/>
    <x v="252"/>
    <x v="152"/>
    <n v="60294"/>
    <s v="T177211"/>
    <s v="C8307"/>
    <s v="661"/>
    <n v="45799.899681192132"/>
    <s v="22/05/2025 9:35:39 PM"/>
    <n v="80"/>
    <s v="X-RAY"/>
    <x v="17"/>
    <n v="113.8"/>
    <n v="1"/>
    <n v="0.1138"/>
    <s v="Line DSES Enclosure"/>
    <s v="Sushil Shantaram Tambat"/>
    <x v="0"/>
    <s v="18"/>
    <s v="20/05/2025"/>
    <n v="19.79123461805284"/>
    <s v="-"/>
    <s v="-"/>
  </r>
  <r>
    <s v="Normal Order"/>
    <x v="247"/>
    <x v="147"/>
    <n v="57537"/>
    <s v="T177712"/>
    <s v="C8331"/>
    <s v="031"/>
    <n v="45799.727980081021"/>
    <s v="22/05/2025 5:28:26 PM"/>
    <n v="80"/>
    <s v="X-RAY"/>
    <x v="17"/>
    <n v="58"/>
    <n v="1"/>
    <n v="5.8000000000000003E-2"/>
    <s v="145KV"/>
    <s v="KOUSTUBH PATIL"/>
    <x v="0"/>
    <s v="18"/>
    <s v="21/05/2025"/>
    <n v="18.294642349537749"/>
    <s v="-"/>
    <s v="-"/>
  </r>
  <r>
    <s v="Normal Order"/>
    <x v="86"/>
    <x v="20"/>
    <n v="50699"/>
    <s v="T177187"/>
    <s v="C8248"/>
    <s v="148"/>
    <n v="45799.674889421287"/>
    <s v="22/05/2025 4:12:03 PM"/>
    <n v="70"/>
    <s v="X-RAY"/>
    <x v="17"/>
    <n v="211"/>
    <n v="1"/>
    <n v="0.21099999999999999"/>
    <s v="145KV"/>
    <s v="X-ray"/>
    <x v="0"/>
    <s v="18"/>
    <s v="16/05/2025"/>
    <n v="23.272479884260971"/>
    <s v="-"/>
    <s v="-"/>
  </r>
  <r>
    <s v="Normal Order"/>
    <x v="74"/>
    <x v="61"/>
    <n v="58916"/>
    <s v="T177206"/>
    <s v="C8254"/>
    <s v="1427"/>
    <n v="45799.674477511573"/>
    <s v="22/05/2025 4:11:30 PM"/>
    <n v="80"/>
    <s v="X-RAY"/>
    <x v="17"/>
    <n v="294.7"/>
    <n v="1"/>
    <n v="0.29470000000000002"/>
    <s v="DTB 245 kV"/>
    <s v="X-ray"/>
    <x v="0"/>
    <s v="18"/>
    <s v="17/05/2025"/>
    <n v="22.839870972224158"/>
    <s v="-"/>
    <s v="-"/>
  </r>
  <r>
    <s v="Normal Order"/>
    <x v="219"/>
    <x v="93"/>
    <n v="59324"/>
    <s v="T176876"/>
    <s v="C8225"/>
    <s v="2245"/>
    <n v="45799.669102546293"/>
    <s v="22/05/2025 4:03:46 PM"/>
    <n v="80"/>
    <s v="X-RAY"/>
    <x v="17"/>
    <n v="83.1"/>
    <n v="1"/>
    <n v="8.3099999999999993E-2"/>
    <s v="420 kV"/>
    <s v="X-ray"/>
    <x v="0"/>
    <s v="18"/>
    <s v="15/05/2025"/>
    <n v="24.395209259258991"/>
    <s v="-"/>
    <s v="-"/>
  </r>
  <r>
    <s v="Normal Order"/>
    <x v="219"/>
    <x v="93"/>
    <n v="59324"/>
    <s v="T176789"/>
    <s v="C8208"/>
    <s v="2232"/>
    <n v="45799.667698379628"/>
    <s v="22/05/2025 4:01:57 PM"/>
    <n v="80"/>
    <s v="X-RAY"/>
    <x v="17"/>
    <n v="83.1"/>
    <n v="1"/>
    <n v="8.3099999999999993E-2"/>
    <s v="420 kV"/>
    <s v="X-ray"/>
    <x v="0"/>
    <s v="18"/>
    <s v="14/05/2025"/>
    <n v="25.085658969910579"/>
    <s v="-"/>
    <s v="-"/>
  </r>
  <r>
    <s v="Normal Order"/>
    <x v="322"/>
    <x v="171"/>
    <n v="60191"/>
    <s v="T177743"/>
    <s v="C8328"/>
    <s v="339"/>
    <n v="45799.578704247688"/>
    <s v="22/05/2025 1:53:20 PM"/>
    <n v="80"/>
    <s v="X-RAY"/>
    <x v="17"/>
    <n v="146"/>
    <n v="1"/>
    <n v="0.14599999999999999"/>
    <s v="-"/>
    <s v="RAVINDER SARRATE"/>
    <x v="0"/>
    <s v="18"/>
    <s v="21/05/2025"/>
    <n v="18.521509652775421"/>
    <s v="-"/>
    <s v="-"/>
  </r>
  <r>
    <s v="Normal Order"/>
    <x v="85"/>
    <x v="68"/>
    <n v="50139"/>
    <s v="T177748"/>
    <s v="C8328"/>
    <s v="776"/>
    <n v="45799.454122256953"/>
    <s v="22/05/2025 10:53:56 AM"/>
    <n v="70"/>
    <s v="X-RAY"/>
    <x v="17"/>
    <n v="70.3"/>
    <n v="1"/>
    <n v="7.0300000000000001E-2"/>
    <s v="145kv"/>
    <s v="RAVINDER SARRATE"/>
    <x v="0"/>
    <s v="18"/>
    <s v="21/05/2025"/>
    <n v="18.46183226852008"/>
    <s v="-"/>
    <s v="-"/>
  </r>
  <r>
    <s v="Normal Order"/>
    <x v="97"/>
    <x v="74"/>
    <n v="60870"/>
    <s v="T177791"/>
    <s v="C8328"/>
    <s v="3276"/>
    <n v="45799.416547210647"/>
    <s v="22/05/2025 9:59:50 AM"/>
    <n v="80"/>
    <s v="X-RAY"/>
    <x v="17"/>
    <n v="85.3"/>
    <n v="1"/>
    <n v="8.5300000000000001E-2"/>
    <s v="DTB 145 kV"/>
    <s v="RAVINDER SARRATE"/>
    <x v="0"/>
    <s v="18"/>
    <s v="21/05/2025"/>
    <n v="18.81514565972611"/>
    <s v="-"/>
    <s v="-"/>
  </r>
  <r>
    <s v="Normal Order"/>
    <x v="84"/>
    <x v="67"/>
    <n v="51430"/>
    <s v="T177806"/>
    <s v="C8333"/>
    <s v="593"/>
    <n v="45799.397274189818"/>
    <s v="22/05/2025 9:32:04 AM"/>
    <n v="70"/>
    <s v="X-RAY"/>
    <x v="17"/>
    <n v="109.1"/>
    <n v="1"/>
    <n v="0.1091"/>
    <s v="800kv"/>
    <s v="RAVINDER SARRATE"/>
    <x v="0"/>
    <s v="18"/>
    <s v="21/05/2025"/>
    <n v="18.271621817126292"/>
    <s v="-"/>
    <s v="-"/>
  </r>
  <r>
    <s v="Normal Order"/>
    <x v="83"/>
    <x v="66"/>
    <n v="51340"/>
    <s v="T177746"/>
    <s v="C8328"/>
    <s v="825"/>
    <n v="45799.392270034718"/>
    <s v="22/05/2025 9:24:52 AM"/>
    <n v="70"/>
    <s v="X-RAY"/>
    <x v="17"/>
    <n v="51.5"/>
    <n v="1"/>
    <n v="5.1499999999999997E-2"/>
    <s v="145kv"/>
    <s v="RAVINDER SARRATE"/>
    <x v="0"/>
    <s v="18"/>
    <s v="21/05/2025"/>
    <n v="18.635520567127969"/>
    <s v="-"/>
    <s v="-"/>
  </r>
  <r>
    <s v="Normal Order"/>
    <x v="83"/>
    <x v="66"/>
    <n v="53549"/>
    <s v="T177756"/>
    <s v="C8327"/>
    <s v="824"/>
    <n v="45799.390632847222"/>
    <s v="22/05/2025 9:22:31 AM"/>
    <n v="70"/>
    <s v="X-RAY"/>
    <x v="17"/>
    <n v="51.5"/>
    <n v="1"/>
    <n v="5.1499999999999997E-2"/>
    <s v="145kv"/>
    <s v="RAVINDER SARRATE"/>
    <x v="0"/>
    <s v="18"/>
    <s v="21/05/2025"/>
    <n v="18.827165381946539"/>
    <s v="-"/>
    <s v="-"/>
  </r>
  <r>
    <s v="Normal Order"/>
    <x v="105"/>
    <x v="81"/>
    <n v="59770"/>
    <s v="T176928"/>
    <s v="C8333"/>
    <s v="033"/>
    <n v="45799.346468993062"/>
    <s v="22/05/2025 8:18:55 AM"/>
    <n v="80"/>
    <s v="X-RAY"/>
    <x v="17"/>
    <n v="77.8"/>
    <n v="1"/>
    <n v="7.7799999999999994E-2"/>
    <s v="765 KV GIS"/>
    <s v="RAVINDER SARRATE"/>
    <x v="0"/>
    <s v="18"/>
    <s v="21/05/2025"/>
    <n v="18.291481481479419"/>
    <s v="-"/>
    <s v="-"/>
  </r>
  <r>
    <s v="Normal Order"/>
    <x v="252"/>
    <x v="152"/>
    <n v="44433"/>
    <s v="T177767"/>
    <s v="C8317"/>
    <s v="666"/>
    <n v="45799.210737303241"/>
    <s v="22/05/2025 5:03:28 AM"/>
    <n v="70"/>
    <s v="X-RAY"/>
    <x v="17"/>
    <n v="113.8"/>
    <n v="1"/>
    <n v="0.1138"/>
    <s v="Line DSES Enclosure"/>
    <s v="SUSHANT"/>
    <x v="0"/>
    <s v="18"/>
    <s v="20/05/2025"/>
    <n v="19.171673356482639"/>
    <s v="-"/>
    <s v="-"/>
  </r>
  <r>
    <s v="Normal Order"/>
    <x v="252"/>
    <x v="152"/>
    <n v="60621"/>
    <s v="T177310"/>
    <s v="C8294"/>
    <s v="669"/>
    <n v="45799.21008045139"/>
    <s v="22/05/2025 5:02:31 AM"/>
    <n v="80"/>
    <s v="X-RAY"/>
    <x v="17"/>
    <n v="113.8"/>
    <n v="1"/>
    <n v="0.1138"/>
    <s v="Line DSES Enclosure"/>
    <s v="SUSHANT"/>
    <x v="0"/>
    <s v="18"/>
    <s v="19/05/2025"/>
    <n v="20.201837962958962"/>
    <s v="-"/>
    <s v="-"/>
  </r>
  <r>
    <s v="Normal Order"/>
    <x v="252"/>
    <x v="152"/>
    <n v="60621"/>
    <s v="T177258"/>
    <s v="C8319"/>
    <s v="670"/>
    <n v="45799.209037789347"/>
    <s v="22/05/2025 5:01:01 AM"/>
    <n v="80"/>
    <s v="X-RAY"/>
    <x v="17"/>
    <n v="113.8"/>
    <n v="1"/>
    <n v="0.1138"/>
    <s v="Line DSES Enclosure"/>
    <s v="SUSHANT"/>
    <x v="0"/>
    <s v="18"/>
    <s v="20/05/2025"/>
    <n v="19.342310277774232"/>
    <s v="-"/>
    <s v="-"/>
  </r>
  <r>
    <s v="Normal Order"/>
    <x v="252"/>
    <x v="152"/>
    <n v="60294"/>
    <s v="T177718"/>
    <s v="C8327"/>
    <s v="675"/>
    <n v="45799.208393634261"/>
    <s v="22/05/2025 5:00:05 AM"/>
    <n v="80"/>
    <s v="X-RAY"/>
    <x v="17"/>
    <n v="113.8"/>
    <n v="1"/>
    <n v="0.1138"/>
    <s v="Line DSES Enclosure"/>
    <s v="SUSHANT"/>
    <x v="0"/>
    <s v="18"/>
    <s v="21/05/2025"/>
    <n v="18.796332060184799"/>
    <s v="-"/>
    <s v="-"/>
  </r>
  <r>
    <s v="Normal Order"/>
    <x v="97"/>
    <x v="74"/>
    <n v="60867"/>
    <s v="T177740"/>
    <s v="C8329"/>
    <s v="3274"/>
    <n v="45799.163445543978"/>
    <s v="22/05/2025 3:55:21 AM"/>
    <n v="80"/>
    <s v="X-RAY"/>
    <x v="17"/>
    <n v="85.3"/>
    <n v="1"/>
    <n v="8.5300000000000001E-2"/>
    <s v="DTB 145 kV"/>
    <s v="SUSHANT"/>
    <x v="0"/>
    <s v="18"/>
    <s v="21/05/2025"/>
    <n v="18.58460675925744"/>
    <s v="-"/>
    <s v="-"/>
  </r>
  <r>
    <s v="Normal Order"/>
    <x v="87"/>
    <x v="39"/>
    <n v="58617"/>
    <s v="T176840"/>
    <s v="C8210"/>
    <s v="2056"/>
    <n v="45799.042971342591"/>
    <s v="22/05/2025 1:01:52 AM"/>
    <n v="80"/>
    <s v="X-RAY"/>
    <x v="17"/>
    <n v="63.3"/>
    <n v="1"/>
    <n v="6.3299999999999995E-2"/>
    <s v="-"/>
    <s v="SUSHANT"/>
    <x v="0"/>
    <s v="18"/>
    <s v="15/05/2025"/>
    <n v="24.837512187499669"/>
    <s v="-"/>
    <s v="-"/>
  </r>
  <r>
    <s v="Normal Order"/>
    <x v="87"/>
    <x v="39"/>
    <n v="58617"/>
    <s v="T176491"/>
    <s v="C8205"/>
    <s v="2072"/>
    <n v="45799.039362719908"/>
    <s v="22/05/2025 12:56:41 AM"/>
    <n v="80"/>
    <s v="X-RAY"/>
    <x v="17"/>
    <n v="63.3"/>
    <n v="1"/>
    <n v="6.3299999999999995E-2"/>
    <s v="-"/>
    <s v="SUSHANT"/>
    <x v="0"/>
    <s v="18"/>
    <s v="14/05/2025"/>
    <n v="25.23390517361258"/>
    <s v="-"/>
    <s v="-"/>
  </r>
  <r>
    <s v="Normal Order"/>
    <x v="87"/>
    <x v="39"/>
    <n v="55409"/>
    <s v="T176751"/>
    <s v="C8200"/>
    <s v="2042"/>
    <n v="45799.037754594909"/>
    <s v="22/05/2025 12:54:22 AM"/>
    <n v="70"/>
    <s v="X-RAY"/>
    <x v="17"/>
    <n v="63.3"/>
    <n v="1"/>
    <n v="6.3299999999999995E-2"/>
    <s v="-"/>
    <s v="SUSHANT"/>
    <x v="0"/>
    <s v="18"/>
    <s v="14/05/2025"/>
    <n v="25.439420196758871"/>
    <s v="-"/>
    <s v="-"/>
  </r>
  <r>
    <s v="Normal Order"/>
    <x v="232"/>
    <x v="34"/>
    <n v="59879"/>
    <s v="T176924"/>
    <s v="C8252"/>
    <s v="3406"/>
    <n v="45799.034950706016"/>
    <s v="22/05/2025 12:50:20 AM"/>
    <n v="80"/>
    <s v="X-RAY"/>
    <x v="17"/>
    <n v="43.1"/>
    <n v="1"/>
    <n v="4.3099999999999999E-2"/>
    <s v="AIS 420 kV"/>
    <s v="SUSHANT"/>
    <x v="0"/>
    <s v="18"/>
    <s v="16/05/2025"/>
    <n v="23.114906458329639"/>
    <s v="-"/>
    <s v="-"/>
  </r>
  <r>
    <s v="Normal Order"/>
    <x v="252"/>
    <x v="152"/>
    <n v="60621"/>
    <s v="T177805"/>
    <s v="C8324"/>
    <s v="674"/>
    <n v="45798.895276423609"/>
    <s v="21/05/2025 9:29:12 PM"/>
    <n v="80"/>
    <s v="X-RAY"/>
    <x v="17"/>
    <n v="113.8"/>
    <n v="1"/>
    <n v="0.1138"/>
    <s v="Line DSES Enclosure"/>
    <s v="SUSHANT"/>
    <x v="0"/>
    <s v="19"/>
    <s v="20/05/2025"/>
    <n v="19.290367604167841"/>
    <s v="-"/>
    <s v="-"/>
  </r>
  <r>
    <s v="Normal Order"/>
    <x v="97"/>
    <x v="74"/>
    <n v="60867"/>
    <s v="T177755"/>
    <s v="C8317"/>
    <s v="3262"/>
    <n v="45798.836542118057"/>
    <s v="21/05/2025 8:04:37 PM"/>
    <n v="80"/>
    <s v="X-RAY"/>
    <x v="17"/>
    <n v="85.3"/>
    <n v="1"/>
    <n v="8.5300000000000001E-2"/>
    <s v="DTB 145 kV"/>
    <s v="SUSHANT"/>
    <x v="0"/>
    <s v="19"/>
    <s v="20/05/2025"/>
    <n v="19.134354155088658"/>
    <s v="-"/>
    <s v="-"/>
  </r>
  <r>
    <s v="Normal Order"/>
    <x v="79"/>
    <x v="13"/>
    <n v="59845"/>
    <s v="T174157"/>
    <s v="C7795"/>
    <s v="4964"/>
    <n v="45798.746013449083"/>
    <s v="21/05/2025 5:54:18 PM"/>
    <n v="80"/>
    <s v="X-RAY"/>
    <x v="17"/>
    <n v="49.66"/>
    <n v="1"/>
    <n v="4.9660000000000003E-2"/>
    <s v="AIS 420 kV"/>
    <s v="X-ray"/>
    <x v="0"/>
    <s v="19"/>
    <s v="19/04/2025"/>
    <n v="50.921258182868769"/>
    <s v="-"/>
    <s v="-"/>
  </r>
  <r>
    <s v="Normal Order"/>
    <x v="79"/>
    <x v="13"/>
    <n v="59845"/>
    <s v="T174923"/>
    <s v="C7901"/>
    <s v="5002"/>
    <n v="45798.745848946761"/>
    <s v="21/05/2025 5:54:04 PM"/>
    <n v="80"/>
    <s v="X-RAY"/>
    <x v="17"/>
    <n v="49.66"/>
    <n v="1"/>
    <n v="4.9660000000000003E-2"/>
    <s v="AIS 420 kV"/>
    <s v="X-ray"/>
    <x v="0"/>
    <s v="19"/>
    <s v="25/04/2025"/>
    <n v="44.939337905088912"/>
    <s v="-"/>
    <s v="-"/>
  </r>
  <r>
    <s v="Normal Order"/>
    <x v="79"/>
    <x v="13"/>
    <n v="59845"/>
    <s v="T175876"/>
    <s v="C8079"/>
    <s v="5020"/>
    <n v="45798.745700312502"/>
    <s v="21/05/2025 5:53:52 PM"/>
    <n v="80"/>
    <s v="X-RAY"/>
    <x v="17"/>
    <n v="49.66"/>
    <n v="1"/>
    <n v="4.9660000000000003E-2"/>
    <s v="AIS 420 kV"/>
    <s v="X-ray"/>
    <x v="0"/>
    <s v="19"/>
    <s v="07/05/2025"/>
    <n v="32.676761435184737"/>
    <s v="-"/>
    <s v="-"/>
  </r>
  <r>
    <s v="Normal Order"/>
    <x v="79"/>
    <x v="13"/>
    <n v="60500"/>
    <s v="T176157"/>
    <s v="C8112"/>
    <s v="5042"/>
    <n v="45798.745381828703"/>
    <s v="21/05/2025 5:53:23 PM"/>
    <n v="80"/>
    <s v="X-RAY"/>
    <x v="17"/>
    <n v="49.66"/>
    <n v="1"/>
    <n v="4.9660000000000003E-2"/>
    <s v="AIS 420 kV"/>
    <s v="X-ray"/>
    <x v="0"/>
    <s v="19"/>
    <s v="09/05/2025"/>
    <n v="30.841675833333291"/>
    <s v="-"/>
    <s v="-"/>
  </r>
  <r>
    <s v="Normal Order"/>
    <x v="79"/>
    <x v="13"/>
    <n v="60503"/>
    <s v="T176303"/>
    <s v="C8132"/>
    <s v="5058"/>
    <n v="45798.74522297454"/>
    <s v="21/05/2025 5:53:10 PM"/>
    <n v="80"/>
    <s v="X-RAY"/>
    <x v="17"/>
    <n v="49.66"/>
    <n v="1"/>
    <n v="4.9660000000000003E-2"/>
    <s v="AIS 420 kV"/>
    <s v="X-ray"/>
    <x v="0"/>
    <s v="19"/>
    <s v="10/05/2025"/>
    <n v="29.887604270828891"/>
    <s v="-"/>
    <s v="-"/>
  </r>
  <r>
    <s v="Normal Order"/>
    <x v="79"/>
    <x v="13"/>
    <n v="60503"/>
    <s v="T176776"/>
    <s v="C8198"/>
    <s v="5065"/>
    <n v="45798.745102152781"/>
    <s v="21/05/2025 5:52:59 PM"/>
    <n v="80"/>
    <s v="X-RAY"/>
    <x v="17"/>
    <n v="49.66"/>
    <n v="1"/>
    <n v="4.9660000000000003E-2"/>
    <s v="AIS 420 kV"/>
    <s v="X-ray"/>
    <x v="0"/>
    <s v="19"/>
    <s v="14/05/2025"/>
    <n v="25.477269942130079"/>
    <s v="-"/>
    <s v="-"/>
  </r>
  <r>
    <s v="Normal Order"/>
    <x v="79"/>
    <x v="13"/>
    <n v="60503"/>
    <s v="T177203"/>
    <s v="C8239"/>
    <s v="5099"/>
    <n v="45798.744629594898"/>
    <s v="21/05/2025 5:52:18 PM"/>
    <n v="80"/>
    <s v="X-RAY"/>
    <x v="17"/>
    <n v="49.66"/>
    <n v="1"/>
    <n v="4.9660000000000003E-2"/>
    <s v="AIS 420 kV"/>
    <s v="X-ray"/>
    <x v="0"/>
    <s v="19"/>
    <s v="16/05/2025"/>
    <n v="23.75298674768419"/>
    <s v="-"/>
    <s v="-"/>
  </r>
  <r>
    <s v="Normal Order"/>
    <x v="79"/>
    <x v="13"/>
    <n v="60503"/>
    <s v="T176735"/>
    <s v="C8206"/>
    <s v="5072"/>
    <n v="45798.74442800926"/>
    <s v="21/05/2025 5:52:02 PM"/>
    <n v="80"/>
    <s v="X-RAY"/>
    <x v="17"/>
    <n v="49.66"/>
    <n v="1"/>
    <n v="4.9660000000000003E-2"/>
    <s v="AIS 420 kV"/>
    <s v="X-ray"/>
    <x v="0"/>
    <s v="19"/>
    <s v="14/05/2025"/>
    <n v="25.13048254629393"/>
    <s v="-"/>
    <s v="-"/>
  </r>
  <r>
    <s v="Normal Order"/>
    <x v="79"/>
    <x v="13"/>
    <n v="60841"/>
    <s v="T177171"/>
    <s v="C8253"/>
    <s v="5114"/>
    <n v="45798.74429047454"/>
    <s v="21/05/2025 5:51:49 PM"/>
    <n v="80"/>
    <s v="X-RAY"/>
    <x v="17"/>
    <n v="49.66"/>
    <n v="1"/>
    <n v="4.9660000000000003E-2"/>
    <s v="AIS 420 kV"/>
    <s v="X-ray"/>
    <x v="0"/>
    <s v="19"/>
    <s v="17/05/2025"/>
    <n v="22.988015081020421"/>
    <s v="-"/>
    <s v="-"/>
  </r>
  <r>
    <s v="Normal Order"/>
    <x v="79"/>
    <x v="13"/>
    <n v="60503"/>
    <s v="T177315"/>
    <s v="C8283"/>
    <s v="5140"/>
    <n v="45798.744001342588"/>
    <s v="21/05/2025 5:51:25 PM"/>
    <n v="80"/>
    <s v="X-RAY"/>
    <x v="17"/>
    <n v="49.66"/>
    <n v="1"/>
    <n v="4.9660000000000003E-2"/>
    <s v="AIS 420 kV"/>
    <s v="X-ray"/>
    <x v="0"/>
    <s v="19"/>
    <s v="18/05/2025"/>
    <n v="21.507766493057719"/>
    <s v="-"/>
    <s v="-"/>
  </r>
  <r>
    <s v="Normal Order"/>
    <x v="79"/>
    <x v="13"/>
    <n v="59848"/>
    <s v="T173845"/>
    <s v="C7749"/>
    <s v="4924"/>
    <n v="45798.743695208337"/>
    <s v="21/05/2025 5:50:59 PM"/>
    <n v="80"/>
    <s v="X-RAY"/>
    <x v="17"/>
    <n v="49.66"/>
    <n v="1"/>
    <n v="4.9660000000000003E-2"/>
    <s v="AIS 420 kV"/>
    <s v="X-ray"/>
    <x v="0"/>
    <s v="19"/>
    <s v="17/04/2025"/>
    <n v="52.467436608800199"/>
    <s v="-"/>
    <s v="-"/>
  </r>
  <r>
    <s v="Normal Order"/>
    <x v="97"/>
    <x v="74"/>
    <n v="60509"/>
    <s v="T177161"/>
    <s v="C8251"/>
    <s v="3209"/>
    <n v="45798.742272916657"/>
    <s v="21/05/2025 5:48:57 PM"/>
    <n v="80"/>
    <s v="X-RAY"/>
    <x v="17"/>
    <n v="85.3"/>
    <n v="1"/>
    <n v="8.5300000000000001E-2"/>
    <s v="DTB 145 kV"/>
    <s v="X-ray"/>
    <x v="0"/>
    <s v="19"/>
    <s v="16/05/2025"/>
    <n v="23.168799247687279"/>
    <s v="-"/>
    <s v="-"/>
  </r>
  <r>
    <s v="Normal Order"/>
    <x v="76"/>
    <x v="63"/>
    <n v="60521"/>
    <s v="T177505"/>
    <s v="C8263"/>
    <s v="053"/>
    <n v="45798.741214745372"/>
    <s v="21/05/2025 5:47:24 PM"/>
    <n v="80"/>
    <s v="X-RAY"/>
    <x v="17"/>
    <n v="141"/>
    <n v="1"/>
    <n v="0.14099999999999999"/>
    <s v="765 KV GIS"/>
    <s v="X-ray"/>
    <x v="0"/>
    <s v="19"/>
    <s v="17/05/2025"/>
    <n v="22.603733171294149"/>
    <s v="-"/>
    <s v="-"/>
  </r>
  <r>
    <s v="Normal Order"/>
    <x v="76"/>
    <x v="63"/>
    <n v="60521"/>
    <s v="T177504"/>
    <s v="C8261"/>
    <s v="047"/>
    <n v="45798.740290891197"/>
    <s v="21/05/2025 5:46:06 PM"/>
    <n v="80"/>
    <s v="X-RAY"/>
    <x v="17"/>
    <n v="141"/>
    <n v="1"/>
    <n v="0.14099999999999999"/>
    <s v="765 KV GIS"/>
    <s v="X-ray"/>
    <x v="0"/>
    <s v="19"/>
    <s v="17/05/2025"/>
    <n v="22.613247129629599"/>
    <s v="-"/>
    <s v="-"/>
  </r>
  <r>
    <s v="Normal Order"/>
    <x v="238"/>
    <x v="143"/>
    <n v="55948"/>
    <s v="T174919"/>
    <s v="C7901"/>
    <s v="968"/>
    <n v="45798.73935679398"/>
    <s v="21/05/2025 5:44:45 PM"/>
    <n v="70"/>
    <s v="X-RAY"/>
    <x v="17"/>
    <n v="109.23"/>
    <n v="1"/>
    <n v="0.10922999999999999"/>
    <s v="DTB - 145 kV"/>
    <s v="X-ray"/>
    <x v="0"/>
    <s v="19"/>
    <s v="25/04/2025"/>
    <n v="44.814091307867777"/>
    <s v="-"/>
    <s v="-"/>
  </r>
  <r>
    <s v="Normal Order"/>
    <x v="238"/>
    <x v="143"/>
    <n v="57818"/>
    <s v="T174335"/>
    <s v="C7829"/>
    <s v="947"/>
    <n v="45798.739123090279"/>
    <s v="21/05/2025 5:44:27 PM"/>
    <n v="80"/>
    <s v="X-RAY"/>
    <x v="17"/>
    <n v="109.23"/>
    <n v="1"/>
    <n v="0.10922999999999999"/>
    <s v="DTB - 145 kV"/>
    <s v="X-ray"/>
    <x v="0"/>
    <s v="19"/>
    <s v="21/04/2025"/>
    <n v="48.440269907405309"/>
    <s v="-"/>
    <s v="-"/>
  </r>
  <r>
    <s v="Normal Order"/>
    <x v="237"/>
    <x v="142"/>
    <n v="59477"/>
    <s v="T174937"/>
    <s v="C7901"/>
    <s v="066"/>
    <n v="45798.73895929398"/>
    <s v="21/05/2025 5:44:09 PM"/>
    <n v="80"/>
    <s v="X-RAY"/>
    <x v="17"/>
    <n v="65"/>
    <n v="1"/>
    <n v="6.5000000000000002E-2"/>
    <s v="-"/>
    <s v="X-ray"/>
    <x v="0"/>
    <s v="19"/>
    <s v="25/04/2025"/>
    <n v="44.973496122685901"/>
    <s v="-"/>
    <s v="-"/>
  </r>
  <r>
    <s v="Normal Order"/>
    <x v="237"/>
    <x v="142"/>
    <n v="56848"/>
    <s v="T173357"/>
    <s v="C7672"/>
    <s v="036"/>
    <n v="45798.738557453697"/>
    <s v="21/05/2025 5:43:36 PM"/>
    <n v="80"/>
    <s v="X-RAY"/>
    <x v="17"/>
    <n v="65"/>
    <n v="1"/>
    <n v="6.5000000000000002E-2"/>
    <s v="-"/>
    <s v="X-ray"/>
    <x v="0"/>
    <s v="19"/>
    <s v="12/04/2025"/>
    <n v="57.644479733797198"/>
    <s v="-"/>
    <s v="-"/>
  </r>
  <r>
    <s v="Normal Order"/>
    <x v="237"/>
    <x v="142"/>
    <n v="59477"/>
    <s v="T173417"/>
    <s v="C7685"/>
    <s v="032"/>
    <n v="45798.738327951389"/>
    <s v="21/05/2025 5:43:18 PM"/>
    <n v="80"/>
    <s v="X-RAY"/>
    <x v="17"/>
    <n v="65"/>
    <n v="1"/>
    <n v="6.5000000000000002E-2"/>
    <s v="-"/>
    <s v="X-ray"/>
    <x v="0"/>
    <s v="19"/>
    <s v="13/04/2025"/>
    <n v="56.907148668979062"/>
    <s v="-"/>
    <s v="-"/>
  </r>
  <r>
    <s v="Normal Order"/>
    <x v="222"/>
    <x v="134"/>
    <n v="59480"/>
    <s v="T173490"/>
    <s v="C7693"/>
    <s v="030"/>
    <n v="45798.738122881943"/>
    <s v="21/05/2025 5:42:57 PM"/>
    <n v="80"/>
    <s v="X-RAY"/>
    <x v="17"/>
    <n v="58"/>
    <n v="1"/>
    <n v="5.8000000000000003E-2"/>
    <s v="-"/>
    <s v="X-ray"/>
    <x v="0"/>
    <s v="19"/>
    <s v="13/04/2025"/>
    <n v="56.755794618053187"/>
    <s v="-"/>
    <s v="-"/>
  </r>
  <r>
    <s v="Normal Order"/>
    <x v="222"/>
    <x v="134"/>
    <n v="59480"/>
    <s v="T173409"/>
    <s v="C7678"/>
    <s v="024"/>
    <n v="45798.737448437503"/>
    <s v="21/05/2025 5:41:59 PM"/>
    <n v="80"/>
    <s v="X-RAY"/>
    <x v="17"/>
    <n v="58"/>
    <n v="1"/>
    <n v="5.8000000000000003E-2"/>
    <s v="-"/>
    <s v="X-ray"/>
    <x v="0"/>
    <s v="19"/>
    <s v="12/04/2025"/>
    <n v="57.417466932871321"/>
    <s v="-"/>
    <s v="-"/>
  </r>
  <r>
    <s v="Normal Order"/>
    <x v="222"/>
    <x v="134"/>
    <n v="59480"/>
    <s v="T173260"/>
    <s v="C7656"/>
    <s v="014"/>
    <n v="45798.737272210652"/>
    <s v="21/05/2025 5:41:45 PM"/>
    <n v="80"/>
    <s v="X-RAY"/>
    <x v="17"/>
    <n v="58"/>
    <n v="1"/>
    <n v="5.8000000000000003E-2"/>
    <s v="-"/>
    <s v="X-ray"/>
    <x v="0"/>
    <s v="19"/>
    <s v="11/04/2025"/>
    <n v="58.557431041670498"/>
    <s v="-"/>
    <s v="-"/>
  </r>
  <r>
    <s v="Normal Order"/>
    <x v="222"/>
    <x v="134"/>
    <n v="59480"/>
    <s v="T172481"/>
    <s v="C7547"/>
    <s v="012"/>
    <n v="45798.737095081007"/>
    <s v="21/05/2025 5:41:28 PM"/>
    <n v="80"/>
    <s v="X-RAY"/>
    <x v="17"/>
    <n v="58"/>
    <n v="1"/>
    <n v="5.8000000000000003E-2"/>
    <s v="-"/>
    <s v="X-ray"/>
    <x v="0"/>
    <s v="19"/>
    <s v="07/04/2025"/>
    <n v="62.575794594908068"/>
    <s v="-"/>
    <s v="-"/>
  </r>
  <r>
    <s v="Normal Order"/>
    <x v="222"/>
    <x v="134"/>
    <n v="59480"/>
    <s v="T172486"/>
    <s v="C7546"/>
    <s v="010"/>
    <n v="45798.736806747693"/>
    <s v="21/05/2025 5:41:04 PM"/>
    <n v="80"/>
    <s v="X-RAY"/>
    <x v="17"/>
    <n v="58"/>
    <n v="1"/>
    <n v="5.8000000000000003E-2"/>
    <s v="-"/>
    <s v="X-ray"/>
    <x v="0"/>
    <s v="19"/>
    <s v="07/04/2025"/>
    <n v="62.57653116898291"/>
    <s v="-"/>
    <s v="-"/>
  </r>
  <r>
    <s v="Normal Order"/>
    <x v="222"/>
    <x v="134"/>
    <n v="59480"/>
    <s v="T172484"/>
    <s v="C7544"/>
    <s v="008"/>
    <n v="45798.73628193287"/>
    <s v="21/05/2025 5:40:26 PM"/>
    <n v="80"/>
    <s v="X-RAY"/>
    <x v="17"/>
    <n v="58"/>
    <n v="1"/>
    <n v="5.8000000000000003E-2"/>
    <s v="-"/>
    <s v="X-ray"/>
    <x v="0"/>
    <s v="19"/>
    <s v="07/04/2025"/>
    <n v="62.577880810189527"/>
    <s v="-"/>
    <s v="-"/>
  </r>
  <r>
    <s v="Normal Order"/>
    <x v="347"/>
    <x v="120"/>
    <n v="50959"/>
    <s v="T166621"/>
    <s v="C6546"/>
    <s v="066"/>
    <n v="45798.736000104167"/>
    <s v="21/05/2025 5:39:54 PM"/>
    <n v="70"/>
    <s v="X-RAY"/>
    <x v="17"/>
    <n v="97.6"/>
    <n v="1"/>
    <n v="9.7599999999999992E-2"/>
    <s v="-"/>
    <s v="X-ray"/>
    <x v="0"/>
    <s v="19"/>
    <s v="04/02/2025"/>
    <n v="124.2806423958318"/>
    <s v="-"/>
    <s v="-"/>
  </r>
  <r>
    <s v="Normal Order"/>
    <x v="299"/>
    <x v="166"/>
    <n v="60355"/>
    <s v="T177021"/>
    <s v="C8107"/>
    <s v="030"/>
    <n v="45798.733553726852"/>
    <s v="21/05/2025 5:36:23 PM"/>
    <n v="80"/>
    <s v="X-RAY"/>
    <x v="17"/>
    <n v="185"/>
    <n v="1"/>
    <n v="0.185"/>
    <s v="CB Tank_x000d__x000a_"/>
    <s v="X-ray"/>
    <x v="0"/>
    <s v="19"/>
    <s v="09/05/2025"/>
    <n v="30.92765184027667"/>
    <s v="-"/>
    <s v="-"/>
  </r>
  <r>
    <s v="Normal Order"/>
    <x v="299"/>
    <x v="166"/>
    <n v="60355"/>
    <s v="T175820"/>
    <s v="C8062"/>
    <s v="019"/>
    <n v="45798.732466296293"/>
    <s v="21/05/2025 5:34:50 PM"/>
    <n v="80"/>
    <s v="X-RAY"/>
    <x v="17"/>
    <n v="185"/>
    <n v="1"/>
    <n v="0.185"/>
    <s v="CB Tank_x000d__x000a_"/>
    <s v="X-ray"/>
    <x v="0"/>
    <s v="19"/>
    <s v="06/05/2025"/>
    <n v="33.798761296297023"/>
    <s v="-"/>
    <s v="-"/>
  </r>
  <r>
    <s v="Normal Order"/>
    <x v="236"/>
    <x v="48"/>
    <n v="56461"/>
    <s v="T177054"/>
    <s v="C8141"/>
    <s v="045"/>
    <n v="45798.73214"/>
    <s v="21/05/2025 5:34:22 PM"/>
    <n v="80"/>
    <s v="X-RAY"/>
    <x v="17"/>
    <n v="56"/>
    <n v="1"/>
    <n v="5.6000000000000001E-2"/>
    <s v="DISCONNECTOR CASING"/>
    <s v="X-ray"/>
    <x v="0"/>
    <s v="19"/>
    <s v="10/05/2025"/>
    <n v="29.230993078701431"/>
    <s v="-"/>
    <s v="-"/>
  </r>
  <r>
    <s v="Normal Order"/>
    <x v="236"/>
    <x v="48"/>
    <n v="56461"/>
    <s v="T177045"/>
    <s v="C8139"/>
    <s v="044"/>
    <n v="45798.731811759259"/>
    <s v="21/05/2025 5:33:53 PM"/>
    <n v="80"/>
    <s v="X-RAY"/>
    <x v="17"/>
    <n v="56"/>
    <n v="1"/>
    <n v="5.6000000000000001E-2"/>
    <s v="DISCONNECTOR CASING"/>
    <s v="X-ray"/>
    <x v="0"/>
    <s v="19"/>
    <s v="10/05/2025"/>
    <n v="29.96710348379565"/>
    <s v="-"/>
    <s v="-"/>
  </r>
  <r>
    <s v="Normal Order"/>
    <x v="236"/>
    <x v="48"/>
    <n v="56461"/>
    <s v="T177031"/>
    <s v="C8139"/>
    <s v="047"/>
    <n v="45798.731262974543"/>
    <s v="21/05/2025 5:33:04 PM"/>
    <n v="80"/>
    <s v="X-RAY"/>
    <x v="17"/>
    <n v="56"/>
    <n v="1"/>
    <n v="5.6000000000000001E-2"/>
    <s v="DISCONNECTOR CASING"/>
    <s v="X-ray"/>
    <x v="0"/>
    <s v="19"/>
    <s v="10/05/2025"/>
    <n v="29.83510559027491"/>
    <s v="-"/>
    <s v="-"/>
  </r>
  <r>
    <s v="Normal Order"/>
    <x v="236"/>
    <x v="48"/>
    <n v="56461"/>
    <s v="T177048"/>
    <s v="C8146"/>
    <s v="046"/>
    <n v="45798.73105696759"/>
    <s v="21/05/2025 5:32:47 PM"/>
    <n v="80"/>
    <s v="X-RAY"/>
    <x v="17"/>
    <n v="56"/>
    <n v="1"/>
    <n v="5.6000000000000001E-2"/>
    <s v="DISCONNECTOR CASING"/>
    <s v="X-ray"/>
    <x v="0"/>
    <s v="19"/>
    <s v="10/05/2025"/>
    <n v="29.837157523150381"/>
    <s v="-"/>
    <s v="-"/>
  </r>
  <r>
    <s v="Normal Order"/>
    <x v="0"/>
    <x v="0"/>
    <n v="52932"/>
    <s v="T175475"/>
    <s v="C8010"/>
    <s v="130"/>
    <n v="45798.730471759263"/>
    <s v="21/05/2025 5:31:56 PM"/>
    <n v="70"/>
    <s v="X-RAY"/>
    <x v="17"/>
    <n v="148.19999999999999"/>
    <n v="1"/>
    <n v="0.1482"/>
    <s v="Tank"/>
    <s v="X-ray"/>
    <x v="0"/>
    <s v="19"/>
    <s v="02/05/2025"/>
    <n v="37.589775949076277"/>
    <s v="-"/>
    <s v="-"/>
  </r>
  <r>
    <s v="Normal Order"/>
    <x v="89"/>
    <x v="70"/>
    <n v="60407"/>
    <s v="T175729"/>
    <s v="C8053"/>
    <s v="036"/>
    <n v="45798.727067453699"/>
    <s v="21/05/2025 5:27:10 PM"/>
    <n v="80"/>
    <s v="X-RAY"/>
    <x v="17"/>
    <n v="138"/>
    <n v="1"/>
    <n v="0.13800000000000001"/>
    <s v="Enclosure"/>
    <s v="X-ray"/>
    <x v="0"/>
    <s v="19"/>
    <s v="05/05/2025"/>
    <n v="34.36099650462711"/>
    <s v="-"/>
    <s v="-"/>
  </r>
  <r>
    <s v="Normal Order"/>
    <x v="89"/>
    <x v="70"/>
    <n v="53102"/>
    <s v="T175757"/>
    <s v="C8040"/>
    <s v="030"/>
    <n v="45798.726794282411"/>
    <s v="21/05/2025 5:26:44 PM"/>
    <n v="70"/>
    <s v="X-RAY"/>
    <x v="17"/>
    <n v="138"/>
    <n v="1"/>
    <n v="0.13800000000000001"/>
    <s v="Enclosure"/>
    <s v="X-ray"/>
    <x v="0"/>
    <s v="19"/>
    <s v="04/05/2025"/>
    <n v="35.897342951386243"/>
    <s v="-"/>
    <s v="-"/>
  </r>
  <r>
    <s v="Normal Order"/>
    <x v="89"/>
    <x v="70"/>
    <n v="59784"/>
    <s v="T175802"/>
    <s v="C8061"/>
    <s v="043"/>
    <n v="45798.726470671303"/>
    <s v="21/05/2025 5:26:19 PM"/>
    <n v="80"/>
    <s v="X-RAY"/>
    <x v="17"/>
    <n v="138"/>
    <n v="1"/>
    <n v="0.13800000000000001"/>
    <s v="Enclosure"/>
    <s v="X-ray"/>
    <x v="0"/>
    <s v="19"/>
    <s v="06/05/2025"/>
    <n v="33.858563622685317"/>
    <s v="-"/>
    <s v="-"/>
  </r>
  <r>
    <s v="Normal Order"/>
    <x v="89"/>
    <x v="70"/>
    <n v="60407"/>
    <s v="T175752"/>
    <s v="C8053"/>
    <s v="033"/>
    <n v="45798.725766967589"/>
    <s v="21/05/2025 5:25:53 PM"/>
    <n v="80"/>
    <s v="X-RAY"/>
    <x v="17"/>
    <n v="138"/>
    <n v="1"/>
    <n v="0.13800000000000001"/>
    <s v="Enclosure"/>
    <s v="X-ray"/>
    <x v="0"/>
    <s v="19"/>
    <s v="05/05/2025"/>
    <n v="34.220387708337512"/>
    <s v="-"/>
    <s v="-"/>
  </r>
  <r>
    <s v="Normal Order"/>
    <x v="89"/>
    <x v="70"/>
    <n v="60407"/>
    <s v="T175795"/>
    <s v="C8045"/>
    <s v="032"/>
    <n v="45798.725497060193"/>
    <s v="21/05/2025 5:24:53 PM"/>
    <n v="80"/>
    <s v="X-RAY"/>
    <x v="17"/>
    <n v="138"/>
    <n v="1"/>
    <n v="0.13800000000000001"/>
    <s v="Enclosure"/>
    <s v="X-ray"/>
    <x v="0"/>
    <s v="19"/>
    <s v="05/05/2025"/>
    <n v="34.470294305559953"/>
    <s v="-"/>
    <s v="-"/>
  </r>
  <r>
    <s v="Normal Order"/>
    <x v="89"/>
    <x v="70"/>
    <n v="59784"/>
    <s v="T175821"/>
    <s v="C8068"/>
    <s v="047"/>
    <n v="45798.72418164352"/>
    <s v="21/05/2025 5:22:59 PM"/>
    <n v="80"/>
    <s v="X-RAY"/>
    <x v="17"/>
    <n v="138"/>
    <n v="1"/>
    <n v="0.13800000000000001"/>
    <s v="Enclosure"/>
    <s v="X-ray"/>
    <x v="0"/>
    <s v="19"/>
    <s v="06/05/2025"/>
    <n v="33.543184687499888"/>
    <s v="-"/>
    <s v="-"/>
  </r>
  <r>
    <s v="Normal Order"/>
    <x v="89"/>
    <x v="70"/>
    <n v="59784"/>
    <s v="T175840"/>
    <s v="C8061"/>
    <s v="042"/>
    <n v="45798.723898958327"/>
    <s v="21/05/2025 5:22:32 PM"/>
    <n v="80"/>
    <s v="X-RAY"/>
    <x v="17"/>
    <n v="138"/>
    <n v="1"/>
    <n v="0.13800000000000001"/>
    <s v="Enclosure"/>
    <s v="X-ray"/>
    <x v="0"/>
    <s v="19"/>
    <s v="06/05/2025"/>
    <n v="33.931751736112354"/>
    <s v="-"/>
    <s v="-"/>
  </r>
  <r>
    <s v="Normal Order"/>
    <x v="89"/>
    <x v="70"/>
    <n v="57335"/>
    <s v="T177019"/>
    <s v="C8091"/>
    <s v="048"/>
    <n v="45798.723477650463"/>
    <s v="21/05/2025 5:21:58 PM"/>
    <n v="70"/>
    <s v="X-RAY"/>
    <x v="17"/>
    <n v="138"/>
    <n v="1"/>
    <n v="0.13800000000000001"/>
    <s v="Enclosure"/>
    <s v="X-ray"/>
    <x v="0"/>
    <s v="19"/>
    <s v="07/05/2025"/>
    <n v="32.240824907406932"/>
    <s v="-"/>
    <s v="-"/>
  </r>
  <r>
    <s v="Normal Order"/>
    <x v="89"/>
    <x v="70"/>
    <n v="59784"/>
    <s v="T177170"/>
    <s v="C8251"/>
    <s v="053"/>
    <n v="45798.722918692132"/>
    <s v="21/05/2025 5:21:19 PM"/>
    <n v="80"/>
    <s v="X-RAY"/>
    <x v="17"/>
    <n v="138"/>
    <n v="1"/>
    <n v="0.13800000000000001"/>
    <s v="Enclosure"/>
    <s v="X-ray"/>
    <x v="0"/>
    <s v="19"/>
    <s v="16/05/2025"/>
    <n v="23.543511296295041"/>
    <s v="-"/>
    <s v="-"/>
  </r>
  <r>
    <s v="Normal Order"/>
    <x v="89"/>
    <x v="70"/>
    <n v="59784"/>
    <s v="T177183"/>
    <s v="C8246"/>
    <s v="052"/>
    <n v="45798.722618287044"/>
    <s v="21/05/2025 5:20:43 PM"/>
    <n v="80"/>
    <s v="X-RAY"/>
    <x v="17"/>
    <n v="138"/>
    <n v="1"/>
    <n v="0.13800000000000001"/>
    <s v="Enclosure"/>
    <s v="X-ray"/>
    <x v="0"/>
    <s v="19"/>
    <s v="16/05/2025"/>
    <n v="23.542570358797089"/>
    <s v="-"/>
    <s v="-"/>
  </r>
  <r>
    <s v="Normal Order"/>
    <x v="76"/>
    <x v="63"/>
    <n v="60521"/>
    <s v="T177427"/>
    <s v="C8306"/>
    <s v="068"/>
    <n v="45798.718698194447"/>
    <s v="21/05/2025 5:14:55 PM"/>
    <n v="80"/>
    <s v="X-RAY"/>
    <x v="17"/>
    <n v="141"/>
    <n v="1"/>
    <n v="0.14099999999999999"/>
    <s v="765 KV GIS"/>
    <s v="RAVINDER SARRATE"/>
    <x v="0"/>
    <s v="19"/>
    <s v="20/05/2025"/>
    <n v="19.898008888892949"/>
    <s v="-"/>
    <s v="-"/>
  </r>
  <r>
    <s v="Normal Order"/>
    <x v="232"/>
    <x v="34"/>
    <n v="59879"/>
    <s v="T176907"/>
    <s v="C8249"/>
    <s v="3413"/>
    <n v="45798.709306446763"/>
    <s v="21/05/2025 5:01:24 PM"/>
    <n v="80"/>
    <s v="X-RAY"/>
    <x v="17"/>
    <n v="43.1"/>
    <n v="1"/>
    <n v="4.3099999999999999E-2"/>
    <s v="AIS 420 kV"/>
    <s v="RAVINDER SARRATE"/>
    <x v="0"/>
    <s v="19"/>
    <s v="16/05/2025"/>
    <n v="23.31838320601673"/>
    <s v="-"/>
    <s v="-"/>
  </r>
  <r>
    <s v="Normal Order"/>
    <x v="232"/>
    <x v="34"/>
    <n v="59879"/>
    <s v="T176929"/>
    <s v="C8252"/>
    <s v="3407"/>
    <n v="45798.709043854164"/>
    <s v="21/05/2025 5:01:01 PM"/>
    <n v="80"/>
    <s v="X-RAY"/>
    <x v="17"/>
    <n v="43.1"/>
    <n v="1"/>
    <n v="4.3099999999999999E-2"/>
    <s v="AIS 420 kV"/>
    <s v="RAVINDER SARRATE"/>
    <x v="0"/>
    <s v="19"/>
    <s v="16/05/2025"/>
    <n v="23.112366238427061"/>
    <s v="-"/>
    <s v="-"/>
  </r>
  <r>
    <s v="Normal Order"/>
    <x v="343"/>
    <x v="99"/>
    <n v="59897"/>
    <s v="T175953"/>
    <s v="C7998"/>
    <s v="149"/>
    <n v="45798.69647127315"/>
    <s v="21/05/2025 4:42:55 PM"/>
    <n v="80"/>
    <s v="X-RAY"/>
    <x v="17"/>
    <n v="229.8"/>
    <n v="1"/>
    <n v="0.2298"/>
    <s v="-"/>
    <s v="RAVINDER SARRATE"/>
    <x v="0"/>
    <s v="19"/>
    <s v="30/04/2025"/>
    <n v="39.275585868053888"/>
    <s v="-"/>
    <s v="-"/>
  </r>
  <r>
    <s v="Normal Order"/>
    <x v="252"/>
    <x v="152"/>
    <n v="60621"/>
    <s v="T177762"/>
    <s v="C8313"/>
    <s v="665"/>
    <n v="45798.694062986113"/>
    <s v="21/05/2025 4:39:27 PM"/>
    <n v="80"/>
    <s v="X-RAY"/>
    <x v="17"/>
    <n v="113.8"/>
    <n v="1"/>
    <n v="0.1138"/>
    <s v="Line DSES Enclosure"/>
    <s v="RAVINDER SARRATE"/>
    <x v="0"/>
    <s v="19"/>
    <s v="20/05/2025"/>
    <n v="19.337685208331099"/>
    <s v="-"/>
    <s v="-"/>
  </r>
  <r>
    <s v="Normal Order"/>
    <x v="252"/>
    <x v="152"/>
    <n v="60621"/>
    <s v="T177282"/>
    <s v="C8310"/>
    <s v="664"/>
    <n v="45798.693822349538"/>
    <s v="21/05/2025 4:39:06 PM"/>
    <n v="80"/>
    <s v="X-RAY"/>
    <x v="17"/>
    <n v="113.8"/>
    <n v="1"/>
    <n v="0.1138"/>
    <s v="Line DSES Enclosure"/>
    <s v="RAVINDER SARRATE"/>
    <x v="0"/>
    <s v="19"/>
    <s v="20/05/2025"/>
    <n v="19.46080287036602"/>
    <s v="-"/>
    <s v="-"/>
  </r>
  <r>
    <s v="Normal Order"/>
    <x v="76"/>
    <x v="63"/>
    <n v="60521"/>
    <s v="T177402"/>
    <s v="C8276"/>
    <s v="058"/>
    <n v="45798.692800405093"/>
    <s v="21/05/2025 4:37:38 PM"/>
    <n v="80"/>
    <s v="X-RAY"/>
    <x v="17"/>
    <n v="141"/>
    <n v="1"/>
    <n v="0.14099999999999999"/>
    <s v="765 KV GIS"/>
    <s v="RAVINDER SARRATE"/>
    <x v="0"/>
    <s v="19"/>
    <s v="17/05/2025"/>
    <n v="22.149269236113469"/>
    <s v="-"/>
    <s v="-"/>
  </r>
  <r>
    <s v="Normal Order"/>
    <x v="76"/>
    <x v="63"/>
    <n v="60521"/>
    <s v="T176932"/>
    <s v="C8301"/>
    <s v="069"/>
    <n v="45798.692595185188"/>
    <s v="21/05/2025 4:37:20 PM"/>
    <n v="80"/>
    <s v="X-RAY"/>
    <x v="17"/>
    <n v="141"/>
    <n v="1"/>
    <n v="0.14099999999999999"/>
    <s v="765 KV GIS"/>
    <s v="RAVINDER SARRATE"/>
    <x v="0"/>
    <s v="19"/>
    <s v="20/05/2025"/>
    <n v="19.89733083333704"/>
    <s v="-"/>
    <s v="-"/>
  </r>
  <r>
    <s v="Normal Order"/>
    <x v="66"/>
    <x v="14"/>
    <n v="58959"/>
    <s v="T177248"/>
    <s v="C8291"/>
    <s v="1300"/>
    <n v="45798.682202326389"/>
    <s v="21/05/2025 4:22:22 PM"/>
    <n v="80"/>
    <s v="X-RAY"/>
    <x v="17"/>
    <n v="140.13999999999999"/>
    <n v="1"/>
    <n v="0.14013999999999999"/>
    <s v="800kv"/>
    <s v="RAVINDER SARRATE"/>
    <x v="0"/>
    <s v="19"/>
    <s v="19/05/2025"/>
    <n v="20.246680289354121"/>
    <s v="-"/>
    <s v="-"/>
  </r>
  <r>
    <s v="Normal Order"/>
    <x v="97"/>
    <x v="74"/>
    <n v="60509"/>
    <s v="T177369"/>
    <s v="C8279"/>
    <s v="3231"/>
    <n v="45798.646364143518"/>
    <s v="21/05/2025 3:30:51 PM"/>
    <n v="80"/>
    <s v="X-RAY"/>
    <x v="17"/>
    <n v="85.3"/>
    <n v="1"/>
    <n v="8.5300000000000001E-2"/>
    <s v="DTB 145 kV"/>
    <s v="Pavan Halde"/>
    <x v="0"/>
    <s v="19"/>
    <s v="18/05/2025"/>
    <n v="21.917675486110969"/>
    <s v="-"/>
    <s v="-"/>
  </r>
  <r>
    <s v="Normal Order"/>
    <x v="84"/>
    <x v="67"/>
    <n v="52238"/>
    <s v="T177804"/>
    <s v="C8314"/>
    <s v="591"/>
    <n v="45798.644554687497"/>
    <s v="21/05/2025 3:28:17 PM"/>
    <n v="70"/>
    <s v="X-RAY"/>
    <x v="17"/>
    <n v="109.1"/>
    <n v="1"/>
    <n v="0.1091"/>
    <s v="800kv"/>
    <s v="Pavan Halde"/>
    <x v="0"/>
    <s v="19"/>
    <s v="20/05/2025"/>
    <n v="19.238164861111731"/>
    <s v="-"/>
    <s v="-"/>
  </r>
  <r>
    <s v="Normal Order"/>
    <x v="322"/>
    <x v="171"/>
    <n v="53334"/>
    <s v="T177284"/>
    <s v="C8315"/>
    <s v="334"/>
    <n v="45798.589661261583"/>
    <s v="21/05/2025 2:09:07 PM"/>
    <n v="70"/>
    <s v="X-RAY"/>
    <x v="17"/>
    <n v="146"/>
    <n v="1"/>
    <n v="0.14599999999999999"/>
    <s v="-"/>
    <s v="RAVINDER SARRATE"/>
    <x v="0"/>
    <s v="19"/>
    <s v="20/05/2025"/>
    <n v="19.443986030091761"/>
    <s v="-"/>
    <s v="-"/>
  </r>
  <r>
    <s v="Normal Order"/>
    <x v="83"/>
    <x v="66"/>
    <n v="53549"/>
    <s v="T173107"/>
    <s v="C7625"/>
    <s v="741"/>
    <n v="45798.52975170139"/>
    <s v="21/05/2025 12:42:54 PM"/>
    <n v="70"/>
    <s v="X-RAY"/>
    <x v="17"/>
    <n v="51.5"/>
    <n v="1"/>
    <n v="5.1499999999999997E-2"/>
    <s v="145kv"/>
    <s v="Pavan Halde"/>
    <x v="0"/>
    <s v="19"/>
    <s v="09/04/2025"/>
    <n v="60.094017418981821"/>
    <s v="-"/>
    <s v="-"/>
  </r>
  <r>
    <s v="Normal Order"/>
    <x v="83"/>
    <x v="66"/>
    <n v="51328"/>
    <s v="T173550"/>
    <s v="C7697"/>
    <s v="761"/>
    <n v="45798.529330671299"/>
    <s v="21/05/2025 12:42:18 PM"/>
    <n v="70"/>
    <s v="X-RAY"/>
    <x v="17"/>
    <n v="51.5"/>
    <n v="1"/>
    <n v="5.1499999999999997E-2"/>
    <s v="145kv"/>
    <s v="Pavan Halde"/>
    <x v="0"/>
    <s v="19"/>
    <s v="14/04/2025"/>
    <n v="55.343105543979618"/>
    <s v="-"/>
    <s v="-"/>
  </r>
  <r>
    <s v="Normal Order"/>
    <x v="90"/>
    <x v="71"/>
    <n v="57199"/>
    <s v="T172919"/>
    <s v="C7604"/>
    <s v="1411"/>
    <n v="45798.528886238433"/>
    <s v="21/05/2025 12:41:40 PM"/>
    <n v="70"/>
    <s v="X-RAY"/>
    <x v="17"/>
    <n v="40.200000000000003"/>
    <n v="1"/>
    <n v="4.0200000000000007E-2"/>
    <s v="Upper Tank"/>
    <s v="Pavan Halde"/>
    <x v="0"/>
    <s v="19"/>
    <s v="08/04/2025"/>
    <n v="61.13001712963159"/>
    <s v="-"/>
    <s v="-"/>
  </r>
  <r>
    <s v="Normal Order"/>
    <x v="238"/>
    <x v="143"/>
    <n v="50572"/>
    <s v="T175027"/>
    <s v="C7909"/>
    <s v="971"/>
    <n v="45798.527708449074"/>
    <s v="21/05/2025 12:39:58 PM"/>
    <n v="70"/>
    <s v="X-RAY"/>
    <x v="17"/>
    <n v="109.23"/>
    <n v="1"/>
    <n v="0.10922999999999999"/>
    <s v="DTB - 145 kV"/>
    <s v="Pavan Halde"/>
    <x v="0"/>
    <s v="19"/>
    <s v="25/04/2025"/>
    <n v="44.568900937498263"/>
    <s v="-"/>
    <s v="-"/>
  </r>
  <r>
    <s v="Normal Order"/>
    <x v="88"/>
    <x v="69"/>
    <n v="59407"/>
    <s v="T177145"/>
    <s v="C8232"/>
    <s v="571"/>
    <n v="45798.494961168981"/>
    <s v="21/05/2025 11:53:48 AM"/>
    <n v="80"/>
    <s v="X-RAY"/>
    <x v="17"/>
    <n v="170"/>
    <n v="1"/>
    <n v="0.17"/>
    <s v="800kv"/>
    <s v="Pavan Halde"/>
    <x v="0"/>
    <s v="19"/>
    <s v="16/05/2025"/>
    <n v="23.886839837963631"/>
    <s v="-"/>
    <s v="-"/>
  </r>
  <r>
    <s v="Normal Order"/>
    <x v="76"/>
    <x v="63"/>
    <n v="59862"/>
    <s v="T177446"/>
    <s v="C8292"/>
    <s v="061"/>
    <n v="45798.446056099543"/>
    <s v="21/05/2025 10:42:23 AM"/>
    <n v="80"/>
    <s v="X-RAY"/>
    <x v="17"/>
    <n v="141"/>
    <n v="1"/>
    <n v="0.14099999999999999"/>
    <s v="765 KV GIS"/>
    <s v="Pavan Halde"/>
    <x v="0"/>
    <s v="19"/>
    <s v="19/05/2025"/>
    <n v="20.22225357638672"/>
    <s v="-"/>
    <s v="-"/>
  </r>
  <r>
    <s v="Normal Order"/>
    <x v="111"/>
    <x v="17"/>
    <n v="59842"/>
    <s v="T176366"/>
    <s v="C8163"/>
    <s v="960"/>
    <n v="45798.427876828697"/>
    <s v="21/05/2025 10:16:08 AM"/>
    <n v="70"/>
    <s v="X-RAY"/>
    <x v="17"/>
    <n v="48.7"/>
    <n v="1"/>
    <n v="4.8700000000000007E-2"/>
    <s v="-"/>
    <s v="RAVINDER SARRATE"/>
    <x v="0"/>
    <s v="19"/>
    <s v="12/05/2025"/>
    <n v="27.398074548611479"/>
    <s v="-"/>
    <s v="-"/>
  </r>
  <r>
    <s v="Normal Order"/>
    <x v="111"/>
    <x v="17"/>
    <n v="59842"/>
    <s v="T176504"/>
    <s v="C8172"/>
    <s v="967"/>
    <n v="45798.427647673612"/>
    <s v="21/05/2025 10:15:49 AM"/>
    <n v="70"/>
    <s v="X-RAY"/>
    <x v="17"/>
    <n v="48.7"/>
    <n v="1"/>
    <n v="4.8700000000000007E-2"/>
    <s v="-"/>
    <s v="RAVINDER SARRATE"/>
    <x v="0"/>
    <s v="19"/>
    <s v="12/05/2025"/>
    <n v="27.22628641203482"/>
    <s v="-"/>
    <s v="-"/>
  </r>
  <r>
    <s v="Normal Order"/>
    <x v="111"/>
    <x v="17"/>
    <n v="59842"/>
    <s v="T176516"/>
    <s v="C8171"/>
    <s v="968"/>
    <n v="45798.427444652778"/>
    <s v="21/05/2025 10:15:31 AM"/>
    <n v="70"/>
    <s v="X-RAY"/>
    <x v="17"/>
    <n v="48.7"/>
    <n v="1"/>
    <n v="4.8700000000000007E-2"/>
    <s v="-"/>
    <s v="RAVINDER SARRATE"/>
    <x v="0"/>
    <s v="19"/>
    <s v="12/05/2025"/>
    <n v="27.10100391203741"/>
    <s v="-"/>
    <s v="-"/>
  </r>
  <r>
    <s v="Normal Order"/>
    <x v="66"/>
    <x v="14"/>
    <n v="60574"/>
    <s v="T177233"/>
    <s v="C8305"/>
    <s v="1306"/>
    <n v="45798.382247222216"/>
    <s v="21/05/2025 9:10:26 AM"/>
    <n v="80"/>
    <s v="X-RAY"/>
    <x v="17"/>
    <n v="140.13999999999999"/>
    <n v="1"/>
    <n v="0.14013999999999999"/>
    <s v="800kv"/>
    <s v="RAVINDER SARRATE"/>
    <x v="0"/>
    <s v="19"/>
    <s v="20/05/2025"/>
    <n v="19.743830763887669"/>
    <s v="-"/>
    <s v="-"/>
  </r>
  <r>
    <s v="Normal Order"/>
    <x v="66"/>
    <x v="14"/>
    <n v="60574"/>
    <s v="T177752"/>
    <s v="C8312"/>
    <s v="1309"/>
    <n v="45798.381518437498"/>
    <s v="21/05/2025 9:09:23 AM"/>
    <n v="80"/>
    <s v="X-RAY"/>
    <x v="17"/>
    <n v="140.13999999999999"/>
    <n v="1"/>
    <n v="0.14013999999999999"/>
    <s v="800kv"/>
    <s v="RAVINDER SARRATE"/>
    <x v="0"/>
    <s v="19"/>
    <s v="20/05/2025"/>
    <n v="19.2335678819436"/>
    <s v="-"/>
    <s v="-"/>
  </r>
  <r>
    <s v="Normal Order"/>
    <x v="81"/>
    <x v="21"/>
    <n v="55902"/>
    <s v="T177264"/>
    <s v="C8309"/>
    <s v="1346"/>
    <n v="45798.342632071763"/>
    <s v="21/05/2025 8:13:23 AM"/>
    <n v="80"/>
    <s v="X-RAY"/>
    <x v="17"/>
    <n v="476.42"/>
    <n v="1"/>
    <n v="0.47642000000000001"/>
    <s v="DTB 420 kV"/>
    <s v="RAVINDER SARRATE"/>
    <x v="0"/>
    <s v="19"/>
    <s v="20/05/2025"/>
    <n v="19.243031805555798"/>
    <s v="-"/>
    <s v="-"/>
  </r>
  <r>
    <s v="Normal Order"/>
    <x v="76"/>
    <x v="63"/>
    <n v="60521"/>
    <s v="T176937"/>
    <s v="C8301"/>
    <s v="067"/>
    <n v="45798.324687280103"/>
    <s v="21/05/2025 7:47:33 AM"/>
    <n v="80"/>
    <s v="X-RAY"/>
    <x v="17"/>
    <n v="141"/>
    <n v="1"/>
    <n v="0.14099999999999999"/>
    <s v="765 KV GIS"/>
    <s v="RAVINDER SARRATE"/>
    <x v="0"/>
    <s v="19"/>
    <s v="20/05/2025"/>
    <n v="19.896682534723372"/>
    <s v="-"/>
    <s v="-"/>
  </r>
  <r>
    <s v="Normal Order"/>
    <x v="76"/>
    <x v="63"/>
    <n v="59862"/>
    <s v="T176625"/>
    <s v="C8298"/>
    <s v="065"/>
    <n v="45798.324476979164"/>
    <s v="21/05/2025 7:47:15 AM"/>
    <n v="80"/>
    <s v="X-RAY"/>
    <x v="17"/>
    <n v="141"/>
    <n v="1"/>
    <n v="0.14099999999999999"/>
    <s v="765 KV GIS"/>
    <s v="RAVINDER SARRATE"/>
    <x v="0"/>
    <s v="19"/>
    <s v="19/05/2025"/>
    <n v="20.403864062500361"/>
    <s v="-"/>
    <s v="-"/>
  </r>
  <r>
    <s v="Normal Order"/>
    <x v="88"/>
    <x v="69"/>
    <n v="58112"/>
    <s v="T177037"/>
    <s v="C8135"/>
    <s v="547"/>
    <n v="45798.248720150463"/>
    <s v="21/05/2025 5:58:09 AM"/>
    <n v="80"/>
    <s v="X-RAY"/>
    <x v="17"/>
    <n v="170"/>
    <n v="1"/>
    <n v="0.17"/>
    <s v="800kv"/>
    <s v="SUSHANT"/>
    <x v="0"/>
    <s v="19"/>
    <s v="10/05/2025"/>
    <n v="29.81522837962984"/>
    <s v="-"/>
    <s v="-"/>
  </r>
  <r>
    <s v="Normal Order"/>
    <x v="88"/>
    <x v="69"/>
    <n v="58112"/>
    <s v="T176551"/>
    <s v="C8177"/>
    <s v="558"/>
    <n v="45798.247901481482"/>
    <s v="21/05/2025 5:56:58 AM"/>
    <n v="80"/>
    <s v="X-RAY"/>
    <x v="17"/>
    <n v="170"/>
    <n v="1"/>
    <n v="0.17"/>
    <s v="800kv"/>
    <s v="SUSHANT"/>
    <x v="0"/>
    <s v="19"/>
    <s v="13/05/2025"/>
    <n v="26.520979444445398"/>
    <s v="-"/>
    <s v="-"/>
  </r>
  <r>
    <s v="Normal Order"/>
    <x v="97"/>
    <x v="74"/>
    <n v="60870"/>
    <s v="T177287"/>
    <s v="C8293"/>
    <s v="3239"/>
    <n v="45798.244165428237"/>
    <s v="21/05/2025 5:51:36 AM"/>
    <n v="80"/>
    <s v="X-RAY"/>
    <x v="17"/>
    <n v="85.3"/>
    <n v="1"/>
    <n v="8.5300000000000001E-2"/>
    <s v="DTB 145 kV"/>
    <s v="SUSHANT"/>
    <x v="0"/>
    <s v="19"/>
    <s v="19/05/2025"/>
    <n v="20.34832098379411"/>
    <s v="-"/>
    <s v="-"/>
  </r>
  <r>
    <s v="Normal Order"/>
    <x v="97"/>
    <x v="74"/>
    <n v="60870"/>
    <s v="T177349"/>
    <s v="C8285"/>
    <s v="3243"/>
    <n v="45798.239629965283"/>
    <s v="21/05/2025 5:45:04 AM"/>
    <n v="80"/>
    <s v="X-RAY"/>
    <x v="17"/>
    <n v="85.3"/>
    <n v="1"/>
    <n v="8.5300000000000001E-2"/>
    <s v="DTB 145 kV"/>
    <s v="SUSHANT"/>
    <x v="0"/>
    <s v="19"/>
    <s v="19/05/2025"/>
    <n v="20.55682409722067"/>
    <s v="-"/>
    <s v="-"/>
  </r>
  <r>
    <s v="Normal Order"/>
    <x v="97"/>
    <x v="74"/>
    <n v="60870"/>
    <s v="T177336"/>
    <s v="C8286"/>
    <s v="3246"/>
    <n v="45798.236603090278"/>
    <s v="21/05/2025 5:40:42 AM"/>
    <n v="80"/>
    <s v="X-RAY"/>
    <x v="17"/>
    <n v="85.3"/>
    <n v="1"/>
    <n v="8.5300000000000001E-2"/>
    <s v="DTB 145 kV"/>
    <s v="SUSHANT"/>
    <x v="0"/>
    <s v="19"/>
    <s v="19/05/2025"/>
    <n v="20.554962013891782"/>
    <s v="-"/>
    <s v="-"/>
  </r>
  <r>
    <s v="Normal Order"/>
    <x v="252"/>
    <x v="152"/>
    <n v="60833"/>
    <s v="T177235"/>
    <s v="C8300"/>
    <s v="655"/>
    <n v="45798.164236597222"/>
    <s v="21/05/2025 3:56:30 AM"/>
    <n v="80"/>
    <s v="X-RAY"/>
    <x v="17"/>
    <n v="113.8"/>
    <n v="1"/>
    <n v="0.1138"/>
    <s v="Line DSES Enclosure"/>
    <s v="SUSHANT"/>
    <x v="0"/>
    <s v="19"/>
    <s v="20/05/2025"/>
    <n v="19.84617620370409"/>
    <s v="-"/>
    <s v="-"/>
  </r>
  <r>
    <s v="Normal Order"/>
    <x v="252"/>
    <x v="152"/>
    <n v="60294"/>
    <s v="T177303"/>
    <s v="C8302"/>
    <s v="658"/>
    <n v="45798.159623854168"/>
    <s v="21/05/2025 3:49:51 AM"/>
    <n v="80"/>
    <s v="X-RAY"/>
    <x v="17"/>
    <n v="113.8"/>
    <n v="1"/>
    <n v="0.1138"/>
    <s v="Line DSES Enclosure"/>
    <s v="SUSHANT"/>
    <x v="0"/>
    <s v="19"/>
    <s v="20/05/2025"/>
    <n v="19.84528956018767"/>
    <s v="-"/>
    <s v="-"/>
  </r>
  <r>
    <s v="Normal Order"/>
    <x v="74"/>
    <x v="61"/>
    <n v="58916"/>
    <s v="T177245"/>
    <s v="C8305"/>
    <s v="1434"/>
    <n v="45797.953259386573"/>
    <s v="20/05/2025 10:52:41 PM"/>
    <n v="80"/>
    <s v="X-RAY"/>
    <x v="17"/>
    <n v="294.7"/>
    <n v="1"/>
    <n v="0.29470000000000002"/>
    <s v="DTB 245 kV"/>
    <s v="SUSHANT"/>
    <x v="0"/>
    <s v="20"/>
    <s v="20/05/2025"/>
    <n v="19.74593615740741"/>
    <s v="-"/>
    <s v="-"/>
  </r>
  <r>
    <s v="Normal Order"/>
    <x v="79"/>
    <x v="13"/>
    <n v="60503"/>
    <s v="T177180"/>
    <s v="C8252"/>
    <s v="5111"/>
    <n v="45797.940026446748"/>
    <s v="20/05/2025 10:33:46 PM"/>
    <n v="80"/>
    <s v="X-RAY"/>
    <x v="17"/>
    <n v="49.66"/>
    <n v="1"/>
    <n v="4.9660000000000003E-2"/>
    <s v="AIS 420 kV"/>
    <s v="Sushil Shantaram Tambat"/>
    <x v="0"/>
    <s v="20"/>
    <s v="16/05/2025"/>
    <n v="23.03682658565231"/>
    <s v="-"/>
    <s v="-"/>
  </r>
  <r>
    <s v="Normal Order"/>
    <x v="319"/>
    <x v="130"/>
    <n v="57987"/>
    <s v="T176919"/>
    <s v="C8253"/>
    <s v="872"/>
    <n v="45797.899842175917"/>
    <s v="20/05/2025 9:35:46 PM"/>
    <n v="80"/>
    <s v="X-RAY"/>
    <x v="17"/>
    <n v="37.5"/>
    <n v="1"/>
    <n v="3.7499999999999999E-2"/>
    <s v="220KV GIS"/>
    <s v="SUSHANT"/>
    <x v="0"/>
    <s v="20"/>
    <s v="17/05/2025"/>
    <n v="22.880069733793789"/>
    <s v="-"/>
    <s v="-"/>
  </r>
  <r>
    <s v="Normal Order"/>
    <x v="79"/>
    <x v="13"/>
    <n v="60844"/>
    <s v="T177318"/>
    <s v="C8286"/>
    <s v="5141"/>
    <n v="45797.898002245369"/>
    <s v="20/05/2025 9:33:53 PM"/>
    <n v="80"/>
    <s v="X-RAY"/>
    <x v="17"/>
    <n v="49.66"/>
    <n v="1"/>
    <n v="4.9660000000000003E-2"/>
    <s v="AIS 420 kV"/>
    <s v="Sushil Shantaram Tambat"/>
    <x v="0"/>
    <s v="20"/>
    <s v="19/05/2025"/>
    <n v="20.554111307872521"/>
    <s v="-"/>
    <s v="-"/>
  </r>
  <r>
    <s v="Normal Order"/>
    <x v="226"/>
    <x v="16"/>
    <n v="56272"/>
    <s v="T177308"/>
    <s v="C8299"/>
    <s v="720"/>
    <n v="45797.895732337973"/>
    <s v="20/05/2025 9:29:51 PM"/>
    <n v="70"/>
    <s v="X-RAY"/>
    <x v="17"/>
    <n v="116.8"/>
    <n v="1"/>
    <n v="0.1168"/>
    <s v="800 Kv"/>
    <s v="SUSHANT"/>
    <x v="0"/>
    <s v="20"/>
    <s v="19/05/2025"/>
    <n v="20.126450590280001"/>
    <s v="-"/>
    <s v="-"/>
  </r>
  <r>
    <s v="Normal Order"/>
    <x v="348"/>
    <x v="33"/>
    <n v="58521"/>
    <s v="T173895"/>
    <s v="C7759"/>
    <s v="261"/>
    <n v="45797.838982905087"/>
    <s v="20/05/2025 8:08:14 PM"/>
    <n v="80"/>
    <s v="X-RAY"/>
    <x v="17"/>
    <n v="74"/>
    <n v="1"/>
    <n v="7.3999999999999996E-2"/>
    <s v="420kv"/>
    <s v="Sushil Shantaram Tambat"/>
    <x v="0"/>
    <s v="20"/>
    <s v="17/04/2025"/>
    <n v="52.594698842593061"/>
    <s v="-"/>
    <s v="-"/>
  </r>
  <r>
    <s v="Normal Order"/>
    <x v="87"/>
    <x v="39"/>
    <n v="58617"/>
    <s v="T176469"/>
    <s v="C8204"/>
    <s v="2073"/>
    <n v="45797.825040671298"/>
    <s v="20/05/2025 7:48:03 PM"/>
    <n v="80"/>
    <s v="X-RAY"/>
    <x v="17"/>
    <n v="63.3"/>
    <n v="1"/>
    <n v="6.3299999999999995E-2"/>
    <s v="-"/>
    <s v="SUSHANT"/>
    <x v="0"/>
    <s v="20"/>
    <s v="14/05/2025"/>
    <n v="25.32079314814473"/>
    <s v="-"/>
    <s v="-"/>
  </r>
  <r>
    <s v="Normal Order"/>
    <x v="232"/>
    <x v="34"/>
    <n v="59879"/>
    <s v="T176918"/>
    <s v="C8249"/>
    <s v="3411"/>
    <n v="45797.808047407409"/>
    <s v="20/05/2025 7:23:41 PM"/>
    <n v="80"/>
    <s v="X-RAY"/>
    <x v="17"/>
    <n v="43.1"/>
    <n v="1"/>
    <n v="4.3099999999999999E-2"/>
    <s v="AIS 420 kV"/>
    <s v="Pavan Halde"/>
    <x v="0"/>
    <s v="20"/>
    <s v="16/05/2025"/>
    <n v="23.284073217590048"/>
    <s v="-"/>
    <s v="-"/>
  </r>
  <r>
    <s v="Normal Order"/>
    <x v="103"/>
    <x v="24"/>
    <n v="55355"/>
    <s v="T177396"/>
    <s v="C8280"/>
    <s v="293"/>
    <n v="45797.730763807871"/>
    <s v="20/05/2025 5:32:18 PM"/>
    <n v="70"/>
    <s v="X-RAY"/>
    <x v="17"/>
    <n v="26.1"/>
    <n v="1"/>
    <n v="2.6100000000000002E-2"/>
    <s v="-"/>
    <s v="RAVINDER SARRATE"/>
    <x v="0"/>
    <s v="20"/>
    <s v="18/05/2025"/>
    <n v="21.772148530093549"/>
    <s v="-"/>
    <s v="-"/>
  </r>
  <r>
    <s v="Normal Order"/>
    <x v="88"/>
    <x v="69"/>
    <n v="59407"/>
    <s v="T177200"/>
    <s v="C8246"/>
    <s v="581"/>
    <n v="45797.630499328698"/>
    <s v="20/05/2025 3:08:00 PM"/>
    <n v="80"/>
    <s v="X-RAY"/>
    <x v="17"/>
    <n v="170"/>
    <n v="1"/>
    <n v="0.17"/>
    <s v="800kv"/>
    <s v="Pavan Halde"/>
    <x v="0"/>
    <s v="20"/>
    <s v="16/05/2025"/>
    <n v="23.385066053240731"/>
    <s v="-"/>
    <s v="-"/>
  </r>
  <r>
    <s v="Normal Order"/>
    <x v="76"/>
    <x v="63"/>
    <n v="59862"/>
    <s v="T177417"/>
    <s v="C8292"/>
    <s v="062"/>
    <n v="45797.506395428238"/>
    <s v="20/05/2025 12:09:12 PM"/>
    <n v="80"/>
    <s v="X-RAY"/>
    <x v="17"/>
    <n v="141"/>
    <n v="1"/>
    <n v="0.14099999999999999"/>
    <s v="765 KV GIS"/>
    <s v="RAVINDER SARRATE"/>
    <x v="0"/>
    <s v="20"/>
    <s v="19/05/2025"/>
    <n v="20.22381774305541"/>
    <s v="-"/>
    <s v="-"/>
  </r>
  <r>
    <s v="Normal Order"/>
    <x v="76"/>
    <x v="63"/>
    <n v="59862"/>
    <s v="T177412"/>
    <s v="C8292"/>
    <s v="063"/>
    <n v="45797.506156689808"/>
    <s v="20/05/2025 12:08:52 PM"/>
    <n v="80"/>
    <s v="X-RAY"/>
    <x v="17"/>
    <n v="141"/>
    <n v="1"/>
    <n v="0.14099999999999999"/>
    <s v="765 KV GIS"/>
    <s v="RAVINDER SARRATE"/>
    <x v="0"/>
    <s v="20"/>
    <s v="19/05/2025"/>
    <n v="20.224555219909231"/>
    <s v="-"/>
    <s v="-"/>
  </r>
  <r>
    <s v="Normal Order"/>
    <x v="83"/>
    <x v="66"/>
    <n v="53549"/>
    <s v="T177363"/>
    <s v="C8279"/>
    <s v="810"/>
    <n v="45797.501464120367"/>
    <s v="20/05/2025 12:02:06 PM"/>
    <n v="70"/>
    <s v="X-RAY"/>
    <x v="17"/>
    <n v="51.5"/>
    <n v="1"/>
    <n v="5.1499999999999997E-2"/>
    <s v="145kv"/>
    <s v="RAVINDER SARRATE"/>
    <x v="0"/>
    <s v="20"/>
    <s v="18/05/2025"/>
    <n v="21.863712523147111"/>
    <s v="-"/>
    <s v="-"/>
  </r>
  <r>
    <s v="Normal Order"/>
    <x v="83"/>
    <x v="66"/>
    <n v="53549"/>
    <s v="T177312"/>
    <s v="C8288"/>
    <s v="816"/>
    <n v="45797.501223263891"/>
    <s v="20/05/2025 12:01:46 PM"/>
    <n v="70"/>
    <s v="X-RAY"/>
    <x v="17"/>
    <n v="51.5"/>
    <n v="1"/>
    <n v="5.1499999999999997E-2"/>
    <s v="145kv"/>
    <s v="RAVINDER SARRATE"/>
    <x v="0"/>
    <s v="20"/>
    <s v="19/05/2025"/>
    <n v="20.474113344906069"/>
    <s v="-"/>
    <s v="-"/>
  </r>
  <r>
    <s v="Normal Order"/>
    <x v="83"/>
    <x v="66"/>
    <n v="53549"/>
    <s v="T177324"/>
    <s v="C8288"/>
    <s v="815"/>
    <n v="45797.500999351847"/>
    <s v="20/05/2025 12:01:26 PM"/>
    <n v="70"/>
    <s v="X-RAY"/>
    <x v="17"/>
    <n v="51.5"/>
    <n v="1"/>
    <n v="5.1499999999999997E-2"/>
    <s v="145kv"/>
    <s v="RAVINDER SARRATE"/>
    <x v="0"/>
    <s v="20"/>
    <s v="19/05/2025"/>
    <n v="20.51754853009334"/>
    <s v="-"/>
    <s v="-"/>
  </r>
  <r>
    <s v="Normal Order"/>
    <x v="319"/>
    <x v="130"/>
    <n v="57987"/>
    <s v="T176960"/>
    <s v="C8255"/>
    <s v="875"/>
    <n v="45797.500544479168"/>
    <s v="20/05/2025 12:00:47 PM"/>
    <n v="80"/>
    <s v="X-RAY"/>
    <x v="17"/>
    <n v="37.5"/>
    <n v="1"/>
    <n v="3.7499999999999999E-2"/>
    <s v="220KV GIS"/>
    <s v="RAVINDER SARRATE"/>
    <x v="0"/>
    <s v="20"/>
    <s v="17/05/2025"/>
    <n v="22.877761793977701"/>
    <s v="-"/>
    <s v="-"/>
  </r>
  <r>
    <s v="Normal Order"/>
    <x v="319"/>
    <x v="130"/>
    <n v="57987"/>
    <s v="T176955"/>
    <s v="C8255"/>
    <s v="874"/>
    <n v="45797.500205277778"/>
    <s v="20/05/2025 12:00:18 PM"/>
    <n v="80"/>
    <s v="X-RAY"/>
    <x v="17"/>
    <n v="37.5"/>
    <n v="1"/>
    <n v="3.7499999999999999E-2"/>
    <s v="220KV GIS"/>
    <s v="RAVINDER SARRATE"/>
    <x v="0"/>
    <s v="20"/>
    <s v="17/05/2025"/>
    <n v="22.87833745370153"/>
    <s v="-"/>
    <s v="-"/>
  </r>
  <r>
    <s v="Normal Order"/>
    <x v="88"/>
    <x v="69"/>
    <n v="58112"/>
    <s v="T177033"/>
    <s v="C8127"/>
    <s v="545"/>
    <n v="45797.492637754629"/>
    <s v="20/05/2025 11:49:24 AM"/>
    <n v="80"/>
    <s v="X-RAY"/>
    <x v="17"/>
    <n v="170"/>
    <n v="1"/>
    <n v="0.17"/>
    <s v="800kv"/>
    <s v="RAVINDER SARRATE"/>
    <x v="0"/>
    <s v="20"/>
    <s v="10/05/2025"/>
    <n v="29.77935753472412"/>
    <s v="-"/>
    <s v="-"/>
  </r>
  <r>
    <s v="Normal Order"/>
    <x v="70"/>
    <x v="58"/>
    <n v="52059"/>
    <s v="T177491"/>
    <s v="C8267"/>
    <s v="220"/>
    <n v="45797.48989430556"/>
    <s v="20/05/2025 11:45:27 AM"/>
    <n v="70"/>
    <s v="X-RAY"/>
    <x v="17"/>
    <n v="107.2"/>
    <n v="1"/>
    <n v="0.1072"/>
    <s v="disconnector housing"/>
    <s v="RAVINDER SARRATE"/>
    <x v="0"/>
    <s v="20"/>
    <s v="17/05/2025"/>
    <n v="22.76959659722343"/>
    <s v="-"/>
    <s v="-"/>
  </r>
  <r>
    <s v="Normal Order"/>
    <x v="81"/>
    <x v="21"/>
    <n v="47246"/>
    <s v="T177227"/>
    <s v="C8290"/>
    <s v="1343"/>
    <n v="45797.37080517361"/>
    <s v="20/05/2025 8:53:57 AM"/>
    <n v="70"/>
    <s v="X-RAY"/>
    <x v="17"/>
    <n v="476.42"/>
    <n v="1"/>
    <n v="0.47642000000000001"/>
    <s v="DTB 420 kV"/>
    <s v="RAVINDER SARRATE"/>
    <x v="0"/>
    <s v="20"/>
    <s v="19/05/2025"/>
    <n v="20.41179516203556"/>
    <s v="-"/>
    <s v="-"/>
  </r>
  <r>
    <s v="Normal Order"/>
    <x v="76"/>
    <x v="63"/>
    <n v="60521"/>
    <s v="T176603"/>
    <s v="C8218"/>
    <s v="041"/>
    <n v="45797.368877013891"/>
    <s v="20/05/2025 8:51:15 AM"/>
    <n v="80"/>
    <s v="X-RAY"/>
    <x v="17"/>
    <n v="141"/>
    <n v="1"/>
    <n v="0.14099999999999999"/>
    <s v="765 KV GIS"/>
    <s v="ISHWAR CHAVAN"/>
    <x v="0"/>
    <s v="20"/>
    <s v="15/05/2025"/>
    <n v="24.779870092592319"/>
    <s v="-"/>
    <s v="-"/>
  </r>
  <r>
    <s v="Normal Order"/>
    <x v="83"/>
    <x v="66"/>
    <n v="53549"/>
    <s v="T177368"/>
    <s v="C8280"/>
    <s v="805"/>
    <n v="45797.352508472221"/>
    <s v="20/05/2025 8:27:36 AM"/>
    <n v="70"/>
    <s v="X-RAY"/>
    <x v="17"/>
    <n v="51.5"/>
    <n v="1"/>
    <n v="5.1499999999999997E-2"/>
    <s v="145kv"/>
    <s v="RAVINDER SARRATE"/>
    <x v="0"/>
    <s v="20"/>
    <s v="18/05/2025"/>
    <n v="21.810189571755469"/>
    <s v="-"/>
    <s v="-"/>
  </r>
  <r>
    <s v="Normal Order"/>
    <x v="83"/>
    <x v="66"/>
    <n v="53549"/>
    <s v="T177340"/>
    <s v="C8283"/>
    <s v="812"/>
    <n v="45797.352286030087"/>
    <s v="20/05/2025 8:27:17 AM"/>
    <n v="70"/>
    <s v="X-RAY"/>
    <x v="17"/>
    <n v="51.5"/>
    <n v="1"/>
    <n v="5.1499999999999997E-2"/>
    <s v="145kv"/>
    <s v="RAVINDER SARRATE"/>
    <x v="0"/>
    <s v="20"/>
    <s v="18/05/2025"/>
    <n v="21.580768090279889"/>
    <s v="-"/>
    <s v="-"/>
  </r>
  <r>
    <s v="Normal Order"/>
    <x v="83"/>
    <x v="66"/>
    <n v="53549"/>
    <s v="T177357"/>
    <s v="C8278"/>
    <s v="806"/>
    <n v="45797.352068078697"/>
    <s v="20/05/2025 8:26:58 AM"/>
    <n v="70"/>
    <s v="X-RAY"/>
    <x v="17"/>
    <n v="51.5"/>
    <n v="1"/>
    <n v="5.1499999999999997E-2"/>
    <s v="145kv"/>
    <s v="RAVINDER SARRATE"/>
    <x v="0"/>
    <s v="20"/>
    <s v="18/05/2025"/>
    <n v="21.902853113424499"/>
    <s v="-"/>
    <s v="-"/>
  </r>
  <r>
    <s v="Normal Order"/>
    <x v="83"/>
    <x v="66"/>
    <n v="53549"/>
    <s v="T177397"/>
    <s v="C8279"/>
    <s v="803"/>
    <n v="45797.35163665509"/>
    <s v="20/05/2025 8:26:21 AM"/>
    <n v="70"/>
    <s v="X-RAY"/>
    <x v="17"/>
    <n v="51.5"/>
    <n v="1"/>
    <n v="5.1499999999999997E-2"/>
    <s v="145kv"/>
    <s v="RAVINDER SARRATE"/>
    <x v="0"/>
    <s v="20"/>
    <s v="18/05/2025"/>
    <n v="21.773280787034309"/>
    <s v="-"/>
    <s v="-"/>
  </r>
  <r>
    <s v="Normal Order"/>
    <x v="76"/>
    <x v="63"/>
    <n v="60521"/>
    <s v="T177476"/>
    <s v="C8268"/>
    <s v="056"/>
    <n v="45797.327786215283"/>
    <s v="20/05/2025 7:52:01 AM"/>
    <n v="80"/>
    <s v="X-RAY"/>
    <x v="17"/>
    <n v="141"/>
    <n v="1"/>
    <n v="0.14099999999999999"/>
    <s v="765 KV GIS"/>
    <s v="RAVINDER SARRATE"/>
    <x v="0"/>
    <s v="20"/>
    <s v="17/05/2025"/>
    <n v="22.518760266204481"/>
    <s v="-"/>
    <s v="-"/>
  </r>
  <r>
    <s v="Normal Order"/>
    <x v="81"/>
    <x v="21"/>
    <n v="55902"/>
    <s v="T177247"/>
    <s v="C8291"/>
    <s v="1344"/>
    <n v="45797.321088113429"/>
    <s v="20/05/2025 7:42:22 AM"/>
    <n v="80"/>
    <s v="X-RAY"/>
    <x v="17"/>
    <n v="476.42"/>
    <n v="1"/>
    <n v="0.47642000000000001"/>
    <s v="DTB 420 kV"/>
    <s v="RAVINDER SARRATE"/>
    <x v="0"/>
    <s v="20"/>
    <s v="19/05/2025"/>
    <n v="20.24484222222236"/>
    <s v="-"/>
    <s v="-"/>
  </r>
  <r>
    <s v="Normal Order"/>
    <x v="80"/>
    <x v="64"/>
    <n v="40215"/>
    <s v="T176263"/>
    <s v="C8145"/>
    <s v="1162"/>
    <n v="45797.260607245371"/>
    <s v="20/05/2025 6:15:16 AM"/>
    <n v="70"/>
    <s v="X-RAY"/>
    <x v="17"/>
    <n v="9.3309999999999995"/>
    <n v="1"/>
    <n v="9.330999999999999E-3"/>
    <s v="765 KV GIS"/>
    <s v="SUSHANT"/>
    <x v="0"/>
    <s v="20"/>
    <s v="11/05/2025"/>
    <n v="28.812597939817351"/>
    <s v="-"/>
    <s v="-"/>
  </r>
  <r>
    <s v="Normal Order"/>
    <x v="66"/>
    <x v="14"/>
    <n v="58504"/>
    <s v="T177239"/>
    <s v="C8287"/>
    <s v="1295"/>
    <n v="45797.243461597223"/>
    <s v="20/05/2025 5:50:35 AM"/>
    <n v="80"/>
    <s v="X-RAY"/>
    <x v="17"/>
    <n v="140.13999999999999"/>
    <n v="1"/>
    <n v="0.14013999999999999"/>
    <s v="800kv"/>
    <s v="SUSHANT"/>
    <x v="0"/>
    <s v="20"/>
    <s v="19/05/2025"/>
    <n v="20.38874084490817"/>
    <s v="-"/>
    <s v="-"/>
  </r>
  <r>
    <s v="Normal Order"/>
    <x v="80"/>
    <x v="64"/>
    <n v="60753"/>
    <s v="T176275"/>
    <s v="C8145"/>
    <s v="1170"/>
    <n v="45797.166909375002"/>
    <s v="20/05/2025 4:00:21 AM"/>
    <n v="80"/>
    <s v="X-RAY"/>
    <x v="17"/>
    <n v="9.3309999999999995"/>
    <n v="1"/>
    <n v="9.330999999999999E-3"/>
    <s v="765 KV GIS"/>
    <s v="SUSHANT"/>
    <x v="0"/>
    <s v="20"/>
    <s v="14/05/2025"/>
    <n v="25.090900520837749"/>
    <s v="-"/>
    <s v="-"/>
  </r>
  <r>
    <s v="Normal Order"/>
    <x v="80"/>
    <x v="64"/>
    <n v="60753"/>
    <s v="T176917"/>
    <s v="C8270"/>
    <s v="1172"/>
    <n v="45797.166134768508"/>
    <s v="20/05/2025 3:59:14 AM"/>
    <n v="80"/>
    <s v="X-RAY"/>
    <x v="17"/>
    <n v="9.3309999999999995"/>
    <n v="1"/>
    <n v="9.330999999999999E-3"/>
    <s v="765 KV GIS"/>
    <s v="SUSHANT"/>
    <x v="0"/>
    <s v="20"/>
    <s v="18/05/2025"/>
    <n v="21.888215868057159"/>
    <s v="-"/>
    <s v="-"/>
  </r>
  <r>
    <s v="Normal Order"/>
    <x v="88"/>
    <x v="69"/>
    <n v="59407"/>
    <s v="T176894"/>
    <s v="C8227"/>
    <s v="574"/>
    <n v="45797.066166203702"/>
    <s v="20/05/2025 1:35:17 AM"/>
    <n v="80"/>
    <s v="X-RAY"/>
    <x v="17"/>
    <n v="170"/>
    <n v="1"/>
    <n v="0.17"/>
    <s v="800kv"/>
    <s v="SUSHANT"/>
    <x v="0"/>
    <s v="20"/>
    <s v="15/05/2025"/>
    <n v="24.371316423610551"/>
    <s v="-"/>
    <s v="-"/>
  </r>
  <r>
    <s v="Normal Order"/>
    <x v="88"/>
    <x v="69"/>
    <n v="59407"/>
    <s v="T177191"/>
    <s v="C8241"/>
    <s v="577"/>
    <n v="45797.065027430552"/>
    <s v="20/05/2025 1:33:38 AM"/>
    <n v="80"/>
    <s v="X-RAY"/>
    <x v="17"/>
    <n v="170"/>
    <n v="1"/>
    <n v="0.17"/>
    <s v="800kv"/>
    <s v="SUSHANT"/>
    <x v="0"/>
    <s v="20"/>
    <s v="16/05/2025"/>
    <n v="23.541618206014391"/>
    <s v="-"/>
    <s v="-"/>
  </r>
  <r>
    <s v="Normal Order"/>
    <x v="88"/>
    <x v="69"/>
    <n v="59407"/>
    <s v="T177157"/>
    <s v="C8236"/>
    <s v="576"/>
    <n v="45797.06396929398"/>
    <s v="20/05/2025 1:32:07 AM"/>
    <n v="80"/>
    <s v="X-RAY"/>
    <x v="17"/>
    <n v="170"/>
    <n v="1"/>
    <n v="0.17"/>
    <s v="800kv"/>
    <s v="SUSHANT"/>
    <x v="0"/>
    <s v="20"/>
    <s v="16/05/2025"/>
    <n v="23.764866354162219"/>
    <s v="-"/>
    <s v="-"/>
  </r>
  <r>
    <s v="Normal Order"/>
    <x v="88"/>
    <x v="69"/>
    <n v="59407"/>
    <s v="T176674"/>
    <s v="C8199"/>
    <s v="567"/>
    <n v="45797.062987245372"/>
    <s v="20/05/2025 1:30:42 AM"/>
    <n v="80"/>
    <s v="X-RAY"/>
    <x v="17"/>
    <n v="170"/>
    <n v="1"/>
    <n v="0.17"/>
    <s v="800kv"/>
    <s v="SUSHANT"/>
    <x v="0"/>
    <s v="20"/>
    <s v="14/05/2025"/>
    <n v="25.51676694444177"/>
    <s v="-"/>
    <s v="-"/>
  </r>
  <r>
    <s v="Normal Order"/>
    <x v="218"/>
    <x v="8"/>
    <n v="60351"/>
    <s v="T177475"/>
    <s v="C8273"/>
    <s v="290"/>
    <n v="45797.061473530091"/>
    <s v="20/05/2025 1:28:31 AM"/>
    <n v="80"/>
    <s v="X-RAY"/>
    <x v="17"/>
    <n v="58.13"/>
    <n v="1"/>
    <n v="5.8130000000000001E-2"/>
    <s v="-"/>
    <s v="SUSHANT"/>
    <x v="0"/>
    <s v="20"/>
    <s v="17/05/2025"/>
    <n v="22.393547812498579"/>
    <s v="-"/>
    <s v="-"/>
  </r>
  <r>
    <s v="Normal Order"/>
    <x v="218"/>
    <x v="8"/>
    <n v="60351"/>
    <s v="T177488"/>
    <s v="C8266"/>
    <s v="292"/>
    <n v="45797.05862703704"/>
    <s v="20/05/2025 1:24:25 AM"/>
    <n v="80"/>
    <s v="X-RAY"/>
    <x v="17"/>
    <n v="58.13"/>
    <n v="1"/>
    <n v="5.8130000000000001E-2"/>
    <s v="-"/>
    <s v="SUSHANT"/>
    <x v="0"/>
    <s v="20"/>
    <s v="17/05/2025"/>
    <n v="22.657045532410852"/>
    <s v="-"/>
    <s v="-"/>
  </r>
  <r>
    <s v="Normal Order"/>
    <x v="88"/>
    <x v="69"/>
    <n v="59407"/>
    <s v="T177175"/>
    <s v="C8248"/>
    <s v="579"/>
    <n v="45797.037039074072"/>
    <s v="20/05/2025 12:53:20 AM"/>
    <n v="80"/>
    <s v="X-RAY"/>
    <x v="17"/>
    <n v="170"/>
    <n v="1"/>
    <n v="0.17"/>
    <s v="800kv"/>
    <s v="SUSHANT"/>
    <x v="0"/>
    <s v="20"/>
    <s v="16/05/2025"/>
    <n v="23.308224745371259"/>
    <s v="-"/>
    <s v="-"/>
  </r>
  <r>
    <s v="Normal Order"/>
    <x v="79"/>
    <x v="13"/>
    <n v="60841"/>
    <s v="T177384"/>
    <s v="C8278"/>
    <s v="5135"/>
    <n v="45797.025930636577"/>
    <s v="20/05/2025 12:37:20 AM"/>
    <n v="80"/>
    <s v="X-RAY"/>
    <x v="17"/>
    <n v="49.66"/>
    <n v="1"/>
    <n v="4.9660000000000003E-2"/>
    <s v="AIS 420 kV"/>
    <s v="SUSHANT"/>
    <x v="0"/>
    <s v="20"/>
    <s v="17/05/2025"/>
    <n v="22.040338344908381"/>
    <s v="-"/>
    <s v="-"/>
  </r>
  <r>
    <s v="Normal Order"/>
    <x v="79"/>
    <x v="13"/>
    <n v="60503"/>
    <s v="T177375"/>
    <s v="C8279"/>
    <s v="5132"/>
    <n v="45797.024780439817"/>
    <s v="20/05/2025 12:35:41 AM"/>
    <n v="80"/>
    <s v="X-RAY"/>
    <x v="17"/>
    <n v="49.66"/>
    <n v="1"/>
    <n v="4.9660000000000003E-2"/>
    <s v="AIS 420 kV"/>
    <s v="SUSHANT"/>
    <x v="0"/>
    <s v="20"/>
    <s v="18/05/2025"/>
    <n v="21.836928032411379"/>
    <s v="-"/>
    <s v="-"/>
  </r>
  <r>
    <s v="Normal Order"/>
    <x v="79"/>
    <x v="13"/>
    <n v="60841"/>
    <s v="T177400"/>
    <s v="C8277"/>
    <s v="5128"/>
    <n v="45797.022280428238"/>
    <s v="20/05/2025 12:32:05 AM"/>
    <n v="80"/>
    <s v="X-RAY"/>
    <x v="17"/>
    <n v="49.66"/>
    <n v="1"/>
    <n v="4.9660000000000003E-2"/>
    <s v="AIS 420 kV"/>
    <s v="SUSHANT"/>
    <x v="0"/>
    <s v="20"/>
    <s v="17/05/2025"/>
    <n v="22.263333356480871"/>
    <s v="-"/>
    <s v="-"/>
  </r>
  <r>
    <s v="Normal Order"/>
    <x v="79"/>
    <x v="13"/>
    <n v="60503"/>
    <s v="T177376"/>
    <s v="C8280"/>
    <s v="5133"/>
    <n v="45797.021422604157"/>
    <s v="20/05/2025 12:30:51 AM"/>
    <n v="80"/>
    <s v="X-RAY"/>
    <x v="17"/>
    <n v="49.66"/>
    <n v="1"/>
    <n v="4.9660000000000003E-2"/>
    <s v="AIS 420 kV"/>
    <s v="SUSHANT"/>
    <x v="0"/>
    <s v="20"/>
    <s v="18/05/2025"/>
    <n v="21.793075335648609"/>
    <s v="-"/>
    <s v="-"/>
  </r>
  <r>
    <s v="Normal Order"/>
    <x v="74"/>
    <x v="61"/>
    <n v="58916"/>
    <s v="T177169"/>
    <s v="C8248"/>
    <s v="1425"/>
    <n v="45797.002371238428"/>
    <s v="20/05/2025 12:03:25 AM"/>
    <n v="80"/>
    <s v="X-RAY"/>
    <x v="17"/>
    <n v="294.7"/>
    <n v="1"/>
    <n v="0.29470000000000002"/>
    <s v="DTB 245 kV"/>
    <s v="SUSHANT"/>
    <x v="0"/>
    <s v="20"/>
    <s v="16/05/2025"/>
    <n v="23.26722444444022"/>
    <s v="-"/>
    <s v="-"/>
  </r>
  <r>
    <s v="Normal Order"/>
    <x v="81"/>
    <x v="21"/>
    <n v="57522"/>
    <s v="T176344"/>
    <s v="C8123"/>
    <s v="1337"/>
    <n v="45797.000332152777"/>
    <s v="20/05/2025 12:00:28 AM"/>
    <n v="80"/>
    <s v="X-RAY"/>
    <x v="17"/>
    <n v="476.42"/>
    <n v="1"/>
    <n v="0.47642000000000001"/>
    <s v="DTB 420 kV"/>
    <s v="SUSHANT"/>
    <x v="0"/>
    <s v="20"/>
    <s v="09/05/2025"/>
    <n v="30.242761331021029"/>
    <s v="-"/>
    <s v="-"/>
  </r>
  <r>
    <s v="Normal Order"/>
    <x v="219"/>
    <x v="93"/>
    <n v="59324"/>
    <s v="T176759"/>
    <s v="C8204"/>
    <s v="2251"/>
    <n v="45796.979606701389"/>
    <s v="19/05/2025 11:30:44 PM"/>
    <n v="80"/>
    <s v="X-RAY"/>
    <x v="17"/>
    <n v="83.1"/>
    <n v="1"/>
    <n v="8.3099999999999993E-2"/>
    <s v="420 kV"/>
    <s v="KOUSTUBH PATIL"/>
    <x v="0"/>
    <s v="21"/>
    <s v="14/05/2025"/>
    <n v="25.326258553242951"/>
    <s v="-"/>
    <s v="-"/>
  </r>
  <r>
    <s v="Normal Order"/>
    <x v="319"/>
    <x v="130"/>
    <n v="57987"/>
    <s v="T176931"/>
    <s v="C8271"/>
    <s v="861"/>
    <n v="45796.977485914351"/>
    <s v="19/05/2025 11:27:41 PM"/>
    <n v="80"/>
    <s v="X-RAY"/>
    <x v="17"/>
    <n v="37.5"/>
    <n v="1"/>
    <n v="3.7499999999999999E-2"/>
    <s v="220KV GIS"/>
    <s v="Pavan Halde"/>
    <x v="0"/>
    <s v="21"/>
    <s v="17/05/2025"/>
    <n v="22.557429062500891"/>
    <s v="-"/>
    <s v="-"/>
  </r>
  <r>
    <s v="Normal Order"/>
    <x v="118"/>
    <x v="90"/>
    <n v="59868"/>
    <s v="T176957"/>
    <s v="C8223"/>
    <s v="1338"/>
    <n v="45796.946030601852"/>
    <s v="19/05/2025 10:42:17 PM"/>
    <n v="80"/>
    <s v="X-RAY"/>
    <x v="17"/>
    <n v="16.8"/>
    <n v="1"/>
    <n v="1.6799999999999999E-2"/>
    <s v="765 KV GIS"/>
    <s v="SUSHANT"/>
    <x v="0"/>
    <s v="21"/>
    <s v="15/05/2025"/>
    <n v="24.675435277778892"/>
    <s v="-"/>
    <s v="-"/>
  </r>
  <r>
    <s v="Normal Order"/>
    <x v="118"/>
    <x v="90"/>
    <n v="59868"/>
    <s v="T176952"/>
    <s v="C8223"/>
    <s v="1337"/>
    <n v="45796.932212245367"/>
    <s v="19/05/2025 10:22:23 PM"/>
    <n v="80"/>
    <s v="X-RAY"/>
    <x v="17"/>
    <n v="16.8"/>
    <n v="1"/>
    <n v="1.6799999999999999E-2"/>
    <s v="765 KV GIS"/>
    <s v="SUSHANT"/>
    <x v="0"/>
    <s v="21"/>
    <s v="15/05/2025"/>
    <n v="24.676286122688911"/>
    <s v="-"/>
    <s v="-"/>
  </r>
  <r>
    <s v="Normal Order"/>
    <x v="219"/>
    <x v="93"/>
    <n v="59324"/>
    <s v="T176729"/>
    <s v="C8221"/>
    <s v="2241"/>
    <n v="45796.910868564817"/>
    <s v="19/05/2025 9:51:47 PM"/>
    <n v="80"/>
    <s v="X-RAY"/>
    <x v="17"/>
    <n v="83.1"/>
    <n v="1"/>
    <n v="8.3099999999999993E-2"/>
    <s v="420 kV"/>
    <s v="KOUSTUBH PATIL"/>
    <x v="0"/>
    <s v="21"/>
    <s v="15/05/2025"/>
    <n v="24.540635462966751"/>
    <s v="-"/>
    <s v="-"/>
  </r>
  <r>
    <s v="Normal Order"/>
    <x v="97"/>
    <x v="74"/>
    <n v="59891"/>
    <s v="T177463"/>
    <s v="C8271"/>
    <s v="3222"/>
    <n v="45796.840021782409"/>
    <s v="19/05/2025 8:09:38 PM"/>
    <n v="80"/>
    <s v="X-RAY"/>
    <x v="17"/>
    <n v="85.3"/>
    <n v="1"/>
    <n v="8.5300000000000001E-2"/>
    <s v="DTB 145 kV"/>
    <s v="SUSHANT"/>
    <x v="0"/>
    <s v="21"/>
    <s v="17/05/2025"/>
    <n v="22.56796994213073"/>
    <s v="-"/>
    <s v="-"/>
  </r>
  <r>
    <s v="Normal Order"/>
    <x v="319"/>
    <x v="130"/>
    <n v="57987"/>
    <s v="T177433"/>
    <s v="C8269"/>
    <s v="851"/>
    <n v="45796.838698495369"/>
    <s v="19/05/2025 8:07:51 PM"/>
    <n v="80"/>
    <s v="X-RAY"/>
    <x v="17"/>
    <n v="37.5"/>
    <n v="1"/>
    <n v="3.7499999999999999E-2"/>
    <s v="220KV GIS"/>
    <s v="Pavan Halde"/>
    <x v="0"/>
    <s v="21"/>
    <s v="17/05/2025"/>
    <n v="22.47364556713001"/>
    <s v="-"/>
    <s v="-"/>
  </r>
  <r>
    <s v="Normal Order"/>
    <x v="79"/>
    <x v="13"/>
    <n v="60841"/>
    <s v="T177109"/>
    <s v="C8257"/>
    <s v="5116"/>
    <n v="45796.826117453696"/>
    <s v="19/05/2025 7:49:36 PM"/>
    <n v="80"/>
    <s v="X-RAY"/>
    <x v="17"/>
    <n v="49.66"/>
    <n v="1"/>
    <n v="4.9660000000000003E-2"/>
    <s v="AIS 420 kV"/>
    <s v="SUSHANT"/>
    <x v="0"/>
    <s v="21"/>
    <s v="17/05/2025"/>
    <n v="22.937282789353048"/>
    <s v="-"/>
    <s v="-"/>
  </r>
  <r>
    <s v="Normal Order"/>
    <x v="65"/>
    <x v="28"/>
    <n v="59894"/>
    <s v="T176191"/>
    <s v="C8113"/>
    <s v="1881"/>
    <n v="45796.800349872683"/>
    <s v="19/05/2025 7:12:37 PM"/>
    <n v="80"/>
    <s v="X-RAY"/>
    <x v="17"/>
    <n v="56.5"/>
    <n v="1"/>
    <n v="5.6500000000000002E-2"/>
    <s v="-"/>
    <s v="Pavan Halde"/>
    <x v="0"/>
    <s v="21"/>
    <s v="09/05/2025"/>
    <n v="30.91468016203725"/>
    <s v="-"/>
    <s v="-"/>
  </r>
  <r>
    <s v="Normal Order"/>
    <x v="319"/>
    <x v="130"/>
    <n v="56732"/>
    <s v="T176959"/>
    <s v="C8271"/>
    <s v="871"/>
    <n v="45796.700025370374"/>
    <s v="19/05/2025 4:48:09 PM"/>
    <n v="80"/>
    <s v="X-RAY"/>
    <x v="17"/>
    <n v="37.5"/>
    <n v="1"/>
    <n v="3.7499999999999999E-2"/>
    <s v="220KV GIS"/>
    <s v="Pavan Halde"/>
    <x v="0"/>
    <s v="21"/>
    <s v="17/05/2025"/>
    <n v="22.08077909722488"/>
    <s v="-"/>
    <s v="-"/>
  </r>
  <r>
    <s v="Normal Order"/>
    <x v="319"/>
    <x v="130"/>
    <n v="57987"/>
    <s v="T176926"/>
    <s v="C8266"/>
    <s v="859"/>
    <n v="45796.692769756948"/>
    <s v="19/05/2025 4:37:35 PM"/>
    <n v="80"/>
    <s v="X-RAY"/>
    <x v="17"/>
    <n v="37.5"/>
    <n v="1"/>
    <n v="3.7499999999999999E-2"/>
    <s v="220KV GIS"/>
    <s v="RAVINDER SARRATE"/>
    <x v="0"/>
    <s v="21"/>
    <s v="17/05/2025"/>
    <n v="22.637749849534881"/>
    <s v="-"/>
    <s v="-"/>
  </r>
  <r>
    <s v="Normal Order"/>
    <x v="319"/>
    <x v="130"/>
    <n v="57987"/>
    <s v="T176916"/>
    <s v="C8255"/>
    <s v="842"/>
    <n v="45796.692498993063"/>
    <s v="19/05/2025 4:37:12 PM"/>
    <n v="80"/>
    <s v="X-RAY"/>
    <x v="17"/>
    <n v="37.5"/>
    <n v="1"/>
    <n v="3.7499999999999999E-2"/>
    <s v="220KV GIS"/>
    <s v="RAVINDER SARRATE"/>
    <x v="0"/>
    <s v="21"/>
    <s v="17/05/2025"/>
    <n v="22.883699444442751"/>
    <s v="-"/>
    <s v="-"/>
  </r>
  <r>
    <s v="Normal Order"/>
    <x v="319"/>
    <x v="130"/>
    <n v="57987"/>
    <s v="T176921"/>
    <s v="C8266"/>
    <s v="860"/>
    <n v="45796.692176909717"/>
    <s v="19/05/2025 4:36:44 PM"/>
    <n v="80"/>
    <s v="X-RAY"/>
    <x v="17"/>
    <n v="37.5"/>
    <n v="1"/>
    <n v="3.7499999999999999E-2"/>
    <s v="220KV GIS"/>
    <s v="RAVINDER SARRATE"/>
    <x v="0"/>
    <s v="21"/>
    <s v="17/05/2025"/>
    <n v="22.638288402777111"/>
    <s v="-"/>
    <s v="-"/>
  </r>
  <r>
    <s v="Normal Order"/>
    <x v="256"/>
    <x v="7"/>
    <n v="59906"/>
    <s v="T176676"/>
    <s v="C8199"/>
    <s v="239"/>
    <n v="45796.631521041672"/>
    <s v="19/05/2025 3:09:23 PM"/>
    <n v="80"/>
    <s v="X-RAY"/>
    <x v="17"/>
    <n v="479.5"/>
    <n v="1"/>
    <n v="0.47949999999999998"/>
    <s v="Enclosure GCB"/>
    <s v="RAVINDER SARRATE"/>
    <x v="0"/>
    <s v="21"/>
    <s v="14/05/2025"/>
    <n v="25.436564849536811"/>
    <s v="-"/>
    <s v="-"/>
  </r>
  <r>
    <s v="Normal Order"/>
    <x v="319"/>
    <x v="130"/>
    <n v="57987"/>
    <s v="T176944"/>
    <s v="C8259"/>
    <s v="869"/>
    <n v="45796.610681296297"/>
    <s v="19/05/2025 2:39:23 PM"/>
    <n v="80"/>
    <s v="X-RAY"/>
    <x v="17"/>
    <n v="37.5"/>
    <n v="1"/>
    <n v="3.7499999999999999E-2"/>
    <s v="220KV GIS"/>
    <s v="RAVINDER SARRATE"/>
    <x v="0"/>
    <s v="21"/>
    <s v="17/05/2025"/>
    <n v="22.810527083333"/>
    <s v="-"/>
    <s v="-"/>
  </r>
  <r>
    <s v="Normal Order"/>
    <x v="319"/>
    <x v="130"/>
    <n v="57059"/>
    <s v="T176942"/>
    <s v="C8270"/>
    <s v="854"/>
    <n v="45796.610484062498"/>
    <s v="19/05/2025 2:39:06 PM"/>
    <n v="80"/>
    <s v="X-RAY"/>
    <x v="17"/>
    <n v="37.5"/>
    <n v="1"/>
    <n v="3.7499999999999999E-2"/>
    <s v="220KV GIS"/>
    <s v="RAVINDER SARRATE"/>
    <x v="0"/>
    <s v="21"/>
    <s v="17/05/2025"/>
    <n v="22.08409067129833"/>
    <s v="-"/>
    <s v="-"/>
  </r>
  <r>
    <s v="Normal Order"/>
    <x v="319"/>
    <x v="130"/>
    <n v="57059"/>
    <s v="T176947"/>
    <s v="C8270"/>
    <s v="855"/>
    <n v="45796.610177083327"/>
    <s v="19/05/2025 2:38:39 PM"/>
    <n v="80"/>
    <s v="X-RAY"/>
    <x v="17"/>
    <n v="37.5"/>
    <n v="1"/>
    <n v="3.7499999999999999E-2"/>
    <s v="220KV GIS"/>
    <s v="RAVINDER SARRATE"/>
    <x v="0"/>
    <s v="21"/>
    <s v="17/05/2025"/>
    <n v="22.08297836805286"/>
    <s v="-"/>
    <s v="-"/>
  </r>
  <r>
    <s v="Normal Order"/>
    <x v="97"/>
    <x v="74"/>
    <n v="59891"/>
    <s v="T177127"/>
    <s v="C8259"/>
    <s v="3225"/>
    <n v="45796.577724317132"/>
    <s v="19/05/2025 1:51:55 PM"/>
    <n v="80"/>
    <s v="X-RAY"/>
    <x v="17"/>
    <n v="85.3"/>
    <n v="1"/>
    <n v="8.5300000000000001E-2"/>
    <s v="DTB 145 kV"/>
    <s v="RAVINDER SARRATE"/>
    <x v="0"/>
    <s v="21"/>
    <s v="17/05/2025"/>
    <n v="22.82128384259704"/>
    <s v="-"/>
    <s v="-"/>
  </r>
  <r>
    <s v="Normal Order"/>
    <x v="97"/>
    <x v="74"/>
    <n v="59891"/>
    <s v="T177465"/>
    <s v="C8267"/>
    <s v="3223"/>
    <n v="45796.577292546302"/>
    <s v="19/05/2025 1:51:18 PM"/>
    <n v="80"/>
    <s v="X-RAY"/>
    <x v="17"/>
    <n v="85.3"/>
    <n v="1"/>
    <n v="8.5300000000000001E-2"/>
    <s v="DTB 145 kV"/>
    <s v="RAVINDER SARRATE"/>
    <x v="0"/>
    <s v="21"/>
    <s v="17/05/2025"/>
    <n v="22.37986785879184"/>
    <s v="-"/>
    <s v="-"/>
  </r>
  <r>
    <s v="Normal Order"/>
    <x v="79"/>
    <x v="13"/>
    <n v="60841"/>
    <s v="T177407"/>
    <s v="C8275"/>
    <s v="5124"/>
    <n v="45796.558652372682"/>
    <s v="19/05/2025 1:24:27 PM"/>
    <n v="80"/>
    <s v="X-RAY"/>
    <x v="17"/>
    <n v="49.66"/>
    <n v="1"/>
    <n v="4.9660000000000003E-2"/>
    <s v="AIS 420 kV"/>
    <s v="RAVINDER SARRATE"/>
    <x v="0"/>
    <s v="21"/>
    <s v="17/05/2025"/>
    <n v="22.19570677083539"/>
    <s v="-"/>
    <s v="-"/>
  </r>
  <r>
    <s v="Normal Order"/>
    <x v="79"/>
    <x v="13"/>
    <n v="60500"/>
    <s v="T176972"/>
    <s v="C8231"/>
    <s v="5091"/>
    <n v="45796.525210972221"/>
    <s v="19/05/2025 12:36:23 PM"/>
    <n v="80"/>
    <s v="X-RAY"/>
    <x v="17"/>
    <n v="49.66"/>
    <n v="1"/>
    <n v="4.9660000000000003E-2"/>
    <s v="AIS 420 kV"/>
    <s v="Pavan Halde"/>
    <x v="0"/>
    <s v="21"/>
    <s v="15/05/2025"/>
    <n v="24.120744386571459"/>
    <s v="-"/>
    <s v="-"/>
  </r>
  <r>
    <s v="Normal Order"/>
    <x v="79"/>
    <x v="13"/>
    <n v="60841"/>
    <s v="T177480"/>
    <s v="C8270"/>
    <s v="5125"/>
    <n v="45796.499539155091"/>
    <s v="19/05/2025 11:59:20 AM"/>
    <n v="80"/>
    <s v="X-RAY"/>
    <x v="17"/>
    <n v="49.66"/>
    <n v="1"/>
    <n v="4.9660000000000003E-2"/>
    <s v="AIS 420 kV"/>
    <s v="RAVINDER SARRATE"/>
    <x v="0"/>
    <s v="21"/>
    <s v="17/05/2025"/>
    <n v="22.395267465275541"/>
    <s v="-"/>
    <s v="-"/>
  </r>
  <r>
    <s v="Normal Order"/>
    <x v="319"/>
    <x v="130"/>
    <n v="57987"/>
    <s v="T177447"/>
    <s v="C8269"/>
    <s v="866"/>
    <n v="45796.464873240737"/>
    <s v="19/05/2025 11:09:25 AM"/>
    <n v="80"/>
    <s v="X-RAY"/>
    <x v="17"/>
    <n v="37.5"/>
    <n v="1"/>
    <n v="3.7499999999999999E-2"/>
    <s v="220KV GIS"/>
    <s v="RAVINDER SARRATE"/>
    <x v="0"/>
    <s v="21"/>
    <s v="17/05/2025"/>
    <n v="22.367682870368299"/>
    <s v="-"/>
    <s v="-"/>
  </r>
  <r>
    <s v="Normal Order"/>
    <x v="319"/>
    <x v="130"/>
    <n v="57987"/>
    <s v="T176949"/>
    <s v="C8259"/>
    <s v="868"/>
    <n v="45796.456004097221"/>
    <s v="19/05/2025 10:56:39 AM"/>
    <n v="80"/>
    <s v="X-RAY"/>
    <x v="17"/>
    <n v="37.5"/>
    <n v="1"/>
    <n v="3.7499999999999999E-2"/>
    <s v="220KV GIS"/>
    <s v="RAVINDER SARRATE"/>
    <x v="0"/>
    <s v="21"/>
    <s v="17/05/2025"/>
    <n v="22.809281423615179"/>
    <s v="-"/>
    <s v="-"/>
  </r>
  <r>
    <s v="Normal Order"/>
    <x v="88"/>
    <x v="69"/>
    <n v="59407"/>
    <s v="T177136"/>
    <s v="C8241"/>
    <s v="580"/>
    <n v="45796.451335949067"/>
    <s v="19/05/2025 10:49:55 AM"/>
    <n v="80"/>
    <s v="X-RAY"/>
    <x v="17"/>
    <n v="170"/>
    <n v="1"/>
    <n v="0.17"/>
    <s v="800kv"/>
    <s v="RAVINDER SARRATE"/>
    <x v="0"/>
    <s v="21"/>
    <s v="16/05/2025"/>
    <n v="23.763551134259611"/>
    <s v="-"/>
    <s v="-"/>
  </r>
  <r>
    <s v="Normal Order"/>
    <x v="319"/>
    <x v="130"/>
    <n v="57987"/>
    <s v="T176936"/>
    <s v="C8271"/>
    <s v="858"/>
    <n v="45796.436092488417"/>
    <s v="19/05/2025 10:27:58 AM"/>
    <n v="80"/>
    <s v="X-RAY"/>
    <x v="17"/>
    <n v="37.5"/>
    <n v="1"/>
    <n v="3.7499999999999999E-2"/>
    <s v="220KV GIS"/>
    <s v="RAVINDER SARRATE"/>
    <x v="0"/>
    <s v="21"/>
    <s v="17/05/2025"/>
    <n v="22.556602453703821"/>
    <s v="-"/>
    <s v="-"/>
  </r>
  <r>
    <s v="Normal Order"/>
    <x v="319"/>
    <x v="130"/>
    <n v="57987"/>
    <s v="T176906"/>
    <s v="C8269"/>
    <s v="853"/>
    <n v="45796.435829849543"/>
    <s v="19/05/2025 10:27:36 AM"/>
    <n v="80"/>
    <s v="X-RAY"/>
    <x v="17"/>
    <n v="37.5"/>
    <n v="1"/>
    <n v="3.7499999999999999E-2"/>
    <s v="220KV GIS"/>
    <s v="RAVINDER SARRATE"/>
    <x v="0"/>
    <s v="21"/>
    <s v="17/05/2025"/>
    <n v="22.41923104166926"/>
    <s v="-"/>
    <s v="-"/>
  </r>
  <r>
    <s v="Normal Order"/>
    <x v="319"/>
    <x v="130"/>
    <n v="57987"/>
    <s v="T177438"/>
    <s v="C8269"/>
    <s v="850"/>
    <n v="45796.433983414347"/>
    <s v="19/05/2025 10:24:56 AM"/>
    <n v="80"/>
    <s v="X-RAY"/>
    <x v="17"/>
    <n v="37.5"/>
    <n v="1"/>
    <n v="3.7499999999999999E-2"/>
    <s v="220KV GIS"/>
    <s v="RAVINDER SARRATE"/>
    <x v="0"/>
    <s v="21"/>
    <s v="17/05/2025"/>
    <n v="22.473042743054979"/>
    <s v="-"/>
    <s v="-"/>
  </r>
  <r>
    <s v="Normal Order"/>
    <x v="319"/>
    <x v="130"/>
    <n v="57987"/>
    <s v="T176901"/>
    <s v="C8269"/>
    <s v="852"/>
    <n v="45796.433610555563"/>
    <s v="19/05/2025 10:24:24 AM"/>
    <n v="80"/>
    <s v="X-RAY"/>
    <x v="17"/>
    <n v="37.5"/>
    <n v="1"/>
    <n v="3.7499999999999999E-2"/>
    <s v="220KV GIS"/>
    <s v="RAVINDER SARRATE"/>
    <x v="0"/>
    <s v="21"/>
    <s v="17/05/2025"/>
    <n v="22.420168113429099"/>
    <s v="-"/>
    <s v="-"/>
  </r>
  <r>
    <s v="Normal Order"/>
    <x v="319"/>
    <x v="130"/>
    <n v="57987"/>
    <s v="T176951"/>
    <s v="C8255"/>
    <s v="857"/>
    <n v="45796.433378194437"/>
    <s v="19/05/2025 10:24:04 AM"/>
    <n v="80"/>
    <s v="X-RAY"/>
    <x v="17"/>
    <n v="37.5"/>
    <n v="1"/>
    <n v="3.7499999999999999E-2"/>
    <s v="220KV GIS"/>
    <s v="RAVINDER SARRATE"/>
    <x v="0"/>
    <s v="21"/>
    <s v="17/05/2025"/>
    <n v="22.876579432871949"/>
    <s v="-"/>
    <s v="-"/>
  </r>
  <r>
    <s v="Normal Order"/>
    <x v="319"/>
    <x v="130"/>
    <n v="57987"/>
    <s v="T176956"/>
    <s v="C8255"/>
    <s v="856"/>
    <n v="45796.433081388888"/>
    <s v="19/05/2025 10:23:38 AM"/>
    <n v="80"/>
    <s v="X-RAY"/>
    <x v="17"/>
    <n v="37.5"/>
    <n v="1"/>
    <n v="3.7499999999999999E-2"/>
    <s v="220KV GIS"/>
    <s v="RAVINDER SARRATE"/>
    <x v="0"/>
    <s v="21"/>
    <s v="17/05/2025"/>
    <n v="22.87586390046636"/>
    <s v="-"/>
    <s v="-"/>
  </r>
  <r>
    <s v="Normal Order"/>
    <x v="319"/>
    <x v="130"/>
    <n v="57987"/>
    <s v="T176904"/>
    <s v="C8262"/>
    <s v="863"/>
    <n v="45796.432662164363"/>
    <s v="19/05/2025 10:23:02 AM"/>
    <n v="80"/>
    <s v="X-RAY"/>
    <x v="17"/>
    <n v="37.5"/>
    <n v="1"/>
    <n v="3.7499999999999999E-2"/>
    <s v="220KV GIS"/>
    <s v="RAVINDER SARRATE"/>
    <x v="0"/>
    <s v="21"/>
    <s v="17/05/2025"/>
    <n v="22.68672725694341"/>
    <s v="-"/>
    <s v="-"/>
  </r>
  <r>
    <s v="Normal Order"/>
    <x v="319"/>
    <x v="130"/>
    <n v="57987"/>
    <s v="T176925"/>
    <s v="C8266"/>
    <s v="864"/>
    <n v="45796.432448900458"/>
    <s v="19/05/2025 10:22:43 AM"/>
    <n v="80"/>
    <s v="X-RAY"/>
    <x v="17"/>
    <n v="37.5"/>
    <n v="1"/>
    <n v="3.7499999999999999E-2"/>
    <s v="220KV GIS"/>
    <s v="RAVINDER SARRATE"/>
    <x v="0"/>
    <s v="21"/>
    <s v="17/05/2025"/>
    <n v="22.59171849537233"/>
    <s v="-"/>
    <s v="-"/>
  </r>
  <r>
    <s v="Normal Order"/>
    <x v="319"/>
    <x v="130"/>
    <n v="57987"/>
    <s v="T176909"/>
    <s v="C8262"/>
    <s v="862"/>
    <n v="45796.432225821758"/>
    <s v="19/05/2025 10:22:24 AM"/>
    <n v="80"/>
    <s v="X-RAY"/>
    <x v="17"/>
    <n v="37.5"/>
    <n v="1"/>
    <n v="3.7499999999999999E-2"/>
    <s v="220KV GIS"/>
    <s v="RAVINDER SARRATE"/>
    <x v="0"/>
    <s v="21"/>
    <s v="17/05/2025"/>
    <n v="22.686055393518469"/>
    <s v="-"/>
    <s v="-"/>
  </r>
  <r>
    <s v="Normal Order"/>
    <x v="319"/>
    <x v="130"/>
    <n v="57987"/>
    <s v="T177442"/>
    <s v="C8269"/>
    <s v="867"/>
    <n v="45796.431682951377"/>
    <s v="19/05/2025 10:21:37 AM"/>
    <n v="80"/>
    <s v="X-RAY"/>
    <x v="17"/>
    <n v="37.5"/>
    <n v="1"/>
    <n v="3.7499999999999999E-2"/>
    <s v="220KV GIS"/>
    <s v="RAVINDER SARRATE"/>
    <x v="0"/>
    <s v="21"/>
    <s v="17/05/2025"/>
    <n v="22.370703807871909"/>
    <s v="-"/>
    <s v="-"/>
  </r>
  <r>
    <s v="Normal Order"/>
    <x v="323"/>
    <x v="160"/>
    <n v="57262"/>
    <s v="T176377"/>
    <s v="C8173"/>
    <s v="1184"/>
    <n v="45796.431389953701"/>
    <s v="19/05/2025 10:21:12 AM"/>
    <n v="70"/>
    <s v="X-RAY"/>
    <x v="17"/>
    <n v="74.8"/>
    <n v="1"/>
    <n v="7.4800000000000005E-2"/>
    <s v="-"/>
    <s v="RAVINDER SARRATE"/>
    <x v="0"/>
    <s v="21"/>
    <s v="12/05/2025"/>
    <n v="27.074844467591902"/>
    <s v="-"/>
    <s v="-"/>
  </r>
  <r>
    <s v="Normal Order"/>
    <x v="323"/>
    <x v="160"/>
    <n v="59791"/>
    <s v="T176514"/>
    <s v="C8179"/>
    <s v="1178"/>
    <n v="45796.430832256941"/>
    <s v="19/05/2025 10:20:24 AM"/>
    <n v="80"/>
    <s v="X-RAY"/>
    <x v="17"/>
    <n v="74.8"/>
    <n v="1"/>
    <n v="7.4800000000000005E-2"/>
    <s v="-"/>
    <s v="RAVINDER SARRATE"/>
    <x v="0"/>
    <s v="21"/>
    <s v="13/05/2025"/>
    <n v="26.442565995370391"/>
    <s v="-"/>
    <s v="-"/>
  </r>
  <r>
    <s v="Normal Order"/>
    <x v="323"/>
    <x v="160"/>
    <n v="58515"/>
    <s v="T176545"/>
    <s v="C8184"/>
    <s v="1182"/>
    <n v="45796.430562916663"/>
    <s v="19/05/2025 10:20:00 AM"/>
    <n v="80"/>
    <s v="X-RAY"/>
    <x v="17"/>
    <n v="74.8"/>
    <n v="1"/>
    <n v="7.4800000000000005E-2"/>
    <s v="-"/>
    <s v="RAVINDER SARRATE"/>
    <x v="0"/>
    <s v="21"/>
    <s v="13/05/2025"/>
    <n v="26.608994456022629"/>
    <s v="-"/>
    <s v="-"/>
  </r>
  <r>
    <s v="Normal Order"/>
    <x v="323"/>
    <x v="160"/>
    <n v="57262"/>
    <s v="T176508"/>
    <s v="C8164"/>
    <s v="1174"/>
    <n v="45796.430154942129"/>
    <s v="19/05/2025 10:19:25 AM"/>
    <n v="70"/>
    <s v="X-RAY"/>
    <x v="17"/>
    <n v="74.8"/>
    <n v="1"/>
    <n v="7.4800000000000005E-2"/>
    <s v="-"/>
    <s v="RAVINDER SARRATE"/>
    <x v="0"/>
    <s v="21"/>
    <s v="12/05/2025"/>
    <n v="27.393045254633758"/>
    <s v="-"/>
    <s v="-"/>
  </r>
  <r>
    <s v="Normal Order"/>
    <x v="323"/>
    <x v="160"/>
    <n v="57262"/>
    <s v="T176428"/>
    <s v="C8163"/>
    <s v="1170"/>
    <n v="45796.423775474541"/>
    <s v="19/05/2025 10:10:14 AM"/>
    <n v="70"/>
    <s v="X-RAY"/>
    <x v="17"/>
    <n v="74.8"/>
    <n v="1"/>
    <n v="7.4800000000000005E-2"/>
    <s v="-"/>
    <s v="RAVINDER SARRATE"/>
    <x v="0"/>
    <s v="21"/>
    <s v="12/05/2025"/>
    <n v="27.392249085649379"/>
    <s v="-"/>
    <s v="-"/>
  </r>
  <r>
    <s v="Normal Order"/>
    <x v="323"/>
    <x v="160"/>
    <n v="57262"/>
    <s v="T176532"/>
    <s v="C8167"/>
    <s v="1169"/>
    <n v="45796.422791770827"/>
    <s v="19/05/2025 10:08:49 AM"/>
    <n v="70"/>
    <s v="X-RAY"/>
    <x v="17"/>
    <n v="74.8"/>
    <n v="1"/>
    <n v="7.4800000000000005E-2"/>
    <s v="-"/>
    <s v="RAVINDER SARRATE"/>
    <x v="0"/>
    <s v="21"/>
    <s v="12/05/2025"/>
    <n v="27.410294918983709"/>
    <s v="-"/>
    <s v="-"/>
  </r>
  <r>
    <s v="Normal Order"/>
    <x v="323"/>
    <x v="160"/>
    <n v="59791"/>
    <s v="T176506"/>
    <s v="C8174"/>
    <s v="1185"/>
    <n v="45796.422564826389"/>
    <s v="19/05/2025 10:08:29 AM"/>
    <n v="80"/>
    <s v="X-RAY"/>
    <x v="17"/>
    <n v="74.8"/>
    <n v="1"/>
    <n v="7.4800000000000005E-2"/>
    <s v="-"/>
    <s v="RAVINDER SARRATE"/>
    <x v="0"/>
    <s v="21"/>
    <s v="13/05/2025"/>
    <n v="26.443351516201801"/>
    <s v="-"/>
    <s v="-"/>
  </r>
  <r>
    <s v="Normal Order"/>
    <x v="323"/>
    <x v="160"/>
    <n v="57262"/>
    <s v="T176540"/>
    <s v="C8170"/>
    <s v="1186"/>
    <n v="45796.422084467587"/>
    <s v="19/05/2025 10:07:48 AM"/>
    <n v="70"/>
    <s v="X-RAY"/>
    <x v="17"/>
    <n v="74.8"/>
    <n v="1"/>
    <n v="7.4800000000000005E-2"/>
    <s v="-"/>
    <s v="RAVINDER SARRATE"/>
    <x v="0"/>
    <s v="21"/>
    <s v="12/05/2025"/>
    <n v="27.18003857639269"/>
    <s v="-"/>
    <s v="-"/>
  </r>
  <r>
    <s v="Normal Order"/>
    <x v="88"/>
    <x v="69"/>
    <n v="58112"/>
    <s v="T177059"/>
    <s v="C8137"/>
    <s v="548"/>
    <n v="45796.421187673608"/>
    <s v="19/05/2025 10:06:30 AM"/>
    <n v="80"/>
    <s v="X-RAY"/>
    <x v="17"/>
    <n v="170"/>
    <n v="1"/>
    <n v="0.17"/>
    <s v="800kv"/>
    <s v="RAVINDER SARRATE"/>
    <x v="0"/>
    <s v="21"/>
    <s v="10/05/2025"/>
    <n v="29.23488016203919"/>
    <s v="-"/>
    <s v="-"/>
  </r>
  <r>
    <s v="Normal Order"/>
    <x v="87"/>
    <x v="39"/>
    <n v="58617"/>
    <s v="T176843"/>
    <s v="C8215"/>
    <s v="2054"/>
    <n v="45796.420685671299"/>
    <s v="19/05/2025 10:05:47 AM"/>
    <n v="80"/>
    <s v="X-RAY"/>
    <x v="17"/>
    <n v="63.3"/>
    <n v="1"/>
    <n v="6.3299999999999995E-2"/>
    <s v="-"/>
    <s v="RAVINDER SARRATE"/>
    <x v="0"/>
    <s v="21"/>
    <s v="15/05/2025"/>
    <n v="24.833768229167621"/>
    <s v="-"/>
    <s v="-"/>
  </r>
  <r>
    <s v="Normal Order"/>
    <x v="219"/>
    <x v="93"/>
    <n v="59324"/>
    <s v="T176873"/>
    <s v="C8217"/>
    <s v="2235"/>
    <n v="45796.415205196761"/>
    <s v="19/05/2025 9:57:54 AM"/>
    <n v="80"/>
    <s v="X-RAY"/>
    <x v="17"/>
    <n v="83.1"/>
    <n v="1"/>
    <n v="8.3099999999999993E-2"/>
    <s v="420 kV"/>
    <s v="RAVINDER SARRATE"/>
    <x v="0"/>
    <s v="21"/>
    <s v="15/05/2025"/>
    <n v="24.70168032407673"/>
    <s v="-"/>
    <s v="-"/>
  </r>
  <r>
    <s v="Normal Order"/>
    <x v="219"/>
    <x v="93"/>
    <n v="59324"/>
    <s v="T176747"/>
    <s v="C8215"/>
    <s v="2234"/>
    <n v="45796.414979618057"/>
    <s v="19/05/2025 9:57:34 AM"/>
    <n v="80"/>
    <s v="X-RAY"/>
    <x v="17"/>
    <n v="83.1"/>
    <n v="1"/>
    <n v="8.3099999999999993E-2"/>
    <s v="420 kV"/>
    <s v="RAVINDER SARRATE"/>
    <x v="0"/>
    <s v="21"/>
    <s v="15/05/2025"/>
    <n v="24.760863969902861"/>
    <s v="-"/>
    <s v="-"/>
  </r>
  <r>
    <s v="Normal Order"/>
    <x v="219"/>
    <x v="93"/>
    <n v="59324"/>
    <s v="T176748"/>
    <s v="C8213"/>
    <s v="2233"/>
    <n v="45796.414746423608"/>
    <s v="19/05/2025 9:57:14 AM"/>
    <n v="80"/>
    <s v="X-RAY"/>
    <x v="17"/>
    <n v="83.1"/>
    <n v="1"/>
    <n v="8.3099999999999993E-2"/>
    <s v="420 kV"/>
    <s v="RAVINDER SARRATE"/>
    <x v="0"/>
    <s v="21"/>
    <s v="15/05/2025"/>
    <n v="24.879420810182641"/>
    <s v="-"/>
    <s v="-"/>
  </r>
  <r>
    <s v="Normal Order"/>
    <x v="87"/>
    <x v="39"/>
    <n v="58617"/>
    <s v="T176788"/>
    <s v="C8195"/>
    <s v="2038"/>
    <n v="45796.40900709491"/>
    <s v="19/05/2025 9:48:58 AM"/>
    <n v="80"/>
    <s v="X-RAY"/>
    <x v="17"/>
    <n v="63.3"/>
    <n v="1"/>
    <n v="6.3299999999999995E-2"/>
    <s v="-"/>
    <s v="RAVINDER SARRATE"/>
    <x v="0"/>
    <s v="21"/>
    <s v="14/05/2025"/>
    <n v="25.304222164355451"/>
    <s v="-"/>
    <s v="-"/>
  </r>
  <r>
    <s v="Normal Order"/>
    <x v="218"/>
    <x v="8"/>
    <n v="60123"/>
    <s v="T176785"/>
    <s v="C8206"/>
    <s v="237"/>
    <n v="45796.403199502311"/>
    <s v="19/05/2025 9:40:36 AM"/>
    <n v="80"/>
    <s v="X-RAY"/>
    <x v="17"/>
    <n v="58.13"/>
    <n v="1"/>
    <n v="5.8130000000000001E-2"/>
    <s v="-"/>
    <s v="RAVINDER SARRATE"/>
    <x v="0"/>
    <s v="21"/>
    <s v="14/05/2025"/>
    <n v="25.265021122686449"/>
    <s v="-"/>
    <s v="-"/>
  </r>
  <r>
    <s v="Normal Order"/>
    <x v="218"/>
    <x v="8"/>
    <n v="60123"/>
    <s v="T176765"/>
    <s v="C8208"/>
    <s v="240"/>
    <n v="45796.380516724537"/>
    <s v="19/05/2025 9:07:56 AM"/>
    <n v="80"/>
    <s v="X-RAY"/>
    <x v="17"/>
    <n v="58.13"/>
    <n v="1"/>
    <n v="5.8130000000000001E-2"/>
    <s v="-"/>
    <s v="RAVINDER SARRATE"/>
    <x v="0"/>
    <s v="21"/>
    <s v="14/05/2025"/>
    <n v="25.087358541670259"/>
    <s v="-"/>
    <s v="-"/>
  </r>
  <r>
    <s v="Normal Order"/>
    <x v="76"/>
    <x v="63"/>
    <n v="60521"/>
    <s v="T176604"/>
    <s v="C8274"/>
    <s v="055"/>
    <n v="45796.303962743063"/>
    <s v="19/05/2025 7:17:42 AM"/>
    <n v="80"/>
    <s v="X-RAY"/>
    <x v="17"/>
    <n v="141"/>
    <n v="1"/>
    <n v="0.14099999999999999"/>
    <s v="765 KV GIS"/>
    <s v="RAVINDER SARRATE"/>
    <x v="0"/>
    <s v="21"/>
    <s v="17/05/2025"/>
    <n v="22.35860560185392"/>
    <s v="-"/>
    <s v="-"/>
  </r>
  <r>
    <s v="Normal Order"/>
    <x v="97"/>
    <x v="74"/>
    <n v="59891"/>
    <s v="T177406"/>
    <s v="C8271"/>
    <s v="3218"/>
    <n v="45795.606817442131"/>
    <s v="18/05/2025 2:33:49 PM"/>
    <n v="80"/>
    <s v="X-RAY"/>
    <x v="17"/>
    <n v="85.3"/>
    <n v="1"/>
    <n v="8.5300000000000001E-2"/>
    <s v="DTB 145 kV"/>
    <s v="SUSHANT"/>
    <x v="0"/>
    <s v="22"/>
    <s v="17/05/2025"/>
    <n v="22.179285254627761"/>
    <s v="-"/>
    <s v="-"/>
  </r>
  <r>
    <s v="Normal Order"/>
    <x v="97"/>
    <x v="74"/>
    <n v="59891"/>
    <s v="T177410"/>
    <s v="C8269"/>
    <s v="3217"/>
    <n v="45795.586159895829"/>
    <s v="18/05/2025 2:04:04 PM"/>
    <n v="80"/>
    <s v="X-RAY"/>
    <x v="17"/>
    <n v="85.3"/>
    <n v="1"/>
    <n v="8.5300000000000001E-2"/>
    <s v="DTB 145 kV"/>
    <s v="SUSHANT"/>
    <x v="0"/>
    <s v="22"/>
    <s v="17/05/2025"/>
    <n v="22.325902511576711"/>
    <s v="-"/>
    <s v="-"/>
  </r>
  <r>
    <s v="Normal Order"/>
    <x v="79"/>
    <x v="13"/>
    <n v="60841"/>
    <s v="T177500"/>
    <s v="C8266"/>
    <s v="5123"/>
    <n v="45795.580646111113"/>
    <s v="18/05/2025 1:56:08 PM"/>
    <n v="80"/>
    <s v="X-RAY"/>
    <x v="17"/>
    <n v="49.66"/>
    <n v="1"/>
    <n v="4.9660000000000003E-2"/>
    <s v="AIS 420 kV"/>
    <s v="SUSHANT"/>
    <x v="0"/>
    <s v="22"/>
    <s v="17/05/2025"/>
    <n v="22.617742002315939"/>
    <s v="-"/>
    <s v="-"/>
  </r>
  <r>
    <s v="Normal Order"/>
    <x v="79"/>
    <x v="13"/>
    <n v="60841"/>
    <s v="T177478"/>
    <s v="C8267"/>
    <s v="5121"/>
    <n v="45795.578435277777"/>
    <s v="18/05/2025 1:52:57 PM"/>
    <n v="80"/>
    <s v="X-RAY"/>
    <x v="17"/>
    <n v="49.66"/>
    <n v="1"/>
    <n v="4.9660000000000003E-2"/>
    <s v="AIS 420 kV"/>
    <s v="SUSHANT"/>
    <x v="0"/>
    <s v="22"/>
    <s v="17/05/2025"/>
    <n v="22.452521377315861"/>
    <s v="-"/>
    <s v="-"/>
  </r>
  <r>
    <s v="Normal Order"/>
    <x v="79"/>
    <x v="13"/>
    <n v="60841"/>
    <s v="T177471"/>
    <s v="C8265"/>
    <s v="5120"/>
    <n v="45795.576506307872"/>
    <s v="18/05/2025 1:50:10 PM"/>
    <n v="80"/>
    <s v="X-RAY"/>
    <x v="17"/>
    <n v="49.66"/>
    <n v="1"/>
    <n v="4.9660000000000003E-2"/>
    <s v="AIS 420 kV"/>
    <s v="SUSHANT"/>
    <x v="0"/>
    <s v="22"/>
    <s v="17/05/2025"/>
    <n v="22.53498274305457"/>
    <s v="-"/>
    <s v="-"/>
  </r>
  <r>
    <s v="Normal Order"/>
    <x v="79"/>
    <x v="13"/>
    <n v="60841"/>
    <s v="T177137"/>
    <s v="C8262"/>
    <s v="5118"/>
    <n v="45795.575037037037"/>
    <s v="18/05/2025 1:48:03 PM"/>
    <n v="80"/>
    <s v="X-RAY"/>
    <x v="17"/>
    <n v="49.66"/>
    <n v="1"/>
    <n v="4.9660000000000003E-2"/>
    <s v="AIS 420 kV"/>
    <s v="SUSHANT"/>
    <x v="0"/>
    <s v="22"/>
    <s v="17/05/2025"/>
    <n v="22.826941250001251"/>
    <s v="-"/>
    <s v="-"/>
  </r>
  <r>
    <s v="Normal Order"/>
    <x v="79"/>
    <x v="13"/>
    <n v="60841"/>
    <s v="T177483"/>
    <s v="C8262"/>
    <s v="5119"/>
    <n v="45795.57323804398"/>
    <s v="18/05/2025 1:45:28 PM"/>
    <n v="80"/>
    <s v="X-RAY"/>
    <x v="17"/>
    <n v="49.66"/>
    <n v="1"/>
    <n v="4.9660000000000003E-2"/>
    <s v="AIS 420 kV"/>
    <s v="SUSHANT"/>
    <x v="0"/>
    <s v="22"/>
    <s v="17/05/2025"/>
    <n v="22.698734340279771"/>
    <s v="-"/>
    <s v="-"/>
  </r>
  <r>
    <s v="Normal Order"/>
    <x v="232"/>
    <x v="34"/>
    <n v="59879"/>
    <s v="T176834"/>
    <s v="C8238"/>
    <s v="3395"/>
    <n v="45795.489793437497"/>
    <s v="18/05/2025 11:45:18 AM"/>
    <n v="80"/>
    <s v="X-RAY"/>
    <x v="17"/>
    <n v="43.1"/>
    <n v="1"/>
    <n v="4.3099999999999999E-2"/>
    <s v="AIS 420 kV"/>
    <s v="SUSHANT"/>
    <x v="0"/>
    <s v="22"/>
    <s v="16/05/2025"/>
    <n v="23.81158781250269"/>
    <s v="-"/>
    <s v="-"/>
  </r>
  <r>
    <s v="Normal Order"/>
    <x v="70"/>
    <x v="58"/>
    <n v="52059"/>
    <s v="T177498"/>
    <s v="C8255"/>
    <s v="219"/>
    <n v="45795.475288449074"/>
    <s v="18/05/2025 11:24:25 AM"/>
    <n v="70"/>
    <s v="X-RAY"/>
    <x v="17"/>
    <n v="107.2"/>
    <n v="1"/>
    <n v="0.1072"/>
    <s v="disconnector housing"/>
    <s v="SUSHANT"/>
    <x v="0"/>
    <s v="22"/>
    <s v="17/05/2025"/>
    <n v="22.835201226851499"/>
    <s v="-"/>
    <s v="-"/>
  </r>
  <r>
    <s v="Normal Order"/>
    <x v="88"/>
    <x v="69"/>
    <n v="58112"/>
    <s v="T177053"/>
    <s v="C8144"/>
    <s v="550"/>
    <n v="45795.455339814813"/>
    <s v="18/05/2025 10:55:41 AM"/>
    <n v="80"/>
    <s v="X-RAY"/>
    <x v="17"/>
    <n v="170"/>
    <n v="1"/>
    <n v="0.17"/>
    <s v="800kv"/>
    <s v="SUSHANT"/>
    <x v="0"/>
    <s v="22"/>
    <s v="10/05/2025"/>
    <n v="29.233885347224721"/>
    <s v="-"/>
    <s v="-"/>
  </r>
  <r>
    <s v="Normal Order"/>
    <x v="88"/>
    <x v="69"/>
    <n v="58112"/>
    <s v="T176649"/>
    <s v="C8174"/>
    <s v="556"/>
    <n v="45795.454071134263"/>
    <s v="18/05/2025 10:53:52 AM"/>
    <n v="80"/>
    <s v="X-RAY"/>
    <x v="17"/>
    <n v="170"/>
    <n v="1"/>
    <n v="0.17"/>
    <s v="800kv"/>
    <s v="SUSHANT"/>
    <x v="0"/>
    <s v="22"/>
    <s v="13/05/2025"/>
    <n v="26.5216469907391"/>
    <s v="-"/>
    <s v="-"/>
  </r>
  <r>
    <s v="Normal Order"/>
    <x v="232"/>
    <x v="34"/>
    <n v="59879"/>
    <s v="T176913"/>
    <s v="C8249"/>
    <s v="3410"/>
    <n v="45795.404715659723"/>
    <s v="18/05/2025 9:42:47 AM"/>
    <n v="80"/>
    <s v="X-RAY"/>
    <x v="17"/>
    <n v="43.1"/>
    <n v="1"/>
    <n v="4.3099999999999999E-2"/>
    <s v="AIS 420 kV"/>
    <s v="SUSHANT"/>
    <x v="0"/>
    <s v="22"/>
    <s v="16/05/2025"/>
    <n v="23.285155254627171"/>
    <s v="-"/>
    <s v="-"/>
  </r>
  <r>
    <s v="Normal Order"/>
    <x v="232"/>
    <x v="34"/>
    <n v="59879"/>
    <s v="T176938"/>
    <s v="C8250"/>
    <s v="3408"/>
    <n v="45795.403329583343"/>
    <s v="18/05/2025 9:40:47 AM"/>
    <n v="80"/>
    <s v="X-RAY"/>
    <x v="17"/>
    <n v="43.1"/>
    <n v="1"/>
    <n v="4.3099999999999999E-2"/>
    <s v="AIS 420 kV"/>
    <s v="SUSHANT"/>
    <x v="0"/>
    <s v="22"/>
    <s v="16/05/2025"/>
    <n v="23.23158741898078"/>
    <s v="-"/>
    <s v="-"/>
  </r>
  <r>
    <s v="Normal Order"/>
    <x v="226"/>
    <x v="16"/>
    <n v="58569"/>
    <s v="T177470"/>
    <s v="C8264"/>
    <s v="680"/>
    <n v="45795.393689618053"/>
    <s v="18/05/2025 9:26:55 AM"/>
    <n v="80"/>
    <s v="X-RAY"/>
    <x v="17"/>
    <n v="116.8"/>
    <n v="1"/>
    <n v="0.1168"/>
    <s v="800 Kv"/>
    <s v="SUSHANT"/>
    <x v="0"/>
    <s v="22"/>
    <s v="17/05/2025"/>
    <n v="22.66510158564779"/>
    <s v="-"/>
    <s v="-"/>
  </r>
  <r>
    <s v="Normal Order"/>
    <x v="319"/>
    <x v="130"/>
    <n v="57987"/>
    <s v="T177420"/>
    <s v="C8269"/>
    <s v="846"/>
    <n v="45795.389951087956"/>
    <s v="18/05/2025 9:21:32 AM"/>
    <n v="80"/>
    <s v="X-RAY"/>
    <x v="17"/>
    <n v="37.5"/>
    <n v="1"/>
    <n v="3.7499999999999999E-2"/>
    <s v="220KV GIS"/>
    <s v="SUSHANT"/>
    <x v="0"/>
    <s v="22"/>
    <s v="17/05/2025"/>
    <n v="22.51034305555368"/>
    <s v="-"/>
    <s v="-"/>
  </r>
  <r>
    <s v="Normal Order"/>
    <x v="319"/>
    <x v="130"/>
    <n v="57987"/>
    <s v="T176953"/>
    <s v="C8256"/>
    <s v="849"/>
    <n v="45795.389126527778"/>
    <s v="18/05/2025 9:20:20 AM"/>
    <n v="80"/>
    <s v="X-RAY"/>
    <x v="17"/>
    <n v="37.5"/>
    <n v="1"/>
    <n v="3.7499999999999999E-2"/>
    <s v="220KV GIS"/>
    <s v="SUSHANT"/>
    <x v="0"/>
    <s v="22"/>
    <s v="17/05/2025"/>
    <n v="22.852832789350941"/>
    <s v="-"/>
    <s v="-"/>
  </r>
  <r>
    <s v="Normal Order"/>
    <x v="319"/>
    <x v="130"/>
    <n v="57987"/>
    <s v="T177415"/>
    <s v="C8269"/>
    <s v="847"/>
    <n v="45795.388202187503"/>
    <s v="18/05/2025 9:19:01 AM"/>
    <n v="80"/>
    <s v="X-RAY"/>
    <x v="17"/>
    <n v="37.5"/>
    <n v="1"/>
    <n v="3.7499999999999999E-2"/>
    <s v="220KV GIS"/>
    <s v="SUSHANT"/>
    <x v="0"/>
    <s v="22"/>
    <s v="17/05/2025"/>
    <n v="22.512897708336819"/>
    <s v="-"/>
    <s v="-"/>
  </r>
  <r>
    <s v="Normal Order"/>
    <x v="319"/>
    <x v="130"/>
    <n v="57987"/>
    <s v="T176958"/>
    <s v="C8256"/>
    <s v="848"/>
    <n v="45795.387294745371"/>
    <s v="18/05/2025 9:17:42 AM"/>
    <n v="80"/>
    <s v="X-RAY"/>
    <x v="17"/>
    <n v="37.5"/>
    <n v="1"/>
    <n v="3.7499999999999999E-2"/>
    <s v="220KV GIS"/>
    <s v="SUSHANT"/>
    <x v="0"/>
    <s v="22"/>
    <s v="17/05/2025"/>
    <n v="22.852280810184311"/>
    <s v="-"/>
    <s v="-"/>
  </r>
  <r>
    <s v="Normal Order"/>
    <x v="79"/>
    <x v="13"/>
    <n v="60500"/>
    <s v="T176966"/>
    <s v="C8231"/>
    <s v="5090"/>
    <n v="45795.383311134261"/>
    <s v="18/05/2025 9:11:58 AM"/>
    <n v="80"/>
    <s v="X-RAY"/>
    <x v="17"/>
    <n v="49.66"/>
    <n v="1"/>
    <n v="4.9660000000000003E-2"/>
    <s v="AIS 420 kV"/>
    <s v="SUSHANT"/>
    <x v="0"/>
    <s v="22"/>
    <s v="15/05/2025"/>
    <n v="24.06691962962941"/>
    <s v="-"/>
    <s v="-"/>
  </r>
  <r>
    <s v="Normal Order"/>
    <x v="79"/>
    <x v="13"/>
    <n v="60500"/>
    <s v="T176883"/>
    <s v="C8229"/>
    <s v="5089"/>
    <n v="45795.382752106481"/>
    <s v="18/05/2025 9:11:10 AM"/>
    <n v="80"/>
    <s v="X-RAY"/>
    <x v="17"/>
    <n v="49.66"/>
    <n v="1"/>
    <n v="4.9660000000000003E-2"/>
    <s v="AIS 420 kV"/>
    <s v="SUSHANT"/>
    <x v="0"/>
    <s v="22"/>
    <s v="15/05/2025"/>
    <n v="24.222769942127339"/>
    <s v="-"/>
    <s v="-"/>
  </r>
  <r>
    <s v="Normal Order"/>
    <x v="79"/>
    <x v="13"/>
    <n v="60500"/>
    <s v="T176897"/>
    <s v="C8227"/>
    <s v="5086"/>
    <n v="45795.382176724539"/>
    <s v="18/05/2025 9:10:20 AM"/>
    <n v="80"/>
    <s v="X-RAY"/>
    <x v="17"/>
    <n v="49.66"/>
    <n v="1"/>
    <n v="4.9660000000000003E-2"/>
    <s v="AIS 420 kV"/>
    <s v="SUSHANT"/>
    <x v="0"/>
    <s v="22"/>
    <s v="15/05/2025"/>
    <n v="24.401638136572728"/>
    <s v="-"/>
    <s v="-"/>
  </r>
  <r>
    <s v="Normal Order"/>
    <x v="79"/>
    <x v="13"/>
    <n v="60503"/>
    <s v="T176760"/>
    <s v="C8206"/>
    <s v="5088"/>
    <n v="45795.381502291668"/>
    <s v="18/05/2025 9:09:22 AM"/>
    <n v="80"/>
    <s v="X-RAY"/>
    <x v="17"/>
    <n v="49.66"/>
    <n v="1"/>
    <n v="4.9660000000000003E-2"/>
    <s v="AIS 420 kV"/>
    <s v="SUSHANT"/>
    <x v="0"/>
    <s v="22"/>
    <s v="14/05/2025"/>
    <n v="25.266149374998349"/>
    <s v="-"/>
    <s v="-"/>
  </r>
  <r>
    <s v="Normal Order"/>
    <x v="79"/>
    <x v="13"/>
    <n v="60500"/>
    <s v="T176889"/>
    <s v="C8226"/>
    <s v="5085"/>
    <n v="45795.380684537027"/>
    <s v="18/05/2025 9:08:11 AM"/>
    <n v="80"/>
    <s v="X-RAY"/>
    <x v="17"/>
    <n v="49.66"/>
    <n v="1"/>
    <n v="4.9660000000000003E-2"/>
    <s v="AIS 420 kV"/>
    <s v="SUSHANT"/>
    <x v="0"/>
    <s v="22"/>
    <s v="15/05/2025"/>
    <n v="24.365493252313168"/>
    <s v="-"/>
    <s v="-"/>
  </r>
  <r>
    <s v="Normal Order"/>
    <x v="79"/>
    <x v="13"/>
    <n v="60500"/>
    <s v="T176720"/>
    <s v="C8221"/>
    <s v="5087"/>
    <n v="45795.37989358796"/>
    <s v="18/05/2025 9:07:03 AM"/>
    <n v="80"/>
    <s v="X-RAY"/>
    <x v="17"/>
    <n v="49.66"/>
    <n v="1"/>
    <n v="4.9660000000000003E-2"/>
    <s v="AIS 420 kV"/>
    <s v="SUSHANT"/>
    <x v="0"/>
    <s v="22"/>
    <s v="15/05/2025"/>
    <n v="24.471339050927781"/>
    <s v="-"/>
    <s v="-"/>
  </r>
  <r>
    <s v="Normal Order"/>
    <x v="76"/>
    <x v="63"/>
    <n v="60521"/>
    <s v="T176658"/>
    <s v="C8263"/>
    <s v="052"/>
    <n v="45795.261345520827"/>
    <s v="18/05/2025 6:16:20 AM"/>
    <n v="80"/>
    <s v="X-RAY"/>
    <x v="17"/>
    <n v="141"/>
    <n v="1"/>
    <n v="0.14099999999999999"/>
    <s v="765 KV GIS"/>
    <s v="RAVINDER SARRATE"/>
    <x v="0"/>
    <s v="22"/>
    <s v="17/05/2025"/>
    <n v="22.359725324073221"/>
    <s v="-"/>
    <s v="-"/>
  </r>
  <r>
    <s v="Normal Order"/>
    <x v="76"/>
    <x v="63"/>
    <n v="60521"/>
    <s v="T177072"/>
    <s v="C8256"/>
    <s v="045"/>
    <n v="45795.261113252323"/>
    <s v="18/05/2025 6:16:00 AM"/>
    <n v="80"/>
    <s v="X-RAY"/>
    <x v="17"/>
    <n v="141"/>
    <n v="1"/>
    <n v="0.14099999999999999"/>
    <s v="765 KV GIS"/>
    <s v="RAVINDER SARRATE"/>
    <x v="0"/>
    <s v="22"/>
    <s v="17/05/2025"/>
    <n v="22.838085636576579"/>
    <s v="-"/>
    <s v="-"/>
  </r>
  <r>
    <s v="Normal Order"/>
    <x v="76"/>
    <x v="63"/>
    <n v="60521"/>
    <s v="T177077"/>
    <s v="C8256"/>
    <s v="049"/>
    <n v="45795.257834282413"/>
    <s v="18/05/2025 6:11:17 AM"/>
    <n v="80"/>
    <s v="X-RAY"/>
    <x v="17"/>
    <n v="141"/>
    <n v="1"/>
    <n v="0.14099999999999999"/>
    <s v="765 KV GIS"/>
    <s v="RAVINDER SARRATE"/>
    <x v="0"/>
    <s v="22"/>
    <s v="17/05/2025"/>
    <n v="22.83753336805967"/>
    <s v="-"/>
    <s v="-"/>
  </r>
  <r>
    <s v="Normal Order"/>
    <x v="76"/>
    <x v="63"/>
    <n v="60521"/>
    <s v="T177071"/>
    <s v="C8261"/>
    <s v="048"/>
    <n v="45795.224160740741"/>
    <s v="18/05/2025 5:22:47 AM"/>
    <n v="80"/>
    <s v="X-RAY"/>
    <x v="17"/>
    <n v="141"/>
    <n v="1"/>
    <n v="0.14099999999999999"/>
    <s v="765 KV GIS"/>
    <s v="RAVINDER SARRATE"/>
    <x v="0"/>
    <s v="22"/>
    <s v="17/05/2025"/>
    <n v="22.766348298609959"/>
    <s v="-"/>
    <s v="-"/>
  </r>
  <r>
    <s v="Normal Order"/>
    <x v="97"/>
    <x v="74"/>
    <n v="60509"/>
    <s v="T177207"/>
    <s v="C8247"/>
    <s v="3210"/>
    <n v="45795.199453240741"/>
    <s v="18/05/2025 4:47:13 AM"/>
    <n v="80"/>
    <s v="X-RAY"/>
    <x v="17"/>
    <n v="85.3"/>
    <n v="1"/>
    <n v="8.5300000000000001E-2"/>
    <s v="DTB 145 kV"/>
    <s v="RAVINDER SARRATE"/>
    <x v="0"/>
    <s v="22"/>
    <s v="16/05/2025"/>
    <n v="23.369659201387549"/>
    <s v="-"/>
    <s v="-"/>
  </r>
  <r>
    <s v="Normal Order"/>
    <x v="97"/>
    <x v="74"/>
    <n v="59891"/>
    <s v="T177507"/>
    <s v="C8264"/>
    <s v="3212"/>
    <n v="45795.199245208343"/>
    <s v="18/05/2025 4:46:55 AM"/>
    <n v="80"/>
    <s v="X-RAY"/>
    <x v="17"/>
    <n v="85.3"/>
    <n v="1"/>
    <n v="8.5300000000000001E-2"/>
    <s v="DTB 145 kV"/>
    <s v="RAVINDER SARRATE"/>
    <x v="0"/>
    <s v="22"/>
    <s v="17/05/2025"/>
    <n v="22.6073065509263"/>
    <s v="-"/>
    <s v="-"/>
  </r>
  <r>
    <s v="Normal Order"/>
    <x v="97"/>
    <x v="74"/>
    <n v="60379"/>
    <s v="T177106"/>
    <s v="C8240"/>
    <s v="3200"/>
    <n v="45795.190212083333"/>
    <s v="18/05/2025 4:33:54 AM"/>
    <n v="80"/>
    <s v="X-RAY"/>
    <x v="17"/>
    <n v="85.3"/>
    <n v="1"/>
    <n v="8.5300000000000001E-2"/>
    <s v="DTB 145 kV"/>
    <s v="RAVINDER SARRATE"/>
    <x v="0"/>
    <s v="22"/>
    <s v="16/05/2025"/>
    <n v="23.620458541670811"/>
    <s v="-"/>
    <s v="-"/>
  </r>
  <r>
    <s v="Normal Order"/>
    <x v="76"/>
    <x v="63"/>
    <n v="60521"/>
    <s v="T177076"/>
    <s v="C8261"/>
    <s v="046"/>
    <n v="45795.18853561343"/>
    <s v="18/05/2025 4:31:29 AM"/>
    <n v="80"/>
    <s v="X-RAY"/>
    <x v="17"/>
    <n v="141"/>
    <n v="1"/>
    <n v="0.14099999999999999"/>
    <s v="765 KV GIS"/>
    <s v="RAVINDER SARRATE"/>
    <x v="0"/>
    <s v="22"/>
    <s v="17/05/2025"/>
    <n v="22.765720543982749"/>
    <s v="-"/>
    <s v="-"/>
  </r>
  <r>
    <s v="Normal Order"/>
    <x v="97"/>
    <x v="74"/>
    <n v="60509"/>
    <s v="T177118"/>
    <s v="C8251"/>
    <s v="3208"/>
    <n v="45795.158477962963"/>
    <s v="18/05/2025 3:48:12 AM"/>
    <n v="80"/>
    <s v="X-RAY"/>
    <x v="17"/>
    <n v="85.3"/>
    <n v="1"/>
    <n v="8.5300000000000001E-2"/>
    <s v="DTB 145 kV"/>
    <s v="RAVINDER SARRATE"/>
    <x v="0"/>
    <s v="22"/>
    <s v="16/05/2025"/>
    <n v="23.1222946990747"/>
    <s v="-"/>
    <s v="-"/>
  </r>
  <r>
    <s v="Normal Order"/>
    <x v="97"/>
    <x v="74"/>
    <n v="60509"/>
    <s v="T177122"/>
    <s v="C8254"/>
    <s v="3207"/>
    <n v="45795.158261909717"/>
    <s v="18/05/2025 3:47:54 AM"/>
    <n v="80"/>
    <s v="X-RAY"/>
    <x v="17"/>
    <n v="85.3"/>
    <n v="1"/>
    <n v="8.5300000000000001E-2"/>
    <s v="DTB 145 kV"/>
    <s v="RAVINDER SARRATE"/>
    <x v="0"/>
    <s v="22"/>
    <s v="16/05/2025"/>
    <n v="23.02408770833426"/>
    <s v="-"/>
    <s v="-"/>
  </r>
  <r>
    <s v="Normal Order"/>
    <x v="79"/>
    <x v="13"/>
    <n v="60503"/>
    <s v="T177146"/>
    <s v="C8251"/>
    <s v="5113"/>
    <n v="45795.1548477662"/>
    <s v="18/05/2025 3:42:59 AM"/>
    <n v="80"/>
    <s v="X-RAY"/>
    <x v="17"/>
    <n v="49.66"/>
    <n v="1"/>
    <n v="4.9660000000000003E-2"/>
    <s v="AIS 420 kV"/>
    <s v="RAVINDER SARRATE"/>
    <x v="0"/>
    <s v="22"/>
    <s v="16/05/2025"/>
    <n v="23.135618159722071"/>
    <s v="-"/>
    <s v="-"/>
  </r>
  <r>
    <s v="Normal Order"/>
    <x v="79"/>
    <x v="13"/>
    <n v="60503"/>
    <s v="T177134"/>
    <s v="C8252"/>
    <s v="5112"/>
    <n v="45795.154657430547"/>
    <s v="18/05/2025 3:42:42 AM"/>
    <n v="80"/>
    <s v="X-RAY"/>
    <x v="17"/>
    <n v="49.66"/>
    <n v="1"/>
    <n v="4.9660000000000003E-2"/>
    <s v="AIS 420 kV"/>
    <s v="RAVINDER SARRATE"/>
    <x v="0"/>
    <s v="22"/>
    <s v="16/05/2025"/>
    <n v="23.09719374999986"/>
    <s v="-"/>
    <s v="-"/>
  </r>
  <r>
    <s v="Normal Order"/>
    <x v="79"/>
    <x v="13"/>
    <n v="60503"/>
    <s v="T176757"/>
    <s v="C8203"/>
    <s v="5069"/>
    <n v="45795.154432407413"/>
    <s v="18/05/2025 3:42:23 AM"/>
    <n v="80"/>
    <s v="X-RAY"/>
    <x v="17"/>
    <n v="49.66"/>
    <n v="1"/>
    <n v="4.9660000000000003E-2"/>
    <s v="AIS 420 kV"/>
    <s v="RAVINDER SARRATE"/>
    <x v="0"/>
    <s v="22"/>
    <s v="14/05/2025"/>
    <n v="25.29570175925619"/>
    <s v="-"/>
    <s v="-"/>
  </r>
  <r>
    <s v="Normal Order"/>
    <x v="219"/>
    <x v="93"/>
    <n v="59324"/>
    <s v="T176710"/>
    <s v="C8223"/>
    <s v="2244"/>
    <n v="45795.047261851847"/>
    <s v="18/05/2025 1:08:03 AM"/>
    <n v="80"/>
    <s v="X-RAY"/>
    <x v="17"/>
    <n v="83.1"/>
    <n v="1"/>
    <n v="8.3099999999999993E-2"/>
    <s v="420 kV"/>
    <s v="RAVINDER SARRATE"/>
    <x v="0"/>
    <s v="22"/>
    <s v="15/05/2025"/>
    <n v="24.445938865741478"/>
    <s v="-"/>
    <s v="-"/>
  </r>
  <r>
    <s v="Normal Order"/>
    <x v="219"/>
    <x v="93"/>
    <n v="59836"/>
    <s v="T176967"/>
    <s v="C8239"/>
    <s v="2256"/>
    <n v="45795.046974861107"/>
    <s v="18/05/2025 1:07:38 AM"/>
    <n v="80"/>
    <s v="X-RAY"/>
    <x v="17"/>
    <n v="83.1"/>
    <n v="1"/>
    <n v="8.3099999999999993E-2"/>
    <s v="420 kV"/>
    <s v="RAVINDER SARRATE"/>
    <x v="0"/>
    <s v="22"/>
    <s v="16/05/2025"/>
    <n v="23.823137210645651"/>
    <s v="-"/>
    <s v="-"/>
  </r>
  <r>
    <s v="Normal Order"/>
    <x v="74"/>
    <x v="61"/>
    <n v="58118"/>
    <s v="T177150"/>
    <s v="C8232"/>
    <s v="1420"/>
    <n v="45795.029599837959"/>
    <s v="18/05/2025 12:42:37 AM"/>
    <n v="80"/>
    <s v="X-RAY"/>
    <x v="17"/>
    <n v="294.7"/>
    <n v="1"/>
    <n v="0.29470000000000002"/>
    <s v="DTB 245 kV"/>
    <s v="RAVINDER SARRATE"/>
    <x v="0"/>
    <s v="22"/>
    <s v="16/05/2025"/>
    <n v="23.88542537036847"/>
    <s v="-"/>
    <s v="-"/>
  </r>
  <r>
    <s v="Normal Order"/>
    <x v="219"/>
    <x v="93"/>
    <n v="59324"/>
    <s v="T176758"/>
    <s v="C8205"/>
    <s v="2248"/>
    <n v="45795.018118680557"/>
    <s v="18/05/2025 12:26:05 AM"/>
    <n v="80"/>
    <s v="X-RAY"/>
    <x v="17"/>
    <n v="83.1"/>
    <n v="1"/>
    <n v="8.3099999999999993E-2"/>
    <s v="420 kV"/>
    <s v="RAVINDER SARRATE"/>
    <x v="0"/>
    <s v="22"/>
    <s v="14/05/2025"/>
    <n v="25.249157025464228"/>
    <s v="-"/>
    <s v="-"/>
  </r>
  <r>
    <s v="Normal Order"/>
    <x v="219"/>
    <x v="93"/>
    <n v="59836"/>
    <s v="T176973"/>
    <s v="C8238"/>
    <s v="2258"/>
    <n v="45795.017858761566"/>
    <s v="18/05/2025 12:25:43 AM"/>
    <n v="80"/>
    <s v="X-RAY"/>
    <x v="17"/>
    <n v="83.1"/>
    <n v="1"/>
    <n v="8.3099999999999993E-2"/>
    <s v="420 kV"/>
    <s v="RAVINDER SARRATE"/>
    <x v="0"/>
    <s v="22"/>
    <s v="16/05/2025"/>
    <n v="23.886359004631231"/>
    <s v="-"/>
    <s v="-"/>
  </r>
  <r>
    <s v="Normal Order"/>
    <x v="219"/>
    <x v="93"/>
    <n v="59836"/>
    <s v="T176988"/>
    <s v="C8234"/>
    <s v="2259"/>
    <n v="45795.017562835652"/>
    <s v="18/05/2025 12:25:17 AM"/>
    <n v="80"/>
    <s v="X-RAY"/>
    <x v="17"/>
    <n v="83.1"/>
    <n v="1"/>
    <n v="8.3099999999999993E-2"/>
    <s v="420 kV"/>
    <s v="RAVINDER SARRATE"/>
    <x v="0"/>
    <s v="22"/>
    <s v="16/05/2025"/>
    <n v="23.971285115738279"/>
    <s v="-"/>
    <s v="-"/>
  </r>
  <r>
    <s v="Normal Order"/>
    <x v="219"/>
    <x v="93"/>
    <n v="59836"/>
    <s v="T176964"/>
    <s v="C8238"/>
    <s v="2257"/>
    <n v="45795.017321516207"/>
    <s v="18/05/2025 12:24:56 AM"/>
    <n v="80"/>
    <s v="X-RAY"/>
    <x v="17"/>
    <n v="83.1"/>
    <n v="1"/>
    <n v="8.3099999999999993E-2"/>
    <s v="420 kV"/>
    <s v="RAVINDER SARRATE"/>
    <x v="0"/>
    <s v="22"/>
    <s v="16/05/2025"/>
    <n v="23.780053657406821"/>
    <s v="-"/>
    <s v="-"/>
  </r>
  <r>
    <s v="Normal Order"/>
    <x v="86"/>
    <x v="20"/>
    <n v="50699"/>
    <s v="T177158"/>
    <s v="C8237"/>
    <s v="144"/>
    <n v="45794.938623194437"/>
    <s v="17/05/2025 10:31:37 PM"/>
    <n v="70"/>
    <s v="X-RAY"/>
    <x v="17"/>
    <n v="211"/>
    <n v="1"/>
    <n v="0.21099999999999999"/>
    <s v="145KV"/>
    <s v="RAVINDER SARRATE"/>
    <x v="0"/>
    <s v="23"/>
    <s v="16/05/2025"/>
    <n v="23.749751516203101"/>
    <s v="-"/>
    <s v="-"/>
  </r>
  <r>
    <s v="Normal Order"/>
    <x v="87"/>
    <x v="39"/>
    <n v="55409"/>
    <s v="T176766"/>
    <s v="C8198"/>
    <s v="2031"/>
    <n v="45794.924691180553"/>
    <s v="17/05/2025 10:11:57 PM"/>
    <n v="70"/>
    <s v="X-RAY"/>
    <x v="17"/>
    <n v="63.3"/>
    <n v="1"/>
    <n v="6.3299999999999995E-2"/>
    <s v="-"/>
    <s v="Sushil Shantaram Tambat"/>
    <x v="0"/>
    <s v="23"/>
    <s v="14/05/2025"/>
    <n v="25.46279480324301"/>
    <s v="-"/>
    <s v="-"/>
  </r>
  <r>
    <s v="Normal Order"/>
    <x v="87"/>
    <x v="39"/>
    <n v="58617"/>
    <s v="T176844"/>
    <s v="C8220"/>
    <s v="2061"/>
    <n v="45794.836921099537"/>
    <s v="17/05/2025 8:06:48 PM"/>
    <n v="80"/>
    <s v="X-RAY"/>
    <x v="17"/>
    <n v="63.3"/>
    <n v="1"/>
    <n v="6.3299999999999995E-2"/>
    <s v="-"/>
    <s v="Sushil Shantaram Tambat"/>
    <x v="0"/>
    <s v="23"/>
    <s v="15/05/2025"/>
    <n v="24.60437123842712"/>
    <s v="-"/>
    <s v="-"/>
  </r>
  <r>
    <s v="Normal Order"/>
    <x v="232"/>
    <x v="34"/>
    <n v="59879"/>
    <s v="T176869"/>
    <s v="C8238"/>
    <s v="3394"/>
    <n v="45794.783647789351"/>
    <s v="17/05/2025 6:48:27 PM"/>
    <n v="80"/>
    <s v="X-RAY"/>
    <x v="17"/>
    <n v="43.1"/>
    <n v="1"/>
    <n v="4.3099999999999999E-2"/>
    <s v="AIS 420 kV"/>
    <s v="SUSHANT"/>
    <x v="0"/>
    <s v="23"/>
    <s v="16/05/2025"/>
    <n v="23.771463611112271"/>
    <s v="-"/>
    <s v="-"/>
  </r>
  <r>
    <s v="Normal Order"/>
    <x v="87"/>
    <x v="39"/>
    <n v="58617"/>
    <s v="T176820"/>
    <s v="C8210"/>
    <s v="2051"/>
    <n v="45794.78307553241"/>
    <s v="17/05/2025 6:47:44 PM"/>
    <n v="80"/>
    <s v="X-RAY"/>
    <x v="17"/>
    <n v="63.3"/>
    <n v="1"/>
    <n v="6.3299999999999995E-2"/>
    <s v="-"/>
    <s v="Sushil Shantaram Tambat"/>
    <x v="0"/>
    <s v="23"/>
    <s v="14/05/2025"/>
    <n v="25.181275231479962"/>
    <s v="-"/>
    <s v="-"/>
  </r>
  <r>
    <s v="Normal Order"/>
    <x v="232"/>
    <x v="34"/>
    <n v="59879"/>
    <s v="T176831"/>
    <s v="C8247"/>
    <s v="3397"/>
    <n v="45794.775567291668"/>
    <s v="17/05/2025 6:36:49 PM"/>
    <n v="80"/>
    <s v="X-RAY"/>
    <x v="17"/>
    <n v="43.1"/>
    <n v="1"/>
    <n v="4.3099999999999999E-2"/>
    <s v="AIS 420 kV"/>
    <s v="SUSHANT"/>
    <x v="0"/>
    <s v="23"/>
    <s v="16/05/2025"/>
    <n v="23.579842766201178"/>
    <s v="-"/>
    <s v="-"/>
  </r>
  <r>
    <s v="Normal Order"/>
    <x v="323"/>
    <x v="160"/>
    <n v="58515"/>
    <s v="T176410"/>
    <s v="C8156"/>
    <s v="1190"/>
    <n v="45794.72599118056"/>
    <s v="17/05/2025 5:25:25 PM"/>
    <n v="80"/>
    <s v="X-RAY"/>
    <x v="17"/>
    <n v="74.8"/>
    <n v="1"/>
    <n v="7.4800000000000005E-2"/>
    <s v="-"/>
    <s v="SUSHANT"/>
    <x v="0"/>
    <s v="23"/>
    <s v="11/05/2025"/>
    <n v="28.83076106481894"/>
    <s v="-"/>
    <s v="-"/>
  </r>
  <r>
    <s v="Normal Order"/>
    <x v="87"/>
    <x v="39"/>
    <n v="58617"/>
    <s v="T176848"/>
    <s v="C8215"/>
    <s v="2053"/>
    <n v="45794.69025728009"/>
    <s v="17/05/2025 4:33:58 PM"/>
    <n v="80"/>
    <s v="X-RAY"/>
    <x v="17"/>
    <n v="63.3"/>
    <n v="1"/>
    <n v="6.3299999999999995E-2"/>
    <s v="-"/>
    <s v="Shrikant  Zambre"/>
    <x v="0"/>
    <s v="23"/>
    <s v="15/05/2025"/>
    <n v="24.832430115740859"/>
    <s v="-"/>
    <s v="-"/>
  </r>
  <r>
    <s v="Normal Order"/>
    <x v="118"/>
    <x v="90"/>
    <n v="60524"/>
    <s v="T176459"/>
    <s v="C8194"/>
    <s v="1331"/>
    <n v="45794.688119664352"/>
    <s v="17/05/2025 4:31:09 PM"/>
    <n v="80"/>
    <s v="X-RAY"/>
    <x v="17"/>
    <n v="16.8"/>
    <n v="1"/>
    <n v="1.6799999999999999E-2"/>
    <s v="765 KV GIS"/>
    <s v="Pavan Halde"/>
    <x v="0"/>
    <s v="23"/>
    <s v="14/05/2025"/>
    <n v="25.45571918981295"/>
    <s v="-"/>
    <s v="-"/>
  </r>
  <r>
    <s v="Normal Order"/>
    <x v="218"/>
    <x v="8"/>
    <n v="60351"/>
    <s v="T177186"/>
    <s v="C8249"/>
    <s v="271"/>
    <n v="45794.677267233797"/>
    <s v="17/05/2025 4:15:32 PM"/>
    <n v="80"/>
    <s v="X-RAY"/>
    <x v="17"/>
    <n v="58.13"/>
    <n v="1"/>
    <n v="5.8130000000000001E-2"/>
    <s v="-"/>
    <s v="Sushil Shantaram Tambat"/>
    <x v="0"/>
    <s v="23"/>
    <s v="16/05/2025"/>
    <n v="23.310676215274729"/>
    <s v="-"/>
    <s v="-"/>
  </r>
  <r>
    <s v="Normal Order"/>
    <x v="232"/>
    <x v="34"/>
    <n v="46166"/>
    <s v="T176941"/>
    <s v="C8235"/>
    <s v="3404"/>
    <n v="45794.637767986111"/>
    <s v="17/05/2025 3:18:23 PM"/>
    <n v="70"/>
    <s v="X-RAY"/>
    <x v="17"/>
    <n v="43.1"/>
    <n v="1"/>
    <n v="4.3099999999999999E-2"/>
    <s v="AIS 420 kV"/>
    <s v="SUSHANT"/>
    <x v="0"/>
    <s v="23"/>
    <s v="16/05/2025"/>
    <n v="23.846932141204888"/>
    <s v="-"/>
    <s v="-"/>
  </r>
  <r>
    <s v="Normal Order"/>
    <x v="79"/>
    <x v="13"/>
    <n v="60503"/>
    <s v="T177198"/>
    <s v="C8247"/>
    <s v="5105"/>
    <n v="45794.634141898146"/>
    <s v="17/05/2025 3:13:10 PM"/>
    <n v="80"/>
    <s v="X-RAY"/>
    <x v="17"/>
    <n v="49.66"/>
    <n v="1"/>
    <n v="4.9660000000000003E-2"/>
    <s v="AIS 420 kV"/>
    <s v="SUSHANT"/>
    <x v="0"/>
    <s v="23"/>
    <s v="16/05/2025"/>
    <n v="23.422797488427019"/>
    <s v="-"/>
    <s v="-"/>
  </r>
  <r>
    <s v="Normal Order"/>
    <x v="79"/>
    <x v="13"/>
    <n v="60503"/>
    <s v="T177204"/>
    <s v="C8252"/>
    <s v="5109"/>
    <n v="45794.631474502312"/>
    <s v="17/05/2025 3:09:19 PM"/>
    <n v="80"/>
    <s v="X-RAY"/>
    <x v="17"/>
    <n v="49.66"/>
    <n v="1"/>
    <n v="4.9660000000000003E-2"/>
    <s v="AIS 420 kV"/>
    <s v="SUSHANT"/>
    <x v="0"/>
    <s v="23"/>
    <s v="16/05/2025"/>
    <n v="23.192709942130019"/>
    <s v="-"/>
    <s v="-"/>
  </r>
  <r>
    <s v="Normal Order"/>
    <x v="219"/>
    <x v="93"/>
    <n v="59324"/>
    <s v="T176755"/>
    <s v="C8201"/>
    <s v="2260"/>
    <n v="45794.613870520843"/>
    <s v="17/05/2025 2:43:58 PM"/>
    <n v="80"/>
    <s v="X-RAY"/>
    <x v="17"/>
    <n v="83.1"/>
    <n v="1"/>
    <n v="8.3099999999999993E-2"/>
    <s v="420 kV"/>
    <s v="SUSHANT"/>
    <x v="0"/>
    <s v="23"/>
    <s v="14/05/2025"/>
    <n v="25.37202427083685"/>
    <s v="-"/>
    <s v="-"/>
  </r>
  <r>
    <s v="Normal Order"/>
    <x v="218"/>
    <x v="8"/>
    <n v="60351"/>
    <s v="T177115"/>
    <s v="C8252"/>
    <s v="274"/>
    <n v="45794.601816666669"/>
    <s v="17/05/2025 2:26:37 PM"/>
    <n v="80"/>
    <s v="X-RAY"/>
    <x v="17"/>
    <n v="58.13"/>
    <n v="1"/>
    <n v="5.8130000000000001E-2"/>
    <s v="-"/>
    <s v="SUSHANT"/>
    <x v="0"/>
    <s v="23"/>
    <s v="16/05/2025"/>
    <n v="23.033061157409971"/>
    <s v="-"/>
    <s v="-"/>
  </r>
  <r>
    <s v="Normal Order"/>
    <x v="232"/>
    <x v="34"/>
    <n v="59879"/>
    <s v="T176943"/>
    <s v="C8249"/>
    <s v="3405"/>
    <n v="45794.596938020833"/>
    <s v="17/05/2025 2:19:35 PM"/>
    <n v="80"/>
    <s v="X-RAY"/>
    <x v="17"/>
    <n v="43.1"/>
    <n v="1"/>
    <n v="4.3099999999999999E-2"/>
    <s v="AIS 420 kV"/>
    <s v="SUSHANT"/>
    <x v="0"/>
    <s v="23"/>
    <s v="16/05/2025"/>
    <n v="23.398964652777071"/>
    <s v="-"/>
    <s v="-"/>
  </r>
  <r>
    <s v="Normal Order"/>
    <x v="232"/>
    <x v="34"/>
    <n v="46166"/>
    <s v="T176946"/>
    <s v="C8235"/>
    <s v="3402"/>
    <n v="45794.594538703714"/>
    <s v="17/05/2025 2:16:08 PM"/>
    <n v="70"/>
    <s v="X-RAY"/>
    <x v="17"/>
    <n v="43.1"/>
    <n v="1"/>
    <n v="4.3099999999999999E-2"/>
    <s v="AIS 420 kV"/>
    <s v="SUSHANT"/>
    <x v="0"/>
    <s v="23"/>
    <s v="16/05/2025"/>
    <n v="23.844643182870641"/>
    <s v="-"/>
    <s v="-"/>
  </r>
  <r>
    <s v="Normal Order"/>
    <x v="79"/>
    <x v="13"/>
    <n v="60503"/>
    <s v="T177184"/>
    <s v="C8250"/>
    <s v="5106"/>
    <n v="45794.564994988417"/>
    <s v="17/05/2025 1:33:35 PM"/>
    <n v="80"/>
    <s v="X-RAY"/>
    <x v="17"/>
    <n v="49.66"/>
    <n v="1"/>
    <n v="4.9660000000000003E-2"/>
    <s v="AIS 420 kV"/>
    <s v="SUSHANT"/>
    <x v="0"/>
    <s v="23"/>
    <s v="16/05/2025"/>
    <n v="23.30890393518348"/>
    <s v="-"/>
    <s v="-"/>
  </r>
  <r>
    <s v="Normal Order"/>
    <x v="232"/>
    <x v="34"/>
    <n v="59879"/>
    <s v="T176805"/>
    <s v="C8242"/>
    <s v="3400"/>
    <n v="45794.562381111107"/>
    <s v="17/05/2025 1:29:50 PM"/>
    <n v="80"/>
    <s v="X-RAY"/>
    <x v="17"/>
    <n v="43.1"/>
    <n v="1"/>
    <n v="4.3099999999999999E-2"/>
    <s v="AIS 420 kV"/>
    <s v="SUSHANT"/>
    <x v="0"/>
    <s v="23"/>
    <s v="16/05/2025"/>
    <n v="23.61770218749734"/>
    <s v="-"/>
    <s v="-"/>
  </r>
  <r>
    <s v="Normal Order"/>
    <x v="232"/>
    <x v="34"/>
    <n v="46166"/>
    <s v="T176837"/>
    <s v="C8238"/>
    <s v="3401"/>
    <n v="45794.560513784723"/>
    <s v="17/05/2025 1:27:08 PM"/>
    <n v="70"/>
    <s v="X-RAY"/>
    <x v="17"/>
    <n v="43.1"/>
    <n v="1"/>
    <n v="4.3099999999999999E-2"/>
    <s v="AIS 420 kV"/>
    <s v="SUSHANT"/>
    <x v="0"/>
    <s v="23"/>
    <s v="16/05/2025"/>
    <n v="23.850978009257229"/>
    <s v="-"/>
    <s v="-"/>
  </r>
  <r>
    <s v="Normal Order"/>
    <x v="86"/>
    <x v="20"/>
    <n v="50699"/>
    <s v="T177156"/>
    <s v="C8237"/>
    <s v="141"/>
    <n v="45794.558884398153"/>
    <s v="17/05/2025 1:24:52 PM"/>
    <n v="70"/>
    <s v="X-RAY"/>
    <x v="17"/>
    <n v="211"/>
    <n v="1"/>
    <n v="0.21099999999999999"/>
    <s v="145KV"/>
    <s v="ISHWAR CHAVAN"/>
    <x v="0"/>
    <s v="23"/>
    <s v="16/05/2025"/>
    <n v="23.750823738424511"/>
    <s v="-"/>
    <s v="-"/>
  </r>
  <r>
    <s v="Normal Order"/>
    <x v="232"/>
    <x v="34"/>
    <n v="59879"/>
    <s v="T176810"/>
    <s v="C8242"/>
    <s v="3399"/>
    <n v="45794.55635702546"/>
    <s v="17/05/2025 1:21:09 PM"/>
    <n v="80"/>
    <s v="X-RAY"/>
    <x v="17"/>
    <n v="43.1"/>
    <n v="1"/>
    <n v="4.3099999999999999E-2"/>
    <s v="AIS 420 kV"/>
    <s v="SUSHANT"/>
    <x v="0"/>
    <s v="23"/>
    <s v="16/05/2025"/>
    <n v="23.61683858796459"/>
    <s v="-"/>
    <s v="-"/>
  </r>
  <r>
    <s v="Normal Order"/>
    <x v="218"/>
    <x v="8"/>
    <n v="60351"/>
    <s v="T177205"/>
    <s v="C8247"/>
    <s v="269"/>
    <n v="45794.553774918983"/>
    <s v="17/05/2025 1:17:26 PM"/>
    <n v="80"/>
    <s v="X-RAY"/>
    <x v="17"/>
    <n v="58.13"/>
    <n v="1"/>
    <n v="5.8130000000000001E-2"/>
    <s v="-"/>
    <s v="SUSHANT"/>
    <x v="0"/>
    <s v="23"/>
    <s v="16/05/2025"/>
    <n v="23.37118270833162"/>
    <s v="-"/>
    <s v="-"/>
  </r>
  <r>
    <s v="Normal Order"/>
    <x v="218"/>
    <x v="8"/>
    <n v="60351"/>
    <s v="T177208"/>
    <s v="C8250"/>
    <s v="270"/>
    <n v="45794.55229467593"/>
    <s v="17/05/2025 1:15:18 PM"/>
    <n v="80"/>
    <s v="X-RAY"/>
    <x v="17"/>
    <n v="58.13"/>
    <n v="1"/>
    <n v="5.8130000000000001E-2"/>
    <s v="-"/>
    <s v="SUSHANT"/>
    <x v="0"/>
    <s v="23"/>
    <s v="16/05/2025"/>
    <n v="23.273314305552049"/>
    <s v="-"/>
    <s v="-"/>
  </r>
  <r>
    <s v="Normal Order"/>
    <x v="65"/>
    <x v="28"/>
    <n v="59894"/>
    <s v="T176107"/>
    <s v="C8105"/>
    <s v="1891"/>
    <n v="45794.522708310193"/>
    <s v="17/05/2025 12:32:55 PM"/>
    <n v="80"/>
    <s v="X-RAY"/>
    <x v="17"/>
    <n v="56.5"/>
    <n v="1"/>
    <n v="5.6500000000000002E-2"/>
    <s v="-"/>
    <s v="KOUSTUBH PATIL"/>
    <x v="0"/>
    <s v="23"/>
    <s v="08/05/2025"/>
    <n v="31.060626111109741"/>
    <s v="-"/>
    <s v="-"/>
  </r>
  <r>
    <s v="Normal Order"/>
    <x v="298"/>
    <x v="115"/>
    <n v="57528"/>
    <s v="T176174"/>
    <s v="C8116"/>
    <s v="1379"/>
    <n v="45794.497500868063"/>
    <s v="17/05/2025 11:56:24 AM"/>
    <n v="80"/>
    <s v="X-RAY"/>
    <x v="17"/>
    <n v="50.8"/>
    <n v="1"/>
    <n v="5.0799999999999998E-2"/>
    <s v="-"/>
    <s v="SUSHANT"/>
    <x v="0"/>
    <s v="23"/>
    <s v="09/05/2025"/>
    <n v="30.83410848379572"/>
    <s v="-"/>
    <s v="-"/>
  </r>
  <r>
    <s v="Normal Order"/>
    <x v="79"/>
    <x v="13"/>
    <n v="60503"/>
    <s v="T176968"/>
    <s v="C8235"/>
    <s v="5104"/>
    <n v="45794.432219189817"/>
    <s v="17/05/2025 10:22:24 AM"/>
    <n v="80"/>
    <s v="X-RAY"/>
    <x v="17"/>
    <n v="49.66"/>
    <n v="1"/>
    <n v="4.9660000000000003E-2"/>
    <s v="AIS 420 kV"/>
    <s v="SUSHANT"/>
    <x v="0"/>
    <s v="23"/>
    <s v="16/05/2025"/>
    <n v="23.903125960649049"/>
    <s v="-"/>
    <s v="-"/>
  </r>
  <r>
    <s v="Normal Order"/>
    <x v="232"/>
    <x v="34"/>
    <n v="59879"/>
    <s v="T176935"/>
    <s v="C8244"/>
    <s v="3392"/>
    <n v="45794.412435706021"/>
    <s v="17/05/2025 9:53:54 AM"/>
    <n v="80"/>
    <s v="X-RAY"/>
    <x v="17"/>
    <n v="43.1"/>
    <n v="1"/>
    <n v="4.3099999999999999E-2"/>
    <s v="AIS 420 kV"/>
    <s v="SUSHANT"/>
    <x v="0"/>
    <s v="23"/>
    <s v="16/05/2025"/>
    <n v="23.44976188657165"/>
    <s v="-"/>
    <s v="-"/>
  </r>
  <r>
    <s v="Normal Order"/>
    <x v="87"/>
    <x v="39"/>
    <n v="58617"/>
    <s v="T176861"/>
    <s v="C8217"/>
    <s v="2062"/>
    <n v="45794.385356377323"/>
    <s v="17/05/2025 9:14:55 AM"/>
    <n v="80"/>
    <s v="X-RAY"/>
    <x v="17"/>
    <n v="63.3"/>
    <n v="1"/>
    <n v="6.3299999999999995E-2"/>
    <s v="-"/>
    <s v="SUSHANT"/>
    <x v="0"/>
    <s v="23"/>
    <s v="15/05/2025"/>
    <n v="24.836396701386551"/>
    <s v="-"/>
    <s v="-"/>
  </r>
  <r>
    <s v="Normal Order"/>
    <x v="87"/>
    <x v="39"/>
    <n v="58617"/>
    <s v="T176464"/>
    <s v="C8204"/>
    <s v="2074"/>
    <n v="45794.383279305563"/>
    <s v="17/05/2025 9:11:55 AM"/>
    <n v="80"/>
    <s v="X-RAY"/>
    <x v="17"/>
    <n v="63.3"/>
    <n v="1"/>
    <n v="6.3299999999999995E-2"/>
    <s v="-"/>
    <s v="SUSHANT"/>
    <x v="0"/>
    <s v="23"/>
    <s v="14/05/2025"/>
    <n v="25.321718993058312"/>
    <s v="-"/>
    <s v="-"/>
  </r>
  <r>
    <s v="Normal Order"/>
    <x v="87"/>
    <x v="39"/>
    <n v="58617"/>
    <s v="T176866"/>
    <s v="C8217"/>
    <s v="2057"/>
    <n v="45794.37828704861"/>
    <s v="17/05/2025 9:04:44 AM"/>
    <n v="80"/>
    <s v="X-RAY"/>
    <x v="17"/>
    <n v="63.3"/>
    <n v="1"/>
    <n v="6.3299999999999995E-2"/>
    <s v="-"/>
    <s v="SUSHANT"/>
    <x v="0"/>
    <s v="23"/>
    <s v="15/05/2025"/>
    <n v="24.835226921291909"/>
    <s v="-"/>
    <s v="-"/>
  </r>
  <r>
    <s v="Normal Order"/>
    <x v="79"/>
    <x v="13"/>
    <n v="60500"/>
    <s v="T176574"/>
    <s v="C8213"/>
    <s v="5076"/>
    <n v="45794.237080914347"/>
    <s v="17/05/2025 5:41:24 AM"/>
    <n v="80"/>
    <s v="X-RAY"/>
    <x v="17"/>
    <n v="49.66"/>
    <n v="1"/>
    <n v="4.9660000000000003E-2"/>
    <s v="AIS 420 kV"/>
    <s v="RAVINDER SARRATE"/>
    <x v="0"/>
    <s v="23"/>
    <s v="15/05/2025"/>
    <n v="24.818473078703391"/>
    <s v="-"/>
    <s v="-"/>
  </r>
  <r>
    <s v="Normal Order"/>
    <x v="79"/>
    <x v="13"/>
    <n v="60503"/>
    <s v="T177147"/>
    <s v="C8239"/>
    <s v="5100"/>
    <n v="45794.236849155102"/>
    <s v="17/05/2025 5:41:04 AM"/>
    <n v="80"/>
    <s v="X-RAY"/>
    <x v="17"/>
    <n v="49.66"/>
    <n v="1"/>
    <n v="4.9660000000000003E-2"/>
    <s v="AIS 420 kV"/>
    <s v="RAVINDER SARRATE"/>
    <x v="0"/>
    <s v="23"/>
    <s v="16/05/2025"/>
    <n v="23.637243773147929"/>
    <s v="-"/>
    <s v="-"/>
  </r>
  <r>
    <s v="Normal Order"/>
    <x v="79"/>
    <x v="13"/>
    <n v="60503"/>
    <s v="T176962"/>
    <s v="C8235"/>
    <s v="5097"/>
    <n v="45794.236568252323"/>
    <s v="17/05/2025 5:40:39 AM"/>
    <n v="80"/>
    <s v="X-RAY"/>
    <x v="17"/>
    <n v="49.66"/>
    <n v="1"/>
    <n v="4.9660000000000003E-2"/>
    <s v="AIS 420 kV"/>
    <s v="RAVINDER SARRATE"/>
    <x v="0"/>
    <s v="23"/>
    <s v="16/05/2025"/>
    <n v="23.985382951388601"/>
    <s v="-"/>
    <s v="-"/>
  </r>
  <r>
    <s v="Normal Order"/>
    <x v="232"/>
    <x v="34"/>
    <n v="59879"/>
    <s v="T176845"/>
    <s v="C8239"/>
    <s v="3390"/>
    <n v="45794.226616284723"/>
    <s v="17/05/2025 5:26:20 AM"/>
    <n v="80"/>
    <s v="X-RAY"/>
    <x v="17"/>
    <n v="43.1"/>
    <n v="1"/>
    <n v="4.3099999999999999E-2"/>
    <s v="AIS 420 kV"/>
    <s v="RAVINDER SARRATE"/>
    <x v="0"/>
    <s v="23"/>
    <s v="16/05/2025"/>
    <n v="23.64602805555478"/>
    <s v="-"/>
    <s v="-"/>
  </r>
  <r>
    <s v="Normal Order"/>
    <x v="232"/>
    <x v="34"/>
    <n v="46166"/>
    <s v="T176934"/>
    <s v="C8235"/>
    <s v="3387"/>
    <n v="45794.225998553236"/>
    <s v="17/05/2025 5:25:26 AM"/>
    <n v="70"/>
    <s v="X-RAY"/>
    <x v="17"/>
    <n v="43.1"/>
    <n v="1"/>
    <n v="4.3099999999999999E-2"/>
    <s v="AIS 420 kV"/>
    <s v="RAVINDER SARRATE"/>
    <x v="0"/>
    <s v="23"/>
    <s v="16/05/2025"/>
    <n v="23.849574421299621"/>
    <s v="-"/>
    <s v="-"/>
  </r>
  <r>
    <s v="Normal Order"/>
    <x v="219"/>
    <x v="93"/>
    <n v="59324"/>
    <s v="T176736"/>
    <s v="C8227"/>
    <s v="2255"/>
    <n v="45794.15202814815"/>
    <s v="17/05/2025 3:38:55 AM"/>
    <n v="80"/>
    <s v="X-RAY"/>
    <x v="17"/>
    <n v="83.1"/>
    <n v="1"/>
    <n v="8.3099999999999993E-2"/>
    <s v="420 kV"/>
    <s v="RAVINDER SARRATE"/>
    <x v="0"/>
    <s v="23"/>
    <s v="15/05/2025"/>
    <n v="24.297801898152098"/>
    <s v="-"/>
    <s v="-"/>
  </r>
  <r>
    <s v="Normal Order"/>
    <x v="219"/>
    <x v="93"/>
    <n v="59324"/>
    <s v="T176985"/>
    <s v="C8229"/>
    <s v="2253"/>
    <n v="45793.990512812503"/>
    <s v="16/05/2025 11:46:20 PM"/>
    <n v="80"/>
    <s v="X-RAY"/>
    <x v="17"/>
    <n v="83.1"/>
    <n v="1"/>
    <n v="8.3099999999999993E-2"/>
    <s v="420 kV"/>
    <s v="RAVINDER SARRATE"/>
    <x v="0"/>
    <s v="24"/>
    <s v="15/05/2025"/>
    <n v="24.19543999999587"/>
    <s v="-"/>
    <s v="-"/>
  </r>
  <r>
    <s v="Normal Order"/>
    <x v="219"/>
    <x v="93"/>
    <n v="59324"/>
    <s v="T176986"/>
    <s v="C8229"/>
    <s v="2249"/>
    <n v="45793.99029858796"/>
    <s v="16/05/2025 11:46:02 PM"/>
    <n v="80"/>
    <s v="X-RAY"/>
    <x v="17"/>
    <n v="83.1"/>
    <n v="1"/>
    <n v="8.3099999999999993E-2"/>
    <s v="420 kV"/>
    <s v="RAVINDER SARRATE"/>
    <x v="0"/>
    <s v="24"/>
    <s v="15/05/2025"/>
    <n v="24.114802800926551"/>
    <s v="-"/>
    <s v="-"/>
  </r>
  <r>
    <s v="Normal Order"/>
    <x v="114"/>
    <x v="88"/>
    <n v="60342"/>
    <s v="T176305"/>
    <s v="C8132"/>
    <s v="1581"/>
    <n v="45793.945260208333"/>
    <s v="16/05/2025 10:41:19 PM"/>
    <n v="80"/>
    <s v="X-RAY"/>
    <x v="17"/>
    <n v="116"/>
    <n v="1"/>
    <n v="0.11600000000000001"/>
    <s v="-"/>
    <s v="Sushil Shantaram Tambat"/>
    <x v="0"/>
    <s v="24"/>
    <s v="10/05/2025"/>
    <n v="29.894414537033299"/>
    <s v="-"/>
    <s v="-"/>
  </r>
  <r>
    <s v="Normal Order"/>
    <x v="219"/>
    <x v="93"/>
    <n v="59324"/>
    <s v="T176818"/>
    <s v="C8220"/>
    <s v="2239"/>
    <n v="45793.824725960651"/>
    <s v="16/05/2025 7:47:36 PM"/>
    <n v="80"/>
    <s v="X-RAY"/>
    <x v="17"/>
    <n v="83.1"/>
    <n v="1"/>
    <n v="8.3099999999999993E-2"/>
    <s v="420 kV"/>
    <s v="SUSHANT"/>
    <x v="0"/>
    <s v="24"/>
    <s v="15/05/2025"/>
    <n v="24.593357071760689"/>
    <s v="-"/>
    <s v="-"/>
  </r>
  <r>
    <s v="Normal Order"/>
    <x v="79"/>
    <x v="13"/>
    <n v="60500"/>
    <s v="T176036"/>
    <s v="C8134"/>
    <s v="5061"/>
    <n v="45793.823458819446"/>
    <s v="16/05/2025 7:45:59 PM"/>
    <n v="80"/>
    <s v="X-RAY"/>
    <x v="17"/>
    <n v="49.66"/>
    <n v="1"/>
    <n v="4.9660000000000003E-2"/>
    <s v="AIS 420 kV"/>
    <s v="Sushil Shantaram Tambat"/>
    <x v="0"/>
    <s v="24"/>
    <s v="08/05/2025"/>
    <n v="31.919785659723861"/>
    <s v="-"/>
    <s v="-"/>
  </r>
  <r>
    <s v="Normal Order"/>
    <x v="79"/>
    <x v="13"/>
    <n v="60500"/>
    <s v="T176802"/>
    <s v="C8220"/>
    <s v="5081"/>
    <n v="45793.78308090278"/>
    <s v="16/05/2025 6:47:46 PM"/>
    <n v="80"/>
    <s v="X-RAY"/>
    <x v="17"/>
    <n v="49.66"/>
    <n v="1"/>
    <n v="4.9660000000000003E-2"/>
    <s v="AIS 420 kV"/>
    <s v="Sushil Shantaram Tambat"/>
    <x v="0"/>
    <s v="24"/>
    <s v="15/05/2025"/>
    <n v="24.551819467596939"/>
    <s v="-"/>
    <s v="-"/>
  </r>
  <r>
    <s v="Normal Order"/>
    <x v="87"/>
    <x v="39"/>
    <n v="58617"/>
    <s v="T176859"/>
    <s v="C8220"/>
    <s v="2068"/>
    <n v="45793.676707951388"/>
    <s v="16/05/2025 4:14:27 PM"/>
    <n v="80"/>
    <s v="X-RAY"/>
    <x v="17"/>
    <n v="63.3"/>
    <n v="1"/>
    <n v="6.3299999999999995E-2"/>
    <s v="-"/>
    <s v="SUSHANT"/>
    <x v="0"/>
    <s v="24"/>
    <s v="15/05/2025"/>
    <n v="24.67308196759404"/>
    <s v="-"/>
    <s v="-"/>
  </r>
  <r>
    <s v="Normal Order"/>
    <x v="87"/>
    <x v="39"/>
    <n v="55409"/>
    <s v="T176761"/>
    <s v="C8198"/>
    <s v="2032"/>
    <n v="45793.673849976847"/>
    <s v="16/05/2025 4:10:21 PM"/>
    <n v="70"/>
    <s v="X-RAY"/>
    <x v="17"/>
    <n v="63.3"/>
    <n v="1"/>
    <n v="6.3299999999999995E-2"/>
    <s v="-"/>
    <s v="SUSHANT"/>
    <x v="0"/>
    <s v="24"/>
    <s v="14/05/2025"/>
    <n v="25.46361471065029"/>
    <s v="-"/>
    <s v="-"/>
  </r>
  <r>
    <s v="Normal Order"/>
    <x v="219"/>
    <x v="93"/>
    <n v="59324"/>
    <s v="T176555"/>
    <s v="C8216"/>
    <s v="2236"/>
    <n v="45793.667338726853"/>
    <s v="16/05/2025 4:00:58 PM"/>
    <n v="80"/>
    <s v="X-RAY"/>
    <x v="17"/>
    <n v="83.1"/>
    <n v="1"/>
    <n v="8.3099999999999993E-2"/>
    <s v="420 kV"/>
    <s v="SUSHANT"/>
    <x v="0"/>
    <s v="24"/>
    <s v="15/05/2025"/>
    <n v="24.929964942130031"/>
    <s v="-"/>
    <s v="-"/>
  </r>
  <r>
    <s v="Normal Order"/>
    <x v="219"/>
    <x v="93"/>
    <n v="59324"/>
    <s v="T176717"/>
    <s v="C8212"/>
    <s v="2237"/>
    <n v="45793.660717754632"/>
    <s v="16/05/2025 3:51:26 PM"/>
    <n v="80"/>
    <s v="X-RAY"/>
    <x v="17"/>
    <n v="83.1"/>
    <n v="1"/>
    <n v="8.3099999999999993E-2"/>
    <s v="420 kV"/>
    <s v="SUSHANT"/>
    <x v="0"/>
    <s v="24"/>
    <s v="14/05/2025"/>
    <n v="25.021383553241321"/>
    <s v="-"/>
    <s v="-"/>
  </r>
  <r>
    <s v="Normal Order"/>
    <x v="87"/>
    <x v="39"/>
    <n v="58617"/>
    <s v="T176838"/>
    <s v="C8217"/>
    <s v="2058"/>
    <n v="45793.657701469907"/>
    <s v="16/05/2025 3:47:05 PM"/>
    <n v="80"/>
    <s v="X-RAY"/>
    <x v="17"/>
    <n v="63.3"/>
    <n v="1"/>
    <n v="6.3299999999999995E-2"/>
    <s v="-"/>
    <s v="SUSHANT"/>
    <x v="0"/>
    <s v="24"/>
    <s v="15/05/2025"/>
    <n v="24.83022549768793"/>
    <s v="-"/>
    <s v="-"/>
  </r>
  <r>
    <s v="Normal Order"/>
    <x v="219"/>
    <x v="93"/>
    <n v="59324"/>
    <s v="T176993"/>
    <s v="C8231"/>
    <s v="2250"/>
    <n v="45793.628623912038"/>
    <s v="16/05/2025 3:05:13 PM"/>
    <n v="80"/>
    <s v="X-RAY"/>
    <x v="17"/>
    <n v="83.1"/>
    <n v="1"/>
    <n v="8.3099999999999993E-2"/>
    <s v="420 kV"/>
    <s v="SUSHANT"/>
    <x v="0"/>
    <s v="24"/>
    <s v="15/05/2025"/>
    <n v="24.058956226850569"/>
    <s v="-"/>
    <s v="-"/>
  </r>
  <r>
    <s v="Normal Order"/>
    <x v="87"/>
    <x v="39"/>
    <n v="58617"/>
    <s v="T176849"/>
    <s v="C8220"/>
    <s v="2060"/>
    <n v="45793.613223171298"/>
    <s v="16/05/2025 2:43:02 PM"/>
    <n v="80"/>
    <s v="X-RAY"/>
    <x v="17"/>
    <n v="63.3"/>
    <n v="1"/>
    <n v="6.3299999999999995E-2"/>
    <s v="-"/>
    <s v="SUSHANT"/>
    <x v="0"/>
    <s v="24"/>
    <s v="15/05/2025"/>
    <n v="24.603275023146129"/>
    <s v="-"/>
    <s v="-"/>
  </r>
  <r>
    <s v="Normal Order"/>
    <x v="87"/>
    <x v="39"/>
    <n v="58617"/>
    <s v="T176854"/>
    <s v="C8220"/>
    <s v="2067"/>
    <n v="45793.583685729172"/>
    <s v="16/05/2025 2:00:30 PM"/>
    <n v="80"/>
    <s v="X-RAY"/>
    <x v="17"/>
    <n v="63.3"/>
    <n v="1"/>
    <n v="6.3299999999999995E-2"/>
    <s v="-"/>
    <s v="SUSHANT"/>
    <x v="0"/>
    <s v="24"/>
    <s v="15/05/2025"/>
    <n v="24.67412483796215"/>
    <s v="-"/>
    <s v="-"/>
  </r>
  <r>
    <s v="Normal Order"/>
    <x v="118"/>
    <x v="90"/>
    <n v="60524"/>
    <s v="T176481"/>
    <s v="C8193"/>
    <s v="1333"/>
    <n v="45793.563284699077"/>
    <s v="16/05/2025 1:31:08 PM"/>
    <n v="80"/>
    <s v="X-RAY"/>
    <x v="17"/>
    <n v="16.8"/>
    <n v="1"/>
    <n v="1.6799999999999999E-2"/>
    <s v="765 KV GIS"/>
    <s v="SUSHANT"/>
    <x v="0"/>
    <s v="24"/>
    <s v="13/05/2025"/>
    <n v="26.275348888884761"/>
    <s v="-"/>
    <s v="-"/>
  </r>
  <r>
    <s v="Normal Order"/>
    <x v="87"/>
    <x v="39"/>
    <n v="58617"/>
    <s v="T176828"/>
    <s v="C8212"/>
    <s v="2063"/>
    <n v="45793.453504490739"/>
    <s v="16/05/2025 10:53:03 AM"/>
    <n v="80"/>
    <s v="X-RAY"/>
    <x v="17"/>
    <n v="63.3"/>
    <n v="1"/>
    <n v="6.3299999999999995E-2"/>
    <s v="-"/>
    <s v="SUSHANT"/>
    <x v="0"/>
    <s v="24"/>
    <s v="14/05/2025"/>
    <n v="25.051981006945429"/>
    <s v="-"/>
    <s v="-"/>
  </r>
  <r>
    <s v="Normal Order"/>
    <x v="87"/>
    <x v="39"/>
    <n v="58617"/>
    <s v="T176823"/>
    <s v="C8212"/>
    <s v="2065"/>
    <n v="45793.450983807867"/>
    <s v="16/05/2025 10:49:25 AM"/>
    <n v="80"/>
    <s v="X-RAY"/>
    <x v="17"/>
    <n v="63.3"/>
    <n v="1"/>
    <n v="6.3299999999999995E-2"/>
    <s v="-"/>
    <s v="SUSHANT"/>
    <x v="0"/>
    <s v="24"/>
    <s v="14/05/2025"/>
    <n v="25.052686307870321"/>
    <s v="-"/>
    <s v="-"/>
  </r>
  <r>
    <s v="Normal Order"/>
    <x v="87"/>
    <x v="39"/>
    <n v="58617"/>
    <s v="T176830"/>
    <s v="C8220"/>
    <s v="2066"/>
    <n v="45793.447558310188"/>
    <s v="16/05/2025 10:44:29 AM"/>
    <n v="80"/>
    <s v="X-RAY"/>
    <x v="17"/>
    <n v="63.3"/>
    <n v="1"/>
    <n v="6.3299999999999995E-2"/>
    <s v="-"/>
    <s v="SUSHANT"/>
    <x v="0"/>
    <s v="24"/>
    <s v="15/05/2025"/>
    <n v="24.555122581019528"/>
    <s v="-"/>
    <s v="-"/>
  </r>
  <r>
    <s v="Normal Order"/>
    <x v="87"/>
    <x v="39"/>
    <n v="58617"/>
    <s v="T176825"/>
    <s v="C8220"/>
    <s v="2064"/>
    <n v="45793.436566597222"/>
    <s v="16/05/2025 10:28:39 AM"/>
    <n v="80"/>
    <s v="X-RAY"/>
    <x v="17"/>
    <n v="63.3"/>
    <n v="1"/>
    <n v="6.3299999999999995E-2"/>
    <s v="-"/>
    <s v="SUSHANT"/>
    <x v="0"/>
    <s v="24"/>
    <s v="15/05/2025"/>
    <n v="24.556015833331909"/>
    <s v="-"/>
    <s v="-"/>
  </r>
  <r>
    <s v="Normal Order"/>
    <x v="87"/>
    <x v="39"/>
    <n v="58617"/>
    <s v="T176835"/>
    <s v="C8210"/>
    <s v="2055"/>
    <n v="45793.42542954861"/>
    <s v="16/05/2025 10:12:37 AM"/>
    <n v="80"/>
    <s v="X-RAY"/>
    <x v="17"/>
    <n v="63.3"/>
    <n v="1"/>
    <n v="6.3299999999999995E-2"/>
    <s v="-"/>
    <s v="SUSHANT"/>
    <x v="0"/>
    <s v="24"/>
    <s v="15/05/2025"/>
    <n v="24.8399415509266"/>
    <s v="-"/>
    <s v="-"/>
  </r>
  <r>
    <s v="Normal Order"/>
    <x v="79"/>
    <x v="13"/>
    <n v="60503"/>
    <s v="T176734"/>
    <s v="C8208"/>
    <s v="5073"/>
    <n v="45793.214696736111"/>
    <s v="16/05/2025 5:09:10 AM"/>
    <n v="80"/>
    <s v="X-RAY"/>
    <x v="17"/>
    <n v="49.66"/>
    <n v="1"/>
    <n v="4.9660000000000003E-2"/>
    <s v="AIS 420 kV"/>
    <s v="RAVINDER SARRATE"/>
    <x v="0"/>
    <s v="24"/>
    <s v="14/05/2025"/>
    <n v="25.036357708333529"/>
    <s v="-"/>
    <s v="-"/>
  </r>
  <r>
    <s v="Normal Order"/>
    <x v="79"/>
    <x v="13"/>
    <n v="60503"/>
    <s v="T176796"/>
    <s v="C8203"/>
    <s v="5068"/>
    <n v="45793.208046666667"/>
    <s v="16/05/2025 4:59:35 AM"/>
    <n v="80"/>
    <s v="X-RAY"/>
    <x v="17"/>
    <n v="49.66"/>
    <n v="1"/>
    <n v="4.9660000000000003E-2"/>
    <s v="AIS 420 kV"/>
    <s v="RAVINDER SARRATE"/>
    <x v="0"/>
    <s v="24"/>
    <s v="14/05/2025"/>
    <n v="25.330782928242119"/>
    <s v="-"/>
    <s v="-"/>
  </r>
  <r>
    <s v="Normal Order"/>
    <x v="79"/>
    <x v="13"/>
    <n v="60503"/>
    <s v="T176791"/>
    <s v="C8205"/>
    <s v="5074"/>
    <n v="45793.207828854167"/>
    <s v="16/05/2025 4:59:16 AM"/>
    <n v="80"/>
    <s v="X-RAY"/>
    <x v="17"/>
    <n v="49.66"/>
    <n v="1"/>
    <n v="4.9660000000000003E-2"/>
    <s v="AIS 420 kV"/>
    <s v="RAVINDER SARRATE"/>
    <x v="0"/>
    <s v="24"/>
    <s v="14/05/2025"/>
    <n v="25.228848391205251"/>
    <s v="-"/>
    <s v="-"/>
  </r>
  <r>
    <s v="Normal Order"/>
    <x v="98"/>
    <x v="76"/>
    <n v="55645"/>
    <s v="T176847"/>
    <s v="C8208"/>
    <s v="930"/>
    <n v="45793.193805162038"/>
    <s v="16/05/2025 4:39:05 AM"/>
    <n v="70"/>
    <s v="X-RAY"/>
    <x v="17"/>
    <n v="82"/>
    <n v="1"/>
    <n v="8.2000000000000003E-2"/>
    <s v="-"/>
    <s v="RAVINDER SARRATE"/>
    <x v="0"/>
    <s v="24"/>
    <s v="14/05/2025"/>
    <n v="25.063517372684149"/>
    <s v="-"/>
    <s v="-"/>
  </r>
  <r>
    <s v="Normal Order"/>
    <x v="87"/>
    <x v="39"/>
    <n v="58617"/>
    <s v="T176797"/>
    <s v="C8200"/>
    <s v="2035"/>
    <n v="45793.089552280093"/>
    <s v="16/05/2025 2:08:57 AM"/>
    <n v="80"/>
    <s v="X-RAY"/>
    <x v="17"/>
    <n v="63.3"/>
    <n v="1"/>
    <n v="6.3299999999999995E-2"/>
    <s v="-"/>
    <s v="RAVINDER SARRATE"/>
    <x v="0"/>
    <s v="24"/>
    <s v="14/05/2025"/>
    <n v="25.29950552083028"/>
    <s v="-"/>
    <s v="-"/>
  </r>
  <r>
    <s v="Normal Order"/>
    <x v="87"/>
    <x v="39"/>
    <n v="58617"/>
    <s v="T176478"/>
    <s v="C8204"/>
    <s v="2046"/>
    <n v="45793.08871358796"/>
    <s v="16/05/2025 2:07:45 AM"/>
    <n v="80"/>
    <s v="X-RAY"/>
    <x v="17"/>
    <n v="63.3"/>
    <n v="1"/>
    <n v="6.3299999999999995E-2"/>
    <s v="-"/>
    <s v="RAVINDER SARRATE"/>
    <x v="0"/>
    <s v="24"/>
    <s v="14/05/2025"/>
    <n v="25.273640787039771"/>
    <s v="-"/>
    <s v="-"/>
  </r>
  <r>
    <s v="Normal Order"/>
    <x v="87"/>
    <x v="39"/>
    <n v="58617"/>
    <s v="T176795"/>
    <s v="C8200"/>
    <s v="2043"/>
    <n v="45793.088284699072"/>
    <s v="16/05/2025 2:07:08 AM"/>
    <n v="80"/>
    <s v="X-RAY"/>
    <x v="17"/>
    <n v="63.3"/>
    <n v="1"/>
    <n v="6.3299999999999995E-2"/>
    <s v="-"/>
    <s v="RAVINDER SARRATE"/>
    <x v="0"/>
    <s v="24"/>
    <s v="14/05/2025"/>
    <n v="25.303238194443111"/>
    <s v="-"/>
    <s v="-"/>
  </r>
  <r>
    <s v="Normal Order"/>
    <x v="87"/>
    <x v="39"/>
    <n v="58617"/>
    <s v="T176445"/>
    <s v="C8205"/>
    <s v="2045"/>
    <n v="45793.078183032398"/>
    <s v="16/05/2025 1:52:35 AM"/>
    <n v="80"/>
    <s v="X-RAY"/>
    <x v="17"/>
    <n v="63.3"/>
    <n v="1"/>
    <n v="6.3299999999999995E-2"/>
    <s v="-"/>
    <s v="RAVINDER SARRATE"/>
    <x v="0"/>
    <s v="24"/>
    <s v="14/05/2025"/>
    <n v="25.3248127430561"/>
    <s v="-"/>
    <s v="-"/>
  </r>
  <r>
    <s v="Normal Order"/>
    <x v="87"/>
    <x v="39"/>
    <n v="58617"/>
    <s v="T176800"/>
    <s v="C8200"/>
    <s v="2044"/>
    <n v="45793.077928784733"/>
    <s v="16/05/2025 1:52:13 AM"/>
    <n v="80"/>
    <s v="X-RAY"/>
    <x v="17"/>
    <n v="63.3"/>
    <n v="1"/>
    <n v="6.3299999999999995E-2"/>
    <s v="-"/>
    <s v="RAVINDER SARRATE"/>
    <x v="0"/>
    <s v="24"/>
    <s v="14/05/2025"/>
    <n v="25.301664120372148"/>
    <s v="-"/>
    <s v="-"/>
  </r>
  <r>
    <s v="Normal Order"/>
    <x v="324"/>
    <x v="132"/>
    <n v="53179"/>
    <s v="T176261"/>
    <s v="C8140"/>
    <s v="400"/>
    <n v="45793.067141828702"/>
    <s v="16/05/2025 1:36:41 AM"/>
    <n v="70"/>
    <s v="X-RAY"/>
    <x v="17"/>
    <n v="38"/>
    <n v="1"/>
    <n v="3.7999999999999999E-2"/>
    <s v="145kv"/>
    <s v="RAVINDER SARRATE"/>
    <x v="0"/>
    <s v="24"/>
    <s v="10/05/2025"/>
    <n v="29.784350011570499"/>
    <s v="-"/>
    <s v="-"/>
  </r>
  <r>
    <s v="Normal Order"/>
    <x v="324"/>
    <x v="132"/>
    <n v="53179"/>
    <s v="T176266"/>
    <s v="C8140"/>
    <s v="399"/>
    <n v="45793.066597118057"/>
    <s v="16/05/2025 1:35:54 AM"/>
    <n v="70"/>
    <s v="X-RAY"/>
    <x v="17"/>
    <n v="38"/>
    <n v="1"/>
    <n v="3.7999999999999999E-2"/>
    <s v="145kv"/>
    <s v="RAVINDER SARRATE"/>
    <x v="0"/>
    <s v="24"/>
    <s v="10/05/2025"/>
    <n v="29.781460405094549"/>
    <s v="-"/>
    <s v="-"/>
  </r>
  <r>
    <s v="Normal Order"/>
    <x v="98"/>
    <x v="76"/>
    <n v="55645"/>
    <s v="T176814"/>
    <s v="C8208"/>
    <s v="927"/>
    <n v="45793.055530173609"/>
    <s v="16/05/2025 1:19:58 AM"/>
    <n v="70"/>
    <s v="X-RAY"/>
    <x v="17"/>
    <n v="82"/>
    <n v="1"/>
    <n v="8.2000000000000003E-2"/>
    <s v="-"/>
    <s v="RAVINDER SARRATE"/>
    <x v="0"/>
    <s v="24"/>
    <s v="14/05/2025"/>
    <n v="25.108673877315599"/>
    <s v="-"/>
    <s v="-"/>
  </r>
  <r>
    <s v="Normal Order"/>
    <x v="79"/>
    <x v="13"/>
    <n v="60500"/>
    <s v="T176767"/>
    <s v="C8213"/>
    <s v="5078"/>
    <n v="45793.037394467603"/>
    <s v="16/05/2025 12:53:51 AM"/>
    <n v="80"/>
    <s v="X-RAY"/>
    <x v="17"/>
    <n v="49.66"/>
    <n v="1"/>
    <n v="4.9660000000000003E-2"/>
    <s v="AIS 420 kV"/>
    <s v="RAVINDER SARRATE"/>
    <x v="0"/>
    <s v="24"/>
    <s v="15/05/2025"/>
    <n v="24.842781215280411"/>
    <s v="-"/>
    <s v="-"/>
  </r>
  <r>
    <s v="Normal Order"/>
    <x v="79"/>
    <x v="13"/>
    <n v="60503"/>
    <s v="T176790"/>
    <s v="C8201"/>
    <s v="5070"/>
    <n v="45793.025940439817"/>
    <s v="16/05/2025 12:37:21 AM"/>
    <n v="80"/>
    <s v="X-RAY"/>
    <x v="17"/>
    <n v="49.66"/>
    <n v="1"/>
    <n v="4.9660000000000003E-2"/>
    <s v="AIS 420 kV"/>
    <s v="RAVINDER SARRATE"/>
    <x v="0"/>
    <s v="24"/>
    <s v="14/05/2025"/>
    <n v="25.38462364583393"/>
    <s v="-"/>
    <s v="-"/>
  </r>
  <r>
    <s v="Normal Order"/>
    <x v="323"/>
    <x v="160"/>
    <n v="59791"/>
    <s v="T176553"/>
    <s v="C8179"/>
    <s v="1181"/>
    <n v="45792.81386318287"/>
    <s v="15/05/2025 7:32:03 PM"/>
    <n v="80"/>
    <s v="X-RAY"/>
    <x v="17"/>
    <n v="74.8"/>
    <n v="1"/>
    <n v="7.4800000000000005E-2"/>
    <s v="-"/>
    <s v="ISHWAR CHAVAN"/>
    <x v="0"/>
    <s v="25"/>
    <s v="13/05/2025"/>
    <n v="26.441813506942712"/>
    <s v="-"/>
    <s v="-"/>
  </r>
  <r>
    <s v="Normal Order"/>
    <x v="79"/>
    <x v="13"/>
    <n v="60503"/>
    <s v="T176712"/>
    <s v="C8198"/>
    <s v="5067"/>
    <n v="45792.789648888887"/>
    <s v="15/05/2025 6:57:06 PM"/>
    <n v="80"/>
    <s v="X-RAY"/>
    <x v="17"/>
    <n v="49.66"/>
    <n v="1"/>
    <n v="4.9660000000000003E-2"/>
    <s v="AIS 420 kV"/>
    <s v="SUSHANT"/>
    <x v="0"/>
    <s v="25"/>
    <s v="14/05/2025"/>
    <n v="25.45235895833321"/>
    <s v="-"/>
    <s v="-"/>
  </r>
  <r>
    <s v="Normal Order"/>
    <x v="79"/>
    <x v="13"/>
    <n v="60503"/>
    <s v="T176719"/>
    <s v="C8198"/>
    <s v="5066"/>
    <n v="45792.782457858797"/>
    <s v="15/05/2025 6:46:44 PM"/>
    <n v="80"/>
    <s v="X-RAY"/>
    <x v="17"/>
    <n v="49.66"/>
    <n v="1"/>
    <n v="4.9660000000000003E-2"/>
    <s v="AIS 420 kV"/>
    <s v="SUSHANT"/>
    <x v="0"/>
    <s v="25"/>
    <s v="14/05/2025"/>
    <n v="25.45381616898521"/>
    <s v="-"/>
    <s v="-"/>
  </r>
  <r>
    <s v="Normal Order"/>
    <x v="219"/>
    <x v="93"/>
    <n v="59324"/>
    <s v="T176764"/>
    <s v="C8201"/>
    <s v="2228"/>
    <n v="45792.717833506947"/>
    <s v="15/05/2025 5:13:41 PM"/>
    <n v="80"/>
    <s v="X-RAY"/>
    <x v="17"/>
    <n v="83.1"/>
    <n v="1"/>
    <n v="8.3099999999999993E-2"/>
    <s v="420 kV"/>
    <s v="SUSHANT"/>
    <x v="0"/>
    <s v="25"/>
    <s v="14/05/2025"/>
    <n v="25.407917800926949"/>
    <s v="-"/>
    <s v="-"/>
  </r>
  <r>
    <s v="Normal Order"/>
    <x v="219"/>
    <x v="93"/>
    <n v="59324"/>
    <s v="T176702"/>
    <s v="C8206"/>
    <s v="2229"/>
    <n v="45792.697109537039"/>
    <s v="15/05/2025 4:43:50 PM"/>
    <n v="80"/>
    <s v="X-RAY"/>
    <x v="17"/>
    <n v="83.1"/>
    <n v="1"/>
    <n v="8.3099999999999993E-2"/>
    <s v="420 kV"/>
    <s v="SUSHANT"/>
    <x v="0"/>
    <s v="25"/>
    <s v="14/05/2025"/>
    <n v="25.19397440971807"/>
    <s v="-"/>
    <s v="-"/>
  </r>
  <r>
    <s v="Normal Order"/>
    <x v="79"/>
    <x v="13"/>
    <n v="59845"/>
    <s v="T176004"/>
    <s v="C8092"/>
    <s v="5031"/>
    <n v="45792.691212905091"/>
    <s v="15/05/2025 4:36:24 PM"/>
    <n v="80"/>
    <s v="X-RAY"/>
    <x v="17"/>
    <n v="49.66"/>
    <n v="1"/>
    <n v="4.9660000000000003E-2"/>
    <s v="AIS 420 kV"/>
    <s v="Sushil Shantaram Tambat"/>
    <x v="0"/>
    <s v="25"/>
    <s v="07/05/2025"/>
    <n v="32.167230254628521"/>
    <s v="-"/>
    <s v="-"/>
  </r>
  <r>
    <s v="Normal Order"/>
    <x v="298"/>
    <x v="115"/>
    <n v="57528"/>
    <s v="T176200"/>
    <s v="C8113"/>
    <s v="1368"/>
    <n v="45792.650285231481"/>
    <s v="15/05/2025 3:36:39 PM"/>
    <n v="80"/>
    <s v="X-RAY"/>
    <x v="17"/>
    <n v="50.8"/>
    <n v="1"/>
    <n v="5.0799999999999998E-2"/>
    <s v="-"/>
    <s v="Sushil Shantaram Tambat"/>
    <x v="0"/>
    <s v="25"/>
    <s v="09/05/2025"/>
    <n v="30.669154444447489"/>
    <s v="-"/>
    <s v="-"/>
  </r>
  <r>
    <s v="Normal Order"/>
    <x v="67"/>
    <x v="55"/>
    <n v="59112"/>
    <s v="T176749"/>
    <s v="C8186"/>
    <s v="191"/>
    <n v="45792.535554664362"/>
    <s v="15/05/2025 12:51:20 PM"/>
    <n v="80"/>
    <s v="X-RAY"/>
    <x v="17"/>
    <n v="69"/>
    <n v="1"/>
    <n v="6.9000000000000006E-2"/>
    <s v="-"/>
    <s v="Sushil Shantaram Tambat"/>
    <x v="0"/>
    <s v="25"/>
    <s v="13/05/2025"/>
    <n v="26.34052520833211"/>
    <s v="-"/>
    <s v="-"/>
  </r>
  <r>
    <s v="Normal Order"/>
    <x v="87"/>
    <x v="39"/>
    <n v="58617"/>
    <s v="T176779"/>
    <s v="C8194"/>
    <s v="2033"/>
    <n v="45792.251225879627"/>
    <s v="15/05/2025 6:01:46 AM"/>
    <n v="80"/>
    <s v="X-RAY"/>
    <x v="17"/>
    <n v="63.3"/>
    <n v="1"/>
    <n v="6.3299999999999995E-2"/>
    <s v="-"/>
    <s v="SUSHANT"/>
    <x v="0"/>
    <s v="25"/>
    <s v="14/05/2025"/>
    <n v="25.31153730324149"/>
    <s v="-"/>
    <s v="-"/>
  </r>
  <r>
    <s v="Normal Order"/>
    <x v="87"/>
    <x v="39"/>
    <n v="58617"/>
    <s v="T176774"/>
    <s v="C8194"/>
    <s v="2036"/>
    <n v="45792.244822812499"/>
    <s v="15/05/2025 5:52:33 AM"/>
    <n v="80"/>
    <s v="X-RAY"/>
    <x v="17"/>
    <n v="63.3"/>
    <n v="1"/>
    <n v="6.3299999999999995E-2"/>
    <s v="-"/>
    <s v="SUSHANT"/>
    <x v="0"/>
    <s v="25"/>
    <s v="14/05/2025"/>
    <n v="25.312793900462569"/>
    <s v="-"/>
    <s v="-"/>
  </r>
  <r>
    <s v="Normal Order"/>
    <x v="298"/>
    <x v="115"/>
    <n v="59106"/>
    <s v="T175737"/>
    <s v="C8076"/>
    <s v="1387"/>
    <n v="45792.097298414352"/>
    <s v="15/05/2025 2:20:07 AM"/>
    <n v="80"/>
    <s v="X-RAY"/>
    <x v="17"/>
    <n v="50.8"/>
    <n v="1"/>
    <n v="5.0799999999999998E-2"/>
    <s v="-"/>
    <s v="SUSHANT"/>
    <x v="0"/>
    <s v="25"/>
    <s v="07/05/2025"/>
    <n v="32.89861162037414"/>
    <s v="-"/>
    <s v="-"/>
  </r>
  <r>
    <s v="Normal Order"/>
    <x v="87"/>
    <x v="39"/>
    <n v="58550"/>
    <s v="T176467"/>
    <s v="C8191"/>
    <s v="2028"/>
    <n v="45792.07932488426"/>
    <s v="15/05/2025 1:54:13 AM"/>
    <n v="80"/>
    <s v="X-RAY"/>
    <x v="17"/>
    <n v="63.3"/>
    <n v="1"/>
    <n v="6.3299999999999995E-2"/>
    <s v="-"/>
    <s v="SUSHANT"/>
    <x v="0"/>
    <s v="25"/>
    <s v="13/05/2025"/>
    <n v="26.3214670370362"/>
    <s v="-"/>
    <s v="-"/>
  </r>
  <r>
    <s v="Normal Order"/>
    <x v="298"/>
    <x v="115"/>
    <n v="59106"/>
    <s v="T175744"/>
    <s v="C8079"/>
    <s v="1389"/>
    <n v="45792.034447071761"/>
    <s v="15/05/2025 12:49:36 AM"/>
    <n v="80"/>
    <s v="X-RAY"/>
    <x v="17"/>
    <n v="50.8"/>
    <n v="1"/>
    <n v="5.0799999999999998E-2"/>
    <s v="-"/>
    <s v="SUSHANT"/>
    <x v="0"/>
    <s v="25"/>
    <s v="07/05/2025"/>
    <n v="32.737637048609031"/>
    <s v="-"/>
    <s v="-"/>
  </r>
  <r>
    <s v="Normal Order"/>
    <x v="324"/>
    <x v="132"/>
    <n v="53170"/>
    <s v="T176595"/>
    <s v="C8163"/>
    <s v="398"/>
    <n v="45791.977526331008"/>
    <s v="14/05/2025 11:27:38 PM"/>
    <n v="70"/>
    <s v="X-RAY"/>
    <x v="17"/>
    <n v="38"/>
    <n v="1"/>
    <n v="3.7999999999999999E-2"/>
    <s v="145kv"/>
    <s v="SUSHANT"/>
    <x v="0"/>
    <s v="26"/>
    <s v="12/05/2025"/>
    <n v="27.395012638888151"/>
    <s v="-"/>
    <s v="-"/>
  </r>
  <r>
    <s v="Normal Order"/>
    <x v="88"/>
    <x v="69"/>
    <n v="58112"/>
    <s v="T176641"/>
    <s v="C8185"/>
    <s v="559"/>
    <n v="45791.949319305553"/>
    <s v="14/05/2025 10:47:01 PM"/>
    <n v="80"/>
    <s v="X-RAY"/>
    <x v="17"/>
    <n v="170"/>
    <n v="1"/>
    <n v="0.17"/>
    <s v="800kv"/>
    <s v="SUSHANT"/>
    <x v="0"/>
    <s v="26"/>
    <s v="13/05/2025"/>
    <n v="26.522771041665688"/>
    <s v="-"/>
    <s v="-"/>
  </r>
  <r>
    <s v="Normal Order"/>
    <x v="324"/>
    <x v="132"/>
    <n v="53164"/>
    <s v="T176600"/>
    <s v="C8163"/>
    <s v="397"/>
    <n v="45791.940117743063"/>
    <s v="14/05/2025 10:33:46 PM"/>
    <n v="70"/>
    <s v="X-RAY"/>
    <x v="17"/>
    <n v="38"/>
    <n v="1"/>
    <n v="3.7999999999999999E-2"/>
    <s v="145kv"/>
    <s v="SUSHANT"/>
    <x v="0"/>
    <s v="26"/>
    <s v="12/05/2025"/>
    <n v="27.394053564814389"/>
    <s v="-"/>
    <s v="-"/>
  </r>
  <r>
    <s v="Normal Order"/>
    <x v="349"/>
    <x v="159"/>
    <n v="59253"/>
    <s v="T176544"/>
    <s v="C8193"/>
    <s v="553"/>
    <n v="45791.892765902783"/>
    <s v="14/05/2025 9:25:35 PM"/>
    <n v="80"/>
    <s v="X-RAY"/>
    <x v="17"/>
    <n v="119.1"/>
    <n v="1"/>
    <n v="0.1191"/>
    <s v="420kv"/>
    <s v="SUSHANT"/>
    <x v="0"/>
    <s v="26"/>
    <s v="13/05/2025"/>
    <n v="26.478638599539408"/>
    <s v="-"/>
    <s v="-"/>
  </r>
  <r>
    <s v="Normal Order"/>
    <x v="67"/>
    <x v="55"/>
    <n v="59112"/>
    <s v="T176546"/>
    <s v="C8190"/>
    <s v="196"/>
    <n v="45791.890614918979"/>
    <s v="14/05/2025 9:22:29 PM"/>
    <n v="80"/>
    <s v="X-RAY"/>
    <x v="17"/>
    <n v="69"/>
    <n v="1"/>
    <n v="6.9000000000000006E-2"/>
    <s v="-"/>
    <s v="SUSHANT"/>
    <x v="0"/>
    <s v="26"/>
    <s v="13/05/2025"/>
    <n v="26.454473217592749"/>
    <s v="-"/>
    <s v="-"/>
  </r>
  <r>
    <s v="Normal Order"/>
    <x v="67"/>
    <x v="55"/>
    <n v="59112"/>
    <s v="T176547"/>
    <s v="C8190"/>
    <s v="198"/>
    <n v="45791.888206643518"/>
    <s v="14/05/2025 9:19:01 PM"/>
    <n v="80"/>
    <s v="X-RAY"/>
    <x v="17"/>
    <n v="69"/>
    <n v="1"/>
    <n v="6.9000000000000006E-2"/>
    <s v="-"/>
    <s v="SUSHANT"/>
    <x v="0"/>
    <s v="26"/>
    <s v="13/05/2025"/>
    <n v="26.479978032410141"/>
    <s v="-"/>
    <s v="-"/>
  </r>
  <r>
    <s v="Normal Order"/>
    <x v="243"/>
    <x v="110"/>
    <n v="45736"/>
    <s v="T176211"/>
    <s v="C8125"/>
    <s v="590"/>
    <n v="45791.842817500001"/>
    <s v="14/05/2025 8:13:39 PM"/>
    <n v="70"/>
    <s v="X-RAY"/>
    <x v="17"/>
    <n v="42.3"/>
    <n v="1"/>
    <n v="4.2299999999999997E-2"/>
    <s v="245kv"/>
    <s v="SUSHANT"/>
    <x v="0"/>
    <s v="26"/>
    <s v="09/05/2025"/>
    <n v="30.33733181712887"/>
    <s v="-"/>
    <s v="-"/>
  </r>
  <r>
    <s v="Normal Order"/>
    <x v="243"/>
    <x v="110"/>
    <n v="55556"/>
    <s v="T175859"/>
    <s v="C8081"/>
    <s v="551"/>
    <n v="45791.838685173607"/>
    <s v="14/05/2025 8:07:45 PM"/>
    <n v="70"/>
    <s v="X-RAY"/>
    <x v="17"/>
    <n v="42.3"/>
    <n v="1"/>
    <n v="4.2299999999999997E-2"/>
    <s v="245kv"/>
    <s v="ISHWAR CHAVAN"/>
    <x v="0"/>
    <s v="26"/>
    <s v="07/05/2025"/>
    <n v="32.61384182870097"/>
    <s v="-"/>
    <s v="-"/>
  </r>
  <r>
    <s v="Normal Order"/>
    <x v="243"/>
    <x v="110"/>
    <n v="55485"/>
    <s v="T176236"/>
    <s v="C8126"/>
    <s v="581"/>
    <n v="45791.837953090268"/>
    <s v="14/05/2025 8:06:43 PM"/>
    <n v="70"/>
    <s v="X-RAY"/>
    <x v="17"/>
    <n v="42.3"/>
    <n v="1"/>
    <n v="4.2299999999999997E-2"/>
    <s v="245kv"/>
    <s v="ISHWAR CHAVAN"/>
    <x v="0"/>
    <s v="26"/>
    <s v="09/05/2025"/>
    <n v="30.105291006941108"/>
    <s v="-"/>
    <s v="-"/>
  </r>
  <r>
    <s v="Normal Order"/>
    <x v="67"/>
    <x v="55"/>
    <n v="59112"/>
    <s v="T176701"/>
    <s v="C8187"/>
    <s v="194"/>
    <n v="45791.825958506954"/>
    <s v="14/05/2025 7:49:23 PM"/>
    <n v="80"/>
    <s v="X-RAY"/>
    <x v="17"/>
    <n v="69"/>
    <n v="1"/>
    <n v="6.9000000000000006E-2"/>
    <s v="-"/>
    <s v="SUSHANT"/>
    <x v="0"/>
    <s v="26"/>
    <s v="13/05/2025"/>
    <n v="26.309113784722289"/>
    <s v="-"/>
    <s v="-"/>
  </r>
  <r>
    <s v="Normal Order"/>
    <x v="243"/>
    <x v="110"/>
    <n v="55485"/>
    <s v="T176021"/>
    <s v="C8098"/>
    <s v="561"/>
    <n v="45791.80657148148"/>
    <s v="14/05/2025 7:21:34 PM"/>
    <n v="70"/>
    <s v="X-RAY"/>
    <x v="17"/>
    <n v="42.3"/>
    <n v="1"/>
    <n v="4.2299999999999997E-2"/>
    <s v="245kv"/>
    <s v="ISHWAR CHAVAN"/>
    <x v="0"/>
    <s v="26"/>
    <s v="08/05/2025"/>
    <n v="31.996745659722361"/>
    <s v="-"/>
    <s v="-"/>
  </r>
  <r>
    <s v="Normal Order"/>
    <x v="243"/>
    <x v="110"/>
    <n v="45730"/>
    <s v="T176081"/>
    <s v="C8112"/>
    <s v="571"/>
    <n v="45791.805783923613"/>
    <s v="14/05/2025 7:20:25 PM"/>
    <n v="70"/>
    <s v="X-RAY"/>
    <x v="17"/>
    <n v="42.3"/>
    <n v="1"/>
    <n v="4.2299999999999997E-2"/>
    <s v="245kv"/>
    <s v="ISHWAR CHAVAN"/>
    <x v="0"/>
    <s v="26"/>
    <s v="09/05/2025"/>
    <n v="30.808925879631719"/>
    <s v="-"/>
    <s v="-"/>
  </r>
  <r>
    <s v="Normal Order"/>
    <x v="118"/>
    <x v="90"/>
    <n v="59868"/>
    <s v="T176588"/>
    <s v="C8178"/>
    <s v="1328"/>
    <n v="45791.787183043984"/>
    <s v="14/05/2025 6:53:32 PM"/>
    <n v="80"/>
    <s v="X-RAY"/>
    <x v="17"/>
    <n v="16.8"/>
    <n v="1"/>
    <n v="1.6799999999999999E-2"/>
    <s v="765 KV GIS"/>
    <s v="Shrikant  Zambre"/>
    <x v="0"/>
    <s v="26"/>
    <s v="12/05/2025"/>
    <n v="27.054510752313941"/>
    <s v="-"/>
    <s v="-"/>
  </r>
  <r>
    <s v="Normal Order"/>
    <x v="118"/>
    <x v="90"/>
    <n v="59868"/>
    <s v="T176582"/>
    <s v="C8171"/>
    <s v="1320"/>
    <n v="45791.786978460637"/>
    <s v="14/05/2025 6:53:15 PM"/>
    <n v="80"/>
    <s v="X-RAY"/>
    <x v="17"/>
    <n v="16.8"/>
    <n v="1"/>
    <n v="1.6799999999999999E-2"/>
    <s v="765 KV GIS"/>
    <s v="Shrikant  Zambre"/>
    <x v="0"/>
    <s v="26"/>
    <s v="12/05/2025"/>
    <n v="27.098362141201509"/>
    <s v="-"/>
    <s v="-"/>
  </r>
  <r>
    <s v="Normal Order"/>
    <x v="118"/>
    <x v="90"/>
    <n v="59868"/>
    <s v="T176585"/>
    <s v="C8171"/>
    <s v="1317"/>
    <n v="45791.786755462963"/>
    <s v="14/05/2025 6:52:56 PM"/>
    <n v="80"/>
    <s v="X-RAY"/>
    <x v="17"/>
    <n v="16.8"/>
    <n v="1"/>
    <n v="1.6799999999999999E-2"/>
    <s v="765 KV GIS"/>
    <s v="Shrikant  Zambre"/>
    <x v="0"/>
    <s v="26"/>
    <s v="12/05/2025"/>
    <n v="27.217057465277321"/>
    <s v="-"/>
    <s v="-"/>
  </r>
  <r>
    <s v="Normal Order"/>
    <x v="118"/>
    <x v="90"/>
    <n v="60524"/>
    <s v="T176597"/>
    <s v="C8178"/>
    <s v="1322"/>
    <n v="45791.786538553242"/>
    <s v="14/05/2025 6:52:37 PM"/>
    <n v="80"/>
    <s v="X-RAY"/>
    <x v="17"/>
    <n v="16.8"/>
    <n v="1"/>
    <n v="1.6799999999999999E-2"/>
    <s v="765 KV GIS"/>
    <s v="Shrikant  Zambre"/>
    <x v="0"/>
    <s v="26"/>
    <s v="13/05/2025"/>
    <n v="26.432071574075959"/>
    <s v="-"/>
    <s v="-"/>
  </r>
  <r>
    <s v="Normal Order"/>
    <x v="118"/>
    <x v="90"/>
    <n v="60524"/>
    <s v="T176592"/>
    <s v="C8178"/>
    <s v="1326"/>
    <n v="45791.786340081017"/>
    <s v="14/05/2025 6:52:20 PM"/>
    <n v="80"/>
    <s v="X-RAY"/>
    <x v="17"/>
    <n v="16.8"/>
    <n v="1"/>
    <n v="1.6799999999999999E-2"/>
    <s v="765 KV GIS"/>
    <s v="Shrikant  Zambre"/>
    <x v="0"/>
    <s v="26"/>
    <s v="13/05/2025"/>
    <n v="26.43301905092812"/>
    <s v="-"/>
    <s v="-"/>
  </r>
  <r>
    <s v="Normal Order"/>
    <x v="118"/>
    <x v="90"/>
    <n v="60524"/>
    <s v="T176482"/>
    <s v="C8178"/>
    <s v="1327"/>
    <n v="45791.781063761577"/>
    <s v="14/05/2025 6:44:44 PM"/>
    <n v="80"/>
    <s v="X-RAY"/>
    <x v="17"/>
    <n v="16.8"/>
    <n v="1"/>
    <n v="1.6799999999999999E-2"/>
    <s v="765 KV GIS"/>
    <s v="Shrikant  Zambre"/>
    <x v="0"/>
    <s v="26"/>
    <s v="13/05/2025"/>
    <n v="26.43009609953879"/>
    <s v="-"/>
    <s v="-"/>
  </r>
  <r>
    <s v="Normal Order"/>
    <x v="118"/>
    <x v="90"/>
    <n v="59868"/>
    <s v="T176587"/>
    <s v="C8171"/>
    <s v="1319"/>
    <n v="45791.780851041673"/>
    <s v="14/05/2025 6:44:25 PM"/>
    <n v="80"/>
    <s v="X-RAY"/>
    <x v="17"/>
    <n v="16.8"/>
    <n v="1"/>
    <n v="1.6799999999999999E-2"/>
    <s v="765 KV GIS"/>
    <s v="Shrikant  Zambre"/>
    <x v="0"/>
    <s v="26"/>
    <s v="12/05/2025"/>
    <n v="27.095735925926419"/>
    <s v="-"/>
    <s v="-"/>
  </r>
  <r>
    <s v="Normal Order"/>
    <x v="323"/>
    <x v="160"/>
    <n v="57262"/>
    <s v="T176378"/>
    <s v="C8166"/>
    <s v="1173"/>
    <n v="45791.777118067133"/>
    <s v="14/05/2025 6:39:08 PM"/>
    <n v="70"/>
    <s v="X-RAY"/>
    <x v="17"/>
    <n v="74.8"/>
    <n v="1"/>
    <n v="7.4800000000000005E-2"/>
    <s v="-"/>
    <s v="ISHWAR CHAVAN"/>
    <x v="0"/>
    <s v="26"/>
    <s v="12/05/2025"/>
    <n v="27.38879557870678"/>
    <s v="-"/>
    <s v="-"/>
  </r>
  <r>
    <s v="Normal Order"/>
    <x v="118"/>
    <x v="90"/>
    <n v="60524"/>
    <s v="T176487"/>
    <s v="C8178"/>
    <s v="1325"/>
    <n v="45791.768575960647"/>
    <s v="14/05/2025 6:26:45 PM"/>
    <n v="80"/>
    <s v="X-RAY"/>
    <x v="17"/>
    <n v="16.8"/>
    <n v="1"/>
    <n v="1.6799999999999999E-2"/>
    <s v="765 KV GIS"/>
    <s v="Shrikant  Zambre"/>
    <x v="0"/>
    <s v="26"/>
    <s v="13/05/2025"/>
    <n v="26.429380243054769"/>
    <s v="-"/>
    <s v="-"/>
  </r>
  <r>
    <s v="Normal Order"/>
    <x v="109"/>
    <x v="84"/>
    <n v="60664"/>
    <s v="T176568"/>
    <s v="C8184"/>
    <s v="382"/>
    <n v="45791.620487627311"/>
    <s v="14/05/2025 2:53:39 PM"/>
    <n v="80"/>
    <s v="X-RAY"/>
    <x v="17"/>
    <n v="120"/>
    <n v="1"/>
    <n v="0.12"/>
    <s v="145KV GIS"/>
    <s v="Pavan Halde"/>
    <x v="0"/>
    <s v="26"/>
    <s v="13/05/2025"/>
    <n v="26.459063321759459"/>
    <s v="-"/>
    <s v="-"/>
  </r>
  <r>
    <s v="Normal Order"/>
    <x v="109"/>
    <x v="84"/>
    <n v="60664"/>
    <s v="T176572"/>
    <s v="C8178"/>
    <s v="381"/>
    <n v="45791.519251840276"/>
    <s v="14/05/2025 12:27:49 PM"/>
    <n v="80"/>
    <s v="X-RAY"/>
    <x v="17"/>
    <n v="120"/>
    <n v="1"/>
    <n v="0.12"/>
    <s v="145KV GIS"/>
    <s v="Pavan Halde"/>
    <x v="0"/>
    <s v="26"/>
    <s v="13/05/2025"/>
    <n v="26.447113599540899"/>
    <s v="-"/>
    <s v="-"/>
  </r>
  <r>
    <s v="Normal Order"/>
    <x v="252"/>
    <x v="152"/>
    <n v="60294"/>
    <s v="T176043"/>
    <s v="C8090"/>
    <s v="651"/>
    <n v="45791.461403263893"/>
    <s v="14/05/2025 11:04:31 AM"/>
    <n v="80"/>
    <s v="X-RAY"/>
    <x v="17"/>
    <n v="113.8"/>
    <n v="1"/>
    <n v="0.1138"/>
    <s v="Line DSES Enclosure"/>
    <s v="Pavan Halde"/>
    <x v="0"/>
    <s v="26"/>
    <s v="07/05/2025"/>
    <n v="32.195670104163582"/>
    <s v="-"/>
    <s v="-"/>
  </r>
  <r>
    <s v="Normal Order"/>
    <x v="324"/>
    <x v="132"/>
    <n v="47816"/>
    <s v="T176438"/>
    <s v="C8154"/>
    <s v="391"/>
    <n v="45791.414183449073"/>
    <s v="14/05/2025 9:56:33 AM"/>
    <n v="70"/>
    <s v="X-RAY"/>
    <x v="17"/>
    <n v="38"/>
    <n v="1"/>
    <n v="3.7999999999999999E-2"/>
    <s v="145kv"/>
    <s v="KOUSTUBH PATIL"/>
    <x v="0"/>
    <s v="26"/>
    <s v="11/05/2025"/>
    <n v="28.878553287038809"/>
    <s v="-"/>
    <s v="-"/>
  </r>
  <r>
    <s v="Normal Order"/>
    <x v="252"/>
    <x v="152"/>
    <n v="60294"/>
    <s v="T175869"/>
    <s v="C8080"/>
    <s v="641"/>
    <n v="45791.413145960651"/>
    <s v="14/05/2025 9:55:06 AM"/>
    <n v="80"/>
    <s v="X-RAY"/>
    <x v="17"/>
    <n v="113.8"/>
    <n v="1"/>
    <n v="0.1138"/>
    <s v="Line DSES Enclosure"/>
    <s v="Pavan Halde"/>
    <x v="0"/>
    <s v="26"/>
    <s v="07/05/2025"/>
    <n v="32.726601956019287"/>
    <s v="-"/>
    <s v="-"/>
  </r>
  <r>
    <s v="Normal Order"/>
    <x v="88"/>
    <x v="69"/>
    <n v="44889"/>
    <s v="T176404"/>
    <s v="C8158"/>
    <s v="553"/>
    <n v="45791.065814907408"/>
    <s v="14/05/2025 1:34:46 AM"/>
    <n v="70"/>
    <s v="X-RAY"/>
    <x v="17"/>
    <n v="170"/>
    <n v="1"/>
    <n v="0.17"/>
    <s v="800kv"/>
    <s v="RAVINDER SARRATE"/>
    <x v="0"/>
    <s v="26"/>
    <s v="11/05/2025"/>
    <n v="28.75179510416638"/>
    <s v="-"/>
    <s v="-"/>
  </r>
  <r>
    <s v="Normal Order"/>
    <x v="323"/>
    <x v="160"/>
    <n v="58515"/>
    <s v="T176564"/>
    <s v="C8179"/>
    <s v="1179"/>
    <n v="45791.065600902773"/>
    <s v="14/05/2025 1:34:28 AM"/>
    <n v="80"/>
    <s v="X-RAY"/>
    <x v="17"/>
    <n v="74.8"/>
    <n v="1"/>
    <n v="7.4800000000000005E-2"/>
    <s v="-"/>
    <s v="RAVINDER SARRATE"/>
    <x v="0"/>
    <s v="26"/>
    <s v="13/05/2025"/>
    <n v="26.679945173615121"/>
    <s v="-"/>
    <s v="-"/>
  </r>
  <r>
    <s v="Normal Order"/>
    <x v="88"/>
    <x v="69"/>
    <n v="58112"/>
    <s v="T177044"/>
    <s v="C8129"/>
    <s v="557"/>
    <n v="45791.065235682872"/>
    <s v="14/05/2025 1:33:56 AM"/>
    <n v="80"/>
    <s v="X-RAY"/>
    <x v="17"/>
    <n v="170"/>
    <n v="1"/>
    <n v="0.17"/>
    <s v="800kv"/>
    <s v="RAVINDER SARRATE"/>
    <x v="0"/>
    <s v="26"/>
    <s v="10/05/2025"/>
    <n v="29.778629560183621"/>
    <s v="-"/>
    <s v="-"/>
  </r>
  <r>
    <s v="Normal Order"/>
    <x v="88"/>
    <x v="69"/>
    <n v="58112"/>
    <s v="T176645"/>
    <s v="C8174"/>
    <s v="555"/>
    <n v="45791.06501878472"/>
    <s v="14/05/2025 1:33:37 AM"/>
    <n v="80"/>
    <s v="X-RAY"/>
    <x v="17"/>
    <n v="170"/>
    <n v="1"/>
    <n v="0.17"/>
    <s v="800kv"/>
    <s v="RAVINDER SARRATE"/>
    <x v="0"/>
    <s v="26"/>
    <s v="13/05/2025"/>
    <n v="26.522179062500069"/>
    <s v="-"/>
    <s v="-"/>
  </r>
  <r>
    <s v="Normal Order"/>
    <x v="111"/>
    <x v="17"/>
    <n v="59842"/>
    <s v="T176513"/>
    <s v="C8169"/>
    <s v="966"/>
    <n v="45791.064372743058"/>
    <s v="14/05/2025 1:32:42 AM"/>
    <n v="70"/>
    <s v="X-RAY"/>
    <x v="17"/>
    <n v="48.7"/>
    <n v="1"/>
    <n v="4.8700000000000007E-2"/>
    <s v="-"/>
    <s v="RAVINDER SARRATE"/>
    <x v="0"/>
    <s v="26"/>
    <s v="12/05/2025"/>
    <n v="27.315576840279391"/>
    <s v="-"/>
    <s v="-"/>
  </r>
  <r>
    <s v="Normal Order"/>
    <x v="323"/>
    <x v="160"/>
    <n v="57262"/>
    <s v="T176339"/>
    <s v="C8165"/>
    <s v="1172"/>
    <n v="45791.063893125"/>
    <s v="14/05/2025 1:32:00 AM"/>
    <n v="70"/>
    <s v="X-RAY"/>
    <x v="17"/>
    <n v="74.8"/>
    <n v="1"/>
    <n v="7.4800000000000005E-2"/>
    <s v="-"/>
    <s v="RAVINDER SARRATE"/>
    <x v="0"/>
    <s v="26"/>
    <s v="12/05/2025"/>
    <n v="27.391425590278232"/>
    <s v="-"/>
    <s v="-"/>
  </r>
  <r>
    <s v="Normal Order"/>
    <x v="323"/>
    <x v="160"/>
    <n v="57262"/>
    <s v="T176311"/>
    <s v="C8165"/>
    <s v="1175"/>
    <n v="45791.063716099539"/>
    <s v="14/05/2025 1:31:45 AM"/>
    <n v="70"/>
    <s v="X-RAY"/>
    <x v="17"/>
    <n v="74.8"/>
    <n v="1"/>
    <n v="7.4800000000000005E-2"/>
    <s v="-"/>
    <s v="RAVINDER SARRATE"/>
    <x v="0"/>
    <s v="26"/>
    <s v="12/05/2025"/>
    <n v="27.389748506946489"/>
    <s v="-"/>
    <s v="-"/>
  </r>
  <r>
    <s v="Normal Order"/>
    <x v="114"/>
    <x v="88"/>
    <n v="60327"/>
    <s v="T176501"/>
    <s v="C8169"/>
    <s v="1601"/>
    <n v="45790.705308842589"/>
    <s v="13/05/2025 4:55:47 PM"/>
    <n v="80"/>
    <s v="X-RAY"/>
    <x v="17"/>
    <n v="116"/>
    <n v="1"/>
    <n v="0.11600000000000001"/>
    <s v="-"/>
    <s v="Pavan Halde"/>
    <x v="0"/>
    <s v="27"/>
    <s v="12/05/2025"/>
    <n v="27.28084887731529"/>
    <s v="-"/>
    <s v="-"/>
  </r>
  <r>
    <s v="Normal Order"/>
    <x v="111"/>
    <x v="17"/>
    <n v="59842"/>
    <s v="T176323"/>
    <s v="C8136"/>
    <s v="941"/>
    <n v="45790.651508831019"/>
    <s v="13/05/2025 3:38:17 PM"/>
    <n v="70"/>
    <s v="X-RAY"/>
    <x v="17"/>
    <n v="48.7"/>
    <n v="1"/>
    <n v="4.8700000000000007E-2"/>
    <s v="-"/>
    <s v="Pavan Halde"/>
    <x v="0"/>
    <s v="27"/>
    <s v="10/05/2025"/>
    <n v="29.901942025462631"/>
    <s v="-"/>
    <s v="-"/>
  </r>
  <r>
    <s v="Normal Order"/>
    <x v="341"/>
    <x v="94"/>
    <n v="59803"/>
    <s v="T176509"/>
    <s v="C8168"/>
    <s v="792"/>
    <n v="45790.606871678239"/>
    <s v="13/05/2025 2:33:54 PM"/>
    <n v="80"/>
    <s v="X-RAY"/>
    <x v="17"/>
    <n v="99.3"/>
    <n v="1"/>
    <n v="9.9299999999999999E-2"/>
    <s v="-"/>
    <s v="ARJUN SAGAR"/>
    <x v="0"/>
    <s v="27"/>
    <s v="12/05/2025"/>
    <n v="27.294668356480539"/>
    <s v="-"/>
    <s v="-"/>
  </r>
  <r>
    <s v="Normal Order"/>
    <x v="298"/>
    <x v="115"/>
    <n v="58789"/>
    <s v="T176111"/>
    <s v="C8104"/>
    <s v="1381"/>
    <n v="45790.577853449067"/>
    <s v="13/05/2025 1:52:16 PM"/>
    <n v="80"/>
    <s v="X-RAY"/>
    <x v="17"/>
    <n v="50.8"/>
    <n v="1"/>
    <n v="5.0799999999999998E-2"/>
    <s v="-"/>
    <s v="Pavan Halde"/>
    <x v="0"/>
    <s v="27"/>
    <s v="08/05/2025"/>
    <n v="31.191293831019721"/>
    <s v="-"/>
    <s v="-"/>
  </r>
  <r>
    <s v="Normal Order"/>
    <x v="114"/>
    <x v="88"/>
    <n v="60327"/>
    <s v="T176327"/>
    <s v="C8164"/>
    <s v="1595"/>
    <n v="45790.539828159723"/>
    <s v="13/05/2025 12:57:21 PM"/>
    <n v="80"/>
    <s v="X-RAY"/>
    <x v="17"/>
    <n v="116"/>
    <n v="1"/>
    <n v="0.11600000000000001"/>
    <s v="-"/>
    <s v="ARJUN SAGAR"/>
    <x v="0"/>
    <s v="27"/>
    <s v="12/05/2025"/>
    <n v="27.401193530095039"/>
    <s v="-"/>
    <s v="-"/>
  </r>
  <r>
    <s v="Normal Order"/>
    <x v="114"/>
    <x v="88"/>
    <n v="60342"/>
    <s v="T176400"/>
    <s v="C8156"/>
    <s v="1594"/>
    <n v="45790.483240706017"/>
    <s v="13/05/2025 11:35:52 AM"/>
    <n v="80"/>
    <s v="X-RAY"/>
    <x v="17"/>
    <n v="116"/>
    <n v="1"/>
    <n v="0.11600000000000001"/>
    <s v="-"/>
    <s v="ARJUN SAGAR"/>
    <x v="0"/>
    <s v="27"/>
    <s v="10/05/2025"/>
    <n v="29.1268364351854"/>
    <s v="-"/>
    <s v="-"/>
  </r>
  <r>
    <s v="Normal Order"/>
    <x v="114"/>
    <x v="88"/>
    <n v="60327"/>
    <s v="T176384"/>
    <s v="C8156"/>
    <s v="1593"/>
    <n v="45790.482360497677"/>
    <s v="13/05/2025 11:34:36 AM"/>
    <n v="80"/>
    <s v="X-RAY"/>
    <x v="17"/>
    <n v="116"/>
    <n v="1"/>
    <n v="0.11600000000000001"/>
    <s v="-"/>
    <s v="ARJUN SAGAR"/>
    <x v="0"/>
    <s v="27"/>
    <s v="11/05/2025"/>
    <n v="28.726112442127491"/>
    <s v="-"/>
    <s v="-"/>
  </r>
  <r>
    <s v="Normal Order"/>
    <x v="298"/>
    <x v="115"/>
    <n v="58789"/>
    <s v="T176090"/>
    <s v="C8100"/>
    <s v="1361"/>
    <n v="45790.476362187503"/>
    <s v="13/05/2025 11:26:06 AM"/>
    <n v="80"/>
    <s v="X-RAY"/>
    <x v="17"/>
    <n v="50.8"/>
    <n v="1"/>
    <n v="5.0799999999999998E-2"/>
    <s v="-"/>
    <s v="Pavan Halde"/>
    <x v="0"/>
    <s v="27"/>
    <s v="08/05/2025"/>
    <n v="31.289162083332489"/>
    <s v="-"/>
    <s v="-"/>
  </r>
  <r>
    <s v="Normal Order"/>
    <x v="298"/>
    <x v="115"/>
    <n v="58736"/>
    <s v="T176058"/>
    <s v="C8097"/>
    <s v="1351"/>
    <n v="45790.425957210653"/>
    <s v="13/05/2025 10:13:31 AM"/>
    <n v="80"/>
    <s v="X-RAY"/>
    <x v="17"/>
    <n v="50.8"/>
    <n v="1"/>
    <n v="5.0799999999999998E-2"/>
    <s v="-"/>
    <s v="Pavan Halde"/>
    <x v="0"/>
    <s v="27"/>
    <s v="08/05/2025"/>
    <n v="31.88299071759684"/>
    <s v="-"/>
    <s v="-"/>
  </r>
  <r>
    <s v="Normal Order"/>
    <x v="79"/>
    <x v="13"/>
    <n v="60503"/>
    <s v="T176321"/>
    <s v="C8134"/>
    <s v="5063"/>
    <n v="45790.330826608799"/>
    <s v="13/05/2025 7:56:23 AM"/>
    <n v="80"/>
    <s v="X-RAY"/>
    <x v="17"/>
    <n v="49.66"/>
    <n v="1"/>
    <n v="4.9660000000000003E-2"/>
    <s v="AIS 420 kV"/>
    <s v="RAVINDER SARRATE"/>
    <x v="0"/>
    <s v="27"/>
    <s v="10/05/2025"/>
    <n v="29.92490694444859"/>
    <s v="-"/>
    <s v="-"/>
  </r>
  <r>
    <s v="Normal Order"/>
    <x v="88"/>
    <x v="69"/>
    <n v="44889"/>
    <s v="T176405"/>
    <s v="C8151"/>
    <s v="552"/>
    <n v="45790.330490462962"/>
    <s v="13/05/2025 7:55:54 AM"/>
    <n v="70"/>
    <s v="X-RAY"/>
    <x v="17"/>
    <n v="170"/>
    <n v="1"/>
    <n v="0.17"/>
    <s v="800kv"/>
    <s v="RAVINDER SARRATE"/>
    <x v="0"/>
    <s v="27"/>
    <s v="11/05/2025"/>
    <n v="28.75500320601714"/>
    <s v="-"/>
    <s v="-"/>
  </r>
  <r>
    <s v="Normal Order"/>
    <x v="111"/>
    <x v="17"/>
    <n v="59842"/>
    <s v="T176337"/>
    <s v="C8134"/>
    <s v="947"/>
    <n v="45790.330232615743"/>
    <s v="13/05/2025 7:55:32 AM"/>
    <n v="70"/>
    <s v="X-RAY"/>
    <x v="17"/>
    <n v="48.7"/>
    <n v="1"/>
    <n v="4.8700000000000007E-2"/>
    <s v="-"/>
    <s v="RAVINDER SARRATE"/>
    <x v="0"/>
    <s v="27"/>
    <s v="10/05/2025"/>
    <n v="29.6688109953684"/>
    <s v="-"/>
    <s v="-"/>
  </r>
  <r>
    <s v="Normal Order"/>
    <x v="111"/>
    <x v="17"/>
    <n v="59842"/>
    <s v="T176374"/>
    <s v="C8143"/>
    <s v="949"/>
    <n v="45790.329855358803"/>
    <s v="13/05/2025 7:54:59 AM"/>
    <n v="70"/>
    <s v="X-RAY"/>
    <x v="17"/>
    <n v="48.7"/>
    <n v="1"/>
    <n v="4.8700000000000007E-2"/>
    <s v="-"/>
    <s v="RAVINDER SARRATE"/>
    <x v="0"/>
    <s v="27"/>
    <s v="10/05/2025"/>
    <n v="29.46808716435044"/>
    <s v="-"/>
    <s v="-"/>
  </r>
  <r>
    <s v="Normal Order"/>
    <x v="114"/>
    <x v="88"/>
    <n v="60342"/>
    <s v="T176388"/>
    <s v="C8148"/>
    <s v="1590"/>
    <n v="45790.326515671302"/>
    <s v="13/05/2025 7:50:11 AM"/>
    <n v="80"/>
    <s v="X-RAY"/>
    <x v="17"/>
    <n v="116"/>
    <n v="1"/>
    <n v="0.11600000000000001"/>
    <s v="-"/>
    <s v="RAVINDER SARRATE"/>
    <x v="0"/>
    <s v="27"/>
    <s v="10/05/2025"/>
    <n v="29.285749317132289"/>
    <s v="-"/>
    <s v="-"/>
  </r>
  <r>
    <s v="Normal Order"/>
    <x v="298"/>
    <x v="115"/>
    <n v="58736"/>
    <s v="T176088"/>
    <s v="C8108"/>
    <s v="1383"/>
    <n v="45790.326320983797"/>
    <s v="13/05/2025 7:49:54 AM"/>
    <n v="80"/>
    <s v="X-RAY"/>
    <x v="17"/>
    <n v="50.8"/>
    <n v="1"/>
    <n v="5.0799999999999998E-2"/>
    <s v="-"/>
    <s v="RAVINDER SARRATE"/>
    <x v="0"/>
    <s v="27"/>
    <s v="08/05/2025"/>
    <n v="31.120330243051281"/>
    <s v="-"/>
    <s v="-"/>
  </r>
  <r>
    <s v="Normal Order"/>
    <x v="298"/>
    <x v="115"/>
    <n v="59106"/>
    <s v="T175760"/>
    <s v="C8079"/>
    <s v="1336"/>
    <n v="45790.324752303241"/>
    <s v="13/05/2025 7:47:38 AM"/>
    <n v="80"/>
    <s v="X-RAY"/>
    <x v="17"/>
    <n v="50.8"/>
    <n v="1"/>
    <n v="5.0799999999999998E-2"/>
    <s v="-"/>
    <s v="RAVINDER SARRATE"/>
    <x v="0"/>
    <s v="27"/>
    <s v="07/05/2025"/>
    <n v="32.739598229163683"/>
    <s v="-"/>
    <s v="-"/>
  </r>
  <r>
    <s v="Normal Order"/>
    <x v="298"/>
    <x v="115"/>
    <n v="56706"/>
    <s v="T176061"/>
    <s v="C8092"/>
    <s v="1360"/>
    <n v="45790.32445748843"/>
    <s v="13/05/2025 7:47:13 AM"/>
    <n v="80"/>
    <s v="X-RAY"/>
    <x v="17"/>
    <n v="50.8"/>
    <n v="1"/>
    <n v="5.0799999999999998E-2"/>
    <s v="-"/>
    <s v="RAVINDER SARRATE"/>
    <x v="0"/>
    <s v="27"/>
    <s v="07/05/2025"/>
    <n v="32.086475000003702"/>
    <s v="-"/>
    <s v="-"/>
  </r>
  <r>
    <s v="Normal Order"/>
    <x v="298"/>
    <x v="115"/>
    <n v="58789"/>
    <s v="T176128"/>
    <s v="C8100"/>
    <s v="1357"/>
    <n v="45790.324146840278"/>
    <s v="13/05/2025 7:46:46 AM"/>
    <n v="80"/>
    <s v="X-RAY"/>
    <x v="17"/>
    <n v="50.8"/>
    <n v="1"/>
    <n v="5.0799999999999998E-2"/>
    <s v="-"/>
    <s v="RAVINDER SARRATE"/>
    <x v="0"/>
    <s v="27"/>
    <s v="08/05/2025"/>
    <n v="31.492868692133921"/>
    <s v="-"/>
    <s v="-"/>
  </r>
  <r>
    <s v="Normal Order"/>
    <x v="298"/>
    <x v="115"/>
    <n v="58789"/>
    <s v="T176122"/>
    <s v="C8100"/>
    <s v="1359"/>
    <n v="45790.323938310183"/>
    <s v="13/05/2025 7:46:28 AM"/>
    <n v="80"/>
    <s v="X-RAY"/>
    <x v="17"/>
    <n v="50.8"/>
    <n v="1"/>
    <n v="5.0799999999999998E-2"/>
    <s v="-"/>
    <s v="RAVINDER SARRATE"/>
    <x v="0"/>
    <s v="27"/>
    <s v="08/05/2025"/>
    <n v="31.43230378472072"/>
    <s v="-"/>
    <s v="-"/>
  </r>
  <r>
    <s v="Normal Order"/>
    <x v="298"/>
    <x v="115"/>
    <n v="57528"/>
    <s v="T176179"/>
    <s v="C8116"/>
    <s v="1378"/>
    <n v="45790.323726898147"/>
    <s v="13/05/2025 7:46:10 AM"/>
    <n v="80"/>
    <s v="X-RAY"/>
    <x v="17"/>
    <n v="50.8"/>
    <n v="1"/>
    <n v="5.0799999999999998E-2"/>
    <s v="-"/>
    <s v="RAVINDER SARRATE"/>
    <x v="0"/>
    <s v="27"/>
    <s v="09/05/2025"/>
    <n v="30.83355138888874"/>
    <s v="-"/>
    <s v="-"/>
  </r>
  <r>
    <s v="Normal Order"/>
    <x v="116"/>
    <x v="89"/>
    <n v="57715"/>
    <s v="T176212"/>
    <s v="C8116"/>
    <s v="1985"/>
    <n v="45790.323384305557"/>
    <s v="13/05/2025 7:45:40 AM"/>
    <n v="70"/>
    <s v="X-RAY"/>
    <x v="17"/>
    <n v="33"/>
    <n v="1"/>
    <n v="3.3000000000000002E-2"/>
    <s v="-"/>
    <s v="RAVINDER SARRATE"/>
    <x v="0"/>
    <s v="27"/>
    <s v="09/05/2025"/>
    <n v="30.405263622684291"/>
    <s v="-"/>
    <s v="-"/>
  </r>
  <r>
    <s v="Normal Order"/>
    <x v="116"/>
    <x v="89"/>
    <n v="57715"/>
    <s v="T176219"/>
    <s v="C8119"/>
    <s v="1988"/>
    <n v="45790.323193194447"/>
    <s v="13/05/2025 7:45:24 AM"/>
    <n v="70"/>
    <s v="X-RAY"/>
    <x v="17"/>
    <n v="33"/>
    <n v="1"/>
    <n v="3.3000000000000002E-2"/>
    <s v="-"/>
    <s v="RAVINDER SARRATE"/>
    <x v="0"/>
    <s v="27"/>
    <s v="09/05/2025"/>
    <n v="30.403056817129251"/>
    <s v="-"/>
    <s v="-"/>
  </r>
  <r>
    <s v="Normal Order"/>
    <x v="116"/>
    <x v="89"/>
    <n v="57715"/>
    <s v="T176214"/>
    <s v="C8119"/>
    <s v="1987"/>
    <n v="45790.322848865741"/>
    <s v="13/05/2025 7:44:54 AM"/>
    <n v="70"/>
    <s v="X-RAY"/>
    <x v="17"/>
    <n v="33"/>
    <n v="1"/>
    <n v="3.3000000000000002E-2"/>
    <s v="-"/>
    <s v="RAVINDER SARRATE"/>
    <x v="0"/>
    <s v="27"/>
    <s v="09/05/2025"/>
    <n v="30.4038222800882"/>
    <s v="-"/>
    <s v="-"/>
  </r>
  <r>
    <s v="Normal Order"/>
    <x v="252"/>
    <x v="152"/>
    <n v="60294"/>
    <s v="T175834"/>
    <s v="C8068"/>
    <s v="634"/>
    <n v="45790.322568113428"/>
    <s v="13/05/2025 7:44:30 AM"/>
    <n v="80"/>
    <s v="X-RAY"/>
    <x v="17"/>
    <n v="113.8"/>
    <n v="1"/>
    <n v="0.1138"/>
    <s v="Line DSES Enclosure"/>
    <s v="RAVINDER SARRATE"/>
    <x v="0"/>
    <s v="27"/>
    <s v="06/05/2025"/>
    <n v="33.592308530089213"/>
    <s v="-"/>
    <s v="-"/>
  </r>
  <r>
    <s v="Normal Order"/>
    <x v="79"/>
    <x v="13"/>
    <n v="60500"/>
    <s v="T176169"/>
    <s v="C8103"/>
    <s v="5032"/>
    <n v="45789.937058541669"/>
    <s v="12/05/2025 10:29:22 PM"/>
    <n v="80"/>
    <s v="X-RAY"/>
    <x v="17"/>
    <n v="49.66"/>
    <n v="1"/>
    <n v="4.9660000000000003E-2"/>
    <s v="AIS 420 kV"/>
    <s v="RAVINDER SARRATE"/>
    <x v="0"/>
    <s v="28"/>
    <s v="08/05/2025"/>
    <n v="31.08604733796528"/>
    <s v="-"/>
    <s v="-"/>
  </r>
  <r>
    <s v="Normal Order"/>
    <x v="324"/>
    <x v="132"/>
    <n v="53179"/>
    <s v="T176277"/>
    <s v="C8148"/>
    <s v="396"/>
    <n v="45789.916438831016"/>
    <s v="12/05/2025 9:59:40 PM"/>
    <n v="70"/>
    <s v="X-RAY"/>
    <x v="17"/>
    <n v="38"/>
    <n v="1"/>
    <n v="3.7999999999999999E-2"/>
    <s v="145kv"/>
    <s v="RAVINDER SARRATE"/>
    <x v="0"/>
    <s v="28"/>
    <s v="10/05/2025"/>
    <n v="29.46674143518613"/>
    <s v="-"/>
    <s v="-"/>
  </r>
  <r>
    <s v="Normal Order"/>
    <x v="324"/>
    <x v="132"/>
    <n v="53179"/>
    <s v="T176288"/>
    <s v="C8145"/>
    <s v="386"/>
    <n v="45789.913106018517"/>
    <s v="12/05/2025 9:54:52 PM"/>
    <n v="70"/>
    <s v="X-RAY"/>
    <x v="17"/>
    <n v="38"/>
    <n v="1"/>
    <n v="3.7999999999999999E-2"/>
    <s v="145kv"/>
    <s v="RAVINDER SARRATE"/>
    <x v="0"/>
    <s v="28"/>
    <s v="10/05/2025"/>
    <n v="29.53781553240697"/>
    <s v="-"/>
    <s v="-"/>
  </r>
  <r>
    <s v="Normal Order"/>
    <x v="324"/>
    <x v="132"/>
    <n v="53179"/>
    <s v="T176293"/>
    <s v="C8148"/>
    <s v="388"/>
    <n v="45789.912862951387"/>
    <s v="12/05/2025 9:54:31 PM"/>
    <n v="70"/>
    <s v="X-RAY"/>
    <x v="17"/>
    <n v="38"/>
    <n v="1"/>
    <n v="3.7999999999999999E-2"/>
    <s v="145kv"/>
    <s v="RAVINDER SARRATE"/>
    <x v="0"/>
    <s v="28"/>
    <s v="10/05/2025"/>
    <n v="29.196560902775669"/>
    <s v="-"/>
    <s v="-"/>
  </r>
  <r>
    <s v="Normal Order"/>
    <x v="324"/>
    <x v="132"/>
    <n v="53179"/>
    <s v="T176283"/>
    <s v="C8145"/>
    <s v="389"/>
    <n v="45789.91222568287"/>
    <s v="12/05/2025 9:53:36 PM"/>
    <n v="70"/>
    <s v="X-RAY"/>
    <x v="17"/>
    <n v="38"/>
    <n v="1"/>
    <n v="3.7999999999999999E-2"/>
    <s v="145kv"/>
    <s v="RAVINDER SARRATE"/>
    <x v="0"/>
    <s v="28"/>
    <s v="10/05/2025"/>
    <n v="29.539526342588939"/>
    <s v="-"/>
    <s v="-"/>
  </r>
  <r>
    <s v="Normal Order"/>
    <x v="324"/>
    <x v="132"/>
    <n v="53179"/>
    <s v="T176298"/>
    <s v="C8148"/>
    <s v="387"/>
    <n v="45789.911825173607"/>
    <s v="12/05/2025 9:53:02 PM"/>
    <n v="70"/>
    <s v="X-RAY"/>
    <x v="17"/>
    <n v="38"/>
    <n v="1"/>
    <n v="3.7999999999999999E-2"/>
    <s v="145kv"/>
    <s v="RAVINDER SARRATE"/>
    <x v="0"/>
    <s v="28"/>
    <s v="10/05/2025"/>
    <n v="29.191535173609729"/>
    <s v="-"/>
    <s v="-"/>
  </r>
  <r>
    <s v="Normal Order"/>
    <x v="324"/>
    <x v="132"/>
    <n v="47816"/>
    <s v="T176433"/>
    <s v="C8154"/>
    <s v="390"/>
    <n v="45789.902427743058"/>
    <s v="12/05/2025 9:39:29 PM"/>
    <n v="70"/>
    <s v="X-RAY"/>
    <x v="17"/>
    <n v="38"/>
    <n v="1"/>
    <n v="3.7999999999999999E-2"/>
    <s v="145kv"/>
    <s v="RAVINDER SARRATE"/>
    <x v="0"/>
    <s v="28"/>
    <s v="11/05/2025"/>
    <n v="28.880952071762302"/>
    <s v="-"/>
    <s v="-"/>
  </r>
  <r>
    <s v="Normal Order"/>
    <x v="243"/>
    <x v="110"/>
    <n v="55485"/>
    <s v="T176047"/>
    <s v="C8130"/>
    <s v="580"/>
    <n v="45789.902053229169"/>
    <s v="12/05/2025 9:38:57 PM"/>
    <n v="70"/>
    <s v="X-RAY"/>
    <x v="17"/>
    <n v="42.3"/>
    <n v="1"/>
    <n v="4.2299999999999997E-2"/>
    <s v="245kv"/>
    <s v="RAVINDER SARRATE"/>
    <x v="0"/>
    <s v="28"/>
    <s v="10/05/2025"/>
    <n v="29.908146550922542"/>
    <s v="-"/>
    <s v="-"/>
  </r>
  <r>
    <s v="Normal Order"/>
    <x v="243"/>
    <x v="110"/>
    <n v="55485"/>
    <s v="T176099"/>
    <s v="C8128"/>
    <s v="583"/>
    <n v="45789.901785706017"/>
    <s v="12/05/2025 9:38:34 PM"/>
    <n v="70"/>
    <s v="X-RAY"/>
    <x v="17"/>
    <n v="42.3"/>
    <n v="1"/>
    <n v="4.2299999999999997E-2"/>
    <s v="245kv"/>
    <s v="RAVINDER SARRATE"/>
    <x v="0"/>
    <s v="28"/>
    <s v="09/05/2025"/>
    <n v="30.033114155092331"/>
    <s v="-"/>
    <s v="-"/>
  </r>
  <r>
    <s v="Normal Order"/>
    <x v="243"/>
    <x v="110"/>
    <n v="55556"/>
    <s v="T176014"/>
    <s v="C8091"/>
    <s v="555"/>
    <n v="45789.901399780087"/>
    <s v="12/05/2025 9:38:01 PM"/>
    <n v="70"/>
    <s v="X-RAY"/>
    <x v="17"/>
    <n v="42.3"/>
    <n v="1"/>
    <n v="4.2299999999999997E-2"/>
    <s v="245kv"/>
    <s v="RAVINDER SARRATE"/>
    <x v="0"/>
    <s v="28"/>
    <s v="07/05/2025"/>
    <n v="32.214426805556293"/>
    <s v="-"/>
    <s v="-"/>
  </r>
  <r>
    <s v="Normal Order"/>
    <x v="243"/>
    <x v="110"/>
    <n v="45727"/>
    <s v="T176240"/>
    <s v="C8121"/>
    <s v="575"/>
    <n v="45789.90115046296"/>
    <s v="12/05/2025 9:37:39 PM"/>
    <n v="70"/>
    <s v="X-RAY"/>
    <x v="17"/>
    <n v="42.3"/>
    <n v="1"/>
    <n v="4.2299999999999997E-2"/>
    <s v="245kv"/>
    <s v="RAVINDER SARRATE"/>
    <x v="0"/>
    <s v="28"/>
    <s v="09/05/2025"/>
    <n v="30.613418900466058"/>
    <s v="-"/>
    <s v="-"/>
  </r>
  <r>
    <s v="Normal Order"/>
    <x v="323"/>
    <x v="160"/>
    <n v="59930"/>
    <s v="T176397"/>
    <s v="C8150"/>
    <s v="1165"/>
    <n v="45789.900872233797"/>
    <s v="12/05/2025 9:37:15 PM"/>
    <n v="80"/>
    <s v="X-RAY"/>
    <x v="17"/>
    <n v="74.8"/>
    <n v="1"/>
    <n v="7.4800000000000005E-2"/>
    <s v="-"/>
    <s v="RAVINDER SARRATE"/>
    <x v="0"/>
    <s v="28"/>
    <s v="11/05/2025"/>
    <n v="28.9996899768521"/>
    <s v="-"/>
    <s v="-"/>
  </r>
  <r>
    <s v="Normal Order"/>
    <x v="323"/>
    <x v="160"/>
    <n v="59930"/>
    <s v="T176370"/>
    <s v="C8148"/>
    <s v="1162"/>
    <n v="45789.899137870372"/>
    <s v="12/05/2025 9:34:45 PM"/>
    <n v="80"/>
    <s v="X-RAY"/>
    <x v="17"/>
    <n v="74.8"/>
    <n v="1"/>
    <n v="7.4800000000000005E-2"/>
    <s v="-"/>
    <s v="RAVINDER SARRATE"/>
    <x v="0"/>
    <s v="28"/>
    <s v="10/05/2025"/>
    <n v="29.29961209491012"/>
    <s v="-"/>
    <s v="-"/>
  </r>
  <r>
    <s v="Normal Order"/>
    <x v="323"/>
    <x v="160"/>
    <n v="59930"/>
    <s v="T176353"/>
    <s v="C8150"/>
    <s v="1166"/>
    <n v="45789.898814537039"/>
    <s v="12/05/2025 9:34:17 PM"/>
    <n v="80"/>
    <s v="X-RAY"/>
    <x v="17"/>
    <n v="74.8"/>
    <n v="1"/>
    <n v="7.4800000000000005E-2"/>
    <s v="-"/>
    <s v="RAVINDER SARRATE"/>
    <x v="0"/>
    <s v="28"/>
    <s v="10/05/2025"/>
    <n v="29.180936678239959"/>
    <s v="-"/>
    <s v="-"/>
  </r>
  <r>
    <s v="Normal Order"/>
    <x v="323"/>
    <x v="160"/>
    <n v="59930"/>
    <s v="T176360"/>
    <s v="C8149"/>
    <s v="1164"/>
    <n v="45789.828617025472"/>
    <s v="12/05/2025 7:53:12 PM"/>
    <n v="80"/>
    <s v="X-RAY"/>
    <x v="17"/>
    <n v="74.8"/>
    <n v="1"/>
    <n v="7.4800000000000005E-2"/>
    <s v="-"/>
    <s v="RAVINDER SARRATE"/>
    <x v="0"/>
    <s v="28"/>
    <s v="10/05/2025"/>
    <n v="29.22408728009032"/>
    <s v="-"/>
    <s v="-"/>
  </r>
  <r>
    <s v="Normal Order"/>
    <x v="323"/>
    <x v="160"/>
    <n v="59930"/>
    <s v="T176381"/>
    <s v="C8146"/>
    <s v="1163"/>
    <n v="45789.828382233798"/>
    <s v="12/05/2025 7:52:52 PM"/>
    <n v="80"/>
    <s v="X-RAY"/>
    <x v="17"/>
    <n v="74.8"/>
    <n v="1"/>
    <n v="7.4800000000000005E-2"/>
    <s v="-"/>
    <s v="RAVINDER SARRATE"/>
    <x v="0"/>
    <s v="28"/>
    <s v="10/05/2025"/>
    <n v="29.382155879633501"/>
    <s v="-"/>
    <s v="-"/>
  </r>
  <r>
    <s v="Normal Order"/>
    <x v="323"/>
    <x v="160"/>
    <n v="59930"/>
    <s v="T176316"/>
    <s v="C8140"/>
    <s v="1159"/>
    <n v="45789.828142164348"/>
    <s v="12/05/2025 7:52:31 PM"/>
    <n v="80"/>
    <s v="X-RAY"/>
    <x v="17"/>
    <n v="74.8"/>
    <n v="1"/>
    <n v="7.4800000000000005E-2"/>
    <s v="-"/>
    <s v="RAVINDER SARRATE"/>
    <x v="0"/>
    <s v="28"/>
    <s v="10/05/2025"/>
    <n v="29.577567210646521"/>
    <s v="-"/>
    <s v="-"/>
  </r>
  <r>
    <s v="Normal Order"/>
    <x v="324"/>
    <x v="132"/>
    <n v="53179"/>
    <s v="T176286"/>
    <s v="C8136"/>
    <s v="380"/>
    <n v="45789.814870405091"/>
    <s v="12/05/2025 7:33:25 PM"/>
    <n v="70"/>
    <s v="X-RAY"/>
    <x v="17"/>
    <n v="38"/>
    <n v="1"/>
    <n v="3.7999999999999999E-2"/>
    <s v="145kv"/>
    <s v="RAVINDER SARRATE"/>
    <x v="0"/>
    <s v="28"/>
    <s v="10/05/2025"/>
    <n v="29.674056111107351"/>
    <s v="-"/>
    <s v="-"/>
  </r>
  <r>
    <s v="Normal Order"/>
    <x v="243"/>
    <x v="110"/>
    <n v="55485"/>
    <s v="T176350"/>
    <s v="C8134"/>
    <s v="587"/>
    <n v="45789.812504664347"/>
    <s v="12/05/2025 7:30:00 PM"/>
    <n v="70"/>
    <s v="X-RAY"/>
    <x v="17"/>
    <n v="42.3"/>
    <n v="1"/>
    <n v="4.2299999999999997E-2"/>
    <s v="245kv"/>
    <s v="RAVINDER SARRATE"/>
    <x v="0"/>
    <s v="28"/>
    <s v="10/05/2025"/>
    <n v="29.924158310182971"/>
    <s v="-"/>
    <s v="-"/>
  </r>
  <r>
    <s v="Normal Order"/>
    <x v="324"/>
    <x v="132"/>
    <n v="53179"/>
    <s v="T176285"/>
    <s v="C8136"/>
    <s v="381"/>
    <n v="45789.810586458327"/>
    <s v="12/05/2025 7:27:15 PM"/>
    <n v="70"/>
    <s v="X-RAY"/>
    <x v="17"/>
    <n v="38"/>
    <n v="1"/>
    <n v="3.7999999999999999E-2"/>
    <s v="145kv"/>
    <s v="RAVINDER SARRATE"/>
    <x v="0"/>
    <s v="28"/>
    <s v="10/05/2025"/>
    <n v="29.608625543980459"/>
    <s v="-"/>
    <s v="-"/>
  </r>
  <r>
    <s v="Normal Order"/>
    <x v="243"/>
    <x v="110"/>
    <n v="55485"/>
    <s v="T176044"/>
    <s v="C8126"/>
    <s v="584"/>
    <n v="45789.808591435183"/>
    <s v="12/05/2025 7:24:22 PM"/>
    <n v="70"/>
    <s v="X-RAY"/>
    <x v="17"/>
    <n v="42.3"/>
    <n v="1"/>
    <n v="4.2299999999999997E-2"/>
    <s v="245kv"/>
    <s v="RAVINDER SARRATE"/>
    <x v="0"/>
    <s v="28"/>
    <s v="09/05/2025"/>
    <n v="30.073740127314519"/>
    <s v="-"/>
    <s v="-"/>
  </r>
  <r>
    <s v="Normal Order"/>
    <x v="243"/>
    <x v="110"/>
    <n v="45730"/>
    <s v="T176248"/>
    <s v="C8118"/>
    <s v="578"/>
    <n v="45789.805632442127"/>
    <s v="12/05/2025 7:20:06 PM"/>
    <n v="70"/>
    <s v="X-RAY"/>
    <x v="17"/>
    <n v="42.3"/>
    <n v="1"/>
    <n v="4.2299999999999997E-2"/>
    <s v="245kv"/>
    <s v="RAVINDER SARRATE"/>
    <x v="0"/>
    <s v="28"/>
    <s v="09/05/2025"/>
    <n v="30.549290706017931"/>
    <s v="-"/>
    <s v="-"/>
  </r>
  <r>
    <s v="Normal Order"/>
    <x v="243"/>
    <x v="110"/>
    <n v="45730"/>
    <s v="T176155"/>
    <s v="C8116"/>
    <s v="574"/>
    <n v="45789.804468125003"/>
    <s v="12/05/2025 7:18:26 PM"/>
    <n v="70"/>
    <s v="X-RAY"/>
    <x v="17"/>
    <n v="42.3"/>
    <n v="1"/>
    <n v="4.2299999999999997E-2"/>
    <s v="245kv"/>
    <s v="RAVINDER SARRATE"/>
    <x v="0"/>
    <s v="28"/>
    <s v="09/05/2025"/>
    <n v="30.776800740743049"/>
    <s v="-"/>
    <s v="-"/>
  </r>
  <r>
    <s v="Normal Order"/>
    <x v="243"/>
    <x v="110"/>
    <n v="55485"/>
    <s v="T176224"/>
    <s v="C8119"/>
    <s v="576"/>
    <n v="45789.80418486111"/>
    <s v="12/05/2025 7:18:01 PM"/>
    <n v="70"/>
    <s v="X-RAY"/>
    <x v="17"/>
    <n v="42.3"/>
    <n v="1"/>
    <n v="4.2299999999999997E-2"/>
    <s v="245kv"/>
    <s v="RAVINDER SARRATE"/>
    <x v="0"/>
    <s v="28"/>
    <s v="09/05/2025"/>
    <n v="30.393060428243189"/>
    <s v="-"/>
    <s v="-"/>
  </r>
  <r>
    <s v="Normal Order"/>
    <x v="65"/>
    <x v="28"/>
    <n v="59894"/>
    <s v="T176221"/>
    <s v="C8125"/>
    <s v="1905"/>
    <n v="45789.79876672454"/>
    <s v="12/05/2025 7:10:13 PM"/>
    <n v="80"/>
    <s v="X-RAY"/>
    <x v="17"/>
    <n v="56.5"/>
    <n v="1"/>
    <n v="5.6500000000000002E-2"/>
    <s v="-"/>
    <s v="RAVINDER SARRATE"/>
    <x v="0"/>
    <s v="28"/>
    <s v="09/05/2025"/>
    <n v="30.19625756944879"/>
    <s v="-"/>
    <s v="-"/>
  </r>
  <r>
    <s v="Normal Order"/>
    <x v="298"/>
    <x v="115"/>
    <n v="57341"/>
    <s v="T176108"/>
    <s v="C8105"/>
    <s v="1374"/>
    <n v="45789.782879224527"/>
    <s v="12/05/2025 6:47:21 PM"/>
    <n v="80"/>
    <s v="X-RAY"/>
    <x v="17"/>
    <n v="50.8"/>
    <n v="1"/>
    <n v="5.0799999999999998E-2"/>
    <s v="-"/>
    <s v="RAVINDER SARRATE"/>
    <x v="0"/>
    <s v="28"/>
    <s v="08/05/2025"/>
    <n v="31.043092187501319"/>
    <s v="-"/>
    <s v="-"/>
  </r>
  <r>
    <s v="Normal Order"/>
    <x v="253"/>
    <x v="153"/>
    <n v="48527"/>
    <s v="T175896"/>
    <s v="C8069"/>
    <s v="015"/>
    <n v="45789.775561215283"/>
    <s v="12/05/2025 6:36:53 PM"/>
    <n v="70"/>
    <s v="X-RAY"/>
    <x v="17"/>
    <n v="84"/>
    <n v="1"/>
    <n v="8.4000000000000005E-2"/>
    <s v="DTB 72.5 kV"/>
    <s v="ISHWAR CHAVAN"/>
    <x v="0"/>
    <s v="28"/>
    <s v="06/05/2025"/>
    <n v="33.304375509258527"/>
    <s v="-"/>
    <s v="-"/>
  </r>
  <r>
    <s v="Normal Order"/>
    <x v="298"/>
    <x v="115"/>
    <n v="57528"/>
    <s v="T176188"/>
    <s v="C8116"/>
    <s v="1371"/>
    <n v="45789.615485925933"/>
    <s v="12/05/2025 2:46:46 PM"/>
    <n v="80"/>
    <s v="X-RAY"/>
    <x v="17"/>
    <n v="50.8"/>
    <n v="1"/>
    <n v="5.0799999999999998E-2"/>
    <s v="-"/>
    <s v="Pavan Halde"/>
    <x v="0"/>
    <s v="28"/>
    <s v="09/05/2025"/>
    <n v="30.800288391204958"/>
    <s v="-"/>
    <s v="-"/>
  </r>
  <r>
    <s v="Normal Order"/>
    <x v="298"/>
    <x v="115"/>
    <n v="58789"/>
    <s v="T175721"/>
    <s v="C8081"/>
    <s v="1341"/>
    <n v="45789.468264756943"/>
    <s v="12/05/2025 11:14:18 AM"/>
    <n v="80"/>
    <s v="X-RAY"/>
    <x v="17"/>
    <n v="50.8"/>
    <n v="1"/>
    <n v="5.0799999999999998E-2"/>
    <s v="-"/>
    <s v="ARJUN SAGAR"/>
    <x v="0"/>
    <s v="28"/>
    <s v="08/05/2025"/>
    <n v="31.888948935185908"/>
    <s v="-"/>
    <s v="-"/>
  </r>
  <r>
    <s v="Normal Order"/>
    <x v="114"/>
    <x v="88"/>
    <n v="60342"/>
    <s v="T176049"/>
    <s v="C8128"/>
    <s v="1575"/>
    <n v="45789.455767418993"/>
    <s v="12/05/2025 10:56:18 AM"/>
    <n v="80"/>
    <s v="X-RAY"/>
    <x v="17"/>
    <n v="116"/>
    <n v="1"/>
    <n v="0.11600000000000001"/>
    <s v="-"/>
    <s v="ARJUN SAGAR"/>
    <x v="0"/>
    <s v="28"/>
    <s v="10/05/2025"/>
    <n v="29.897292754627419"/>
    <s v="-"/>
    <s v="-"/>
  </r>
  <r>
    <s v="Normal Order"/>
    <x v="90"/>
    <x v="71"/>
    <n v="44933"/>
    <s v="T175879"/>
    <s v="C8078"/>
    <s v="1439"/>
    <n v="45789.382928923609"/>
    <s v="12/05/2025 9:11:26 AM"/>
    <n v="70"/>
    <s v="X-RAY"/>
    <x v="17"/>
    <n v="40.200000000000003"/>
    <n v="1"/>
    <n v="4.0200000000000007E-2"/>
    <s v="Upper Tank"/>
    <s v="ARJUN SAGAR"/>
    <x v="0"/>
    <s v="28"/>
    <s v="07/05/2025"/>
    <n v="32.735353483796636"/>
    <s v="-"/>
    <s v="-"/>
  </r>
  <r>
    <s v="Normal Order"/>
    <x v="243"/>
    <x v="110"/>
    <n v="45736"/>
    <s v="T176319"/>
    <s v="C8132"/>
    <s v="585"/>
    <n v="45789.337785150463"/>
    <s v="12/05/2025 8:06:24 AM"/>
    <n v="70"/>
    <s v="X-RAY"/>
    <x v="17"/>
    <n v="42.3"/>
    <n v="1"/>
    <n v="4.2299999999999997E-2"/>
    <s v="245kv"/>
    <s v="ARJUN SAGAR"/>
    <x v="0"/>
    <s v="28"/>
    <s v="10/05/2025"/>
    <n v="29.886579583333521"/>
    <s v="-"/>
    <s v="-"/>
  </r>
  <r>
    <s v="Normal Order"/>
    <x v="79"/>
    <x v="13"/>
    <n v="60503"/>
    <s v="T176318"/>
    <s v="C8138"/>
    <s v="5064"/>
    <n v="45788.249412546298"/>
    <s v="11/05/2025 5:59:09 AM"/>
    <n v="80"/>
    <s v="X-RAY"/>
    <x v="17"/>
    <n v="49.66"/>
    <n v="1"/>
    <n v="4.9660000000000003E-2"/>
    <s v="AIS 420 kV"/>
    <s v="RAVINDER SARRATE"/>
    <x v="0"/>
    <s v="29"/>
    <s v="10/05/2025"/>
    <n v="29.668089675928059"/>
    <s v="-"/>
    <s v="-"/>
  </r>
  <r>
    <s v="Normal Order"/>
    <x v="79"/>
    <x v="13"/>
    <n v="60500"/>
    <s v="T176233"/>
    <s v="C8122"/>
    <s v="5062"/>
    <n v="45788.249161354157"/>
    <s v="11/05/2025 5:58:47 AM"/>
    <n v="80"/>
    <s v="X-RAY"/>
    <x v="17"/>
    <n v="49.66"/>
    <n v="1"/>
    <n v="4.9660000000000003E-2"/>
    <s v="AIS 420 kV"/>
    <s v="RAVINDER SARRATE"/>
    <x v="0"/>
    <s v="29"/>
    <s v="09/05/2025"/>
    <n v="30.389381724540719"/>
    <s v="-"/>
    <s v="-"/>
  </r>
  <r>
    <s v="Normal Order"/>
    <x v="65"/>
    <x v="28"/>
    <n v="59894"/>
    <s v="T176059"/>
    <s v="C8097"/>
    <s v="1865"/>
    <n v="45788.14580515046"/>
    <s v="11/05/2025 3:29:57 AM"/>
    <n v="80"/>
    <s v="X-RAY"/>
    <x v="17"/>
    <n v="56.5"/>
    <n v="1"/>
    <n v="5.6500000000000002E-2"/>
    <s v="-"/>
    <s v="RAVINDER SARRATE"/>
    <x v="0"/>
    <s v="29"/>
    <s v="08/05/2025"/>
    <n v="31.924381979166359"/>
    <s v="-"/>
    <s v="-"/>
  </r>
  <r>
    <s v="Normal Order"/>
    <x v="111"/>
    <x v="17"/>
    <n v="59842"/>
    <s v="T176216"/>
    <s v="C8120"/>
    <s v="940"/>
    <n v="45788.047054050927"/>
    <s v="11/05/2025 1:07:45 AM"/>
    <n v="70"/>
    <s v="X-RAY"/>
    <x v="17"/>
    <n v="48.7"/>
    <n v="1"/>
    <n v="4.8700000000000007E-2"/>
    <s v="-"/>
    <s v="RAVINDER SARRATE"/>
    <x v="0"/>
    <s v="29"/>
    <s v="09/05/2025"/>
    <n v="30.416768645831329"/>
    <s v="-"/>
    <s v="-"/>
  </r>
  <r>
    <s v="Normal Order"/>
    <x v="116"/>
    <x v="89"/>
    <n v="59410"/>
    <s v="T176110"/>
    <s v="C8110"/>
    <s v="1965"/>
    <n v="45788.040177442133"/>
    <s v="11/05/2025 12:57:51 AM"/>
    <n v="80"/>
    <s v="X-RAY"/>
    <x v="17"/>
    <n v="33"/>
    <n v="1"/>
    <n v="3.3000000000000002E-2"/>
    <s v="-"/>
    <s v="RAVINDER SARRATE"/>
    <x v="0"/>
    <s v="29"/>
    <s v="08/05/2025"/>
    <n v="31.038571099539691"/>
    <s v="-"/>
    <s v="-"/>
  </r>
  <r>
    <s v="Normal Order"/>
    <x v="116"/>
    <x v="89"/>
    <n v="55656"/>
    <s v="T176080"/>
    <s v="C8108"/>
    <s v="1967"/>
    <n v="45788.039948032398"/>
    <s v="11/05/2025 12:57:31 AM"/>
    <n v="70"/>
    <s v="X-RAY"/>
    <x v="17"/>
    <n v="33"/>
    <n v="1"/>
    <n v="3.3000000000000002E-2"/>
    <s v="-"/>
    <s v="RAVINDER SARRATE"/>
    <x v="0"/>
    <s v="29"/>
    <s v="09/05/2025"/>
    <n v="30.930487847224871"/>
    <s v="-"/>
    <s v="-"/>
  </r>
  <r>
    <s v="Normal Order"/>
    <x v="116"/>
    <x v="89"/>
    <n v="55656"/>
    <s v="T176075"/>
    <s v="C8108"/>
    <s v="1973"/>
    <n v="45788.03973246528"/>
    <s v="11/05/2025 12:57:13 AM"/>
    <n v="70"/>
    <s v="X-RAY"/>
    <x v="17"/>
    <n v="33"/>
    <n v="1"/>
    <n v="3.3000000000000002E-2"/>
    <s v="-"/>
    <s v="RAVINDER SARRATE"/>
    <x v="0"/>
    <s v="29"/>
    <s v="09/05/2025"/>
    <n v="30.931649120371731"/>
    <s v="-"/>
    <s v="-"/>
  </r>
  <r>
    <s v="Normal Order"/>
    <x v="65"/>
    <x v="28"/>
    <n v="59894"/>
    <s v="T176190"/>
    <s v="C8116"/>
    <s v="1888"/>
    <n v="45788.032473541673"/>
    <s v="11/05/2025 12:46:46 AM"/>
    <n v="80"/>
    <s v="X-RAY"/>
    <x v="17"/>
    <n v="56.5"/>
    <n v="1"/>
    <n v="5.6500000000000002E-2"/>
    <s v="-"/>
    <s v="RAVINDER SARRATE"/>
    <x v="0"/>
    <s v="29"/>
    <s v="09/05/2025"/>
    <n v="30.785537592593759"/>
    <s v="-"/>
    <s v="-"/>
  </r>
  <r>
    <s v="Normal Order"/>
    <x v="65"/>
    <x v="28"/>
    <n v="59894"/>
    <s v="T176207"/>
    <s v="C8125"/>
    <s v="1902"/>
    <n v="45788.032233067133"/>
    <s v="11/05/2025 12:46:25 AM"/>
    <n v="80"/>
    <s v="X-RAY"/>
    <x v="17"/>
    <n v="56.5"/>
    <n v="1"/>
    <n v="5.6500000000000002E-2"/>
    <s v="-"/>
    <s v="RAVINDER SARRATE"/>
    <x v="0"/>
    <s v="29"/>
    <s v="09/05/2025"/>
    <n v="30.333790405093168"/>
    <s v="-"/>
    <s v="-"/>
  </r>
  <r>
    <s v="Normal Order"/>
    <x v="65"/>
    <x v="28"/>
    <n v="59894"/>
    <s v="T176192"/>
    <s v="C8116"/>
    <s v="1892"/>
    <n v="45788.031977939812"/>
    <s v="11/05/2025 12:46:03 AM"/>
    <n v="80"/>
    <s v="X-RAY"/>
    <x v="17"/>
    <n v="56.5"/>
    <n v="1"/>
    <n v="5.6500000000000002E-2"/>
    <s v="-"/>
    <s v="RAVINDER SARRATE"/>
    <x v="0"/>
    <s v="29"/>
    <s v="09/05/2025"/>
    <n v="30.85656277777889"/>
    <s v="-"/>
    <s v="-"/>
  </r>
  <r>
    <s v="Normal Order"/>
    <x v="65"/>
    <x v="28"/>
    <n v="59894"/>
    <s v="T176208"/>
    <s v="C8121"/>
    <s v="1899"/>
    <n v="45788.031740011567"/>
    <s v="11/05/2025 12:45:42 AM"/>
    <n v="80"/>
    <s v="X-RAY"/>
    <x v="17"/>
    <n v="56.5"/>
    <n v="1"/>
    <n v="5.6500000000000002E-2"/>
    <s v="-"/>
    <s v="RAVINDER SARRATE"/>
    <x v="0"/>
    <s v="29"/>
    <s v="09/05/2025"/>
    <n v="30.558006192128229"/>
    <s v="-"/>
    <s v="-"/>
  </r>
  <r>
    <s v="Normal Order"/>
    <x v="243"/>
    <x v="110"/>
    <n v="45730"/>
    <s v="T176153"/>
    <s v="C8108"/>
    <s v="588"/>
    <n v="45788.007481909721"/>
    <s v="11/05/2025 12:10:46 AM"/>
    <n v="70"/>
    <s v="X-RAY"/>
    <x v="17"/>
    <n v="42.3"/>
    <n v="1"/>
    <n v="4.2299999999999997E-2"/>
    <s v="245kv"/>
    <s v="RAVINDER SARRATE"/>
    <x v="0"/>
    <s v="29"/>
    <s v="09/05/2025"/>
    <n v="30.905820624997428"/>
    <s v="-"/>
    <s v="-"/>
  </r>
  <r>
    <s v="Normal Order"/>
    <x v="243"/>
    <x v="110"/>
    <n v="55485"/>
    <s v="T176160"/>
    <s v="C8105"/>
    <s v="589"/>
    <n v="45788.006136689823"/>
    <s v="11/05/2025 12:08:50 AM"/>
    <n v="70"/>
    <s v="X-RAY"/>
    <x v="17"/>
    <n v="42.3"/>
    <n v="1"/>
    <n v="4.2299999999999997E-2"/>
    <s v="245kv"/>
    <s v="RAVINDER SARRATE"/>
    <x v="0"/>
    <s v="29"/>
    <s v="08/05/2025"/>
    <n v="31.022167256945981"/>
    <s v="-"/>
    <s v="-"/>
  </r>
  <r>
    <s v="Normal Order"/>
    <x v="243"/>
    <x v="110"/>
    <n v="45727"/>
    <s v="T176089"/>
    <s v="C8113"/>
    <s v="573"/>
    <n v="45788.005909988417"/>
    <s v="11/05/2025 12:08:30 AM"/>
    <n v="70"/>
    <s v="X-RAY"/>
    <x v="17"/>
    <n v="42.3"/>
    <n v="1"/>
    <n v="4.2299999999999997E-2"/>
    <s v="245kv"/>
    <s v="RAVINDER SARRATE"/>
    <x v="0"/>
    <s v="29"/>
    <s v="09/05/2025"/>
    <n v="30.679248437503698"/>
    <s v="-"/>
    <s v="-"/>
  </r>
  <r>
    <s v="Normal Order"/>
    <x v="65"/>
    <x v="28"/>
    <n v="59894"/>
    <s v="T176177"/>
    <s v="C8112"/>
    <s v="1897"/>
    <n v="45787.979994120367"/>
    <s v="10/05/2025 11:31:11 PM"/>
    <n v="80"/>
    <s v="X-RAY"/>
    <x v="17"/>
    <n v="56.5"/>
    <n v="1"/>
    <n v="5.6500000000000002E-2"/>
    <s v="-"/>
    <s v="RAVINDER SARRATE"/>
    <x v="0"/>
    <s v="30"/>
    <s v="09/05/2025"/>
    <n v="30.816689849540129"/>
    <s v="-"/>
    <s v="-"/>
  </r>
  <r>
    <s v="Normal Order"/>
    <x v="65"/>
    <x v="28"/>
    <n v="59894"/>
    <s v="T176172"/>
    <s v="C8112"/>
    <s v="1896"/>
    <n v="45787.979677349533"/>
    <s v="10/05/2025 11:30:44 PM"/>
    <n v="80"/>
    <s v="X-RAY"/>
    <x v="17"/>
    <n v="56.5"/>
    <n v="1"/>
    <n v="5.6500000000000002E-2"/>
    <s v="-"/>
    <s v="RAVINDER SARRATE"/>
    <x v="0"/>
    <s v="30"/>
    <s v="09/05/2025"/>
    <n v="30.817736550925471"/>
    <s v="-"/>
    <s v="-"/>
  </r>
  <r>
    <s v="Normal Order"/>
    <x v="111"/>
    <x v="17"/>
    <n v="59787"/>
    <s v="T176235"/>
    <s v="C8122"/>
    <s v="938"/>
    <n v="45787.968327314811"/>
    <s v="10/05/2025 11:14:23 PM"/>
    <n v="70"/>
    <s v="X-RAY"/>
    <x v="17"/>
    <n v="48.7"/>
    <n v="1"/>
    <n v="4.8700000000000007E-2"/>
    <s v="-"/>
    <s v="RAVINDER SARRATE"/>
    <x v="0"/>
    <s v="30"/>
    <s v="09/05/2025"/>
    <n v="30.364501458330778"/>
    <s v="-"/>
    <s v="-"/>
  </r>
  <r>
    <s v="Normal Order"/>
    <x v="111"/>
    <x v="17"/>
    <n v="59842"/>
    <s v="T176245"/>
    <s v="C8119"/>
    <s v="933"/>
    <n v="45787.968082812498"/>
    <s v="10/05/2025 11:14:02 PM"/>
    <n v="70"/>
    <s v="X-RAY"/>
    <x v="17"/>
    <n v="48.7"/>
    <n v="1"/>
    <n v="4.8700000000000007E-2"/>
    <s v="-"/>
    <s v="RAVINDER SARRATE"/>
    <x v="0"/>
    <s v="30"/>
    <s v="09/05/2025"/>
    <n v="30.415903414352218"/>
    <s v="-"/>
    <s v="-"/>
  </r>
  <r>
    <s v="Normal Order"/>
    <x v="111"/>
    <x v="17"/>
    <n v="59842"/>
    <s v="T176246"/>
    <s v="C8122"/>
    <s v="936"/>
    <n v="45787.967654756947"/>
    <s v="10/05/2025 11:13:25 PM"/>
    <n v="70"/>
    <s v="X-RAY"/>
    <x v="17"/>
    <n v="48.7"/>
    <n v="1"/>
    <n v="4.8700000000000007E-2"/>
    <s v="-"/>
    <s v="RAVINDER SARRATE"/>
    <x v="0"/>
    <s v="30"/>
    <s v="09/05/2025"/>
    <n v="30.277228993058081"/>
    <s v="-"/>
    <s v="-"/>
  </r>
  <r>
    <s v="Normal Order"/>
    <x v="111"/>
    <x v="17"/>
    <n v="59787"/>
    <s v="T176086"/>
    <s v="C8126"/>
    <s v="935"/>
    <n v="45787.967390613427"/>
    <s v="10/05/2025 11:13:02 PM"/>
    <n v="70"/>
    <s v="X-RAY"/>
    <x v="17"/>
    <n v="48.7"/>
    <n v="1"/>
    <n v="4.8700000000000007E-2"/>
    <s v="-"/>
    <s v="RAVINDER SARRATE"/>
    <x v="0"/>
    <s v="30"/>
    <s v="09/05/2025"/>
    <n v="30.046224537036331"/>
    <s v="-"/>
    <s v="-"/>
  </r>
  <r>
    <s v="Normal Order"/>
    <x v="116"/>
    <x v="89"/>
    <n v="55656"/>
    <s v="T176173"/>
    <s v="C8110"/>
    <s v="1971"/>
    <n v="45787.963997013889"/>
    <s v="10/05/2025 11:08:15 PM"/>
    <n v="70"/>
    <s v="X-RAY"/>
    <x v="17"/>
    <n v="33"/>
    <n v="1"/>
    <n v="3.3000000000000002E-2"/>
    <s v="-"/>
    <s v="ISHWAR CHAVAN"/>
    <x v="0"/>
    <s v="30"/>
    <s v="09/05/2025"/>
    <n v="30.92443297454156"/>
    <s v="-"/>
    <s v="-"/>
  </r>
  <r>
    <s v="Normal Order"/>
    <x v="116"/>
    <x v="89"/>
    <n v="59410"/>
    <s v="T176117"/>
    <s v="C8104"/>
    <s v="1961"/>
    <n v="45787.963305590281"/>
    <s v="10/05/2025 11:07:14 PM"/>
    <n v="80"/>
    <s v="X-RAY"/>
    <x v="17"/>
    <n v="33"/>
    <n v="1"/>
    <n v="3.3000000000000002E-2"/>
    <s v="-"/>
    <s v="ISHWAR CHAVAN"/>
    <x v="0"/>
    <s v="30"/>
    <s v="08/05/2025"/>
    <n v="31.230793553244439"/>
    <s v="-"/>
    <s v="-"/>
  </r>
  <r>
    <s v="Normal Order"/>
    <x v="324"/>
    <x v="132"/>
    <n v="50336"/>
    <s v="T176229"/>
    <s v="C8120"/>
    <s v="374"/>
    <n v="45787.958655775466"/>
    <s v="10/05/2025 11:00:28 PM"/>
    <n v="70"/>
    <s v="X-RAY"/>
    <x v="17"/>
    <n v="38"/>
    <n v="1"/>
    <n v="3.7999999999999999E-2"/>
    <s v="145kv"/>
    <s v="RAVINDER SARRATE"/>
    <x v="0"/>
    <s v="30"/>
    <s v="09/05/2025"/>
    <n v="30.573231354166641"/>
    <s v="-"/>
    <s v="-"/>
  </r>
  <r>
    <s v="Normal Order"/>
    <x v="324"/>
    <x v="132"/>
    <n v="53174"/>
    <s v="T176260"/>
    <s v="C8122"/>
    <s v="378"/>
    <n v="45787.9583599537"/>
    <s v="10/05/2025 11:00:02 PM"/>
    <n v="70"/>
    <s v="X-RAY"/>
    <x v="17"/>
    <n v="38"/>
    <n v="1"/>
    <n v="3.7999999999999999E-2"/>
    <s v="145kv"/>
    <s v="RAVINDER SARRATE"/>
    <x v="0"/>
    <s v="30"/>
    <s v="09/05/2025"/>
    <n v="30.283554756941161"/>
    <s v="-"/>
    <s v="-"/>
  </r>
  <r>
    <s v="Normal Order"/>
    <x v="324"/>
    <x v="132"/>
    <n v="50336"/>
    <s v="T176228"/>
    <s v="C8130"/>
    <s v="377"/>
    <n v="45787.958137013891"/>
    <s v="10/05/2025 10:59:43 PM"/>
    <n v="70"/>
    <s v="X-RAY"/>
    <x v="17"/>
    <n v="38"/>
    <n v="1"/>
    <n v="3.7999999999999999E-2"/>
    <s v="145kv"/>
    <s v="RAVINDER SARRATE"/>
    <x v="0"/>
    <s v="30"/>
    <s v="09/05/2025"/>
    <n v="30.278461377311029"/>
    <s v="-"/>
    <s v="-"/>
  </r>
  <r>
    <s v="Normal Order"/>
    <x v="324"/>
    <x v="132"/>
    <n v="53182"/>
    <s v="T176093"/>
    <s v="C8122"/>
    <s v="379"/>
    <n v="45787.957859409733"/>
    <s v="10/05/2025 10:59:19 PM"/>
    <n v="70"/>
    <s v="X-RAY"/>
    <x v="17"/>
    <n v="38"/>
    <n v="1"/>
    <n v="3.7999999999999999E-2"/>
    <s v="145kv"/>
    <s v="RAVINDER SARRATE"/>
    <x v="0"/>
    <s v="30"/>
    <s v="09/05/2025"/>
    <n v="30.363709131946958"/>
    <s v="-"/>
    <s v="-"/>
  </r>
  <r>
    <s v="Normal Order"/>
    <x v="79"/>
    <x v="13"/>
    <n v="60500"/>
    <s v="T176237"/>
    <s v="C8121"/>
    <s v="5047"/>
    <n v="45787.926231273137"/>
    <s v="10/05/2025 10:13:46 PM"/>
    <n v="80"/>
    <s v="X-RAY"/>
    <x v="17"/>
    <n v="49.66"/>
    <n v="1"/>
    <n v="4.9660000000000003E-2"/>
    <s v="AIS 420 kV"/>
    <s v="RAVINDER SARRATE"/>
    <x v="0"/>
    <s v="30"/>
    <s v="09/05/2025"/>
    <n v="30.613972303239279"/>
    <s v="-"/>
    <s v="-"/>
  </r>
  <r>
    <s v="Normal Order"/>
    <x v="79"/>
    <x v="13"/>
    <n v="60500"/>
    <s v="T176231"/>
    <s v="C8125"/>
    <s v="5060"/>
    <n v="45787.925983472218"/>
    <s v="10/05/2025 10:13:25 PM"/>
    <n v="80"/>
    <s v="X-RAY"/>
    <x v="17"/>
    <n v="49.66"/>
    <n v="1"/>
    <n v="4.9660000000000003E-2"/>
    <s v="AIS 420 kV"/>
    <s v="RAVINDER SARRATE"/>
    <x v="0"/>
    <s v="30"/>
    <s v="09/05/2025"/>
    <n v="30.338854421293949"/>
    <s v="-"/>
    <s v="-"/>
  </r>
  <r>
    <s v="Normal Order"/>
    <x v="79"/>
    <x v="13"/>
    <n v="60503"/>
    <s v="T176142"/>
    <s v="C8130"/>
    <s v="5055"/>
    <n v="45787.925771423623"/>
    <s v="10/05/2025 10:13:06 PM"/>
    <n v="80"/>
    <s v="X-RAY"/>
    <x v="17"/>
    <n v="49.66"/>
    <n v="1"/>
    <n v="4.9660000000000003E-2"/>
    <s v="AIS 420 kV"/>
    <s v="RAVINDER SARRATE"/>
    <x v="0"/>
    <s v="30"/>
    <s v="10/05/2025"/>
    <n v="29.98493626157142"/>
    <s v="-"/>
    <s v="-"/>
  </r>
  <r>
    <s v="Normal Order"/>
    <x v="79"/>
    <x v="13"/>
    <n v="60503"/>
    <s v="T176046"/>
    <s v="C8128"/>
    <s v="5053"/>
    <n v="45787.920022256949"/>
    <s v="10/05/2025 10:04:50 PM"/>
    <n v="80"/>
    <s v="X-RAY"/>
    <x v="17"/>
    <n v="49.66"/>
    <n v="1"/>
    <n v="4.9660000000000003E-2"/>
    <s v="AIS 420 kV"/>
    <s v="RAVINDER SARRATE"/>
    <x v="0"/>
    <s v="30"/>
    <s v="10/05/2025"/>
    <n v="29.96122732639196"/>
    <s v="-"/>
    <s v="-"/>
  </r>
  <r>
    <s v="Normal Order"/>
    <x v="79"/>
    <x v="13"/>
    <n v="60500"/>
    <s v="T176161"/>
    <s v="C8110"/>
    <s v="5045"/>
    <n v="45787.915179675932"/>
    <s v="10/05/2025 9:57:51 PM"/>
    <n v="80"/>
    <s v="X-RAY"/>
    <x v="17"/>
    <n v="49.66"/>
    <n v="1"/>
    <n v="4.9660000000000003E-2"/>
    <s v="AIS 420 kV"/>
    <s v="RAVINDER SARRATE"/>
    <x v="0"/>
    <s v="30"/>
    <s v="09/05/2025"/>
    <n v="30.906754467592691"/>
    <s v="-"/>
    <s v="-"/>
  </r>
  <r>
    <s v="Normal Order"/>
    <x v="79"/>
    <x v="13"/>
    <n v="60500"/>
    <s v="T176244"/>
    <s v="C8118"/>
    <s v="5050"/>
    <n v="45787.914972280087"/>
    <s v="10/05/2025 9:57:33 PM"/>
    <n v="80"/>
    <s v="X-RAY"/>
    <x v="17"/>
    <n v="49.66"/>
    <n v="1"/>
    <n v="4.9660000000000003E-2"/>
    <s v="AIS 420 kV"/>
    <s v="RAVINDER SARRATE"/>
    <x v="0"/>
    <s v="30"/>
    <s v="09/05/2025"/>
    <n v="30.548830219908272"/>
    <s v="-"/>
    <s v="-"/>
  </r>
  <r>
    <s v="Normal Order"/>
    <x v="79"/>
    <x v="13"/>
    <n v="60500"/>
    <s v="T176163"/>
    <s v="C8125"/>
    <s v="5049"/>
    <n v="45787.914733715283"/>
    <s v="10/05/2025 9:57:13 PM"/>
    <n v="80"/>
    <s v="X-RAY"/>
    <x v="17"/>
    <n v="49.66"/>
    <n v="1"/>
    <n v="4.9660000000000003E-2"/>
    <s v="AIS 420 kV"/>
    <s v="RAVINDER SARRATE"/>
    <x v="0"/>
    <s v="30"/>
    <s v="09/05/2025"/>
    <n v="30.256685659725921"/>
    <s v="-"/>
    <s v="-"/>
  </r>
  <r>
    <s v="Normal Order"/>
    <x v="79"/>
    <x v="13"/>
    <n v="60500"/>
    <s v="T176209"/>
    <s v="C8121"/>
    <s v="5056"/>
    <n v="45787.914422442132"/>
    <s v="10/05/2025 9:56:46 PM"/>
    <n v="80"/>
    <s v="X-RAY"/>
    <x v="17"/>
    <n v="49.66"/>
    <n v="1"/>
    <n v="4.9660000000000003E-2"/>
    <s v="AIS 420 kV"/>
    <s v="RAVINDER SARRATE"/>
    <x v="0"/>
    <s v="30"/>
    <s v="09/05/2025"/>
    <n v="30.449535127314441"/>
    <s v="-"/>
    <s v="-"/>
  </r>
  <r>
    <s v="Normal Order"/>
    <x v="79"/>
    <x v="13"/>
    <n v="60503"/>
    <s v="T176331"/>
    <s v="C8132"/>
    <s v="5059"/>
    <n v="45787.914174849539"/>
    <s v="10/05/2025 9:56:24 PM"/>
    <n v="80"/>
    <s v="X-RAY"/>
    <x v="17"/>
    <n v="49.66"/>
    <n v="1"/>
    <n v="4.9660000000000003E-2"/>
    <s v="AIS 420 kV"/>
    <s v="RAVINDER SARRATE"/>
    <x v="0"/>
    <s v="30"/>
    <s v="10/05/2025"/>
    <n v="29.813279629626781"/>
    <s v="-"/>
    <s v="-"/>
  </r>
  <r>
    <s v="Normal Order"/>
    <x v="327"/>
    <x v="109"/>
    <n v="59483"/>
    <s v="T173472"/>
    <s v="C7694"/>
    <s v="311"/>
    <n v="45787.91267528935"/>
    <s v="10/05/2025 9:54:20 PM"/>
    <n v="80"/>
    <s v="X-RAY"/>
    <x v="17"/>
    <n v="90.1"/>
    <n v="1"/>
    <n v="9.01E-2"/>
    <s v="GIS 145 kV"/>
    <s v="ISHWAR CHAVAN"/>
    <x v="0"/>
    <s v="30"/>
    <s v="14/04/2025"/>
    <n v="55.368251504631189"/>
    <s v="-"/>
    <s v="-"/>
  </r>
  <r>
    <s v="Normal Order"/>
    <x v="298"/>
    <x v="115"/>
    <n v="57528"/>
    <s v="T176183"/>
    <s v="C8116"/>
    <s v="1370"/>
    <n v="45787.840243576393"/>
    <s v="10/05/2025 8:09:57 PM"/>
    <n v="80"/>
    <s v="X-RAY"/>
    <x v="17"/>
    <n v="50.8"/>
    <n v="1"/>
    <n v="5.0799999999999998E-2"/>
    <s v="-"/>
    <s v="RAVINDER SARRATE"/>
    <x v="0"/>
    <s v="30"/>
    <s v="09/05/2025"/>
    <n v="30.801014039352591"/>
    <s v="-"/>
    <s v="-"/>
  </r>
  <r>
    <s v="Normal Order"/>
    <x v="298"/>
    <x v="115"/>
    <n v="58736"/>
    <s v="T176116"/>
    <s v="C8104"/>
    <s v="1380"/>
    <n v="45787.837466898149"/>
    <s v="10/05/2025 8:05:57 PM"/>
    <n v="80"/>
    <s v="X-RAY"/>
    <x v="17"/>
    <n v="50.8"/>
    <n v="1"/>
    <n v="5.0799999999999998E-2"/>
    <s v="-"/>
    <s v="RAVINDER SARRATE"/>
    <x v="0"/>
    <s v="30"/>
    <s v="08/05/2025"/>
    <n v="31.187450925921439"/>
    <s v="-"/>
    <s v="-"/>
  </r>
  <r>
    <s v="Normal Order"/>
    <x v="118"/>
    <x v="90"/>
    <n v="59868"/>
    <s v="T175199"/>
    <s v="C7662"/>
    <s v="1297"/>
    <n v="45787.792555729167"/>
    <s v="10/05/2025 7:01:17 PM"/>
    <n v="80"/>
    <s v="X-RAY"/>
    <x v="17"/>
    <n v="16.8"/>
    <n v="1"/>
    <n v="1.6799999999999999E-2"/>
    <s v="765 KV GIS"/>
    <s v="Shrikant  Zambre"/>
    <x v="0"/>
    <s v="30"/>
    <s v="30/04/2025"/>
    <n v="39.510692962961912"/>
    <s v="-"/>
    <s v="-"/>
  </r>
  <r>
    <s v="Normal Order"/>
    <x v="79"/>
    <x v="13"/>
    <n v="59848"/>
    <s v="T174054"/>
    <s v="C7784"/>
    <s v="4951"/>
    <n v="45787.70027908565"/>
    <s v="10/05/2025 4:48:33 PM"/>
    <n v="80"/>
    <s v="X-RAY"/>
    <x v="17"/>
    <n v="49.66"/>
    <n v="1"/>
    <n v="4.9660000000000003E-2"/>
    <s v="AIS 420 kV"/>
    <s v="Pavan Halde"/>
    <x v="0"/>
    <s v="30"/>
    <s v="18/04/2025"/>
    <n v="51.453206319441961"/>
    <s v="-"/>
    <s v="-"/>
  </r>
  <r>
    <s v="Normal Order"/>
    <x v="79"/>
    <x v="13"/>
    <n v="60500"/>
    <s v="T176204"/>
    <s v="C8126"/>
    <s v="5051"/>
    <n v="45787.673853599539"/>
    <s v="10/05/2025 4:10:29 PM"/>
    <n v="80"/>
    <s v="X-RAY"/>
    <x v="17"/>
    <n v="49.66"/>
    <n v="1"/>
    <n v="4.9660000000000003E-2"/>
    <s v="AIS 420 kV"/>
    <s v="Pavan Halde"/>
    <x v="0"/>
    <s v="30"/>
    <s v="09/05/2025"/>
    <n v="30.18575881944707"/>
    <s v="-"/>
    <s v="-"/>
  </r>
  <r>
    <s v="Normal Order"/>
    <x v="79"/>
    <x v="13"/>
    <n v="59845"/>
    <s v="T174620"/>
    <s v="C7840"/>
    <s v="4991"/>
    <n v="45787.627105624997"/>
    <s v="10/05/2025 3:03:09 PM"/>
    <n v="80"/>
    <s v="X-RAY"/>
    <x v="17"/>
    <n v="49.66"/>
    <n v="1"/>
    <n v="4.9660000000000003E-2"/>
    <s v="AIS 420 kV"/>
    <s v="Pavan Halde"/>
    <x v="0"/>
    <s v="30"/>
    <s v="22/04/2025"/>
    <n v="47.973364756944648"/>
    <s v="-"/>
    <s v="-"/>
  </r>
  <r>
    <s v="Normal Order"/>
    <x v="79"/>
    <x v="13"/>
    <n v="60500"/>
    <s v="T176040"/>
    <s v="C8126"/>
    <s v="5052"/>
    <n v="45787.604360625002"/>
    <s v="10/05/2025 2:30:17 PM"/>
    <n v="80"/>
    <s v="X-RAY"/>
    <x v="17"/>
    <n v="49.66"/>
    <n v="1"/>
    <n v="4.9660000000000003E-2"/>
    <s v="AIS 420 kV"/>
    <s v="Shrikant  Zambre"/>
    <x v="0"/>
    <s v="30"/>
    <s v="09/05/2025"/>
    <n v="30.07735685184889"/>
    <s v="-"/>
    <s v="-"/>
  </r>
  <r>
    <s v="Normal Order"/>
    <x v="65"/>
    <x v="28"/>
    <n v="59894"/>
    <s v="T176226"/>
    <s v="C8125"/>
    <s v="1904"/>
    <n v="45787.58939094907"/>
    <s v="10/05/2025 2:08:43 PM"/>
    <n v="80"/>
    <s v="X-RAY"/>
    <x v="17"/>
    <n v="56.5"/>
    <n v="1"/>
    <n v="5.6500000000000002E-2"/>
    <s v="-"/>
    <s v="Shrikant  Zambre"/>
    <x v="0"/>
    <s v="30"/>
    <s v="09/05/2025"/>
    <n v="30.195612743053061"/>
    <s v="-"/>
    <s v="-"/>
  </r>
  <r>
    <s v="Normal Order"/>
    <x v="79"/>
    <x v="13"/>
    <n v="59845"/>
    <s v="T176031"/>
    <s v="C8086"/>
    <s v="5021"/>
    <n v="45787.579511435193"/>
    <s v="10/05/2025 1:54:39 PM"/>
    <n v="80"/>
    <s v="X-RAY"/>
    <x v="17"/>
    <n v="49.66"/>
    <n v="1"/>
    <n v="4.9660000000000003E-2"/>
    <s v="AIS 420 kV"/>
    <s v="Pavan Halde"/>
    <x v="0"/>
    <s v="30"/>
    <s v="07/05/2025"/>
    <n v="32.55241156250122"/>
    <s v="-"/>
    <s v="-"/>
  </r>
  <r>
    <s v="Normal Order"/>
    <x v="243"/>
    <x v="110"/>
    <n v="55485"/>
    <s v="T176234"/>
    <s v="C8125"/>
    <s v="577"/>
    <n v="45787.574075671298"/>
    <s v="10/05/2025 1:46:40 PM"/>
    <n v="70"/>
    <s v="X-RAY"/>
    <x v="17"/>
    <n v="42.3"/>
    <n v="1"/>
    <n v="4.2299999999999997E-2"/>
    <s v="245kv"/>
    <s v="Shrikant  Zambre"/>
    <x v="0"/>
    <s v="30"/>
    <s v="09/05/2025"/>
    <n v="30.184907222224869"/>
    <s v="-"/>
    <s v="-"/>
  </r>
  <r>
    <s v="Normal Order"/>
    <x v="324"/>
    <x v="132"/>
    <n v="53174"/>
    <s v="T176254"/>
    <s v="C8121"/>
    <s v="372"/>
    <n v="45787.566058587967"/>
    <s v="10/05/2025 1:35:07 PM"/>
    <n v="70"/>
    <s v="X-RAY"/>
    <x v="17"/>
    <n v="38"/>
    <n v="1"/>
    <n v="3.7999999999999999E-2"/>
    <s v="145kv"/>
    <s v="Shrikant  Zambre"/>
    <x v="0"/>
    <s v="30"/>
    <s v="09/05/2025"/>
    <n v="30.284517465275709"/>
    <s v="-"/>
    <s v="-"/>
  </r>
  <r>
    <s v="Normal Order"/>
    <x v="298"/>
    <x v="115"/>
    <n v="57528"/>
    <s v="T176193"/>
    <s v="C8110"/>
    <s v="1372"/>
    <n v="45787.561908750002"/>
    <s v="10/05/2025 1:29:09 PM"/>
    <n v="80"/>
    <s v="X-RAY"/>
    <x v="17"/>
    <n v="50.8"/>
    <n v="1"/>
    <n v="5.0799999999999998E-2"/>
    <s v="-"/>
    <s v="Shrikant  Zambre"/>
    <x v="0"/>
    <s v="30"/>
    <s v="09/05/2025"/>
    <n v="30.888708287035119"/>
    <s v="-"/>
    <s v="-"/>
  </r>
  <r>
    <s v="Normal Order"/>
    <x v="298"/>
    <x v="115"/>
    <n v="58736"/>
    <s v="T176083"/>
    <s v="C8108"/>
    <s v="1382"/>
    <n v="45787.559571574078"/>
    <s v="10/05/2025 1:25:47 PM"/>
    <n v="80"/>
    <s v="X-RAY"/>
    <x v="17"/>
    <n v="50.8"/>
    <n v="1"/>
    <n v="5.0799999999999998E-2"/>
    <s v="-"/>
    <s v="Shrikant  Zambre"/>
    <x v="0"/>
    <s v="30"/>
    <s v="08/05/2025"/>
    <n v="31.121105115744289"/>
    <s v="-"/>
    <s v="-"/>
  </r>
  <r>
    <s v="Normal Order"/>
    <x v="324"/>
    <x v="132"/>
    <n v="50336"/>
    <s v="T176238"/>
    <s v="C8121"/>
    <s v="373"/>
    <n v="45787.551558912033"/>
    <s v="10/05/2025 1:14:15 PM"/>
    <n v="70"/>
    <s v="X-RAY"/>
    <x v="17"/>
    <n v="38"/>
    <n v="1"/>
    <n v="3.7999999999999999E-2"/>
    <s v="145kv"/>
    <s v="Shrikant  Zambre"/>
    <x v="0"/>
    <s v="30"/>
    <s v="09/05/2025"/>
    <n v="30.51322567129683"/>
    <s v="-"/>
    <s v="-"/>
  </r>
  <r>
    <s v="Normal Order"/>
    <x v="298"/>
    <x v="115"/>
    <n v="57528"/>
    <s v="T176175"/>
    <s v="C8110"/>
    <s v="1384"/>
    <n v="45787.550130601863"/>
    <s v="10/05/2025 1:12:11 PM"/>
    <n v="80"/>
    <s v="X-RAY"/>
    <x v="17"/>
    <n v="50.8"/>
    <n v="1"/>
    <n v="5.0799999999999998E-2"/>
    <s v="-"/>
    <s v="Shrikant  Zambre"/>
    <x v="0"/>
    <s v="30"/>
    <s v="09/05/2025"/>
    <n v="30.933486597219598"/>
    <s v="-"/>
    <s v="-"/>
  </r>
  <r>
    <s v="Normal Order"/>
    <x v="298"/>
    <x v="115"/>
    <n v="57528"/>
    <s v="T176180"/>
    <s v="C8110"/>
    <s v="1385"/>
    <n v="45787.549102395831"/>
    <s v="10/05/2025 1:10:42 PM"/>
    <n v="80"/>
    <s v="X-RAY"/>
    <x v="17"/>
    <n v="50.8"/>
    <n v="1"/>
    <n v="5.0799999999999998E-2"/>
    <s v="-"/>
    <s v="Shrikant  Zambre"/>
    <x v="0"/>
    <s v="30"/>
    <s v="09/05/2025"/>
    <n v="30.932880960652259"/>
    <s v="-"/>
    <s v="-"/>
  </r>
  <r>
    <s v="Normal Order"/>
    <x v="243"/>
    <x v="110"/>
    <n v="55485"/>
    <s v="T176241"/>
    <s v="C8125"/>
    <s v="579"/>
    <n v="45787.547716435183"/>
    <s v="10/05/2025 1:08:42 PM"/>
    <n v="70"/>
    <s v="X-RAY"/>
    <x v="17"/>
    <n v="42.3"/>
    <n v="1"/>
    <n v="4.2299999999999997E-2"/>
    <s v="245kv"/>
    <s v="Shrikant  Zambre"/>
    <x v="0"/>
    <s v="30"/>
    <s v="09/05/2025"/>
    <n v="30.25496788194868"/>
    <s v="-"/>
    <s v="-"/>
  </r>
  <r>
    <s v="Normal Order"/>
    <x v="252"/>
    <x v="152"/>
    <n v="60294"/>
    <s v="T175853"/>
    <s v="C8080"/>
    <s v="642"/>
    <n v="45787.541144918992"/>
    <s v="10/05/2025 12:59:15 PM"/>
    <n v="80"/>
    <s v="X-RAY"/>
    <x v="17"/>
    <n v="113.8"/>
    <n v="1"/>
    <n v="0.1138"/>
    <s v="Line DSES Enclosure"/>
    <s v="Shrikant  Zambre"/>
    <x v="0"/>
    <s v="30"/>
    <s v="07/05/2025"/>
    <n v="32.810445451388659"/>
    <s v="-"/>
    <s v="-"/>
  </r>
  <r>
    <s v="Normal Order"/>
    <x v="243"/>
    <x v="110"/>
    <n v="55485"/>
    <s v="T176140"/>
    <s v="C8104"/>
    <s v="569"/>
    <n v="45787.521924768524"/>
    <s v="10/05/2025 12:31:34 PM"/>
    <n v="70"/>
    <s v="X-RAY"/>
    <x v="17"/>
    <n v="42.3"/>
    <n v="1"/>
    <n v="4.2299999999999997E-2"/>
    <s v="245kv"/>
    <s v="Shrikant  Zambre"/>
    <x v="0"/>
    <s v="30"/>
    <s v="08/05/2025"/>
    <n v="31.200020358795889"/>
    <s v="-"/>
    <s v="-"/>
  </r>
  <r>
    <s v="Normal Order"/>
    <x v="243"/>
    <x v="110"/>
    <n v="55485"/>
    <s v="T176170"/>
    <s v="C8103"/>
    <s v="566"/>
    <n v="45787.51581597222"/>
    <s v="10/05/2025 12:22:46 PM"/>
    <n v="70"/>
    <s v="X-RAY"/>
    <x v="17"/>
    <n v="42.3"/>
    <n v="1"/>
    <n v="4.2299999999999997E-2"/>
    <s v="245kv"/>
    <s v="Shrikant  Zambre"/>
    <x v="0"/>
    <s v="30"/>
    <s v="08/05/2025"/>
    <n v="31.159343831022859"/>
    <s v="-"/>
    <s v="-"/>
  </r>
  <r>
    <s v="Normal Order"/>
    <x v="243"/>
    <x v="110"/>
    <n v="45730"/>
    <s v="T176162"/>
    <s v="C8112"/>
    <s v="572"/>
    <n v="45787.496308553244"/>
    <s v="10/05/2025 11:54:41 AM"/>
    <n v="70"/>
    <s v="X-RAY"/>
    <x v="17"/>
    <n v="42.3"/>
    <n v="1"/>
    <n v="4.2299999999999997E-2"/>
    <s v="245kv"/>
    <s v="Shrikant  Zambre"/>
    <x v="0"/>
    <s v="30"/>
    <s v="09/05/2025"/>
    <n v="30.839770879625579"/>
    <s v="-"/>
    <s v="-"/>
  </r>
  <r>
    <s v="Normal Order"/>
    <x v="243"/>
    <x v="110"/>
    <n v="55485"/>
    <s v="T176038"/>
    <s v="C8098"/>
    <s v="562"/>
    <n v="45787.49341166667"/>
    <s v="10/05/2025 11:50:31 AM"/>
    <n v="70"/>
    <s v="X-RAY"/>
    <x v="17"/>
    <n v="42.3"/>
    <n v="1"/>
    <n v="4.2299999999999997E-2"/>
    <s v="245kv"/>
    <s v="Shrikant  Zambre"/>
    <x v="0"/>
    <s v="30"/>
    <s v="08/05/2025"/>
    <n v="31.959882627314069"/>
    <s v="-"/>
    <s v="-"/>
  </r>
  <r>
    <s v="Normal Order"/>
    <x v="243"/>
    <x v="110"/>
    <n v="55485"/>
    <s v="T176096"/>
    <s v="C8105"/>
    <s v="567"/>
    <n v="45787.487680300917"/>
    <s v="10/05/2025 11:42:15 AM"/>
    <n v="70"/>
    <s v="X-RAY"/>
    <x v="17"/>
    <n v="42.3"/>
    <n v="1"/>
    <n v="4.2299999999999997E-2"/>
    <s v="245kv"/>
    <s v="Shrikant  Zambre"/>
    <x v="0"/>
    <s v="30"/>
    <s v="08/05/2025"/>
    <n v="31.050779629629691"/>
    <s v="-"/>
    <s v="-"/>
  </r>
  <r>
    <s v="Normal Order"/>
    <x v="298"/>
    <x v="115"/>
    <n v="57528"/>
    <s v="T176186"/>
    <s v="C8112"/>
    <s v="1376"/>
    <n v="45787.469963645832"/>
    <s v="10/05/2025 11:16:45 AM"/>
    <n v="80"/>
    <s v="X-RAY"/>
    <x v="17"/>
    <n v="50.8"/>
    <n v="1"/>
    <n v="5.0799999999999998E-2"/>
    <s v="-"/>
    <s v="Shrikant  Zambre"/>
    <x v="0"/>
    <s v="30"/>
    <s v="09/05/2025"/>
    <n v="30.76885760416917"/>
    <s v="-"/>
    <s v="-"/>
  </r>
  <r>
    <s v="Normal Order"/>
    <x v="79"/>
    <x v="13"/>
    <n v="60500"/>
    <s v="T176148"/>
    <s v="C8108"/>
    <s v="5041"/>
    <n v="45787.468792337961"/>
    <s v="10/05/2025 11:15:04 AM"/>
    <n v="80"/>
    <s v="X-RAY"/>
    <x v="17"/>
    <n v="49.66"/>
    <n v="1"/>
    <n v="4.9660000000000003E-2"/>
    <s v="AIS 420 kV"/>
    <s v="Pavan Halde"/>
    <x v="0"/>
    <s v="30"/>
    <s v="09/05/2025"/>
    <n v="30.936078553240812"/>
    <s v="-"/>
    <s v="-"/>
  </r>
  <r>
    <s v="Normal Order"/>
    <x v="298"/>
    <x v="115"/>
    <n v="57341"/>
    <s v="T176103"/>
    <s v="C8105"/>
    <s v="1375"/>
    <n v="45787.467244282409"/>
    <s v="10/05/2025 11:12:50 AM"/>
    <n v="80"/>
    <s v="X-RAY"/>
    <x v="17"/>
    <n v="50.8"/>
    <n v="1"/>
    <n v="5.0799999999999998E-2"/>
    <s v="-"/>
    <s v="Shrikant  Zambre"/>
    <x v="0"/>
    <s v="30"/>
    <s v="08/05/2025"/>
    <n v="31.04411025463196"/>
    <s v="-"/>
    <s v="-"/>
  </r>
  <r>
    <s v="Normal Order"/>
    <x v="116"/>
    <x v="89"/>
    <n v="55656"/>
    <s v="T176187"/>
    <s v="C8113"/>
    <s v="1984"/>
    <n v="45787.459587696758"/>
    <s v="10/05/2025 11:01:48 AM"/>
    <n v="70"/>
    <s v="X-RAY"/>
    <x v="17"/>
    <n v="33"/>
    <n v="1"/>
    <n v="3.3000000000000002E-2"/>
    <s v="-"/>
    <s v="Shrikant  Zambre"/>
    <x v="0"/>
    <s v="30"/>
    <s v="09/05/2025"/>
    <n v="30.69513365740568"/>
    <s v="-"/>
    <s v="-"/>
  </r>
  <r>
    <s v="Normal Order"/>
    <x v="298"/>
    <x v="115"/>
    <n v="57528"/>
    <s v="T176181"/>
    <s v="C8112"/>
    <s v="1377"/>
    <n v="45787.457802372694"/>
    <s v="10/05/2025 10:59:14 AM"/>
    <n v="80"/>
    <s v="X-RAY"/>
    <x v="17"/>
    <n v="50.8"/>
    <n v="1"/>
    <n v="5.0799999999999998E-2"/>
    <s v="-"/>
    <s v="Shrikant  Zambre"/>
    <x v="0"/>
    <s v="30"/>
    <s v="09/05/2025"/>
    <n v="30.769457708331171"/>
    <s v="-"/>
    <s v="-"/>
  </r>
  <r>
    <s v="Normal Order"/>
    <x v="116"/>
    <x v="89"/>
    <n v="55656"/>
    <s v="T176184"/>
    <s v="C8112"/>
    <s v="1977"/>
    <n v="45787.449494814813"/>
    <s v="10/05/2025 10:47:16 AM"/>
    <n v="70"/>
    <s v="X-RAY"/>
    <x v="17"/>
    <n v="33"/>
    <n v="1"/>
    <n v="3.3000000000000002E-2"/>
    <s v="-"/>
    <s v="Shrikant  Zambre"/>
    <x v="0"/>
    <s v="30"/>
    <s v="09/05/2025"/>
    <n v="30.793726874995631"/>
    <s v="-"/>
    <s v="-"/>
  </r>
  <r>
    <s v="Normal Order"/>
    <x v="116"/>
    <x v="89"/>
    <n v="55656"/>
    <s v="T176189"/>
    <s v="C8112"/>
    <s v="1978"/>
    <n v="45787.439368495368"/>
    <s v="10/05/2025 10:32:41 AM"/>
    <n v="70"/>
    <s v="X-RAY"/>
    <x v="17"/>
    <n v="33"/>
    <n v="1"/>
    <n v="3.3000000000000002E-2"/>
    <s v="-"/>
    <s v="Shrikant  Zambre"/>
    <x v="0"/>
    <s v="30"/>
    <s v="09/05/2025"/>
    <n v="30.793295277777361"/>
    <s v="-"/>
    <s v="-"/>
  </r>
  <r>
    <s v="Normal Order"/>
    <x v="298"/>
    <x v="115"/>
    <n v="57528"/>
    <s v="T176195"/>
    <s v="C8113"/>
    <s v="1369"/>
    <n v="45787.431166956019"/>
    <s v="10/05/2025 10:20:53 AM"/>
    <n v="80"/>
    <s v="X-RAY"/>
    <x v="17"/>
    <n v="50.8"/>
    <n v="1"/>
    <n v="5.0799999999999998E-2"/>
    <s v="-"/>
    <s v="Shrikant  Zambre"/>
    <x v="0"/>
    <s v="30"/>
    <s v="09/05/2025"/>
    <n v="30.669673854165008"/>
    <s v="-"/>
    <s v="-"/>
  </r>
  <r>
    <s v="Normal Order"/>
    <x v="298"/>
    <x v="115"/>
    <n v="59106"/>
    <s v="T175745"/>
    <s v="C8078"/>
    <s v="1334"/>
    <n v="45787.426314918979"/>
    <s v="10/05/2025 10:13:53 AM"/>
    <n v="80"/>
    <s v="X-RAY"/>
    <x v="17"/>
    <n v="50.8"/>
    <n v="1"/>
    <n v="5.0799999999999998E-2"/>
    <s v="-"/>
    <s v="Shrikant  Zambre"/>
    <x v="0"/>
    <s v="30"/>
    <s v="07/05/2025"/>
    <n v="32.738949942126062"/>
    <s v="-"/>
    <s v="-"/>
  </r>
  <r>
    <s v="Normal Order"/>
    <x v="222"/>
    <x v="134"/>
    <n v="59480"/>
    <s v="T175029"/>
    <s v="C7910"/>
    <s v="061"/>
    <n v="45787.425379976848"/>
    <s v="10/05/2025 10:12:46 AM"/>
    <n v="80"/>
    <s v="X-RAY"/>
    <x v="17"/>
    <n v="58"/>
    <n v="1"/>
    <n v="5.8000000000000003E-2"/>
    <s v="-"/>
    <s v="Pavan Halde"/>
    <x v="0"/>
    <s v="30"/>
    <s v="25/04/2025"/>
    <n v="44.540363252315728"/>
    <s v="-"/>
    <s v="-"/>
  </r>
  <r>
    <s v="Normal Order"/>
    <x v="243"/>
    <x v="110"/>
    <n v="55485"/>
    <s v="T176165"/>
    <s v="C8103"/>
    <s v="565"/>
    <n v="45787.411975324067"/>
    <s v="10/05/2025 9:53:15 AM"/>
    <n v="70"/>
    <s v="X-RAY"/>
    <x v="17"/>
    <n v="42.3"/>
    <n v="1"/>
    <n v="4.2299999999999997E-2"/>
    <s v="245kv"/>
    <s v="Shrikant  Zambre"/>
    <x v="0"/>
    <s v="30"/>
    <s v="08/05/2025"/>
    <n v="31.08525520833064"/>
    <s v="-"/>
    <s v="-"/>
  </r>
  <r>
    <s v="Normal Order"/>
    <x v="116"/>
    <x v="89"/>
    <n v="55656"/>
    <s v="T176225"/>
    <s v="C8113"/>
    <s v="1979"/>
    <n v="45787.303315787038"/>
    <s v="10/05/2025 7:16:46 AM"/>
    <n v="70"/>
    <s v="X-RAY"/>
    <x v="17"/>
    <n v="33"/>
    <n v="1"/>
    <n v="3.3000000000000002E-2"/>
    <s v="-"/>
    <s v="RAVINDER SARRATE"/>
    <x v="0"/>
    <s v="30"/>
    <s v="09/05/2025"/>
    <n v="30.658967870374909"/>
    <s v="-"/>
    <s v="-"/>
  </r>
  <r>
    <s v="Normal Order"/>
    <x v="116"/>
    <x v="89"/>
    <n v="55656"/>
    <s v="T176171"/>
    <s v="C8113"/>
    <s v="1972"/>
    <n v="45787.303065532411"/>
    <s v="10/05/2025 7:16:25 AM"/>
    <n v="70"/>
    <s v="X-RAY"/>
    <x v="17"/>
    <n v="33"/>
    <n v="1"/>
    <n v="3.3000000000000002E-2"/>
    <s v="-"/>
    <s v="RAVINDER SARRATE"/>
    <x v="0"/>
    <s v="30"/>
    <s v="09/05/2025"/>
    <n v="30.761566388886418"/>
    <s v="-"/>
    <s v="-"/>
  </r>
  <r>
    <s v="Normal Order"/>
    <x v="116"/>
    <x v="89"/>
    <n v="59410"/>
    <s v="T176136"/>
    <s v="C8105"/>
    <s v="1976"/>
    <n v="45787.302831539353"/>
    <s v="10/05/2025 7:16:05 AM"/>
    <n v="80"/>
    <s v="X-RAY"/>
    <x v="17"/>
    <n v="33"/>
    <n v="1"/>
    <n v="3.3000000000000002E-2"/>
    <s v="-"/>
    <s v="RAVINDER SARRATE"/>
    <x v="0"/>
    <s v="30"/>
    <s v="08/05/2025"/>
    <n v="31.183606087965021"/>
    <s v="-"/>
    <s v="-"/>
  </r>
  <r>
    <s v="Normal Order"/>
    <x v="116"/>
    <x v="89"/>
    <n v="59410"/>
    <s v="T176131"/>
    <s v="C8105"/>
    <s v="1975"/>
    <n v="45787.302583252313"/>
    <s v="10/05/2025 7:15:43 AM"/>
    <n v="80"/>
    <s v="X-RAY"/>
    <x v="17"/>
    <n v="33"/>
    <n v="1"/>
    <n v="3.3000000000000002E-2"/>
    <s v="-"/>
    <s v="RAVINDER SARRATE"/>
    <x v="0"/>
    <s v="30"/>
    <s v="08/05/2025"/>
    <n v="31.184552685183011"/>
    <s v="-"/>
    <s v="-"/>
  </r>
  <r>
    <s v="Normal Order"/>
    <x v="116"/>
    <x v="89"/>
    <n v="55656"/>
    <s v="T176178"/>
    <s v="C8110"/>
    <s v="1982"/>
    <n v="45787.302320891213"/>
    <s v="10/05/2025 7:15:20 AM"/>
    <n v="70"/>
    <s v="X-RAY"/>
    <x v="17"/>
    <n v="33"/>
    <n v="1"/>
    <n v="3.3000000000000002E-2"/>
    <s v="-"/>
    <s v="RAVINDER SARRATE"/>
    <x v="0"/>
    <s v="30"/>
    <s v="09/05/2025"/>
    <n v="30.923606944445051"/>
    <s v="-"/>
    <s v="-"/>
  </r>
  <r>
    <s v="Normal Order"/>
    <x v="116"/>
    <x v="89"/>
    <n v="59410"/>
    <s v="T176071"/>
    <s v="C8110"/>
    <s v="1969"/>
    <n v="45787.301991527776"/>
    <s v="10/05/2025 7:14:52 AM"/>
    <n v="80"/>
    <s v="X-RAY"/>
    <x v="17"/>
    <n v="33"/>
    <n v="1"/>
    <n v="3.3000000000000002E-2"/>
    <s v="-"/>
    <s v="RAVINDER SARRATE"/>
    <x v="0"/>
    <s v="30"/>
    <s v="09/05/2025"/>
    <n v="30.995340787034369"/>
    <s v="-"/>
    <s v="-"/>
  </r>
  <r>
    <s v="Normal Order"/>
    <x v="116"/>
    <x v="89"/>
    <n v="55656"/>
    <s v="T176176"/>
    <s v="C8113"/>
    <s v="1974"/>
    <n v="45787.301713437497"/>
    <s v="10/05/2025 7:14:28 AM"/>
    <n v="70"/>
    <s v="X-RAY"/>
    <x v="17"/>
    <n v="33"/>
    <n v="1"/>
    <n v="3.3000000000000002E-2"/>
    <s v="-"/>
    <s v="RAVINDER SARRATE"/>
    <x v="0"/>
    <s v="30"/>
    <s v="09/05/2025"/>
    <n v="30.759806423608101"/>
    <s v="-"/>
    <s v="-"/>
  </r>
  <r>
    <s v="Normal Order"/>
    <x v="116"/>
    <x v="89"/>
    <n v="59410"/>
    <s v="T176105"/>
    <s v="C8110"/>
    <s v="1964"/>
    <n v="45787.30149164352"/>
    <s v="10/05/2025 7:14:09 AM"/>
    <n v="80"/>
    <s v="X-RAY"/>
    <x v="17"/>
    <n v="33"/>
    <n v="1"/>
    <n v="3.3000000000000002E-2"/>
    <s v="-"/>
    <s v="RAVINDER SARRATE"/>
    <x v="0"/>
    <s v="30"/>
    <s v="08/05/2025"/>
    <n v="31.04083864582935"/>
    <s v="-"/>
    <s v="-"/>
  </r>
  <r>
    <s v="Normal Order"/>
    <x v="116"/>
    <x v="89"/>
    <n v="55656"/>
    <s v="T176230"/>
    <s v="C8113"/>
    <s v="1968"/>
    <n v="45787.301246423609"/>
    <s v="10/05/2025 7:13:47 AM"/>
    <n v="70"/>
    <s v="X-RAY"/>
    <x v="17"/>
    <n v="33"/>
    <n v="1"/>
    <n v="3.3000000000000002E-2"/>
    <s v="-"/>
    <s v="RAVINDER SARRATE"/>
    <x v="0"/>
    <s v="30"/>
    <s v="09/05/2025"/>
    <n v="30.658588657403019"/>
    <s v="-"/>
    <s v="-"/>
  </r>
  <r>
    <s v="Normal Order"/>
    <x v="116"/>
    <x v="89"/>
    <n v="59410"/>
    <s v="T176113"/>
    <s v="C8103"/>
    <s v="1966"/>
    <n v="45787.300785983804"/>
    <s v="10/05/2025 7:13:08 AM"/>
    <n v="80"/>
    <s v="X-RAY"/>
    <x v="17"/>
    <n v="33"/>
    <n v="1"/>
    <n v="3.3000000000000002E-2"/>
    <s v="-"/>
    <s v="RAVINDER SARRATE"/>
    <x v="0"/>
    <s v="30"/>
    <s v="08/05/2025"/>
    <n v="31.065621990739601"/>
    <s v="-"/>
    <s v="-"/>
  </r>
  <r>
    <s v="Normal Order"/>
    <x v="116"/>
    <x v="89"/>
    <n v="55656"/>
    <s v="T176076"/>
    <s v="C8110"/>
    <s v="1970"/>
    <n v="45787.300348993063"/>
    <s v="10/05/2025 7:12:30 AM"/>
    <n v="70"/>
    <s v="X-RAY"/>
    <x v="17"/>
    <n v="33"/>
    <n v="1"/>
    <n v="3.3000000000000002E-2"/>
    <s v="-"/>
    <s v="RAVINDER SARRATE"/>
    <x v="0"/>
    <s v="30"/>
    <s v="09/05/2025"/>
    <n v="30.932346550922379"/>
    <s v="-"/>
    <s v="-"/>
  </r>
  <r>
    <s v="Normal Order"/>
    <x v="298"/>
    <x v="115"/>
    <n v="58789"/>
    <s v="T176125"/>
    <s v="C8104"/>
    <s v="1366"/>
    <n v="45787.238308159722"/>
    <s v="10/05/2025 5:43:10 AM"/>
    <n v="80"/>
    <s v="X-RAY"/>
    <x v="17"/>
    <n v="50.8"/>
    <n v="1"/>
    <n v="5.0799999999999998E-2"/>
    <s v="-"/>
    <s v="RAVINDER SARRATE"/>
    <x v="0"/>
    <s v="30"/>
    <s v="08/05/2025"/>
    <n v="31.237100717597059"/>
    <s v="-"/>
    <s v="-"/>
  </r>
  <r>
    <s v="Normal Order"/>
    <x v="298"/>
    <x v="115"/>
    <n v="58789"/>
    <s v="T176130"/>
    <s v="C8104"/>
    <s v="1367"/>
    <n v="45787.237562743059"/>
    <s v="10/05/2025 5:42:05 AM"/>
    <n v="80"/>
    <s v="X-RAY"/>
    <x v="17"/>
    <n v="50.8"/>
    <n v="1"/>
    <n v="5.0799999999999998E-2"/>
    <s v="-"/>
    <s v="RAVINDER SARRATE"/>
    <x v="0"/>
    <s v="30"/>
    <s v="08/05/2025"/>
    <n v="31.236139733795419"/>
    <s v="-"/>
    <s v="-"/>
  </r>
  <r>
    <s v="Normal Order"/>
    <x v="298"/>
    <x v="115"/>
    <n v="58736"/>
    <s v="T175726"/>
    <s v="C8081"/>
    <s v="1342"/>
    <n v="45787.23054640046"/>
    <s v="10/05/2025 5:31:59 AM"/>
    <n v="80"/>
    <s v="X-RAY"/>
    <x v="17"/>
    <n v="50.8"/>
    <n v="1"/>
    <n v="5.0799999999999998E-2"/>
    <s v="-"/>
    <s v="RAVINDER SARRATE"/>
    <x v="0"/>
    <s v="30"/>
    <s v="08/05/2025"/>
    <n v="31.888209212964281"/>
    <s v="-"/>
    <s v="-"/>
  </r>
  <r>
    <s v="Normal Order"/>
    <x v="298"/>
    <x v="115"/>
    <n v="57341"/>
    <s v="T176087"/>
    <s v="C8103"/>
    <s v="1365"/>
    <n v="45787.230338819441"/>
    <s v="10/05/2025 5:31:41 AM"/>
    <n v="80"/>
    <s v="X-RAY"/>
    <x v="17"/>
    <n v="50.8"/>
    <n v="1"/>
    <n v="5.0799999999999998E-2"/>
    <s v="-"/>
    <s v="RAVINDER SARRATE"/>
    <x v="0"/>
    <s v="30"/>
    <s v="08/05/2025"/>
    <n v="31.071815868053822"/>
    <s v="-"/>
    <s v="-"/>
  </r>
  <r>
    <s v="Normal Order"/>
    <x v="298"/>
    <x v="115"/>
    <n v="59106"/>
    <s v="T175750"/>
    <s v="C8078"/>
    <s v="1363"/>
    <n v="45787.230063043993"/>
    <s v="10/05/2025 5:31:17 AM"/>
    <n v="80"/>
    <s v="X-RAY"/>
    <x v="17"/>
    <n v="50.8"/>
    <n v="1"/>
    <n v="5.0799999999999998E-2"/>
    <s v="-"/>
    <s v="RAVINDER SARRATE"/>
    <x v="0"/>
    <s v="30"/>
    <s v="07/05/2025"/>
    <n v="32.738248009263771"/>
    <s v="-"/>
    <s v="-"/>
  </r>
  <r>
    <s v="Normal Order"/>
    <x v="298"/>
    <x v="115"/>
    <n v="56706"/>
    <s v="T176066"/>
    <s v="C8092"/>
    <s v="1356"/>
    <n v="45787.229824942129"/>
    <s v="10/05/2025 5:30:57 AM"/>
    <n v="80"/>
    <s v="X-RAY"/>
    <x v="17"/>
    <n v="50.8"/>
    <n v="1"/>
    <n v="5.0799999999999998E-2"/>
    <s v="-"/>
    <s v="RAVINDER SARRATE"/>
    <x v="0"/>
    <s v="30"/>
    <s v="07/05/2025"/>
    <n v="32.08571621527517"/>
    <s v="-"/>
    <s v="-"/>
  </r>
  <r>
    <s v="Normal Order"/>
    <x v="298"/>
    <x v="115"/>
    <n v="57341"/>
    <s v="T176082"/>
    <s v="C8103"/>
    <s v="1364"/>
    <n v="45787.229507187498"/>
    <s v="10/05/2025 5:30:29 AM"/>
    <n v="80"/>
    <s v="X-RAY"/>
    <x v="17"/>
    <n v="50.8"/>
    <n v="1"/>
    <n v="5.0799999999999998E-2"/>
    <s v="-"/>
    <s v="RAVINDER SARRATE"/>
    <x v="0"/>
    <s v="30"/>
    <s v="08/05/2025"/>
    <n v="31.072725289355731"/>
    <s v="-"/>
    <s v="-"/>
  </r>
  <r>
    <s v="Normal Order"/>
    <x v="298"/>
    <x v="115"/>
    <n v="58789"/>
    <s v="T176123"/>
    <s v="C8100"/>
    <s v="1355"/>
    <n v="45787.229204421303"/>
    <s v="10/05/2025 5:30:03 AM"/>
    <n v="80"/>
    <s v="X-RAY"/>
    <x v="17"/>
    <n v="50.8"/>
    <n v="1"/>
    <n v="5.0799999999999998E-2"/>
    <s v="-"/>
    <s v="RAVINDER SARRATE"/>
    <x v="0"/>
    <s v="30"/>
    <s v="08/05/2025"/>
    <n v="31.493854166663361"/>
    <s v="-"/>
    <s v="-"/>
  </r>
  <r>
    <s v="Normal Order"/>
    <x v="298"/>
    <x v="115"/>
    <n v="58789"/>
    <s v="T176085"/>
    <s v="C8100"/>
    <s v="1362"/>
    <n v="45787.218521192131"/>
    <s v="10/05/2025 5:14:40 AM"/>
    <n v="80"/>
    <s v="X-RAY"/>
    <x v="17"/>
    <n v="50.8"/>
    <n v="1"/>
    <n v="5.0799999999999998E-2"/>
    <s v="-"/>
    <s v="RAVINDER SARRATE"/>
    <x v="0"/>
    <s v="30"/>
    <s v="08/05/2025"/>
    <n v="31.29021039351937"/>
    <s v="-"/>
    <s v="-"/>
  </r>
  <r>
    <s v="Normal Order"/>
    <x v="65"/>
    <x v="28"/>
    <n v="59894"/>
    <s v="T176137"/>
    <s v="C8105"/>
    <s v="1885"/>
    <n v="45787.216802430557"/>
    <s v="10/05/2025 5:12:11 AM"/>
    <n v="80"/>
    <s v="X-RAY"/>
    <x v="17"/>
    <n v="56.5"/>
    <n v="1"/>
    <n v="5.6500000000000002E-2"/>
    <s v="-"/>
    <s v="RAVINDER SARRATE"/>
    <x v="0"/>
    <s v="30"/>
    <s v="08/05/2025"/>
    <n v="31.029764895836699"/>
    <s v="-"/>
    <s v="-"/>
  </r>
  <r>
    <s v="Normal Order"/>
    <x v="65"/>
    <x v="28"/>
    <n v="59894"/>
    <s v="T176119"/>
    <s v="C8104"/>
    <s v="1890"/>
    <n v="45787.216542719907"/>
    <s v="10/05/2025 5:11:49 AM"/>
    <n v="80"/>
    <s v="X-RAY"/>
    <x v="17"/>
    <n v="56.5"/>
    <n v="1"/>
    <n v="5.6500000000000002E-2"/>
    <s v="-"/>
    <s v="RAVINDER SARRATE"/>
    <x v="0"/>
    <s v="30"/>
    <s v="08/05/2025"/>
    <n v="31.101192175927281"/>
    <s v="-"/>
    <s v="-"/>
  </r>
  <r>
    <s v="Normal Order"/>
    <x v="65"/>
    <x v="28"/>
    <n v="59894"/>
    <s v="T176101"/>
    <s v="C8105"/>
    <s v="1884"/>
    <n v="45787.216335173609"/>
    <s v="10/05/2025 5:11:31 AM"/>
    <n v="80"/>
    <s v="X-RAY"/>
    <x v="17"/>
    <n v="56.5"/>
    <n v="1"/>
    <n v="5.6500000000000002E-2"/>
    <s v="-"/>
    <s v="RAVINDER SARRATE"/>
    <x v="0"/>
    <s v="30"/>
    <s v="08/05/2025"/>
    <n v="31.176994722220119"/>
    <s v="-"/>
    <s v="-"/>
  </r>
  <r>
    <s v="Normal Order"/>
    <x v="298"/>
    <x v="115"/>
    <n v="59106"/>
    <s v="T175741"/>
    <s v="C8081"/>
    <s v="1337"/>
    <n v="45787.210721134259"/>
    <s v="10/05/2025 5:03:26 AM"/>
    <n v="80"/>
    <s v="X-RAY"/>
    <x v="17"/>
    <n v="50.8"/>
    <n v="1"/>
    <n v="5.0799999999999998E-2"/>
    <s v="-"/>
    <s v="RAVINDER SARRATE"/>
    <x v="0"/>
    <s v="30"/>
    <s v="07/05/2025"/>
    <n v="32.954660636576591"/>
    <s v="-"/>
    <s v="-"/>
  </r>
  <r>
    <s v="Normal Order"/>
    <x v="298"/>
    <x v="115"/>
    <n v="59106"/>
    <s v="T175755"/>
    <s v="C8079"/>
    <s v="1335"/>
    <n v="45787.210530775461"/>
    <s v="10/05/2025 5:03:10 AM"/>
    <n v="80"/>
    <s v="X-RAY"/>
    <x v="17"/>
    <n v="50.8"/>
    <n v="1"/>
    <n v="5.0799999999999998E-2"/>
    <s v="-"/>
    <s v="RAVINDER SARRATE"/>
    <x v="0"/>
    <s v="30"/>
    <s v="07/05/2025"/>
    <n v="32.740365856479912"/>
    <s v="-"/>
    <s v="-"/>
  </r>
  <r>
    <s v="Normal Order"/>
    <x v="79"/>
    <x v="13"/>
    <n v="60500"/>
    <s v="T176156"/>
    <s v="C8105"/>
    <s v="5036"/>
    <n v="45787.207624814822"/>
    <s v="10/05/2025 4:58:59 AM"/>
    <n v="80"/>
    <s v="X-RAY"/>
    <x v="17"/>
    <n v="49.66"/>
    <n v="1"/>
    <n v="4.9660000000000003E-2"/>
    <s v="AIS 420 kV"/>
    <s v="RAVINDER SARRATE"/>
    <x v="0"/>
    <s v="30"/>
    <s v="08/05/2025"/>
    <n v="31.051599895828989"/>
    <s v="-"/>
    <s v="-"/>
  </r>
  <r>
    <s v="Normal Order"/>
    <x v="65"/>
    <x v="28"/>
    <n v="59894"/>
    <s v="T176247"/>
    <s v="C8113"/>
    <s v="1882"/>
    <n v="45787.206353865738"/>
    <s v="10/05/2025 4:57:09 AM"/>
    <n v="80"/>
    <s v="X-RAY"/>
    <x v="17"/>
    <n v="56.5"/>
    <n v="1"/>
    <n v="5.6500000000000002E-2"/>
    <s v="-"/>
    <s v="RAVINDER SARRATE"/>
    <x v="0"/>
    <s v="30"/>
    <s v="09/05/2025"/>
    <n v="30.615089108796379"/>
    <s v="-"/>
    <s v="-"/>
  </r>
  <r>
    <s v="Normal Order"/>
    <x v="65"/>
    <x v="28"/>
    <n v="59894"/>
    <s v="T176114"/>
    <s v="C8104"/>
    <s v="1889"/>
    <n v="45787.203700162027"/>
    <s v="10/05/2025 4:53:20 AM"/>
    <n v="80"/>
    <s v="X-RAY"/>
    <x v="17"/>
    <n v="56.5"/>
    <n v="1"/>
    <n v="5.6500000000000002E-2"/>
    <s v="-"/>
    <s v="RAVINDER SARRATE"/>
    <x v="0"/>
    <s v="30"/>
    <s v="08/05/2025"/>
    <n v="31.102032337963461"/>
    <s v="-"/>
    <s v="-"/>
  </r>
  <r>
    <s v="Normal Order"/>
    <x v="65"/>
    <x v="28"/>
    <n v="59894"/>
    <s v="T176242"/>
    <s v="C8113"/>
    <s v="1883"/>
    <n v="45787.203492615743"/>
    <s v="10/05/2025 4:53:02 AM"/>
    <n v="80"/>
    <s v="X-RAY"/>
    <x v="17"/>
    <n v="56.5"/>
    <n v="1"/>
    <n v="5.6500000000000002E-2"/>
    <s v="-"/>
    <s v="RAVINDER SARRATE"/>
    <x v="0"/>
    <s v="30"/>
    <s v="09/05/2025"/>
    <n v="30.615769409720091"/>
    <s v="-"/>
    <s v="-"/>
  </r>
  <r>
    <s v="Normal Order"/>
    <x v="65"/>
    <x v="28"/>
    <n v="59894"/>
    <s v="T176185"/>
    <s v="C8116"/>
    <s v="1894"/>
    <n v="45787.203182939818"/>
    <s v="10/05/2025 4:52:35 AM"/>
    <n v="80"/>
    <s v="X-RAY"/>
    <x v="17"/>
    <n v="56.5"/>
    <n v="1"/>
    <n v="5.6500000000000002E-2"/>
    <s v="-"/>
    <s v="RAVINDER SARRATE"/>
    <x v="0"/>
    <s v="30"/>
    <s v="09/05/2025"/>
    <n v="30.786241550929841"/>
    <s v="-"/>
    <s v="-"/>
  </r>
  <r>
    <s v="Normal Order"/>
    <x v="65"/>
    <x v="28"/>
    <n v="59894"/>
    <s v="T176095"/>
    <s v="C8104"/>
    <s v="1877"/>
    <n v="45787.198520532409"/>
    <s v="10/05/2025 4:45:52 AM"/>
    <n v="80"/>
    <s v="X-RAY"/>
    <x v="17"/>
    <n v="56.5"/>
    <n v="1"/>
    <n v="5.6500000000000002E-2"/>
    <s v="-"/>
    <s v="RAVINDER SARRATE"/>
    <x v="0"/>
    <s v="30"/>
    <s v="08/05/2025"/>
    <n v="31.22232583333243"/>
    <s v="-"/>
    <s v="-"/>
  </r>
  <r>
    <s v="Normal Order"/>
    <x v="252"/>
    <x v="152"/>
    <n v="60294"/>
    <s v="T175886"/>
    <s v="C8081"/>
    <s v="649"/>
    <n v="45787.19005020833"/>
    <s v="10/05/2025 4:33:40 AM"/>
    <n v="80"/>
    <s v="X-RAY"/>
    <x v="17"/>
    <n v="113.8"/>
    <n v="1"/>
    <n v="0.1138"/>
    <s v="Line DSES Enclosure"/>
    <s v="RAVINDER SARRATE"/>
    <x v="0"/>
    <s v="30"/>
    <s v="07/05/2025"/>
    <n v="32.815573495368881"/>
    <s v="-"/>
    <s v="-"/>
  </r>
  <r>
    <s v="Normal Order"/>
    <x v="116"/>
    <x v="89"/>
    <n v="59410"/>
    <s v="T176112"/>
    <s v="C8104"/>
    <s v="1962"/>
    <n v="45787.168439270827"/>
    <s v="10/05/2025 4:02:33 AM"/>
    <n v="80"/>
    <s v="X-RAY"/>
    <x v="17"/>
    <n v="33"/>
    <n v="1"/>
    <n v="3.3000000000000002E-2"/>
    <s v="-"/>
    <s v="RAVINDER SARRATE"/>
    <x v="0"/>
    <s v="30"/>
    <s v="08/05/2025"/>
    <n v="31.23129061342479"/>
    <s v="-"/>
    <s v="-"/>
  </r>
  <r>
    <s v="Normal Order"/>
    <x v="116"/>
    <x v="89"/>
    <n v="55656"/>
    <s v="T176120"/>
    <s v="C8103"/>
    <s v="1960"/>
    <n v="45787.167124189808"/>
    <s v="10/05/2025 4:00:39 AM"/>
    <n v="70"/>
    <s v="X-RAY"/>
    <x v="17"/>
    <n v="33"/>
    <n v="1"/>
    <n v="3.3000000000000002E-2"/>
    <s v="-"/>
    <s v="RAVINDER SARRATE"/>
    <x v="0"/>
    <s v="30"/>
    <s v="09/05/2025"/>
    <n v="30.921842905096131"/>
    <s v="-"/>
    <s v="-"/>
  </r>
  <r>
    <s v="Normal Order"/>
    <x v="65"/>
    <x v="28"/>
    <n v="59894"/>
    <s v="T176102"/>
    <s v="C8105"/>
    <s v="1895"/>
    <n v="45787.161772164363"/>
    <s v="10/05/2025 3:52:57 AM"/>
    <n v="80"/>
    <s v="X-RAY"/>
    <x v="17"/>
    <n v="56.5"/>
    <n v="1"/>
    <n v="5.6500000000000002E-2"/>
    <s v="-"/>
    <s v="RAVINDER SARRATE"/>
    <x v="0"/>
    <s v="30"/>
    <s v="08/05/2025"/>
    <n v="31.061375196761219"/>
    <s v="-"/>
    <s v="-"/>
  </r>
  <r>
    <s v="Normal Order"/>
    <x v="79"/>
    <x v="13"/>
    <n v="60500"/>
    <s v="T176094"/>
    <s v="C8103"/>
    <s v="5039"/>
    <n v="45787.16019657407"/>
    <s v="10/05/2025 3:50:41 AM"/>
    <n v="80"/>
    <s v="X-RAY"/>
    <x v="17"/>
    <n v="49.66"/>
    <n v="1"/>
    <n v="4.9660000000000003E-2"/>
    <s v="AIS 420 kV"/>
    <s v="RAVINDER SARRATE"/>
    <x v="0"/>
    <s v="30"/>
    <s v="08/05/2025"/>
    <n v="31.16160964120354"/>
    <s v="-"/>
    <s v="-"/>
  </r>
  <r>
    <s v="Normal Order"/>
    <x v="79"/>
    <x v="13"/>
    <n v="60500"/>
    <s v="T176144"/>
    <s v="C8100"/>
    <s v="5034"/>
    <n v="45787.159874629629"/>
    <s v="10/05/2025 3:50:13 AM"/>
    <n v="80"/>
    <s v="X-RAY"/>
    <x v="17"/>
    <n v="49.66"/>
    <n v="1"/>
    <n v="4.9660000000000003E-2"/>
    <s v="AIS 420 kV"/>
    <s v="RAVINDER SARRATE"/>
    <x v="0"/>
    <s v="30"/>
    <s v="08/05/2025"/>
    <n v="31.469621608797748"/>
    <s v="-"/>
    <s v="-"/>
  </r>
  <r>
    <s v="Normal Order"/>
    <x v="79"/>
    <x v="13"/>
    <n v="60500"/>
    <s v="T176138"/>
    <s v="C8103"/>
    <s v="5037"/>
    <n v="45787.159659270837"/>
    <s v="10/05/2025 3:49:54 AM"/>
    <n v="80"/>
    <s v="X-RAY"/>
    <x v="17"/>
    <n v="49.66"/>
    <n v="1"/>
    <n v="4.9660000000000003E-2"/>
    <s v="AIS 420 kV"/>
    <s v="RAVINDER SARRATE"/>
    <x v="0"/>
    <s v="30"/>
    <s v="08/05/2025"/>
    <n v="31.261988124999331"/>
    <s v="-"/>
    <s v="-"/>
  </r>
  <r>
    <s v="Normal Order"/>
    <x v="79"/>
    <x v="13"/>
    <n v="60500"/>
    <s v="T176159"/>
    <s v="C8104"/>
    <s v="5038"/>
    <n v="45787.15912596065"/>
    <s v="10/05/2025 3:49:08 AM"/>
    <n v="80"/>
    <s v="X-RAY"/>
    <x v="17"/>
    <n v="49.66"/>
    <n v="1"/>
    <n v="4.9660000000000003E-2"/>
    <s v="AIS 420 kV"/>
    <s v="RAVINDER SARRATE"/>
    <x v="0"/>
    <s v="30"/>
    <s v="08/05/2025"/>
    <n v="31.2006700347265"/>
    <s v="-"/>
    <s v="-"/>
  </r>
  <r>
    <s v="Normal Order"/>
    <x v="222"/>
    <x v="134"/>
    <n v="59480"/>
    <s v="T173338"/>
    <s v="C7674"/>
    <s v="021"/>
    <n v="45786.917641979169"/>
    <s v="09/05/2025 10:01:27 PM"/>
    <n v="80"/>
    <s v="X-RAY"/>
    <x v="17"/>
    <n v="58"/>
    <n v="1"/>
    <n v="5.8000000000000003E-2"/>
    <s v="-"/>
    <s v="Pavan Halde"/>
    <x v="0"/>
    <s v="31"/>
    <s v="12/04/2025"/>
    <n v="57.591021759260911"/>
    <s v="-"/>
    <s v="-"/>
  </r>
  <r>
    <s v="Normal Order"/>
    <x v="298"/>
    <x v="115"/>
    <n v="58736"/>
    <s v="T176063"/>
    <s v="C8095"/>
    <s v="1352"/>
    <n v="45786.698792349533"/>
    <s v="09/05/2025 4:46:16 PM"/>
    <n v="80"/>
    <s v="X-RAY"/>
    <x v="17"/>
    <n v="50.8"/>
    <n v="1"/>
    <n v="5.0799999999999998E-2"/>
    <s v="-"/>
    <s v="Shrikant  Zambre"/>
    <x v="0"/>
    <s v="31"/>
    <s v="08/05/2025"/>
    <n v="31.99083575231635"/>
    <s v="-"/>
    <s v="-"/>
  </r>
  <r>
    <s v="Normal Order"/>
    <x v="298"/>
    <x v="115"/>
    <n v="59106"/>
    <s v="T175746"/>
    <s v="C8081"/>
    <s v="1338"/>
    <n v="45786.69457417824"/>
    <s v="09/05/2025 4:40:11 PM"/>
    <n v="80"/>
    <s v="X-RAY"/>
    <x v="17"/>
    <n v="50.8"/>
    <n v="1"/>
    <n v="5.0799999999999998E-2"/>
    <s v="-"/>
    <s v="Shrikant  Zambre"/>
    <x v="0"/>
    <s v="31"/>
    <s v="07/05/2025"/>
    <n v="32.954060115742323"/>
    <s v="-"/>
    <s v="-"/>
  </r>
  <r>
    <s v="Normal Order"/>
    <x v="90"/>
    <x v="71"/>
    <n v="47224"/>
    <s v="T175877"/>
    <s v="C8079"/>
    <s v="1437"/>
    <n v="45786.581162974537"/>
    <s v="09/05/2025 1:56:52 PM"/>
    <n v="70"/>
    <s v="X-RAY"/>
    <x v="17"/>
    <n v="40.200000000000003"/>
    <n v="1"/>
    <n v="4.0200000000000007E-2"/>
    <s v="Upper Tank"/>
    <s v="Shrikant  Zambre"/>
    <x v="0"/>
    <s v="31"/>
    <s v="07/05/2025"/>
    <n v="32.711505127314012"/>
    <s v="-"/>
    <s v="-"/>
  </r>
  <r>
    <s v="Normal Order"/>
    <x v="298"/>
    <x v="115"/>
    <n v="58736"/>
    <s v="T176074"/>
    <s v="C8094"/>
    <s v="1353"/>
    <n v="45786.57123011574"/>
    <s v="09/05/2025 1:42:34 PM"/>
    <n v="80"/>
    <s v="X-RAY"/>
    <x v="17"/>
    <n v="50.8"/>
    <n v="1"/>
    <n v="5.0799999999999998E-2"/>
    <s v="-"/>
    <s v="Shrikant  Zambre"/>
    <x v="0"/>
    <s v="31"/>
    <s v="08/05/2025"/>
    <n v="31.91673354166414"/>
    <s v="-"/>
    <s v="-"/>
  </r>
  <r>
    <s v="Normal Order"/>
    <x v="118"/>
    <x v="90"/>
    <n v="59868"/>
    <s v="T175349"/>
    <s v="C7992"/>
    <s v="1316"/>
    <n v="45786.466599849533"/>
    <s v="09/05/2025 11:11:54 AM"/>
    <n v="80"/>
    <s v="X-RAY"/>
    <x v="17"/>
    <n v="16.8"/>
    <n v="1"/>
    <n v="1.6799999999999999E-2"/>
    <s v="765 KV GIS"/>
    <s v="Shrikant  Zambre"/>
    <x v="0"/>
    <s v="31"/>
    <s v="30/04/2025"/>
    <n v="39.668570115740287"/>
    <s v="-"/>
    <s v="-"/>
  </r>
  <r>
    <s v="Normal Order"/>
    <x v="243"/>
    <x v="110"/>
    <n v="55485"/>
    <s v="T176002"/>
    <s v="C8096"/>
    <s v="558"/>
    <n v="45786.44152359954"/>
    <s v="09/05/2025 10:35:47 AM"/>
    <n v="70"/>
    <s v="X-RAY"/>
    <x v="17"/>
    <n v="42.3"/>
    <n v="1"/>
    <n v="4.2299999999999997E-2"/>
    <s v="245kv"/>
    <s v="Shrikant  Zambre"/>
    <x v="0"/>
    <s v="31"/>
    <s v="08/05/2025"/>
    <n v="31.897543113424039"/>
    <s v="-"/>
    <s v="-"/>
  </r>
  <r>
    <s v="Normal Order"/>
    <x v="298"/>
    <x v="115"/>
    <n v="58736"/>
    <s v="T176053"/>
    <s v="C8097"/>
    <s v="1349"/>
    <n v="45786.430932696763"/>
    <s v="09/05/2025 10:20:32 AM"/>
    <n v="80"/>
    <s v="X-RAY"/>
    <x v="17"/>
    <n v="50.8"/>
    <n v="1"/>
    <n v="5.0799999999999998E-2"/>
    <s v="-"/>
    <s v="Shrikant  Zambre"/>
    <x v="0"/>
    <s v="31"/>
    <s v="08/05/2025"/>
    <n v="31.932507523146342"/>
    <s v="-"/>
    <s v="-"/>
  </r>
  <r>
    <s v="Normal Order"/>
    <x v="79"/>
    <x v="13"/>
    <n v="60500"/>
    <s v="T176018"/>
    <s v="C8096"/>
    <s v="5028"/>
    <n v="45786.423088356481"/>
    <s v="09/05/2025 10:09:15 AM"/>
    <n v="80"/>
    <s v="X-RAY"/>
    <x v="17"/>
    <n v="49.66"/>
    <n v="1"/>
    <n v="4.9660000000000003E-2"/>
    <s v="AIS 420 kV"/>
    <s v="Shrikant  Zambre"/>
    <x v="0"/>
    <s v="31"/>
    <s v="07/05/2025"/>
    <n v="32.080986435183149"/>
    <s v="-"/>
    <s v="-"/>
  </r>
  <r>
    <s v="Normal Order"/>
    <x v="243"/>
    <x v="110"/>
    <n v="55556"/>
    <s v="T176006"/>
    <s v="C8096"/>
    <s v="559"/>
    <n v="45786.419416099539"/>
    <s v="09/05/2025 10:03:57 AM"/>
    <n v="70"/>
    <s v="X-RAY"/>
    <x v="17"/>
    <n v="42.3"/>
    <n v="1"/>
    <n v="4.2299999999999997E-2"/>
    <s v="245kv"/>
    <s v="Shrikant  Zambre"/>
    <x v="0"/>
    <s v="31"/>
    <s v="07/05/2025"/>
    <n v="32.163858217594679"/>
    <s v="-"/>
    <s v="-"/>
  </r>
  <r>
    <s v="Normal Order"/>
    <x v="243"/>
    <x v="110"/>
    <n v="55485"/>
    <s v="T176048"/>
    <s v="C8096"/>
    <s v="560"/>
    <n v="45786.414610486107"/>
    <s v="09/05/2025 9:57:02 AM"/>
    <n v="70"/>
    <s v="X-RAY"/>
    <x v="17"/>
    <n v="42.3"/>
    <n v="1"/>
    <n v="4.2299999999999997E-2"/>
    <s v="245kv"/>
    <s v="Shrikant  Zambre"/>
    <x v="0"/>
    <s v="31"/>
    <s v="08/05/2025"/>
    <n v="31.90114775463007"/>
    <s v="-"/>
    <s v="-"/>
  </r>
  <r>
    <s v="Normal Order"/>
    <x v="83"/>
    <x v="66"/>
    <n v="53549"/>
    <s v="T173513"/>
    <s v="C7704"/>
    <s v="781"/>
    <n v="45786.344572442133"/>
    <s v="09/05/2025 8:16:17 AM"/>
    <n v="70"/>
    <s v="X-RAY"/>
    <x v="17"/>
    <n v="51.5"/>
    <n v="1"/>
    <n v="5.1499999999999997E-2"/>
    <s v="145kv"/>
    <s v="KOUSTUBH PATIL"/>
    <x v="0"/>
    <s v="31"/>
    <s v="15/04/2025"/>
    <n v="54.661239317130821"/>
    <s v="-"/>
    <s v="-"/>
  </r>
  <r>
    <s v="Normal Order"/>
    <x v="243"/>
    <x v="110"/>
    <n v="55556"/>
    <s v="T176022"/>
    <s v="C8083"/>
    <s v="557"/>
    <n v="45786.166258078702"/>
    <s v="09/05/2025 3:59:25 AM"/>
    <n v="70"/>
    <s v="X-RAY"/>
    <x v="17"/>
    <n v="42.3"/>
    <n v="1"/>
    <n v="4.2299999999999997E-2"/>
    <s v="245kv"/>
    <s v="Shrikant  Zambre"/>
    <x v="0"/>
    <s v="31"/>
    <s v="07/05/2025"/>
    <n v="32.244144976852112"/>
    <s v="-"/>
    <s v="-"/>
  </r>
  <r>
    <s v="Normal Order"/>
    <x v="243"/>
    <x v="110"/>
    <n v="55485"/>
    <s v="T176008"/>
    <s v="C8090"/>
    <s v="556"/>
    <n v="45786.16589355324"/>
    <s v="09/05/2025 3:58:53 AM"/>
    <n v="70"/>
    <s v="X-RAY"/>
    <x v="17"/>
    <n v="42.3"/>
    <n v="1"/>
    <n v="4.2299999999999997E-2"/>
    <s v="245kv"/>
    <s v="Shrikant  Zambre"/>
    <x v="0"/>
    <s v="31"/>
    <s v="08/05/2025"/>
    <n v="31.90223494212842"/>
    <s v="-"/>
    <s v="-"/>
  </r>
  <r>
    <s v="Normal Order"/>
    <x v="298"/>
    <x v="115"/>
    <n v="56706"/>
    <s v="T176056"/>
    <s v="C8090"/>
    <s v="1347"/>
    <n v="45786.142510879632"/>
    <s v="09/05/2025 3:25:13 AM"/>
    <n v="80"/>
    <s v="X-RAY"/>
    <x v="17"/>
    <n v="50.8"/>
    <n v="1"/>
    <n v="5.0799999999999998E-2"/>
    <s v="-"/>
    <s v="Shrikant  Zambre"/>
    <x v="0"/>
    <s v="31"/>
    <s v="07/05/2025"/>
    <n v="32.18549053240713"/>
    <s v="-"/>
    <s v="-"/>
  </r>
  <r>
    <s v="Normal Order"/>
    <x v="298"/>
    <x v="115"/>
    <n v="56706"/>
    <s v="T175722"/>
    <s v="C8088"/>
    <s v="1346"/>
    <n v="45786.137779606477"/>
    <s v="09/05/2025 3:18:24 AM"/>
    <n v="80"/>
    <s v="X-RAY"/>
    <x v="17"/>
    <n v="50.8"/>
    <n v="1"/>
    <n v="5.0799999999999998E-2"/>
    <s v="-"/>
    <s v="Shrikant  Zambre"/>
    <x v="0"/>
    <s v="31"/>
    <s v="07/05/2025"/>
    <n v="32.126032083331673"/>
    <s v="-"/>
    <s v="-"/>
  </r>
  <r>
    <s v="Normal Order"/>
    <x v="298"/>
    <x v="115"/>
    <n v="59106"/>
    <s v="T176051"/>
    <s v="C8090"/>
    <s v="1348"/>
    <n v="45786.134456851847"/>
    <s v="09/05/2025 3:13:37 AM"/>
    <n v="80"/>
    <s v="X-RAY"/>
    <x v="17"/>
    <n v="50.8"/>
    <n v="1"/>
    <n v="5.0799999999999998E-2"/>
    <s v="-"/>
    <s v="Shrikant  Zambre"/>
    <x v="0"/>
    <s v="31"/>
    <s v="07/05/2025"/>
    <n v="32.186216041664011"/>
    <s v="-"/>
    <s v="-"/>
  </r>
  <r>
    <s v="Normal Order"/>
    <x v="252"/>
    <x v="152"/>
    <n v="60294"/>
    <s v="T176033"/>
    <s v="C8088"/>
    <s v="653"/>
    <n v="45786.061078449071"/>
    <s v="09/05/2025 1:27:57 AM"/>
    <n v="80"/>
    <s v="X-RAY"/>
    <x v="17"/>
    <n v="113.8"/>
    <n v="1"/>
    <n v="0.1138"/>
    <s v="Line DSES Enclosure"/>
    <s v="Shrikant  Zambre"/>
    <x v="0"/>
    <s v="31"/>
    <s v="07/05/2025"/>
    <n v="32.248268622686737"/>
    <s v="-"/>
    <s v="-"/>
  </r>
  <r>
    <s v="Normal Order"/>
    <x v="298"/>
    <x v="115"/>
    <n v="56706"/>
    <s v="T175710"/>
    <s v="C8088"/>
    <s v="1344"/>
    <n v="45786.047244479167"/>
    <s v="09/05/2025 1:08:02 AM"/>
    <n v="80"/>
    <s v="X-RAY"/>
    <x v="17"/>
    <n v="50.8"/>
    <n v="1"/>
    <n v="5.0799999999999998E-2"/>
    <s v="-"/>
    <s v="Shrikant  Zambre"/>
    <x v="0"/>
    <s v="31"/>
    <s v="07/05/2025"/>
    <n v="32.127292754630624"/>
    <s v="-"/>
    <s v="-"/>
  </r>
  <r>
    <s v="Normal Order"/>
    <x v="298"/>
    <x v="115"/>
    <n v="56706"/>
    <s v="T175705"/>
    <s v="C8088"/>
    <s v="1343"/>
    <n v="45786.04110253472"/>
    <s v="09/05/2025 12:59:11 AM"/>
    <n v="80"/>
    <s v="X-RAY"/>
    <x v="17"/>
    <n v="50.8"/>
    <n v="1"/>
    <n v="5.0799999999999998E-2"/>
    <s v="-"/>
    <s v="Shrikant  Zambre"/>
    <x v="0"/>
    <s v="31"/>
    <s v="07/05/2025"/>
    <n v="32.128418831016461"/>
    <s v="-"/>
    <s v="-"/>
  </r>
  <r>
    <s v="Normal Order"/>
    <x v="298"/>
    <x v="115"/>
    <n v="58789"/>
    <s v="T175736"/>
    <s v="C8083"/>
    <s v="1339"/>
    <n v="45786.040781134259"/>
    <s v="09/05/2025 12:58:43 AM"/>
    <n v="80"/>
    <s v="X-RAY"/>
    <x v="17"/>
    <n v="50.8"/>
    <n v="1"/>
    <n v="5.0799999999999998E-2"/>
    <s v="-"/>
    <s v="Shrikant  Zambre"/>
    <x v="0"/>
    <s v="31"/>
    <s v="08/05/2025"/>
    <n v="31.886925289349161"/>
    <s v="-"/>
    <s v="-"/>
  </r>
  <r>
    <s v="Normal Order"/>
    <x v="79"/>
    <x v="13"/>
    <n v="59845"/>
    <s v="T176027"/>
    <s v="C8087"/>
    <s v="5023"/>
    <n v="45786.005085092591"/>
    <s v="09/05/2025 12:07:19 AM"/>
    <n v="80"/>
    <s v="X-RAY"/>
    <x v="17"/>
    <n v="49.66"/>
    <n v="1"/>
    <n v="4.9660000000000003E-2"/>
    <s v="AIS 420 kV"/>
    <s v="Shrikant  Zambre"/>
    <x v="0"/>
    <s v="31"/>
    <s v="07/05/2025"/>
    <n v="32.26714019676001"/>
    <s v="-"/>
    <s v="-"/>
  </r>
  <r>
    <s v="Normal Order"/>
    <x v="90"/>
    <x v="71"/>
    <n v="57199"/>
    <s v="T175863"/>
    <s v="C8075"/>
    <s v="1435"/>
    <n v="45785.992774282407"/>
    <s v="08/05/2025 11:49:35 PM"/>
    <n v="70"/>
    <s v="X-RAY"/>
    <x v="17"/>
    <n v="40.200000000000003"/>
    <n v="1"/>
    <n v="4.0200000000000007E-2"/>
    <s v="Upper Tank"/>
    <s v="Shrikant  Zambre"/>
    <x v="0"/>
    <s v="32"/>
    <s v="06/05/2025"/>
    <n v="33.033424618057317"/>
    <s v="-"/>
    <s v="-"/>
  </r>
  <r>
    <s v="Normal Order"/>
    <x v="90"/>
    <x v="71"/>
    <n v="44933"/>
    <s v="T175868"/>
    <s v="C8079"/>
    <s v="1436"/>
    <n v="45785.948290671287"/>
    <s v="08/05/2025 10:45:32 PM"/>
    <n v="70"/>
    <s v="X-RAY"/>
    <x v="17"/>
    <n v="40.200000000000003"/>
    <n v="1"/>
    <n v="4.0200000000000007E-2"/>
    <s v="Upper Tank"/>
    <s v="Shrikant  Zambre"/>
    <x v="0"/>
    <s v="32"/>
    <s v="07/05/2025"/>
    <n v="32.73610615740472"/>
    <s v="-"/>
    <s v="-"/>
  </r>
  <r>
    <s v="Normal Order"/>
    <x v="90"/>
    <x v="71"/>
    <n v="47224"/>
    <s v="T175900"/>
    <s v="C8079"/>
    <s v="1448"/>
    <n v="45785.944518703713"/>
    <s v="08/05/2025 10:40:06 PM"/>
    <n v="70"/>
    <s v="X-RAY"/>
    <x v="17"/>
    <n v="40.200000000000003"/>
    <n v="1"/>
    <n v="4.0200000000000007E-2"/>
    <s v="Upper Tank"/>
    <s v="Shrikant  Zambre"/>
    <x v="0"/>
    <s v="32"/>
    <s v="07/05/2025"/>
    <n v="32.646119791665107"/>
    <s v="-"/>
    <s v="-"/>
  </r>
  <r>
    <s v="Normal Order"/>
    <x v="90"/>
    <x v="71"/>
    <n v="57199"/>
    <s v="T175894"/>
    <s v="C8072"/>
    <s v="1432"/>
    <n v="45785.933124641197"/>
    <s v="08/05/2025 10:23:42 PM"/>
    <n v="70"/>
    <s v="X-RAY"/>
    <x v="17"/>
    <n v="40.200000000000003"/>
    <n v="1"/>
    <n v="4.0200000000000007E-2"/>
    <s v="Upper Tank"/>
    <s v="Shrikant  Zambre"/>
    <x v="0"/>
    <s v="32"/>
    <s v="06/05/2025"/>
    <n v="33.246957395836937"/>
    <s v="-"/>
    <s v="-"/>
  </r>
  <r>
    <s v="Normal Order"/>
    <x v="90"/>
    <x v="71"/>
    <n v="47224"/>
    <s v="T175865"/>
    <s v="C8076"/>
    <s v="1442"/>
    <n v="45785.93080587963"/>
    <s v="08/05/2025 10:20:21 PM"/>
    <n v="70"/>
    <s v="X-RAY"/>
    <x v="17"/>
    <n v="40.200000000000003"/>
    <n v="1"/>
    <n v="4.0200000000000007E-2"/>
    <s v="Upper Tank"/>
    <s v="Shrikant  Zambre"/>
    <x v="0"/>
    <s v="32"/>
    <s v="07/05/2025"/>
    <n v="32.712304074069827"/>
    <s v="-"/>
    <s v="-"/>
  </r>
  <r>
    <s v="Normal Order"/>
    <x v="90"/>
    <x v="71"/>
    <n v="47224"/>
    <s v="T175883"/>
    <s v="C8080"/>
    <s v="1440"/>
    <n v="45785.923085092603"/>
    <s v="08/05/2025 10:09:14 PM"/>
    <n v="70"/>
    <s v="X-RAY"/>
    <x v="17"/>
    <n v="40.200000000000003"/>
    <n v="1"/>
    <n v="4.0200000000000007E-2"/>
    <s v="Upper Tank"/>
    <s v="Shrikant  Zambre"/>
    <x v="0"/>
    <s v="32"/>
    <s v="07/05/2025"/>
    <n v="32.697860243053583"/>
    <s v="-"/>
    <s v="-"/>
  </r>
  <r>
    <s v="Normal Order"/>
    <x v="90"/>
    <x v="71"/>
    <n v="47224"/>
    <s v="T175843"/>
    <s v="C8085"/>
    <s v="1441"/>
    <n v="45785.897430243058"/>
    <s v="08/05/2025 9:32:18 PM"/>
    <n v="70"/>
    <s v="X-RAY"/>
    <x v="17"/>
    <n v="40.200000000000003"/>
    <n v="1"/>
    <n v="4.0200000000000007E-2"/>
    <s v="Upper Tank"/>
    <s v="Shrikant  Zambre"/>
    <x v="0"/>
    <s v="32"/>
    <s v="07/05/2025"/>
    <n v="32.575860451390326"/>
    <s v="-"/>
    <s v="-"/>
  </r>
  <r>
    <s v="Normal Order"/>
    <x v="90"/>
    <x v="71"/>
    <n v="44933"/>
    <s v="T175878"/>
    <s v="C8079"/>
    <s v="1438"/>
    <n v="45785.888702881937"/>
    <s v="08/05/2025 9:19:44 PM"/>
    <n v="70"/>
    <s v="X-RAY"/>
    <x v="17"/>
    <n v="40.200000000000003"/>
    <n v="1"/>
    <n v="4.0200000000000007E-2"/>
    <s v="Upper Tank"/>
    <s v="Shrikant  Zambre"/>
    <x v="0"/>
    <s v="32"/>
    <s v="07/05/2025"/>
    <n v="32.734597627313633"/>
    <s v="-"/>
    <s v="-"/>
  </r>
  <r>
    <s v="Normal Order"/>
    <x v="243"/>
    <x v="110"/>
    <n v="55556"/>
    <s v="T176045"/>
    <s v="C8086"/>
    <s v="-"/>
    <n v="45785.733129085653"/>
    <s v="08/05/2025 5:35:42 PM"/>
    <n v="70"/>
    <s v="X-RAY"/>
    <x v="17"/>
    <n v="42.3"/>
    <n v="1"/>
    <n v="4.2299999999999997E-2"/>
    <s v="245kv"/>
    <s v="Shrikant  Zambre"/>
    <x v="0"/>
    <s v="32"/>
    <s v="07/05/2025"/>
    <n v="32.243629409720597"/>
    <s v="-"/>
    <s v="-"/>
  </r>
  <r>
    <s v="Normal Order"/>
    <x v="243"/>
    <x v="110"/>
    <n v="55556"/>
    <s v="T176045"/>
    <s v="C8086"/>
    <s v="-"/>
    <n v="45785.733129085653"/>
    <s v="08/05/2025 5:35:42 PM"/>
    <n v="70"/>
    <s v="X-RAY"/>
    <x v="17"/>
    <n v="42.3"/>
    <n v="1"/>
    <n v="4.2299999999999997E-2"/>
    <s v="245kv"/>
    <s v="Shrikant  Zambre"/>
    <x v="0"/>
    <s v="32"/>
    <s v="08/05/2025"/>
    <n v="31.26686126157437"/>
    <s v="-"/>
    <s v="-"/>
  </r>
  <r>
    <s v="Normal Order"/>
    <x v="243"/>
    <x v="110"/>
    <n v="55556"/>
    <s v="T176028"/>
    <s v="C8086"/>
    <s v="552"/>
    <n v="45785.72841935185"/>
    <s v="08/05/2025 5:28:55 PM"/>
    <n v="70"/>
    <s v="X-RAY"/>
    <x v="17"/>
    <n v="42.3"/>
    <n v="1"/>
    <n v="4.2299999999999997E-2"/>
    <s v="245kv"/>
    <s v="Shrikant  Zambre"/>
    <x v="0"/>
    <s v="32"/>
    <s v="07/05/2025"/>
    <n v="32.519596747682947"/>
    <s v="-"/>
    <s v="-"/>
  </r>
  <r>
    <s v="Normal Order"/>
    <x v="243"/>
    <x v="110"/>
    <n v="55556"/>
    <s v="T176017"/>
    <s v="C8086"/>
    <s v="553"/>
    <n v="45785.534057002311"/>
    <s v="08/05/2025 12:49:02 PM"/>
    <n v="70"/>
    <s v="X-RAY"/>
    <x v="17"/>
    <n v="42.3"/>
    <n v="1"/>
    <n v="4.2299999999999997E-2"/>
    <s v="245kv"/>
    <s v="Shrikant  Zambre"/>
    <x v="0"/>
    <s v="32"/>
    <s v="07/05/2025"/>
    <n v="32.270597187496612"/>
    <s v="-"/>
    <s v="-"/>
  </r>
  <r>
    <s v="Normal Order"/>
    <x v="243"/>
    <x v="110"/>
    <n v="55556"/>
    <s v="T175862"/>
    <s v="C8079"/>
    <s v="550"/>
    <n v="45785.528362199067"/>
    <s v="08/05/2025 12:40:50 PM"/>
    <n v="70"/>
    <s v="X-RAY"/>
    <x v="17"/>
    <n v="42.3"/>
    <n v="1"/>
    <n v="4.2299999999999997E-2"/>
    <s v="245kv"/>
    <s v="Shrikant  Zambre"/>
    <x v="0"/>
    <s v="32"/>
    <s v="07/05/2025"/>
    <n v="32.676170185186493"/>
    <s v="-"/>
    <s v="-"/>
  </r>
  <r>
    <s v="Normal Order"/>
    <x v="79"/>
    <x v="13"/>
    <n v="59845"/>
    <s v="T175855"/>
    <s v="C8079"/>
    <s v="5019"/>
    <n v="45785.524860173609"/>
    <s v="08/05/2025 12:35:48 PM"/>
    <n v="80"/>
    <s v="X-RAY"/>
    <x v="17"/>
    <n v="49.66"/>
    <n v="1"/>
    <n v="4.9660000000000003E-2"/>
    <s v="AIS 420 kV"/>
    <s v="Shrikant  Zambre"/>
    <x v="0"/>
    <s v="32"/>
    <s v="07/05/2025"/>
    <n v="32.733260706016146"/>
    <s v="-"/>
    <s v="-"/>
  </r>
  <r>
    <s v="Normal Order"/>
    <x v="79"/>
    <x v="13"/>
    <n v="59845"/>
    <s v="T175866"/>
    <s v="C8078"/>
    <s v="5018"/>
    <n v="45785.469451481476"/>
    <s v="08/05/2025 11:16:01 AM"/>
    <n v="80"/>
    <s v="X-RAY"/>
    <x v="17"/>
    <n v="49.66"/>
    <n v="1"/>
    <n v="4.9660000000000003E-2"/>
    <s v="AIS 420 kV"/>
    <s v="Shrikant  Zambre"/>
    <x v="0"/>
    <s v="32"/>
    <s v="07/05/2025"/>
    <n v="32.73390868055867"/>
    <s v="-"/>
    <s v="-"/>
  </r>
  <r>
    <s v="Normal Order"/>
    <x v="243"/>
    <x v="110"/>
    <n v="55556"/>
    <s v="T175880"/>
    <s v="C8078"/>
    <s v="549"/>
    <n v="45785.462648148146"/>
    <s v="08/05/2025 11:06:13 AM"/>
    <n v="70"/>
    <s v="X-RAY"/>
    <x v="17"/>
    <n v="42.3"/>
    <n v="1"/>
    <n v="4.2299999999999997E-2"/>
    <s v="245kv"/>
    <s v="Shrikant  Zambre"/>
    <x v="0"/>
    <s v="32"/>
    <s v="07/05/2025"/>
    <n v="32.727989872684702"/>
    <s v="-"/>
    <s v="-"/>
  </r>
  <r>
    <s v="Normal Order"/>
    <x v="238"/>
    <x v="143"/>
    <n v="57818"/>
    <s v="T174357"/>
    <s v="C7829"/>
    <s v="950"/>
    <n v="45785.097900497683"/>
    <s v="08/05/2025 2:20:58 AM"/>
    <n v="80"/>
    <s v="X-RAY"/>
    <x v="17"/>
    <n v="109.23"/>
    <n v="1"/>
    <n v="0.10922999999999999"/>
    <s v="DTB - 145 kV"/>
    <s v="RAVINDER SARRATE"/>
    <x v="0"/>
    <s v="32"/>
    <s v="21/04/2025"/>
    <n v="48.525873622682411"/>
    <s v="-"/>
    <s v="-"/>
  </r>
  <r>
    <s v="Normal Order"/>
    <x v="118"/>
    <x v="90"/>
    <n v="59736"/>
    <s v="T175657"/>
    <s v="C8058"/>
    <s v="1315"/>
    <n v="45785.027987662033"/>
    <s v="08/05/2025 12:40:18 AM"/>
    <n v="80"/>
    <s v="X-RAY"/>
    <x v="17"/>
    <n v="16.8"/>
    <n v="1"/>
    <n v="1.6799999999999999E-2"/>
    <s v="765 KV GIS"/>
    <s v="RAVINDER SARRATE"/>
    <x v="0"/>
    <s v="32"/>
    <s v="03/05/2025"/>
    <n v="36.479497002314019"/>
    <s v="-"/>
    <s v="-"/>
  </r>
  <r>
    <s v="Normal Order"/>
    <x v="118"/>
    <x v="90"/>
    <n v="59736"/>
    <s v="T175699"/>
    <s v="C8055"/>
    <s v="1312"/>
    <n v="45785.027767060194"/>
    <s v="08/05/2025 12:39:59 AM"/>
    <n v="80"/>
    <s v="X-RAY"/>
    <x v="17"/>
    <n v="16.8"/>
    <n v="1"/>
    <n v="1.6799999999999999E-2"/>
    <s v="765 KV GIS"/>
    <s v="RAVINDER SARRATE"/>
    <x v="0"/>
    <s v="32"/>
    <s v="03/05/2025"/>
    <n v="36.569103229165187"/>
    <s v="-"/>
    <s v="-"/>
  </r>
  <r>
    <s v="Normal Order"/>
    <x v="118"/>
    <x v="90"/>
    <n v="59736"/>
    <s v="T175652"/>
    <s v="C8058"/>
    <s v="1313"/>
    <n v="45785.027527627317"/>
    <s v="08/05/2025 12:39:38 AM"/>
    <n v="80"/>
    <s v="X-RAY"/>
    <x v="17"/>
    <n v="16.8"/>
    <n v="1"/>
    <n v="1.6799999999999999E-2"/>
    <s v="765 KV GIS"/>
    <s v="RAVINDER SARRATE"/>
    <x v="0"/>
    <s v="32"/>
    <s v="03/05/2025"/>
    <n v="36.480151666663012"/>
    <s v="-"/>
    <s v="-"/>
  </r>
  <r>
    <s v="Normal Order"/>
    <x v="232"/>
    <x v="34"/>
    <n v="59873"/>
    <s v="T174401"/>
    <s v="C7880"/>
    <s v="3351"/>
    <n v="45784.907041331018"/>
    <s v="07/05/2025 9:46:14 PM"/>
    <n v="80"/>
    <s v="X-RAY"/>
    <x v="17"/>
    <n v="43.1"/>
    <n v="1"/>
    <n v="4.3099999999999999E-2"/>
    <s v="AIS 420 kV"/>
    <s v="KOUSTUBH PATIL"/>
    <x v="0"/>
    <s v="33"/>
    <s v="24/04/2025"/>
    <n v="45.990120173613832"/>
    <s v="-"/>
    <s v="-"/>
  </r>
  <r>
    <s v="Normal Order"/>
    <x v="118"/>
    <x v="90"/>
    <n v="59736"/>
    <s v="T175728"/>
    <s v="C8058"/>
    <s v="1311"/>
    <n v="45784.837372430557"/>
    <s v="07/05/2025 8:05:54 PM"/>
    <n v="80"/>
    <s v="X-RAY"/>
    <x v="17"/>
    <n v="16.8"/>
    <n v="1"/>
    <n v="1.6799999999999999E-2"/>
    <s v="765 KV GIS"/>
    <s v="KOUSTUBH PATIL"/>
    <x v="0"/>
    <s v="33"/>
    <s v="06/05/2025"/>
    <n v="33.941054259259538"/>
    <s v="-"/>
    <s v="-"/>
  </r>
  <r>
    <s v="Normal Order"/>
    <x v="118"/>
    <x v="90"/>
    <n v="59736"/>
    <s v="T175635"/>
    <s v="C8028"/>
    <s v="1301"/>
    <n v="45784.837145497688"/>
    <s v="07/05/2025 8:05:35 PM"/>
    <n v="80"/>
    <s v="X-RAY"/>
    <x v="17"/>
    <n v="16.8"/>
    <n v="1"/>
    <n v="1.6799999999999999E-2"/>
    <s v="765 KV GIS"/>
    <s v="KOUSTUBH PATIL"/>
    <x v="0"/>
    <s v="33"/>
    <s v="03/05/2025"/>
    <n v="36.449324641202111"/>
    <s v="-"/>
    <s v="-"/>
  </r>
  <r>
    <s v="Normal Order"/>
    <x v="118"/>
    <x v="90"/>
    <n v="59774"/>
    <s v="T175362"/>
    <s v="C7992"/>
    <s v="1281"/>
    <n v="45784.836760601851"/>
    <s v="07/05/2025 8:05:02 PM"/>
    <n v="80"/>
    <s v="X-RAY"/>
    <x v="17"/>
    <n v="16.8"/>
    <n v="1"/>
    <n v="1.6799999999999999E-2"/>
    <s v="765 KV GIS"/>
    <s v="KOUSTUBH PATIL"/>
    <x v="0"/>
    <s v="33"/>
    <s v="30/04/2025"/>
    <n v="39.773787905091012"/>
    <s v="-"/>
    <s v="-"/>
  </r>
  <r>
    <s v="Normal Order"/>
    <x v="118"/>
    <x v="90"/>
    <n v="59868"/>
    <s v="T174991"/>
    <s v="C7924"/>
    <s v="1261"/>
    <n v="45784.836546539351"/>
    <s v="07/05/2025 8:04:43 PM"/>
    <n v="80"/>
    <s v="X-RAY"/>
    <x v="17"/>
    <n v="16.8"/>
    <n v="1"/>
    <n v="1.6799999999999999E-2"/>
    <s v="765 KV GIS"/>
    <s v="KOUSTUBH PATIL"/>
    <x v="0"/>
    <s v="33"/>
    <s v="26/04/2025"/>
    <n v="43.838081481480913"/>
    <s v="-"/>
    <s v="-"/>
  </r>
  <r>
    <s v="Normal Order"/>
    <x v="118"/>
    <x v="90"/>
    <n v="59774"/>
    <s v="T174129"/>
    <s v="C7812"/>
    <s v="1221"/>
    <n v="45784.835797118052"/>
    <s v="07/05/2025 8:03:38 PM"/>
    <n v="80"/>
    <s v="X-RAY"/>
    <x v="17"/>
    <n v="16.8"/>
    <n v="1"/>
    <n v="1.6799999999999999E-2"/>
    <s v="765 KV GIS"/>
    <s v="KOUSTUBH PATIL"/>
    <x v="0"/>
    <s v="33"/>
    <s v="21/04/2025"/>
    <n v="48.1825277661992"/>
    <s v="-"/>
    <s v="-"/>
  </r>
  <r>
    <s v="Normal Order"/>
    <x v="326"/>
    <x v="42"/>
    <n v="59607"/>
    <s v="T174001"/>
    <s v="C7770"/>
    <s v="1381"/>
    <n v="45784.770534745367"/>
    <s v="07/05/2025 6:29:39 PM"/>
    <n v="80"/>
    <s v="X-RAY"/>
    <x v="17"/>
    <n v="39.5"/>
    <n v="1"/>
    <n v="3.95E-2"/>
    <s v="DTB 420 kV"/>
    <s v="KOUSTUBH PATIL"/>
    <x v="0"/>
    <s v="33"/>
    <s v="17/04/2025"/>
    <n v="52.025151087960687"/>
    <s v="-"/>
    <s v="-"/>
  </r>
  <r>
    <s v="Normal Order"/>
    <x v="326"/>
    <x v="42"/>
    <n v="59607"/>
    <s v="T173881"/>
    <s v="C7766"/>
    <s v="1371"/>
    <n v="45784.770351990737"/>
    <s v="07/05/2025 6:29:25 PM"/>
    <n v="80"/>
    <s v="X-RAY"/>
    <x v="17"/>
    <n v="39.5"/>
    <n v="1"/>
    <n v="3.95E-2"/>
    <s v="DTB 420 kV"/>
    <s v="KOUSTUBH PATIL"/>
    <x v="0"/>
    <s v="33"/>
    <s v="17/04/2025"/>
    <n v="52.188041504632572"/>
    <s v="-"/>
    <s v="-"/>
  </r>
  <r>
    <s v="Normal Order"/>
    <x v="326"/>
    <x v="42"/>
    <n v="59607"/>
    <s v="T173916"/>
    <s v="C7764"/>
    <s v="1361"/>
    <n v="45784.770181851847"/>
    <s v="07/05/2025 6:29:08 PM"/>
    <n v="80"/>
    <s v="X-RAY"/>
    <x v="17"/>
    <n v="39.5"/>
    <n v="1"/>
    <n v="3.95E-2"/>
    <s v="DTB 420 kV"/>
    <s v="KOUSTUBH PATIL"/>
    <x v="0"/>
    <s v="33"/>
    <s v="17/04/2025"/>
    <n v="52.318158946756739"/>
    <s v="-"/>
    <s v="-"/>
  </r>
  <r>
    <s v="Normal Order"/>
    <x v="255"/>
    <x v="40"/>
    <n v="58566"/>
    <s v="T175891"/>
    <s v="C8072"/>
    <s v="1895"/>
    <n v="45784.527441550927"/>
    <s v="07/05/2025 12:39:31 PM"/>
    <n v="80"/>
    <s v="X-RAY"/>
    <x v="17"/>
    <n v="118.6"/>
    <n v="1"/>
    <n v="0.1186"/>
    <s v="-"/>
    <s v="Shrikant  Zambre"/>
    <x v="0"/>
    <s v="33"/>
    <s v="06/05/2025"/>
    <n v="33.220976018521469"/>
    <s v="-"/>
    <s v="-"/>
  </r>
  <r>
    <s v="Normal Order"/>
    <x v="255"/>
    <x v="40"/>
    <n v="58566"/>
    <s v="T175836"/>
    <s v="C8072"/>
    <s v="1896"/>
    <n v="45784.514604131953"/>
    <s v="07/05/2025 12:21:02 PM"/>
    <n v="80"/>
    <s v="X-RAY"/>
    <x v="17"/>
    <n v="118.6"/>
    <n v="1"/>
    <n v="0.1186"/>
    <s v="-"/>
    <s v="Shrikant  Zambre"/>
    <x v="0"/>
    <s v="33"/>
    <s v="06/05/2025"/>
    <n v="33.429833807866089"/>
    <s v="-"/>
    <s v="-"/>
  </r>
  <r>
    <s v="Normal Order"/>
    <x v="83"/>
    <x v="66"/>
    <n v="53549"/>
    <s v="T174360"/>
    <s v="C7829"/>
    <s v="791"/>
    <n v="45784.445598923608"/>
    <s v="07/05/2025 10:41:52 AM"/>
    <n v="70"/>
    <s v="X-RAY"/>
    <x v="17"/>
    <n v="51.5"/>
    <n v="1"/>
    <n v="5.1499999999999997E-2"/>
    <s v="145kv"/>
    <s v="Pavan Halde"/>
    <x v="0"/>
    <s v="33"/>
    <s v="21/04/2025"/>
    <n v="48.449319317129273"/>
    <s v="-"/>
    <s v="-"/>
  </r>
  <r>
    <s v="Normal Order"/>
    <x v="83"/>
    <x v="66"/>
    <n v="53549"/>
    <s v="T173575"/>
    <s v="C7717"/>
    <s v="771"/>
    <n v="45784.409258576386"/>
    <s v="07/05/2025 9:49:27 AM"/>
    <n v="70"/>
    <s v="X-RAY"/>
    <x v="17"/>
    <n v="51.5"/>
    <n v="1"/>
    <n v="5.1499999999999997E-2"/>
    <s v="145kv"/>
    <s v="Pavan Halde"/>
    <x v="0"/>
    <s v="33"/>
    <s v="15/04/2025"/>
    <n v="54.456003587962194"/>
    <s v="-"/>
    <s v="-"/>
  </r>
  <r>
    <s v="Normal Order"/>
    <x v="83"/>
    <x v="66"/>
    <n v="53549"/>
    <s v="T173321"/>
    <s v="C7669"/>
    <s v="751"/>
    <n v="45784.401304699073"/>
    <s v="07/05/2025 9:38:36 AM"/>
    <n v="70"/>
    <s v="X-RAY"/>
    <x v="17"/>
    <n v="51.5"/>
    <n v="1"/>
    <n v="5.1499999999999997E-2"/>
    <s v="145kv"/>
    <s v="Pavan Halde"/>
    <x v="0"/>
    <s v="33"/>
    <s v="12/04/2025"/>
    <n v="57.907326423606719"/>
    <s v="-"/>
    <s v="-"/>
  </r>
  <r>
    <s v="Normal Order"/>
    <x v="232"/>
    <x v="34"/>
    <n v="59879"/>
    <s v="T174808"/>
    <s v="C7888"/>
    <s v="3386"/>
    <n v="45784.198823576393"/>
    <s v="07/05/2025 4:46:18 AM"/>
    <n v="80"/>
    <s v="X-RAY"/>
    <x v="17"/>
    <n v="43.1"/>
    <n v="1"/>
    <n v="4.3099999999999999E-2"/>
    <s v="AIS 420 kV"/>
    <s v="RAVINDER SARRATE"/>
    <x v="0"/>
    <s v="33"/>
    <s v="24/04/2025"/>
    <n v="45.622266631944512"/>
    <s v="-"/>
    <s v="-"/>
  </r>
  <r>
    <s v="Normal Order"/>
    <x v="118"/>
    <x v="90"/>
    <n v="59736"/>
    <s v="T175702"/>
    <s v="C8061"/>
    <s v="1306"/>
    <n v="45784.192733298609"/>
    <s v="07/05/2025 4:37:32 AM"/>
    <n v="80"/>
    <s v="X-RAY"/>
    <x v="17"/>
    <n v="16.8"/>
    <n v="1"/>
    <n v="1.6799999999999999E-2"/>
    <s v="765 KV GIS"/>
    <s v="RAVINDER SARRATE"/>
    <x v="0"/>
    <s v="33"/>
    <s v="06/05/2025"/>
    <n v="33.894807372686053"/>
    <s v="-"/>
    <s v="-"/>
  </r>
  <r>
    <s v="Normal Order"/>
    <x v="118"/>
    <x v="90"/>
    <n v="59868"/>
    <s v="T175780"/>
    <s v="C8055"/>
    <s v="1308"/>
    <n v="45784.192364988427"/>
    <s v="07/05/2025 4:37:00 AM"/>
    <n v="80"/>
    <s v="X-RAY"/>
    <x v="17"/>
    <n v="16.8"/>
    <n v="1"/>
    <n v="1.6799999999999999E-2"/>
    <s v="765 KV GIS"/>
    <s v="RAVINDER SARRATE"/>
    <x v="0"/>
    <s v="33"/>
    <s v="05/05/2025"/>
    <n v="34.188812025458901"/>
    <s v="-"/>
    <s v="-"/>
  </r>
  <r>
    <s v="Normal Order"/>
    <x v="118"/>
    <x v="90"/>
    <n v="59736"/>
    <s v="T175723"/>
    <s v="C8058"/>
    <s v="1309"/>
    <n v="45784.192111504628"/>
    <s v="07/05/2025 4:36:38 AM"/>
    <n v="80"/>
    <s v="X-RAY"/>
    <x v="17"/>
    <n v="16.8"/>
    <n v="1"/>
    <n v="1.6799999999999999E-2"/>
    <s v="765 KV GIS"/>
    <s v="RAVINDER SARRATE"/>
    <x v="0"/>
    <s v="33"/>
    <s v="06/05/2025"/>
    <n v="33.941874606483907"/>
    <s v="-"/>
    <s v="-"/>
  </r>
  <r>
    <s v="Normal Order"/>
    <x v="238"/>
    <x v="143"/>
    <n v="50572"/>
    <s v="T175789"/>
    <s v="C8051"/>
    <s v="990"/>
    <n v="45784.086774629628"/>
    <s v="07/05/2025 2:04:59 AM"/>
    <n v="70"/>
    <s v="X-RAY"/>
    <x v="17"/>
    <n v="109.23"/>
    <n v="1"/>
    <n v="0.10922999999999999"/>
    <s v="DTB - 145 kV"/>
    <s v="RAVINDER SARRATE"/>
    <x v="0"/>
    <s v="33"/>
    <s v="05/05/2025"/>
    <n v="34.476625937502831"/>
    <s v="-"/>
    <s v="-"/>
  </r>
  <r>
    <s v="Normal Order"/>
    <x v="238"/>
    <x v="143"/>
    <n v="52791"/>
    <s v="T175661"/>
    <s v="C8033"/>
    <s v="987"/>
    <n v="45784.04935144676"/>
    <s v="07/05/2025 1:11:04 AM"/>
    <n v="70"/>
    <s v="X-RAY"/>
    <x v="17"/>
    <n v="109.23"/>
    <n v="1"/>
    <n v="0.10922999999999999"/>
    <s v="DTB - 145 kV"/>
    <s v="RAVINDER SARRATE"/>
    <x v="0"/>
    <s v="33"/>
    <s v="03/05/2025"/>
    <n v="36.264624907409598"/>
    <s v="-"/>
    <s v="-"/>
  </r>
  <r>
    <s v="Normal Order"/>
    <x v="238"/>
    <x v="143"/>
    <n v="50572"/>
    <s v="T175716"/>
    <s v="C8049"/>
    <s v="988"/>
    <n v="45784.048997893522"/>
    <s v="07/05/2025 1:10:33 AM"/>
    <n v="70"/>
    <s v="X-RAY"/>
    <x v="17"/>
    <n v="109.23"/>
    <n v="1"/>
    <n v="0.10922999999999999"/>
    <s v="DTB - 145 kV"/>
    <s v="RAVINDER SARRATE"/>
    <x v="0"/>
    <s v="33"/>
    <s v="05/05/2025"/>
    <n v="34.41254658564867"/>
    <s v="-"/>
    <s v="-"/>
  </r>
  <r>
    <s v="Normal Order"/>
    <x v="118"/>
    <x v="90"/>
    <n v="59868"/>
    <s v="T175668"/>
    <s v="C8028"/>
    <s v="1305"/>
    <n v="45783.994549120369"/>
    <s v="06/05/2025 11:52:09 PM"/>
    <n v="80"/>
    <s v="X-RAY"/>
    <x v="17"/>
    <n v="16.8"/>
    <n v="1"/>
    <n v="1.6799999999999999E-2"/>
    <s v="765 KV GIS"/>
    <s v="RAVINDER SARRATE"/>
    <x v="0"/>
    <s v="34"/>
    <s v="03/05/2025"/>
    <n v="36.562829918984789"/>
    <s v="-"/>
    <s v="-"/>
  </r>
  <r>
    <s v="Normal Order"/>
    <x v="118"/>
    <x v="90"/>
    <n v="59736"/>
    <s v="T175663"/>
    <s v="C8028"/>
    <s v="1304"/>
    <n v="45783.994284039349"/>
    <s v="06/05/2025 11:51:46 PM"/>
    <n v="80"/>
    <s v="X-RAY"/>
    <x v="17"/>
    <n v="16.8"/>
    <n v="1"/>
    <n v="1.6799999999999999E-2"/>
    <s v="765 KV GIS"/>
    <s v="RAVINDER SARRATE"/>
    <x v="0"/>
    <s v="34"/>
    <s v="03/05/2025"/>
    <n v="36.56637211805355"/>
    <s v="-"/>
    <s v="-"/>
  </r>
  <r>
    <s v="Normal Order"/>
    <x v="238"/>
    <x v="143"/>
    <n v="50572"/>
    <s v="T175708"/>
    <s v="C8043"/>
    <s v="985"/>
    <n v="45783.77725219907"/>
    <s v="06/05/2025 6:39:14 PM"/>
    <n v="70"/>
    <s v="X-RAY"/>
    <x v="17"/>
    <n v="109.23"/>
    <n v="1"/>
    <n v="0.10922999999999999"/>
    <s v="DTB - 145 kV"/>
    <s v="Shrikant  Zambre"/>
    <x v="0"/>
    <s v="34"/>
    <s v="04/05/2025"/>
    <n v="35.794800104165923"/>
    <s v="-"/>
    <s v="-"/>
  </r>
  <r>
    <s v="Normal Order"/>
    <x v="255"/>
    <x v="40"/>
    <n v="59345"/>
    <s v="T175787"/>
    <s v="C8048"/>
    <s v="1879"/>
    <n v="45783.58433287037"/>
    <s v="06/05/2025 2:01:26 PM"/>
    <n v="80"/>
    <s v="X-RAY"/>
    <x v="17"/>
    <n v="118.6"/>
    <n v="1"/>
    <n v="0.1186"/>
    <s v="-"/>
    <s v="Shrikant  Zambre"/>
    <x v="0"/>
    <s v="34"/>
    <s v="05/05/2025"/>
    <n v="34.470945648150519"/>
    <s v="-"/>
    <s v="-"/>
  </r>
  <r>
    <s v="Normal Order"/>
    <x v="219"/>
    <x v="93"/>
    <n v="59324"/>
    <s v="T173502"/>
    <s v="C7699"/>
    <s v="2201"/>
    <n v="45783.526362233803"/>
    <s v="06/05/2025 12:38:04 PM"/>
    <n v="80"/>
    <s v="X-RAY"/>
    <x v="17"/>
    <n v="83.1"/>
    <n v="1"/>
    <n v="8.3099999999999993E-2"/>
    <s v="420 kV"/>
    <s v="Pavan Halde"/>
    <x v="0"/>
    <s v="34"/>
    <s v="14/04/2025"/>
    <n v="55.189643912039173"/>
    <s v="-"/>
    <s v="-"/>
  </r>
  <r>
    <s v="Normal Order"/>
    <x v="232"/>
    <x v="34"/>
    <n v="59879"/>
    <s v="T175629"/>
    <s v="C8033"/>
    <s v="3377"/>
    <n v="45783.466954456017"/>
    <s v="06/05/2025 11:12:25 AM"/>
    <n v="80"/>
    <s v="X-RAY"/>
    <x v="17"/>
    <n v="43.1"/>
    <n v="1"/>
    <n v="4.3099999999999999E-2"/>
    <s v="AIS 420 kV"/>
    <s v="Shrikant  Zambre"/>
    <x v="0"/>
    <s v="34"/>
    <s v="03/05/2025"/>
    <n v="36.251640127316932"/>
    <s v="-"/>
    <s v="-"/>
  </r>
  <r>
    <s v="Normal Order"/>
    <x v="349"/>
    <x v="159"/>
    <n v="59253"/>
    <s v="T175784"/>
    <s v="C8046"/>
    <s v="523"/>
    <n v="45783.447877708328"/>
    <s v="06/05/2025 10:44:57 AM"/>
    <n v="80"/>
    <s v="X-RAY"/>
    <x v="17"/>
    <n v="119.1"/>
    <n v="1"/>
    <n v="0.1191"/>
    <s v="420kv"/>
    <s v="Shrikant  Zambre"/>
    <x v="0"/>
    <s v="34"/>
    <s v="05/05/2025"/>
    <n v="34.475098738424997"/>
    <s v="-"/>
    <s v="-"/>
  </r>
  <r>
    <s v="Normal Order"/>
    <x v="89"/>
    <x v="70"/>
    <n v="53102"/>
    <s v="T175720"/>
    <s v="C8041"/>
    <s v="031"/>
    <n v="45783.407740995368"/>
    <s v="06/05/2025 9:47:15 AM"/>
    <n v="70"/>
    <s v="X-RAY"/>
    <x v="17"/>
    <n v="138"/>
    <n v="1"/>
    <n v="0.13800000000000001"/>
    <s v="Enclosure"/>
    <s v="Pavan Halde"/>
    <x v="0"/>
    <s v="34"/>
    <s v="04/05/2025"/>
    <n v="35.821957002313873"/>
    <s v="-"/>
    <s v="-"/>
  </r>
  <r>
    <s v="Normal Order"/>
    <x v="256"/>
    <x v="7"/>
    <n v="59906"/>
    <s v="T175159"/>
    <s v="C7964"/>
    <s v="194"/>
    <n v="45783.177850046297"/>
    <s v="06/05/2025 4:16:06 AM"/>
    <n v="80"/>
    <s v="X-RAY"/>
    <x v="17"/>
    <n v="479.5"/>
    <n v="1"/>
    <n v="0.47949999999999998"/>
    <s v="Enclosure GCB"/>
    <s v="RAVINDER SARRATE"/>
    <x v="0"/>
    <s v="34"/>
    <s v="29/04/2025"/>
    <n v="40.753643692129117"/>
    <s v="-"/>
    <s v="-"/>
  </r>
  <r>
    <s v="Normal Order"/>
    <x v="92"/>
    <x v="31"/>
    <n v="59871"/>
    <s v="T175375"/>
    <s v="C7962"/>
    <s v="841"/>
    <n v="45783.149765671304"/>
    <s v="06/05/2025 3:35:46 AM"/>
    <n v="80"/>
    <s v="X-RAY"/>
    <x v="17"/>
    <n v="3.052"/>
    <n v="1"/>
    <n v="3.052E-3"/>
    <s v="765 KV GIS"/>
    <s v="KOUSTUBH PATIL"/>
    <x v="0"/>
    <s v="34"/>
    <s v="30/04/2025"/>
    <n v="39.490698738423823"/>
    <s v="-"/>
    <s v="-"/>
  </r>
  <r>
    <s v="Normal Order"/>
    <x v="232"/>
    <x v="34"/>
    <n v="59879"/>
    <s v="T175627"/>
    <s v="C8032"/>
    <s v="3379"/>
    <n v="45782.922636354167"/>
    <s v="05/05/2025 10:08:36 PM"/>
    <n v="80"/>
    <s v="X-RAY"/>
    <x v="17"/>
    <n v="43.1"/>
    <n v="1"/>
    <n v="4.3099999999999999E-2"/>
    <s v="AIS 420 kV"/>
    <s v="RAVINDER SARRATE"/>
    <x v="0"/>
    <s v="35"/>
    <s v="03/05/2025"/>
    <n v="36.304375358799007"/>
    <s v="-"/>
    <s v="-"/>
  </r>
  <r>
    <s v="Normal Order"/>
    <x v="219"/>
    <x v="93"/>
    <n v="59324"/>
    <s v="T173894"/>
    <s v="C7756"/>
    <s v="2221"/>
    <n v="45782.855707800933"/>
    <s v="05/05/2025 8:32:18 PM"/>
    <n v="80"/>
    <s v="X-RAY"/>
    <x v="17"/>
    <n v="83.1"/>
    <n v="1"/>
    <n v="8.3099999999999993E-2"/>
    <s v="420 kV"/>
    <s v="KOUSTUBH PATIL"/>
    <x v="0"/>
    <s v="35"/>
    <s v="17/04/2025"/>
    <n v="52.766040532405903"/>
    <s v="-"/>
    <s v="-"/>
  </r>
  <r>
    <s v="Normal Order"/>
    <x v="343"/>
    <x v="99"/>
    <n v="59897"/>
    <s v="T175957"/>
    <s v="C8003"/>
    <s v="152"/>
    <n v="45782.585480902781"/>
    <s v="05/05/2025 2:03:05 PM"/>
    <n v="80"/>
    <s v="X-RAY"/>
    <x v="17"/>
    <n v="229.8"/>
    <n v="1"/>
    <n v="0.2298"/>
    <s v="-"/>
    <s v="RAJAT RATNAKANT GAWAS"/>
    <x v="0"/>
    <s v="35"/>
    <s v="30/04/2025"/>
    <n v="39.143827731480997"/>
    <s v="-"/>
    <s v="-"/>
  </r>
  <r>
    <s v="Normal Order"/>
    <x v="232"/>
    <x v="34"/>
    <n v="59879"/>
    <s v="T175651"/>
    <s v="C8030"/>
    <s v="3369"/>
    <n v="45782.533354120373"/>
    <s v="05/05/2025 12:48:02 PM"/>
    <n v="80"/>
    <s v="X-RAY"/>
    <x v="17"/>
    <n v="43.1"/>
    <n v="1"/>
    <n v="4.3099999999999999E-2"/>
    <s v="AIS 420 kV"/>
    <s v="RAJAT RATNAKANT GAWAS"/>
    <x v="0"/>
    <s v="35"/>
    <s v="03/05/2025"/>
    <n v="36.475972245374578"/>
    <s v="-"/>
    <s v="-"/>
  </r>
  <r>
    <s v="Normal Order"/>
    <x v="232"/>
    <x v="34"/>
    <n v="59879"/>
    <s v="T175633"/>
    <s v="C8031"/>
    <s v="3370"/>
    <n v="45782.528796689818"/>
    <s v="05/05/2025 12:41:28 PM"/>
    <n v="80"/>
    <s v="X-RAY"/>
    <x v="17"/>
    <n v="43.1"/>
    <n v="1"/>
    <n v="4.3099999999999999E-2"/>
    <s v="AIS 420 kV"/>
    <s v="RAJAT RATNAKANT GAWAS"/>
    <x v="0"/>
    <s v="35"/>
    <s v="03/05/2025"/>
    <n v="36.374788425928273"/>
    <s v="-"/>
    <s v="-"/>
  </r>
  <r>
    <s v="Normal Order"/>
    <x v="239"/>
    <x v="103"/>
    <n v="45608"/>
    <s v="T175625"/>
    <s v="C8022"/>
    <s v="2354"/>
    <n v="45782.524046979168"/>
    <s v="05/05/2025 12:34:38 PM"/>
    <n v="70"/>
    <s v="X-RAY"/>
    <x v="17"/>
    <n v="71.900000000000006"/>
    <n v="1"/>
    <n v="7.1900000000000006E-2"/>
    <s v="420kv"/>
    <s v="RAJAT RATNAKANT GAWAS"/>
    <x v="0"/>
    <s v="35"/>
    <s v="03/05/2025"/>
    <n v="36.843111793983553"/>
    <s v="-"/>
    <s v="-"/>
  </r>
  <r>
    <s v="Normal Order"/>
    <x v="232"/>
    <x v="34"/>
    <n v="59879"/>
    <s v="T175697"/>
    <s v="C8031"/>
    <s v="3372"/>
    <n v="45782.51256278935"/>
    <s v="05/05/2025 12:18:05 PM"/>
    <n v="80"/>
    <s v="X-RAY"/>
    <x v="17"/>
    <n v="43.1"/>
    <n v="1"/>
    <n v="4.3099999999999999E-2"/>
    <s v="AIS 420 kV"/>
    <s v="RAJAT RATNAKANT GAWAS"/>
    <x v="0"/>
    <s v="35"/>
    <s v="03/05/2025"/>
    <n v="36.431813657407467"/>
    <s v="-"/>
    <s v="-"/>
  </r>
  <r>
    <s v="Normal Order"/>
    <x v="232"/>
    <x v="34"/>
    <n v="59879"/>
    <s v="T175656"/>
    <s v="C8030"/>
    <s v="3373"/>
    <n v="45782.510577928238"/>
    <s v="05/05/2025 12:15:14 PM"/>
    <n v="80"/>
    <s v="X-RAY"/>
    <x v="17"/>
    <n v="43.1"/>
    <n v="1"/>
    <n v="4.3099999999999999E-2"/>
    <s v="AIS 420 kV"/>
    <s v="RAJAT RATNAKANT GAWAS"/>
    <x v="0"/>
    <s v="35"/>
    <s v="03/05/2025"/>
    <n v="36.474500208336387"/>
    <s v="-"/>
    <s v="-"/>
  </r>
  <r>
    <s v="Normal Order"/>
    <x v="232"/>
    <x v="34"/>
    <n v="59879"/>
    <s v="T175650"/>
    <s v="C8027"/>
    <s v="3366"/>
    <n v="45782.467572800917"/>
    <s v="05/05/2025 11:13:18 AM"/>
    <n v="80"/>
    <s v="X-RAY"/>
    <x v="17"/>
    <n v="43.1"/>
    <n v="1"/>
    <n v="4.3099999999999999E-2"/>
    <s v="AIS 420 kV"/>
    <s v="RAJAT RATNAKANT GAWAS"/>
    <x v="0"/>
    <s v="35"/>
    <s v="03/05/2025"/>
    <n v="36.563462488426012"/>
    <s v="-"/>
    <s v="-"/>
  </r>
  <r>
    <s v="Normal Order"/>
    <x v="232"/>
    <x v="34"/>
    <n v="59879"/>
    <s v="T175645"/>
    <s v="C8027"/>
    <s v="3367"/>
    <n v="45782.463588611106"/>
    <s v="05/05/2025 11:07:34 AM"/>
    <n v="80"/>
    <s v="X-RAY"/>
    <x v="17"/>
    <n v="43.1"/>
    <n v="1"/>
    <n v="4.3099999999999999E-2"/>
    <s v="AIS 420 kV"/>
    <s v="RAJAT RATNAKANT GAWAS"/>
    <x v="0"/>
    <s v="35"/>
    <s v="03/05/2025"/>
    <n v="36.564602291662602"/>
    <s v="-"/>
    <s v="-"/>
  </r>
  <r>
    <s v="Normal Order"/>
    <x v="77"/>
    <x v="29"/>
    <n v="58441"/>
    <s v="T175560"/>
    <s v="C8022"/>
    <s v="3527"/>
    <n v="45782.447253425933"/>
    <s v="05/05/2025 10:44:03 AM"/>
    <n v="80"/>
    <s v="X-RAY"/>
    <x v="17"/>
    <n v="54.7"/>
    <n v="1"/>
    <n v="5.4700000000000013E-2"/>
    <s v="Disconnector housing"/>
    <s v="RAJAT RATNAKANT GAWAS"/>
    <x v="0"/>
    <s v="35"/>
    <s v="03/05/2025"/>
    <n v="36.851228472223738"/>
    <s v="-"/>
    <s v="-"/>
  </r>
  <r>
    <s v="Normal Order"/>
    <x v="79"/>
    <x v="13"/>
    <n v="59848"/>
    <s v="T173963"/>
    <s v="C7762"/>
    <s v="4931"/>
    <n v="45782.360056655089"/>
    <s v="05/05/2025 8:38:32 AM"/>
    <n v="80"/>
    <s v="X-RAY"/>
    <x v="17"/>
    <n v="49.66"/>
    <n v="1"/>
    <n v="4.9660000000000003E-2"/>
    <s v="AIS 420 kV"/>
    <s v="ISHWAR CHAVAN"/>
    <x v="0"/>
    <s v="35"/>
    <s v="17/04/2025"/>
    <n v="52.424833993056382"/>
    <s v="-"/>
    <s v="-"/>
  </r>
  <r>
    <s v="Normal Order"/>
    <x v="343"/>
    <x v="99"/>
    <n v="59177"/>
    <s v="T175961"/>
    <s v="C8029"/>
    <s v="155"/>
    <n v="45782.353106319453"/>
    <s v="05/05/2025 8:28:28 AM"/>
    <n v="80"/>
    <s v="X-RAY"/>
    <x v="17"/>
    <n v="229.8"/>
    <n v="1"/>
    <n v="0.2298"/>
    <s v="-"/>
    <s v="RAJAT RATNAKANT GAWAS"/>
    <x v="0"/>
    <s v="35"/>
    <s v="03/05/2025"/>
    <n v="36.366489571759303"/>
    <s v="-"/>
    <s v="-"/>
  </r>
  <r>
    <s v="Normal Order"/>
    <x v="79"/>
    <x v="13"/>
    <n v="59539"/>
    <s v="T175064"/>
    <s v="C7925"/>
    <s v="5013"/>
    <n v="45780.993545231482"/>
    <s v="03/05/2025 11:50:42 PM"/>
    <n v="80"/>
    <s v="X-RAY"/>
    <x v="17"/>
    <n v="49.66"/>
    <n v="1"/>
    <n v="4.9660000000000003E-2"/>
    <s v="AIS 420 kV"/>
    <s v="RAJAT RATNAKANT GAWAS"/>
    <x v="0"/>
    <s v="37"/>
    <s v="26/04/2025"/>
    <n v="43.743325844909123"/>
    <s v="-"/>
    <s v="-"/>
  </r>
  <r>
    <s v="Normal Order"/>
    <x v="327"/>
    <x v="109"/>
    <n v="59483"/>
    <s v="T173256"/>
    <s v="C7649"/>
    <s v="345"/>
    <n v="45780.865828344897"/>
    <s v="03/05/2025 8:46:47 PM"/>
    <n v="80"/>
    <s v="X-RAY"/>
    <x v="17"/>
    <n v="90.1"/>
    <n v="1"/>
    <n v="9.01E-2"/>
    <s v="GIS 145 kV"/>
    <s v="RAJAT RATNAKANT GAWAS"/>
    <x v="0"/>
    <s v="37"/>
    <s v="11/04/2025"/>
    <n v="58.239878900465563"/>
    <s v="-"/>
    <s v="-"/>
  </r>
  <r>
    <s v="Normal Order"/>
    <x v="118"/>
    <x v="90"/>
    <n v="59868"/>
    <s v="T175331"/>
    <s v="C7962"/>
    <s v="1286"/>
    <n v="45780.762905914351"/>
    <s v="03/05/2025 6:18:35 PM"/>
    <n v="80"/>
    <s v="X-RAY"/>
    <x v="17"/>
    <n v="16.8"/>
    <n v="1"/>
    <n v="1.6799999999999999E-2"/>
    <s v="765 KV GIS"/>
    <s v="RAVINDER SARRATE"/>
    <x v="0"/>
    <s v="37"/>
    <s v="30/04/2025"/>
    <n v="39.509980740738683"/>
    <s v="-"/>
    <s v="-"/>
  </r>
  <r>
    <s v="Normal Order"/>
    <x v="92"/>
    <x v="31"/>
    <n v="59871"/>
    <s v="T175320"/>
    <s v="C7946"/>
    <s v="818"/>
    <n v="45780.699999918979"/>
    <s v="03/05/2025 4:48:11 PM"/>
    <n v="80"/>
    <s v="X-RAY"/>
    <x v="17"/>
    <n v="3.052"/>
    <n v="1"/>
    <n v="3.052E-3"/>
    <s v="765 KV GIS"/>
    <s v="X-ray"/>
    <x v="0"/>
    <s v="37"/>
    <s v="28/04/2025"/>
    <n v="41.096860243051196"/>
    <s v="-"/>
    <s v="-"/>
  </r>
  <r>
    <s v="Normal Order"/>
    <x v="118"/>
    <x v="90"/>
    <n v="59868"/>
    <s v="T175336"/>
    <s v="C7962"/>
    <s v="1287"/>
    <n v="45780.696022048607"/>
    <s v="03/05/2025 4:42:16 PM"/>
    <n v="80"/>
    <s v="X-RAY"/>
    <x v="17"/>
    <n v="16.8"/>
    <n v="1"/>
    <n v="1.6799999999999999E-2"/>
    <s v="765 KV GIS"/>
    <s v="RAVINDER SARRATE"/>
    <x v="0"/>
    <s v="37"/>
    <s v="30/04/2025"/>
    <n v="39.50950537036988"/>
    <s v="-"/>
    <s v="-"/>
  </r>
  <r>
    <s v="Normal Order"/>
    <x v="118"/>
    <x v="90"/>
    <n v="59774"/>
    <s v="T175566"/>
    <s v="C8017"/>
    <s v="1283"/>
    <n v="45780.693634479168"/>
    <s v="03/05/2025 4:38:50 PM"/>
    <n v="80"/>
    <s v="X-RAY"/>
    <x v="17"/>
    <n v="16.8"/>
    <n v="1"/>
    <n v="1.6799999999999999E-2"/>
    <s v="765 KV GIS"/>
    <s v="RAVINDER SARRATE"/>
    <x v="0"/>
    <s v="37"/>
    <s v="02/05/2025"/>
    <n v="37.377783472220472"/>
    <s v="-"/>
    <s v="-"/>
  </r>
  <r>
    <s v="Normal Order"/>
    <x v="232"/>
    <x v="34"/>
    <n v="54055"/>
    <s v="T174412"/>
    <s v="C7860"/>
    <s v="3311"/>
    <n v="45780.682284247683"/>
    <s v="03/05/2025 4:22:33 PM"/>
    <n v="80"/>
    <s v="X-RAY"/>
    <x v="17"/>
    <n v="43.1"/>
    <n v="1"/>
    <n v="4.3099999999999999E-2"/>
    <s v="AIS 420 kV"/>
    <s v="ISHWAR CHAVAN"/>
    <x v="0"/>
    <s v="37"/>
    <s v="22/04/2025"/>
    <n v="47.040068310183408"/>
    <s v="-"/>
    <s v="-"/>
  </r>
  <r>
    <s v="Normal Order"/>
    <x v="65"/>
    <x v="28"/>
    <n v="57993"/>
    <s v="T174017"/>
    <s v="C7793"/>
    <s v="1831"/>
    <n v="45780.642923530089"/>
    <s v="03/05/2025 3:25:52 PM"/>
    <n v="80"/>
    <s v="X-RAY"/>
    <x v="17"/>
    <n v="56.5"/>
    <n v="1"/>
    <n v="5.6500000000000002E-2"/>
    <s v="-"/>
    <s v="ISHWAR CHAVAN"/>
    <x v="0"/>
    <s v="37"/>
    <s v="18/04/2025"/>
    <n v="51.098213263889193"/>
    <s v="-"/>
    <s v="-"/>
  </r>
  <r>
    <s v="Normal Order"/>
    <x v="82"/>
    <x v="65"/>
    <n v="52991"/>
    <s v="T175523"/>
    <s v="C7991"/>
    <s v="1287"/>
    <n v="45780.616775011571"/>
    <s v="03/05/2025 2:48:09 PM"/>
    <n v="80"/>
    <s v="X-RAY"/>
    <x v="17"/>
    <n v="72.599999999999994"/>
    <n v="1"/>
    <n v="7.2599999999999998E-2"/>
    <s v="420kv"/>
    <s v="RAVINDER SARRATE"/>
    <x v="0"/>
    <s v="37"/>
    <s v="30/04/2025"/>
    <n v="39.798747499997262"/>
    <s v="-"/>
    <s v="-"/>
  </r>
  <r>
    <s v="Normal Order"/>
    <x v="239"/>
    <x v="103"/>
    <n v="52777"/>
    <s v="T175476"/>
    <s v="C8015"/>
    <s v="2331"/>
    <n v="45780.566659594908"/>
    <s v="03/05/2025 1:35:59 PM"/>
    <n v="80"/>
    <s v="X-RAY"/>
    <x v="17"/>
    <n v="71.900000000000006"/>
    <n v="1"/>
    <n v="7.1900000000000006E-2"/>
    <s v="420kv"/>
    <s v="RAVINDER SARRATE"/>
    <x v="0"/>
    <s v="37"/>
    <s v="02/05/2025"/>
    <n v="37.532974583329633"/>
    <s v="-"/>
    <s v="-"/>
  </r>
  <r>
    <s v="Normal Order"/>
    <x v="118"/>
    <x v="90"/>
    <n v="59774"/>
    <s v="T175367"/>
    <s v="C7992"/>
    <s v="1280"/>
    <n v="45780.39035090278"/>
    <s v="03/05/2025 9:22:06 AM"/>
    <n v="80"/>
    <s v="X-RAY"/>
    <x v="17"/>
    <n v="16.8"/>
    <n v="1"/>
    <n v="1.6799999999999999E-2"/>
    <s v="765 KV GIS"/>
    <s v="RAVINDER SARRATE"/>
    <x v="0"/>
    <s v="37"/>
    <s v="30/04/2025"/>
    <n v="39.773101250000757"/>
    <s v="-"/>
    <s v="-"/>
  </r>
  <r>
    <s v="Normal Order"/>
    <x v="81"/>
    <x v="21"/>
    <n v="55415"/>
    <s v="T172596"/>
    <s v="C7600"/>
    <s v="1324"/>
    <n v="45779.891391192134"/>
    <s v="02/05/2025 9:23:36 PM"/>
    <n v="80"/>
    <s v="X-RAY"/>
    <x v="17"/>
    <n v="476.42"/>
    <n v="1"/>
    <n v="0.47642000000000001"/>
    <s v="DTB 420 kV"/>
    <s v="RAJAT RATNAKANT GAWAS"/>
    <x v="0"/>
    <s v="38"/>
    <s v="08/04/2025"/>
    <n v="61.336329722224043"/>
    <s v="-"/>
    <s v="-"/>
  </r>
  <r>
    <s v="Normal Order"/>
    <x v="0"/>
    <x v="0"/>
    <n v="54583"/>
    <s v="T175120"/>
    <s v="C7948"/>
    <s v="118"/>
    <n v="45779.871095983792"/>
    <s v="02/05/2025 8:54:32 PM"/>
    <n v="70"/>
    <s v="X-RAY"/>
    <x v="17"/>
    <n v="148.19999999999999"/>
    <n v="1"/>
    <n v="0.1482"/>
    <s v="Tank"/>
    <s v="X-ray"/>
    <x v="0"/>
    <s v="38"/>
    <s v="28/04/2025"/>
    <n v="41.458811354168567"/>
    <s v="-"/>
    <s v="-"/>
  </r>
  <r>
    <s v="Normal Order"/>
    <x v="343"/>
    <x v="99"/>
    <n v="59177"/>
    <s v="T175923"/>
    <s v="C7976"/>
    <s v="144"/>
    <n v="45779.764674814811"/>
    <s v="02/05/2025 6:21:08 PM"/>
    <n v="80"/>
    <s v="X-RAY"/>
    <x v="17"/>
    <n v="229.8"/>
    <n v="1"/>
    <n v="0.2298"/>
    <s v="-"/>
    <s v="RAVINDER SARRATE"/>
    <x v="0"/>
    <s v="38"/>
    <s v="29/04/2025"/>
    <n v="40.27825437499996"/>
    <s v="-"/>
    <s v="-"/>
  </r>
  <r>
    <s v="Normal Order"/>
    <x v="82"/>
    <x v="65"/>
    <n v="52991"/>
    <s v="T175408"/>
    <s v="C7981"/>
    <s v="1280"/>
    <n v="45779.637488564811"/>
    <s v="02/05/2025 3:17:59 PM"/>
    <n v="80"/>
    <s v="X-RAY"/>
    <x v="17"/>
    <n v="72.599999999999994"/>
    <n v="1"/>
    <n v="7.2599999999999998E-2"/>
    <s v="420kv"/>
    <s v="RAVINDER SARRATE"/>
    <x v="0"/>
    <s v="38"/>
    <s v="29/04/2025"/>
    <n v="40.029523067132693"/>
    <s v="-"/>
    <s v="-"/>
  </r>
  <r>
    <s v="Normal Order"/>
    <x v="92"/>
    <x v="31"/>
    <n v="59871"/>
    <s v="T175078"/>
    <s v="C7929"/>
    <s v="837"/>
    <n v="45779.358521469912"/>
    <s v="02/05/2025 8:36:16 AM"/>
    <n v="80"/>
    <s v="X-RAY"/>
    <x v="17"/>
    <n v="3.052"/>
    <n v="1"/>
    <n v="3.052E-3"/>
    <s v="765 KV GIS"/>
    <s v="RAVINDER SARRATE"/>
    <x v="0"/>
    <s v="38"/>
    <s v="27/04/2025"/>
    <n v="42.781471261572733"/>
    <s v="-"/>
    <s v="-"/>
  </r>
  <r>
    <s v="Normal Order"/>
    <x v="239"/>
    <x v="103"/>
    <n v="56573"/>
    <s v="T175333"/>
    <s v="C7988"/>
    <s v="2294"/>
    <n v="45778.221059814823"/>
    <s v="01/05/2025 5:18:19 AM"/>
    <n v="80"/>
    <s v="X-RAY"/>
    <x v="17"/>
    <n v="71.900000000000006"/>
    <n v="1"/>
    <n v="7.1900000000000006E-2"/>
    <s v="420kv"/>
    <s v="RAJAT RATNAKANT GAWAS"/>
    <x v="0"/>
    <s v="39"/>
    <s v="30/04/2025"/>
    <n v="39.807212314815843"/>
    <s v="-"/>
    <s v="-"/>
  </r>
  <r>
    <s v="Normal Order"/>
    <x v="92"/>
    <x v="31"/>
    <n v="59871"/>
    <s v="T175373"/>
    <s v="C7962"/>
    <s v="838"/>
    <n v="45778.111337083334"/>
    <s v="01/05/2025 2:40:19 AM"/>
    <n v="80"/>
    <s v="X-RAY"/>
    <x v="17"/>
    <n v="3.052"/>
    <n v="1"/>
    <n v="3.052E-3"/>
    <s v="765 KV GIS"/>
    <s v="RAJAT RATNAKANT GAWAS"/>
    <x v="0"/>
    <s v="39"/>
    <s v="30/04/2025"/>
    <n v="39.499062928240157"/>
    <s v="-"/>
    <s v="-"/>
  </r>
  <r>
    <s v="Normal Order"/>
    <x v="92"/>
    <x v="31"/>
    <n v="59871"/>
    <s v="T175377"/>
    <s v="C7962"/>
    <s v="844"/>
    <n v="45778.094346238417"/>
    <s v="01/05/2025 2:15:52 AM"/>
    <n v="80"/>
    <s v="X-RAY"/>
    <x v="17"/>
    <n v="3.052"/>
    <n v="1"/>
    <n v="3.052E-3"/>
    <s v="765 KV GIS"/>
    <s v="RAJAT RATNAKANT GAWAS"/>
    <x v="0"/>
    <s v="39"/>
    <s v="30/04/2025"/>
    <n v="39.488775138888741"/>
    <s v="-"/>
    <s v="-"/>
  </r>
  <r>
    <s v="Normal Order"/>
    <x v="92"/>
    <x v="31"/>
    <n v="59871"/>
    <s v="T175380"/>
    <s v="C7962"/>
    <s v="839"/>
    <n v="45778.090650636572"/>
    <s v="01/05/2025 2:10:41 AM"/>
    <n v="80"/>
    <s v="X-RAY"/>
    <x v="17"/>
    <n v="3.052"/>
    <n v="1"/>
    <n v="3.052E-3"/>
    <s v="765 KV GIS"/>
    <s v="X-ray"/>
    <x v="0"/>
    <s v="39"/>
    <s v="30/04/2025"/>
    <n v="39.490170648146893"/>
    <s v="-"/>
    <s v="-"/>
  </r>
  <r>
    <s v="Normal Order"/>
    <x v="243"/>
    <x v="110"/>
    <n v="55485"/>
    <s v="T172792"/>
    <s v="C7619"/>
    <s v="541"/>
    <n v="45777.944691701377"/>
    <s v="30/04/2025 10:40:26 PM"/>
    <n v="70"/>
    <s v="X-RAY"/>
    <x v="17"/>
    <n v="42.3"/>
    <n v="1"/>
    <n v="4.2299999999999997E-2"/>
    <s v="245kv"/>
    <s v="Pavan Halde"/>
    <x v="0"/>
    <s v="40"/>
    <s v="09/04/2025"/>
    <n v="60.390994837958722"/>
    <s v="-"/>
    <s v="-"/>
  </r>
  <r>
    <s v="Normal Order"/>
    <x v="83"/>
    <x v="66"/>
    <n v="53549"/>
    <s v="T172743"/>
    <s v="C7617"/>
    <s v="731"/>
    <n v="45777.943935636576"/>
    <s v="30/04/2025 10:39:21 PM"/>
    <n v="70"/>
    <s v="X-RAY"/>
    <x v="17"/>
    <n v="51.5"/>
    <n v="1"/>
    <n v="5.1499999999999997E-2"/>
    <s v="145kv"/>
    <s v="Pavan Halde"/>
    <x v="0"/>
    <s v="40"/>
    <s v="09/04/2025"/>
    <n v="60.453725081017183"/>
    <s v="-"/>
    <s v="-"/>
  </r>
  <r>
    <s v="Normal Order"/>
    <x v="225"/>
    <x v="15"/>
    <n v="58751"/>
    <s v="T174163"/>
    <s v="C7807"/>
    <s v="931"/>
    <n v="45777.91807565972"/>
    <s v="30/04/2025 10:02:09 PM"/>
    <n v="80"/>
    <s v="X-RAY"/>
    <x v="17"/>
    <n v="114.6"/>
    <n v="1"/>
    <n v="0.11459999999999999"/>
    <s v="Bus DSES Enclosure"/>
    <s v="Pavan Halde"/>
    <x v="0"/>
    <s v="40"/>
    <s v="19/04/2025"/>
    <n v="50.334993900462003"/>
    <s v="-"/>
    <s v="-"/>
  </r>
  <r>
    <s v="Normal Order"/>
    <x v="0"/>
    <x v="0"/>
    <n v="52932"/>
    <s v="T175404"/>
    <s v="C7980"/>
    <s v="108"/>
    <n v="45777.864523206023"/>
    <s v="30/04/2025 8:45:13 PM"/>
    <n v="70"/>
    <s v="X-RAY"/>
    <x v="17"/>
    <n v="148.19999999999999"/>
    <n v="1"/>
    <n v="0.1482"/>
    <s v="Tank"/>
    <s v="X-ray"/>
    <x v="0"/>
    <s v="40"/>
    <s v="29/04/2025"/>
    <n v="40.139992013886513"/>
    <s v="-"/>
    <s v="-"/>
  </r>
  <r>
    <s v="Normal Order"/>
    <x v="239"/>
    <x v="103"/>
    <n v="51540"/>
    <s v="T175306"/>
    <s v="C7980"/>
    <s v="2287"/>
    <n v="45777.751193784723"/>
    <s v="30/04/2025 6:01:43 PM"/>
    <n v="80"/>
    <s v="X-RAY"/>
    <x v="17"/>
    <n v="71.900000000000006"/>
    <n v="1"/>
    <n v="7.1900000000000006E-2"/>
    <s v="420kv"/>
    <s v="RAVINDER SARRATE"/>
    <x v="0"/>
    <s v="40"/>
    <s v="29/04/2025"/>
    <n v="40.283046076387109"/>
    <s v="-"/>
    <s v="-"/>
  </r>
  <r>
    <s v="Normal Order"/>
    <x v="239"/>
    <x v="103"/>
    <n v="51540"/>
    <s v="T175301"/>
    <s v="C7980"/>
    <s v="2288"/>
    <n v="45777.748200486109"/>
    <s v="30/04/2025 5:57:24 PM"/>
    <n v="80"/>
    <s v="X-RAY"/>
    <x v="17"/>
    <n v="71.900000000000006"/>
    <n v="1"/>
    <n v="7.1900000000000006E-2"/>
    <s v="420kv"/>
    <s v="RAVINDER SARRATE"/>
    <x v="0"/>
    <s v="40"/>
    <s v="29/04/2025"/>
    <n v="40.283789085646283"/>
    <s v="-"/>
    <s v="-"/>
  </r>
  <r>
    <s v="Normal Order"/>
    <x v="346"/>
    <x v="27"/>
    <n v="58512"/>
    <s v="T173517"/>
    <s v="C7706"/>
    <s v="191"/>
    <n v="45777.666365833327"/>
    <s v="30/04/2025 3:59:40 PM"/>
    <n v="80"/>
    <s v="X-RAY"/>
    <x v="17"/>
    <n v="75.7"/>
    <n v="1"/>
    <n v="7.5700000000000003E-2"/>
    <s v="GIS 145 kV"/>
    <s v="KOUSTUBH PATIL"/>
    <x v="0"/>
    <s v="40"/>
    <s v="14/04/2025"/>
    <n v="55.010560902781442"/>
    <s v="-"/>
    <s v="-"/>
  </r>
  <r>
    <s v="Normal Order"/>
    <x v="67"/>
    <x v="55"/>
    <n v="59112"/>
    <s v="T174760"/>
    <s v="C7866"/>
    <s v="161"/>
    <n v="45777.580000231479"/>
    <s v="30/04/2025 1:55:18 PM"/>
    <n v="80"/>
    <s v="X-RAY"/>
    <x v="17"/>
    <n v="69"/>
    <n v="1"/>
    <n v="6.9000000000000006E-2"/>
    <s v="-"/>
    <s v="ISHWAR CHAVAN"/>
    <x v="0"/>
    <s v="40"/>
    <s v="23/04/2025"/>
    <n v="46.394437187496813"/>
    <s v="-"/>
    <s v="-"/>
  </r>
  <r>
    <s v="Normal Order"/>
    <x v="222"/>
    <x v="134"/>
    <n v="59480"/>
    <s v="T174663"/>
    <s v="C7857"/>
    <s v="041"/>
    <n v="45777.443465277778"/>
    <s v="30/04/2025 10:38:39 AM"/>
    <n v="80"/>
    <s v="X-RAY"/>
    <x v="17"/>
    <n v="58"/>
    <n v="1"/>
    <n v="5.8000000000000003E-2"/>
    <s v="-"/>
    <s v="ISHWAR CHAVAN"/>
    <x v="0"/>
    <s v="40"/>
    <s v="22/04/2025"/>
    <n v="47.197893240736448"/>
    <s v="-"/>
    <s v="-"/>
  </r>
  <r>
    <s v="Normal Order"/>
    <x v="79"/>
    <x v="13"/>
    <n v="59845"/>
    <s v="T175088"/>
    <s v="C7935"/>
    <s v="5017"/>
    <n v="45776.740114456021"/>
    <s v="29/04/2025 5:45:46 PM"/>
    <n v="80"/>
    <s v="X-RAY"/>
    <x v="17"/>
    <n v="49.66"/>
    <n v="1"/>
    <n v="4.9660000000000003E-2"/>
    <s v="AIS 420 kV"/>
    <s v="RAVINDER SARRATE"/>
    <x v="0"/>
    <s v="41"/>
    <s v="28/04/2025"/>
    <n v="41.139783645834541"/>
    <s v="-"/>
    <s v="-"/>
  </r>
  <r>
    <s v="Normal Order"/>
    <x v="79"/>
    <x v="13"/>
    <n v="49200"/>
    <s v="T173187"/>
    <s v="C7646"/>
    <s v="4891"/>
    <n v="45776.699821678238"/>
    <s v="29/04/2025 4:47:47 PM"/>
    <n v="70"/>
    <s v="X-RAY"/>
    <x v="17"/>
    <n v="49.66"/>
    <n v="1"/>
    <n v="4.9660000000000003E-2"/>
    <s v="AIS 420 kV"/>
    <s v="ISHWAR CHAVAN"/>
    <x v="0"/>
    <s v="41"/>
    <s v="11/04/2025"/>
    <n v="58.559798530091939"/>
    <s v="-"/>
    <s v="-"/>
  </r>
  <r>
    <s v="Normal Order"/>
    <x v="121"/>
    <x v="35"/>
    <n v="59563"/>
    <s v="T173165"/>
    <s v="C7636"/>
    <s v="1701"/>
    <n v="45776.61456962963"/>
    <s v="29/04/2025 2:45:02 PM"/>
    <n v="80"/>
    <s v="X-RAY"/>
    <x v="17"/>
    <n v="43.8"/>
    <n v="1"/>
    <n v="4.3799999999999999E-2"/>
    <s v="-"/>
    <s v="ISHWAR CHAVAN"/>
    <x v="0"/>
    <s v="41"/>
    <s v="10/04/2025"/>
    <n v="59.610007835646677"/>
    <s v="-"/>
    <s v="-"/>
  </r>
  <r>
    <s v="Normal Order"/>
    <x v="121"/>
    <x v="35"/>
    <n v="50812"/>
    <s v="T173127"/>
    <s v="C7627"/>
    <s v="1681"/>
    <n v="45776.614042025467"/>
    <s v="29/04/2025 2:44:16 PM"/>
    <n v="70"/>
    <s v="X-RAY"/>
    <x v="17"/>
    <n v="43.8"/>
    <n v="1"/>
    <n v="4.3799999999999999E-2"/>
    <s v="-"/>
    <s v="ISHWAR CHAVAN"/>
    <x v="0"/>
    <s v="41"/>
    <s v="09/04/2025"/>
    <n v="60.079849652778648"/>
    <s v="-"/>
    <s v="-"/>
  </r>
  <r>
    <s v="Normal Order"/>
    <x v="222"/>
    <x v="134"/>
    <n v="59480"/>
    <s v="T173479"/>
    <s v="C7695"/>
    <s v="033"/>
    <n v="45776.595012245372"/>
    <s v="29/04/2025 2:16:49 PM"/>
    <n v="80"/>
    <s v="X-RAY"/>
    <x v="17"/>
    <n v="58"/>
    <n v="1"/>
    <n v="5.8000000000000003E-2"/>
    <s v="-"/>
    <s v="RAVINDER SARRATE"/>
    <x v="0"/>
    <s v="41"/>
    <s v="14/04/2025"/>
    <n v="55.528402615738742"/>
    <s v="-"/>
    <s v="-"/>
  </r>
  <r>
    <s v="Normal Order"/>
    <x v="222"/>
    <x v="134"/>
    <n v="59480"/>
    <s v="T174644"/>
    <s v="C7859"/>
    <s v="042"/>
    <n v="45776.594450763892"/>
    <s v="29/04/2025 2:16:00 PM"/>
    <n v="80"/>
    <s v="X-RAY"/>
    <x v="17"/>
    <n v="58"/>
    <n v="1"/>
    <n v="5.8000000000000003E-2"/>
    <s v="-"/>
    <s v="RAVINDER SARRATE"/>
    <x v="0"/>
    <s v="41"/>
    <s v="22/04/2025"/>
    <n v="47.107159340273938"/>
    <s v="-"/>
    <s v="-"/>
  </r>
  <r>
    <s v="Normal Order"/>
    <x v="232"/>
    <x v="34"/>
    <n v="54058"/>
    <s v="T174269"/>
    <s v="C7865"/>
    <s v="3321"/>
    <n v="45776.48880363426"/>
    <s v="29/04/2025 11:43:56 AM"/>
    <n v="80"/>
    <s v="X-RAY"/>
    <x v="17"/>
    <n v="43.1"/>
    <n v="1"/>
    <n v="4.3099999999999999E-2"/>
    <s v="AIS 420 kV"/>
    <s v="ISHWAR CHAVAN"/>
    <x v="0"/>
    <s v="41"/>
    <s v="23/04/2025"/>
    <n v="46.816547083333717"/>
    <s v="-"/>
    <s v="-"/>
  </r>
  <r>
    <s v="Normal Order"/>
    <x v="232"/>
    <x v="34"/>
    <n v="54055"/>
    <s v="T174441"/>
    <s v="C7847"/>
    <s v="3291"/>
    <n v="45776.449015787039"/>
    <s v="29/04/2025 10:46:38 AM"/>
    <n v="80"/>
    <s v="X-RAY"/>
    <x v="17"/>
    <n v="43.1"/>
    <n v="1"/>
    <n v="4.3099999999999999E-2"/>
    <s v="AIS 420 kV"/>
    <s v="ISHWAR CHAVAN"/>
    <x v="0"/>
    <s v="41"/>
    <s v="22/04/2025"/>
    <n v="47.762773009257216"/>
    <s v="-"/>
    <s v="-"/>
  </r>
  <r>
    <s v="Normal Order"/>
    <x v="0"/>
    <x v="0"/>
    <n v="54583"/>
    <s v="T175129"/>
    <s v="C7948"/>
    <s v="088"/>
    <n v="45776.212278506937"/>
    <s v="29/04/2025 5:05:51 AM"/>
    <n v="70"/>
    <s v="X-RAY"/>
    <x v="17"/>
    <n v="148.19999999999999"/>
    <n v="1"/>
    <n v="0.1482"/>
    <s v="Tank"/>
    <s v="X-ray"/>
    <x v="0"/>
    <s v="41"/>
    <s v="28/04/2025"/>
    <n v="41.498101701392443"/>
    <s v="-"/>
    <s v="-"/>
  </r>
  <r>
    <s v="Normal Order"/>
    <x v="79"/>
    <x v="13"/>
    <n v="59845"/>
    <s v="T175047"/>
    <s v="C7928"/>
    <s v="5014"/>
    <n v="45776.195328726862"/>
    <s v="29/04/2025 4:41:16 AM"/>
    <n v="80"/>
    <s v="X-RAY"/>
    <x v="17"/>
    <n v="49.66"/>
    <n v="1"/>
    <n v="4.9660000000000003E-2"/>
    <s v="AIS 420 kV"/>
    <s v="RAJAT RATNAKANT GAWAS"/>
    <x v="0"/>
    <s v="41"/>
    <s v="27/04/2025"/>
    <n v="42.782693020832077"/>
    <s v="-"/>
    <s v="-"/>
  </r>
  <r>
    <s v="Normal Order"/>
    <x v="222"/>
    <x v="134"/>
    <n v="59480"/>
    <s v="T175032"/>
    <s v="C7916"/>
    <s v="067"/>
    <n v="45776.193473680563"/>
    <s v="29/04/2025 4:38:36 AM"/>
    <n v="80"/>
    <s v="X-RAY"/>
    <x v="17"/>
    <n v="58"/>
    <n v="1"/>
    <n v="5.8000000000000003E-2"/>
    <s v="-"/>
    <s v="RAJAT RATNAKANT GAWAS"/>
    <x v="0"/>
    <s v="41"/>
    <s v="25/04/2025"/>
    <n v="44.113756226855912"/>
    <s v="-"/>
    <s v="-"/>
  </r>
  <r>
    <s v="Normal Order"/>
    <x v="79"/>
    <x v="13"/>
    <n v="59845"/>
    <s v="T175052"/>
    <s v="C7925"/>
    <s v="5015"/>
    <n v="45776.190254861111"/>
    <s v="29/04/2025 4:33:58 AM"/>
    <n v="80"/>
    <s v="X-RAY"/>
    <x v="17"/>
    <n v="49.66"/>
    <n v="1"/>
    <n v="4.9660000000000003E-2"/>
    <s v="AIS 420 kV"/>
    <s v="RAJAT RATNAKANT GAWAS"/>
    <x v="0"/>
    <s v="41"/>
    <s v="27/04/2025"/>
    <n v="42.783395393518731"/>
    <s v="-"/>
    <s v="-"/>
  </r>
  <r>
    <s v="Normal Order"/>
    <x v="343"/>
    <x v="99"/>
    <n v="59177"/>
    <s v="T175910"/>
    <s v="C7943"/>
    <s v="138"/>
    <n v="45775.944411064818"/>
    <s v="28/04/2025 10:39:57 PM"/>
    <n v="80"/>
    <s v="X-RAY"/>
    <x v="17"/>
    <n v="229.8"/>
    <n v="1"/>
    <n v="0.2298"/>
    <s v="-"/>
    <s v="RAJAT RATNAKANT GAWAS"/>
    <x v="0"/>
    <s v="42"/>
    <s v="28/04/2025"/>
    <n v="41.359620219911449"/>
    <s v="-"/>
    <s v="-"/>
  </r>
  <r>
    <s v="Normal Order"/>
    <x v="79"/>
    <x v="13"/>
    <n v="59845"/>
    <s v="T175066"/>
    <s v="C7917"/>
    <s v="5010"/>
    <n v="45775.828060347223"/>
    <s v="28/04/2025 7:52:24 PM"/>
    <n v="80"/>
    <s v="X-RAY"/>
    <x v="17"/>
    <n v="49.66"/>
    <n v="1"/>
    <n v="4.9660000000000003E-2"/>
    <s v="AIS 420 kV"/>
    <s v="RAJAT RATNAKANT GAWAS"/>
    <x v="0"/>
    <s v="42"/>
    <s v="25/04/2025"/>
    <n v="44.245175486110377"/>
    <s v="-"/>
    <s v="-"/>
  </r>
  <r>
    <s v="Normal Order"/>
    <x v="79"/>
    <x v="13"/>
    <n v="59845"/>
    <s v="T175046"/>
    <s v="C7925"/>
    <s v="5012"/>
    <n v="45775.826550451391"/>
    <s v="28/04/2025 7:50:14 PM"/>
    <n v="80"/>
    <s v="X-RAY"/>
    <x v="17"/>
    <n v="49.66"/>
    <n v="1"/>
    <n v="4.9660000000000003E-2"/>
    <s v="AIS 420 kV"/>
    <s v="RAJAT RATNAKANT GAWAS"/>
    <x v="0"/>
    <s v="42"/>
    <s v="27/04/2025"/>
    <n v="42.783011481486028"/>
    <s v="-"/>
    <s v="-"/>
  </r>
  <r>
    <s v="Normal Order"/>
    <x v="232"/>
    <x v="34"/>
    <n v="54052"/>
    <s v="T174224"/>
    <s v="C7872"/>
    <s v="3338"/>
    <n v="45775.661334074073"/>
    <s v="28/04/2025 3:52:19 PM"/>
    <n v="80"/>
    <s v="X-RAY"/>
    <x v="17"/>
    <n v="43.1"/>
    <n v="1"/>
    <n v="4.3099999999999999E-2"/>
    <s v="AIS 420 kV"/>
    <s v="RAVINDER SARRATE"/>
    <x v="0"/>
    <s v="42"/>
    <s v="23/04/2025"/>
    <n v="46.309231377315882"/>
    <s v="-"/>
    <s v="-"/>
  </r>
  <r>
    <s v="Normal Order"/>
    <x v="118"/>
    <x v="90"/>
    <n v="59868"/>
    <s v="T174951"/>
    <s v="C7925"/>
    <s v="1265"/>
    <n v="45775.559183391197"/>
    <s v="28/04/2025 1:25:13 PM"/>
    <n v="80"/>
    <s v="X-RAY"/>
    <x v="17"/>
    <n v="16.8"/>
    <n v="1"/>
    <n v="1.6799999999999999E-2"/>
    <s v="765 KV GIS"/>
    <s v="RAVINDER SARRATE"/>
    <x v="0"/>
    <s v="42"/>
    <s v="26/04/2025"/>
    <n v="43.620687083333912"/>
    <s v="-"/>
    <s v="-"/>
  </r>
  <r>
    <s v="Normal Order"/>
    <x v="83"/>
    <x v="66"/>
    <n v="53549"/>
    <s v="T173311"/>
    <s v="C7666"/>
    <s v="758"/>
    <n v="45775.368302268507"/>
    <s v="28/04/2025 8:50:21 AM"/>
    <n v="70"/>
    <s v="X-RAY"/>
    <x v="17"/>
    <n v="51.5"/>
    <n v="1"/>
    <n v="5.1499999999999997E-2"/>
    <s v="145kv"/>
    <s v="RAVINDER SARRATE"/>
    <x v="0"/>
    <s v="42"/>
    <s v="12/04/2025"/>
    <n v="57.954763113426459"/>
    <s v="-"/>
    <s v="-"/>
  </r>
  <r>
    <s v="Normal Order"/>
    <x v="83"/>
    <x v="66"/>
    <n v="53549"/>
    <s v="T173391"/>
    <s v="C7671"/>
    <s v="754"/>
    <n v="45775.346138634261"/>
    <s v="28/04/2025 8:18:26 AM"/>
    <n v="70"/>
    <s v="X-RAY"/>
    <x v="17"/>
    <n v="51.5"/>
    <n v="1"/>
    <n v="5.1499999999999997E-2"/>
    <s v="145kv"/>
    <s v="RAVINDER SARRATE"/>
    <x v="0"/>
    <s v="42"/>
    <s v="12/04/2025"/>
    <n v="57.649437037034673"/>
    <s v="-"/>
    <s v="-"/>
  </r>
  <r>
    <s v="Normal Order"/>
    <x v="118"/>
    <x v="90"/>
    <n v="59868"/>
    <s v="T174983"/>
    <s v="C7921"/>
    <s v="1262"/>
    <n v="45774.435950798608"/>
    <s v="27/04/2025 10:27:46 AM"/>
    <n v="80"/>
    <s v="X-RAY"/>
    <x v="17"/>
    <n v="16.8"/>
    <n v="1"/>
    <n v="1.6799999999999999E-2"/>
    <s v="765 KV GIS"/>
    <s v="Shrikant  Zambre"/>
    <x v="0"/>
    <s v="43"/>
    <s v="26/04/2025"/>
    <n v="43.913411307868962"/>
    <s v="-"/>
    <s v="-"/>
  </r>
  <r>
    <s v="Normal Order"/>
    <x v="241"/>
    <x v="145"/>
    <n v="60056"/>
    <s v="T174427"/>
    <s v="C7833"/>
    <s v="069"/>
    <n v="45774.409984652782"/>
    <s v="27/04/2025 9:50:23 AM"/>
    <n v="80"/>
    <s v="X-RAY"/>
    <x v="17"/>
    <n v="9.4"/>
    <n v="1"/>
    <n v="9.4000000000000004E-3"/>
    <s v="765 KV GIS"/>
    <s v="Shrikant  Zambre"/>
    <x v="0"/>
    <s v="43"/>
    <s v="23/04/2025"/>
    <n v="46.045473969905288"/>
    <s v="-"/>
    <s v="-"/>
  </r>
  <r>
    <s v="Normal Order"/>
    <x v="79"/>
    <x v="13"/>
    <n v="59848"/>
    <s v="T173973"/>
    <s v="C7768"/>
    <s v="4944"/>
    <n v="45774.358840995374"/>
    <s v="27/04/2025 8:36:44 AM"/>
    <n v="80"/>
    <s v="X-RAY"/>
    <x v="17"/>
    <n v="49.66"/>
    <n v="1"/>
    <n v="4.9660000000000003E-2"/>
    <s v="AIS 420 kV"/>
    <s v="Shrikant  Zambre"/>
    <x v="0"/>
    <s v="43"/>
    <s v="17/04/2025"/>
    <n v="52.120411898147722"/>
    <s v="-"/>
    <s v="-"/>
  </r>
  <r>
    <s v="Normal Order"/>
    <x v="79"/>
    <x v="13"/>
    <n v="59848"/>
    <s v="T173987"/>
    <s v="C7774"/>
    <s v="4942"/>
    <n v="45774.356921620369"/>
    <s v="27/04/2025 8:33:58 AM"/>
    <n v="80"/>
    <s v="X-RAY"/>
    <x v="17"/>
    <n v="49.66"/>
    <n v="1"/>
    <n v="4.9660000000000003E-2"/>
    <s v="AIS 420 kV"/>
    <s v="Shrikant  Zambre"/>
    <x v="0"/>
    <s v="43"/>
    <s v="18/04/2025"/>
    <n v="51.915179270828958"/>
    <s v="-"/>
    <s v="-"/>
  </r>
  <r>
    <s v="Normal Order"/>
    <x v="79"/>
    <x v="13"/>
    <n v="59845"/>
    <s v="T174926"/>
    <s v="C7892"/>
    <s v="4993"/>
    <n v="45774.354621261577"/>
    <s v="27/04/2025 8:30:39 AM"/>
    <n v="80"/>
    <s v="X-RAY"/>
    <x v="17"/>
    <n v="49.66"/>
    <n v="1"/>
    <n v="4.9660000000000003E-2"/>
    <s v="AIS 420 kV"/>
    <s v="Shrikant  Zambre"/>
    <x v="0"/>
    <s v="43"/>
    <s v="24/04/2025"/>
    <n v="45.310906782411621"/>
    <s v="-"/>
    <s v="-"/>
  </r>
  <r>
    <s v="Normal Order"/>
    <x v="222"/>
    <x v="134"/>
    <n v="59480"/>
    <s v="T174910"/>
    <s v="C7901"/>
    <s v="057"/>
    <n v="45774.344137071763"/>
    <s v="27/04/2025 8:15:33 AM"/>
    <n v="80"/>
    <s v="X-RAY"/>
    <x v="17"/>
    <n v="58"/>
    <n v="1"/>
    <n v="5.8000000000000003E-2"/>
    <s v="-"/>
    <s v="Shrikant  Zambre"/>
    <x v="0"/>
    <s v="43"/>
    <s v="25/04/2025"/>
    <n v="44.907077673611639"/>
    <s v="-"/>
    <s v="-"/>
  </r>
  <r>
    <s v="Normal Order"/>
    <x v="238"/>
    <x v="143"/>
    <n v="51929"/>
    <s v="T174940"/>
    <s v="C7894"/>
    <s v="964"/>
    <n v="45774.341468356477"/>
    <s v="27/04/2025 8:11:43 AM"/>
    <n v="70"/>
    <s v="X-RAY"/>
    <x v="17"/>
    <n v="109.23"/>
    <n v="1"/>
    <n v="0.10922999999999999"/>
    <s v="DTB - 145 kV"/>
    <s v="Shrikant  Zambre"/>
    <x v="0"/>
    <s v="43"/>
    <s v="24/04/2025"/>
    <n v="45.221927118051099"/>
    <s v="-"/>
    <s v="-"/>
  </r>
  <r>
    <s v="Normal Order"/>
    <x v="238"/>
    <x v="143"/>
    <n v="55948"/>
    <s v="T174925"/>
    <s v="C7899"/>
    <s v="965"/>
    <n v="45774.337914768519"/>
    <s v="27/04/2025 8:06:36 AM"/>
    <n v="70"/>
    <s v="X-RAY"/>
    <x v="17"/>
    <n v="109.23"/>
    <n v="1"/>
    <n v="0.10922999999999999"/>
    <s v="DTB - 145 kV"/>
    <s v="Shrikant  Zambre"/>
    <x v="0"/>
    <s v="43"/>
    <s v="25/04/2025"/>
    <n v="44.948457928243442"/>
    <s v="-"/>
    <s v="-"/>
  </r>
  <r>
    <s v="Normal Order"/>
    <x v="238"/>
    <x v="143"/>
    <n v="50572"/>
    <s v="T174936"/>
    <s v="C7888"/>
    <s v="958"/>
    <n v="45774.329865347223"/>
    <s v="27/04/2025 7:55:00 AM"/>
    <n v="70"/>
    <s v="X-RAY"/>
    <x v="17"/>
    <n v="109.23"/>
    <n v="1"/>
    <n v="0.10922999999999999"/>
    <s v="DTB - 145 kV"/>
    <s v="Shrikant  Zambre"/>
    <x v="0"/>
    <s v="43"/>
    <s v="24/04/2025"/>
    <n v="45.462226157411351"/>
    <s v="-"/>
    <s v="-"/>
  </r>
  <r>
    <s v="Normal Order"/>
    <x v="238"/>
    <x v="143"/>
    <n v="51929"/>
    <s v="T174938"/>
    <s v="C7891"/>
    <s v="960"/>
    <n v="45774.327999247689"/>
    <s v="27/04/2025 7:52:19 AM"/>
    <n v="70"/>
    <s v="X-RAY"/>
    <x v="17"/>
    <n v="109.23"/>
    <n v="1"/>
    <n v="0.10922999999999999"/>
    <s v="DTB - 145 kV"/>
    <s v="Shrikant  Zambre"/>
    <x v="0"/>
    <s v="43"/>
    <s v="24/04/2025"/>
    <n v="45.324841354165983"/>
    <s v="-"/>
    <s v="-"/>
  </r>
  <r>
    <s v="Normal Order"/>
    <x v="238"/>
    <x v="143"/>
    <n v="50572"/>
    <s v="T174950"/>
    <s v="C7904"/>
    <s v="969"/>
    <n v="45774.326197465278"/>
    <s v="27/04/2025 7:49:43 AM"/>
    <n v="70"/>
    <s v="X-RAY"/>
    <x v="17"/>
    <n v="109.23"/>
    <n v="1"/>
    <n v="0.10922999999999999"/>
    <s v="DTB - 145 kV"/>
    <s v="Shrikant  Zambre"/>
    <x v="0"/>
    <s v="43"/>
    <s v="25/04/2025"/>
    <n v="44.688050254626432"/>
    <s v="-"/>
    <s v="-"/>
  </r>
  <r>
    <s v="Normal Order"/>
    <x v="222"/>
    <x v="134"/>
    <n v="59480"/>
    <s v="T175053"/>
    <s v="C7918"/>
    <s v="066"/>
    <n v="45774.085654861112"/>
    <s v="27/04/2025 2:03:20 AM"/>
    <n v="80"/>
    <s v="X-RAY"/>
    <x v="17"/>
    <n v="58"/>
    <n v="1"/>
    <n v="5.8000000000000003E-2"/>
    <s v="-"/>
    <s v="RAJAT RATNAKANT GAWAS"/>
    <x v="0"/>
    <s v="43"/>
    <s v="25/04/2025"/>
    <n v="44.235510462960519"/>
    <s v="-"/>
    <s v="-"/>
  </r>
  <r>
    <s v="Normal Order"/>
    <x v="222"/>
    <x v="134"/>
    <n v="59480"/>
    <s v="T175009"/>
    <s v="C7910"/>
    <s v="065"/>
    <n v="45774.084778518518"/>
    <s v="27/04/2025 2:02:05 AM"/>
    <n v="80"/>
    <s v="X-RAY"/>
    <x v="17"/>
    <n v="58"/>
    <n v="1"/>
    <n v="5.8000000000000003E-2"/>
    <s v="-"/>
    <s v="RAJAT RATNAKANT GAWAS"/>
    <x v="0"/>
    <s v="43"/>
    <s v="25/04/2025"/>
    <n v="44.423580520830001"/>
    <s v="-"/>
    <s v="-"/>
  </r>
  <r>
    <s v="Normal Order"/>
    <x v="222"/>
    <x v="134"/>
    <n v="59480"/>
    <s v="T174791"/>
    <s v="C7884"/>
    <s v="046"/>
    <n v="45773.909120069453"/>
    <s v="26/04/2025 9:49:08 PM"/>
    <n v="80"/>
    <s v="X-RAY"/>
    <x v="17"/>
    <n v="58"/>
    <n v="1"/>
    <n v="5.8000000000000003E-2"/>
    <s v="-"/>
    <s v="RAJAT RATNAKANT GAWAS"/>
    <x v="0"/>
    <s v="44"/>
    <s v="24/04/2025"/>
    <n v="45.680566261573397"/>
    <s v="-"/>
    <s v="-"/>
  </r>
  <r>
    <s v="Normal Order"/>
    <x v="232"/>
    <x v="34"/>
    <n v="52449"/>
    <s v="T174228"/>
    <s v="C7870"/>
    <s v="3337"/>
    <n v="45773.89992945602"/>
    <s v="26/04/2025 9:35:54 PM"/>
    <n v="80"/>
    <s v="X-RAY"/>
    <x v="17"/>
    <n v="43.1"/>
    <n v="1"/>
    <n v="4.3099999999999999E-2"/>
    <s v="AIS 420 kV"/>
    <s v="RAJAT RATNAKANT GAWAS"/>
    <x v="0"/>
    <s v="44"/>
    <s v="23/04/2025"/>
    <n v="46.438945069443427"/>
    <s v="-"/>
    <s v="-"/>
  </r>
  <r>
    <s v="Normal Order"/>
    <x v="79"/>
    <x v="13"/>
    <n v="59848"/>
    <s v="T173842"/>
    <s v="C7750"/>
    <s v="4932"/>
    <n v="45773.884310381953"/>
    <s v="26/04/2025 9:13:24 PM"/>
    <n v="80"/>
    <s v="X-RAY"/>
    <x v="17"/>
    <n v="49.66"/>
    <n v="1"/>
    <n v="4.9660000000000003E-2"/>
    <s v="AIS 420 kV"/>
    <s v="RAJAT RATNAKANT GAWAS"/>
    <x v="0"/>
    <s v="44"/>
    <s v="17/04/2025"/>
    <n v="52.466880289350229"/>
    <s v="-"/>
    <s v="-"/>
  </r>
  <r>
    <s v="Normal Order"/>
    <x v="232"/>
    <x v="34"/>
    <n v="54055"/>
    <s v="T174406"/>
    <s v="C7880"/>
    <s v="3352"/>
    <n v="45773.868697893507"/>
    <s v="26/04/2025 8:51:08 PM"/>
    <n v="80"/>
    <s v="X-RAY"/>
    <x v="17"/>
    <n v="43.1"/>
    <n v="1"/>
    <n v="4.3099999999999999E-2"/>
    <s v="AIS 420 kV"/>
    <s v="X-ray"/>
    <x v="0"/>
    <s v="44"/>
    <s v="24/04/2025"/>
    <n v="45.989139918980072"/>
    <s v="-"/>
    <s v="-"/>
  </r>
  <r>
    <s v="Normal Order"/>
    <x v="222"/>
    <x v="134"/>
    <n v="59480"/>
    <s v="T175004"/>
    <s v="C7909"/>
    <s v="059"/>
    <n v="45773.814576273136"/>
    <s v="26/04/2025 7:33:12 PM"/>
    <n v="80"/>
    <s v="X-RAY"/>
    <x v="17"/>
    <n v="58"/>
    <n v="1"/>
    <n v="5.8000000000000003E-2"/>
    <s v="-"/>
    <s v="X-ray"/>
    <x v="0"/>
    <s v="44"/>
    <s v="25/04/2025"/>
    <n v="44.788224837961017"/>
    <s v="-"/>
    <s v="-"/>
  </r>
  <r>
    <s v="Normal Order"/>
    <x v="222"/>
    <x v="134"/>
    <n v="59480"/>
    <s v="T174904"/>
    <s v="C7904"/>
    <s v="058"/>
    <n v="45773.76818240741"/>
    <s v="26/04/2025 6:26:11 PM"/>
    <n v="80"/>
    <s v="X-RAY"/>
    <x v="17"/>
    <n v="58"/>
    <n v="1"/>
    <n v="5.8000000000000003E-2"/>
    <s v="-"/>
    <s v="Shrikant  Zambre"/>
    <x v="0"/>
    <s v="44"/>
    <s v="25/04/2025"/>
    <n v="44.830198576390103"/>
    <s v="-"/>
    <s v="-"/>
  </r>
  <r>
    <s v="Normal Order"/>
    <x v="222"/>
    <x v="134"/>
    <n v="59480"/>
    <s v="T175008"/>
    <s v="C7910"/>
    <s v="062"/>
    <n v="45773.767748310187"/>
    <s v="26/04/2025 6:25:33 PM"/>
    <n v="80"/>
    <s v="X-RAY"/>
    <x v="17"/>
    <n v="58"/>
    <n v="1"/>
    <n v="5.8000000000000003E-2"/>
    <s v="-"/>
    <s v="Shrikant  Zambre"/>
    <x v="0"/>
    <s v="44"/>
    <s v="25/04/2025"/>
    <n v="44.59628349536797"/>
    <s v="-"/>
    <s v="-"/>
  </r>
  <r>
    <s v="Normal Order"/>
    <x v="238"/>
    <x v="143"/>
    <n v="55948"/>
    <s v="T174918"/>
    <s v="C7901"/>
    <s v="972"/>
    <n v="45773.7091315625"/>
    <s v="26/04/2025 5:01:09 PM"/>
    <n v="70"/>
    <s v="X-RAY"/>
    <x v="17"/>
    <n v="109.23"/>
    <n v="1"/>
    <n v="0.10922999999999999"/>
    <s v="DTB - 145 kV"/>
    <s v="Shrikant  Zambre"/>
    <x v="0"/>
    <s v="44"/>
    <s v="25/04/2025"/>
    <n v="44.89819358796376"/>
    <s v="-"/>
    <s v="-"/>
  </r>
  <r>
    <s v="Normal Order"/>
    <x v="79"/>
    <x v="13"/>
    <n v="59845"/>
    <s v="T174329"/>
    <s v="C7828"/>
    <s v="4982"/>
    <n v="45773.689107361111"/>
    <s v="26/04/2025 4:32:19 PM"/>
    <n v="80"/>
    <s v="X-RAY"/>
    <x v="17"/>
    <n v="49.66"/>
    <n v="1"/>
    <n v="4.9660000000000003E-2"/>
    <s v="AIS 420 kV"/>
    <s v="Shrikant  Zambre"/>
    <x v="0"/>
    <s v="44"/>
    <s v="21/04/2025"/>
    <n v="48.558165127316897"/>
    <s v="-"/>
    <s v="-"/>
  </r>
  <r>
    <s v="Normal Order"/>
    <x v="79"/>
    <x v="13"/>
    <n v="59845"/>
    <s v="T174907"/>
    <s v="C7895"/>
    <s v="4992"/>
    <n v="45773.675022222218"/>
    <s v="26/04/2025 4:12:02 PM"/>
    <n v="80"/>
    <s v="X-RAY"/>
    <x v="17"/>
    <n v="49.66"/>
    <n v="1"/>
    <n v="4.9660000000000003E-2"/>
    <s v="AIS 420 kV"/>
    <s v="Shrikant  Zambre"/>
    <x v="0"/>
    <s v="44"/>
    <s v="24/04/2025"/>
    <n v="45.210742013892741"/>
    <s v="-"/>
    <s v="-"/>
  </r>
  <r>
    <s v="Normal Order"/>
    <x v="222"/>
    <x v="134"/>
    <n v="59480"/>
    <s v="T174943"/>
    <s v="C7891"/>
    <s v="050"/>
    <n v="45773.668549560192"/>
    <s v="26/04/2025 4:02:43 PM"/>
    <n v="80"/>
    <s v="X-RAY"/>
    <x v="17"/>
    <n v="58"/>
    <n v="1"/>
    <n v="5.8000000000000003E-2"/>
    <s v="-"/>
    <s v="Shrikant  Zambre"/>
    <x v="0"/>
    <s v="44"/>
    <s v="24/04/2025"/>
    <n v="45.417224999997423"/>
    <s v="-"/>
    <s v="-"/>
  </r>
  <r>
    <s v="Normal Order"/>
    <x v="232"/>
    <x v="34"/>
    <n v="59879"/>
    <s v="T174805"/>
    <s v="C7890"/>
    <s v="3365"/>
    <n v="45773.666360532407"/>
    <s v="26/04/2025 3:59:33 PM"/>
    <n v="80"/>
    <s v="X-RAY"/>
    <x v="17"/>
    <n v="43.1"/>
    <n v="1"/>
    <n v="4.3099999999999999E-2"/>
    <s v="AIS 420 kV"/>
    <s v="Shrikant  Zambre"/>
    <x v="0"/>
    <s v="44"/>
    <s v="24/04/2025"/>
    <n v="45.52038935184828"/>
    <s v="-"/>
    <s v="-"/>
  </r>
  <r>
    <s v="Normal Order"/>
    <x v="232"/>
    <x v="34"/>
    <n v="59879"/>
    <s v="T174810"/>
    <s v="C7890"/>
    <s v="3364"/>
    <n v="45773.660320300929"/>
    <s v="26/04/2025 3:50:52 PM"/>
    <n v="80"/>
    <s v="X-RAY"/>
    <x v="17"/>
    <n v="43.1"/>
    <n v="1"/>
    <n v="4.3099999999999999E-2"/>
    <s v="AIS 420 kV"/>
    <s v="Shrikant  Zambre"/>
    <x v="0"/>
    <s v="44"/>
    <s v="24/04/2025"/>
    <n v="45.519465740740998"/>
    <s v="-"/>
    <s v="-"/>
  </r>
  <r>
    <s v="Normal Order"/>
    <x v="118"/>
    <x v="90"/>
    <n v="59868"/>
    <s v="T174992"/>
    <s v="C7911"/>
    <s v="1258"/>
    <n v="45773.631732199072"/>
    <s v="26/04/2025 3:09:42 PM"/>
    <n v="80"/>
    <s v="X-RAY"/>
    <x v="17"/>
    <n v="16.8"/>
    <n v="1"/>
    <n v="1.6799999999999999E-2"/>
    <s v="765 KV GIS"/>
    <s v="Shrikant  Zambre"/>
    <x v="0"/>
    <s v="44"/>
    <s v="25/04/2025"/>
    <n v="44.378365752316313"/>
    <s v="-"/>
    <s v="-"/>
  </r>
  <r>
    <s v="Normal Order"/>
    <x v="118"/>
    <x v="90"/>
    <n v="59868"/>
    <s v="T174997"/>
    <s v="C7911"/>
    <s v="1259"/>
    <n v="45773.629161157412"/>
    <s v="26/04/2025 3:05:59 PM"/>
    <n v="80"/>
    <s v="X-RAY"/>
    <x v="17"/>
    <n v="16.8"/>
    <n v="1"/>
    <n v="1.6799999999999999E-2"/>
    <s v="765 KV GIS"/>
    <s v="Shrikant  Zambre"/>
    <x v="0"/>
    <s v="44"/>
    <s v="25/04/2025"/>
    <n v="44.377537662039693"/>
    <s v="-"/>
    <s v="-"/>
  </r>
  <r>
    <s v="Normal Order"/>
    <x v="222"/>
    <x v="134"/>
    <n v="59480"/>
    <s v="T175012"/>
    <s v="C7912"/>
    <s v="063"/>
    <n v="45773.623620717597"/>
    <s v="26/04/2025 2:58:01 PM"/>
    <n v="80"/>
    <s v="X-RAY"/>
    <x v="17"/>
    <n v="58"/>
    <n v="1"/>
    <n v="5.8000000000000003E-2"/>
    <s v="-"/>
    <s v="Shrikant  Zambre"/>
    <x v="0"/>
    <s v="44"/>
    <s v="25/04/2025"/>
    <n v="44.304014050925623"/>
    <s v="-"/>
    <s v="-"/>
  </r>
  <r>
    <s v="Normal Order"/>
    <x v="222"/>
    <x v="134"/>
    <n v="59480"/>
    <s v="T175018"/>
    <s v="C7910"/>
    <s v="064"/>
    <n v="45773.618908460638"/>
    <s v="26/04/2025 2:51:13 PM"/>
    <n v="80"/>
    <s v="X-RAY"/>
    <x v="17"/>
    <n v="58"/>
    <n v="1"/>
    <n v="5.8000000000000003E-2"/>
    <s v="-"/>
    <s v="Shrikant  Zambre"/>
    <x v="0"/>
    <s v="44"/>
    <s v="25/04/2025"/>
    <n v="44.370462789353041"/>
    <s v="-"/>
    <s v="-"/>
  </r>
  <r>
    <s v="Normal Order"/>
    <x v="222"/>
    <x v="134"/>
    <n v="59480"/>
    <s v="T174932"/>
    <s v="C7888"/>
    <s v="049"/>
    <n v="45773.61481240741"/>
    <s v="26/04/2025 2:45:20 PM"/>
    <n v="80"/>
    <s v="X-RAY"/>
    <x v="17"/>
    <n v="58"/>
    <n v="1"/>
    <n v="5.8000000000000003E-2"/>
    <s v="-"/>
    <s v="Shrikant  Zambre"/>
    <x v="0"/>
    <s v="44"/>
    <s v="24/04/2025"/>
    <n v="45.515096122682728"/>
    <s v="-"/>
    <s v="-"/>
  </r>
  <r>
    <s v="Normal Order"/>
    <x v="79"/>
    <x v="13"/>
    <n v="59845"/>
    <s v="T174920"/>
    <s v="C7890"/>
    <s v="4998"/>
    <n v="45773.487628761577"/>
    <s v="26/04/2025 11:42:11 AM"/>
    <n v="80"/>
    <s v="X-RAY"/>
    <x v="17"/>
    <n v="49.66"/>
    <n v="1"/>
    <n v="4.9660000000000003E-2"/>
    <s v="AIS 420 kV"/>
    <s v="Shrikant  Zambre"/>
    <x v="0"/>
    <s v="44"/>
    <s v="24/04/2025"/>
    <n v="45.381871041667182"/>
    <s v="-"/>
    <s v="-"/>
  </r>
  <r>
    <s v="Normal Order"/>
    <x v="79"/>
    <x v="13"/>
    <n v="59845"/>
    <s v="T175010"/>
    <s v="C7909"/>
    <s v="5006"/>
    <n v="45773.472675196761"/>
    <s v="26/04/2025 11:20:39 AM"/>
    <n v="80"/>
    <s v="X-RAY"/>
    <x v="17"/>
    <n v="49.66"/>
    <n v="1"/>
    <n v="4.9660000000000003E-2"/>
    <s v="AIS 420 kV"/>
    <s v="Shrikant  Zambre"/>
    <x v="0"/>
    <s v="44"/>
    <s v="25/04/2025"/>
    <n v="44.764949560187233"/>
    <s v="-"/>
    <s v="-"/>
  </r>
  <r>
    <s v="Normal Order"/>
    <x v="118"/>
    <x v="90"/>
    <n v="59868"/>
    <s v="T174974"/>
    <s v="C7911"/>
    <s v="1255"/>
    <n v="45773.461048159719"/>
    <s v="26/04/2025 11:03:54 AM"/>
    <n v="80"/>
    <s v="X-RAY"/>
    <x v="17"/>
    <n v="16.8"/>
    <n v="1"/>
    <n v="1.6799999999999999E-2"/>
    <s v="765 KV GIS"/>
    <s v="Shrikant  Zambre"/>
    <x v="0"/>
    <s v="44"/>
    <s v="25/04/2025"/>
    <n v="44.548898993059993"/>
    <s v="-"/>
    <s v="-"/>
  </r>
  <r>
    <s v="Normal Order"/>
    <x v="118"/>
    <x v="90"/>
    <n v="59868"/>
    <s v="T174959"/>
    <s v="C7911"/>
    <s v="1254"/>
    <n v="45773.459847812497"/>
    <s v="26/04/2025 11:02:11 AM"/>
    <n v="80"/>
    <s v="X-RAY"/>
    <x v="17"/>
    <n v="16.8"/>
    <n v="1"/>
    <n v="1.6799999999999999E-2"/>
    <s v="765 KV GIS"/>
    <s v="Shrikant  Zambre"/>
    <x v="0"/>
    <s v="44"/>
    <s v="25/04/2025"/>
    <n v="44.441354965281789"/>
    <s v="-"/>
    <s v="-"/>
  </r>
  <r>
    <s v="Normal Order"/>
    <x v="90"/>
    <x v="71"/>
    <n v="57199"/>
    <s v="T172800"/>
    <s v="C7620"/>
    <s v="1421"/>
    <n v="45773.447300254629"/>
    <s v="26/04/2025 10:44:10 AM"/>
    <n v="70"/>
    <s v="X-RAY"/>
    <x v="17"/>
    <n v="40.200000000000003"/>
    <n v="1"/>
    <n v="4.0200000000000007E-2"/>
    <s v="Upper Tank"/>
    <s v="ISHWAR CHAVAN"/>
    <x v="0"/>
    <s v="44"/>
    <s v="09/04/2025"/>
    <n v="60.389072361111182"/>
    <s v="-"/>
    <s v="-"/>
  </r>
  <r>
    <s v="Normal Order"/>
    <x v="118"/>
    <x v="90"/>
    <n v="59736"/>
    <s v="T174893"/>
    <s v="C7898"/>
    <s v="1247"/>
    <n v="45773.43593821759"/>
    <s v="26/04/2025 10:27:45 AM"/>
    <n v="80"/>
    <s v="X-RAY"/>
    <x v="17"/>
    <n v="16.8"/>
    <n v="1"/>
    <n v="1.6799999999999999E-2"/>
    <s v="765 KV GIS"/>
    <s v="Shrikant  Zambre"/>
    <x v="0"/>
    <s v="44"/>
    <s v="24/04/2025"/>
    <n v="45.113446527779161"/>
    <s v="-"/>
    <s v="-"/>
  </r>
  <r>
    <s v="Normal Order"/>
    <x v="118"/>
    <x v="90"/>
    <n v="59736"/>
    <s v="T174955"/>
    <s v="C7893"/>
    <s v="1248"/>
    <n v="45773.429174942132"/>
    <s v="26/04/2025 10:18:01 AM"/>
    <n v="80"/>
    <s v="X-RAY"/>
    <x v="17"/>
    <n v="16.8"/>
    <n v="1"/>
    <n v="1.6799999999999999E-2"/>
    <s v="765 KV GIS"/>
    <s v="Shrikant  Zambre"/>
    <x v="0"/>
    <s v="44"/>
    <s v="24/04/2025"/>
    <n v="45.252251793979667"/>
    <s v="-"/>
    <s v="-"/>
  </r>
  <r>
    <s v="Normal Order"/>
    <x v="118"/>
    <x v="90"/>
    <n v="59736"/>
    <s v="T174953"/>
    <s v="C7893"/>
    <s v="1244"/>
    <n v="45773.424883726853"/>
    <s v="26/04/2025 10:11:50 AM"/>
    <n v="80"/>
    <s v="X-RAY"/>
    <x v="17"/>
    <n v="16.8"/>
    <n v="1"/>
    <n v="1.6799999999999999E-2"/>
    <s v="765 KV GIS"/>
    <s v="Shrikant  Zambre"/>
    <x v="0"/>
    <s v="44"/>
    <s v="24/04/2025"/>
    <n v="45.290496840279957"/>
    <s v="-"/>
    <s v="-"/>
  </r>
  <r>
    <s v="Normal Order"/>
    <x v="79"/>
    <x v="13"/>
    <n v="59848"/>
    <s v="T174057"/>
    <s v="C7786"/>
    <s v="4971"/>
    <n v="45773.418216134261"/>
    <s v="26/04/2025 10:02:19 AM"/>
    <n v="80"/>
    <s v="X-RAY"/>
    <x v="17"/>
    <n v="49.66"/>
    <n v="1"/>
    <n v="4.9660000000000003E-2"/>
    <s v="AIS 420 kV"/>
    <s v="ISHWAR CHAVAN"/>
    <x v="0"/>
    <s v="44"/>
    <s v="18/04/2025"/>
    <n v="51.422528553244767"/>
    <s v="-"/>
    <s v="-"/>
  </r>
  <r>
    <s v="Normal Order"/>
    <x v="118"/>
    <x v="90"/>
    <n v="59736"/>
    <s v="T174958"/>
    <s v="C7893"/>
    <s v="1242"/>
    <n v="45773.412369814818"/>
    <s v="26/04/2025 9:53:49 AM"/>
    <n v="80"/>
    <s v="X-RAY"/>
    <x v="17"/>
    <n v="16.8"/>
    <n v="1"/>
    <n v="1.6799999999999999E-2"/>
    <s v="765 KV GIS"/>
    <s v="Shrikant  Zambre"/>
    <x v="0"/>
    <s v="44"/>
    <s v="24/04/2025"/>
    <n v="45.289830532405183"/>
    <s v="-"/>
    <s v="-"/>
  </r>
  <r>
    <s v="Normal Order"/>
    <x v="232"/>
    <x v="34"/>
    <n v="54058"/>
    <s v="T174233"/>
    <s v="C7870"/>
    <s v="3332"/>
    <n v="45773.176794826388"/>
    <s v="26/04/2025 4:14:46 AM"/>
    <n v="80"/>
    <s v="X-RAY"/>
    <x v="17"/>
    <n v="43.1"/>
    <n v="1"/>
    <n v="4.3099999999999999E-2"/>
    <s v="AIS 420 kV"/>
    <s v="X-ray"/>
    <x v="0"/>
    <s v="44"/>
    <s v="23/04/2025"/>
    <n v="46.518903310185117"/>
    <s v="-"/>
    <s v="-"/>
  </r>
  <r>
    <s v="Normal Order"/>
    <x v="222"/>
    <x v="134"/>
    <n v="59480"/>
    <s v="T174922"/>
    <s v="C7891"/>
    <s v="052"/>
    <n v="45773.170065254628"/>
    <s v="26/04/2025 4:04:53 AM"/>
    <n v="80"/>
    <s v="X-RAY"/>
    <x v="17"/>
    <n v="58"/>
    <n v="1"/>
    <n v="5.8000000000000003E-2"/>
    <s v="-"/>
    <s v="RAJAT RATNAKANT GAWAS"/>
    <x v="0"/>
    <s v="44"/>
    <s v="24/04/2025"/>
    <n v="45.320460300921702"/>
    <s v="-"/>
    <s v="-"/>
  </r>
  <r>
    <s v="Normal Order"/>
    <x v="222"/>
    <x v="134"/>
    <n v="59480"/>
    <s v="T174729"/>
    <s v="C7888"/>
    <s v="048"/>
    <n v="45773.168495833343"/>
    <s v="26/04/2025 4:02:52 AM"/>
    <n v="80"/>
    <s v="X-RAY"/>
    <x v="17"/>
    <n v="58"/>
    <n v="1"/>
    <n v="5.8000000000000003E-2"/>
    <s v="-"/>
    <s v="X-ray"/>
    <x v="0"/>
    <s v="44"/>
    <s v="24/04/2025"/>
    <n v="45.550646145835337"/>
    <s v="-"/>
    <s v="-"/>
  </r>
  <r>
    <s v="Normal Order"/>
    <x v="222"/>
    <x v="134"/>
    <n v="59480"/>
    <s v="T174913"/>
    <s v="C7895"/>
    <s v="053"/>
    <n v="45773.16621398148"/>
    <s v="26/04/2025 3:59:21 AM"/>
    <n v="80"/>
    <s v="X-RAY"/>
    <x v="17"/>
    <n v="58"/>
    <n v="1"/>
    <n v="5.8000000000000003E-2"/>
    <s v="-"/>
    <s v="RAJAT RATNAKANT GAWAS"/>
    <x v="0"/>
    <s v="44"/>
    <s v="24/04/2025"/>
    <n v="45.27897136574029"/>
    <s v="-"/>
    <s v="-"/>
  </r>
  <r>
    <s v="Normal Order"/>
    <x v="222"/>
    <x v="134"/>
    <n v="59480"/>
    <s v="T174903"/>
    <s v="C7898"/>
    <s v="054"/>
    <n v="45772.918846435183"/>
    <s v="25/04/2025 10:03:08 PM"/>
    <n v="80"/>
    <s v="X-RAY"/>
    <x v="17"/>
    <n v="58"/>
    <n v="1"/>
    <n v="5.8000000000000003E-2"/>
    <s v="-"/>
    <s v="RAJAT RATNAKANT GAWAS"/>
    <x v="0"/>
    <s v="45"/>
    <s v="24/04/2025"/>
    <n v="45.024701701389858"/>
    <s v="-"/>
    <s v="-"/>
  </r>
  <r>
    <s v="Normal Order"/>
    <x v="222"/>
    <x v="134"/>
    <n v="59480"/>
    <s v="T174917"/>
    <s v="C7898"/>
    <s v="055"/>
    <n v="45772.898403865744"/>
    <s v="25/04/2025 9:33:42 PM"/>
    <n v="80"/>
    <s v="X-RAY"/>
    <x v="17"/>
    <n v="58"/>
    <n v="1"/>
    <n v="5.8000000000000003E-2"/>
    <s v="-"/>
    <s v="RAJAT RATNAKANT GAWAS"/>
    <x v="0"/>
    <s v="45"/>
    <s v="24/04/2025"/>
    <n v="45.080073391203769"/>
    <s v="-"/>
    <s v="-"/>
  </r>
  <r>
    <s v="Normal Order"/>
    <x v="237"/>
    <x v="142"/>
    <n v="59477"/>
    <s v="T174931"/>
    <s v="C7889"/>
    <s v="064"/>
    <n v="45772.896172800924"/>
    <s v="25/04/2025 9:30:29 PM"/>
    <n v="80"/>
    <s v="X-RAY"/>
    <x v="17"/>
    <n v="65"/>
    <n v="1"/>
    <n v="6.5000000000000002E-2"/>
    <s v="-"/>
    <s v="RAJAT RATNAKANT GAWAS"/>
    <x v="0"/>
    <s v="45"/>
    <s v="24/04/2025"/>
    <n v="45.514055937499514"/>
    <s v="-"/>
    <s v="-"/>
  </r>
  <r>
    <s v="Normal Order"/>
    <x v="222"/>
    <x v="134"/>
    <n v="59480"/>
    <s v="T174929"/>
    <s v="C7895"/>
    <s v="056"/>
    <n v="45772.865597766213"/>
    <s v="25/04/2025 8:46:27 PM"/>
    <n v="80"/>
    <s v="X-RAY"/>
    <x v="17"/>
    <n v="58"/>
    <n v="1"/>
    <n v="5.8000000000000003E-2"/>
    <s v="-"/>
    <s v="RAJAT RATNAKANT GAWAS"/>
    <x v="0"/>
    <s v="45"/>
    <s v="24/04/2025"/>
    <n v="45.240142233800732"/>
    <s v="-"/>
    <s v="-"/>
  </r>
  <r>
    <s v="Normal Order"/>
    <x v="237"/>
    <x v="142"/>
    <n v="59477"/>
    <s v="T174949"/>
    <s v="C7898"/>
    <s v="065"/>
    <n v="45772.864476817129"/>
    <s v="25/04/2025 8:44:51 PM"/>
    <n v="80"/>
    <s v="X-RAY"/>
    <x v="17"/>
    <n v="65"/>
    <n v="1"/>
    <n v="6.5000000000000002E-2"/>
    <s v="-"/>
    <s v="RAJAT RATNAKANT GAWAS"/>
    <x v="0"/>
    <s v="45"/>
    <s v="24/04/2025"/>
    <n v="45.080915625003399"/>
    <s v="-"/>
    <s v="-"/>
  </r>
  <r>
    <s v="Normal Order"/>
    <x v="232"/>
    <x v="34"/>
    <n v="52449"/>
    <s v="T174443"/>
    <s v="C7871"/>
    <s v="3335"/>
    <n v="45772.803150763888"/>
    <s v="25/04/2025 7:16:32 PM"/>
    <n v="80"/>
    <s v="X-RAY"/>
    <x v="17"/>
    <n v="43.1"/>
    <n v="1"/>
    <n v="4.3099999999999999E-2"/>
    <s v="AIS 420 kV"/>
    <s v="RAJAT RATNAKANT GAWAS"/>
    <x v="0"/>
    <s v="45"/>
    <s v="23/04/2025"/>
    <n v="46.402582361115492"/>
    <s v="-"/>
    <s v="-"/>
  </r>
  <r>
    <s v="Normal Order"/>
    <x v="232"/>
    <x v="34"/>
    <n v="52449"/>
    <s v="T174447"/>
    <s v="C7876"/>
    <s v="3348"/>
    <n v="45772.795139479167"/>
    <s v="25/04/2025 7:05:00 PM"/>
    <n v="80"/>
    <s v="X-RAY"/>
    <x v="17"/>
    <n v="43.1"/>
    <n v="1"/>
    <n v="4.3099999999999999E-2"/>
    <s v="AIS 420 kV"/>
    <s v="RAJAT RATNAKANT GAWAS"/>
    <x v="0"/>
    <s v="45"/>
    <s v="23/04/2025"/>
    <n v="46.118629351854914"/>
    <s v="-"/>
    <s v="-"/>
  </r>
  <r>
    <s v="Normal Order"/>
    <x v="232"/>
    <x v="34"/>
    <n v="59873"/>
    <s v="T174259"/>
    <s v="C7877"/>
    <s v="3349"/>
    <n v="45772.794050787037"/>
    <s v="25/04/2025 7:03:26 PM"/>
    <n v="80"/>
    <s v="X-RAY"/>
    <x v="17"/>
    <n v="43.1"/>
    <n v="1"/>
    <n v="4.3099999999999999E-2"/>
    <s v="AIS 420 kV"/>
    <s v="RAJAT RATNAKANT GAWAS"/>
    <x v="0"/>
    <s v="45"/>
    <s v="23/04/2025"/>
    <n v="46.039340393515893"/>
    <s v="-"/>
    <s v="-"/>
  </r>
  <r>
    <s v="Normal Order"/>
    <x v="232"/>
    <x v="34"/>
    <n v="52449"/>
    <s v="T174242"/>
    <s v="C7875"/>
    <s v="3339"/>
    <n v="45772.792857685177"/>
    <s v="25/04/2025 7:01:43 PM"/>
    <n v="80"/>
    <s v="X-RAY"/>
    <x v="17"/>
    <n v="43.1"/>
    <n v="1"/>
    <n v="4.3099999999999999E-2"/>
    <s v="AIS 420 kV"/>
    <s v="RAJAT RATNAKANT GAWAS"/>
    <x v="0"/>
    <s v="45"/>
    <s v="23/04/2025"/>
    <n v="46.223776874998293"/>
    <s v="-"/>
    <s v="-"/>
  </r>
  <r>
    <s v="Normal Order"/>
    <x v="232"/>
    <x v="34"/>
    <n v="59879"/>
    <s v="T174897"/>
    <s v="C7884"/>
    <s v="3359"/>
    <n v="45772.791784560177"/>
    <s v="25/04/2025 7:00:10 PM"/>
    <n v="80"/>
    <s v="X-RAY"/>
    <x v="17"/>
    <n v="43.1"/>
    <n v="1"/>
    <n v="4.3099999999999999E-2"/>
    <s v="AIS 420 kV"/>
    <s v="RAJAT RATNAKANT GAWAS"/>
    <x v="0"/>
    <s v="45"/>
    <s v="24/04/2025"/>
    <n v="45.693124409721349"/>
    <s v="-"/>
    <s v="-"/>
  </r>
  <r>
    <s v="Normal Order"/>
    <x v="232"/>
    <x v="34"/>
    <n v="59879"/>
    <s v="T174404"/>
    <s v="C7880"/>
    <s v="3356"/>
    <n v="45772.790667534719"/>
    <s v="25/04/2025 6:58:34 PM"/>
    <n v="80"/>
    <s v="X-RAY"/>
    <x v="17"/>
    <n v="43.1"/>
    <n v="1"/>
    <n v="4.3099999999999999E-2"/>
    <s v="AIS 420 kV"/>
    <s v="RAJAT RATNAKANT GAWAS"/>
    <x v="0"/>
    <s v="45"/>
    <s v="24/04/2025"/>
    <n v="45.954412696759391"/>
    <s v="-"/>
    <s v="-"/>
  </r>
  <r>
    <s v="Normal Order"/>
    <x v="232"/>
    <x v="34"/>
    <n v="59879"/>
    <s v="T174895"/>
    <s v="C7882"/>
    <s v="3358"/>
    <n v="45772.78937366898"/>
    <s v="25/04/2025 6:56:42 PM"/>
    <n v="80"/>
    <s v="X-RAY"/>
    <x v="17"/>
    <n v="43.1"/>
    <n v="1"/>
    <n v="4.3099999999999999E-2"/>
    <s v="AIS 420 kV"/>
    <s v="RAJAT RATNAKANT GAWAS"/>
    <x v="0"/>
    <s v="45"/>
    <s v="24/04/2025"/>
    <n v="45.80425841435499"/>
    <s v="-"/>
    <s v="-"/>
  </r>
  <r>
    <s v="Normal Order"/>
    <x v="232"/>
    <x v="34"/>
    <n v="59879"/>
    <s v="T174900"/>
    <s v="C7882"/>
    <s v="3357"/>
    <n v="45772.788327326387"/>
    <s v="25/04/2025 6:55:11 PM"/>
    <n v="80"/>
    <s v="X-RAY"/>
    <x v="17"/>
    <n v="43.1"/>
    <n v="1"/>
    <n v="4.3099999999999999E-2"/>
    <s v="AIS 420 kV"/>
    <s v="RAJAT RATNAKANT GAWAS"/>
    <x v="0"/>
    <s v="45"/>
    <s v="24/04/2025"/>
    <n v="45.803463634263608"/>
    <s v="-"/>
    <s v="-"/>
  </r>
  <r>
    <s v="Normal Order"/>
    <x v="232"/>
    <x v="34"/>
    <n v="52449"/>
    <s v="T174223"/>
    <s v="C7870"/>
    <s v="3330"/>
    <n v="45772.764033993051"/>
    <s v="25/04/2025 6:20:12 PM"/>
    <n v="80"/>
    <s v="X-RAY"/>
    <x v="17"/>
    <n v="43.1"/>
    <n v="1"/>
    <n v="4.3099999999999999E-2"/>
    <s v="AIS 420 kV"/>
    <s v="RAJAT RATNAKANT GAWAS"/>
    <x v="0"/>
    <s v="45"/>
    <s v="23/04/2025"/>
    <n v="46.439530833333272"/>
    <s v="-"/>
    <s v="-"/>
  </r>
  <r>
    <s v="Normal Order"/>
    <x v="237"/>
    <x v="142"/>
    <n v="59477"/>
    <s v="T174730"/>
    <s v="C7880"/>
    <s v="054"/>
    <n v="45772.734819490739"/>
    <s v="25/04/2025 5:38:08 PM"/>
    <n v="80"/>
    <s v="X-RAY"/>
    <x v="17"/>
    <n v="65"/>
    <n v="1"/>
    <n v="6.5000000000000002E-2"/>
    <s v="-"/>
    <s v="RAJAT RATNAKANT GAWAS"/>
    <x v="0"/>
    <s v="45"/>
    <s v="24/04/2025"/>
    <n v="45.915616250000312"/>
    <s v="-"/>
    <s v="-"/>
  </r>
  <r>
    <s v="Normal Order"/>
    <x v="328"/>
    <x v="4"/>
    <n v="59355"/>
    <s v="T174362"/>
    <s v="C7835"/>
    <s v="065"/>
    <n v="45772.732264143517"/>
    <s v="25/04/2025 5:34:27 PM"/>
    <n v="80"/>
    <s v="X-RAY"/>
    <x v="17"/>
    <n v="94.2"/>
    <n v="1"/>
    <n v="9.4200000000000006E-2"/>
    <s v="765 KV GIS"/>
    <s v="RAJAT RATNAKANT GAWAS"/>
    <x v="0"/>
    <s v="45"/>
    <s v="23/04/2025"/>
    <n v="46.053141307871563"/>
    <s v="-"/>
    <s v="-"/>
  </r>
  <r>
    <s v="Normal Order"/>
    <x v="232"/>
    <x v="34"/>
    <n v="52449"/>
    <s v="T174448"/>
    <s v="C7871"/>
    <s v="3336"/>
    <n v="45772.730723032408"/>
    <s v="25/04/2025 5:32:14 PM"/>
    <n v="80"/>
    <s v="X-RAY"/>
    <x v="17"/>
    <n v="43.1"/>
    <n v="1"/>
    <n v="4.3099999999999999E-2"/>
    <s v="AIS 420 kV"/>
    <s v="RAJAT RATNAKANT GAWAS"/>
    <x v="0"/>
    <s v="45"/>
    <s v="23/04/2025"/>
    <n v="46.401869108798557"/>
    <s v="-"/>
    <s v="-"/>
  </r>
  <r>
    <s v="Normal Order"/>
    <x v="222"/>
    <x v="134"/>
    <n v="59480"/>
    <s v="T174792"/>
    <s v="C7887"/>
    <s v="047"/>
    <n v="45772.686860601847"/>
    <s v="25/04/2025 4:29:05 PM"/>
    <n v="80"/>
    <s v="X-RAY"/>
    <x v="17"/>
    <n v="58"/>
    <n v="1"/>
    <n v="5.8000000000000003E-2"/>
    <s v="-"/>
    <s v="Shrikant  Zambre"/>
    <x v="0"/>
    <s v="45"/>
    <s v="24/04/2025"/>
    <n v="45.615431134261598"/>
    <s v="-"/>
    <s v="-"/>
  </r>
  <r>
    <s v="Normal Order"/>
    <x v="222"/>
    <x v="134"/>
    <n v="59480"/>
    <s v="T174669"/>
    <s v="C7865"/>
    <s v="039"/>
    <n v="45772.580995902783"/>
    <s v="25/04/2025 1:56:38 PM"/>
    <n v="80"/>
    <s v="X-RAY"/>
    <x v="17"/>
    <n v="58"/>
    <n v="1"/>
    <n v="5.8000000000000003E-2"/>
    <s v="-"/>
    <s v="Shrikant  Zambre"/>
    <x v="0"/>
    <s v="45"/>
    <s v="22/04/2025"/>
    <n v="47.055728391205783"/>
    <s v="-"/>
    <s v="-"/>
  </r>
  <r>
    <s v="Normal Order"/>
    <x v="222"/>
    <x v="134"/>
    <n v="59480"/>
    <s v="T174724"/>
    <s v="C7880"/>
    <s v="044"/>
    <n v="45772.246016261583"/>
    <s v="25/04/2025 5:54:16 AM"/>
    <n v="80"/>
    <s v="X-RAY"/>
    <x v="17"/>
    <n v="58"/>
    <n v="1"/>
    <n v="5.8000000000000003E-2"/>
    <s v="-"/>
    <s v="RAJAT RATNAKANT GAWAS"/>
    <x v="0"/>
    <s v="45"/>
    <s v="24/04/2025"/>
    <n v="45.91447060185601"/>
    <s v="-"/>
    <s v="-"/>
  </r>
  <r>
    <s v="Normal Order"/>
    <x v="222"/>
    <x v="134"/>
    <n v="59480"/>
    <s v="T174656"/>
    <s v="C7866"/>
    <s v="040"/>
    <n v="45772.242210277778"/>
    <s v="25/04/2025 5:48:47 AM"/>
    <n v="80"/>
    <s v="X-RAY"/>
    <x v="17"/>
    <n v="58"/>
    <n v="1"/>
    <n v="5.8000000000000003E-2"/>
    <s v="-"/>
    <s v="RAJAT RATNAKANT GAWAS"/>
    <x v="0"/>
    <s v="45"/>
    <s v="22/04/2025"/>
    <n v="47.013131655090547"/>
    <s v="-"/>
    <s v="-"/>
  </r>
  <r>
    <s v="Normal Order"/>
    <x v="222"/>
    <x v="134"/>
    <n v="59480"/>
    <s v="T174728"/>
    <s v="C7880"/>
    <s v="043"/>
    <n v="45772.192535567126"/>
    <s v="25/04/2025 4:37:26 AM"/>
    <n v="80"/>
    <s v="X-RAY"/>
    <x v="17"/>
    <n v="58"/>
    <n v="1"/>
    <n v="5.8000000000000003E-2"/>
    <s v="-"/>
    <s v="X-ray"/>
    <x v="0"/>
    <s v="45"/>
    <s v="24/04/2025"/>
    <n v="45.856268414354417"/>
    <s v="-"/>
    <s v="-"/>
  </r>
  <r>
    <s v="Normal Order"/>
    <x v="237"/>
    <x v="142"/>
    <n v="59477"/>
    <s v="T174723"/>
    <s v="C7888"/>
    <s v="058"/>
    <n v="45772.161440057869"/>
    <s v="25/04/2025 3:52:28 AM"/>
    <n v="80"/>
    <s v="X-RAY"/>
    <x v="17"/>
    <n v="65"/>
    <n v="1"/>
    <n v="6.5000000000000002E-2"/>
    <s v="-"/>
    <s v="RAJAT RATNAKANT GAWAS"/>
    <x v="0"/>
    <s v="45"/>
    <s v="24/04/2025"/>
    <n v="45.549210925928492"/>
    <s v="-"/>
    <s v="-"/>
  </r>
  <r>
    <s v="Normal Order"/>
    <x v="237"/>
    <x v="142"/>
    <n v="59477"/>
    <s v="T174665"/>
    <s v="C7882"/>
    <s v="057"/>
    <n v="45772.157591678239"/>
    <s v="25/04/2025 3:46:56 AM"/>
    <n v="80"/>
    <s v="X-RAY"/>
    <x v="17"/>
    <n v="65"/>
    <n v="1"/>
    <n v="6.5000000000000002E-2"/>
    <s v="-"/>
    <s v="RAJAT RATNAKANT GAWAS"/>
    <x v="0"/>
    <s v="45"/>
    <s v="24/04/2025"/>
    <n v="45.857416168983043"/>
    <s v="-"/>
    <s v="-"/>
  </r>
  <r>
    <s v="Normal Order"/>
    <x v="237"/>
    <x v="142"/>
    <n v="59477"/>
    <s v="T174782"/>
    <s v="C7884"/>
    <s v="056"/>
    <n v="45772.156217326388"/>
    <s v="25/04/2025 3:44:57 AM"/>
    <n v="80"/>
    <s v="X-RAY"/>
    <x v="17"/>
    <n v="65"/>
    <n v="1"/>
    <n v="6.5000000000000002E-2"/>
    <s v="-"/>
    <s v="RAJAT RATNAKANT GAWAS"/>
    <x v="0"/>
    <s v="45"/>
    <s v="24/04/2025"/>
    <n v="45.795454907405663"/>
    <s v="-"/>
    <s v="-"/>
  </r>
  <r>
    <s v="Normal Order"/>
    <x v="232"/>
    <x v="34"/>
    <n v="59873"/>
    <s v="T174237"/>
    <s v="C7876"/>
    <s v="3344"/>
    <n v="45772.088351192127"/>
    <s v="25/04/2025 2:07:13 AM"/>
    <n v="80"/>
    <s v="X-RAY"/>
    <x v="17"/>
    <n v="43.1"/>
    <n v="1"/>
    <n v="4.3099999999999999E-2"/>
    <s v="AIS 420 kV"/>
    <s v="RAJAT RATNAKANT GAWAS"/>
    <x v="0"/>
    <s v="45"/>
    <s v="23/04/2025"/>
    <n v="46.067594826388813"/>
    <s v="-"/>
    <s v="-"/>
  </r>
  <r>
    <s v="Normal Order"/>
    <x v="232"/>
    <x v="34"/>
    <n v="54058"/>
    <s v="T174295"/>
    <s v="C7867"/>
    <s v="3324"/>
    <n v="45772.049443020827"/>
    <s v="25/04/2025 1:11:12 AM"/>
    <n v="80"/>
    <s v="X-RAY"/>
    <x v="17"/>
    <n v="43.1"/>
    <n v="1"/>
    <n v="4.3099999999999999E-2"/>
    <s v="AIS 420 kV"/>
    <s v="RAJAT RATNAKANT GAWAS"/>
    <x v="0"/>
    <s v="45"/>
    <s v="23/04/2025"/>
    <n v="46.570450960643939"/>
    <s v="-"/>
    <s v="-"/>
  </r>
  <r>
    <s v="Normal Order"/>
    <x v="232"/>
    <x v="34"/>
    <n v="54052"/>
    <s v="T174222"/>
    <s v="C7872"/>
    <s v="3342"/>
    <n v="45772.045930682871"/>
    <s v="25/04/2025 1:06:08 AM"/>
    <n v="80"/>
    <s v="X-RAY"/>
    <x v="17"/>
    <n v="43.1"/>
    <n v="1"/>
    <n v="4.3099999999999999E-2"/>
    <s v="AIS 420 kV"/>
    <s v="RAJAT RATNAKANT GAWAS"/>
    <x v="0"/>
    <s v="45"/>
    <s v="23/04/2025"/>
    <n v="46.342142916662851"/>
    <s v="-"/>
    <s v="-"/>
  </r>
  <r>
    <s v="Normal Order"/>
    <x v="348"/>
    <x v="33"/>
    <n v="58521"/>
    <s v="T173910"/>
    <s v="C7760"/>
    <s v="262"/>
    <n v="45771.685791898148"/>
    <s v="24/04/2025 4:27:32 PM"/>
    <n v="80"/>
    <s v="X-RAY"/>
    <x v="17"/>
    <n v="74"/>
    <n v="1"/>
    <n v="7.3999999999999996E-2"/>
    <s v="420kv"/>
    <s v="Shrikant  Zambre"/>
    <x v="0"/>
    <s v="46"/>
    <s v="17/04/2025"/>
    <n v="52.559755983798823"/>
    <s v="-"/>
    <s v="-"/>
  </r>
  <r>
    <s v="Normal Order"/>
    <x v="348"/>
    <x v="33"/>
    <n v="58521"/>
    <s v="T173867"/>
    <s v="C7757"/>
    <s v="253"/>
    <n v="45771.684618020838"/>
    <s v="24/04/2025 4:25:51 PM"/>
    <n v="80"/>
    <s v="X-RAY"/>
    <x v="17"/>
    <n v="74"/>
    <n v="1"/>
    <n v="7.3999999999999996E-2"/>
    <s v="420kv"/>
    <s v="Shrikant  Zambre"/>
    <x v="0"/>
    <s v="46"/>
    <s v="17/04/2025"/>
    <n v="52.823672893515322"/>
    <s v="-"/>
    <s v="-"/>
  </r>
  <r>
    <s v="Normal Order"/>
    <x v="232"/>
    <x v="34"/>
    <n v="54058"/>
    <s v="T174239"/>
    <s v="C7867"/>
    <s v="3328"/>
    <n v="45771.197303356479"/>
    <s v="24/04/2025 4:44:07 AM"/>
    <n v="80"/>
    <s v="X-RAY"/>
    <x v="17"/>
    <n v="43.1"/>
    <n v="1"/>
    <n v="4.3099999999999999E-2"/>
    <s v="AIS 420 kV"/>
    <s v="RAJAT RATNAKANT GAWAS"/>
    <x v="0"/>
    <s v="46"/>
    <s v="23/04/2025"/>
    <n v="46.551987314815051"/>
    <s v="-"/>
    <s v="-"/>
  </r>
  <r>
    <s v="Normal Order"/>
    <x v="232"/>
    <x v="34"/>
    <n v="52449"/>
    <s v="T174293"/>
    <s v="C7861"/>
    <s v="3323"/>
    <n v="45771.19633175926"/>
    <s v="24/04/2025 4:42:43 AM"/>
    <n v="80"/>
    <s v="X-RAY"/>
    <x v="17"/>
    <n v="43.1"/>
    <n v="1"/>
    <n v="4.3099999999999999E-2"/>
    <s v="AIS 420 kV"/>
    <s v="RAJAT RATNAKANT GAWAS"/>
    <x v="0"/>
    <s v="46"/>
    <s v="23/04/2025"/>
    <n v="46.913496724533623"/>
    <s v="-"/>
    <s v="-"/>
  </r>
  <r>
    <s v="Normal Order"/>
    <x v="232"/>
    <x v="34"/>
    <n v="54058"/>
    <s v="T174234"/>
    <s v="C7867"/>
    <s v="3326"/>
    <n v="45771.195074270843"/>
    <s v="24/04/2025 4:40:54 AM"/>
    <n v="80"/>
    <s v="X-RAY"/>
    <x v="17"/>
    <n v="43.1"/>
    <n v="1"/>
    <n v="4.3099999999999999E-2"/>
    <s v="AIS 420 kV"/>
    <s v="RAJAT RATNAKANT GAWAS"/>
    <x v="0"/>
    <s v="46"/>
    <s v="23/04/2025"/>
    <n v="46.554878391201783"/>
    <s v="-"/>
    <s v="-"/>
  </r>
  <r>
    <s v="Normal Order"/>
    <x v="232"/>
    <x v="34"/>
    <n v="54058"/>
    <s v="T174268"/>
    <s v="C7866"/>
    <s v="3329"/>
    <n v="45771.193982337973"/>
    <s v="24/04/2025 4:39:20 AM"/>
    <n v="80"/>
    <s v="X-RAY"/>
    <x v="17"/>
    <n v="43.1"/>
    <n v="1"/>
    <n v="4.3099999999999999E-2"/>
    <s v="AIS 420 kV"/>
    <s v="RAJAT RATNAKANT GAWAS"/>
    <x v="0"/>
    <s v="46"/>
    <s v="23/04/2025"/>
    <n v="46.775588263888487"/>
    <s v="-"/>
    <s v="-"/>
  </r>
  <r>
    <s v="Normal Order"/>
    <x v="232"/>
    <x v="34"/>
    <n v="54058"/>
    <s v="T174264"/>
    <s v="C7865"/>
    <s v="3320"/>
    <n v="45771.192996990743"/>
    <s v="24/04/2025 4:37:55 AM"/>
    <n v="80"/>
    <s v="X-RAY"/>
    <x v="17"/>
    <n v="43.1"/>
    <n v="1"/>
    <n v="4.3099999999999999E-2"/>
    <s v="AIS 420 kV"/>
    <s v="RAJAT RATNAKANT GAWAS"/>
    <x v="0"/>
    <s v="46"/>
    <s v="23/04/2025"/>
    <n v="46.817345046292758"/>
    <s v="-"/>
    <s v="-"/>
  </r>
  <r>
    <s v="Normal Order"/>
    <x v="232"/>
    <x v="34"/>
    <n v="54058"/>
    <s v="T174263"/>
    <s v="C7866"/>
    <s v="3327"/>
    <n v="45771.191359884258"/>
    <s v="24/04/2025 4:35:33 AM"/>
    <n v="80"/>
    <s v="X-RAY"/>
    <x v="17"/>
    <n v="43.1"/>
    <n v="1"/>
    <n v="4.3099999999999999E-2"/>
    <s v="AIS 420 kV"/>
    <s v="RAJAT RATNAKANT GAWAS"/>
    <x v="0"/>
    <s v="46"/>
    <s v="23/04/2025"/>
    <n v="46.774567442131229"/>
    <s v="-"/>
    <s v="-"/>
  </r>
  <r>
    <s v="Normal Order"/>
    <x v="232"/>
    <x v="34"/>
    <n v="54055"/>
    <s v="T174279"/>
    <s v="C7845"/>
    <s v="3294"/>
    <n v="45771.001013402783"/>
    <s v="24/04/2025 12:01:28 AM"/>
    <n v="80"/>
    <s v="X-RAY"/>
    <x v="17"/>
    <n v="43.1"/>
    <n v="1"/>
    <n v="4.3099999999999999E-2"/>
    <s v="AIS 420 kV"/>
    <s v="RAJAT RATNAKANT GAWAS"/>
    <x v="0"/>
    <s v="46"/>
    <s v="22/04/2025"/>
    <n v="47.860818877314159"/>
    <s v="-"/>
    <s v="-"/>
  </r>
  <r>
    <s v="Normal Order"/>
    <x v="232"/>
    <x v="34"/>
    <n v="54055"/>
    <s v="T174407"/>
    <s v="C7853"/>
    <s v="3303"/>
    <n v="45770.999506539352"/>
    <s v="23/04/2025 11:59:17 PM"/>
    <n v="80"/>
    <s v="X-RAY"/>
    <x v="17"/>
    <n v="43.1"/>
    <n v="1"/>
    <n v="4.3099999999999999E-2"/>
    <s v="AIS 420 kV"/>
    <s v="RAJAT RATNAKANT GAWAS"/>
    <x v="0"/>
    <s v="47"/>
    <s v="22/04/2025"/>
    <n v="47.415212557869381"/>
    <s v="-"/>
    <s v="-"/>
  </r>
  <r>
    <s v="Normal Order"/>
    <x v="232"/>
    <x v="34"/>
    <n v="54055"/>
    <s v="T174294"/>
    <s v="C7847"/>
    <s v="3289"/>
    <n v="45770.902492731482"/>
    <s v="23/04/2025 9:39:35 PM"/>
    <n v="80"/>
    <s v="X-RAY"/>
    <x v="17"/>
    <n v="43.1"/>
    <n v="1"/>
    <n v="4.3099999999999999E-2"/>
    <s v="AIS 420 kV"/>
    <s v="RAJAT RATNAKANT GAWAS"/>
    <x v="0"/>
    <s v="47"/>
    <s v="22/04/2025"/>
    <n v="47.80036759259383"/>
    <s v="-"/>
    <s v="-"/>
  </r>
  <r>
    <s v="Normal Order"/>
    <x v="232"/>
    <x v="34"/>
    <n v="54055"/>
    <s v="T174436"/>
    <s v="C7851"/>
    <s v="3297"/>
    <n v="45770.898786678241"/>
    <s v="23/04/2025 9:34:15 PM"/>
    <n v="80"/>
    <s v="X-RAY"/>
    <x v="17"/>
    <n v="43.1"/>
    <n v="1"/>
    <n v="4.3099999999999999E-2"/>
    <s v="AIS 420 kV"/>
    <s v="RAJAT RATNAKANT GAWAS"/>
    <x v="0"/>
    <s v="47"/>
    <s v="22/04/2025"/>
    <n v="47.450990937497409"/>
    <s v="-"/>
    <s v="-"/>
  </r>
  <r>
    <s v="Normal Order"/>
    <x v="222"/>
    <x v="134"/>
    <n v="59480"/>
    <s v="T174673"/>
    <s v="C7857"/>
    <s v="038"/>
    <n v="45770.764652858787"/>
    <s v="23/04/2025 6:21:06 PM"/>
    <n v="80"/>
    <s v="X-RAY"/>
    <x v="17"/>
    <n v="58"/>
    <n v="1"/>
    <n v="5.8000000000000003E-2"/>
    <s v="-"/>
    <s v="Shrikant  Zambre"/>
    <x v="0"/>
    <s v="47"/>
    <s v="22/04/2025"/>
    <n v="47.280198703701899"/>
    <s v="-"/>
    <s v="-"/>
  </r>
  <r>
    <s v="Normal Order"/>
    <x v="237"/>
    <x v="142"/>
    <n v="59477"/>
    <s v="T174662"/>
    <s v="C7857"/>
    <s v="048"/>
    <n v="45770.763644976847"/>
    <s v="23/04/2025 6:19:39 PM"/>
    <n v="80"/>
    <s v="X-RAY"/>
    <x v="17"/>
    <n v="65"/>
    <n v="1"/>
    <n v="6.5000000000000002E-2"/>
    <s v="-"/>
    <s v="Shrikant  Zambre"/>
    <x v="0"/>
    <s v="47"/>
    <s v="22/04/2025"/>
    <n v="47.197027754627918"/>
    <s v="-"/>
    <s v="-"/>
  </r>
  <r>
    <s v="Normal Order"/>
    <x v="237"/>
    <x v="142"/>
    <n v="59477"/>
    <s v="T174649"/>
    <s v="C7857"/>
    <s v="047"/>
    <n v="45770.762579606482"/>
    <s v="23/04/2025 6:18:07 PM"/>
    <n v="80"/>
    <s v="X-RAY"/>
    <x v="17"/>
    <n v="65"/>
    <n v="1"/>
    <n v="6.5000000000000002E-2"/>
    <s v="-"/>
    <s v="Shrikant  Zambre"/>
    <x v="0"/>
    <s v="47"/>
    <s v="22/04/2025"/>
    <n v="47.243834988425078"/>
    <s v="-"/>
    <s v="-"/>
  </r>
  <r>
    <s v="Normal Order"/>
    <x v="118"/>
    <x v="90"/>
    <n v="59736"/>
    <s v="T174434"/>
    <s v="C7854"/>
    <s v="1229"/>
    <n v="45770.755202037028"/>
    <s v="23/04/2025 6:07:29 PM"/>
    <n v="80"/>
    <s v="X-RAY"/>
    <x v="17"/>
    <n v="16.8"/>
    <n v="1"/>
    <n v="1.6799999999999999E-2"/>
    <s v="765 KV GIS"/>
    <s v="Shrikant  Zambre"/>
    <x v="0"/>
    <s v="47"/>
    <s v="22/04/2025"/>
    <n v="47.434006134259107"/>
    <s v="-"/>
    <s v="-"/>
  </r>
  <r>
    <s v="Normal Order"/>
    <x v="232"/>
    <x v="34"/>
    <n v="54055"/>
    <s v="T174271"/>
    <s v="C7858"/>
    <s v="3306"/>
    <n v="45770.751662303242"/>
    <s v="23/04/2025 6:02:23 PM"/>
    <n v="80"/>
    <s v="X-RAY"/>
    <x v="17"/>
    <n v="43.1"/>
    <n v="1"/>
    <n v="4.3099999999999999E-2"/>
    <s v="AIS 420 kV"/>
    <s v="Shrikant  Zambre"/>
    <x v="0"/>
    <s v="47"/>
    <s v="22/04/2025"/>
    <n v="47.222795266206958"/>
    <s v="-"/>
    <s v="-"/>
  </r>
  <r>
    <s v="Normal Order"/>
    <x v="232"/>
    <x v="34"/>
    <n v="54055"/>
    <s v="T174425"/>
    <s v="C7858"/>
    <s v="3308"/>
    <n v="45770.746418888877"/>
    <s v="23/04/2025 5:54:50 PM"/>
    <n v="80"/>
    <s v="X-RAY"/>
    <x v="17"/>
    <n v="43.1"/>
    <n v="1"/>
    <n v="4.3099999999999999E-2"/>
    <s v="AIS 420 kV"/>
    <s v="Shrikant  Zambre"/>
    <x v="0"/>
    <s v="47"/>
    <s v="22/04/2025"/>
    <n v="47.371129074075718"/>
    <s v="-"/>
    <s v="-"/>
  </r>
  <r>
    <s v="Normal Order"/>
    <x v="232"/>
    <x v="34"/>
    <n v="54055"/>
    <s v="T174428"/>
    <s v="C7851"/>
    <s v="3299"/>
    <n v="45770.744455497683"/>
    <s v="23/04/2025 5:52:01 PM"/>
    <n v="80"/>
    <s v="X-RAY"/>
    <x v="17"/>
    <n v="43.1"/>
    <n v="1"/>
    <n v="4.3099999999999999E-2"/>
    <s v="AIS 420 kV"/>
    <s v="Shrikant  Zambre"/>
    <x v="0"/>
    <s v="47"/>
    <s v="22/04/2025"/>
    <n v="47.545451145837433"/>
    <s v="-"/>
    <s v="-"/>
  </r>
  <r>
    <s v="Normal Order"/>
    <x v="232"/>
    <x v="34"/>
    <n v="54055"/>
    <s v="T174272"/>
    <s v="C7858"/>
    <s v="3309"/>
    <n v="45770.744176643522"/>
    <s v="23/04/2025 5:51:37 PM"/>
    <n v="80"/>
    <s v="X-RAY"/>
    <x v="17"/>
    <n v="43.1"/>
    <n v="1"/>
    <n v="4.3099999999999999E-2"/>
    <s v="AIS 420 kV"/>
    <s v="Shrikant  Zambre"/>
    <x v="0"/>
    <s v="47"/>
    <s v="22/04/2025"/>
    <n v="47.278708761572489"/>
    <s v="-"/>
    <s v="-"/>
  </r>
  <r>
    <s v="Normal Order"/>
    <x v="232"/>
    <x v="34"/>
    <n v="54055"/>
    <s v="T174417"/>
    <s v="C7860"/>
    <s v="3312"/>
    <n v="45770.711801168982"/>
    <s v="23/04/2025 5:04:59 PM"/>
    <n v="80"/>
    <s v="X-RAY"/>
    <x v="17"/>
    <n v="43.1"/>
    <n v="1"/>
    <n v="4.3099999999999999E-2"/>
    <s v="AIS 420 kV"/>
    <s v="Shrikant  Zambre"/>
    <x v="0"/>
    <s v="47"/>
    <s v="22/04/2025"/>
    <n v="47.038023240740593"/>
    <s v="-"/>
    <s v="-"/>
  </r>
  <r>
    <s v="Normal Order"/>
    <x v="232"/>
    <x v="34"/>
    <n v="54055"/>
    <s v="T174273"/>
    <s v="C7858"/>
    <s v="3315"/>
    <n v="45770.702321759258"/>
    <s v="23/04/2025 4:51:20 PM"/>
    <n v="80"/>
    <s v="X-RAY"/>
    <x v="17"/>
    <n v="43.1"/>
    <n v="1"/>
    <n v="4.3099999999999999E-2"/>
    <s v="AIS 420 kV"/>
    <s v="Shrikant  Zambre"/>
    <x v="0"/>
    <s v="47"/>
    <s v="22/04/2025"/>
    <n v="47.127862002314941"/>
    <s v="-"/>
    <s v="-"/>
  </r>
  <r>
    <s v="Normal Order"/>
    <x v="327"/>
    <x v="109"/>
    <n v="59483"/>
    <s v="T173925"/>
    <s v="C7757"/>
    <s v="341"/>
    <n v="45770.504732546287"/>
    <s v="23/04/2025 12:06:52 PM"/>
    <n v="80"/>
    <s v="X-RAY"/>
    <x v="17"/>
    <n v="90.1"/>
    <n v="1"/>
    <n v="9.01E-2"/>
    <s v="GIS 145 kV"/>
    <s v="ISHWAR CHAVAN"/>
    <x v="0"/>
    <s v="47"/>
    <s v="17/04/2025"/>
    <n v="52.414153449077283"/>
    <s v="-"/>
    <s v="-"/>
  </r>
  <r>
    <s v="Normal Order"/>
    <x v="222"/>
    <x v="134"/>
    <n v="59480"/>
    <s v="T174659"/>
    <s v="C7857"/>
    <s v="037"/>
    <n v="45770.448424351853"/>
    <s v="23/04/2025 10:45:44 AM"/>
    <n v="80"/>
    <s v="X-RAY"/>
    <x v="17"/>
    <n v="58"/>
    <n v="1"/>
    <n v="5.8000000000000003E-2"/>
    <s v="-"/>
    <s v="Shrikant  Zambre"/>
    <x v="0"/>
    <s v="47"/>
    <s v="22/04/2025"/>
    <n v="47.244571932867977"/>
    <s v="-"/>
    <s v="-"/>
  </r>
  <r>
    <s v="Normal Order"/>
    <x v="79"/>
    <x v="13"/>
    <n v="59845"/>
    <s v="T174217"/>
    <s v="C7837"/>
    <s v="4987"/>
    <n v="45770.44659013889"/>
    <s v="23/04/2025 10:43:05 AM"/>
    <n v="80"/>
    <s v="X-RAY"/>
    <x v="17"/>
    <n v="49.66"/>
    <n v="1"/>
    <n v="4.9660000000000003E-2"/>
    <s v="AIS 420 kV"/>
    <s v="Shrikant  Zambre"/>
    <x v="0"/>
    <s v="47"/>
    <s v="20/04/2025"/>
    <n v="49.791936469904613"/>
    <s v="-"/>
    <s v="-"/>
  </r>
  <r>
    <s v="Normal Order"/>
    <x v="79"/>
    <x v="13"/>
    <n v="59848"/>
    <s v="T174367"/>
    <s v="C7836"/>
    <s v="4988"/>
    <n v="45770.445145196762"/>
    <s v="23/04/2025 10:41:00 AM"/>
    <n v="80"/>
    <s v="X-RAY"/>
    <x v="17"/>
    <n v="49.66"/>
    <n v="1"/>
    <n v="4.9660000000000003E-2"/>
    <s v="AIS 420 kV"/>
    <s v="Shrikant  Zambre"/>
    <x v="0"/>
    <s v="47"/>
    <s v="21/04/2025"/>
    <n v="48.124059803238197"/>
    <s v="-"/>
    <s v="-"/>
  </r>
  <r>
    <s v="Normal Order"/>
    <x v="82"/>
    <x v="65"/>
    <n v="51549"/>
    <s v="T174623"/>
    <s v="C7843"/>
    <s v="1243"/>
    <n v="45770.242999699083"/>
    <s v="23/04/2025 5:50:13 AM"/>
    <n v="80"/>
    <s v="X-RAY"/>
    <x v="17"/>
    <n v="72.599999999999994"/>
    <n v="1"/>
    <n v="7.2599999999999998E-2"/>
    <s v="420kv"/>
    <s v="X-ray"/>
    <x v="0"/>
    <s v="47"/>
    <s v="22/04/2025"/>
    <n v="47.881405659718439"/>
    <s v="-"/>
    <s v="-"/>
  </r>
  <r>
    <s v="Normal Order"/>
    <x v="79"/>
    <x v="13"/>
    <n v="59848"/>
    <s v="T174145"/>
    <s v="C7793"/>
    <s v="4962"/>
    <n v="45770.008841759263"/>
    <s v="23/04/2025 12:12:44 AM"/>
    <n v="80"/>
    <s v="X-RAY"/>
    <x v="17"/>
    <n v="49.66"/>
    <n v="1"/>
    <n v="4.9660000000000003E-2"/>
    <s v="AIS 420 kV"/>
    <s v="RAJAT RATNAKANT GAWAS"/>
    <x v="0"/>
    <s v="47"/>
    <s v="19/04/2025"/>
    <n v="50.950536608797847"/>
    <s v="-"/>
    <s v="-"/>
  </r>
  <r>
    <s v="Normal Order"/>
    <x v="83"/>
    <x v="66"/>
    <n v="53549"/>
    <s v="T174342"/>
    <s v="C7828"/>
    <s v="789"/>
    <n v="45769.998626458328"/>
    <s v="22/04/2025 11:58:01 PM"/>
    <n v="70"/>
    <s v="X-RAY"/>
    <x v="17"/>
    <n v="51.5"/>
    <n v="1"/>
    <n v="5.1499999999999997E-2"/>
    <s v="145kv"/>
    <s v="RAJAT RATNAKANT GAWAS"/>
    <x v="0"/>
    <s v="48"/>
    <s v="21/04/2025"/>
    <n v="48.529933437501313"/>
    <s v="-"/>
    <s v="-"/>
  </r>
  <r>
    <s v="Normal Order"/>
    <x v="79"/>
    <x v="13"/>
    <n v="59848"/>
    <s v="T174148"/>
    <s v="C7798"/>
    <s v="4984"/>
    <n v="45769.975749861107"/>
    <s v="22/04/2025 11:25:05 PM"/>
    <n v="80"/>
    <s v="X-RAY"/>
    <x v="17"/>
    <n v="49.66"/>
    <n v="1"/>
    <n v="4.9660000000000003E-2"/>
    <s v="AIS 420 kV"/>
    <s v="RAJAT RATNAKANT GAWAS"/>
    <x v="0"/>
    <s v="48"/>
    <s v="19/04/2025"/>
    <n v="50.814978935188257"/>
    <s v="-"/>
    <s v="-"/>
  </r>
  <r>
    <s v="Normal Order"/>
    <x v="79"/>
    <x v="13"/>
    <n v="59845"/>
    <s v="T174304"/>
    <s v="C7818"/>
    <s v="4985"/>
    <n v="45769.902117083329"/>
    <s v="22/04/2025 9:39:18 PM"/>
    <n v="80"/>
    <s v="X-RAY"/>
    <x v="17"/>
    <n v="49.66"/>
    <n v="1"/>
    <n v="4.9660000000000003E-2"/>
    <s v="AIS 420 kV"/>
    <s v="X-ray"/>
    <x v="0"/>
    <s v="48"/>
    <s v="20/04/2025"/>
    <n v="49.828999652774662"/>
    <s v="-"/>
    <s v="-"/>
  </r>
  <r>
    <s v="Normal Order"/>
    <x v="232"/>
    <x v="34"/>
    <n v="54055"/>
    <s v="T174281"/>
    <s v="C7842"/>
    <s v="3284"/>
    <n v="45769.874428101852"/>
    <s v="22/04/2025 8:59:10 PM"/>
    <n v="80"/>
    <s v="X-RAY"/>
    <x v="17"/>
    <n v="43.1"/>
    <n v="1"/>
    <n v="4.3099999999999999E-2"/>
    <s v="AIS 420 kV"/>
    <s v="RAJAT RATNAKANT GAWAS"/>
    <x v="0"/>
    <s v="48"/>
    <s v="22/04/2025"/>
    <n v="47.891747604167897"/>
    <s v="-"/>
    <s v="-"/>
  </r>
  <r>
    <s v="Normal Order"/>
    <x v="232"/>
    <x v="34"/>
    <n v="54055"/>
    <s v="T174446"/>
    <s v="C7847"/>
    <s v="3292"/>
    <n v="45769.861974293977"/>
    <s v="22/04/2025 8:41:14 PM"/>
    <n v="80"/>
    <s v="X-RAY"/>
    <x v="17"/>
    <n v="43.1"/>
    <n v="1"/>
    <n v="4.3099999999999999E-2"/>
    <s v="AIS 420 kV"/>
    <s v="RAJAT RATNAKANT GAWAS"/>
    <x v="0"/>
    <s v="48"/>
    <s v="22/04/2025"/>
    <n v="47.730620868052938"/>
    <s v="-"/>
    <s v="-"/>
  </r>
  <r>
    <s v="Normal Order"/>
    <x v="232"/>
    <x v="34"/>
    <n v="54055"/>
    <s v="T174274"/>
    <s v="C7845"/>
    <s v="3293"/>
    <n v="45769.861103148149"/>
    <s v="22/04/2025 8:39:59 PM"/>
    <n v="80"/>
    <s v="X-RAY"/>
    <x v="17"/>
    <n v="43.1"/>
    <n v="1"/>
    <n v="4.3099999999999999E-2"/>
    <s v="AIS 420 kV"/>
    <s v="RAJAT RATNAKANT GAWAS"/>
    <x v="0"/>
    <s v="48"/>
    <s v="22/04/2025"/>
    <n v="47.861655601853272"/>
    <s v="-"/>
    <s v="-"/>
  </r>
  <r>
    <s v="Normal Order"/>
    <x v="232"/>
    <x v="34"/>
    <n v="54055"/>
    <s v="T174248"/>
    <s v="C7842"/>
    <s v="3285"/>
    <n v="45769.857953437502"/>
    <s v="22/04/2025 8:35:27 PM"/>
    <n v="80"/>
    <s v="X-RAY"/>
    <x v="17"/>
    <n v="43.1"/>
    <n v="1"/>
    <n v="4.3099999999999999E-2"/>
    <s v="AIS 420 kV"/>
    <s v="RAJAT RATNAKANT GAWAS"/>
    <x v="0"/>
    <s v="48"/>
    <s v="22/04/2025"/>
    <n v="47.894075150463323"/>
    <s v="-"/>
    <s v="-"/>
  </r>
  <r>
    <s v="Normal Order"/>
    <x v="232"/>
    <x v="34"/>
    <n v="54055"/>
    <s v="T174286"/>
    <s v="C7842"/>
    <s v="3283"/>
    <n v="45769.822231053236"/>
    <s v="22/04/2025 7:44:13 PM"/>
    <n v="80"/>
    <s v="X-RAY"/>
    <x v="17"/>
    <n v="43.1"/>
    <n v="1"/>
    <n v="4.3099999999999999E-2"/>
    <s v="AIS 420 kV"/>
    <s v="X-ray"/>
    <x v="0"/>
    <s v="48"/>
    <s v="22/04/2025"/>
    <n v="47.890334432871903"/>
    <s v="-"/>
    <s v="-"/>
  </r>
  <r>
    <s v="Normal Order"/>
    <x v="79"/>
    <x v="13"/>
    <n v="59845"/>
    <s v="T174208"/>
    <s v="C7828"/>
    <s v="4983"/>
    <n v="45769.470963506938"/>
    <s v="22/04/2025 11:18:11 AM"/>
    <n v="80"/>
    <s v="X-RAY"/>
    <x v="17"/>
    <n v="49.66"/>
    <n v="1"/>
    <n v="4.9660000000000003E-2"/>
    <s v="AIS 420 kV"/>
    <s v="Shrikant  Zambre"/>
    <x v="0"/>
    <s v="48"/>
    <s v="21/04/2025"/>
    <n v="48.557351967596333"/>
    <s v="-"/>
    <s v="-"/>
  </r>
  <r>
    <s v="Normal Order"/>
    <x v="79"/>
    <x v="13"/>
    <n v="59845"/>
    <s v="T174214"/>
    <s v="C7825"/>
    <s v="4986"/>
    <n v="45769.468642442131"/>
    <s v="22/04/2025 11:14:50 AM"/>
    <n v="80"/>
    <s v="X-RAY"/>
    <x v="17"/>
    <n v="49.66"/>
    <n v="1"/>
    <n v="4.9660000000000003E-2"/>
    <s v="AIS 420 kV"/>
    <s v="Shrikant  Zambre"/>
    <x v="0"/>
    <s v="48"/>
    <s v="21/04/2025"/>
    <n v="48.558973483799491"/>
    <s v="-"/>
    <s v="-"/>
  </r>
  <r>
    <s v="Normal Order"/>
    <x v="327"/>
    <x v="109"/>
    <n v="59483"/>
    <s v="T174005"/>
    <s v="C7756"/>
    <s v="342"/>
    <n v="45768.582315532403"/>
    <s v="21/04/2025 1:58:32 PM"/>
    <n v="80"/>
    <s v="X-RAY"/>
    <x v="17"/>
    <n v="90.1"/>
    <n v="1"/>
    <n v="9.01E-2"/>
    <s v="GIS 145 kV"/>
    <s v="Shrikant  Zambre"/>
    <x v="0"/>
    <s v="49"/>
    <s v="17/04/2025"/>
    <n v="52.418066168982477"/>
    <s v="-"/>
    <s v="-"/>
  </r>
  <r>
    <s v="Normal Order"/>
    <x v="79"/>
    <x v="13"/>
    <n v="59539"/>
    <s v="T174182"/>
    <s v="C7808"/>
    <s v="4975"/>
    <n v="45768.482100995367"/>
    <s v="21/04/2025 11:34:13 AM"/>
    <n v="80"/>
    <s v="X-RAY"/>
    <x v="17"/>
    <n v="49.66"/>
    <n v="1"/>
    <n v="4.9660000000000003E-2"/>
    <s v="AIS 420 kV"/>
    <s v="Shrikant  Zambre"/>
    <x v="0"/>
    <s v="49"/>
    <s v="19/04/2025"/>
    <n v="50.468541168978852"/>
    <s v="-"/>
    <s v="-"/>
  </r>
  <r>
    <s v="Normal Order"/>
    <x v="79"/>
    <x v="13"/>
    <n v="59845"/>
    <s v="T174319"/>
    <s v="C7815"/>
    <s v="4976"/>
    <n v="45768.473650381937"/>
    <s v="21/04/2025 11:22:03 AM"/>
    <n v="80"/>
    <s v="X-RAY"/>
    <x v="17"/>
    <n v="49.66"/>
    <n v="1"/>
    <n v="4.9660000000000003E-2"/>
    <s v="AIS 420 kV"/>
    <s v="Shrikant  Zambre"/>
    <x v="0"/>
    <s v="49"/>
    <s v="20/04/2025"/>
    <n v="49.899992928243591"/>
    <s v="-"/>
    <s v="-"/>
  </r>
  <r>
    <s v="Normal Order"/>
    <x v="2"/>
    <x v="2"/>
    <n v="50059"/>
    <s v="T172299"/>
    <s v="C7522"/>
    <s v="731"/>
    <n v="45767.63222673611"/>
    <s v="20/04/2025 3:10:24 PM"/>
    <n v="150"/>
    <s v="X-RAY"/>
    <x v="14"/>
    <n v="44"/>
    <n v="1"/>
    <n v="4.3999999999999997E-2"/>
    <s v="NAMI REAR SUBFRAME"/>
    <s v="X-ray"/>
    <x v="0"/>
    <s v="50"/>
    <s v="04/04/2025"/>
    <n v="65.764258877316024"/>
    <s v="-"/>
    <s v="-"/>
  </r>
  <r>
    <s v="Normal Order"/>
    <x v="79"/>
    <x v="13"/>
    <n v="59848"/>
    <s v="T174036"/>
    <s v="C7780"/>
    <s v="4960"/>
    <n v="45767.553098194447"/>
    <s v="20/04/2025 1:16:28 PM"/>
    <n v="80"/>
    <s v="X-RAY"/>
    <x v="17"/>
    <n v="49.66"/>
    <n v="1"/>
    <n v="4.9660000000000003E-2"/>
    <s v="AIS 420 kV"/>
    <s v="Shrikant  Zambre"/>
    <x v="0"/>
    <s v="50"/>
    <s v="18/04/2025"/>
    <n v="51.691198541666381"/>
    <s v="-"/>
    <s v="-"/>
  </r>
  <r>
    <s v="Normal Order"/>
    <x v="79"/>
    <x v="13"/>
    <n v="59848"/>
    <s v="T173897"/>
    <s v="C7756"/>
    <s v="4956"/>
    <n v="45767.548534594913"/>
    <s v="20/04/2025 1:09:53 PM"/>
    <n v="80"/>
    <s v="X-RAY"/>
    <x v="17"/>
    <n v="49.66"/>
    <n v="1"/>
    <n v="4.9660000000000003E-2"/>
    <s v="AIS 420 kV"/>
    <s v="Shrikant  Zambre"/>
    <x v="0"/>
    <s v="50"/>
    <s v="18/04/2025"/>
    <n v="51.929189317132114"/>
    <s v="-"/>
    <s v="-"/>
  </r>
  <r>
    <s v="Normal Order"/>
    <x v="79"/>
    <x v="13"/>
    <n v="59539"/>
    <s v="T174172"/>
    <s v="C7803"/>
    <s v="4969"/>
    <n v="45767.357497557867"/>
    <s v="20/04/2025 8:34:48 AM"/>
    <n v="80"/>
    <s v="X-RAY"/>
    <x v="17"/>
    <n v="49.66"/>
    <n v="1"/>
    <n v="4.9660000000000003E-2"/>
    <s v="AIS 420 kV"/>
    <s v="Shrikant  Zambre"/>
    <x v="0"/>
    <s v="50"/>
    <s v="19/04/2025"/>
    <n v="50.548351539349817"/>
    <s v="-"/>
    <s v="-"/>
  </r>
  <r>
    <s v="Normal Order"/>
    <x v="79"/>
    <x v="13"/>
    <n v="59845"/>
    <s v="T174034"/>
    <s v="C7788"/>
    <s v="4953"/>
    <n v="45767.354226481482"/>
    <s v="20/04/2025 8:30:05 AM"/>
    <n v="80"/>
    <s v="X-RAY"/>
    <x v="17"/>
    <n v="49.66"/>
    <n v="1"/>
    <n v="4.9660000000000003E-2"/>
    <s v="AIS 420 kV"/>
    <s v="Shrikant  Zambre"/>
    <x v="0"/>
    <s v="50"/>
    <s v="18/04/2025"/>
    <n v="51.303838900465053"/>
    <s v="-"/>
    <s v="-"/>
  </r>
  <r>
    <s v="Normal Order"/>
    <x v="79"/>
    <x v="13"/>
    <n v="59539"/>
    <s v="T174149"/>
    <s v="C7801"/>
    <s v="4967"/>
    <n v="45767.35336238426"/>
    <s v="20/04/2025 8:28:50 AM"/>
    <n v="80"/>
    <s v="X-RAY"/>
    <x v="17"/>
    <n v="49.66"/>
    <n v="1"/>
    <n v="4.9660000000000003E-2"/>
    <s v="AIS 420 kV"/>
    <s v="Shrikant  Zambre"/>
    <x v="0"/>
    <s v="50"/>
    <s v="19/04/2025"/>
    <n v="50.689269803238858"/>
    <s v="-"/>
    <s v="-"/>
  </r>
  <r>
    <s v="Normal Order"/>
    <x v="79"/>
    <x v="13"/>
    <n v="59848"/>
    <s v="T173958"/>
    <s v="C7775"/>
    <s v="4945"/>
    <n v="45767.323451446762"/>
    <s v="20/04/2025 7:45:46 AM"/>
    <n v="80"/>
    <s v="X-RAY"/>
    <x v="17"/>
    <n v="49.66"/>
    <n v="1"/>
    <n v="4.9660000000000003E-2"/>
    <s v="AIS 420 kV"/>
    <s v="Shrikant  Zambre"/>
    <x v="0"/>
    <s v="50"/>
    <s v="18/04/2025"/>
    <n v="51.855435300924"/>
    <s v="-"/>
    <s v="-"/>
  </r>
  <r>
    <s v="Normal Order"/>
    <x v="79"/>
    <x v="13"/>
    <n v="59848"/>
    <s v="T174190"/>
    <s v="C7806"/>
    <s v="4970"/>
    <n v="45767.319130243057"/>
    <s v="20/04/2025 7:39:33 AM"/>
    <n v="80"/>
    <s v="X-RAY"/>
    <x v="17"/>
    <n v="49.66"/>
    <n v="1"/>
    <n v="4.9660000000000003E-2"/>
    <s v="AIS 420 kV"/>
    <s v="Shrikant  Zambre"/>
    <x v="0"/>
    <s v="50"/>
    <s v="19/04/2025"/>
    <n v="50.392047280096449"/>
    <s v="-"/>
    <s v="-"/>
  </r>
  <r>
    <s v="Normal Order"/>
    <x v="79"/>
    <x v="13"/>
    <n v="59848"/>
    <s v="T174197"/>
    <s v="C7806"/>
    <s v="4968"/>
    <n v="45767.314870289352"/>
    <s v="20/04/2025 7:33:25 AM"/>
    <n v="80"/>
    <s v="X-RAY"/>
    <x v="17"/>
    <n v="49.66"/>
    <n v="1"/>
    <n v="4.9660000000000003E-2"/>
    <s v="AIS 420 kV"/>
    <s v="Shrikant  Zambre"/>
    <x v="0"/>
    <s v="50"/>
    <s v="19/04/2025"/>
    <n v="50.333718506946752"/>
    <s v="-"/>
    <s v="-"/>
  </r>
  <r>
    <s v="Normal Order"/>
    <x v="79"/>
    <x v="13"/>
    <n v="59848"/>
    <s v="T174084"/>
    <s v="C7790"/>
    <s v="4963"/>
    <n v="45767.312358136573"/>
    <s v="20/04/2025 7:29:48 AM"/>
    <n v="80"/>
    <s v="X-RAY"/>
    <x v="17"/>
    <n v="49.66"/>
    <n v="1"/>
    <n v="4.9660000000000003E-2"/>
    <s v="AIS 420 kV"/>
    <s v="Shrikant  Zambre"/>
    <x v="0"/>
    <s v="50"/>
    <s v="18/04/2025"/>
    <n v="51.131112569448312"/>
    <s v="-"/>
    <s v="-"/>
  </r>
  <r>
    <s v="Normal Order"/>
    <x v="326"/>
    <x v="42"/>
    <n v="59607"/>
    <s v="T174006"/>
    <s v="C7770"/>
    <s v="1382"/>
    <n v="45767.188915636572"/>
    <s v="20/04/2025 4:32:02 AM"/>
    <n v="80"/>
    <s v="X-RAY"/>
    <x v="17"/>
    <n v="39.5"/>
    <n v="1"/>
    <n v="3.95E-2"/>
    <s v="DTB 420 kV"/>
    <s v="RAJAT RATNAKANT GAWAS"/>
    <x v="0"/>
    <s v="50"/>
    <s v="17/04/2025"/>
    <n v="52.024188842595322"/>
    <s v="-"/>
    <s v="-"/>
  </r>
  <r>
    <s v="Normal Order"/>
    <x v="327"/>
    <x v="109"/>
    <n v="59686"/>
    <s v="T173705"/>
    <s v="C7718"/>
    <s v="324"/>
    <n v="45767.080696921301"/>
    <s v="20/04/2025 1:56:12 AM"/>
    <n v="80"/>
    <s v="X-RAY"/>
    <x v="17"/>
    <n v="90.1"/>
    <n v="1"/>
    <n v="9.01E-2"/>
    <s v="GIS 145 kV"/>
    <s v="RAJAT RATNAKANT GAWAS"/>
    <x v="0"/>
    <s v="50"/>
    <s v="15/04/2025"/>
    <n v="54.591394768518512"/>
    <s v="-"/>
    <s v="-"/>
  </r>
  <r>
    <s v="Normal Order"/>
    <x v="222"/>
    <x v="134"/>
    <n v="59480"/>
    <s v="T173500"/>
    <s v="C7697"/>
    <s v="036"/>
    <n v="45767.024240185186"/>
    <s v="20/04/2025 12:34:54 AM"/>
    <n v="80"/>
    <s v="X-RAY"/>
    <x v="17"/>
    <n v="58"/>
    <n v="1"/>
    <n v="5.8000000000000003E-2"/>
    <s v="-"/>
    <s v="RAJAT RATNAKANT GAWAS"/>
    <x v="0"/>
    <s v="50"/>
    <s v="14/04/2025"/>
    <n v="55.548291458333551"/>
    <s v="-"/>
    <s v="-"/>
  </r>
  <r>
    <s v="Normal Order"/>
    <x v="79"/>
    <x v="13"/>
    <n v="59848"/>
    <s v="T173844"/>
    <s v="C7749"/>
    <s v="4927"/>
    <n v="45767.023679895843"/>
    <s v="20/04/2025 12:34:06 AM"/>
    <n v="80"/>
    <s v="X-RAY"/>
    <x v="17"/>
    <n v="49.66"/>
    <n v="1"/>
    <n v="4.9660000000000003E-2"/>
    <s v="AIS 420 kV"/>
    <s v="RAJAT RATNAKANT GAWAS"/>
    <x v="0"/>
    <s v="50"/>
    <s v="17/04/2025"/>
    <n v="52.467931574072281"/>
    <s v="-"/>
    <s v="-"/>
  </r>
  <r>
    <s v="Normal Order"/>
    <x v="79"/>
    <x v="13"/>
    <n v="59848"/>
    <s v="T173878"/>
    <s v="C7753"/>
    <s v="4926"/>
    <n v="45766.944018043992"/>
    <s v="19/04/2025 10:39:23 PM"/>
    <n v="80"/>
    <s v="X-RAY"/>
    <x v="17"/>
    <n v="49.66"/>
    <n v="1"/>
    <n v="4.9660000000000003E-2"/>
    <s v="AIS 420 kV"/>
    <s v="RAJAT RATNAKANT GAWAS"/>
    <x v="0"/>
    <s v="51"/>
    <s v="17/04/2025"/>
    <n v="52.466356678240118"/>
    <s v="-"/>
    <s v="-"/>
  </r>
  <r>
    <s v="Normal Order"/>
    <x v="222"/>
    <x v="134"/>
    <n v="59480"/>
    <s v="T173344"/>
    <s v="C7671"/>
    <s v="020"/>
    <n v="45766.837366446758"/>
    <s v="19/04/2025 8:05:48 PM"/>
    <n v="80"/>
    <s v="X-RAY"/>
    <x v="17"/>
    <n v="58"/>
    <n v="1"/>
    <n v="5.8000000000000003E-2"/>
    <s v="-"/>
    <s v="RAJAT RATNAKANT GAWAS"/>
    <x v="0"/>
    <s v="51"/>
    <s v="12/04/2025"/>
    <n v="57.099524444442068"/>
    <s v="-"/>
    <s v="-"/>
  </r>
  <r>
    <s v="Normal Order"/>
    <x v="79"/>
    <x v="13"/>
    <n v="59848"/>
    <s v="T174047"/>
    <s v="C7782"/>
    <s v="4947"/>
    <n v="45766.827145208343"/>
    <s v="19/04/2025 7:51:31 PM"/>
    <n v="80"/>
    <s v="X-RAY"/>
    <x v="17"/>
    <n v="49.66"/>
    <n v="1"/>
    <n v="4.9660000000000003E-2"/>
    <s v="AIS 420 kV"/>
    <s v="X-ray"/>
    <x v="0"/>
    <s v="51"/>
    <s v="18/04/2025"/>
    <n v="51.552449143520789"/>
    <s v="-"/>
    <s v="-"/>
  </r>
  <r>
    <s v="Normal Order"/>
    <x v="79"/>
    <x v="13"/>
    <n v="59848"/>
    <s v="T173947"/>
    <s v="C7775"/>
    <s v="4957"/>
    <n v="45766.734003634258"/>
    <s v="19/04/2025 5:36:58 PM"/>
    <n v="80"/>
    <s v="X-RAY"/>
    <x v="17"/>
    <n v="49.66"/>
    <n v="1"/>
    <n v="4.9660000000000003E-2"/>
    <s v="AIS 420 kV"/>
    <s v="Shrikant  Zambre"/>
    <x v="0"/>
    <s v="51"/>
    <s v="18/04/2025"/>
    <n v="51.821128946758108"/>
    <s v="-"/>
    <s v="-"/>
  </r>
  <r>
    <s v="Normal Order"/>
    <x v="79"/>
    <x v="13"/>
    <n v="52634"/>
    <s v="T172859"/>
    <s v="C7598"/>
    <s v="4861"/>
    <n v="45766.67424335648"/>
    <s v="19/04/2025 4:10:59 PM"/>
    <n v="80"/>
    <s v="X-RAY"/>
    <x v="17"/>
    <n v="49.66"/>
    <n v="1"/>
    <n v="4.9660000000000003E-2"/>
    <s v="AIS 420 kV"/>
    <s v="RAJESH KUMAR BISOYI"/>
    <x v="0"/>
    <s v="51"/>
    <s v="08/04/2025"/>
    <n v="61.511259537037397"/>
    <s v="-"/>
    <s v="-"/>
  </r>
  <r>
    <s v="Normal Order"/>
    <x v="79"/>
    <x v="13"/>
    <n v="59848"/>
    <s v="T173969"/>
    <s v="C7768"/>
    <s v="4943"/>
    <n v="45766.497046793993"/>
    <s v="19/04/2025 11:55:45 AM"/>
    <n v="80"/>
    <s v="X-RAY"/>
    <x v="17"/>
    <n v="49.66"/>
    <n v="1"/>
    <n v="4.9660000000000003E-2"/>
    <s v="AIS 420 kV"/>
    <s v="Shrikant  Zambre"/>
    <x v="0"/>
    <s v="51"/>
    <s v="17/04/2025"/>
    <n v="52.068030104164791"/>
    <s v="-"/>
    <s v="-"/>
  </r>
  <r>
    <s v="Normal Order"/>
    <x v="79"/>
    <x v="13"/>
    <n v="59848"/>
    <s v="T174055"/>
    <s v="C7782"/>
    <s v="4952"/>
    <n v="45766.476907766213"/>
    <s v="19/04/2025 11:26:45 AM"/>
    <n v="80"/>
    <s v="X-RAY"/>
    <x v="17"/>
    <n v="49.66"/>
    <n v="1"/>
    <n v="4.9660000000000003E-2"/>
    <s v="AIS 420 kV"/>
    <s v="Shrikant  Zambre"/>
    <x v="0"/>
    <s v="51"/>
    <s v="18/04/2025"/>
    <n v="51.590145231479262"/>
    <s v="-"/>
    <s v="-"/>
  </r>
  <r>
    <s v="Normal Order"/>
    <x v="222"/>
    <x v="134"/>
    <n v="59480"/>
    <s v="T173461"/>
    <s v="C7682"/>
    <s v="026"/>
    <n v="45766.178625486107"/>
    <s v="19/04/2025 4:17:13 AM"/>
    <n v="80"/>
    <s v="X-RAY"/>
    <x v="17"/>
    <n v="58"/>
    <n v="1"/>
    <n v="5.8000000000000003E-2"/>
    <s v="-"/>
    <s v="RAJAT RATNAKANT GAWAS"/>
    <x v="0"/>
    <s v="51"/>
    <s v="12/04/2025"/>
    <n v="57.266526539351617"/>
    <s v="-"/>
    <s v="-"/>
  </r>
  <r>
    <s v="Normal Order"/>
    <x v="79"/>
    <x v="13"/>
    <n v="59539"/>
    <s v="T173408"/>
    <s v="C7684"/>
    <s v="4921"/>
    <n v="45765.955485497689"/>
    <s v="18/04/2025 10:56:05 PM"/>
    <n v="80"/>
    <s v="X-RAY"/>
    <x v="17"/>
    <n v="49.66"/>
    <n v="1"/>
    <n v="4.9660000000000003E-2"/>
    <s v="AIS 420 kV"/>
    <s v="ISHWAR CHAVAN"/>
    <x v="0"/>
    <s v="52"/>
    <s v="12/04/2025"/>
    <n v="57.070517430554901"/>
    <s v="-"/>
    <s v="-"/>
  </r>
  <r>
    <s v="Normal Order"/>
    <x v="79"/>
    <x v="13"/>
    <n v="59848"/>
    <s v="T173961"/>
    <s v="C7768"/>
    <s v="4941"/>
    <n v="45765.897759791667"/>
    <s v="18/04/2025 9:32:51 PM"/>
    <n v="80"/>
    <s v="X-RAY"/>
    <x v="17"/>
    <n v="49.66"/>
    <n v="1"/>
    <n v="4.9660000000000003E-2"/>
    <s v="AIS 420 kV"/>
    <s v="ISHWAR CHAVAN"/>
    <x v="0"/>
    <s v="52"/>
    <s v="17/04/2025"/>
    <n v="52.032801550929427"/>
    <s v="-"/>
    <s v="-"/>
  </r>
  <r>
    <s v="Normal Order"/>
    <x v="79"/>
    <x v="13"/>
    <n v="59848"/>
    <s v="T173935"/>
    <s v="C7763"/>
    <s v="4933"/>
    <n v="45765.763159062502"/>
    <s v="18/04/2025 6:18:57 PM"/>
    <n v="80"/>
    <s v="X-RAY"/>
    <x v="17"/>
    <n v="49.66"/>
    <n v="1"/>
    <n v="4.9660000000000003E-2"/>
    <s v="AIS 420 kV"/>
    <s v="Shrikant  Zambre"/>
    <x v="0"/>
    <s v="52"/>
    <s v="17/04/2025"/>
    <n v="52.320007962960517"/>
    <s v="-"/>
    <s v="-"/>
  </r>
  <r>
    <s v="Normal Order"/>
    <x v="79"/>
    <x v="13"/>
    <n v="59848"/>
    <s v="T173934"/>
    <s v="C7765"/>
    <s v="4938"/>
    <n v="45765.715863310194"/>
    <s v="18/04/2025 5:10:50 PM"/>
    <n v="80"/>
    <s v="X-RAY"/>
    <x v="17"/>
    <n v="49.66"/>
    <n v="1"/>
    <n v="4.9660000000000003E-2"/>
    <s v="AIS 420 kV"/>
    <s v="Shrikant  Zambre"/>
    <x v="0"/>
    <s v="52"/>
    <s v="17/04/2025"/>
    <n v="52.191431979168563"/>
    <s v="-"/>
    <s v="-"/>
  </r>
  <r>
    <s v="Normal Order"/>
    <x v="79"/>
    <x v="13"/>
    <n v="59848"/>
    <s v="T173864"/>
    <s v="C7756"/>
    <s v="4940"/>
    <n v="45765.715592037042"/>
    <s v="18/04/2025 5:10:27 PM"/>
    <n v="80"/>
    <s v="X-RAY"/>
    <x v="17"/>
    <n v="49.66"/>
    <n v="1"/>
    <n v="4.9660000000000003E-2"/>
    <s v="AIS 420 kV"/>
    <s v="Shrikant  Zambre"/>
    <x v="0"/>
    <s v="52"/>
    <s v="18/04/2025"/>
    <n v="51.929583969904343"/>
    <s v="-"/>
    <s v="-"/>
  </r>
  <r>
    <s v="Normal Order"/>
    <x v="79"/>
    <x v="13"/>
    <n v="59848"/>
    <s v="T173942"/>
    <s v="C7765"/>
    <s v="4937"/>
    <n v="45765.711270960637"/>
    <s v="18/04/2025 5:04:14 PM"/>
    <n v="80"/>
    <s v="X-RAY"/>
    <x v="17"/>
    <n v="49.66"/>
    <n v="1"/>
    <n v="4.9660000000000003E-2"/>
    <s v="AIS 420 kV"/>
    <s v="Shrikant  Zambre"/>
    <x v="0"/>
    <s v="52"/>
    <s v="17/04/2025"/>
    <n v="52.311721006946748"/>
    <s v="-"/>
    <s v="-"/>
  </r>
  <r>
    <s v="Normal Order"/>
    <x v="79"/>
    <x v="13"/>
    <n v="59848"/>
    <s v="T173898"/>
    <s v="C7759"/>
    <s v="4930"/>
    <n v="45765.711041215283"/>
    <s v="18/04/2025 5:03:54 PM"/>
    <n v="80"/>
    <s v="X-RAY"/>
    <x v="17"/>
    <n v="49.66"/>
    <n v="1"/>
    <n v="4.9660000000000003E-2"/>
    <s v="AIS 420 kV"/>
    <s v="Shrikant  Zambre"/>
    <x v="0"/>
    <s v="52"/>
    <s v="17/04/2025"/>
    <n v="52.519605185181717"/>
    <s v="-"/>
    <s v="-"/>
  </r>
  <r>
    <s v="Normal Order"/>
    <x v="79"/>
    <x v="13"/>
    <n v="59539"/>
    <s v="T173329"/>
    <s v="C7675"/>
    <s v="4911"/>
    <n v="45765.671524502322"/>
    <s v="18/04/2025 4:07:03 PM"/>
    <n v="80"/>
    <s v="X-RAY"/>
    <x v="17"/>
    <n v="49.66"/>
    <n v="1"/>
    <n v="4.9660000000000003E-2"/>
    <s v="AIS 420 kV"/>
    <s v="RAJESH KUMAR BISOYI"/>
    <x v="0"/>
    <s v="52"/>
    <s v="12/04/2025"/>
    <n v="57.568861053237917"/>
    <s v="-"/>
    <s v="-"/>
  </r>
  <r>
    <s v="Normal Order"/>
    <x v="79"/>
    <x v="13"/>
    <n v="59848"/>
    <s v="T173937"/>
    <s v="C7760"/>
    <s v="4936"/>
    <n v="45765.625660046288"/>
    <s v="18/04/2025 3:00:57 PM"/>
    <n v="80"/>
    <s v="X-RAY"/>
    <x v="17"/>
    <n v="49.66"/>
    <n v="1"/>
    <n v="4.9660000000000003E-2"/>
    <s v="AIS 420 kV"/>
    <s v="Shrikant  Zambre"/>
    <x v="0"/>
    <s v="52"/>
    <s v="17/04/2025"/>
    <n v="52.45966204861179"/>
    <s v="-"/>
    <s v="-"/>
  </r>
  <r>
    <s v="Normal Order"/>
    <x v="123"/>
    <x v="19"/>
    <n v="57507"/>
    <s v="T173824"/>
    <s v="C7749"/>
    <s v="509"/>
    <n v="45765.596396145833"/>
    <s v="18/04/2025 2:18:48 PM"/>
    <n v="70"/>
    <s v="X-RAY"/>
    <x v="17"/>
    <n v="8.9"/>
    <n v="1"/>
    <n v="8.8999999999999999E-3"/>
    <s v="Diffuser Pipe 8DQ16 420kV GIS"/>
    <s v="Shrikant  Zambre"/>
    <x v="0"/>
    <s v="52"/>
    <s v="16/04/2025"/>
    <n v="53.112949270835088"/>
    <s v="-"/>
    <s v="-"/>
  </r>
  <r>
    <s v="Normal Order"/>
    <x v="79"/>
    <x v="13"/>
    <n v="59848"/>
    <s v="T173998"/>
    <s v="C7764"/>
    <s v="4935"/>
    <n v="45765.495784861108"/>
    <s v="18/04/2025 11:53:56 AM"/>
    <n v="80"/>
    <s v="X-RAY"/>
    <x v="17"/>
    <n v="49.66"/>
    <n v="1"/>
    <n v="4.9660000000000003E-2"/>
    <s v="AIS 420 kV"/>
    <s v="Shrikant  Zambre"/>
    <x v="0"/>
    <s v="52"/>
    <s v="17/04/2025"/>
    <n v="52.271870856478927"/>
    <s v="-"/>
    <s v="-"/>
  </r>
  <r>
    <s v="Normal Order"/>
    <x v="237"/>
    <x v="142"/>
    <n v="59477"/>
    <s v="T173442"/>
    <s v="C7682"/>
    <s v="031"/>
    <n v="45765.392935138887"/>
    <s v="18/04/2025 10:17:17 AM"/>
    <n v="80"/>
    <s v="X-RAY"/>
    <x v="17"/>
    <n v="65"/>
    <n v="1"/>
    <n v="6.5000000000000002E-2"/>
    <s v="-"/>
    <s v="KOUSTUBH PATIL"/>
    <x v="0"/>
    <s v="52"/>
    <s v="12/04/2025"/>
    <n v="57.241393194446573"/>
    <s v="-"/>
    <s v="-"/>
  </r>
  <r>
    <s v="Normal Order"/>
    <x v="79"/>
    <x v="13"/>
    <n v="59848"/>
    <s v="T173907"/>
    <s v="C7759"/>
    <s v="4934"/>
    <n v="45765.247387650466"/>
    <s v="18/04/2025 5:56:14 AM"/>
    <n v="80"/>
    <s v="X-RAY"/>
    <x v="17"/>
    <n v="49.66"/>
    <n v="1"/>
    <n v="4.9660000000000003E-2"/>
    <s v="AIS 420 kV"/>
    <s v="RAJAT RATNAKANT GAWAS"/>
    <x v="0"/>
    <s v="52"/>
    <s v="17/04/2025"/>
    <n v="52.51854482638737"/>
    <s v="-"/>
    <s v="-"/>
  </r>
  <r>
    <s v="Normal Order"/>
    <x v="345"/>
    <x v="98"/>
    <n v="46012"/>
    <s v="T173840"/>
    <s v="C7748"/>
    <s v="306"/>
    <n v="45765.024884062499"/>
    <s v="18/04/2025 12:35:50 AM"/>
    <n v="70"/>
    <s v="X-RAY"/>
    <x v="17"/>
    <n v="87.8"/>
    <n v="1"/>
    <n v="8.7800000000000003E-2"/>
    <s v="DTB 550 kV"/>
    <s v="RAJAT RATNAKANT GAWAS"/>
    <x v="0"/>
    <s v="52"/>
    <s v="17/04/2025"/>
    <n v="52.725940648146207"/>
    <s v="-"/>
    <s v="-"/>
  </r>
  <r>
    <s v="Normal Order"/>
    <x v="79"/>
    <x v="13"/>
    <n v="59848"/>
    <s v="T173851"/>
    <s v="C7753"/>
    <s v="4928"/>
    <n v="45765.017474872693"/>
    <s v="18/04/2025 12:25:10 AM"/>
    <n v="80"/>
    <s v="X-RAY"/>
    <x v="17"/>
    <n v="49.66"/>
    <n v="1"/>
    <n v="4.9660000000000003E-2"/>
    <s v="AIS 420 kV"/>
    <s v="RAJAT RATNAKANT GAWAS"/>
    <x v="0"/>
    <s v="52"/>
    <s v="17/04/2025"/>
    <n v="52.465781921295267"/>
    <s v="-"/>
    <s v="-"/>
  </r>
  <r>
    <s v="Normal Order"/>
    <x v="79"/>
    <x v="13"/>
    <n v="59848"/>
    <s v="T173503"/>
    <s v="C7747"/>
    <s v="4925"/>
    <n v="45764.735779710652"/>
    <s v="17/04/2025 5:39:31 PM"/>
    <n v="80"/>
    <s v="X-RAY"/>
    <x v="17"/>
    <n v="49.66"/>
    <n v="1"/>
    <n v="4.9660000000000003E-2"/>
    <s v="AIS 420 kV"/>
    <s v="Shrikant  Zambre"/>
    <x v="0"/>
    <s v="53"/>
    <s v="17/04/2025"/>
    <n v="52.506746030092472"/>
    <s v="-"/>
    <s v="-"/>
  </r>
  <r>
    <s v="Normal Order"/>
    <x v="328"/>
    <x v="4"/>
    <n v="59355"/>
    <s v="T173797"/>
    <s v="C7718"/>
    <s v="-"/>
    <n v="45763.956395173613"/>
    <s v="16/04/2025 10:57:12 PM"/>
    <n v="80"/>
    <s v="X-RAY"/>
    <x v="17"/>
    <n v="94.2"/>
    <n v="1"/>
    <n v="9.4200000000000006E-2"/>
    <s v="765 KV GIS"/>
    <s v="RAJAT RATNAKANT GAWAS"/>
    <x v="0"/>
    <s v="54"/>
    <s v="15/04/2025"/>
    <n v="54.612932233794709"/>
    <s v="-"/>
    <s v="-"/>
  </r>
  <r>
    <s v="Normal Order"/>
    <x v="328"/>
    <x v="4"/>
    <n v="59355"/>
    <s v="T173797"/>
    <s v="C7718"/>
    <s v="-"/>
    <n v="45763.956395173613"/>
    <s v="16/04/2025 10:57:12 PM"/>
    <n v="80"/>
    <s v="X-RAY"/>
    <x v="17"/>
    <n v="94.2"/>
    <n v="1"/>
    <n v="9.4200000000000006E-2"/>
    <s v="765 KV GIS"/>
    <s v="RAJAT RATNAKANT GAWAS"/>
    <x v="0"/>
    <s v="54"/>
    <s v="16/04/2025"/>
    <n v="53.043596689814883"/>
    <s v="-"/>
    <s v="-"/>
  </r>
  <r>
    <s v="Normal Order"/>
    <x v="222"/>
    <x v="134"/>
    <n v="59480"/>
    <s v="T173428"/>
    <s v="C7692"/>
    <s v="034"/>
    <n v="45763.820022048611"/>
    <s v="16/04/2025 7:40:50 PM"/>
    <n v="80"/>
    <s v="X-RAY"/>
    <x v="17"/>
    <n v="58"/>
    <n v="1"/>
    <n v="5.8000000000000003E-2"/>
    <s v="-"/>
    <s v="RAJAT RATNAKANT GAWAS"/>
    <x v="0"/>
    <s v="54"/>
    <s v="13/04/2025"/>
    <n v="56.856403761572437"/>
    <s v="-"/>
    <s v="-"/>
  </r>
  <r>
    <s v="Normal Order"/>
    <x v="222"/>
    <x v="134"/>
    <n v="59480"/>
    <s v="T173425"/>
    <s v="C7688"/>
    <s v="029"/>
    <n v="45763.77767033565"/>
    <s v="16/04/2025 6:39:51 PM"/>
    <n v="80"/>
    <s v="X-RAY"/>
    <x v="17"/>
    <n v="58"/>
    <n v="1"/>
    <n v="5.8000000000000003E-2"/>
    <s v="-"/>
    <s v="ANKIT KUMAR"/>
    <x v="0"/>
    <s v="54"/>
    <s v="13/04/2025"/>
    <n v="56.910729814815568"/>
    <s v="-"/>
    <s v="-"/>
  </r>
  <r>
    <s v="Normal Order"/>
    <x v="237"/>
    <x v="142"/>
    <n v="59477"/>
    <s v="T173458"/>
    <s v="C7688"/>
    <s v="043"/>
    <n v="45763.718308356481"/>
    <s v="16/04/2025 5:14:22 PM"/>
    <n v="80"/>
    <s v="X-RAY"/>
    <x v="17"/>
    <n v="65"/>
    <n v="1"/>
    <n v="6.5000000000000002E-2"/>
    <s v="-"/>
    <s v="ANKIT KUMAR"/>
    <x v="0"/>
    <s v="54"/>
    <s v="13/04/2025"/>
    <n v="56.910104826391027"/>
    <s v="-"/>
    <s v="-"/>
  </r>
  <r>
    <s v="Normal Order"/>
    <x v="346"/>
    <x v="27"/>
    <n v="58512"/>
    <s v="T173522"/>
    <s v="C7704"/>
    <s v="187"/>
    <n v="45763.7064737037"/>
    <s v="16/04/2025 4:57:19 PM"/>
    <n v="80"/>
    <s v="X-RAY"/>
    <x v="17"/>
    <n v="75.7"/>
    <n v="1"/>
    <n v="7.5700000000000003E-2"/>
    <s v="GIS 145 kV"/>
    <s v="ANKIT KUMAR"/>
    <x v="0"/>
    <s v="54"/>
    <s v="14/04/2025"/>
    <n v="55.055653101851931"/>
    <s v="-"/>
    <s v="-"/>
  </r>
  <r>
    <s v="Normal Order"/>
    <x v="222"/>
    <x v="134"/>
    <n v="59480"/>
    <s v="T173494"/>
    <s v="C7693"/>
    <s v="031"/>
    <n v="45763.421774965267"/>
    <s v="16/04/2025 10:11:42 AM"/>
    <n v="80"/>
    <s v="X-RAY"/>
    <x v="17"/>
    <n v="58"/>
    <n v="1"/>
    <n v="5.8000000000000003E-2"/>
    <s v="-"/>
    <s v="KOUSTUBH PATIL"/>
    <x v="0"/>
    <s v="54"/>
    <s v="14/04/2025"/>
    <n v="55.532505405091797"/>
    <s v="-"/>
    <s v="-"/>
  </r>
  <r>
    <s v="Normal Order"/>
    <x v="222"/>
    <x v="134"/>
    <n v="59480"/>
    <s v="T173559"/>
    <s v="C7698"/>
    <s v="035"/>
    <n v="45763.187555254633"/>
    <s v="16/04/2025 4:30:15 AM"/>
    <n v="80"/>
    <s v="X-RAY"/>
    <x v="17"/>
    <n v="58"/>
    <n v="1"/>
    <n v="5.8000000000000003E-2"/>
    <s v="-"/>
    <s v="X-ray"/>
    <x v="0"/>
    <s v="54"/>
    <s v="14/04/2025"/>
    <n v="55.322992210647499"/>
    <s v="-"/>
    <s v="-"/>
  </r>
  <r>
    <s v="Normal Order"/>
    <x v="242"/>
    <x v="146"/>
    <n v="45254"/>
    <s v="T173100"/>
    <s v="C7708"/>
    <s v="138"/>
    <n v="45763.103402592591"/>
    <s v="16/04/2025 2:28:54 AM"/>
    <n v="70"/>
    <s v="X-RAY"/>
    <x v="17"/>
    <n v="155"/>
    <n v="1"/>
    <n v="0.155"/>
    <s v="DTB - 245 kV"/>
    <s v="RAJAT RATNAKANT GAWAS"/>
    <x v="0"/>
    <s v="54"/>
    <s v="15/04/2025"/>
    <n v="54.717028888888308"/>
    <s v="-"/>
    <s v="-"/>
  </r>
  <r>
    <s v="Normal Order"/>
    <x v="237"/>
    <x v="142"/>
    <n v="59477"/>
    <s v="T173495"/>
    <s v="C7693"/>
    <s v="040"/>
    <n v="45763.101675844911"/>
    <s v="16/04/2025 2:26:34 AM"/>
    <n v="80"/>
    <s v="X-RAY"/>
    <x v="17"/>
    <n v="65"/>
    <n v="1"/>
    <n v="6.5000000000000002E-2"/>
    <s v="-"/>
    <s v="X-ray"/>
    <x v="0"/>
    <s v="54"/>
    <s v="14/04/2025"/>
    <n v="55.538048807866289"/>
    <s v="-"/>
    <s v="-"/>
  </r>
  <r>
    <s v="Normal Order"/>
    <x v="237"/>
    <x v="142"/>
    <n v="56829"/>
    <s v="T173484"/>
    <s v="C7696"/>
    <s v="042"/>
    <n v="45763.093253900457"/>
    <s v="16/04/2025 2:14:28 AM"/>
    <n v="80"/>
    <s v="X-RAY"/>
    <x v="17"/>
    <n v="65"/>
    <n v="1"/>
    <n v="6.5000000000000002E-2"/>
    <s v="-"/>
    <s v="X-ray"/>
    <x v="0"/>
    <s v="54"/>
    <s v="14/04/2025"/>
    <n v="55.546357835650269"/>
    <s v="-"/>
    <s v="-"/>
  </r>
  <r>
    <s v="Normal Order"/>
    <x v="219"/>
    <x v="93"/>
    <n v="59324"/>
    <s v="T173571"/>
    <s v="C7704"/>
    <s v="2202"/>
    <n v="45762.594473437501"/>
    <s v="15/04/2025 2:16:02 PM"/>
    <n v="80"/>
    <s v="X-RAY"/>
    <x v="17"/>
    <n v="83.1"/>
    <n v="1"/>
    <n v="8.3099999999999993E-2"/>
    <s v="420 kV"/>
    <s v="Shrikant  Zambre"/>
    <x v="0"/>
    <s v="55"/>
    <s v="14/04/2025"/>
    <n v="55.051607708330273"/>
    <s v="-"/>
    <s v="-"/>
  </r>
  <r>
    <s v="Normal Order"/>
    <x v="237"/>
    <x v="142"/>
    <n v="59477"/>
    <s v="T173557"/>
    <s v="C7698"/>
    <s v="045"/>
    <n v="45762.22976440972"/>
    <s v="15/04/2025 5:31:01 AM"/>
    <n v="80"/>
    <s v="X-RAY"/>
    <x v="17"/>
    <n v="65"/>
    <n v="1"/>
    <n v="6.5000000000000002E-2"/>
    <s v="-"/>
    <s v="X-ray"/>
    <x v="0"/>
    <s v="55"/>
    <s v="14/04/2025"/>
    <n v="55.386084317127818"/>
    <s v="-"/>
    <s v="-"/>
  </r>
  <r>
    <s v="Normal Order"/>
    <x v="237"/>
    <x v="142"/>
    <n v="59477"/>
    <s v="T173419"/>
    <s v="C7684"/>
    <s v="038"/>
    <n v="45762.166853958333"/>
    <s v="15/04/2025 4:00:34 AM"/>
    <n v="80"/>
    <s v="X-RAY"/>
    <x v="17"/>
    <n v="65"/>
    <n v="1"/>
    <n v="6.5000000000000002E-2"/>
    <s v="-"/>
    <s v="X-ray"/>
    <x v="0"/>
    <s v="55"/>
    <s v="12/04/2025"/>
    <n v="57.045469930555562"/>
    <s v="-"/>
    <s v="-"/>
  </r>
  <r>
    <s v="Normal Order"/>
    <x v="237"/>
    <x v="142"/>
    <n v="59477"/>
    <s v="T173405"/>
    <s v="C7683"/>
    <s v="028"/>
    <n v="45762.108464131947"/>
    <s v="15/04/2025 2:36:25 AM"/>
    <n v="80"/>
    <s v="X-RAY"/>
    <x v="17"/>
    <n v="65"/>
    <n v="1"/>
    <n v="6.5000000000000002E-2"/>
    <s v="-"/>
    <s v="X-ray"/>
    <x v="0"/>
    <s v="55"/>
    <s v="12/04/2025"/>
    <n v="57.090635706015753"/>
    <s v="-"/>
    <s v="-"/>
  </r>
  <r>
    <s v="Normal Order"/>
    <x v="222"/>
    <x v="134"/>
    <n v="59480"/>
    <s v="T173354"/>
    <s v="C7669"/>
    <s v="019"/>
    <n v="45761.964929456022"/>
    <s v="14/04/2025 11:09:39 PM"/>
    <n v="80"/>
    <s v="X-RAY"/>
    <x v="17"/>
    <n v="58"/>
    <n v="1"/>
    <n v="5.8000000000000003E-2"/>
    <s v="-"/>
    <s v="X-ray"/>
    <x v="0"/>
    <s v="56"/>
    <s v="12/04/2025"/>
    <n v="57.100119629627443"/>
    <s v="-"/>
    <s v="-"/>
  </r>
  <r>
    <s v="Normal Order"/>
    <x v="83"/>
    <x v="66"/>
    <n v="53549"/>
    <s v="T173346"/>
    <s v="C7671"/>
    <s v="755"/>
    <n v="45761.905628611123"/>
    <s v="14/04/2025 9:44:18 PM"/>
    <n v="70"/>
    <s v="X-RAY"/>
    <x v="17"/>
    <n v="51.5"/>
    <n v="1"/>
    <n v="5.1499999999999997E-2"/>
    <s v="145kv"/>
    <s v="X-ray"/>
    <x v="0"/>
    <s v="56"/>
    <s v="12/04/2025"/>
    <n v="57.796936678241757"/>
    <s v="-"/>
    <s v="-"/>
  </r>
  <r>
    <s v="Normal Order"/>
    <x v="222"/>
    <x v="134"/>
    <n v="59480"/>
    <s v="T173361"/>
    <s v="C7674"/>
    <s v="028"/>
    <n v="45761.809034537036"/>
    <s v="14/04/2025 7:25:11 PM"/>
    <n v="80"/>
    <s v="X-RAY"/>
    <x v="17"/>
    <n v="58"/>
    <n v="1"/>
    <n v="5.8000000000000003E-2"/>
    <s v="-"/>
    <s v="X-ray"/>
    <x v="0"/>
    <s v="56"/>
    <s v="12/04/2025"/>
    <n v="57.09897271990485"/>
    <s v="-"/>
    <s v="-"/>
  </r>
  <r>
    <s v="Normal Order"/>
    <x v="346"/>
    <x v="27"/>
    <n v="56691"/>
    <s v="T173427"/>
    <s v="C7680"/>
    <s v="175"/>
    <n v="45761.625113090282"/>
    <s v="14/04/2025 3:00:10 PM"/>
    <n v="80"/>
    <s v="X-RAY"/>
    <x v="17"/>
    <n v="75.7"/>
    <n v="1"/>
    <n v="7.5700000000000003E-2"/>
    <s v="GIS 145 kV"/>
    <s v="Shrikant  Zambre"/>
    <x v="0"/>
    <s v="56"/>
    <s v="12/04/2025"/>
    <n v="57.226160949074263"/>
    <s v="-"/>
    <s v="-"/>
  </r>
  <r>
    <s v="Normal Order"/>
    <x v="83"/>
    <x v="66"/>
    <n v="53549"/>
    <s v="T173116"/>
    <s v="C7624"/>
    <s v="743"/>
    <n v="45761.429714918981"/>
    <s v="14/04/2025 10:18:47 AM"/>
    <n v="70"/>
    <s v="X-RAY"/>
    <x v="17"/>
    <n v="51.5"/>
    <n v="1"/>
    <n v="5.1499999999999997E-2"/>
    <s v="145kv"/>
    <s v="Shrikant  Zambre"/>
    <x v="0"/>
    <s v="56"/>
    <s v="09/04/2025"/>
    <n v="60.260227546299568"/>
    <s v="-"/>
    <s v="-"/>
  </r>
  <r>
    <s v="Normal Order"/>
    <x v="222"/>
    <x v="134"/>
    <n v="59480"/>
    <s v="T173259"/>
    <s v="C7658"/>
    <s v="017"/>
    <n v="45759.4483596875"/>
    <s v="12/04/2025 10:45:46 AM"/>
    <n v="80"/>
    <s v="X-RAY"/>
    <x v="17"/>
    <n v="58"/>
    <n v="1"/>
    <n v="5.8000000000000003E-2"/>
    <s v="-"/>
    <s v="X-ray"/>
    <x v="0"/>
    <s v="58"/>
    <s v="11/04/2025"/>
    <n v="58.45448162037065"/>
    <s v="-"/>
    <s v="-"/>
  </r>
  <r>
    <s v="Normal Order"/>
    <x v="222"/>
    <x v="134"/>
    <n v="59480"/>
    <s v="T173284"/>
    <s v="C7658"/>
    <s v="015"/>
    <n v="45759.446410474528"/>
    <s v="12/04/2025 10:42:58 AM"/>
    <n v="80"/>
    <s v="X-RAY"/>
    <x v="17"/>
    <n v="58"/>
    <n v="1"/>
    <n v="5.8000000000000003E-2"/>
    <s v="-"/>
    <s v="X-ray"/>
    <x v="0"/>
    <s v="58"/>
    <s v="11/04/2025"/>
    <n v="58.424657824070877"/>
    <s v="-"/>
    <s v="-"/>
  </r>
  <r>
    <s v="Normal Order"/>
    <x v="243"/>
    <x v="110"/>
    <n v="55485"/>
    <s v="T173118"/>
    <s v="C7624"/>
    <s v="545"/>
    <n v="45759.327959016213"/>
    <s v="12/04/2025 7:52:15 AM"/>
    <n v="70"/>
    <s v="X-RAY"/>
    <x v="17"/>
    <n v="42.3"/>
    <n v="1"/>
    <n v="4.2299999999999997E-2"/>
    <s v="245kv"/>
    <s v="RAJAT RATNAKANT GAWAS"/>
    <x v="0"/>
    <s v="58"/>
    <s v="09/04/2025"/>
    <n v="60.261189236109203"/>
    <s v="-"/>
    <s v="-"/>
  </r>
  <r>
    <s v="Normal Order"/>
    <x v="222"/>
    <x v="134"/>
    <n v="59480"/>
    <s v="T173231"/>
    <s v="C7656"/>
    <s v="013"/>
    <n v="45759.170767442127"/>
    <s v="12/04/2025 4:06:03 AM"/>
    <n v="80"/>
    <s v="X-RAY"/>
    <x v="17"/>
    <n v="58"/>
    <n v="1"/>
    <n v="5.8000000000000003E-2"/>
    <s v="-"/>
    <s v="X-ray"/>
    <x v="0"/>
    <s v="58"/>
    <s v="11/04/2025"/>
    <n v="58.558303078702018"/>
    <s v="-"/>
    <s v="-"/>
  </r>
  <r>
    <s v="Normal Order"/>
    <x v="84"/>
    <x v="67"/>
    <n v="52238"/>
    <s v="T173109"/>
    <s v="C7625"/>
    <s v="589"/>
    <n v="45759.139901134258"/>
    <s v="12/04/2025 3:21:27 AM"/>
    <n v="70"/>
    <s v="X-RAY"/>
    <x v="17"/>
    <n v="109.1"/>
    <n v="1"/>
    <n v="0.1091"/>
    <s v="800kv"/>
    <s v="ANKIT KUMAR"/>
    <x v="0"/>
    <s v="58"/>
    <s v="09/04/2025"/>
    <n v="60.106219699075147"/>
    <s v="-"/>
    <s v="-"/>
  </r>
  <r>
    <s v="Normal Order"/>
    <x v="243"/>
    <x v="110"/>
    <n v="55485"/>
    <s v="T173108"/>
    <s v="C7626"/>
    <s v="540"/>
    <n v="45759.102132256943"/>
    <s v="12/04/2025 2:27:04 AM"/>
    <n v="70"/>
    <s v="X-RAY"/>
    <x v="17"/>
    <n v="42.3"/>
    <n v="1"/>
    <n v="4.2299999999999997E-2"/>
    <s v="245kv"/>
    <s v="ANKIT KUMAR"/>
    <x v="0"/>
    <s v="58"/>
    <s v="09/04/2025"/>
    <n v="60.047437372682907"/>
    <s v="-"/>
    <s v="-"/>
  </r>
  <r>
    <s v="Normal Order"/>
    <x v="243"/>
    <x v="110"/>
    <n v="55485"/>
    <s v="T173103"/>
    <s v="C7626"/>
    <s v="539"/>
    <n v="45759.098883425933"/>
    <s v="12/04/2025 2:22:23 AM"/>
    <n v="70"/>
    <s v="X-RAY"/>
    <x v="17"/>
    <n v="42.3"/>
    <n v="1"/>
    <n v="4.2299999999999997E-2"/>
    <s v="245kv"/>
    <s v="ANKIT KUMAR"/>
    <x v="0"/>
    <s v="58"/>
    <s v="09/04/2025"/>
    <n v="60.135132905095823"/>
    <s v="-"/>
    <s v="-"/>
  </r>
  <r>
    <s v="Normal Order"/>
    <x v="327"/>
    <x v="109"/>
    <n v="57313"/>
    <s v="T173244"/>
    <s v="C7654"/>
    <s v="302"/>
    <n v="45758.949318796287"/>
    <s v="11/04/2025 10:47:01 PM"/>
    <n v="80"/>
    <s v="X-RAY"/>
    <x v="17"/>
    <n v="90.1"/>
    <n v="1"/>
    <n v="9.01E-2"/>
    <s v="GIS 145 kV"/>
    <s v="Kiran Dhwaj"/>
    <x v="0"/>
    <s v="59"/>
    <s v="11/04/2025"/>
    <n v="58.576665011576551"/>
    <s v="-"/>
    <s v="-"/>
  </r>
  <r>
    <s v="Normal Order"/>
    <x v="83"/>
    <x v="66"/>
    <n v="53549"/>
    <s v="T172987"/>
    <s v="C7613"/>
    <s v="737"/>
    <n v="45758.616538981492"/>
    <s v="11/04/2025 2:47:49 PM"/>
    <n v="70"/>
    <s v="X-RAY"/>
    <x v="17"/>
    <n v="51.5"/>
    <n v="1"/>
    <n v="5.1499999999999997E-2"/>
    <s v="145kv"/>
    <s v="RAJAT RATNAKANT GAWAS"/>
    <x v="0"/>
    <s v="59"/>
    <s v="09/04/2025"/>
    <n v="60.645447534719999"/>
    <s v="-"/>
    <s v="-"/>
  </r>
  <r>
    <s v="Normal Order"/>
    <x v="243"/>
    <x v="110"/>
    <n v="55485"/>
    <s v="T173117"/>
    <s v="C7624"/>
    <s v="543"/>
    <n v="45758.575034363428"/>
    <s v="11/04/2025 1:48:03 PM"/>
    <n v="70"/>
    <s v="X-RAY"/>
    <x v="17"/>
    <n v="42.3"/>
    <n v="1"/>
    <n v="4.2299999999999997E-2"/>
    <s v="245kv"/>
    <s v="RAJAT RATNAKANT GAWAS"/>
    <x v="0"/>
    <s v="59"/>
    <s v="09/04/2025"/>
    <n v="60.187134143518051"/>
    <s v="-"/>
    <s v="-"/>
  </r>
  <r>
    <s v="Normal Order"/>
    <x v="74"/>
    <x v="61"/>
    <n v="57265"/>
    <s v="T173025"/>
    <s v="C7631"/>
    <s v="1399"/>
    <n v="45758.553961574071"/>
    <s v="11/04/2025 1:17:42 PM"/>
    <n v="80"/>
    <s v="X-RAY"/>
    <x v="17"/>
    <n v="294.7"/>
    <n v="1"/>
    <n v="0.29470000000000002"/>
    <s v="DTB 245 kV"/>
    <s v="RAJAT RATNAKANT GAWAS"/>
    <x v="0"/>
    <s v="59"/>
    <s v="10/04/2025"/>
    <n v="59.809163958329009"/>
    <s v="-"/>
    <s v="-"/>
  </r>
  <r>
    <s v="Normal Order"/>
    <x v="84"/>
    <x v="67"/>
    <n v="52238"/>
    <s v="T173102"/>
    <s v="C7625"/>
    <s v="586"/>
    <n v="45758.378775127312"/>
    <s v="11/04/2025 9:05:26 AM"/>
    <n v="70"/>
    <s v="X-RAY"/>
    <x v="17"/>
    <n v="109.1"/>
    <n v="1"/>
    <n v="0.1091"/>
    <s v="800kv"/>
    <s v="RAJAT RATNAKANT GAWAS"/>
    <x v="0"/>
    <s v="59"/>
    <s v="09/04/2025"/>
    <n v="60.069377361112863"/>
    <s v="-"/>
    <s v="-"/>
  </r>
  <r>
    <s v="Normal Order"/>
    <x v="121"/>
    <x v="35"/>
    <n v="50812"/>
    <s v="T173128"/>
    <s v="C7628"/>
    <s v="1684"/>
    <n v="45758.144300798609"/>
    <s v="11/04/2025 3:27:47 AM"/>
    <n v="70"/>
    <s v="X-RAY"/>
    <x v="17"/>
    <n v="43.8"/>
    <n v="1"/>
    <n v="4.3799999999999999E-2"/>
    <s v="-"/>
    <s v="ANKIT KUMAR"/>
    <x v="0"/>
    <s v="59"/>
    <s v="09/04/2025"/>
    <n v="60.039063252312189"/>
    <s v="-"/>
    <s v="-"/>
  </r>
  <r>
    <s v="Normal Order"/>
    <x v="84"/>
    <x v="67"/>
    <n v="52238"/>
    <s v="T172977"/>
    <s v="C7613"/>
    <s v="587"/>
    <n v="45758.092309201391"/>
    <s v="11/04/2025 2:12:55 AM"/>
    <n v="70"/>
    <s v="X-RAY"/>
    <x v="17"/>
    <n v="109.1"/>
    <n v="1"/>
    <n v="0.1091"/>
    <s v="800kv"/>
    <s v="ANKIT KUMAR"/>
    <x v="0"/>
    <s v="59"/>
    <s v="09/04/2025"/>
    <n v="60.784630960646602"/>
    <s v="-"/>
    <s v="-"/>
  </r>
  <r>
    <s v="Normal Order"/>
    <x v="84"/>
    <x v="67"/>
    <n v="51430"/>
    <s v="T172778"/>
    <s v="C7627"/>
    <s v="588"/>
    <n v="45758.088547719897"/>
    <s v="11/04/2025 2:07:30 AM"/>
    <n v="70"/>
    <s v="X-RAY"/>
    <x v="17"/>
    <n v="109.1"/>
    <n v="1"/>
    <n v="0.1091"/>
    <s v="800kv"/>
    <s v="ANKIT KUMAR"/>
    <x v="0"/>
    <s v="59"/>
    <s v="10/04/2025"/>
    <n v="59.942118807870429"/>
    <s v="-"/>
    <s v="-"/>
  </r>
  <r>
    <s v="Normal Order"/>
    <x v="84"/>
    <x v="67"/>
    <n v="51430"/>
    <s v="T172766"/>
    <s v="C7627"/>
    <s v="585"/>
    <n v="45757.820600671301"/>
    <s v="10/04/2025 7:41:40 PM"/>
    <n v="70"/>
    <s v="X-RAY"/>
    <x v="17"/>
    <n v="109.1"/>
    <n v="1"/>
    <n v="0.1091"/>
    <s v="800kv"/>
    <s v="Kiran Dhwaj"/>
    <x v="0"/>
    <s v="60"/>
    <s v="10/04/2025"/>
    <n v="59.912201493054447"/>
    <s v="-"/>
    <s v="-"/>
  </r>
  <r>
    <s v="Normal Order"/>
    <x v="243"/>
    <x v="110"/>
    <n v="55485"/>
    <s v="T172989"/>
    <s v="C7612"/>
    <s v="534"/>
    <n v="45757.270504571759"/>
    <s v="10/04/2025 6:29:48 AM"/>
    <n v="70"/>
    <s v="X-RAY"/>
    <x v="17"/>
    <n v="42.3"/>
    <n v="1"/>
    <n v="4.2299999999999997E-2"/>
    <s v="245kv"/>
    <s v="X-ray"/>
    <x v="0"/>
    <s v="60"/>
    <s v="09/04/2025"/>
    <n v="60.757685972224863"/>
    <s v="-"/>
    <s v="-"/>
  </r>
  <r>
    <s v="Normal Order"/>
    <x v="94"/>
    <x v="38"/>
    <n v="57111"/>
    <s v="T172584"/>
    <s v="C7609"/>
    <s v="598"/>
    <n v="45756.820549722222"/>
    <s v="09/04/2025 7:41:35 PM"/>
    <n v="70"/>
    <s v="X-RAY"/>
    <x v="17"/>
    <n v="117.5"/>
    <n v="1"/>
    <n v="0.11749999999999999"/>
    <s v="-"/>
    <s v="Kiran Dhwaj"/>
    <x v="0"/>
    <s v="61"/>
    <s v="09/04/2025"/>
    <n v="60.988364236109199"/>
    <s v="-"/>
    <s v="-"/>
  </r>
  <r>
    <s v="Normal Order"/>
    <x v="94"/>
    <x v="38"/>
    <n v="57111"/>
    <s v="T172590"/>
    <s v="C7610"/>
    <s v="599"/>
    <n v="45756.820136666669"/>
    <s v="09/04/2025 7:41:00 PM"/>
    <n v="70"/>
    <s v="X-RAY"/>
    <x v="17"/>
    <n v="117.5"/>
    <n v="1"/>
    <n v="0.11749999999999999"/>
    <s v="-"/>
    <s v="Kiran Dhwaj"/>
    <x v="0"/>
    <s v="61"/>
    <s v="09/04/2025"/>
    <n v="60.904212499997811"/>
    <s v="-"/>
    <s v="-"/>
  </r>
  <r>
    <s v="Normal Order"/>
    <x v="222"/>
    <x v="134"/>
    <n v="59480"/>
    <s v="T172463"/>
    <s v="C7545"/>
    <s v="011"/>
    <n v="45756.540307986113"/>
    <s v="09/04/2025 12:58:07 PM"/>
    <n v="80"/>
    <s v="X-RAY"/>
    <x v="17"/>
    <n v="58"/>
    <n v="1"/>
    <n v="5.8000000000000003E-2"/>
    <s v="-"/>
    <s v="RAJESH KUMAR BISOYI"/>
    <x v="0"/>
    <s v="61"/>
    <s v="07/04/2025"/>
    <n v="62.577196377314984"/>
    <s v="-"/>
    <s v="-"/>
  </r>
  <r>
    <s v="Normal Order"/>
    <x v="108"/>
    <x v="45"/>
    <n v="59135"/>
    <s v="T172462"/>
    <s v="C7546"/>
    <s v="132"/>
    <n v="45756.528338275457"/>
    <s v="09/04/2025 12:40:48 PM"/>
    <n v="80"/>
    <s v="X-RAY"/>
    <x v="17"/>
    <n v="57.1"/>
    <n v="1"/>
    <n v="5.7099999999999998E-2"/>
    <s v="400 KV GIS"/>
    <s v="RAJAT RATNAKANT GAWAS"/>
    <x v="0"/>
    <s v="61"/>
    <s v="05/04/2025"/>
    <n v="64.198747743052081"/>
    <s v="-"/>
    <s v="-"/>
  </r>
  <r>
    <s v="Normal Order"/>
    <x v="350"/>
    <x v="36"/>
    <n v="58599"/>
    <s v="T172727"/>
    <s v="C7585"/>
    <s v="1389"/>
    <n v="45756.385391770833"/>
    <s v="09/04/2025 9:14:58 AM"/>
    <n v="80"/>
    <s v="X-RAY"/>
    <x v="17"/>
    <n v="40.1"/>
    <n v="1"/>
    <n v="4.0099999999999997E-2"/>
    <s v="-"/>
    <s v="RAJAT RATNAKANT GAWAS"/>
    <x v="0"/>
    <s v="61"/>
    <s v="07/04/2025"/>
    <n v="62.091099421297251"/>
    <s v="-"/>
    <s v="-"/>
  </r>
  <r>
    <s v="Normal Order"/>
    <x v="350"/>
    <x v="36"/>
    <n v="58490"/>
    <s v="T172702"/>
    <s v="C7575"/>
    <s v="1367"/>
    <n v="45756.376520717589"/>
    <s v="09/04/2025 9:02:11 AM"/>
    <n v="80"/>
    <s v="X-RAY"/>
    <x v="17"/>
    <n v="40.1"/>
    <n v="1"/>
    <n v="4.0099999999999997E-2"/>
    <s v="-"/>
    <s v="RAJAT RATNAKANT GAWAS"/>
    <x v="0"/>
    <s v="61"/>
    <s v="07/04/2025"/>
    <n v="62.63863805555593"/>
    <s v="-"/>
    <s v="-"/>
  </r>
  <r>
    <s v="Normal Order"/>
    <x v="74"/>
    <x v="61"/>
    <n v="44957"/>
    <s v="T172556"/>
    <s v="C7589"/>
    <s v="1392"/>
    <n v="45755.91051332176"/>
    <s v="08/04/2025 9:51:08 PM"/>
    <n v="70"/>
    <s v="X-RAY"/>
    <x v="17"/>
    <n v="294.7"/>
    <n v="1"/>
    <n v="0.29470000000000002"/>
    <s v="DTB 245 kV"/>
    <s v="Kiran Dhwaj"/>
    <x v="0"/>
    <s v="62"/>
    <s v="08/04/2025"/>
    <n v="61.81000473379391"/>
    <s v="-"/>
    <s v="-"/>
  </r>
  <r>
    <s v="Normal Order"/>
    <x v="350"/>
    <x v="36"/>
    <n v="50889"/>
    <s v="T172231"/>
    <s v="C7568"/>
    <s v="1384"/>
    <n v="45755.545625497689"/>
    <s v="08/04/2025 1:05:42 PM"/>
    <n v="70"/>
    <s v="X-RAY"/>
    <x v="17"/>
    <n v="40.1"/>
    <n v="1"/>
    <n v="4.0099999999999997E-2"/>
    <s v="-"/>
    <s v="RAJAT RATNAKANT GAWAS"/>
    <x v="0"/>
    <s v="62"/>
    <s v="07/04/2025"/>
    <n v="62.566443750001781"/>
    <s v="-"/>
    <s v="-"/>
  </r>
  <r>
    <s v="Normal Order"/>
    <x v="350"/>
    <x v="36"/>
    <n v="59320"/>
    <s v="T172722"/>
    <s v="C7585"/>
    <s v="1388"/>
    <n v="45755.540370752307"/>
    <s v="08/04/2025 12:58:08 PM"/>
    <n v="80"/>
    <s v="X-RAY"/>
    <x v="17"/>
    <n v="40.1"/>
    <n v="1"/>
    <n v="4.0099999999999997E-2"/>
    <s v="-"/>
    <s v="RAJAT RATNAKANT GAWAS"/>
    <x v="0"/>
    <s v="62"/>
    <s v="07/04/2025"/>
    <n v="62.092874872687389"/>
    <s v="-"/>
    <s v="-"/>
  </r>
  <r>
    <s v="Normal Order"/>
    <x v="350"/>
    <x v="36"/>
    <n v="51659"/>
    <s v="T172703"/>
    <s v="C7568"/>
    <s v="1358"/>
    <n v="45755.41399976852"/>
    <s v="08/04/2025 9:56:09 AM"/>
    <n v="70"/>
    <s v="X-RAY"/>
    <x v="17"/>
    <n v="40.1"/>
    <n v="1"/>
    <n v="4.0099999999999997E-2"/>
    <s v="-"/>
    <s v="RAJAT RATNAKANT GAWAS"/>
    <x v="0"/>
    <s v="62"/>
    <s v="07/04/2025"/>
    <n v="62.722042511573832"/>
    <s v="-"/>
    <s v="-"/>
  </r>
  <r>
    <s v="Normal Order"/>
    <x v="350"/>
    <x v="36"/>
    <n v="59007"/>
    <s v="T172728"/>
    <s v="C7579"/>
    <s v="1372"/>
    <n v="45755.410422534733"/>
    <s v="08/04/2025 9:51:12 AM"/>
    <n v="80"/>
    <s v="X-RAY"/>
    <x v="17"/>
    <n v="40.1"/>
    <n v="1"/>
    <n v="4.0099999999999997E-2"/>
    <s v="-"/>
    <s v="X-ray"/>
    <x v="0"/>
    <s v="62"/>
    <s v="07/04/2025"/>
    <n v="62.440493831018102"/>
    <s v="-"/>
    <s v="-"/>
  </r>
  <r>
    <s v="Normal Order"/>
    <x v="350"/>
    <x v="36"/>
    <n v="58490"/>
    <s v="T172716"/>
    <s v="C7574"/>
    <s v="1363"/>
    <n v="45755.382466122683"/>
    <s v="08/04/2025 9:10:45 AM"/>
    <n v="80"/>
    <s v="X-RAY"/>
    <x v="17"/>
    <n v="40.1"/>
    <n v="1"/>
    <n v="4.0099999999999997E-2"/>
    <s v="-"/>
    <s v="RAJAT RATNAKANT GAWAS"/>
    <x v="0"/>
    <s v="62"/>
    <s v="07/04/2025"/>
    <n v="62.867314548610011"/>
    <s v="-"/>
    <s v="-"/>
  </r>
  <r>
    <s v="Normal Order"/>
    <x v="350"/>
    <x v="36"/>
    <n v="52354"/>
    <s v="T172711"/>
    <s v="C7574"/>
    <s v="1364"/>
    <n v="45755.243513576388"/>
    <s v="08/04/2025 5:50:49 AM"/>
    <n v="70"/>
    <s v="X-RAY"/>
    <x v="17"/>
    <n v="40.1"/>
    <n v="1"/>
    <n v="4.0099999999999997E-2"/>
    <s v="-"/>
    <s v="X-ray"/>
    <x v="0"/>
    <s v="62"/>
    <s v="07/04/2025"/>
    <n v="62.867965324076067"/>
    <s v="-"/>
    <s v="-"/>
  </r>
  <r>
    <s v="Normal Order"/>
    <x v="94"/>
    <x v="38"/>
    <n v="57316"/>
    <s v="T172335"/>
    <s v="C7541"/>
    <s v="595"/>
    <n v="45753.226569247687"/>
    <s v="06/04/2025 5:26:15 AM"/>
    <n v="70"/>
    <s v="X-RAY"/>
    <x v="17"/>
    <n v="117.5"/>
    <n v="1"/>
    <n v="0.11749999999999999"/>
    <s v="-"/>
    <s v="ANKIT KUMAR"/>
    <x v="0"/>
    <s v="64"/>
    <s v="05/04/2025"/>
    <n v="64.369065856481029"/>
    <s v="-"/>
    <s v="-"/>
  </r>
  <r>
    <s v="Normal Order"/>
    <x v="94"/>
    <x v="38"/>
    <n v="57316"/>
    <s v="T172466"/>
    <s v="C7544"/>
    <s v="594"/>
    <n v="45753.226022199073"/>
    <s v="06/04/2025 5:25:28 AM"/>
    <n v="70"/>
    <s v="X-RAY"/>
    <x v="17"/>
    <n v="117.5"/>
    <n v="1"/>
    <n v="0.11749999999999999"/>
    <s v="-"/>
    <s v="ANKIT KUMAR"/>
    <x v="0"/>
    <s v="64"/>
    <s v="05/04/2025"/>
    <n v="64.367341608798597"/>
    <s v="-"/>
    <s v="-"/>
  </r>
  <r>
    <s v="Normal Order"/>
    <x v="94"/>
    <x v="38"/>
    <n v="57316"/>
    <s v="T172513"/>
    <s v="C7538"/>
    <s v="593"/>
    <n v="45753.112993622693"/>
    <s v="06/04/2025 2:42:42 AM"/>
    <n v="70"/>
    <s v="X-RAY"/>
    <x v="17"/>
    <n v="117.5"/>
    <n v="1"/>
    <n v="0.11749999999999999"/>
    <s v="-"/>
    <s v="ANKIT KUMAR"/>
    <x v="0"/>
    <s v="64"/>
    <s v="05/04/2025"/>
    <n v="64.371588032408908"/>
    <s v="-"/>
    <s v="-"/>
  </r>
  <r>
    <s v="Normal Order"/>
    <x v="2"/>
    <x v="2"/>
    <n v="50059"/>
    <s v="T171386"/>
    <s v="C7368"/>
    <s v="720"/>
    <n v="45752.261176631953"/>
    <s v="05/04/2025 6:16:05 AM"/>
    <n v="150"/>
    <s v="X-RAY"/>
    <x v="14"/>
    <n v="44"/>
    <n v="1"/>
    <n v="4.3999999999999997E-2"/>
    <s v="NAMI REAR SUBFRAME"/>
    <s v="X-ray"/>
    <x v="0"/>
    <s v="65"/>
    <s v="23/03/2025"/>
    <n v="77.797811712960538"/>
    <s v="-"/>
    <s v="-"/>
  </r>
  <r>
    <s v="Normal Order"/>
    <x v="2"/>
    <x v="2"/>
    <n v="42102"/>
    <s v="T170878"/>
    <s v="C7287"/>
    <s v="689"/>
    <n v="45752.261039583333"/>
    <s v="05/04/2025 6:15:54 AM"/>
    <n v="150"/>
    <s v="X-RAY"/>
    <x v="14"/>
    <n v="44"/>
    <n v="1"/>
    <n v="4.3999999999999997E-2"/>
    <s v="NAMI REAR SUBFRAME"/>
    <s v="X-ray"/>
    <x v="0"/>
    <s v="65"/>
    <s v="19/03/2025"/>
    <n v="81.089039155092905"/>
    <s v="-"/>
    <s v="-"/>
  </r>
  <r>
    <s v="Normal Order"/>
    <x v="347"/>
    <x v="120"/>
    <n v="50959"/>
    <s v="T166619"/>
    <s v="C6546"/>
    <s v="067"/>
    <n v="45751.622359224537"/>
    <s v="04/04/2025 2:56:13 PM"/>
    <n v="70"/>
    <s v="X-RAY"/>
    <x v="17"/>
    <n v="97.6"/>
    <n v="1"/>
    <n v="9.7599999999999992E-2"/>
    <s v="-"/>
    <s v="Kiran Dhwaj"/>
    <x v="0"/>
    <s v="66"/>
    <s v="04/02/2025"/>
    <n v="124.73837089120209"/>
    <s v="-"/>
    <s v="-"/>
  </r>
  <r>
    <s v="Normal Order"/>
    <x v="351"/>
    <x v="169"/>
    <n v="51116"/>
    <s v="T171862"/>
    <s v="C7496"/>
    <s v="356"/>
    <n v="45751.083433935193"/>
    <s v="04/04/2025 2:00:09 AM"/>
    <n v="70"/>
    <s v="X-RAY"/>
    <x v="17"/>
    <n v="47.2"/>
    <n v="1"/>
    <n v="4.7200000000000013E-2"/>
    <s v="Raw - Housing HSES"/>
    <s v="ANKIT KUMAR"/>
    <x v="0"/>
    <s v="66"/>
    <s v="29/03/2025"/>
    <n v="71.299274351855274"/>
    <s v="-"/>
    <s v="-"/>
  </r>
  <r>
    <s v="Normal Order"/>
    <x v="81"/>
    <x v="21"/>
    <n v="55415"/>
    <s v="T171870"/>
    <s v="C7494"/>
    <s v="1300"/>
    <n v="45750.746814826387"/>
    <s v="03/04/2025 5:55:25 PM"/>
    <n v="80"/>
    <s v="X-RAY"/>
    <x v="17"/>
    <n v="476.42"/>
    <n v="1"/>
    <n v="0.47642000000000001"/>
    <s v="DTB 420 kV"/>
    <s v="RAJAT RATNAKANT GAWAS"/>
    <x v="0"/>
    <s v="67"/>
    <s v="29/03/2025"/>
    <n v="71.392738645830832"/>
    <s v="-"/>
    <s v="-"/>
  </r>
  <r>
    <s v="Normal Order"/>
    <x v="84"/>
    <x v="67"/>
    <n v="48580"/>
    <s v="T171705"/>
    <s v="C7430"/>
    <s v="573"/>
    <n v="45749.879716655087"/>
    <s v="02/04/2025 9:06:47 PM"/>
    <n v="70"/>
    <s v="X-RAY"/>
    <x v="17"/>
    <n v="109.1"/>
    <n v="1"/>
    <n v="0.1091"/>
    <s v="800kv"/>
    <s v="RAJAT RATNAKANT GAWAS"/>
    <x v="0"/>
    <s v="68"/>
    <s v="26/03/2025"/>
    <n v="74.236736354170716"/>
    <s v="-"/>
    <s v="-"/>
  </r>
  <r>
    <s v="Normal Order"/>
    <x v="94"/>
    <x v="38"/>
    <n v="57316"/>
    <s v="T171103"/>
    <s v="C7323"/>
    <s v="586"/>
    <n v="45749.764802743062"/>
    <s v="02/04/2025 6:21:19 PM"/>
    <n v="70"/>
    <s v="X-RAY"/>
    <x v="17"/>
    <n v="117.5"/>
    <n v="1"/>
    <n v="0.11749999999999999"/>
    <s v="-"/>
    <s v="RAJAT RATNAKANT GAWAS"/>
    <x v="0"/>
    <s v="68"/>
    <s v="21/03/2025"/>
    <n v="79.846638530092605"/>
    <s v="-"/>
    <s v="-"/>
  </r>
  <r>
    <s v="Normal Order"/>
    <x v="94"/>
    <x v="38"/>
    <n v="57111"/>
    <s v="T171754"/>
    <s v="C7441"/>
    <s v="585"/>
    <n v="45749.761382337972"/>
    <s v="02/04/2025 6:16:23 PM"/>
    <n v="70"/>
    <s v="X-RAY"/>
    <x v="17"/>
    <n v="117.5"/>
    <n v="1"/>
    <n v="0.11749999999999999"/>
    <s v="-"/>
    <s v="RAJAT RATNAKANT GAWAS"/>
    <x v="0"/>
    <s v="68"/>
    <s v="27/03/2025"/>
    <n v="73.680830671291915"/>
    <s v="-"/>
    <s v="-"/>
  </r>
  <r>
    <s v="Normal Order"/>
    <x v="94"/>
    <x v="38"/>
    <n v="54963"/>
    <s v="T171546"/>
    <s v="C7404"/>
    <s v="584"/>
    <n v="45749.757958055547"/>
    <s v="02/04/2025 6:11:38 PM"/>
    <n v="70"/>
    <s v="X-RAY"/>
    <x v="17"/>
    <n v="117.5"/>
    <n v="1"/>
    <n v="0.11749999999999999"/>
    <s v="-"/>
    <s v="X-ray"/>
    <x v="0"/>
    <s v="68"/>
    <s v="25/03/2025"/>
    <n v="75.338905520831759"/>
    <s v="-"/>
    <s v="-"/>
  </r>
  <r>
    <s v="Normal Order"/>
    <x v="351"/>
    <x v="169"/>
    <n v="51749"/>
    <s v="T171814"/>
    <s v="C7486"/>
    <s v="355"/>
    <n v="45749.569745787041"/>
    <s v="02/04/2025 1:40:26 PM"/>
    <n v="70"/>
    <s v="X-RAY"/>
    <x v="17"/>
    <n v="47.2"/>
    <n v="1"/>
    <n v="4.7200000000000013E-2"/>
    <s v="Raw - Housing HSES"/>
    <s v="Kiran Dhwaj"/>
    <x v="0"/>
    <s v="68"/>
    <s v="30/03/2025"/>
    <n v="70.536546354167513"/>
    <s v="-"/>
    <s v="-"/>
  </r>
  <r>
    <s v="Normal Order"/>
    <x v="351"/>
    <x v="169"/>
    <n v="51116"/>
    <s v="T171852"/>
    <s v="C7489"/>
    <s v="353"/>
    <n v="45749.569495289346"/>
    <s v="02/04/2025 1:40:04 PM"/>
    <n v="70"/>
    <s v="X-RAY"/>
    <x v="17"/>
    <n v="47.2"/>
    <n v="1"/>
    <n v="4.7200000000000013E-2"/>
    <s v="Raw - Housing HSES"/>
    <s v="Kiran Dhwaj"/>
    <x v="0"/>
    <s v="68"/>
    <s v="29/03/2025"/>
    <n v="71.390127118051169"/>
    <s v="-"/>
    <s v="-"/>
  </r>
  <r>
    <s v="Normal Order"/>
    <x v="351"/>
    <x v="169"/>
    <n v="51749"/>
    <s v="T171863"/>
    <s v="C7496"/>
    <s v="354"/>
    <n v="45749.569214247676"/>
    <s v="02/04/2025 1:39:40 PM"/>
    <n v="70"/>
    <s v="X-RAY"/>
    <x v="17"/>
    <n v="47.2"/>
    <n v="1"/>
    <n v="4.7200000000000013E-2"/>
    <s v="Raw - Housing HSES"/>
    <s v="Kiran Dhwaj"/>
    <x v="0"/>
    <s v="68"/>
    <s v="29/03/2025"/>
    <n v="71.29797520833381"/>
    <s v="-"/>
    <s v="-"/>
  </r>
  <r>
    <s v="Normal Order"/>
    <x v="351"/>
    <x v="169"/>
    <n v="51749"/>
    <s v="T172023"/>
    <s v="C7484"/>
    <s v="352"/>
    <n v="45749.385477245371"/>
    <s v="02/04/2025 9:15:09 AM"/>
    <n v="70"/>
    <s v="X-RAY"/>
    <x v="17"/>
    <n v="47.2"/>
    <n v="1"/>
    <n v="4.7200000000000013E-2"/>
    <s v="Raw - Housing HSES"/>
    <s v="ISHWAR CHAVAN"/>
    <x v="0"/>
    <s v="68"/>
    <s v="29/03/2025"/>
    <n v="71.572860763888457"/>
    <s v="-"/>
    <s v="-"/>
  </r>
  <r>
    <s v="Normal Order"/>
    <x v="94"/>
    <x v="38"/>
    <n v="57316"/>
    <s v="T171929"/>
    <s v="C7467"/>
    <s v="570"/>
    <n v="45746.0871802662"/>
    <s v="30/03/2025 2:05:32 AM"/>
    <n v="70"/>
    <s v="X-RAY"/>
    <x v="17"/>
    <n v="117.5"/>
    <n v="1"/>
    <n v="0.11749999999999999"/>
    <s v="-"/>
    <s v="RAJAT RATNAKANT GAWAS"/>
    <x v="0"/>
    <s v="71"/>
    <s v="28/03/2025"/>
    <n v="72.691059108794434"/>
    <s v="-"/>
    <s v="-"/>
  </r>
  <r>
    <s v="Normal Order"/>
    <x v="94"/>
    <x v="38"/>
    <n v="54963"/>
    <s v="T171584"/>
    <s v="C7407"/>
    <s v="569"/>
    <n v="45746.071136956023"/>
    <s v="30/03/2025 1:42:26 AM"/>
    <n v="70"/>
    <s v="X-RAY"/>
    <x v="17"/>
    <n v="117.5"/>
    <n v="1"/>
    <n v="0.11749999999999999"/>
    <s v="-"/>
    <s v="RAJAT RATNAKANT GAWAS"/>
    <x v="0"/>
    <s v="71"/>
    <s v="25/03/2025"/>
    <n v="75.165957534722111"/>
    <s v="-"/>
    <s v="-"/>
  </r>
  <r>
    <s v="Normal Order"/>
    <x v="94"/>
    <x v="38"/>
    <n v="57495"/>
    <s v="T171902"/>
    <s v="C7464"/>
    <s v="563"/>
    <n v="45745.179532719907"/>
    <s v="29/03/2025 4:18:31 AM"/>
    <n v="70"/>
    <s v="X-RAY"/>
    <x v="17"/>
    <n v="117.5"/>
    <n v="1"/>
    <n v="0.11749999999999999"/>
    <s v="-"/>
    <s v="RAJAT RATNAKANT GAWAS"/>
    <x v="0"/>
    <s v="72"/>
    <s v="28/03/2025"/>
    <n v="72.900555312502547"/>
    <s v="-"/>
    <s v="-"/>
  </r>
  <r>
    <s v="Normal Order"/>
    <x v="74"/>
    <x v="61"/>
    <n v="44957"/>
    <s v="T171338"/>
    <s v="C7410"/>
    <s v="1366"/>
    <n v="45745.145042152777"/>
    <s v="29/03/2025 3:28:51 AM"/>
    <n v="70"/>
    <s v="X-RAY"/>
    <x v="17"/>
    <n v="294.7"/>
    <n v="1"/>
    <n v="0.29470000000000002"/>
    <s v="DTB 245 kV"/>
    <s v="RAJAT RATNAKANT GAWAS"/>
    <x v="0"/>
    <s v="72"/>
    <s v="26/03/2025"/>
    <n v="74.821424328707508"/>
    <s v="-"/>
    <s v="-"/>
  </r>
  <r>
    <s v="Normal Order"/>
    <x v="84"/>
    <x v="67"/>
    <n v="48580"/>
    <s v="T171797"/>
    <s v="C7444"/>
    <s v="557"/>
    <n v="45745.11215400463"/>
    <s v="29/03/2025 2:41:30 AM"/>
    <n v="70"/>
    <s v="X-RAY"/>
    <x v="17"/>
    <n v="109.1"/>
    <n v="1"/>
    <n v="0.1091"/>
    <s v="800kv"/>
    <s v="RAJAT RATNAKANT GAWAS"/>
    <x v="0"/>
    <s v="72"/>
    <s v="27/03/2025"/>
    <n v="73.578541932867665"/>
    <s v="-"/>
    <s v="-"/>
  </r>
  <r>
    <s v="Normal Order"/>
    <x v="94"/>
    <x v="38"/>
    <n v="58299"/>
    <s v="T171501"/>
    <s v="C7393"/>
    <s v="558"/>
    <n v="45745.049161944436"/>
    <s v="29/03/2025 1:10:47 AM"/>
    <n v="80"/>
    <s v="X-RAY"/>
    <x v="17"/>
    <n v="117.5"/>
    <n v="1"/>
    <n v="0.11749999999999999"/>
    <s v="-"/>
    <s v="RAJAT RATNAKANT GAWAS"/>
    <x v="0"/>
    <s v="72"/>
    <s v="25/03/2025"/>
    <n v="75.76203508101753"/>
    <s v="-"/>
    <s v="-"/>
  </r>
  <r>
    <s v="Normal Order"/>
    <x v="94"/>
    <x v="38"/>
    <n v="57498"/>
    <s v="T171526"/>
    <s v="C7398"/>
    <s v="559"/>
    <n v="45745.036473437503"/>
    <s v="29/03/2025 12:52:31 AM"/>
    <n v="70"/>
    <s v="X-RAY"/>
    <x v="17"/>
    <n v="117.5"/>
    <n v="1"/>
    <n v="0.11749999999999999"/>
    <s v="-"/>
    <s v="RAJAT RATNAKANT GAWAS"/>
    <x v="0"/>
    <s v="72"/>
    <s v="25/03/2025"/>
    <n v="75.540626562498801"/>
    <s v="-"/>
    <s v="-"/>
  </r>
  <r>
    <s v="Normal Order"/>
    <x v="94"/>
    <x v="38"/>
    <n v="55152"/>
    <s v="T171783"/>
    <s v="C7455"/>
    <s v="550"/>
    <n v="45744.787594791669"/>
    <s v="28/03/2025 6:54:23 PM"/>
    <n v="70"/>
    <s v="X-RAY"/>
    <x v="17"/>
    <n v="117.5"/>
    <n v="1"/>
    <n v="0.11749999999999999"/>
    <s v="-"/>
    <s v="X-ray"/>
    <x v="0"/>
    <s v="73"/>
    <s v="27/03/2025"/>
    <n v="73.303099722223124"/>
    <s v="-"/>
    <s v="-"/>
  </r>
  <r>
    <s v="Normal Order"/>
    <x v="94"/>
    <x v="38"/>
    <n v="58299"/>
    <s v="T171668"/>
    <s v="C7458"/>
    <s v="548"/>
    <n v="45744.779041724541"/>
    <s v="28/03/2025 6:41:49 PM"/>
    <n v="80"/>
    <s v="X-RAY"/>
    <x v="17"/>
    <n v="117.5"/>
    <n v="1"/>
    <n v="0.11749999999999999"/>
    <s v="-"/>
    <s v="ANKIT KUMAR"/>
    <x v="0"/>
    <s v="73"/>
    <s v="28/03/2025"/>
    <n v="72.999461631945451"/>
    <s v="-"/>
    <s v="-"/>
  </r>
  <r>
    <s v="Normal Order"/>
    <x v="94"/>
    <x v="38"/>
    <n v="54963"/>
    <s v="T171766"/>
    <s v="C7434"/>
    <s v="538"/>
    <n v="45743.804650636572"/>
    <s v="27/03/2025 7:18:42 PM"/>
    <n v="70"/>
    <s v="X-RAY"/>
    <x v="17"/>
    <n v="117.5"/>
    <n v="1"/>
    <n v="0.11749999999999999"/>
    <s v="-"/>
    <s v="ANKIT KUMAR"/>
    <x v="0"/>
    <s v="74"/>
    <s v="26/03/2025"/>
    <n v="74.027373240736779"/>
    <s v="-"/>
    <s v="-"/>
  </r>
  <r>
    <s v="Normal Order"/>
    <x v="94"/>
    <x v="38"/>
    <n v="58293"/>
    <s v="T171617"/>
    <s v="C7415"/>
    <s v="530"/>
    <n v="45743.000802175928"/>
    <s v="27/03/2025 12:01:09 AM"/>
    <n v="80"/>
    <s v="X-RAY"/>
    <x v="17"/>
    <n v="117.5"/>
    <n v="1"/>
    <n v="0.11749999999999999"/>
    <s v="-"/>
    <s v="RAJAT RATNAKANT GAWAS"/>
    <x v="0"/>
    <s v="74"/>
    <s v="25/03/2025"/>
    <n v="75.041456990744337"/>
    <s v="-"/>
    <s v="-"/>
  </r>
  <r>
    <s v="Normal Order"/>
    <x v="94"/>
    <x v="38"/>
    <n v="57498"/>
    <s v="T171544"/>
    <s v="C7398"/>
    <s v="529"/>
    <n v="45742.702991446757"/>
    <s v="26/03/2025 4:52:18 PM"/>
    <n v="70"/>
    <s v="X-RAY"/>
    <x v="17"/>
    <n v="117.5"/>
    <n v="1"/>
    <n v="0.11749999999999999"/>
    <s v="-"/>
    <s v="ANKIT KUMAR"/>
    <x v="0"/>
    <s v="75"/>
    <s v="25/03/2025"/>
    <n v="75.467685925927071"/>
    <s v="-"/>
    <s v="-"/>
  </r>
  <r>
    <s v="Normal Order"/>
    <x v="73"/>
    <x v="30"/>
    <n v="57534"/>
    <s v="T170617"/>
    <s v="C7238"/>
    <s v="1028"/>
    <n v="45741.638639351848"/>
    <s v="25/03/2025 3:19:38 PM"/>
    <n v="80"/>
    <s v="X-RAY"/>
    <x v="17"/>
    <n v="176.38"/>
    <n v="1"/>
    <n v="0.17638000000000001"/>
    <s v="-"/>
    <s v="ANKIT KUMAR"/>
    <x v="0"/>
    <s v="76"/>
    <s v="17/03/2025"/>
    <n v="83.417523599535343"/>
    <s v="-"/>
    <s v="-"/>
  </r>
  <r>
    <s v="Normal Order"/>
    <x v="94"/>
    <x v="38"/>
    <n v="58290"/>
    <s v="T171157"/>
    <s v="C7346"/>
    <s v="507"/>
    <n v="45741.462478483787"/>
    <s v="25/03/2025 11:05:58 AM"/>
    <n v="80"/>
    <s v="X-RAY"/>
    <x v="17"/>
    <n v="117.5"/>
    <n v="1"/>
    <n v="0.11749999999999999"/>
    <s v="-"/>
    <s v="ANKIT KUMAR"/>
    <x v="0"/>
    <s v="76"/>
    <s v="22/03/2025"/>
    <n v="78.762489363427449"/>
    <s v="-"/>
    <s v="-"/>
  </r>
  <r>
    <s v="Normal Order"/>
    <x v="94"/>
    <x v="38"/>
    <n v="58296"/>
    <s v="T170817"/>
    <s v="C7288"/>
    <s v="446"/>
    <n v="45741.377356307872"/>
    <s v="25/03/2025 9:03:23 AM"/>
    <n v="80"/>
    <s v="X-RAY"/>
    <x v="17"/>
    <n v="117.5"/>
    <n v="1"/>
    <n v="0.11749999999999999"/>
    <s v="-"/>
    <s v="ANKIT KUMAR"/>
    <x v="0"/>
    <s v="76"/>
    <s v="19/03/2025"/>
    <n v="81.186201701391838"/>
    <s v="-"/>
    <s v="-"/>
  </r>
  <r>
    <s v="Normal Order"/>
    <x v="94"/>
    <x v="38"/>
    <n v="58290"/>
    <s v="T171450"/>
    <s v="C7381"/>
    <s v="512"/>
    <n v="45741.369477650464"/>
    <s v="25/03/2025 8:52:03 AM"/>
    <n v="80"/>
    <s v="X-RAY"/>
    <x v="17"/>
    <n v="117.5"/>
    <n v="1"/>
    <n v="0.11749999999999999"/>
    <s v="-"/>
    <s v="ANKIT KUMAR"/>
    <x v="0"/>
    <s v="76"/>
    <s v="24/03/2025"/>
    <n v="76.290361134262639"/>
    <s v="-"/>
    <s v="-"/>
  </r>
  <r>
    <s v="Normal Order"/>
    <x v="94"/>
    <x v="38"/>
    <n v="58290"/>
    <s v="T171486"/>
    <s v="C7356"/>
    <s v="499"/>
    <n v="45740.953866365737"/>
    <s v="24/03/2025 10:53:34 PM"/>
    <n v="80"/>
    <s v="X-RAY"/>
    <x v="17"/>
    <n v="117.5"/>
    <n v="1"/>
    <n v="0.11749999999999999"/>
    <s v="-"/>
    <s v="RAJAT RATNAKANT GAWAS"/>
    <x v="0"/>
    <s v="77"/>
    <s v="22/03/2025"/>
    <n v="78.246083668978827"/>
    <s v="-"/>
    <s v="-"/>
  </r>
  <r>
    <s v="Normal Order"/>
    <x v="94"/>
    <x v="38"/>
    <n v="57316"/>
    <s v="T171176"/>
    <s v="C7337"/>
    <s v="493"/>
    <n v="45739.471213750003"/>
    <s v="23/03/2025 11:18:33 AM"/>
    <n v="70"/>
    <s v="X-RAY"/>
    <x v="17"/>
    <n v="117.5"/>
    <n v="1"/>
    <n v="0.11749999999999999"/>
    <s v="-"/>
    <s v="RAJAT RATNAKANT GAWAS"/>
    <x v="0"/>
    <s v="78"/>
    <s v="21/03/2025"/>
    <n v="79.08087984953454"/>
    <s v="-"/>
    <s v="-"/>
  </r>
  <r>
    <s v="Normal Order"/>
    <x v="81"/>
    <x v="21"/>
    <n v="55418"/>
    <s v="T170529"/>
    <s v="C7236"/>
    <s v="1249"/>
    <n v="45739.460010659721"/>
    <s v="23/03/2025 11:02:25 AM"/>
    <n v="80"/>
    <s v="X-RAY"/>
    <x v="17"/>
    <n v="476.42"/>
    <n v="1"/>
    <n v="0.47642000000000001"/>
    <s v="DTB 420 kV"/>
    <s v="RAJAT RATNAKANT GAWAS"/>
    <x v="0"/>
    <s v="78"/>
    <s v="17/03/2025"/>
    <n v="83.35232896990783"/>
    <s v="-"/>
    <s v="-"/>
  </r>
  <r>
    <s v="Normal Order"/>
    <x v="94"/>
    <x v="38"/>
    <n v="58290"/>
    <s v="T171245"/>
    <s v="C7346"/>
    <s v="488"/>
    <n v="45739.435144525472"/>
    <s v="23/03/2025 10:26:36 AM"/>
    <n v="80"/>
    <s v="X-RAY"/>
    <x v="17"/>
    <n v="117.5"/>
    <n v="1"/>
    <n v="0.11749999999999999"/>
    <s v="-"/>
    <s v="RAJAT RATNAKANT GAWAS"/>
    <x v="0"/>
    <s v="78"/>
    <s v="22/03/2025"/>
    <n v="78.676867592592316"/>
    <s v="-"/>
    <s v="-"/>
  </r>
  <r>
    <s v="Normal Order"/>
    <x v="94"/>
    <x v="38"/>
    <n v="57316"/>
    <s v="T170975"/>
    <s v="C7318"/>
    <s v="469"/>
    <n v="45737.837612442127"/>
    <s v="21/03/2025 8:06:10 PM"/>
    <n v="70"/>
    <s v="X-RAY"/>
    <x v="17"/>
    <n v="117.5"/>
    <n v="1"/>
    <n v="0.11749999999999999"/>
    <s v="-"/>
    <s v="ANKIT KUMAR"/>
    <x v="0"/>
    <s v="80"/>
    <s v="21/03/2025"/>
    <n v="79.892075868054235"/>
    <s v="-"/>
    <s v="-"/>
  </r>
  <r>
    <s v="Normal Order"/>
    <x v="94"/>
    <x v="38"/>
    <n v="56625"/>
    <s v="T170208"/>
    <s v="C7153"/>
    <s v="455"/>
    <n v="45736.883625150462"/>
    <s v="20/03/2025 9:12:25 PM"/>
    <n v="70"/>
    <s v="X-RAY"/>
    <x v="17"/>
    <n v="117.5"/>
    <n v="1"/>
    <n v="0.11749999999999999"/>
    <s v="-"/>
    <s v="ANKIT KUMAR"/>
    <x v="0"/>
    <s v="81"/>
    <s v="12/03/2025"/>
    <n v="88.735202118055895"/>
    <s v="-"/>
    <s v="-"/>
  </r>
  <r>
    <s v="Normal Order"/>
    <x v="94"/>
    <x v="38"/>
    <n v="58296"/>
    <s v="T170821"/>
    <s v="C7288"/>
    <s v="447"/>
    <n v="45736.675372071761"/>
    <s v="20/03/2025 4:12:32 PM"/>
    <n v="80"/>
    <s v="X-RAY"/>
    <x v="17"/>
    <n v="117.5"/>
    <n v="1"/>
    <n v="0.11749999999999999"/>
    <s v="-"/>
    <s v="ANKIT KUMAR"/>
    <x v="0"/>
    <s v="81"/>
    <s v="19/03/2025"/>
    <n v="81.185163472226122"/>
    <s v="-"/>
    <s v="-"/>
  </r>
  <r>
    <s v="Normal Order"/>
    <x v="94"/>
    <x v="38"/>
    <n v="58296"/>
    <s v="T170856"/>
    <s v="C7281"/>
    <s v="439"/>
    <n v="45736.116557835638"/>
    <s v="20/03/2025 2:47:50 AM"/>
    <n v="80"/>
    <s v="X-RAY"/>
    <x v="17"/>
    <n v="117.5"/>
    <n v="1"/>
    <n v="0.11749999999999999"/>
    <s v="-"/>
    <s v="RAVINDER SARRATE"/>
    <x v="0"/>
    <s v="81"/>
    <s v="19/03/2025"/>
    <n v="81.70750228009274"/>
    <s v="-"/>
    <s v="-"/>
  </r>
  <r>
    <s v="Normal Order"/>
    <x v="94"/>
    <x v="38"/>
    <n v="58296"/>
    <s v="T170850"/>
    <s v="C7276"/>
    <s v="437"/>
    <n v="45736.116090532407"/>
    <s v="20/03/2025 2:47:10 AM"/>
    <n v="80"/>
    <s v="X-RAY"/>
    <x v="17"/>
    <n v="117.5"/>
    <n v="1"/>
    <n v="0.11749999999999999"/>
    <s v="-"/>
    <s v="RAVINDER SARRATE"/>
    <x v="0"/>
    <s v="81"/>
    <s v="19/03/2025"/>
    <n v="81.840511724534736"/>
    <s v="-"/>
    <s v="-"/>
  </r>
  <r>
    <s v="Normal Order"/>
    <x v="94"/>
    <x v="38"/>
    <n v="58296"/>
    <s v="T170810"/>
    <s v="C7280"/>
    <s v="438"/>
    <n v="45736.115881840276"/>
    <s v="20/03/2025 2:46:52 AM"/>
    <n v="80"/>
    <s v="X-RAY"/>
    <x v="17"/>
    <n v="117.5"/>
    <n v="1"/>
    <n v="0.11749999999999999"/>
    <s v="-"/>
    <s v="RAVINDER SARRATE"/>
    <x v="0"/>
    <s v="81"/>
    <s v="19/03/2025"/>
    <n v="81.904294548614416"/>
    <s v="-"/>
    <s v="-"/>
  </r>
  <r>
    <s v="Normal Order"/>
    <x v="94"/>
    <x v="38"/>
    <n v="57729"/>
    <s v="T170804"/>
    <s v="C7260"/>
    <s v="427"/>
    <n v="45735.591435173606"/>
    <s v="19/03/2025 2:11:40 PM"/>
    <n v="80"/>
    <s v="X-RAY"/>
    <x v="17"/>
    <n v="117.5"/>
    <n v="1"/>
    <n v="0.11749999999999999"/>
    <s v="-"/>
    <s v="RAJAT RATNAKANT GAWAS"/>
    <x v="0"/>
    <s v="82"/>
    <s v="18/03/2025"/>
    <n v="82.232088900462259"/>
    <s v="-"/>
    <s v="-"/>
  </r>
  <r>
    <s v="Normal Order"/>
    <x v="94"/>
    <x v="38"/>
    <n v="57729"/>
    <s v="T170795"/>
    <s v="C7261"/>
    <s v="424"/>
    <n v="45735.546807280087"/>
    <s v="19/03/2025 1:07:24 PM"/>
    <n v="80"/>
    <s v="X-RAY"/>
    <x v="17"/>
    <n v="117.5"/>
    <n v="1"/>
    <n v="0.11749999999999999"/>
    <s v="-"/>
    <s v="RAJAT RATNAKANT GAWAS"/>
    <x v="0"/>
    <s v="82"/>
    <s v="18/03/2025"/>
    <n v="82.340916111112165"/>
    <s v="-"/>
    <s v="-"/>
  </r>
  <r>
    <s v="Normal Order"/>
    <x v="94"/>
    <x v="38"/>
    <n v="57729"/>
    <s v="T170710"/>
    <s v="C7246"/>
    <s v="412"/>
    <n v="45735.162972615741"/>
    <s v="19/03/2025 3:54:41 AM"/>
    <n v="80"/>
    <s v="X-RAY"/>
    <x v="17"/>
    <n v="117.5"/>
    <n v="1"/>
    <n v="0.11749999999999999"/>
    <s v="-"/>
    <s v="RAVINDER SARRATE"/>
    <x v="0"/>
    <s v="82"/>
    <s v="18/03/2025"/>
    <n v="82.805578090279596"/>
    <s v="-"/>
    <s v="-"/>
  </r>
  <r>
    <s v="Normal Order"/>
    <x v="94"/>
    <x v="38"/>
    <n v="56851"/>
    <s v="T170320"/>
    <s v="C7192"/>
    <s v="418"/>
    <n v="45734.740980590279"/>
    <s v="18/03/2025 5:47:01 PM"/>
    <n v="70"/>
    <s v="X-RAY"/>
    <x v="17"/>
    <n v="117.5"/>
    <n v="1"/>
    <n v="0.11749999999999999"/>
    <s v="-"/>
    <s v="RAJAT RATNAKANT GAWAS"/>
    <x v="0"/>
    <s v="83"/>
    <s v="13/03/2025"/>
    <n v="87.224501562501246"/>
    <s v="-"/>
    <s v="-"/>
  </r>
  <r>
    <s v="Normal Order"/>
    <x v="94"/>
    <x v="38"/>
    <n v="57729"/>
    <s v="T171031"/>
    <s v="C7244"/>
    <s v="410"/>
    <n v="45734.678247476862"/>
    <s v="18/03/2025 4:16:40 PM"/>
    <n v="80"/>
    <s v="X-RAY"/>
    <x v="17"/>
    <n v="117.5"/>
    <n v="1"/>
    <n v="0.11749999999999999"/>
    <s v="-"/>
    <s v="RAJAT RATNAKANT GAWAS"/>
    <x v="0"/>
    <s v="83"/>
    <s v="18/03/2025"/>
    <n v="82.95273898148298"/>
    <s v="-"/>
    <s v="-"/>
  </r>
  <r>
    <s v="Normal Order"/>
    <x v="94"/>
    <x v="38"/>
    <n v="58293"/>
    <s v="T171083"/>
    <s v="C7239"/>
    <s v="406"/>
    <n v="45734.673257604169"/>
    <s v="18/03/2025 4:09:29 PM"/>
    <n v="80"/>
    <s v="X-RAY"/>
    <x v="17"/>
    <n v="117.5"/>
    <n v="1"/>
    <n v="0.11749999999999999"/>
    <s v="-"/>
    <s v="RAJAT RATNAKANT GAWAS"/>
    <x v="0"/>
    <s v="83"/>
    <s v="17/03/2025"/>
    <n v="83.122121284723107"/>
    <s v="-"/>
    <s v="-"/>
  </r>
  <r>
    <s v="Normal Order"/>
    <x v="81"/>
    <x v="21"/>
    <n v="57522"/>
    <s v="T170606"/>
    <s v="C7185"/>
    <s v="1243"/>
    <n v="45733.635266689816"/>
    <s v="17/03/2025 3:14:47 PM"/>
    <n v="80"/>
    <s v="X-RAY"/>
    <x v="17"/>
    <n v="476.42"/>
    <n v="1"/>
    <n v="0.47642000000000001"/>
    <s v="DTB 420 kV"/>
    <s v="ANKIT KUMAR"/>
    <x v="0"/>
    <s v="84"/>
    <s v="13/03/2025"/>
    <n v="87.426761342590908"/>
    <s v="-"/>
    <s v="-"/>
  </r>
  <r>
    <s v="Normal Order"/>
    <x v="99"/>
    <x v="77"/>
    <n v="56302"/>
    <s v="T170157"/>
    <s v="C7130"/>
    <s v="329"/>
    <n v="45733.586772372677"/>
    <s v="17/03/2025 2:04:57 PM"/>
    <n v="60"/>
    <s v="X-RAY"/>
    <x v="17"/>
    <n v="31.6"/>
    <n v="1"/>
    <n v="3.1600000000000003E-2"/>
    <s v="Operating socket 8DQ16_x000d__x000a_"/>
    <s v="ANKIT KUMAR"/>
    <x v="0"/>
    <s v="84"/>
    <s v="11/03/2025"/>
    <n v="89.806316226851777"/>
    <s v="-"/>
    <s v="-"/>
  </r>
  <r>
    <s v="Normal Order"/>
    <x v="94"/>
    <x v="38"/>
    <n v="56851"/>
    <s v="T170457"/>
    <s v="C7186"/>
    <s v="369"/>
    <n v="45731.365983703698"/>
    <s v="15/03/2025 8:47:01 AM"/>
    <n v="70"/>
    <s v="X-RAY"/>
    <x v="17"/>
    <n v="117.5"/>
    <n v="1"/>
    <n v="0.11749999999999999"/>
    <s v="-"/>
    <s v="RAJAT RATNAKANT GAWAS"/>
    <x v="0"/>
    <s v="86"/>
    <s v="13/03/2025"/>
    <n v="87.483172245367314"/>
    <s v="-"/>
    <s v="-"/>
  </r>
  <r>
    <s v="Rework Order"/>
    <x v="94"/>
    <x v="38"/>
    <n v="58128"/>
    <s v="T168172"/>
    <s v="C6776"/>
    <s v="256"/>
    <n v="45721.732149537042"/>
    <s v="11/03/2025 3:10:49 PM"/>
    <n v="10"/>
    <s v="X-RAY"/>
    <x v="41"/>
    <n v="117.5"/>
    <n v="1"/>
    <n v="0.11749999999999999"/>
    <s v="-"/>
    <s v="Pavan Halde"/>
    <x v="1"/>
    <s v="90"/>
    <s v="19/02/2025"/>
    <n v="109.7172811226847"/>
    <s v="-"/>
    <s v="-"/>
  </r>
  <r>
    <s v="Normal Order"/>
    <x v="323"/>
    <x v="160"/>
    <n v="44363"/>
    <s v="T164489"/>
    <s v="C6124"/>
    <s v="1109"/>
    <n v="45684.813464988423"/>
    <s v="27/01/2025 7:31:23 PM"/>
    <n v="70"/>
    <s v="X-RAY"/>
    <x v="17"/>
    <n v="74.8"/>
    <n v="1"/>
    <n v="7.4800000000000005E-2"/>
    <s v="-"/>
    <s v="RAJAT RATNAKANT GAWAS"/>
    <x v="0"/>
    <s v="133"/>
    <s v="15/01/2025"/>
    <n v="144.4508744444465"/>
    <s v="-"/>
    <s v="-"/>
  </r>
  <r>
    <s v="Normal Order"/>
    <x v="238"/>
    <x v="143"/>
    <n v="39626"/>
    <s v="T129886"/>
    <s v="B9896"/>
    <s v="713"/>
    <n v="45595.545187453703"/>
    <s v="30/10/2024 1:05:04 PM"/>
    <n v="70"/>
    <s v="X-RAY"/>
    <x v="17"/>
    <n v="109.23"/>
    <n v="1"/>
    <n v="0.10922999999999999"/>
    <s v="DTB - 145 kV"/>
    <s v="RAVINDER SARRATE"/>
    <x v="0"/>
    <s v="222"/>
    <s v="19/12/2023"/>
    <n v="537.26950912037137"/>
    <s v="-"/>
    <s v="-"/>
  </r>
  <r>
    <s v="Normal Order"/>
    <x v="352"/>
    <x v="54"/>
    <n v="18199"/>
    <s v="T101120"/>
    <s v="B5270"/>
    <s v="048"/>
    <n v="44968.623409537038"/>
    <s v="11/02/2023 2:57:47 PM"/>
    <n v="70"/>
    <s v="X-RAY"/>
    <x v="17"/>
    <n v="14"/>
    <n v="1"/>
    <n v="1.4E-2"/>
    <s v="-"/>
    <s v="Abhishek  Dahiya"/>
    <x v="0"/>
    <s v="849"/>
    <s v="08/02/2023"/>
    <n v="851.18539847222564"/>
    <s v="-"/>
    <s v="-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1">
  <r>
    <d v="2024-12-24T13:23:28"/>
    <x v="0"/>
    <x v="0"/>
    <s v="400 KV GIS"/>
    <s v="RA18026"/>
    <s v="-"/>
    <n v="21.13"/>
    <n v="1"/>
    <n v="2.1129999999999999E-2"/>
    <n v="167"/>
    <x v="0"/>
    <s v="10/12/2024"/>
    <n v="180.32753599536949"/>
    <s v="Non-Painted"/>
  </r>
  <r>
    <d v="2024-12-23T14:15:38"/>
    <x v="0"/>
    <x v="0"/>
    <s v="400 KV GIS"/>
    <s v="RA18231"/>
    <s v="-"/>
    <n v="21.13"/>
    <n v="1"/>
    <n v="2.1129999999999999E-2"/>
    <n v="168"/>
    <x v="0"/>
    <s v="10/12/2024"/>
    <n v="180.32752614583299"/>
    <s v="Non-Painted"/>
  </r>
  <r>
    <d v="2025-02-10T10:53:53"/>
    <x v="0"/>
    <x v="0"/>
    <s v="400 KV GIS"/>
    <s v="RA71876"/>
    <s v="-"/>
    <n v="21.13"/>
    <n v="1"/>
    <n v="2.1129999999999999E-2"/>
    <n v="119"/>
    <x v="0"/>
    <s v="10/12/2024"/>
    <n v="180.3251727314782"/>
    <s v="Non-Painted"/>
  </r>
  <r>
    <d v="2024-12-10T16:11:44"/>
    <x v="1"/>
    <x v="0"/>
    <s v="400 KV GIS"/>
    <s v="RA76451"/>
    <s v="-"/>
    <n v="21.1"/>
    <n v="1"/>
    <n v="2.1100000000000001E-2"/>
    <n v="181"/>
    <x v="1"/>
    <s v="10/12/2024"/>
    <n v="180.32517644675681"/>
    <s v="Non-Painted"/>
  </r>
  <r>
    <d v="2023-05-05T08:21:14"/>
    <x v="2"/>
    <x v="1"/>
    <s v="DTB 245 kV"/>
    <s v="T048361"/>
    <s v="ABB458-002"/>
    <n v="28.14"/>
    <n v="1"/>
    <n v="2.8139999999999998E-2"/>
    <n v="766"/>
    <x v="2"/>
    <s v="22/03/2021"/>
    <n v="1539.5708036458309"/>
    <s v="Non-Painted"/>
  </r>
  <r>
    <d v="2021-09-22T13:36:44"/>
    <x v="3"/>
    <x v="2"/>
    <s v="220KV GIS"/>
    <s v="T049141"/>
    <s v="ARE387-109"/>
    <n v="52.23"/>
    <n v="1"/>
    <n v="5.2229999999999999E-2"/>
    <n v="1356"/>
    <x v="3"/>
    <s v="02/04/2021"/>
    <n v="1528.68495570602"/>
    <s v="Non-Painted"/>
  </r>
  <r>
    <d v="2021-11-15T14:54:32"/>
    <x v="4"/>
    <x v="3"/>
    <s v="-"/>
    <s v="T049749"/>
    <s v="003"/>
    <n v="97.6"/>
    <n v="1"/>
    <n v="9.7599999999999992E-2"/>
    <n v="1302"/>
    <x v="4"/>
    <s v="15/11/2021"/>
    <n v="1301.3863364699059"/>
    <s v="Non-Painted"/>
  </r>
  <r>
    <d v="2022-09-24T18:20:18"/>
    <x v="5"/>
    <x v="4"/>
    <s v="-"/>
    <s v="T062642"/>
    <s v="150"/>
    <n v="40.130000000000003"/>
    <n v="1"/>
    <n v="4.0130000000000013E-2"/>
    <n v="989"/>
    <x v="3"/>
    <s v="04/10/2021"/>
    <n v="1343.1566569560159"/>
    <s v="Non-Painted"/>
  </r>
  <r>
    <d v="2022-10-16T17:03:12"/>
    <x v="6"/>
    <x v="5"/>
    <s v="-"/>
    <s v="T065186"/>
    <s v="402"/>
    <n v="50.8"/>
    <n v="1"/>
    <n v="5.0799999999999998E-2"/>
    <n v="967"/>
    <x v="3"/>
    <s v="01/11/2021"/>
    <n v="1315.4752204398169"/>
    <s v="Non-Painted"/>
  </r>
  <r>
    <d v="2022-04-23T09:28:55"/>
    <x v="7"/>
    <x v="6"/>
    <s v="Operating Mechanism HTOS002 housing, Spring Side"/>
    <s v="T067286"/>
    <s v="4609"/>
    <n v="18.899999999999999"/>
    <n v="1"/>
    <n v="1.89E-2"/>
    <n v="1143"/>
    <x v="3"/>
    <s v="21/01/2022"/>
    <n v="1234.5572094444431"/>
    <s v="Non-Painted"/>
  </r>
  <r>
    <d v="2022-06-07T13:55:58"/>
    <x v="8"/>
    <x v="7"/>
    <s v="-"/>
    <s v="T076758"/>
    <s v="517"/>
    <n v="118.6"/>
    <n v="1"/>
    <n v="0.1186"/>
    <n v="1098"/>
    <x v="2"/>
    <s v="15/03/2022"/>
    <n v="1181.458731886574"/>
    <s v="Painted"/>
  </r>
  <r>
    <d v="2022-06-07T13:04:04"/>
    <x v="8"/>
    <x v="7"/>
    <s v="-"/>
    <s v="T077108"/>
    <s v="536"/>
    <n v="118.6"/>
    <n v="1"/>
    <n v="0.1186"/>
    <n v="1098"/>
    <x v="2"/>
    <s v="26/03/2022"/>
    <n v="1170.616633599537"/>
    <s v="Painted"/>
  </r>
  <r>
    <d v="2022-06-07T12:23:04"/>
    <x v="8"/>
    <x v="7"/>
    <s v="-"/>
    <s v="T077117"/>
    <s v="556"/>
    <n v="118.6"/>
    <n v="1"/>
    <n v="0.1186"/>
    <n v="1098"/>
    <x v="2"/>
    <s v="28/03/2022"/>
    <n v="1168.037152233795"/>
    <s v="Painted"/>
  </r>
  <r>
    <d v="2022-05-20T10:12:54"/>
    <x v="8"/>
    <x v="7"/>
    <s v="-"/>
    <s v="T077407"/>
    <s v="529"/>
    <n v="118.6"/>
    <n v="1"/>
    <n v="0.1186"/>
    <n v="1116"/>
    <x v="2"/>
    <s v="25/03/2022"/>
    <n v="1171.6345007060149"/>
    <s v="Painted"/>
  </r>
  <r>
    <d v="2022-08-18T11:18:06"/>
    <x v="9"/>
    <x v="5"/>
    <s v="-"/>
    <s v="T084921"/>
    <s v="408"/>
    <n v="50.8"/>
    <n v="1"/>
    <n v="5.0799999999999998E-2"/>
    <n v="1026"/>
    <x v="3"/>
    <s v="09/07/2022"/>
    <n v="1065.3075935300949"/>
    <s v="Non-Painted"/>
  </r>
  <r>
    <d v="2022-08-18T14:57:50"/>
    <x v="10"/>
    <x v="8"/>
    <s v="-"/>
    <s v="T086466"/>
    <s v="428"/>
    <n v="15.3"/>
    <n v="1"/>
    <n v="1.5299999999999999E-2"/>
    <n v="1026"/>
    <x v="3"/>
    <s v="02/08/2022"/>
    <n v="1041.4281656365779"/>
    <s v="Non-Painted"/>
  </r>
  <r>
    <d v="2022-09-23T22:54:53"/>
    <x v="11"/>
    <x v="9"/>
    <s v="Diffuser Pipe 8DQ16 420kV GIS"/>
    <s v="T087403"/>
    <s v="050"/>
    <n v="8.9"/>
    <n v="1"/>
    <n v="8.8999999999999999E-3"/>
    <n v="990"/>
    <x v="4"/>
    <s v="12/08/2022"/>
    <n v="1031.6237158101869"/>
    <s v="Non-Painted"/>
  </r>
  <r>
    <d v="2023-06-01T08:25:52"/>
    <x v="12"/>
    <x v="10"/>
    <s v="T6861776. R01"/>
    <s v="T087577"/>
    <s v="153"/>
    <n v="38.4"/>
    <n v="1"/>
    <n v="3.8399999999999997E-2"/>
    <n v="739"/>
    <x v="3"/>
    <s v="16/08/2022"/>
    <n v="1027.5505731365699"/>
    <s v="Non-Painted"/>
  </r>
  <r>
    <d v="2023-07-05T14:37:12"/>
    <x v="13"/>
    <x v="11"/>
    <s v="Bus DSES Enclosure"/>
    <s v="T087755"/>
    <s v="199"/>
    <n v="114.6"/>
    <n v="1"/>
    <n v="0.11459999999999999"/>
    <n v="705"/>
    <x v="3"/>
    <s v="16/08/2022"/>
    <n v="1027.082964837959"/>
    <s v="Non-Painted"/>
  </r>
  <r>
    <d v="2022-09-16T23:51:11"/>
    <x v="14"/>
    <x v="12"/>
    <s v="-"/>
    <s v="T088697"/>
    <s v="111"/>
    <n v="171.5"/>
    <n v="1"/>
    <n v="0.17150000000000001"/>
    <n v="997"/>
    <x v="4"/>
    <s v="30/08/2022"/>
    <n v="1013.987404583335"/>
    <s v="Non-Painted"/>
  </r>
  <r>
    <d v="2022-12-03T21:53:33"/>
    <x v="13"/>
    <x v="11"/>
    <s v="Bus DSES Enclosure"/>
    <s v="T089777"/>
    <s v="204"/>
    <n v="114.6"/>
    <n v="1"/>
    <n v="0.11459999999999999"/>
    <n v="919"/>
    <x v="3"/>
    <s v="14/09/2022"/>
    <n v="998.88968635416677"/>
    <s v="Non-Painted"/>
  </r>
  <r>
    <d v="2023-08-02T15:06:28"/>
    <x v="15"/>
    <x v="13"/>
    <s v="SPLIT HOUSING"/>
    <s v="T090512"/>
    <s v="5119"/>
    <n v="11.6"/>
    <n v="1"/>
    <n v="1.1599999999999999E-2"/>
    <n v="677"/>
    <x v="3"/>
    <s v="22/09/2022"/>
    <n v="990.59387064814655"/>
    <s v="Non-Painted"/>
  </r>
  <r>
    <d v="2023-08-02T15:06:25"/>
    <x v="15"/>
    <x v="13"/>
    <s v="SPLIT HOUSING"/>
    <s v="T090518"/>
    <s v="5131"/>
    <n v="11.6"/>
    <n v="1"/>
    <n v="1.1599999999999999E-2"/>
    <n v="677"/>
    <x v="3"/>
    <s v="22/09/2022"/>
    <n v="990.55033604166238"/>
    <s v="Non-Painted"/>
  </r>
  <r>
    <d v="2022-11-16T22:24:16"/>
    <x v="16"/>
    <x v="14"/>
    <s v="GIS 420 kV"/>
    <s v="T090603"/>
    <s v="1326"/>
    <n v="61.46"/>
    <n v="1"/>
    <n v="6.1460000000000001E-2"/>
    <n v="936"/>
    <x v="3"/>
    <s v="22/09/2022"/>
    <n v="990.30879362268752"/>
    <s v="Painted"/>
  </r>
  <r>
    <d v="2023-08-02T15:06:22"/>
    <x v="15"/>
    <x v="13"/>
    <s v="SPLIT HOUSING"/>
    <s v="T090665"/>
    <s v="5126"/>
    <n v="11.6"/>
    <n v="1"/>
    <n v="1.1599999999999999E-2"/>
    <n v="677"/>
    <x v="3"/>
    <s v="23/09/2022"/>
    <n v="989.5568078240758"/>
    <s v="Non-Painted"/>
  </r>
  <r>
    <d v="2023-08-02T15:06:19"/>
    <x v="15"/>
    <x v="13"/>
    <s v="SPLIT HOUSING"/>
    <s v="T090670"/>
    <s v="5128"/>
    <n v="11.6"/>
    <n v="1"/>
    <n v="1.1599999999999999E-2"/>
    <n v="677"/>
    <x v="3"/>
    <s v="23/09/2022"/>
    <n v="989.55643791666807"/>
    <s v="Non-Painted"/>
  </r>
  <r>
    <d v="2023-01-09T16:17:31"/>
    <x v="2"/>
    <x v="1"/>
    <s v="DTB 245 kV"/>
    <s v="T090917"/>
    <s v="159"/>
    <n v="28.14"/>
    <n v="1"/>
    <n v="2.8139999999999998E-2"/>
    <n v="882"/>
    <x v="2"/>
    <s v="27/09/2022"/>
    <n v="985.2297666782398"/>
    <s v="Non-Painted"/>
  </r>
  <r>
    <d v="2022-11-25T14:10:15"/>
    <x v="2"/>
    <x v="1"/>
    <s v="DTB 245 kV"/>
    <s v="T091055"/>
    <s v="161"/>
    <n v="28.14"/>
    <n v="1"/>
    <n v="2.8139999999999998E-2"/>
    <n v="927"/>
    <x v="2"/>
    <s v="28/09/2022"/>
    <n v="984.62143817129254"/>
    <s v="Non-Painted"/>
  </r>
  <r>
    <d v="2023-01-05T10:28:49"/>
    <x v="2"/>
    <x v="1"/>
    <s v="DTB 245 kV"/>
    <s v="T091121"/>
    <s v="156"/>
    <n v="28.14"/>
    <n v="1"/>
    <n v="2.8139999999999998E-2"/>
    <n v="886"/>
    <x v="2"/>
    <s v="27/09/2022"/>
    <n v="985.10322460648604"/>
    <s v="Non-Painted"/>
  </r>
  <r>
    <d v="2023-01-09T16:12:31"/>
    <x v="2"/>
    <x v="1"/>
    <s v="DTB 245 kV"/>
    <s v="T091128"/>
    <s v="160"/>
    <n v="28.14"/>
    <n v="1"/>
    <n v="2.8139999999999998E-2"/>
    <n v="882"/>
    <x v="2"/>
    <s v="27/09/2022"/>
    <n v="985.06788447916915"/>
    <s v="Non-Painted"/>
  </r>
  <r>
    <d v="2022-11-28T16:07:17"/>
    <x v="10"/>
    <x v="8"/>
    <s v="-"/>
    <s v="T092000"/>
    <s v="429"/>
    <n v="15.3"/>
    <n v="1"/>
    <n v="1.5299999999999999E-2"/>
    <n v="924"/>
    <x v="3"/>
    <s v="31/10/2022"/>
    <n v="951.28576425925712"/>
    <s v="Non-Painted"/>
  </r>
  <r>
    <d v="2023-08-02T15:06:16"/>
    <x v="15"/>
    <x v="13"/>
    <s v="SPLIT HOUSING"/>
    <s v="T092749"/>
    <s v="5149"/>
    <n v="11.6"/>
    <n v="1"/>
    <n v="1.1599999999999999E-2"/>
    <n v="677"/>
    <x v="3"/>
    <s v="20/10/2022"/>
    <n v="962.430766087964"/>
    <s v="Non-Painted"/>
  </r>
  <r>
    <d v="2023-08-02T15:06:14"/>
    <x v="15"/>
    <x v="13"/>
    <s v="SPLIT HOUSING"/>
    <s v="T092896"/>
    <s v="5136"/>
    <n v="11.6"/>
    <n v="1"/>
    <n v="1.1599999999999999E-2"/>
    <n v="677"/>
    <x v="3"/>
    <s v="20/10/2022"/>
    <n v="962.40339902778214"/>
    <s v="Non-Painted"/>
  </r>
  <r>
    <d v="2023-08-02T15:06:11"/>
    <x v="15"/>
    <x v="13"/>
    <s v="SPLIT HOUSING"/>
    <s v="T092927"/>
    <s v="5137"/>
    <n v="11.6"/>
    <n v="1"/>
    <n v="1.1599999999999999E-2"/>
    <n v="677"/>
    <x v="3"/>
    <s v="20/10/2022"/>
    <n v="962.43243831018481"/>
    <s v="Non-Painted"/>
  </r>
  <r>
    <d v="2022-11-24T23:44:02"/>
    <x v="17"/>
    <x v="15"/>
    <s v="GIS 420 kV"/>
    <s v="T094382"/>
    <s v="839"/>
    <n v="109"/>
    <n v="1"/>
    <n v="0.109"/>
    <n v="928"/>
    <x v="4"/>
    <s v="17/11/2022"/>
    <n v="934.47471496527578"/>
    <s v="Non-Painted"/>
  </r>
  <r>
    <d v="2023-01-09T16:26:49"/>
    <x v="2"/>
    <x v="1"/>
    <s v="DTB 245 kV"/>
    <s v="T094561"/>
    <s v="186"/>
    <n v="28.14"/>
    <n v="1"/>
    <n v="2.8139999999999998E-2"/>
    <n v="882"/>
    <x v="2"/>
    <s v="18/11/2022"/>
    <n v="933.53323295139126"/>
    <s v="Non-Painted"/>
  </r>
  <r>
    <d v="2023-01-09T16:13:47"/>
    <x v="2"/>
    <x v="1"/>
    <s v="DTB 245 kV"/>
    <s v="T094562"/>
    <s v="187"/>
    <n v="28.14"/>
    <n v="1"/>
    <n v="2.8139999999999998E-2"/>
    <n v="882"/>
    <x v="2"/>
    <s v="18/11/2022"/>
    <n v="933.48360745370155"/>
    <s v="Non-Painted"/>
  </r>
  <r>
    <d v="2023-01-09T16:01:36"/>
    <x v="2"/>
    <x v="1"/>
    <s v="DTB 245 kV"/>
    <s v="T094592"/>
    <s v="192"/>
    <n v="28.14"/>
    <n v="1"/>
    <n v="2.8139999999999998E-2"/>
    <n v="882"/>
    <x v="2"/>
    <s v="18/11/2022"/>
    <n v="933.41044871527993"/>
    <s v="Non-Painted"/>
  </r>
  <r>
    <d v="2023-01-09T16:09:50"/>
    <x v="2"/>
    <x v="1"/>
    <s v="DTB 245 kV"/>
    <s v="T094597"/>
    <s v="193"/>
    <n v="28.14"/>
    <n v="1"/>
    <n v="2.8139999999999998E-2"/>
    <n v="882"/>
    <x v="2"/>
    <s v="18/11/2022"/>
    <n v="933.41024107638805"/>
    <s v="Non-Painted"/>
  </r>
  <r>
    <d v="2023-01-04T23:31:20"/>
    <x v="2"/>
    <x v="1"/>
    <s v="DTB 245 kV"/>
    <s v="T094603"/>
    <s v="215"/>
    <n v="28.14"/>
    <n v="1"/>
    <n v="2.8139999999999998E-2"/>
    <n v="887"/>
    <x v="2"/>
    <s v="18/11/2022"/>
    <n v="933.51730336805497"/>
    <s v="Non-Painted"/>
  </r>
  <r>
    <d v="2023-01-09T16:03:13"/>
    <x v="2"/>
    <x v="1"/>
    <s v="DTB 245 kV"/>
    <s v="T094608"/>
    <s v="189"/>
    <n v="28.14"/>
    <n v="1"/>
    <n v="2.8139999999999998E-2"/>
    <n v="882"/>
    <x v="2"/>
    <s v="18/11/2022"/>
    <n v="933.51712879629486"/>
    <s v="Non-Painted"/>
  </r>
  <r>
    <d v="2023-01-04T23:32:18"/>
    <x v="2"/>
    <x v="1"/>
    <s v="DTB 245 kV"/>
    <s v="T094609"/>
    <s v="191"/>
    <n v="28.14"/>
    <n v="1"/>
    <n v="2.8139999999999998E-2"/>
    <n v="887"/>
    <x v="2"/>
    <s v="18/11/2022"/>
    <n v="933.35902457175689"/>
    <s v="Non-Painted"/>
  </r>
  <r>
    <d v="2023-01-09T16:00:00"/>
    <x v="2"/>
    <x v="1"/>
    <s v="DTB 245 kV"/>
    <s v="T094711"/>
    <s v="195"/>
    <n v="28.14"/>
    <n v="1"/>
    <n v="2.8139999999999998E-2"/>
    <n v="882"/>
    <x v="2"/>
    <s v="22/11/2022"/>
    <n v="929.41463597222173"/>
    <s v="Non-Painted"/>
  </r>
  <r>
    <d v="2022-12-03T22:23:01"/>
    <x v="18"/>
    <x v="1"/>
    <s v="DTB 245 kV"/>
    <s v="T094712"/>
    <s v="211"/>
    <n v="28.1"/>
    <n v="1"/>
    <n v="2.81E-2"/>
    <n v="919"/>
    <x v="4"/>
    <s v="22/11/2022"/>
    <n v="929.32433135416795"/>
    <s v="Non-Painted"/>
  </r>
  <r>
    <d v="2023-01-09T16:27:49"/>
    <x v="2"/>
    <x v="1"/>
    <s v="DTB 245 kV"/>
    <s v="T094716"/>
    <s v="196"/>
    <n v="28.14"/>
    <n v="1"/>
    <n v="2.8139999999999998E-2"/>
    <n v="882"/>
    <x v="2"/>
    <s v="22/11/2022"/>
    <n v="929.41440723379492"/>
    <s v="Non-Painted"/>
  </r>
  <r>
    <d v="2023-01-09T15:58:36"/>
    <x v="2"/>
    <x v="1"/>
    <s v="DTB 245 kV"/>
    <s v="T094742"/>
    <s v="194"/>
    <n v="28.14"/>
    <n v="1"/>
    <n v="2.8139999999999998E-2"/>
    <n v="882"/>
    <x v="2"/>
    <s v="22/11/2022"/>
    <n v="929.37723251157149"/>
    <s v="Non-Painted"/>
  </r>
  <r>
    <d v="2023-01-09T16:28:47"/>
    <x v="2"/>
    <x v="1"/>
    <s v="DTB 245 kV"/>
    <s v="T094747"/>
    <s v="197"/>
    <n v="28.14"/>
    <n v="1"/>
    <n v="2.8139999999999998E-2"/>
    <n v="882"/>
    <x v="2"/>
    <s v="22/11/2022"/>
    <n v="929.3770000578661"/>
    <s v="Non-Painted"/>
  </r>
  <r>
    <d v="2023-01-09T16:04:05"/>
    <x v="2"/>
    <x v="1"/>
    <s v="DTB 245 kV"/>
    <s v="T094751"/>
    <s v="213"/>
    <n v="28.14"/>
    <n v="1"/>
    <n v="2.8139999999999998E-2"/>
    <n v="882"/>
    <x v="2"/>
    <s v="22/11/2022"/>
    <n v="929.06903648147988"/>
    <s v="Non-Painted"/>
  </r>
  <r>
    <d v="2023-01-09T15:55:09"/>
    <x v="2"/>
    <x v="1"/>
    <s v="DTB 245 kV"/>
    <s v="T094752"/>
    <s v="198"/>
    <n v="28.14"/>
    <n v="1"/>
    <n v="2.8139999999999998E-2"/>
    <n v="882"/>
    <x v="2"/>
    <s v="22/11/2022"/>
    <n v="929.2420622800928"/>
    <s v="Non-Painted"/>
  </r>
  <r>
    <d v="2023-01-09T15:53:14"/>
    <x v="2"/>
    <x v="1"/>
    <s v="DTB 245 kV"/>
    <s v="T094756"/>
    <s v="212"/>
    <n v="28.14"/>
    <n v="1"/>
    <n v="2.8139999999999998E-2"/>
    <n v="882"/>
    <x v="2"/>
    <s v="22/11/2022"/>
    <n v="929.06883939814725"/>
    <s v="Non-Painted"/>
  </r>
  <r>
    <d v="2023-01-05T10:32:11"/>
    <x v="2"/>
    <x v="1"/>
    <s v="DTB 245 kV"/>
    <s v="T094757"/>
    <s v="199"/>
    <n v="28.14"/>
    <n v="1"/>
    <n v="2.8139999999999998E-2"/>
    <n v="886"/>
    <x v="2"/>
    <s v="22/11/2022"/>
    <n v="929.24183844907384"/>
    <s v="Non-Painted"/>
  </r>
  <r>
    <d v="2023-04-04T20:30:47"/>
    <x v="2"/>
    <x v="1"/>
    <s v="DTB 245 kV"/>
    <s v="T094763"/>
    <s v="208"/>
    <n v="28.14"/>
    <n v="1"/>
    <n v="2.8139999999999998E-2"/>
    <n v="797"/>
    <x v="2"/>
    <s v="22/11/2022"/>
    <n v="929.30335311342787"/>
    <s v="Non-Painted"/>
  </r>
  <r>
    <d v="2023-01-09T16:18:42"/>
    <x v="2"/>
    <x v="1"/>
    <s v="DTB 245 kV"/>
    <s v="T094768"/>
    <s v="222"/>
    <n v="28.14"/>
    <n v="1"/>
    <n v="2.8139999999999998E-2"/>
    <n v="882"/>
    <x v="2"/>
    <s v="22/11/2022"/>
    <n v="929.30362917824084"/>
    <s v="Non-Painted"/>
  </r>
  <r>
    <d v="2023-01-06T10:51:44"/>
    <x v="2"/>
    <x v="1"/>
    <s v="DTB 245 kV"/>
    <s v="T094782"/>
    <s v="207"/>
    <n v="28.14"/>
    <n v="1"/>
    <n v="2.8139999999999998E-2"/>
    <n v="885"/>
    <x v="2"/>
    <s v="22/11/2022"/>
    <n v="929.2781011805564"/>
    <s v="Non-Painted"/>
  </r>
  <r>
    <d v="2023-01-24T08:15:34"/>
    <x v="2"/>
    <x v="1"/>
    <s v="DTB 245 kV"/>
    <s v="T094800"/>
    <s v="209"/>
    <n v="28.14"/>
    <n v="1"/>
    <n v="2.8139999999999998E-2"/>
    <n v="867"/>
    <x v="2"/>
    <s v="22/11/2022"/>
    <n v="929.01097091435076"/>
    <s v="Non-Painted"/>
  </r>
  <r>
    <d v="2023-01-09T16:16:44"/>
    <x v="2"/>
    <x v="1"/>
    <s v="DTB 245 kV"/>
    <s v="T094804"/>
    <s v="204"/>
    <n v="28.14"/>
    <n v="1"/>
    <n v="2.8139999999999998E-2"/>
    <n v="882"/>
    <x v="2"/>
    <s v="22/11/2022"/>
    <n v="929.13125995370501"/>
    <s v="Non-Painted"/>
  </r>
  <r>
    <d v="2023-01-09T16:19:25"/>
    <x v="2"/>
    <x v="1"/>
    <s v="DTB 245 kV"/>
    <s v="T094807"/>
    <s v="200"/>
    <n v="28.14"/>
    <n v="1"/>
    <n v="2.8139999999999998E-2"/>
    <n v="882"/>
    <x v="2"/>
    <s v="22/11/2022"/>
    <n v="929.20399094907043"/>
    <s v="Non-Painted"/>
  </r>
  <r>
    <d v="2023-01-06T10:49:31"/>
    <x v="2"/>
    <x v="1"/>
    <s v="DTB 245 kV"/>
    <s v="T094809"/>
    <s v="202"/>
    <n v="28.14"/>
    <n v="1"/>
    <n v="2.8139999999999998E-2"/>
    <n v="885"/>
    <x v="2"/>
    <s v="22/11/2022"/>
    <n v="929.13147766203474"/>
    <s v="Non-Painted"/>
  </r>
  <r>
    <d v="2023-01-05T10:30:31"/>
    <x v="2"/>
    <x v="1"/>
    <s v="DTB 245 kV"/>
    <s v="T094814"/>
    <s v="203"/>
    <n v="28.14"/>
    <n v="1"/>
    <n v="2.8139999999999998E-2"/>
    <n v="886"/>
    <x v="2"/>
    <s v="22/11/2022"/>
    <n v="929.09838998843043"/>
    <s v="Non-Painted"/>
  </r>
  <r>
    <d v="2023-01-09T15:57:03"/>
    <x v="2"/>
    <x v="1"/>
    <s v="DTB 245 kV"/>
    <s v="T094825"/>
    <s v="218"/>
    <n v="28.14"/>
    <n v="1"/>
    <n v="2.8139999999999998E-2"/>
    <n v="882"/>
    <x v="2"/>
    <s v="23/11/2022"/>
    <n v="928.30102510417055"/>
    <s v="Non-Painted"/>
  </r>
  <r>
    <d v="2023-01-09T16:11:12"/>
    <x v="2"/>
    <x v="1"/>
    <s v="DTB 245 kV"/>
    <s v="T094830"/>
    <s v="219"/>
    <n v="28.14"/>
    <n v="1"/>
    <n v="2.8139999999999998E-2"/>
    <n v="882"/>
    <x v="2"/>
    <s v="23/11/2022"/>
    <n v="928.30063586805773"/>
    <s v="Non-Painted"/>
  </r>
  <r>
    <d v="2023-01-24T08:14:45"/>
    <x v="2"/>
    <x v="1"/>
    <s v="DTB 245 kV"/>
    <s v="T094831"/>
    <s v="217"/>
    <n v="28.14"/>
    <n v="1"/>
    <n v="2.8139999999999998E-2"/>
    <n v="867"/>
    <x v="2"/>
    <s v="23/11/2022"/>
    <n v="928.299591921299"/>
    <s v="Non-Painted"/>
  </r>
  <r>
    <d v="2023-01-09T16:15:00"/>
    <x v="2"/>
    <x v="1"/>
    <s v="DTB 245 kV"/>
    <s v="T094836"/>
    <s v="216"/>
    <n v="28.14"/>
    <n v="1"/>
    <n v="2.8139999999999998E-2"/>
    <n v="882"/>
    <x v="2"/>
    <s v="23/11/2022"/>
    <n v="928.29929732638993"/>
    <s v="Non-Painted"/>
  </r>
  <r>
    <d v="2023-01-09T16:06:15"/>
    <x v="2"/>
    <x v="1"/>
    <s v="DTB 245 kV"/>
    <s v="T094840"/>
    <s v="221"/>
    <n v="28.14"/>
    <n v="1"/>
    <n v="2.8139999999999998E-2"/>
    <n v="882"/>
    <x v="2"/>
    <s v="23/11/2022"/>
    <n v="928.2999046527766"/>
    <s v="Non-Painted"/>
  </r>
  <r>
    <d v="2023-02-28T23:49:18"/>
    <x v="19"/>
    <x v="16"/>
    <s v="Line DSES Enclosure"/>
    <s v="T095124"/>
    <s v="281"/>
    <n v="113.8"/>
    <n v="1"/>
    <n v="0.1138"/>
    <n v="832"/>
    <x v="3"/>
    <s v="25/11/2022"/>
    <n v="926.29643552083144"/>
    <s v="Non-Painted"/>
  </r>
  <r>
    <d v="2022-12-01T21:47:40"/>
    <x v="20"/>
    <x v="17"/>
    <s v="-"/>
    <s v="T095329"/>
    <s v="682"/>
    <n v="43.8"/>
    <n v="1"/>
    <n v="4.3799999999999999E-2"/>
    <n v="921"/>
    <x v="1"/>
    <s v="28/11/2022"/>
    <n v="923.35800321759598"/>
    <s v="Non-Painted"/>
  </r>
  <r>
    <d v="2022-12-21T15:08:11"/>
    <x v="21"/>
    <x v="18"/>
    <s v="-"/>
    <s v="T095412"/>
    <s v="866"/>
    <n v="56.5"/>
    <n v="1"/>
    <n v="5.6500000000000002E-2"/>
    <n v="901"/>
    <x v="3"/>
    <s v="29/11/2022"/>
    <n v="922.22664305555361"/>
    <s v="Non-Painted"/>
  </r>
  <r>
    <d v="2022-12-05T23:32:49"/>
    <x v="17"/>
    <x v="15"/>
    <s v="GIS 420 kV"/>
    <s v="T095482"/>
    <s v="840"/>
    <n v="109"/>
    <n v="1"/>
    <n v="0.109"/>
    <n v="917"/>
    <x v="4"/>
    <s v="01/12/2022"/>
    <n v="920.39476921295864"/>
    <s v="Non-Painted"/>
  </r>
  <r>
    <d v="2022-12-24T15:17:29"/>
    <x v="14"/>
    <x v="12"/>
    <s v="-"/>
    <s v="T095520"/>
    <s v="116"/>
    <n v="171.5"/>
    <n v="1"/>
    <n v="0.17150000000000001"/>
    <n v="898"/>
    <x v="4"/>
    <s v="02/12/2022"/>
    <n v="919.82025751157198"/>
    <s v="Non-Painted"/>
  </r>
  <r>
    <d v="2022-12-17T15:53:51"/>
    <x v="17"/>
    <x v="15"/>
    <s v="GIS 420 kV"/>
    <s v="T095719"/>
    <s v="841"/>
    <n v="109"/>
    <n v="1"/>
    <n v="0.109"/>
    <n v="905"/>
    <x v="4"/>
    <s v="10/12/2022"/>
    <n v="911.83058571759466"/>
    <s v="Non-Painted"/>
  </r>
  <r>
    <d v="2022-12-17T15:53:13"/>
    <x v="17"/>
    <x v="15"/>
    <s v="GIS 420 kV"/>
    <s v="T095736"/>
    <s v="842"/>
    <n v="109"/>
    <n v="1"/>
    <n v="0.109"/>
    <n v="905"/>
    <x v="4"/>
    <s v="10/12/2022"/>
    <n v="911.85434495370282"/>
    <s v="Non-Painted"/>
  </r>
  <r>
    <d v="2023-05-02T16:35:08"/>
    <x v="22"/>
    <x v="19"/>
    <s v="420kv"/>
    <s v="T095855"/>
    <s v="188"/>
    <n v="52.9"/>
    <n v="1"/>
    <n v="5.2900000000000003E-2"/>
    <n v="769"/>
    <x v="4"/>
    <s v="02/12/2022"/>
    <n v="919.04192962963134"/>
    <s v="Non-Painted"/>
  </r>
  <r>
    <d v="2022-12-17T15:53:25"/>
    <x v="17"/>
    <x v="15"/>
    <s v="GIS 420 kV"/>
    <s v="T096441"/>
    <s v="843"/>
    <n v="109"/>
    <n v="1"/>
    <n v="0.109"/>
    <n v="905"/>
    <x v="4"/>
    <s v="10/12/2022"/>
    <n v="911.56823299768439"/>
    <s v="Non-Painted"/>
  </r>
  <r>
    <d v="2024-01-01T12:52:47"/>
    <x v="23"/>
    <x v="15"/>
    <s v="GIS 420 kV"/>
    <s v="T096528"/>
    <s v="844"/>
    <n v="109"/>
    <n v="1"/>
    <n v="0.109"/>
    <n v="525"/>
    <x v="3"/>
    <s v="12/12/2022"/>
    <n v="909.19007254629832"/>
    <s v="Painted"/>
  </r>
  <r>
    <d v="2023-01-23T18:35:41"/>
    <x v="23"/>
    <x v="15"/>
    <s v="GIS 420 kV"/>
    <s v="T096548"/>
    <s v="847"/>
    <n v="109"/>
    <n v="1"/>
    <n v="0.109"/>
    <n v="868"/>
    <x v="3"/>
    <s v="13/12/2022"/>
    <n v="908.57533812499605"/>
    <s v="Painted"/>
  </r>
  <r>
    <d v="2024-01-01T12:52:18"/>
    <x v="23"/>
    <x v="15"/>
    <s v="GIS 420 kV"/>
    <s v="T097273"/>
    <s v="852"/>
    <n v="109"/>
    <n v="1"/>
    <n v="0.109"/>
    <n v="525"/>
    <x v="3"/>
    <s v="24/12/2022"/>
    <n v="897.58408240741119"/>
    <s v="Painted"/>
  </r>
  <r>
    <d v="2022-12-30T11:10:45"/>
    <x v="17"/>
    <x v="15"/>
    <s v="GIS 420 kV"/>
    <s v="T097279"/>
    <s v="851"/>
    <n v="109"/>
    <n v="1"/>
    <n v="0.109"/>
    <n v="892"/>
    <x v="4"/>
    <s v="24/12/2022"/>
    <n v="897.57786636574019"/>
    <s v="Non-Painted"/>
  </r>
  <r>
    <d v="2023-03-29T22:51:00"/>
    <x v="24"/>
    <x v="20"/>
    <s v="245kv"/>
    <s v="T101099"/>
    <s v="4922"/>
    <n v="60.87"/>
    <n v="1"/>
    <n v="6.087E-2"/>
    <n v="803"/>
    <x v="3"/>
    <s v="09/02/2023"/>
    <n v="850.2145410416706"/>
    <s v="Non-Painted"/>
  </r>
  <r>
    <d v="2023-03-29T22:52:17"/>
    <x v="24"/>
    <x v="20"/>
    <s v="245kv"/>
    <s v="T101123"/>
    <s v="4915"/>
    <n v="60.87"/>
    <n v="1"/>
    <n v="6.087E-2"/>
    <n v="803"/>
    <x v="3"/>
    <s v="09/02/2023"/>
    <n v="850.69588143518195"/>
    <s v="Non-Painted"/>
  </r>
  <r>
    <d v="2025-02-21T10:21:47"/>
    <x v="25"/>
    <x v="21"/>
    <s v="-"/>
    <s v="T101382"/>
    <s v="053"/>
    <n v="153.4"/>
    <n v="1"/>
    <n v="0.15340000000000001"/>
    <n v="108"/>
    <x v="3"/>
    <s v="15/02/2023"/>
    <n v="844.82280318286939"/>
    <s v="Non-Painted"/>
  </r>
  <r>
    <d v="2023-03-17T22:17:56"/>
    <x v="26"/>
    <x v="4"/>
    <s v="-"/>
    <s v="T101429"/>
    <s v="506"/>
    <n v="40.1"/>
    <n v="1"/>
    <n v="4.0099999999999997E-2"/>
    <n v="815"/>
    <x v="3"/>
    <s v="13/02/2023"/>
    <n v="846.23366232639091"/>
    <s v="Non-Painted"/>
  </r>
  <r>
    <d v="2023-03-17T11:34:01"/>
    <x v="26"/>
    <x v="4"/>
    <s v="-"/>
    <s v="T101510"/>
    <s v="485"/>
    <n v="40.1"/>
    <n v="1"/>
    <n v="4.0099999999999997E-2"/>
    <n v="815"/>
    <x v="3"/>
    <s v="13/02/2023"/>
    <n v="846.65830539351737"/>
    <s v="Non-Painted"/>
  </r>
  <r>
    <d v="2023-08-01T14:01:15"/>
    <x v="25"/>
    <x v="21"/>
    <s v="-"/>
    <s v="T102241"/>
    <s v="054"/>
    <n v="153.4"/>
    <n v="1"/>
    <n v="0.15340000000000001"/>
    <n v="678"/>
    <x v="3"/>
    <s v="21/02/2023"/>
    <n v="838.55582957176375"/>
    <s v="Non-Painted"/>
  </r>
  <r>
    <d v="2023-02-28T11:43:31"/>
    <x v="27"/>
    <x v="21"/>
    <s v="-"/>
    <s v="T102246"/>
    <s v="055"/>
    <n v="153.4"/>
    <n v="1"/>
    <n v="0.15340000000000001"/>
    <n v="832"/>
    <x v="4"/>
    <s v="21/02/2023"/>
    <n v="838.55549020833121"/>
    <s v="Non-Painted"/>
  </r>
  <r>
    <d v="2023-04-26T12:00:41"/>
    <x v="28"/>
    <x v="4"/>
    <s v="-"/>
    <s v="T103169"/>
    <s v="514"/>
    <n v="40.130000000000003"/>
    <n v="1"/>
    <n v="4.0130000000000013E-2"/>
    <n v="775"/>
    <x v="3"/>
    <s v="03/03/2023"/>
    <n v="828.49936484953651"/>
    <s v="Non-Painted"/>
  </r>
  <r>
    <d v="2023-05-16T09:42:33"/>
    <x v="29"/>
    <x v="17"/>
    <s v="-"/>
    <s v="T104940"/>
    <s v="781"/>
    <n v="43.76"/>
    <n v="1"/>
    <n v="4.376E-2"/>
    <n v="755"/>
    <x v="3"/>
    <s v="29/03/2023"/>
    <n v="802.3658880787043"/>
    <s v="Non-Painted"/>
  </r>
  <r>
    <d v="2023-04-22T17:29:53"/>
    <x v="30"/>
    <x v="22"/>
    <s v="-"/>
    <s v="T105173"/>
    <s v="057"/>
    <n v="14"/>
    <n v="1"/>
    <n v="1.4E-2"/>
    <n v="779"/>
    <x v="4"/>
    <s v="05/04/2023"/>
    <n v="795.32527987268259"/>
    <s v="Non-Painted"/>
  </r>
  <r>
    <d v="2024-03-13T11:27:33"/>
    <x v="31"/>
    <x v="23"/>
    <s v="-"/>
    <s v="T105819"/>
    <s v="120"/>
    <n v="26.1"/>
    <n v="1"/>
    <n v="2.6100000000000002E-2"/>
    <n v="453"/>
    <x v="3"/>
    <s v="13/04/2023"/>
    <n v="787.5456661921271"/>
    <s v="Non-Painted"/>
  </r>
  <r>
    <d v="2023-05-03T16:59:47"/>
    <x v="32"/>
    <x v="24"/>
    <s v="-"/>
    <s v="T106627"/>
    <s v="055"/>
    <n v="4"/>
    <n v="1"/>
    <n v="4.0000000000000001E-3"/>
    <n v="768"/>
    <x v="4"/>
    <s v="20/04/2023"/>
    <n v="780.05360310184903"/>
    <s v="Non-Painted"/>
  </r>
  <r>
    <d v="2023-07-12T13:05:40"/>
    <x v="33"/>
    <x v="24"/>
    <s v="-"/>
    <s v="T106866"/>
    <s v="041"/>
    <n v="4"/>
    <n v="1"/>
    <n v="4.0000000000000001E-3"/>
    <n v="698"/>
    <x v="3"/>
    <s v="22/04/2023"/>
    <n v="778.33183660879877"/>
    <s v="Non-Painted"/>
  </r>
  <r>
    <d v="2023-06-05T22:25:29"/>
    <x v="34"/>
    <x v="4"/>
    <s v="-"/>
    <s v="T106894"/>
    <s v="605"/>
    <n v="40.130000000000003"/>
    <n v="1"/>
    <n v="4.0130000000000013E-2"/>
    <n v="735"/>
    <x v="3"/>
    <s v="24/04/2023"/>
    <n v="776.40595675926306"/>
    <s v="Non-Painted"/>
  </r>
  <r>
    <d v="2023-06-07T20:13:22"/>
    <x v="34"/>
    <x v="4"/>
    <s v="-"/>
    <s v="T106899"/>
    <s v="606"/>
    <n v="40.130000000000003"/>
    <n v="1"/>
    <n v="4.0130000000000013E-2"/>
    <n v="733"/>
    <x v="3"/>
    <s v="24/04/2023"/>
    <n v="776.4046241898177"/>
    <s v="Non-Painted"/>
  </r>
  <r>
    <d v="2023-05-27T10:18:40"/>
    <x v="34"/>
    <x v="4"/>
    <s v="-"/>
    <s v="T107070"/>
    <s v="610"/>
    <n v="40.130000000000003"/>
    <n v="1"/>
    <n v="4.0130000000000013E-2"/>
    <n v="744"/>
    <x v="3"/>
    <s v="24/04/2023"/>
    <n v="776.15591319444502"/>
    <s v="Non-Painted"/>
  </r>
  <r>
    <d v="2024-03-12T09:25:50"/>
    <x v="35"/>
    <x v="22"/>
    <s v="-"/>
    <s v="T107508"/>
    <s v="071"/>
    <n v="14"/>
    <n v="1"/>
    <n v="1.4E-2"/>
    <n v="454"/>
    <x v="3"/>
    <s v="02/05/2023"/>
    <n v="768.28887719907652"/>
    <s v="Non-Painted"/>
  </r>
  <r>
    <d v="2023-06-16T19:04:29"/>
    <x v="36"/>
    <x v="25"/>
    <s v="-"/>
    <s v="T107923"/>
    <s v="662"/>
    <n v="54.8"/>
    <n v="1"/>
    <n v="5.4800000000000001E-2"/>
    <n v="724"/>
    <x v="3"/>
    <s v="05/05/2023"/>
    <n v="765.64792690971819"/>
    <s v="Non-Painted"/>
  </r>
  <r>
    <d v="2023-06-13T19:09:58"/>
    <x v="36"/>
    <x v="25"/>
    <s v="-"/>
    <s v="T108042"/>
    <s v="666"/>
    <n v="54.8"/>
    <n v="1"/>
    <n v="5.4800000000000001E-2"/>
    <n v="727"/>
    <x v="3"/>
    <s v="06/05/2023"/>
    <n v="764.45368298610992"/>
    <s v="Non-Painted"/>
  </r>
  <r>
    <d v="2025-01-24T17:03:42"/>
    <x v="37"/>
    <x v="11"/>
    <s v="Bus DSES Enclosure"/>
    <s v="T109015"/>
    <s v="401"/>
    <n v="114.6"/>
    <n v="1"/>
    <n v="0.11459999999999999"/>
    <n v="136"/>
    <x v="2"/>
    <s v="29/05/2023"/>
    <n v="741.32722960648243"/>
    <s v="Painted"/>
  </r>
  <r>
    <d v="2023-07-12T23:39:14"/>
    <x v="38"/>
    <x v="2"/>
    <s v="220KV GIS"/>
    <s v="T109258"/>
    <s v="452"/>
    <n v="52.2"/>
    <n v="1"/>
    <n v="5.2200000000000003E-2"/>
    <n v="698"/>
    <x v="4"/>
    <s v="01/06/2023"/>
    <n v="738.23239405092318"/>
    <s v="Non-Painted"/>
  </r>
  <r>
    <d v="2023-07-11T15:55:05"/>
    <x v="39"/>
    <x v="20"/>
    <s v="245kv"/>
    <s v="T110161"/>
    <s v="5034"/>
    <n v="60.87"/>
    <n v="1"/>
    <n v="6.087E-2"/>
    <n v="699"/>
    <x v="3"/>
    <s v="09/06/2023"/>
    <n v="730.24288170138607"/>
    <s v="Non-Painted"/>
  </r>
  <r>
    <d v="2023-08-17T23:16:06"/>
    <x v="40"/>
    <x v="25"/>
    <s v="-"/>
    <s v="T110466"/>
    <s v="781"/>
    <n v="54.4"/>
    <n v="1"/>
    <n v="5.4399999999999997E-2"/>
    <n v="662"/>
    <x v="2"/>
    <s v="17/06/2023"/>
    <n v="722.46623934027593"/>
    <s v="Non-Painted"/>
  </r>
  <r>
    <d v="2023-09-23T15:53:04"/>
    <x v="41"/>
    <x v="26"/>
    <s v="GIS 420 kV"/>
    <s v="T110932"/>
    <s v="367"/>
    <n v="59.2"/>
    <n v="1"/>
    <n v="5.9200000000000003E-2"/>
    <n v="625"/>
    <x v="3"/>
    <s v="20/06/2023"/>
    <n v="719.59177170138719"/>
    <s v="Non-Painted"/>
  </r>
  <r>
    <d v="2024-07-10T13:39:32"/>
    <x v="42"/>
    <x v="27"/>
    <s v="420kv"/>
    <s v="T112268"/>
    <s v="1348"/>
    <n v="100.13"/>
    <n v="1"/>
    <n v="0.10013"/>
    <n v="334"/>
    <x v="3"/>
    <s v="01/07/2023"/>
    <n v="708.74466119213321"/>
    <s v="Non-Painted"/>
  </r>
  <r>
    <d v="2023-12-04T22:55:56"/>
    <x v="43"/>
    <x v="11"/>
    <s v="Bus DSES Enclosure"/>
    <s v="T112500"/>
    <s v="503"/>
    <n v="114.6"/>
    <n v="1"/>
    <n v="0.11459999999999999"/>
    <n v="553"/>
    <x v="3"/>
    <s v="05/07/2023"/>
    <n v="704.54309539352107"/>
    <s v="Non-Painted"/>
  </r>
  <r>
    <d v="2023-08-19T09:29:05"/>
    <x v="44"/>
    <x v="28"/>
    <s v="-"/>
    <s v="T113777"/>
    <s v="955"/>
    <n v="56.16"/>
    <n v="1"/>
    <n v="5.6159999999999988E-2"/>
    <n v="660"/>
    <x v="3"/>
    <s v="18/07/2023"/>
    <n v="691.76870550926105"/>
    <s v="Non-Painted"/>
  </r>
  <r>
    <d v="2024-06-20T11:03:09"/>
    <x v="45"/>
    <x v="29"/>
    <s v="145kv"/>
    <s v="T114926"/>
    <s v="171"/>
    <n v="93.7"/>
    <n v="1"/>
    <n v="9.3700000000000006E-2"/>
    <n v="354"/>
    <x v="3"/>
    <s v="31/07/2023"/>
    <n v="678.08149659722403"/>
    <s v="Non-Painted"/>
  </r>
  <r>
    <d v="2023-08-29T06:07:30"/>
    <x v="46"/>
    <x v="30"/>
    <s v="145kv"/>
    <s v="T115119"/>
    <s v="344"/>
    <n v="51.5"/>
    <n v="1"/>
    <n v="5.1499999999999997E-2"/>
    <n v="650"/>
    <x v="1"/>
    <s v="01/08/2023"/>
    <n v="677.89198302083241"/>
    <s v="Non-Painted"/>
  </r>
  <r>
    <d v="2023-10-21T22:55:41"/>
    <x v="47"/>
    <x v="4"/>
    <s v="-"/>
    <s v="T115263"/>
    <s v="743"/>
    <n v="40.130000000000003"/>
    <n v="1"/>
    <n v="4.0130000000000013E-2"/>
    <n v="597"/>
    <x v="3"/>
    <s v="02/08/2023"/>
    <n v="676.2018564814789"/>
    <s v="Non-Painted"/>
  </r>
  <r>
    <d v="2023-10-21T08:03:44"/>
    <x v="47"/>
    <x v="4"/>
    <s v="-"/>
    <s v="T115287"/>
    <s v="734"/>
    <n v="40.130000000000003"/>
    <n v="1"/>
    <n v="4.0130000000000013E-2"/>
    <n v="597"/>
    <x v="3"/>
    <s v="02/08/2023"/>
    <n v="676.9519469097213"/>
    <s v="Non-Painted"/>
  </r>
  <r>
    <d v="2023-12-09T13:32:40"/>
    <x v="40"/>
    <x v="25"/>
    <s v="-"/>
    <s v="T115440"/>
    <s v="927"/>
    <n v="54.4"/>
    <n v="1"/>
    <n v="5.4399999999999997E-2"/>
    <n v="548"/>
    <x v="2"/>
    <s v="04/08/2023"/>
    <n v="674.4098192476813"/>
    <s v="Non-Painted"/>
  </r>
  <r>
    <d v="2025-06-03T10:06:23"/>
    <x v="48"/>
    <x v="31"/>
    <s v="800kv"/>
    <s v="T115504"/>
    <s v="589"/>
    <n v="283"/>
    <n v="1"/>
    <n v="0.28299999999999997"/>
    <n v="6"/>
    <x v="2"/>
    <s v="05/08/2023"/>
    <n v="673.4191519675951"/>
    <s v="Non-Painted"/>
  </r>
  <r>
    <d v="2024-01-01T19:04:51"/>
    <x v="49"/>
    <x v="20"/>
    <s v="245kv"/>
    <s v="T116406"/>
    <s v="5254"/>
    <n v="60.87"/>
    <n v="1"/>
    <n v="6.087E-2"/>
    <n v="525"/>
    <x v="3"/>
    <s v="09/08/2023"/>
    <n v="669.85020320602052"/>
    <s v="Non-Painted"/>
  </r>
  <r>
    <d v="2023-09-11T14:02:43"/>
    <x v="50"/>
    <x v="32"/>
    <s v="OBEX Cast posts"/>
    <s v="T116705"/>
    <s v="1722"/>
    <n v="23"/>
    <n v="1"/>
    <n v="2.3E-2"/>
    <n v="637"/>
    <x v="3"/>
    <s v="13/08/2023"/>
    <n v="665.7944466319459"/>
    <s v="Non-Painted"/>
  </r>
  <r>
    <d v="2024-03-12T09:08:07"/>
    <x v="51"/>
    <x v="33"/>
    <s v="GIS 420 kV"/>
    <s v="T118399"/>
    <s v="2305"/>
    <n v="34.4"/>
    <n v="1"/>
    <n v="3.44E-2"/>
    <n v="454"/>
    <x v="3"/>
    <s v="31/08/2023"/>
    <n v="647.2867059837954"/>
    <s v="Non-Painted"/>
  </r>
  <r>
    <d v="2023-10-20T07:30:20"/>
    <x v="47"/>
    <x v="4"/>
    <s v="-"/>
    <s v="T118558"/>
    <s v="789"/>
    <n v="40.130000000000003"/>
    <n v="1"/>
    <n v="4.0130000000000013E-2"/>
    <n v="598"/>
    <x v="3"/>
    <s v="31/08/2023"/>
    <n v="647.10208646990941"/>
    <s v="Non-Painted"/>
  </r>
  <r>
    <d v="2023-10-21T08:02:17"/>
    <x v="47"/>
    <x v="4"/>
    <s v="-"/>
    <s v="T118624"/>
    <s v="799"/>
    <n v="40.130000000000003"/>
    <n v="1"/>
    <n v="4.0130000000000013E-2"/>
    <n v="597"/>
    <x v="3"/>
    <s v="01/09/2023"/>
    <n v="646.42216092592571"/>
    <s v="Non-Painted"/>
  </r>
  <r>
    <d v="2023-10-10T10:57:17"/>
    <x v="52"/>
    <x v="4"/>
    <s v="-"/>
    <s v="T118641"/>
    <s v="765"/>
    <n v="40.130000000000003"/>
    <n v="1"/>
    <n v="4.0130000000000013E-2"/>
    <n v="608"/>
    <x v="3"/>
    <s v="01/09/2023"/>
    <n v="646.55073810185422"/>
    <s v="Non-Painted"/>
  </r>
  <r>
    <d v="2023-09-06T22:11:42"/>
    <x v="53"/>
    <x v="27"/>
    <s v="420kv"/>
    <s v="T118700"/>
    <s v="1568"/>
    <n v="100.1"/>
    <n v="1"/>
    <n v="0.10009999999999999"/>
    <n v="642"/>
    <x v="4"/>
    <s v="01/09/2023"/>
    <n v="646.36607503471896"/>
    <s v="Non-Painted"/>
  </r>
  <r>
    <d v="2023-10-11T21:51:02"/>
    <x v="54"/>
    <x v="29"/>
    <s v="145kv"/>
    <s v="T118796"/>
    <s v="188"/>
    <n v="93.7"/>
    <n v="1"/>
    <n v="9.3700000000000006E-2"/>
    <n v="607"/>
    <x v="4"/>
    <s v="02/09/2023"/>
    <n v="645.3653621990743"/>
    <s v="Non-Painted"/>
  </r>
  <r>
    <d v="2023-09-13T23:13:23"/>
    <x v="38"/>
    <x v="2"/>
    <s v="220KV GIS"/>
    <s v="T118990"/>
    <s v="461"/>
    <n v="52.2"/>
    <n v="1"/>
    <n v="5.2200000000000003E-2"/>
    <n v="635"/>
    <x v="4"/>
    <s v="04/09/2023"/>
    <n v="643.26828956018289"/>
    <s v="Non-Painted"/>
  </r>
  <r>
    <d v="2024-06-20T11:03:32"/>
    <x v="42"/>
    <x v="27"/>
    <s v="420kv"/>
    <s v="T119016"/>
    <s v="1616"/>
    <n v="100.13"/>
    <n v="1"/>
    <n v="0.10013"/>
    <n v="354"/>
    <x v="3"/>
    <s v="05/09/2023"/>
    <n v="642.91327714120428"/>
    <s v="Non-Painted"/>
  </r>
  <r>
    <d v="2023-09-14T05:41:32"/>
    <x v="38"/>
    <x v="2"/>
    <s v="220KV GIS"/>
    <s v="T119028"/>
    <s v="463"/>
    <n v="52.2"/>
    <n v="1"/>
    <n v="5.2200000000000003E-2"/>
    <n v="634"/>
    <x v="4"/>
    <s v="05/09/2023"/>
    <n v="642.90519060185034"/>
    <s v="Non-Painted"/>
  </r>
  <r>
    <d v="2024-05-06T07:42:47"/>
    <x v="55"/>
    <x v="34"/>
    <s v="-"/>
    <s v="T119674"/>
    <s v="291"/>
    <n v="75.5"/>
    <n v="1"/>
    <n v="7.5499999999999998E-2"/>
    <n v="399"/>
    <x v="3"/>
    <s v="11/09/2023"/>
    <n v="636.05870109953685"/>
    <s v="Non-Painted"/>
  </r>
  <r>
    <d v="2024-02-19T14:31:26"/>
    <x v="56"/>
    <x v="33"/>
    <s v="GIS 420 kV"/>
    <s v="T119778"/>
    <s v="2421"/>
    <n v="33.659999999999997"/>
    <n v="1"/>
    <n v="3.3660000000000002E-2"/>
    <n v="476"/>
    <x v="3"/>
    <s v="28/09/2023"/>
    <n v="619.7774995601867"/>
    <s v="Non-Painted"/>
  </r>
  <r>
    <d v="2023-12-04T23:02:47"/>
    <x v="43"/>
    <x v="11"/>
    <s v="Bus DSES Enclosure"/>
    <s v="T119826"/>
    <s v="551"/>
    <n v="114.6"/>
    <n v="1"/>
    <n v="0.11459999999999999"/>
    <n v="553"/>
    <x v="3"/>
    <s v="22/09/2023"/>
    <n v="625.9472922222194"/>
    <s v="Non-Painted"/>
  </r>
  <r>
    <d v="2023-12-26T19:03:33"/>
    <x v="57"/>
    <x v="11"/>
    <s v="Bus DSES Enclosure"/>
    <s v="T119877"/>
    <s v="578"/>
    <n v="114.6"/>
    <n v="1"/>
    <n v="0.11459999999999999"/>
    <n v="531"/>
    <x v="3"/>
    <s v="22/09/2023"/>
    <n v="625.08191740740585"/>
    <s v="Non-Painted"/>
  </r>
  <r>
    <d v="2025-01-24T17:35:36"/>
    <x v="37"/>
    <x v="11"/>
    <s v="Bus DSES Enclosure"/>
    <s v="T119886"/>
    <s v="546"/>
    <n v="114.6"/>
    <n v="1"/>
    <n v="0.11459999999999999"/>
    <n v="136"/>
    <x v="2"/>
    <s v="22/09/2023"/>
    <n v="625.45423214120092"/>
    <s v="Painted"/>
  </r>
  <r>
    <d v="2024-02-23T09:14:16"/>
    <x v="58"/>
    <x v="16"/>
    <s v="Line DSES Enclosure"/>
    <s v="T119911"/>
    <s v="435"/>
    <n v="113.8"/>
    <n v="1"/>
    <n v="0.1138"/>
    <n v="472"/>
    <x v="2"/>
    <s v="19/09/2023"/>
    <n v="628.79699526620232"/>
    <s v="Non-Painted"/>
  </r>
  <r>
    <d v="2024-03-12T09:07:47"/>
    <x v="59"/>
    <x v="33"/>
    <s v="GIS 420 kV"/>
    <s v="T120591"/>
    <s v="2370"/>
    <n v="33.659999999999997"/>
    <n v="1"/>
    <n v="3.3660000000000002E-2"/>
    <n v="454"/>
    <x v="3"/>
    <s v="17/09/2023"/>
    <n v="630.84131290508958"/>
    <s v="Non-Painted"/>
  </r>
  <r>
    <d v="2023-10-11T14:58:34"/>
    <x v="53"/>
    <x v="27"/>
    <s v="420kv"/>
    <s v="T121588"/>
    <s v="1675"/>
    <n v="100.1"/>
    <n v="1"/>
    <n v="0.10009999999999999"/>
    <n v="607"/>
    <x v="4"/>
    <s v="03/10/2023"/>
    <n v="614.3153931249982"/>
    <s v="Non-Painted"/>
  </r>
  <r>
    <d v="2024-02-26T09:23:27"/>
    <x v="60"/>
    <x v="25"/>
    <s v="-"/>
    <s v="T121643"/>
    <s v="972"/>
    <n v="54.8"/>
    <n v="1"/>
    <n v="5.4800000000000001E-2"/>
    <n v="469"/>
    <x v="3"/>
    <s v="04/10/2023"/>
    <n v="613.9162543634302"/>
    <s v="Non-Painted"/>
  </r>
  <r>
    <d v="2023-12-16T09:33:43"/>
    <x v="61"/>
    <x v="25"/>
    <s v="-"/>
    <s v="T121714"/>
    <s v="962"/>
    <n v="54.4"/>
    <n v="1"/>
    <n v="5.4399999999999997E-2"/>
    <n v="541"/>
    <x v="2"/>
    <s v="04/10/2023"/>
    <n v="613.54378215277393"/>
    <s v="Non-Painted"/>
  </r>
  <r>
    <d v="2023-12-09T13:34:00"/>
    <x v="62"/>
    <x v="25"/>
    <s v="-"/>
    <s v="T121746"/>
    <s v="979"/>
    <n v="54.8"/>
    <n v="1"/>
    <n v="5.4800000000000001E-2"/>
    <n v="548"/>
    <x v="2"/>
    <s v="04/10/2023"/>
    <n v="613.21782966435421"/>
    <s v="Non-Painted"/>
  </r>
  <r>
    <d v="2023-10-17T06:18:18"/>
    <x v="38"/>
    <x v="2"/>
    <s v="220KV GIS"/>
    <s v="T121992"/>
    <s v="480"/>
    <n v="52.2"/>
    <n v="1"/>
    <n v="5.2200000000000003E-2"/>
    <n v="601"/>
    <x v="4"/>
    <s v="07/10/2023"/>
    <n v="610.44077907407336"/>
    <s v="Non-Painted"/>
  </r>
  <r>
    <d v="2024-08-14T11:49:18"/>
    <x v="63"/>
    <x v="35"/>
    <s v="765 KV GIS"/>
    <s v="T122015"/>
    <s v="541"/>
    <n v="15.2"/>
    <n v="1"/>
    <n v="1.52E-2"/>
    <n v="299"/>
    <x v="2"/>
    <s v="06/10/2023"/>
    <n v="611.72422553240904"/>
    <s v="Non-Painted"/>
  </r>
  <r>
    <d v="2023-11-29T15:21:25"/>
    <x v="38"/>
    <x v="2"/>
    <s v="220KV GIS"/>
    <s v="T123161"/>
    <s v="486"/>
    <n v="52.2"/>
    <n v="1"/>
    <n v="5.2200000000000003E-2"/>
    <n v="558"/>
    <x v="4"/>
    <s v="16/10/2023"/>
    <n v="601.30118629629578"/>
    <s v="Non-Painted"/>
  </r>
  <r>
    <d v="2023-10-20T07:02:54"/>
    <x v="38"/>
    <x v="2"/>
    <s v="220KV GIS"/>
    <s v="T123179"/>
    <s v="484"/>
    <n v="52.2"/>
    <n v="1"/>
    <n v="5.2200000000000003E-2"/>
    <n v="598"/>
    <x v="4"/>
    <s v="16/10/2023"/>
    <n v="601.2430524768497"/>
    <s v="Non-Painted"/>
  </r>
  <r>
    <d v="2023-10-29T14:35:05"/>
    <x v="38"/>
    <x v="2"/>
    <s v="220KV GIS"/>
    <s v="T123252"/>
    <s v="504"/>
    <n v="52.2"/>
    <n v="1"/>
    <n v="5.2200000000000003E-2"/>
    <n v="589"/>
    <x v="4"/>
    <s v="17/10/2023"/>
    <n v="600.89671586805332"/>
    <s v="Non-Painted"/>
  </r>
  <r>
    <d v="2023-10-24T05:19:41"/>
    <x v="38"/>
    <x v="2"/>
    <s v="220KV GIS"/>
    <s v="T123263"/>
    <s v="489"/>
    <n v="52.2"/>
    <n v="1"/>
    <n v="5.2200000000000003E-2"/>
    <n v="594"/>
    <x v="4"/>
    <s v="16/10/2023"/>
    <n v="601.03873215278145"/>
    <s v="Non-Painted"/>
  </r>
  <r>
    <d v="2023-10-24T04:56:28"/>
    <x v="38"/>
    <x v="2"/>
    <s v="220KV GIS"/>
    <s v="T123265"/>
    <s v="485"/>
    <n v="52.2"/>
    <n v="1"/>
    <n v="5.2200000000000003E-2"/>
    <n v="594"/>
    <x v="4"/>
    <s v="17/10/2023"/>
    <n v="600.95316825231566"/>
    <s v="Non-Painted"/>
  </r>
  <r>
    <d v="2023-10-24T06:50:32"/>
    <x v="38"/>
    <x v="2"/>
    <s v="220KV GIS"/>
    <s v="T123272"/>
    <s v="498"/>
    <n v="52.2"/>
    <n v="1"/>
    <n v="5.2200000000000003E-2"/>
    <n v="594"/>
    <x v="4"/>
    <s v="16/10/2023"/>
    <n v="601.1915006249983"/>
    <s v="Non-Painted"/>
  </r>
  <r>
    <d v="2023-10-27T05:55:47"/>
    <x v="38"/>
    <x v="2"/>
    <s v="220KV GIS"/>
    <s v="T123273"/>
    <s v="487"/>
    <n v="52.2"/>
    <n v="1"/>
    <n v="5.2200000000000003E-2"/>
    <n v="591"/>
    <x v="4"/>
    <s v="16/10/2023"/>
    <n v="601.00519958333462"/>
    <s v="Non-Painted"/>
  </r>
  <r>
    <d v="2023-10-24T05:00:10"/>
    <x v="38"/>
    <x v="2"/>
    <s v="220KV GIS"/>
    <s v="T123274"/>
    <s v="495"/>
    <n v="52.2"/>
    <n v="1"/>
    <n v="5.2200000000000003E-2"/>
    <n v="594"/>
    <x v="4"/>
    <s v="17/10/2023"/>
    <n v="600.26545269675989"/>
    <s v="Non-Painted"/>
  </r>
  <r>
    <d v="2023-10-24T06:51:30"/>
    <x v="38"/>
    <x v="2"/>
    <s v="220KV GIS"/>
    <s v="T123276"/>
    <s v="496"/>
    <n v="52.2"/>
    <n v="1"/>
    <n v="5.2200000000000003E-2"/>
    <n v="594"/>
    <x v="4"/>
    <s v="16/10/2023"/>
    <n v="601.0706193055521"/>
    <s v="Non-Painted"/>
  </r>
  <r>
    <d v="2023-10-24T05:22:39"/>
    <x v="38"/>
    <x v="2"/>
    <s v="220KV GIS"/>
    <s v="T123284"/>
    <s v="488"/>
    <n v="52.2"/>
    <n v="1"/>
    <n v="5.2200000000000003E-2"/>
    <n v="594"/>
    <x v="4"/>
    <s v="16/10/2023"/>
    <n v="601.1716448148145"/>
    <s v="Non-Painted"/>
  </r>
  <r>
    <d v="2023-10-26T05:55:16"/>
    <x v="38"/>
    <x v="2"/>
    <s v="220KV GIS"/>
    <s v="T123323"/>
    <s v="500"/>
    <n v="52.2"/>
    <n v="1"/>
    <n v="5.2200000000000003E-2"/>
    <n v="592"/>
    <x v="4"/>
    <s v="17/10/2023"/>
    <n v="600.83958688657731"/>
    <s v="Non-Painted"/>
  </r>
  <r>
    <d v="2023-10-29T06:14:26"/>
    <x v="38"/>
    <x v="2"/>
    <s v="220KV GIS"/>
    <s v="T123326"/>
    <s v="503"/>
    <n v="52.2"/>
    <n v="1"/>
    <n v="5.2200000000000003E-2"/>
    <n v="589"/>
    <x v="4"/>
    <s v="17/10/2023"/>
    <n v="600.79429114583775"/>
    <s v="Non-Painted"/>
  </r>
  <r>
    <d v="2023-10-24T05:05:55"/>
    <x v="38"/>
    <x v="2"/>
    <s v="220KV GIS"/>
    <s v="T123328"/>
    <s v="492"/>
    <n v="52.2"/>
    <n v="1"/>
    <n v="5.2200000000000003E-2"/>
    <n v="594"/>
    <x v="4"/>
    <s v="17/10/2023"/>
    <n v="600.21590520832967"/>
    <s v="Non-Painted"/>
  </r>
  <r>
    <d v="2023-10-27T05:58:00"/>
    <x v="38"/>
    <x v="2"/>
    <s v="220KV GIS"/>
    <s v="T123330"/>
    <s v="502"/>
    <n v="52.2"/>
    <n v="1"/>
    <n v="5.2200000000000003E-2"/>
    <n v="591"/>
    <x v="4"/>
    <s v="17/10/2023"/>
    <n v="600.42897902777622"/>
    <s v="Non-Painted"/>
  </r>
  <r>
    <d v="2023-10-25T14:05:46"/>
    <x v="38"/>
    <x v="2"/>
    <s v="220KV GIS"/>
    <s v="T123334"/>
    <s v="501"/>
    <n v="52.2"/>
    <n v="1"/>
    <n v="5.2200000000000003E-2"/>
    <n v="593"/>
    <x v="4"/>
    <s v="17/10/2023"/>
    <n v="600.56832442129962"/>
    <s v="Non-Painted"/>
  </r>
  <r>
    <d v="2023-10-29T06:10:09"/>
    <x v="38"/>
    <x v="2"/>
    <s v="220KV GIS"/>
    <s v="T123436"/>
    <s v="508"/>
    <n v="52.2"/>
    <n v="1"/>
    <n v="5.2200000000000003E-2"/>
    <n v="589"/>
    <x v="4"/>
    <s v="17/10/2023"/>
    <n v="600.39226814814901"/>
    <s v="Non-Painted"/>
  </r>
  <r>
    <d v="2023-10-24T05:03:44"/>
    <x v="38"/>
    <x v="2"/>
    <s v="220KV GIS"/>
    <s v="T123439"/>
    <s v="494"/>
    <n v="52.2"/>
    <n v="1"/>
    <n v="5.2200000000000003E-2"/>
    <n v="594"/>
    <x v="4"/>
    <s v="17/10/2023"/>
    <n v="600.53120340277394"/>
    <s v="Non-Painted"/>
  </r>
  <r>
    <d v="2023-10-24T05:01:58"/>
    <x v="38"/>
    <x v="2"/>
    <s v="220KV GIS"/>
    <s v="T123443"/>
    <s v="490"/>
    <n v="52.2"/>
    <n v="1"/>
    <n v="5.2200000000000003E-2"/>
    <n v="594"/>
    <x v="4"/>
    <s v="17/10/2023"/>
    <n v="600.56965318287257"/>
    <s v="Non-Painted"/>
  </r>
  <r>
    <d v="2023-10-29T06:11:59"/>
    <x v="38"/>
    <x v="2"/>
    <s v="220KV GIS"/>
    <s v="T123448"/>
    <s v="509"/>
    <n v="52.2"/>
    <n v="1"/>
    <n v="5.2200000000000003E-2"/>
    <n v="589"/>
    <x v="4"/>
    <s v="17/10/2023"/>
    <n v="600.56905800926324"/>
    <s v="Non-Painted"/>
  </r>
  <r>
    <d v="2023-10-24T04:58:47"/>
    <x v="38"/>
    <x v="2"/>
    <s v="220KV GIS"/>
    <s v="T123450"/>
    <s v="491"/>
    <n v="52.2"/>
    <n v="1"/>
    <n v="5.2200000000000003E-2"/>
    <n v="594"/>
    <x v="4"/>
    <s v="17/10/2023"/>
    <n v="600.30042129629874"/>
    <s v="Non-Painted"/>
  </r>
  <r>
    <d v="2023-11-29T14:29:24"/>
    <x v="38"/>
    <x v="2"/>
    <s v="220KV GIS"/>
    <s v="T123508"/>
    <s v="510"/>
    <n v="52.2"/>
    <n v="1"/>
    <n v="5.2200000000000003E-2"/>
    <n v="558"/>
    <x v="4"/>
    <s v="18/10/2023"/>
    <n v="599.69952487268893"/>
    <s v="Non-Painted"/>
  </r>
  <r>
    <d v="2024-07-01T15:43:58"/>
    <x v="38"/>
    <x v="2"/>
    <s v="220KV GIS"/>
    <s v="T123513"/>
    <s v="514"/>
    <n v="52.2"/>
    <n v="1"/>
    <n v="5.2200000000000003E-2"/>
    <n v="343"/>
    <x v="4"/>
    <s v="18/10/2023"/>
    <n v="599.72668587962823"/>
    <s v="Non-Painted"/>
  </r>
  <r>
    <d v="2023-11-30T15:19:25"/>
    <x v="38"/>
    <x v="2"/>
    <s v="220KV GIS"/>
    <s v="T123557"/>
    <s v="515"/>
    <n v="52.2"/>
    <n v="1"/>
    <n v="5.2200000000000003E-2"/>
    <n v="557"/>
    <x v="4"/>
    <s v="18/10/2023"/>
    <n v="599.40491349536751"/>
    <s v="Non-Painted"/>
  </r>
  <r>
    <d v="2024-02-14T09:28:40"/>
    <x v="56"/>
    <x v="33"/>
    <s v="GIS 420 kV"/>
    <s v="T124291"/>
    <s v="2520"/>
    <n v="33.659999999999997"/>
    <n v="1"/>
    <n v="3.3660000000000002E-2"/>
    <n v="481"/>
    <x v="3"/>
    <s v="20/10/2023"/>
    <n v="597.90934373842902"/>
    <s v="Non-Painted"/>
  </r>
  <r>
    <d v="2024-01-05T12:23:06"/>
    <x v="64"/>
    <x v="36"/>
    <s v="765 KV GIS"/>
    <s v="T124324"/>
    <s v="673"/>
    <n v="3.052"/>
    <n v="1"/>
    <n v="3.052E-3"/>
    <n v="521"/>
    <x v="3"/>
    <s v="23/10/2023"/>
    <n v="594.50283259259595"/>
    <s v="Non-Painted"/>
  </r>
  <r>
    <d v="2024-02-14T09:29:06"/>
    <x v="56"/>
    <x v="33"/>
    <s v="GIS 420 kV"/>
    <s v="T124347"/>
    <s v="2511"/>
    <n v="33.659999999999997"/>
    <n v="1"/>
    <n v="3.3660000000000002E-2"/>
    <n v="481"/>
    <x v="3"/>
    <s v="20/10/2023"/>
    <n v="597.6606039930557"/>
    <s v="Non-Painted"/>
  </r>
  <r>
    <d v="2024-02-14T09:30:08"/>
    <x v="56"/>
    <x v="33"/>
    <s v="GIS 420 kV"/>
    <s v="T124365"/>
    <s v="2513"/>
    <n v="33.659999999999997"/>
    <n v="1"/>
    <n v="3.3660000000000002E-2"/>
    <n v="481"/>
    <x v="3"/>
    <s v="20/10/2023"/>
    <n v="597.44759032407444"/>
    <s v="Non-Painted"/>
  </r>
  <r>
    <d v="2023-12-01T16:39:27"/>
    <x v="65"/>
    <x v="37"/>
    <s v="420 kV"/>
    <s v="T124763"/>
    <s v="1564"/>
    <n v="82.86"/>
    <n v="1"/>
    <n v="8.2860000000000003E-2"/>
    <n v="556"/>
    <x v="3"/>
    <s v="27/10/2023"/>
    <n v="590.43246416666807"/>
    <s v="Non-Painted"/>
  </r>
  <r>
    <d v="2025-01-24T17:37:14"/>
    <x v="37"/>
    <x v="11"/>
    <s v="Bus DSES Enclosure"/>
    <s v="T125427"/>
    <s v="619"/>
    <n v="114.6"/>
    <n v="1"/>
    <n v="0.11459999999999999"/>
    <n v="136"/>
    <x v="2"/>
    <s v="03/11/2023"/>
    <n v="583.5824809490731"/>
    <s v="Painted"/>
  </r>
  <r>
    <d v="2023-12-14T10:23:14"/>
    <x v="66"/>
    <x v="37"/>
    <s v="420 kV"/>
    <s v="T125584"/>
    <s v="1656"/>
    <n v="82.86"/>
    <n v="1"/>
    <n v="8.2860000000000003E-2"/>
    <n v="543"/>
    <x v="0"/>
    <s v="01/11/2023"/>
    <n v="585.17432626157824"/>
    <s v="Painted"/>
  </r>
  <r>
    <d v="2023-12-09T19:07:17"/>
    <x v="67"/>
    <x v="18"/>
    <s v="-"/>
    <s v="T125767"/>
    <s v="1443"/>
    <n v="56.5"/>
    <n v="1"/>
    <n v="5.6500000000000002E-2"/>
    <n v="548"/>
    <x v="3"/>
    <s v="06/11/2023"/>
    <n v="580.53284907407215"/>
    <s v="Non-Painted"/>
  </r>
  <r>
    <d v="2023-12-09T19:02:36"/>
    <x v="67"/>
    <x v="18"/>
    <s v="-"/>
    <s v="T125810"/>
    <s v="1424"/>
    <n v="56.5"/>
    <n v="1"/>
    <n v="5.6500000000000002E-2"/>
    <n v="548"/>
    <x v="3"/>
    <s v="04/11/2023"/>
    <n v="582.05296174768591"/>
    <s v="Non-Painted"/>
  </r>
  <r>
    <d v="2023-12-29T14:49:19"/>
    <x v="68"/>
    <x v="38"/>
    <s v="765 KV GIS"/>
    <s v="T126620"/>
    <s v="323"/>
    <n v="11"/>
    <n v="1"/>
    <n v="1.0999999999999999E-2"/>
    <n v="528"/>
    <x v="3"/>
    <s v="23/11/2023"/>
    <n v="563.08615925925551"/>
    <s v="Non-Painted"/>
  </r>
  <r>
    <d v="2024-02-23T09:13:41"/>
    <x v="58"/>
    <x v="16"/>
    <s v="Line DSES Enclosure"/>
    <s v="T127085"/>
    <s v="491"/>
    <n v="113.8"/>
    <n v="1"/>
    <n v="0.1138"/>
    <n v="472"/>
    <x v="2"/>
    <s v="27/11/2023"/>
    <n v="559.42223152778024"/>
    <s v="Non-Painted"/>
  </r>
  <r>
    <d v="2024-03-15T10:31:24"/>
    <x v="69"/>
    <x v="39"/>
    <s v="-"/>
    <s v="T127252"/>
    <s v="005"/>
    <n v="25.7"/>
    <n v="1"/>
    <n v="2.5700000000000001E-2"/>
    <n v="451"/>
    <x v="1"/>
    <s v="19/12/2023"/>
    <n v="537.49072560184868"/>
    <s v="Non-Painted"/>
  </r>
  <r>
    <d v="2024-01-27T14:46:29"/>
    <x v="38"/>
    <x v="2"/>
    <s v="220KV GIS"/>
    <s v="T127691"/>
    <s v="516"/>
    <n v="52.2"/>
    <n v="1"/>
    <n v="5.2200000000000003E-2"/>
    <n v="499"/>
    <x v="4"/>
    <s v="11/12/2023"/>
    <n v="545.04575846064836"/>
    <s v="Non-Painted"/>
  </r>
  <r>
    <d v="2024-08-22T09:23:09"/>
    <x v="70"/>
    <x v="40"/>
    <s v="AIS 420 kV"/>
    <s v="T127709"/>
    <s v="2783"/>
    <n v="49.66"/>
    <n v="1"/>
    <n v="4.9660000000000003E-2"/>
    <n v="291"/>
    <x v="0"/>
    <s v="02/12/2023"/>
    <n v="554.76681353009189"/>
    <s v="Non-Painted"/>
  </r>
  <r>
    <d v="2024-08-22T09:23:09"/>
    <x v="70"/>
    <x v="40"/>
    <s v="AIS 420 kV"/>
    <s v="T127713"/>
    <s v="2762"/>
    <n v="49.66"/>
    <n v="1"/>
    <n v="4.9660000000000003E-2"/>
    <n v="291"/>
    <x v="0"/>
    <s v="02/12/2023"/>
    <n v="554.59174094907212"/>
    <s v="Non-Painted"/>
  </r>
  <r>
    <d v="2025-01-24T17:36:15"/>
    <x v="37"/>
    <x v="11"/>
    <s v="Bus DSES Enclosure"/>
    <s v="T127830"/>
    <s v="652"/>
    <n v="114.6"/>
    <n v="1"/>
    <n v="0.11459999999999999"/>
    <n v="136"/>
    <x v="2"/>
    <s v="05/12/2023"/>
    <n v="551.53036362268904"/>
    <s v="Painted"/>
  </r>
  <r>
    <d v="2025-01-24T17:36:49"/>
    <x v="37"/>
    <x v="11"/>
    <s v="Bus DSES Enclosure"/>
    <s v="T127840"/>
    <s v="655"/>
    <n v="114.6"/>
    <n v="1"/>
    <n v="0.11459999999999999"/>
    <n v="136"/>
    <x v="2"/>
    <s v="05/12/2023"/>
    <n v="551.07425149305345"/>
    <s v="Painted"/>
  </r>
  <r>
    <d v="2025-01-24T17:37:35"/>
    <x v="37"/>
    <x v="11"/>
    <s v="Bus DSES Enclosure"/>
    <s v="T127851"/>
    <s v="656"/>
    <n v="114.6"/>
    <n v="1"/>
    <n v="0.11459999999999999"/>
    <n v="136"/>
    <x v="2"/>
    <s v="05/12/2023"/>
    <n v="551.34868818287214"/>
    <s v="Painted"/>
  </r>
  <r>
    <d v="2025-01-24T17:33:51"/>
    <x v="37"/>
    <x v="11"/>
    <s v="Bus DSES Enclosure"/>
    <s v="T127854"/>
    <s v="651"/>
    <n v="114.6"/>
    <n v="1"/>
    <n v="0.11459999999999999"/>
    <n v="136"/>
    <x v="2"/>
    <s v="05/12/2023"/>
    <n v="551.64061767361272"/>
    <s v="Painted"/>
  </r>
  <r>
    <d v="2025-01-24T17:34:26"/>
    <x v="37"/>
    <x v="11"/>
    <s v="Bus DSES Enclosure"/>
    <s v="T127859"/>
    <s v="653"/>
    <n v="114.6"/>
    <n v="1"/>
    <n v="0.11459999999999999"/>
    <n v="136"/>
    <x v="2"/>
    <s v="05/12/2023"/>
    <n v="551.43807282407215"/>
    <s v="Painted"/>
  </r>
  <r>
    <d v="2025-01-24T17:44:57"/>
    <x v="37"/>
    <x v="11"/>
    <s v="Bus DSES Enclosure"/>
    <s v="T127920"/>
    <s v="641"/>
    <n v="114.6"/>
    <n v="1"/>
    <n v="0.11459999999999999"/>
    <n v="136"/>
    <x v="2"/>
    <s v="05/12/2023"/>
    <n v="551.87563999999838"/>
    <s v="Painted"/>
  </r>
  <r>
    <d v="2025-01-24T17:40:07"/>
    <x v="37"/>
    <x v="11"/>
    <s v="Bus DSES Enclosure"/>
    <s v="T127946"/>
    <s v="643"/>
    <n v="114.6"/>
    <n v="1"/>
    <n v="0.11459999999999999"/>
    <n v="136"/>
    <x v="2"/>
    <s v="05/12/2023"/>
    <n v="551.82515063657775"/>
    <s v="Painted"/>
  </r>
  <r>
    <d v="2025-01-22T11:54:02"/>
    <x v="37"/>
    <x v="11"/>
    <s v="Bus DSES Enclosure"/>
    <s v="T128015"/>
    <s v="648"/>
    <n v="114.6"/>
    <n v="1"/>
    <n v="0.11459999999999999"/>
    <n v="138"/>
    <x v="2"/>
    <s v="06/12/2023"/>
    <n v="550.95516628472251"/>
    <s v="Painted"/>
  </r>
  <r>
    <d v="2024-03-12T09:56:48"/>
    <x v="57"/>
    <x v="11"/>
    <s v="Bus DSES Enclosure"/>
    <s v="T128036"/>
    <s v="650"/>
    <n v="114.6"/>
    <n v="1"/>
    <n v="0.11459999999999999"/>
    <n v="454"/>
    <x v="3"/>
    <s v="06/12/2023"/>
    <n v="550.78652694444463"/>
    <s v="Non-Painted"/>
  </r>
  <r>
    <d v="2025-01-24T17:03:02"/>
    <x v="37"/>
    <x v="11"/>
    <s v="Bus DSES Enclosure"/>
    <s v="T128098"/>
    <s v="647"/>
    <n v="114.6"/>
    <n v="1"/>
    <n v="0.11459999999999999"/>
    <n v="136"/>
    <x v="2"/>
    <s v="06/12/2023"/>
    <n v="550.54500849536998"/>
    <s v="Painted"/>
  </r>
  <r>
    <d v="2024-01-01T18:58:14"/>
    <x v="60"/>
    <x v="25"/>
    <s v="-"/>
    <s v="T128631"/>
    <s v="1004"/>
    <n v="54.8"/>
    <n v="1"/>
    <n v="5.4800000000000001E-2"/>
    <n v="525"/>
    <x v="2"/>
    <s v="09/12/2023"/>
    <n v="547.84371189814556"/>
    <s v="Non-Painted"/>
  </r>
  <r>
    <d v="2024-02-14T16:50:10"/>
    <x v="60"/>
    <x v="25"/>
    <s v="-"/>
    <s v="T128637"/>
    <s v="1098"/>
    <n v="54.8"/>
    <n v="1"/>
    <n v="5.4800000000000001E-2"/>
    <n v="481"/>
    <x v="2"/>
    <s v="09/12/2023"/>
    <n v="547.8007798842591"/>
    <s v="Non-Painted"/>
  </r>
  <r>
    <d v="2024-02-05T18:17:20"/>
    <x v="61"/>
    <x v="25"/>
    <s v="-"/>
    <s v="T128643"/>
    <s v="1094"/>
    <n v="54.4"/>
    <n v="1"/>
    <n v="5.4399999999999997E-2"/>
    <n v="490"/>
    <x v="3"/>
    <s v="09/12/2023"/>
    <n v="547.0628760763866"/>
    <s v="Non-Painted"/>
  </r>
  <r>
    <d v="2024-02-04T14:18:09"/>
    <x v="61"/>
    <x v="25"/>
    <s v="-"/>
    <s v="T128649"/>
    <s v="1081"/>
    <n v="54.4"/>
    <n v="1"/>
    <n v="5.4399999999999997E-2"/>
    <n v="491"/>
    <x v="2"/>
    <s v="11/12/2023"/>
    <n v="545.42760780092794"/>
    <s v="Non-Painted"/>
  </r>
  <r>
    <d v="2024-01-02T19:23:12"/>
    <x v="60"/>
    <x v="25"/>
    <s v="-"/>
    <s v="T128656"/>
    <s v="997"/>
    <n v="54.8"/>
    <n v="1"/>
    <n v="5.4800000000000001E-2"/>
    <n v="524"/>
    <x v="2"/>
    <s v="09/12/2023"/>
    <n v="547.4818918981473"/>
    <s v="Non-Painted"/>
  </r>
  <r>
    <d v="2024-02-04T14:11:01"/>
    <x v="61"/>
    <x v="25"/>
    <s v="-"/>
    <s v="T128686"/>
    <s v="1122"/>
    <n v="54.4"/>
    <n v="1"/>
    <n v="5.4399999999999997E-2"/>
    <n v="491"/>
    <x v="2"/>
    <s v="09/12/2023"/>
    <n v="547.19036745370249"/>
    <s v="Non-Painted"/>
  </r>
  <r>
    <d v="2024-01-12T07:57:41"/>
    <x v="55"/>
    <x v="34"/>
    <s v="-"/>
    <s v="T128688"/>
    <s v="378"/>
    <n v="75.5"/>
    <n v="1"/>
    <n v="7.5499999999999998E-2"/>
    <n v="514"/>
    <x v="3"/>
    <s v="09/12/2023"/>
    <n v="547.26454796296457"/>
    <s v="Non-Painted"/>
  </r>
  <r>
    <d v="2024-02-05T18:15:52"/>
    <x v="61"/>
    <x v="25"/>
    <s v="-"/>
    <s v="T128699"/>
    <s v="1123"/>
    <n v="54.4"/>
    <n v="1"/>
    <n v="5.4399999999999997E-2"/>
    <n v="490"/>
    <x v="3"/>
    <s v="09/12/2023"/>
    <n v="547.26880259258905"/>
    <s v="Non-Painted"/>
  </r>
  <r>
    <d v="2024-02-23T10:47:13"/>
    <x v="60"/>
    <x v="25"/>
    <s v="-"/>
    <s v="T128760"/>
    <s v="1064"/>
    <n v="54.8"/>
    <n v="1"/>
    <n v="5.4800000000000001E-2"/>
    <n v="472"/>
    <x v="3"/>
    <s v="11/12/2023"/>
    <n v="545.49133137731405"/>
    <s v="Non-Painted"/>
  </r>
  <r>
    <d v="2024-01-01T18:57:09"/>
    <x v="60"/>
    <x v="25"/>
    <s v="-"/>
    <s v="T128781"/>
    <s v="1067"/>
    <n v="54.8"/>
    <n v="1"/>
    <n v="5.4800000000000001E-2"/>
    <n v="525"/>
    <x v="2"/>
    <s v="12/12/2023"/>
    <n v="544.44459434027522"/>
    <s v="Non-Painted"/>
  </r>
  <r>
    <d v="2024-02-04T14:04:13"/>
    <x v="61"/>
    <x v="25"/>
    <s v="-"/>
    <s v="T128782"/>
    <s v="1049"/>
    <n v="54.4"/>
    <n v="1"/>
    <n v="5.4399999999999997E-2"/>
    <n v="491"/>
    <x v="2"/>
    <s v="11/12/2023"/>
    <n v="545.22426346065185"/>
    <s v="Non-Painted"/>
  </r>
  <r>
    <d v="2024-01-08T08:49:39"/>
    <x v="44"/>
    <x v="28"/>
    <s v="-"/>
    <s v="T128799"/>
    <s v="1047"/>
    <n v="56.16"/>
    <n v="1"/>
    <n v="5.6159999999999988E-2"/>
    <n v="518"/>
    <x v="3"/>
    <s v="11/12/2023"/>
    <n v="545.33578703703824"/>
    <s v="Non-Painted"/>
  </r>
  <r>
    <d v="2024-02-14T16:46:24"/>
    <x v="60"/>
    <x v="25"/>
    <s v="-"/>
    <s v="T128839"/>
    <s v="1051"/>
    <n v="54.8"/>
    <n v="1"/>
    <n v="5.4800000000000001E-2"/>
    <n v="481"/>
    <x v="3"/>
    <s v="12/12/2023"/>
    <n v="544.99224452546332"/>
    <s v="Non-Painted"/>
  </r>
  <r>
    <d v="2024-02-05T14:51:00"/>
    <x v="71"/>
    <x v="25"/>
    <s v="-"/>
    <s v="T128911"/>
    <s v="1140"/>
    <n v="54.8"/>
    <n v="1"/>
    <n v="5.4800000000000001E-2"/>
    <n v="490"/>
    <x v="3"/>
    <s v="18/12/2023"/>
    <n v="538.3019801388873"/>
    <s v="Non-Painted"/>
  </r>
  <r>
    <d v="2024-02-06T08:36:58"/>
    <x v="60"/>
    <x v="25"/>
    <s v="-"/>
    <s v="T128917"/>
    <s v="1132"/>
    <n v="54.8"/>
    <n v="1"/>
    <n v="5.4800000000000001E-2"/>
    <n v="489"/>
    <x v="2"/>
    <s v="18/12/2023"/>
    <n v="538.3004138888864"/>
    <s v="Non-Painted"/>
  </r>
  <r>
    <d v="2024-02-14T16:47:37"/>
    <x v="60"/>
    <x v="25"/>
    <s v="-"/>
    <s v="T128931"/>
    <s v="1104"/>
    <n v="54.8"/>
    <n v="1"/>
    <n v="5.4800000000000001E-2"/>
    <n v="481"/>
    <x v="3"/>
    <s v="13/12/2023"/>
    <n v="543.77634406249854"/>
    <s v="Non-Painted"/>
  </r>
  <r>
    <d v="2024-02-04T14:13:01"/>
    <x v="61"/>
    <x v="25"/>
    <s v="-"/>
    <s v="T128939"/>
    <s v="1078"/>
    <n v="54.4"/>
    <n v="1"/>
    <n v="5.4399999999999997E-2"/>
    <n v="491"/>
    <x v="2"/>
    <s v="13/12/2023"/>
    <n v="543.27546131944109"/>
    <s v="Non-Painted"/>
  </r>
  <r>
    <d v="2024-02-26T09:22:51"/>
    <x v="60"/>
    <x v="25"/>
    <s v="-"/>
    <s v="T128972"/>
    <s v="1105"/>
    <n v="54.8"/>
    <n v="1"/>
    <n v="5.4800000000000001E-2"/>
    <n v="469"/>
    <x v="3"/>
    <s v="13/12/2023"/>
    <n v="543.94471908564446"/>
    <s v="Non-Painted"/>
  </r>
  <r>
    <d v="2024-02-14T16:48:41"/>
    <x v="60"/>
    <x v="25"/>
    <s v="-"/>
    <s v="T128992"/>
    <s v="1054"/>
    <n v="54.8"/>
    <n v="1"/>
    <n v="5.4800000000000001E-2"/>
    <n v="481"/>
    <x v="3"/>
    <s v="12/12/2023"/>
    <n v="544.03022269676148"/>
    <s v="Non-Painted"/>
  </r>
  <r>
    <d v="2024-02-06T08:40:01"/>
    <x v="60"/>
    <x v="25"/>
    <s v="-"/>
    <s v="T129031"/>
    <s v="1065"/>
    <n v="54.8"/>
    <n v="1"/>
    <n v="5.4800000000000001E-2"/>
    <n v="489"/>
    <x v="2"/>
    <s v="13/12/2023"/>
    <n v="543.42262554397894"/>
    <s v="Non-Painted"/>
  </r>
  <r>
    <d v="2024-01-24T15:09:16"/>
    <x v="72"/>
    <x v="41"/>
    <s v="NAMI REAR SUBFRAME"/>
    <s v="T129102"/>
    <s v="1"/>
    <n v="44"/>
    <n v="1"/>
    <n v="4.3999999999999997E-2"/>
    <n v="502"/>
    <x v="0"/>
    <s v="09/12/2023"/>
    <n v="547.37853668981552"/>
    <s v="Non-Painted"/>
  </r>
  <r>
    <d v="2024-03-12T09:53:43"/>
    <x v="73"/>
    <x v="18"/>
    <s v="-"/>
    <s v="T129135"/>
    <s v="1566"/>
    <n v="56.5"/>
    <n v="1"/>
    <n v="5.6500000000000002E-2"/>
    <n v="454"/>
    <x v="3"/>
    <s v="15/12/2023"/>
    <n v="541.27882282407518"/>
    <s v="Non-Painted"/>
  </r>
  <r>
    <d v="2023-12-22T23:27:07"/>
    <x v="74"/>
    <x v="18"/>
    <s v="-"/>
    <s v="T129227"/>
    <s v="1519"/>
    <n v="56.5"/>
    <n v="1"/>
    <n v="5.6500000000000002E-2"/>
    <n v="535"/>
    <x v="1"/>
    <s v="14/12/2023"/>
    <n v="542.40045262731292"/>
    <s v="Non-Painted"/>
  </r>
  <r>
    <d v="2025-03-04T18:54:46"/>
    <x v="75"/>
    <x v="42"/>
    <s v="VENTILATOR 17 BLADES"/>
    <s v="T129844"/>
    <s v="070"/>
    <n v="6"/>
    <n v="1"/>
    <n v="6.0000000000000001E-3"/>
    <n v="97"/>
    <x v="0"/>
    <s v="20/12/2023"/>
    <n v="536.55138414351677"/>
    <s v="Non-Painted"/>
  </r>
  <r>
    <d v="2024-02-20T18:53:56"/>
    <x v="76"/>
    <x v="36"/>
    <s v="765 KV GIS"/>
    <s v="T130212"/>
    <s v="808"/>
    <n v="3.052"/>
    <n v="1"/>
    <n v="3.052E-3"/>
    <n v="475"/>
    <x v="4"/>
    <s v="23/12/2023"/>
    <n v="533.83816046296124"/>
    <s v="Non-Painted"/>
  </r>
  <r>
    <d v="2024-01-30T21:46:40"/>
    <x v="77"/>
    <x v="43"/>
    <s v="765 KV GIS"/>
    <s v="T130259"/>
    <s v="2392"/>
    <n v="9.3000000000000007"/>
    <n v="1"/>
    <n v="9.300000000000001E-3"/>
    <n v="496"/>
    <x v="1"/>
    <s v="28/12/2023"/>
    <n v="528.37684246528079"/>
    <s v="Non-Painted"/>
  </r>
  <r>
    <d v="2024-03-29T15:27:25"/>
    <x v="78"/>
    <x v="44"/>
    <s v="765 KV GIS"/>
    <s v="T130372"/>
    <s v="1330"/>
    <n v="46.2"/>
    <n v="1"/>
    <n v="4.6199999999999998E-2"/>
    <n v="437"/>
    <x v="4"/>
    <s v="23/12/2023"/>
    <n v="533.57477873842436"/>
    <s v="Non-Painted"/>
  </r>
  <r>
    <d v="2024-02-20T14:45:40"/>
    <x v="79"/>
    <x v="45"/>
    <s v="765 KV GIS"/>
    <s v="T130479"/>
    <s v="1112"/>
    <n v="9.3309999999999995"/>
    <n v="1"/>
    <n v="9.330999999999999E-3"/>
    <n v="475"/>
    <x v="3"/>
    <s v="09/01/2024"/>
    <n v="516.55926359953446"/>
    <s v="Non-Painted"/>
  </r>
  <r>
    <d v="2024-02-22T07:39:13"/>
    <x v="79"/>
    <x v="45"/>
    <s v="765 KV GIS"/>
    <s v="T130482"/>
    <s v="1130"/>
    <n v="9.3309999999999995"/>
    <n v="1"/>
    <n v="9.330999999999999E-3"/>
    <n v="473"/>
    <x v="3"/>
    <s v="08/01/2024"/>
    <n v="517.50709472222661"/>
    <s v="Non-Painted"/>
  </r>
  <r>
    <d v="2024-02-20T14:18:53"/>
    <x v="79"/>
    <x v="45"/>
    <s v="765 KV GIS"/>
    <s v="T130483"/>
    <s v="1119"/>
    <n v="9.3309999999999995"/>
    <n v="1"/>
    <n v="9.330999999999999E-3"/>
    <n v="475"/>
    <x v="3"/>
    <s v="08/01/2024"/>
    <n v="517.50915319444175"/>
    <s v="Non-Painted"/>
  </r>
  <r>
    <d v="2024-03-17T14:56:59"/>
    <x v="80"/>
    <x v="46"/>
    <s v="765 KV GIS"/>
    <s v="T130494"/>
    <s v="899"/>
    <n v="4.681"/>
    <n v="1"/>
    <n v="4.6810000000000003E-3"/>
    <n v="449"/>
    <x v="1"/>
    <s v="09/01/2024"/>
    <n v="516.56481853009609"/>
    <s v="Non-Painted"/>
  </r>
  <r>
    <d v="2024-02-20T14:09:53"/>
    <x v="79"/>
    <x v="45"/>
    <s v="765 KV GIS"/>
    <s v="T130495"/>
    <s v="1122"/>
    <n v="9.3309999999999995"/>
    <n v="1"/>
    <n v="9.330999999999999E-3"/>
    <n v="475"/>
    <x v="3"/>
    <s v="08/01/2024"/>
    <n v="517.50440773148148"/>
    <s v="Non-Painted"/>
  </r>
  <r>
    <d v="2025-05-20T10:50:58"/>
    <x v="79"/>
    <x v="45"/>
    <s v="765 KV GIS"/>
    <s v="T130500"/>
    <s v="1150"/>
    <n v="9.3309999999999995"/>
    <n v="1"/>
    <n v="9.330999999999999E-3"/>
    <n v="20"/>
    <x v="0"/>
    <s v="08/01/2024"/>
    <n v="517.50370568287326"/>
    <s v="Non-Painted"/>
  </r>
  <r>
    <d v="2024-07-30T14:32:20"/>
    <x v="81"/>
    <x v="38"/>
    <s v="765 KV GIS"/>
    <s v="T131053"/>
    <s v="341"/>
    <n v="11.7"/>
    <n v="1"/>
    <n v="1.17E-2"/>
    <n v="314"/>
    <x v="4"/>
    <s v="09/03/2024"/>
    <n v="456.29002577546629"/>
    <s v="Non-Painted"/>
  </r>
  <r>
    <d v="2024-02-20T14:06:52"/>
    <x v="79"/>
    <x v="45"/>
    <s v="765 KV GIS"/>
    <s v="T131075"/>
    <s v="1083"/>
    <n v="9.3309999999999995"/>
    <n v="1"/>
    <n v="9.330999999999999E-3"/>
    <n v="475"/>
    <x v="3"/>
    <s v="29/12/2023"/>
    <n v="527.32798800925957"/>
    <s v="Non-Painted"/>
  </r>
  <r>
    <d v="2024-02-20T14:04:17"/>
    <x v="79"/>
    <x v="45"/>
    <s v="765 KV GIS"/>
    <s v="T131077"/>
    <s v="1155"/>
    <n v="9.3309999999999995"/>
    <n v="1"/>
    <n v="9.330999999999999E-3"/>
    <n v="475"/>
    <x v="3"/>
    <s v="29/12/2023"/>
    <n v="527.39817815972492"/>
    <s v="Non-Painted"/>
  </r>
  <r>
    <d v="2024-02-22T07:39:16"/>
    <x v="79"/>
    <x v="45"/>
    <s v="765 KV GIS"/>
    <s v="T131079"/>
    <s v="1126"/>
    <n v="9.3309999999999995"/>
    <n v="1"/>
    <n v="9.330999999999999E-3"/>
    <n v="473"/>
    <x v="3"/>
    <s v="29/12/2023"/>
    <n v="527.42121519675857"/>
    <s v="Non-Painted"/>
  </r>
  <r>
    <d v="2024-03-12T10:06:43"/>
    <x v="73"/>
    <x v="18"/>
    <s v="-"/>
    <s v="T131252"/>
    <s v="1599"/>
    <n v="56.5"/>
    <n v="1"/>
    <n v="5.6500000000000002E-2"/>
    <n v="454"/>
    <x v="3"/>
    <s v="30/12/2023"/>
    <n v="526.31084609953541"/>
    <s v="Non-Painted"/>
  </r>
  <r>
    <d v="2025-05-20T10:50:25"/>
    <x v="79"/>
    <x v="45"/>
    <s v="765 KV GIS"/>
    <s v="T131307"/>
    <s v="1101"/>
    <n v="9.3309999999999995"/>
    <n v="1"/>
    <n v="9.330999999999999E-3"/>
    <n v="20"/>
    <x v="0"/>
    <s v="31/12/2023"/>
    <n v="525.63567668981705"/>
    <s v="Non-Painted"/>
  </r>
  <r>
    <d v="2024-03-27T08:56:55"/>
    <x v="79"/>
    <x v="45"/>
    <s v="765 KV GIS"/>
    <s v="T131414"/>
    <s v="1146"/>
    <n v="9.3309999999999995"/>
    <n v="1"/>
    <n v="9.330999999999999E-3"/>
    <n v="439"/>
    <x v="3"/>
    <s v="31/12/2023"/>
    <n v="525.54086670139077"/>
    <s v="Non-Painted"/>
  </r>
  <r>
    <d v="2024-03-23T09:50:57"/>
    <x v="73"/>
    <x v="18"/>
    <s v="-"/>
    <s v="T131423"/>
    <s v="1601"/>
    <n v="56.5"/>
    <n v="1"/>
    <n v="5.6500000000000002E-2"/>
    <n v="443"/>
    <x v="3"/>
    <s v="31/12/2023"/>
    <n v="525.58128857638803"/>
    <s v="Non-Painted"/>
  </r>
  <r>
    <d v="2024-02-22T07:43:41"/>
    <x v="79"/>
    <x v="45"/>
    <s v="765 KV GIS"/>
    <s v="T131424"/>
    <s v="1147"/>
    <n v="9.3309999999999995"/>
    <n v="1"/>
    <n v="9.330999999999999E-3"/>
    <n v="473"/>
    <x v="3"/>
    <s v="31/12/2023"/>
    <n v="525.57033414351463"/>
    <s v="Non-Painted"/>
  </r>
  <r>
    <d v="2024-02-20T14:48:55"/>
    <x v="79"/>
    <x v="45"/>
    <s v="765 KV GIS"/>
    <s v="T131551"/>
    <s v="1103"/>
    <n v="9.3309999999999995"/>
    <n v="1"/>
    <n v="9.330999999999999E-3"/>
    <n v="475"/>
    <x v="3"/>
    <s v="09/01/2024"/>
    <n v="516.56156353009283"/>
    <s v="Non-Painted"/>
  </r>
  <r>
    <d v="2025-05-20T10:50:20"/>
    <x v="79"/>
    <x v="45"/>
    <s v="765 KV GIS"/>
    <s v="T131556"/>
    <s v="1159"/>
    <n v="9.3309999999999995"/>
    <n v="1"/>
    <n v="9.330999999999999E-3"/>
    <n v="20"/>
    <x v="0"/>
    <s v="09/01/2024"/>
    <n v="516.56211939814966"/>
    <s v="Non-Painted"/>
  </r>
  <r>
    <d v="2024-03-27T08:59:38"/>
    <x v="79"/>
    <x v="45"/>
    <s v="765 KV GIS"/>
    <s v="T131613"/>
    <s v="1106"/>
    <n v="9.3309999999999995"/>
    <n v="1"/>
    <n v="9.330999999999999E-3"/>
    <n v="439"/>
    <x v="3"/>
    <s v="09/01/2024"/>
    <n v="516.5587519328692"/>
    <s v="Non-Painted"/>
  </r>
  <r>
    <d v="2024-02-20T14:09:56"/>
    <x v="79"/>
    <x v="45"/>
    <s v="765 KV GIS"/>
    <s v="T131618"/>
    <s v="1104"/>
    <n v="9.3309999999999995"/>
    <n v="1"/>
    <n v="9.330999999999999E-3"/>
    <n v="475"/>
    <x v="3"/>
    <s v="09/01/2024"/>
    <n v="516.55820937499811"/>
    <s v="Non-Painted"/>
  </r>
  <r>
    <d v="2024-05-28T23:50:46"/>
    <x v="82"/>
    <x v="47"/>
    <s v="765 KV GIS"/>
    <s v="T131655"/>
    <s v="216"/>
    <n v="6.8"/>
    <n v="1"/>
    <n v="6.7999999999999996E-3"/>
    <n v="377"/>
    <x v="4"/>
    <s v="08/01/2024"/>
    <n v="517.52085518518288"/>
    <s v="Non-Painted"/>
  </r>
  <r>
    <d v="2024-02-20T14:06:50"/>
    <x v="79"/>
    <x v="45"/>
    <s v="765 KV GIS"/>
    <s v="T131658"/>
    <s v="1125"/>
    <n v="9.3309999999999995"/>
    <n v="1"/>
    <n v="9.330999999999999E-3"/>
    <n v="475"/>
    <x v="3"/>
    <s v="08/01/2024"/>
    <n v="517.49985296296654"/>
    <s v="Non-Painted"/>
  </r>
  <r>
    <d v="2024-03-27T13:29:52"/>
    <x v="83"/>
    <x v="46"/>
    <s v="765 KV GIS"/>
    <s v="T131869"/>
    <s v="898"/>
    <n v="7.468"/>
    <n v="1"/>
    <n v="7.4679999999999998E-3"/>
    <n v="439"/>
    <x v="3"/>
    <s v="06/01/2024"/>
    <n v="519.39345269675687"/>
    <s v="Non-Painted"/>
  </r>
  <r>
    <d v="2024-02-13T17:50:45"/>
    <x v="84"/>
    <x v="43"/>
    <s v="765 KV GIS"/>
    <s v="T131897"/>
    <s v="2442"/>
    <n v="9.26"/>
    <n v="1"/>
    <n v="9.2599999999999991E-3"/>
    <n v="482"/>
    <x v="3"/>
    <s v="06/01/2024"/>
    <n v="519.5390062152801"/>
    <s v="Non-Painted"/>
  </r>
  <r>
    <d v="2024-03-18T13:56:24"/>
    <x v="83"/>
    <x v="46"/>
    <s v="765 KV GIS"/>
    <s v="T131906"/>
    <s v="867"/>
    <n v="7.468"/>
    <n v="1"/>
    <n v="7.4679999999999998E-3"/>
    <n v="448"/>
    <x v="3"/>
    <s v="06/01/2024"/>
    <n v="519.53270962963143"/>
    <s v="Non-Painted"/>
  </r>
  <r>
    <d v="2024-02-21T14:22:06"/>
    <x v="79"/>
    <x v="45"/>
    <s v="765 KV GIS"/>
    <s v="T132005"/>
    <s v="1149"/>
    <n v="9.3309999999999995"/>
    <n v="1"/>
    <n v="9.330999999999999E-3"/>
    <n v="474"/>
    <x v="3"/>
    <s v="31/12/2023"/>
    <n v="525.50462495370448"/>
    <s v="Non-Painted"/>
  </r>
  <r>
    <d v="2024-02-20T14:02:11"/>
    <x v="79"/>
    <x v="45"/>
    <s v="765 KV GIS"/>
    <s v="T132010"/>
    <s v="1151"/>
    <n v="9.3309999999999995"/>
    <n v="1"/>
    <n v="9.330999999999999E-3"/>
    <n v="475"/>
    <x v="3"/>
    <s v="31/12/2023"/>
    <n v="525.50526053240901"/>
    <s v="Non-Painted"/>
  </r>
  <r>
    <d v="2024-01-13T13:52:11"/>
    <x v="77"/>
    <x v="43"/>
    <s v="765 KV GIS"/>
    <s v="T132013"/>
    <s v="2399"/>
    <n v="9.3000000000000007"/>
    <n v="1"/>
    <n v="9.300000000000001E-3"/>
    <n v="513"/>
    <x v="1"/>
    <s v="02/01/2024"/>
    <n v="523.58130831018207"/>
    <s v="Non-Painted"/>
  </r>
  <r>
    <d v="2024-01-31T19:31:03"/>
    <x v="84"/>
    <x v="43"/>
    <s v="765 KV GIS"/>
    <s v="T132017"/>
    <s v="2401"/>
    <n v="9.26"/>
    <n v="1"/>
    <n v="9.2599999999999991E-3"/>
    <n v="495"/>
    <x v="3"/>
    <s v="02/01/2024"/>
    <n v="523.55593709490495"/>
    <s v="Non-Painted"/>
  </r>
  <r>
    <d v="2024-02-20T14:42:59"/>
    <x v="79"/>
    <x v="45"/>
    <s v="765 KV GIS"/>
    <s v="T132020"/>
    <s v="1108"/>
    <n v="9.3309999999999995"/>
    <n v="1"/>
    <n v="9.330999999999999E-3"/>
    <n v="475"/>
    <x v="3"/>
    <s v="02/01/2024"/>
    <n v="523.5543661921256"/>
    <s v="Non-Painted"/>
  </r>
  <r>
    <d v="2024-04-12T18:07:04"/>
    <x v="84"/>
    <x v="43"/>
    <s v="765 KV GIS"/>
    <s v="T132022"/>
    <s v="2410"/>
    <n v="9.26"/>
    <n v="1"/>
    <n v="9.2599999999999991E-3"/>
    <n v="423"/>
    <x v="3"/>
    <s v="02/01/2024"/>
    <n v="523.54536783564981"/>
    <s v="Non-Painted"/>
  </r>
  <r>
    <d v="2024-02-20T14:02:09"/>
    <x v="79"/>
    <x v="45"/>
    <s v="765 KV GIS"/>
    <s v="T132023"/>
    <s v="1089"/>
    <n v="9.3309999999999995"/>
    <n v="1"/>
    <n v="9.330999999999999E-3"/>
    <n v="475"/>
    <x v="3"/>
    <s v="02/01/2024"/>
    <n v="523.54715789351758"/>
    <s v="Non-Painted"/>
  </r>
  <r>
    <d v="2024-02-20T14:18:55"/>
    <x v="79"/>
    <x v="45"/>
    <s v="765 KV GIS"/>
    <s v="T132024"/>
    <s v="1094"/>
    <n v="9.3309999999999995"/>
    <n v="1"/>
    <n v="9.330999999999999E-3"/>
    <n v="475"/>
    <x v="3"/>
    <s v="02/01/2024"/>
    <n v="523.54955678241095"/>
    <s v="Non-Painted"/>
  </r>
  <r>
    <d v="2024-02-20T14:04:20"/>
    <x v="79"/>
    <x v="45"/>
    <s v="765 KV GIS"/>
    <s v="T132025"/>
    <s v="1091"/>
    <n v="9.3309999999999995"/>
    <n v="1"/>
    <n v="9.330999999999999E-3"/>
    <n v="475"/>
    <x v="3"/>
    <s v="02/01/2024"/>
    <n v="523.5522937731439"/>
    <s v="Non-Painted"/>
  </r>
  <r>
    <d v="2024-02-20T14:50:26"/>
    <x v="79"/>
    <x v="45"/>
    <s v="765 KV GIS"/>
    <s v="T132030"/>
    <s v="1093"/>
    <n v="9.3309999999999995"/>
    <n v="1"/>
    <n v="9.330999999999999E-3"/>
    <n v="475"/>
    <x v="3"/>
    <s v="02/01/2024"/>
    <n v="523.55147046296042"/>
    <s v="Non-Painted"/>
  </r>
  <r>
    <d v="2024-01-13T13:50:03"/>
    <x v="77"/>
    <x v="43"/>
    <s v="765 KV GIS"/>
    <s v="T132034"/>
    <s v="2408"/>
    <n v="9.3000000000000007"/>
    <n v="1"/>
    <n v="9.300000000000001E-3"/>
    <n v="513"/>
    <x v="1"/>
    <s v="02/01/2024"/>
    <n v="523.49089976851974"/>
    <s v="Non-Painted"/>
  </r>
  <r>
    <d v="2024-01-24T22:47:04"/>
    <x v="80"/>
    <x v="46"/>
    <s v="765 KV GIS"/>
    <s v="T132036"/>
    <s v="887"/>
    <n v="4.681"/>
    <n v="1"/>
    <n v="4.6810000000000003E-3"/>
    <n v="502"/>
    <x v="1"/>
    <s v="02/01/2024"/>
    <n v="523.3348007175955"/>
    <s v="Non-Painted"/>
  </r>
  <r>
    <d v="2024-02-20T14:48:53"/>
    <x v="79"/>
    <x v="45"/>
    <s v="765 KV GIS"/>
    <s v="T132041"/>
    <s v="1153"/>
    <n v="9.3309999999999995"/>
    <n v="1"/>
    <n v="9.330999999999999E-3"/>
    <n v="475"/>
    <x v="3"/>
    <s v="03/01/2024"/>
    <n v="522.67691106481652"/>
    <s v="Non-Painted"/>
  </r>
  <r>
    <d v="2024-03-27T08:56:58"/>
    <x v="79"/>
    <x v="45"/>
    <s v="765 KV GIS"/>
    <s v="T132049"/>
    <s v="1109"/>
    <n v="9.3309999999999995"/>
    <n v="1"/>
    <n v="9.330999999999999E-3"/>
    <n v="439"/>
    <x v="3"/>
    <s v="03/01/2024"/>
    <n v="522.67812092592794"/>
    <s v="Non-Painted"/>
  </r>
  <r>
    <d v="2024-02-13T17:54:03"/>
    <x v="84"/>
    <x v="43"/>
    <s v="765 KV GIS"/>
    <s v="T132055"/>
    <s v="2461"/>
    <n v="9.26"/>
    <n v="1"/>
    <n v="9.2599999999999991E-3"/>
    <n v="482"/>
    <x v="3"/>
    <s v="03/01/2024"/>
    <n v="522.55253755787271"/>
    <s v="Non-Painted"/>
  </r>
  <r>
    <d v="2024-03-27T08:59:36"/>
    <x v="79"/>
    <x v="45"/>
    <s v="765 KV GIS"/>
    <s v="T132057"/>
    <s v="1111"/>
    <n v="9.3309999999999995"/>
    <n v="1"/>
    <n v="9.330999999999999E-3"/>
    <n v="439"/>
    <x v="3"/>
    <s v="09/01/2024"/>
    <n v="516.56040368055983"/>
    <s v="Non-Painted"/>
  </r>
  <r>
    <d v="2024-02-13T17:58:48"/>
    <x v="84"/>
    <x v="43"/>
    <s v="765 KV GIS"/>
    <s v="T132060"/>
    <s v="2459"/>
    <n v="9.26"/>
    <n v="1"/>
    <n v="9.2599999999999991E-3"/>
    <n v="482"/>
    <x v="3"/>
    <s v="03/01/2024"/>
    <n v="522.55183637731534"/>
    <s v="Non-Painted"/>
  </r>
  <r>
    <d v="2025-05-20T10:50:53"/>
    <x v="79"/>
    <x v="45"/>
    <s v="765 KV GIS"/>
    <s v="T132061"/>
    <s v="1096"/>
    <n v="9.3309999999999995"/>
    <n v="1"/>
    <n v="9.330999999999999E-3"/>
    <n v="20"/>
    <x v="0"/>
    <s v="03/01/2024"/>
    <n v="522.45727229166368"/>
    <s v="Non-Painted"/>
  </r>
  <r>
    <d v="2024-02-13T18:00:53"/>
    <x v="84"/>
    <x v="43"/>
    <s v="765 KV GIS"/>
    <s v="T132065"/>
    <s v="2438"/>
    <n v="9.26"/>
    <n v="1"/>
    <n v="9.2599999999999991E-3"/>
    <n v="482"/>
    <x v="3"/>
    <s v="03/01/2024"/>
    <n v="522.33382895833347"/>
    <s v="Non-Painted"/>
  </r>
  <r>
    <d v="2024-02-20T14:12:46"/>
    <x v="79"/>
    <x v="45"/>
    <s v="765 KV GIS"/>
    <s v="T132069"/>
    <s v="1158"/>
    <n v="9.3309999999999995"/>
    <n v="1"/>
    <n v="9.330999999999999E-3"/>
    <n v="475"/>
    <x v="3"/>
    <s v="03/01/2024"/>
    <n v="522.51799611111346"/>
    <s v="Non-Painted"/>
  </r>
  <r>
    <d v="2024-02-13T17:54:38"/>
    <x v="84"/>
    <x v="43"/>
    <s v="765 KV GIS"/>
    <s v="T132110"/>
    <s v="2478"/>
    <n v="9.26"/>
    <n v="1"/>
    <n v="9.2599999999999991E-3"/>
    <n v="482"/>
    <x v="3"/>
    <s v="10/01/2024"/>
    <n v="515.08892500000366"/>
    <s v="Non-Painted"/>
  </r>
  <r>
    <d v="2024-02-13T18:12:11"/>
    <x v="84"/>
    <x v="43"/>
    <s v="765 KV GIS"/>
    <s v="T132111"/>
    <s v="2487"/>
    <n v="9.26"/>
    <n v="1"/>
    <n v="9.2599999999999991E-3"/>
    <n v="482"/>
    <x v="3"/>
    <s v="10/01/2024"/>
    <n v="515.63617172453814"/>
    <s v="Non-Painted"/>
  </r>
  <r>
    <d v="2024-02-13T18:05:58"/>
    <x v="84"/>
    <x v="43"/>
    <s v="765 KV GIS"/>
    <s v="T132238"/>
    <s v="2510"/>
    <n v="9.26"/>
    <n v="1"/>
    <n v="9.2599999999999991E-3"/>
    <n v="482"/>
    <x v="3"/>
    <s v="10/01/2024"/>
    <n v="515.08499429398216"/>
    <s v="Non-Painted"/>
  </r>
  <r>
    <d v="2024-02-13T18:08:00"/>
    <x v="84"/>
    <x v="43"/>
    <s v="765 KV GIS"/>
    <s v="T132250"/>
    <s v="2477"/>
    <n v="9.26"/>
    <n v="1"/>
    <n v="9.2599999999999991E-3"/>
    <n v="482"/>
    <x v="3"/>
    <s v="10/01/2024"/>
    <n v="515.55023447916756"/>
    <s v="Non-Painted"/>
  </r>
  <r>
    <d v="2024-02-22T07:43:39"/>
    <x v="79"/>
    <x v="45"/>
    <s v="765 KV GIS"/>
    <s v="T132310"/>
    <s v="1132"/>
    <n v="9.3309999999999995"/>
    <n v="1"/>
    <n v="9.330999999999999E-3"/>
    <n v="473"/>
    <x v="3"/>
    <s v="12/01/2024"/>
    <n v="513.3855164583365"/>
    <s v="Non-Painted"/>
  </r>
  <r>
    <d v="2025-03-04T19:10:12"/>
    <x v="75"/>
    <x v="42"/>
    <s v="VENTILATOR 17 BLADES"/>
    <s v="T132380"/>
    <s v="095"/>
    <n v="6"/>
    <n v="1"/>
    <n v="6.0000000000000001E-3"/>
    <n v="97"/>
    <x v="0"/>
    <s v="11/01/2024"/>
    <n v="514.36958340277488"/>
    <s v="Non-Painted"/>
  </r>
  <r>
    <d v="2024-02-20T14:50:29"/>
    <x v="79"/>
    <x v="45"/>
    <s v="765 KV GIS"/>
    <s v="T132381"/>
    <s v="1129"/>
    <n v="9.3309999999999995"/>
    <n v="1"/>
    <n v="9.330999999999999E-3"/>
    <n v="475"/>
    <x v="3"/>
    <s v="12/01/2024"/>
    <n v="513.56181886573904"/>
    <s v="Non-Painted"/>
  </r>
  <r>
    <d v="2024-02-20T14:12:48"/>
    <x v="79"/>
    <x v="45"/>
    <s v="765 KV GIS"/>
    <s v="T132394"/>
    <s v="1144"/>
    <n v="9.3309999999999995"/>
    <n v="1"/>
    <n v="9.330999999999999E-3"/>
    <n v="475"/>
    <x v="3"/>
    <s v="12/01/2024"/>
    <n v="513.56938042824186"/>
    <s v="Non-Painted"/>
  </r>
  <r>
    <d v="2024-04-12T10:37:13"/>
    <x v="85"/>
    <x v="45"/>
    <s v="765 KV GIS"/>
    <s v="T132397"/>
    <s v="1131"/>
    <n v="9.3309999999999995"/>
    <n v="1"/>
    <n v="9.330999999999999E-3"/>
    <n v="423"/>
    <x v="1"/>
    <s v="12/01/2024"/>
    <n v="513.56769733795954"/>
    <s v="Non-Painted"/>
  </r>
  <r>
    <d v="2024-02-20T14:45:37"/>
    <x v="79"/>
    <x v="45"/>
    <s v="765 KV GIS"/>
    <s v="T132399"/>
    <s v="1135"/>
    <n v="9.3309999999999995"/>
    <n v="1"/>
    <n v="9.330999999999999E-3"/>
    <n v="475"/>
    <x v="3"/>
    <s v="12/01/2024"/>
    <n v="513.56889385416434"/>
    <s v="Non-Painted"/>
  </r>
  <r>
    <d v="2024-02-20T14:43:02"/>
    <x v="79"/>
    <x v="45"/>
    <s v="765 KV GIS"/>
    <s v="T132400"/>
    <s v="1152"/>
    <n v="9.3309999999999995"/>
    <n v="1"/>
    <n v="9.330999999999999E-3"/>
    <n v="475"/>
    <x v="3"/>
    <s v="12/01/2024"/>
    <n v="513.53575375000219"/>
    <s v="Non-Painted"/>
  </r>
  <r>
    <d v="2025-03-04T18:57:05"/>
    <x v="75"/>
    <x v="42"/>
    <s v="VENTILATOR 17 BLADES"/>
    <s v="T132523"/>
    <s v="104"/>
    <n v="6"/>
    <n v="1"/>
    <n v="6.0000000000000001E-3"/>
    <n v="97"/>
    <x v="0"/>
    <s v="13/01/2024"/>
    <n v="512.11212233795959"/>
    <s v="Non-Painted"/>
  </r>
  <r>
    <d v="2024-03-06T09:50:17"/>
    <x v="86"/>
    <x v="48"/>
    <s v="765 KV GIS"/>
    <s v="T132605"/>
    <s v="008"/>
    <n v="60.9"/>
    <n v="1"/>
    <n v="6.0900000000000003E-2"/>
    <n v="460"/>
    <x v="3"/>
    <s v="10/01/2024"/>
    <n v="515.356655011572"/>
    <s v="Non-Painted"/>
  </r>
  <r>
    <d v="2024-01-17T17:03:25"/>
    <x v="87"/>
    <x v="49"/>
    <s v="765 KV GIS"/>
    <s v="T132650"/>
    <s v="005"/>
    <n v="77.8"/>
    <n v="1"/>
    <n v="7.7799999999999994E-2"/>
    <n v="509"/>
    <x v="4"/>
    <s v="12/01/2024"/>
    <n v="513.88423704860907"/>
    <s v="Non-Painted"/>
  </r>
  <r>
    <d v="2025-06-07T17:30:12"/>
    <x v="88"/>
    <x v="49"/>
    <s v="765 KV GIS"/>
    <s v="T132650"/>
    <s v="005"/>
    <n v="77.8"/>
    <n v="1"/>
    <n v="7.7799999999999994E-2"/>
    <n v="2"/>
    <x v="0"/>
    <s v="12/01/2024"/>
    <n v="513.88423704860907"/>
    <s v="Non-Painted"/>
  </r>
  <r>
    <d v="2024-01-30T23:28:00"/>
    <x v="89"/>
    <x v="50"/>
    <s v="765 KV GIS"/>
    <s v="T133002"/>
    <s v="439"/>
    <n v="15.414"/>
    <n v="1"/>
    <n v="1.5414000000000001E-2"/>
    <n v="496"/>
    <x v="4"/>
    <s v="17/01/2024"/>
    <n v="508.2500631365765"/>
    <s v="Non-Painted"/>
  </r>
  <r>
    <d v="2024-02-04T14:22:30"/>
    <x v="61"/>
    <x v="25"/>
    <s v="-"/>
    <s v="T133006"/>
    <s v="1141"/>
    <n v="54.4"/>
    <n v="1"/>
    <n v="5.4399999999999997E-2"/>
    <n v="491"/>
    <x v="2"/>
    <s v="19/01/2024"/>
    <n v="506.20475399305718"/>
    <s v="Non-Painted"/>
  </r>
  <r>
    <d v="2024-02-14T14:16:20"/>
    <x v="73"/>
    <x v="18"/>
    <s v="-"/>
    <s v="T133050"/>
    <s v="1614"/>
    <n v="56.5"/>
    <n v="1"/>
    <n v="5.6500000000000002E-2"/>
    <n v="481"/>
    <x v="3"/>
    <s v="18/01/2024"/>
    <n v="507.14945197916683"/>
    <s v="Non-Painted"/>
  </r>
  <r>
    <d v="2024-04-12T17:14:13"/>
    <x v="73"/>
    <x v="18"/>
    <s v="-"/>
    <s v="T133073"/>
    <s v="1616"/>
    <n v="56.5"/>
    <n v="1"/>
    <n v="5.6500000000000002E-2"/>
    <n v="423"/>
    <x v="3"/>
    <s v="18/01/2024"/>
    <n v="507.00791571759328"/>
    <s v="Non-Painted"/>
  </r>
  <r>
    <d v="2024-02-03T11:42:41"/>
    <x v="90"/>
    <x v="51"/>
    <s v="765 KV GIS"/>
    <s v="T133166"/>
    <s v="6"/>
    <n v="94.2"/>
    <n v="1"/>
    <n v="9.4200000000000006E-2"/>
    <n v="492"/>
    <x v="1"/>
    <s v="20/01/2024"/>
    <n v="505.33882347222237"/>
    <s v="Non-Painted"/>
  </r>
  <r>
    <d v="2024-05-06T11:35:54"/>
    <x v="91"/>
    <x v="52"/>
    <s v="765 KV GIS"/>
    <s v="T133173"/>
    <s v="6"/>
    <n v="395"/>
    <n v="1"/>
    <n v="0.39500000000000002"/>
    <n v="399"/>
    <x v="3"/>
    <s v="20/01/2024"/>
    <n v="505.20873053240939"/>
    <s v="Non-Painted"/>
  </r>
  <r>
    <d v="2024-02-03T11:38:11"/>
    <x v="90"/>
    <x v="51"/>
    <s v="765 KV GIS"/>
    <s v="T133176"/>
    <s v="007"/>
    <n v="94.2"/>
    <n v="1"/>
    <n v="9.4200000000000006E-2"/>
    <n v="492"/>
    <x v="1"/>
    <s v="20/01/2024"/>
    <n v="505.33801394676271"/>
    <s v="Non-Painted"/>
  </r>
  <r>
    <d v="2025-02-21T09:59:56"/>
    <x v="92"/>
    <x v="25"/>
    <s v="-"/>
    <s v="T134292"/>
    <s v="1154"/>
    <n v="54.8"/>
    <n v="1"/>
    <n v="5.4800000000000001E-2"/>
    <n v="108"/>
    <x v="3"/>
    <s v="07/02/2024"/>
    <n v="487.44941106481571"/>
    <s v="Painted"/>
  </r>
  <r>
    <d v="2024-03-23T10:04:25"/>
    <x v="93"/>
    <x v="34"/>
    <s v="-"/>
    <s v="T134680"/>
    <s v="437"/>
    <n v="75.5"/>
    <n v="1"/>
    <n v="7.5499999999999998E-2"/>
    <n v="443"/>
    <x v="3"/>
    <s v="08/02/2024"/>
    <n v="486.28172959490632"/>
    <s v="Non-Painted"/>
  </r>
  <r>
    <d v="2024-03-03T15:20:03"/>
    <x v="94"/>
    <x v="53"/>
    <s v="765 KV GIS"/>
    <s v="T134773"/>
    <s v="378"/>
    <n v="18.190000000000001"/>
    <n v="1"/>
    <n v="1.8190000000000001E-2"/>
    <n v="463"/>
    <x v="4"/>
    <s v="13/02/2024"/>
    <n v="481.74458262731793"/>
    <s v="Non-Painted"/>
  </r>
  <r>
    <d v="2024-03-11T14:25:29"/>
    <x v="94"/>
    <x v="53"/>
    <s v="765 KV GIS"/>
    <s v="T134778"/>
    <s v="377"/>
    <n v="18.190000000000001"/>
    <n v="1"/>
    <n v="1.8190000000000001E-2"/>
    <n v="455"/>
    <x v="4"/>
    <s v="13/02/2024"/>
    <n v="481.74412533565192"/>
    <s v="Non-Painted"/>
  </r>
  <r>
    <d v="2024-03-05T15:12:03"/>
    <x v="94"/>
    <x v="53"/>
    <s v="765 KV GIS"/>
    <s v="T134779"/>
    <s v="375"/>
    <n v="18.190000000000001"/>
    <n v="1"/>
    <n v="1.8190000000000001E-2"/>
    <n v="461"/>
    <x v="4"/>
    <s v="13/02/2024"/>
    <n v="481.72252291666518"/>
    <s v="Non-Painted"/>
  </r>
  <r>
    <d v="2025-02-21T10:02:44"/>
    <x v="95"/>
    <x v="54"/>
    <s v="-"/>
    <s v="T135349"/>
    <s v="095"/>
    <n v="104.6"/>
    <n v="1"/>
    <n v="0.1046"/>
    <n v="108"/>
    <x v="0"/>
    <s v="19/02/2024"/>
    <n v="475.42803731481399"/>
    <s v="Painted"/>
  </r>
  <r>
    <d v="2024-03-05T16:53:55"/>
    <x v="94"/>
    <x v="53"/>
    <s v="765 KV GIS"/>
    <s v="T135404"/>
    <s v="382"/>
    <n v="18.190000000000001"/>
    <n v="1"/>
    <n v="1.8190000000000001E-2"/>
    <n v="461"/>
    <x v="4"/>
    <s v="16/02/2024"/>
    <n v="478.39863679397962"/>
    <s v="Non-Painted"/>
  </r>
  <r>
    <d v="2024-03-03T15:28:04"/>
    <x v="94"/>
    <x v="53"/>
    <s v="765 KV GIS"/>
    <s v="T135409"/>
    <s v="381"/>
    <n v="18.190000000000001"/>
    <n v="1"/>
    <n v="1.8190000000000001E-2"/>
    <n v="463"/>
    <x v="4"/>
    <s v="16/02/2024"/>
    <n v="478.39800400462991"/>
    <s v="Non-Painted"/>
  </r>
  <r>
    <d v="2024-02-23T05:48:39"/>
    <x v="96"/>
    <x v="16"/>
    <s v="Line DSES Enclosure"/>
    <s v="T135449"/>
    <s v="538"/>
    <n v="113.8"/>
    <n v="1"/>
    <n v="0.1138"/>
    <n v="472"/>
    <x v="1"/>
    <s v="18/02/2024"/>
    <n v="476.64086771990702"/>
    <s v="Non-Painted"/>
  </r>
  <r>
    <d v="2025-01-13T19:10:41"/>
    <x v="58"/>
    <x v="16"/>
    <s v="Line DSES Enclosure"/>
    <s v="T135528"/>
    <s v="540"/>
    <n v="113.8"/>
    <n v="1"/>
    <n v="0.1138"/>
    <n v="147"/>
    <x v="2"/>
    <s v="19/02/2024"/>
    <n v="475.49670730323851"/>
    <s v="Non-Painted"/>
  </r>
  <r>
    <d v="2024-03-20T07:34:15"/>
    <x v="97"/>
    <x v="25"/>
    <s v="-"/>
    <s v="T136342"/>
    <s v="1171"/>
    <n v="54.4"/>
    <n v="1"/>
    <n v="5.4399999999999997E-2"/>
    <n v="446"/>
    <x v="3"/>
    <s v="27/02/2024"/>
    <n v="467.21072019675921"/>
    <s v="Non-Painted"/>
  </r>
  <r>
    <d v="2024-03-20T07:31:27"/>
    <x v="97"/>
    <x v="25"/>
    <s v="-"/>
    <s v="T136369"/>
    <s v="1256"/>
    <n v="54.4"/>
    <n v="1"/>
    <n v="5.4399999999999997E-2"/>
    <n v="446"/>
    <x v="3"/>
    <s v="27/02/2024"/>
    <n v="467.26091322916909"/>
    <s v="Non-Painted"/>
  </r>
  <r>
    <d v="2024-03-14T21:24:15"/>
    <x v="60"/>
    <x v="25"/>
    <s v="-"/>
    <s v="T136445"/>
    <s v="1173"/>
    <n v="54.8"/>
    <n v="1"/>
    <n v="5.4800000000000001E-2"/>
    <n v="452"/>
    <x v="3"/>
    <s v="28/02/2024"/>
    <n v="466.91372063657042"/>
    <s v="Non-Painted"/>
  </r>
  <r>
    <d v="2024-07-22T07:43:52"/>
    <x v="98"/>
    <x v="55"/>
    <s v="765 KV GIS"/>
    <s v="T136473"/>
    <s v="470"/>
    <n v="176.29499999999999"/>
    <n v="1"/>
    <n v="0.17629500000000001"/>
    <n v="322"/>
    <x v="2"/>
    <s v="28/02/2024"/>
    <n v="466.22081103009259"/>
    <s v="Non-Painted"/>
  </r>
  <r>
    <d v="2024-03-15T04:55:54"/>
    <x v="99"/>
    <x v="55"/>
    <s v="765 KV GIS"/>
    <s v="T136478"/>
    <s v="469"/>
    <n v="176.29"/>
    <n v="1"/>
    <n v="0.17629"/>
    <n v="451"/>
    <x v="4"/>
    <s v="28/02/2024"/>
    <n v="466.21990740740881"/>
    <s v="Non-Painted"/>
  </r>
  <r>
    <d v="2024-04-02T22:24:09"/>
    <x v="60"/>
    <x v="25"/>
    <s v="-"/>
    <s v="T136519"/>
    <s v="1170"/>
    <n v="54.8"/>
    <n v="1"/>
    <n v="5.4800000000000001E-2"/>
    <n v="433"/>
    <x v="3"/>
    <s v="28/02/2024"/>
    <n v="466.61783968750387"/>
    <s v="Non-Painted"/>
  </r>
  <r>
    <d v="2024-11-18T16:57:46"/>
    <x v="100"/>
    <x v="56"/>
    <s v="145kv"/>
    <s v="T136676"/>
    <s v="2383"/>
    <n v="116.6"/>
    <n v="1"/>
    <n v="0.1166"/>
    <n v="203"/>
    <x v="3"/>
    <s v="29/02/2024"/>
    <n v="465.50162850694318"/>
    <s v="Non-Painted"/>
  </r>
  <r>
    <d v="2024-04-12T17:13:10"/>
    <x v="97"/>
    <x v="25"/>
    <s v="-"/>
    <s v="T137543"/>
    <s v="1224"/>
    <n v="54.4"/>
    <n v="1"/>
    <n v="5.4399999999999997E-2"/>
    <n v="423"/>
    <x v="3"/>
    <s v="08/03/2024"/>
    <n v="457.38166195601661"/>
    <s v="Non-Painted"/>
  </r>
  <r>
    <d v="2024-04-13T22:11:02"/>
    <x v="101"/>
    <x v="14"/>
    <s v="GIS 420 kV"/>
    <s v="T137613"/>
    <s v="1900"/>
    <n v="61.46"/>
    <n v="1"/>
    <n v="6.1460000000000001E-2"/>
    <n v="422"/>
    <x v="3"/>
    <s v="08/03/2024"/>
    <n v="457.48767945601872"/>
    <s v="Non-Painted"/>
  </r>
  <r>
    <d v="2025-01-13T19:06:39"/>
    <x v="58"/>
    <x v="16"/>
    <s v="Line DSES Enclosure"/>
    <s v="T137638"/>
    <s v="548"/>
    <n v="113.8"/>
    <n v="1"/>
    <n v="0.1138"/>
    <n v="147"/>
    <x v="2"/>
    <s v="09/03/2024"/>
    <n v="456.23217488425871"/>
    <s v="Non-Painted"/>
  </r>
  <r>
    <d v="2024-05-24T22:19:00"/>
    <x v="97"/>
    <x v="25"/>
    <s v="-"/>
    <s v="T137757"/>
    <s v="1215"/>
    <n v="54.4"/>
    <n v="1"/>
    <n v="5.4399999999999997E-2"/>
    <n v="381"/>
    <x v="3"/>
    <s v="09/03/2024"/>
    <n v="456.65685277777811"/>
    <s v="Non-Painted"/>
  </r>
  <r>
    <d v="2024-03-20T07:31:51"/>
    <x v="97"/>
    <x v="25"/>
    <s v="-"/>
    <s v="T137761"/>
    <s v="1247"/>
    <n v="54.4"/>
    <n v="1"/>
    <n v="5.4399999999999997E-2"/>
    <n v="446"/>
    <x v="3"/>
    <s v="09/03/2024"/>
    <n v="456.25814199073648"/>
    <s v="Non-Painted"/>
  </r>
  <r>
    <d v="2024-03-20T07:32:27"/>
    <x v="97"/>
    <x v="25"/>
    <s v="-"/>
    <s v="T137766"/>
    <s v="1240"/>
    <n v="54.4"/>
    <n v="1"/>
    <n v="5.4399999999999997E-2"/>
    <n v="446"/>
    <x v="3"/>
    <s v="09/03/2024"/>
    <n v="456.25755211805517"/>
    <s v="Non-Painted"/>
  </r>
  <r>
    <d v="2024-07-11T11:00:19"/>
    <x v="97"/>
    <x v="25"/>
    <s v="-"/>
    <s v="T137772"/>
    <s v="1237"/>
    <n v="54.4"/>
    <n v="1"/>
    <n v="5.4399999999999997E-2"/>
    <n v="333"/>
    <x v="3"/>
    <s v="09/03/2024"/>
    <n v="456.56127630786801"/>
    <s v="Non-Painted"/>
  </r>
  <r>
    <d v="2024-04-18T11:17:01"/>
    <x v="102"/>
    <x v="4"/>
    <s v="-"/>
    <s v="T137774"/>
    <s v="888"/>
    <n v="40.130000000000003"/>
    <n v="1"/>
    <n v="4.0130000000000013E-2"/>
    <n v="417"/>
    <x v="3"/>
    <s v="09/03/2024"/>
    <n v="456.3789011226836"/>
    <s v="Painted"/>
  </r>
  <r>
    <d v="2024-03-20T07:33:21"/>
    <x v="97"/>
    <x v="25"/>
    <s v="-"/>
    <s v="T137791"/>
    <s v="1236"/>
    <n v="54.4"/>
    <n v="1"/>
    <n v="5.4399999999999997E-2"/>
    <n v="446"/>
    <x v="3"/>
    <s v="09/03/2024"/>
    <n v="456.40986378472007"/>
    <s v="Non-Painted"/>
  </r>
  <r>
    <d v="2024-04-02T16:11:48"/>
    <x v="103"/>
    <x v="57"/>
    <s v="NAMI FRONT SUBFRAME"/>
    <s v="T137819"/>
    <s v="137"/>
    <n v="41"/>
    <n v="1"/>
    <n v="4.1000000000000002E-2"/>
    <n v="433"/>
    <x v="4"/>
    <s v="08/03/2024"/>
    <n v="457.46185723379313"/>
    <s v="Non-Painted"/>
  </r>
  <r>
    <d v="2024-06-07T22:53:33"/>
    <x v="58"/>
    <x v="16"/>
    <s v="Line DSES Enclosure"/>
    <s v="T137961"/>
    <s v="546"/>
    <n v="113.8"/>
    <n v="1"/>
    <n v="0.1138"/>
    <n v="367"/>
    <x v="3"/>
    <s v="10/03/2024"/>
    <n v="455.97704140045971"/>
    <s v="Non-Painted"/>
  </r>
  <r>
    <d v="2024-06-07T21:05:43"/>
    <x v="58"/>
    <x v="16"/>
    <s v="Line DSES Enclosure"/>
    <s v="T137968"/>
    <s v="552"/>
    <n v="113.8"/>
    <n v="1"/>
    <n v="0.1138"/>
    <n v="367"/>
    <x v="3"/>
    <s v="10/03/2024"/>
    <n v="455.91204190972343"/>
    <s v="Non-Painted"/>
  </r>
  <r>
    <d v="2024-04-16T22:22:45"/>
    <x v="104"/>
    <x v="4"/>
    <s v="-"/>
    <s v="T137988"/>
    <s v="893"/>
    <n v="40.130000000000003"/>
    <n v="1"/>
    <n v="4.0130000000000013E-2"/>
    <n v="419"/>
    <x v="3"/>
    <s v="11/03/2024"/>
    <n v="454.45217324074468"/>
    <s v="Painted"/>
  </r>
  <r>
    <d v="2024-06-07T21:30:08"/>
    <x v="58"/>
    <x v="16"/>
    <s v="Line DSES Enclosure"/>
    <s v="T138017"/>
    <s v="574"/>
    <n v="113.8"/>
    <n v="1"/>
    <n v="0.1138"/>
    <n v="367"/>
    <x v="3"/>
    <s v="11/03/2024"/>
    <n v="454.3863381481496"/>
    <s v="Non-Painted"/>
  </r>
  <r>
    <d v="2025-01-13T19:09:22"/>
    <x v="58"/>
    <x v="16"/>
    <s v="Line DSES Enclosure"/>
    <s v="T138028"/>
    <s v="559"/>
    <n v="113.8"/>
    <n v="1"/>
    <n v="0.1138"/>
    <n v="147"/>
    <x v="2"/>
    <s v="13/03/2024"/>
    <n v="452.65720861111191"/>
    <s v="Non-Painted"/>
  </r>
  <r>
    <d v="2024-06-07T19:51:57"/>
    <x v="58"/>
    <x v="16"/>
    <s v="Line DSES Enclosure"/>
    <s v="T138051"/>
    <s v="560"/>
    <n v="113.8"/>
    <n v="1"/>
    <n v="0.1138"/>
    <n v="367"/>
    <x v="3"/>
    <s v="13/03/2024"/>
    <n v="452.60727695601958"/>
    <s v="Non-Painted"/>
  </r>
  <r>
    <d v="2024-06-07T22:56:31"/>
    <x v="58"/>
    <x v="16"/>
    <s v="Line DSES Enclosure"/>
    <s v="T138056"/>
    <s v="572"/>
    <n v="113.8"/>
    <n v="1"/>
    <n v="0.1138"/>
    <n v="367"/>
    <x v="3"/>
    <s v="13/03/2024"/>
    <n v="452.26111126157048"/>
    <s v="Non-Painted"/>
  </r>
  <r>
    <d v="2024-06-07T21:45:34"/>
    <x v="58"/>
    <x v="16"/>
    <s v="Line DSES Enclosure"/>
    <s v="T138063"/>
    <s v="557"/>
    <n v="113.8"/>
    <n v="1"/>
    <n v="0.1138"/>
    <n v="367"/>
    <x v="3"/>
    <s v="13/03/2024"/>
    <n v="452.88625322916778"/>
    <s v="Non-Painted"/>
  </r>
  <r>
    <d v="2025-01-13T19:12:41"/>
    <x v="58"/>
    <x v="16"/>
    <s v="Line DSES Enclosure"/>
    <s v="T138069"/>
    <s v="569"/>
    <n v="113.8"/>
    <n v="1"/>
    <n v="0.1138"/>
    <n v="147"/>
    <x v="2"/>
    <s v="13/03/2024"/>
    <n v="452.76881342592242"/>
    <s v="Non-Painted"/>
  </r>
  <r>
    <d v="2024-06-07T20:59:30"/>
    <x v="58"/>
    <x v="16"/>
    <s v="Line DSES Enclosure"/>
    <s v="T138077"/>
    <s v="564"/>
    <n v="113.8"/>
    <n v="1"/>
    <n v="0.1138"/>
    <n v="367"/>
    <x v="3"/>
    <s v="13/03/2024"/>
    <n v="452.29643629629572"/>
    <s v="Non-Painted"/>
  </r>
  <r>
    <d v="2024-06-07T23:01:36"/>
    <x v="58"/>
    <x v="16"/>
    <s v="Line DSES Enclosure"/>
    <s v="T138108"/>
    <s v="573"/>
    <n v="113.8"/>
    <n v="1"/>
    <n v="0.1138"/>
    <n v="367"/>
    <x v="3"/>
    <s v="13/03/2024"/>
    <n v="452.14570311342692"/>
    <s v="Non-Painted"/>
  </r>
  <r>
    <d v="2024-05-24T17:08:55"/>
    <x v="105"/>
    <x v="58"/>
    <s v="765 KV GIS"/>
    <s v="T138213"/>
    <s v="007"/>
    <n v="56.2"/>
    <n v="1"/>
    <n v="5.6200000000000007E-2"/>
    <n v="381"/>
    <x v="3"/>
    <s v="15/03/2024"/>
    <n v="450.1646577083302"/>
    <s v="Non-Painted"/>
  </r>
  <r>
    <d v="2024-12-02T17:58:25"/>
    <x v="105"/>
    <x v="58"/>
    <s v="765 KV GIS"/>
    <s v="T138218"/>
    <s v="008"/>
    <n v="56.2"/>
    <n v="1"/>
    <n v="5.6200000000000007E-2"/>
    <n v="189"/>
    <x v="3"/>
    <s v="17/03/2024"/>
    <n v="448.73721805555402"/>
    <s v="Non-Painted"/>
  </r>
  <r>
    <d v="2024-05-03T06:13:06"/>
    <x v="106"/>
    <x v="59"/>
    <s v="765 KV GIS"/>
    <s v="T138245"/>
    <s v="061"/>
    <n v="16.899999999999999"/>
    <n v="1"/>
    <n v="1.6899999999999998E-2"/>
    <n v="402"/>
    <x v="4"/>
    <s v="15/03/2024"/>
    <n v="450.27062228009157"/>
    <s v="Non-Painted"/>
  </r>
  <r>
    <d v="2024-05-03T04:54:37"/>
    <x v="106"/>
    <x v="59"/>
    <s v="765 KV GIS"/>
    <s v="T138250"/>
    <s v="62"/>
    <n v="16.899999999999999"/>
    <n v="1"/>
    <n v="1.6899999999999998E-2"/>
    <n v="402"/>
    <x v="4"/>
    <s v="15/03/2024"/>
    <n v="450.27016148147959"/>
    <s v="Non-Painted"/>
  </r>
  <r>
    <d v="2024-05-27T23:41:19"/>
    <x v="107"/>
    <x v="60"/>
    <s v="765 KV GIS"/>
    <s v="T138341"/>
    <s v="067"/>
    <n v="9.4"/>
    <n v="1"/>
    <n v="9.4000000000000004E-3"/>
    <n v="378"/>
    <x v="4"/>
    <s v="14/03/2024"/>
    <n v="451.44584775462857"/>
    <s v="Non-Painted"/>
  </r>
  <r>
    <d v="2024-05-27T23:40:49"/>
    <x v="107"/>
    <x v="60"/>
    <s v="765 KV GIS"/>
    <s v="T138346"/>
    <s v="66"/>
    <n v="9.4"/>
    <n v="1"/>
    <n v="9.4000000000000004E-3"/>
    <n v="378"/>
    <x v="4"/>
    <s v="14/03/2024"/>
    <n v="451.44540240740753"/>
    <s v="Non-Painted"/>
  </r>
  <r>
    <d v="2025-01-25T16:26:57"/>
    <x v="104"/>
    <x v="4"/>
    <s v="-"/>
    <s v="T138366"/>
    <s v="934"/>
    <n v="40.130000000000003"/>
    <n v="1"/>
    <n v="4.0130000000000013E-2"/>
    <n v="135"/>
    <x v="3"/>
    <s v="18/03/2024"/>
    <n v="447.54133171296422"/>
    <s v="Painted"/>
  </r>
  <r>
    <d v="2024-04-25T14:44:11"/>
    <x v="108"/>
    <x v="16"/>
    <s v="Line DSES Enclosure"/>
    <s v="T138390"/>
    <s v="585"/>
    <n v="113.8"/>
    <n v="1"/>
    <n v="0.1138"/>
    <n v="410"/>
    <x v="2"/>
    <s v="18/03/2024"/>
    <n v="447.66898081018729"/>
    <s v="Painted"/>
  </r>
  <r>
    <d v="2025-01-13T19:08:32"/>
    <x v="58"/>
    <x v="16"/>
    <s v="Line DSES Enclosure"/>
    <s v="T138397"/>
    <s v="599"/>
    <n v="113.8"/>
    <n v="1"/>
    <n v="0.1138"/>
    <n v="147"/>
    <x v="2"/>
    <s v="17/03/2024"/>
    <n v="448.779764282408"/>
    <s v="Non-Painted"/>
  </r>
  <r>
    <d v="2025-01-13T19:07:40"/>
    <x v="58"/>
    <x v="16"/>
    <s v="Line DSES Enclosure"/>
    <s v="T138428"/>
    <s v="586"/>
    <n v="113.8"/>
    <n v="1"/>
    <n v="0.1138"/>
    <n v="147"/>
    <x v="2"/>
    <s v="18/03/2024"/>
    <n v="447.628655578701"/>
    <s v="Non-Painted"/>
  </r>
  <r>
    <d v="2024-11-18T16:56:38"/>
    <x v="100"/>
    <x v="56"/>
    <s v="145kv"/>
    <s v="T138523"/>
    <s v="2390"/>
    <n v="116.6"/>
    <n v="1"/>
    <n v="0.1166"/>
    <n v="203"/>
    <x v="3"/>
    <s v="16/03/2024"/>
    <n v="449.9200462962981"/>
    <s v="Non-Painted"/>
  </r>
  <r>
    <d v="2024-04-26T12:01:42"/>
    <x v="66"/>
    <x v="37"/>
    <s v="420 kV"/>
    <s v="T138530"/>
    <s v="1826"/>
    <n v="82.86"/>
    <n v="1"/>
    <n v="8.2860000000000003E-2"/>
    <n v="409"/>
    <x v="3"/>
    <s v="15/03/2024"/>
    <n v="450.52240241898107"/>
    <s v="Painted"/>
  </r>
  <r>
    <d v="2024-11-21T14:10:07"/>
    <x v="100"/>
    <x v="56"/>
    <s v="145kv"/>
    <s v="T138602"/>
    <s v="2403"/>
    <n v="116.6"/>
    <n v="1"/>
    <n v="0.1166"/>
    <n v="200"/>
    <x v="3"/>
    <s v="16/03/2024"/>
    <n v="449.91250697916257"/>
    <s v="Non-Painted"/>
  </r>
  <r>
    <d v="2024-03-25T06:04:33"/>
    <x v="96"/>
    <x v="16"/>
    <s v="Line DSES Enclosure"/>
    <s v="T138686"/>
    <s v="587"/>
    <n v="113.8"/>
    <n v="1"/>
    <n v="0.1138"/>
    <n v="441"/>
    <x v="1"/>
    <s v="17/03/2024"/>
    <n v="448.60960932870512"/>
    <s v="Non-Painted"/>
  </r>
  <r>
    <d v="2024-06-07T23:18:33"/>
    <x v="58"/>
    <x v="16"/>
    <s v="Line DSES Enclosure"/>
    <s v="T138692"/>
    <s v="589"/>
    <n v="113.8"/>
    <n v="1"/>
    <n v="0.1138"/>
    <n v="367"/>
    <x v="3"/>
    <s v="18/03/2024"/>
    <n v="447.67151475694851"/>
    <s v="Non-Painted"/>
  </r>
  <r>
    <d v="2024-06-07T19:54:39"/>
    <x v="58"/>
    <x v="16"/>
    <s v="Line DSES Enclosure"/>
    <s v="T138706"/>
    <s v="600"/>
    <n v="113.8"/>
    <n v="1"/>
    <n v="0.1138"/>
    <n v="367"/>
    <x v="3"/>
    <s v="18/03/2024"/>
    <n v="447.29336471064738"/>
    <s v="Non-Painted"/>
  </r>
  <r>
    <d v="2024-06-07T19:53:05"/>
    <x v="58"/>
    <x v="16"/>
    <s v="Line DSES Enclosure"/>
    <s v="T138735"/>
    <s v="596"/>
    <n v="113.8"/>
    <n v="1"/>
    <n v="0.1138"/>
    <n v="367"/>
    <x v="3"/>
    <s v="18/03/2024"/>
    <n v="447.34524702546332"/>
    <s v="Non-Painted"/>
  </r>
  <r>
    <d v="2024-05-20T20:09:06"/>
    <x v="109"/>
    <x v="61"/>
    <s v="DTB 420 kV"/>
    <s v="T139050"/>
    <s v="853"/>
    <n v="39.5"/>
    <n v="1"/>
    <n v="3.95E-2"/>
    <n v="385"/>
    <x v="1"/>
    <s v="21/03/2024"/>
    <n v="444.65093086805427"/>
    <s v="Non-Painted"/>
  </r>
  <r>
    <d v="2024-04-03T09:52:25"/>
    <x v="103"/>
    <x v="57"/>
    <s v="NAMI FRONT SUBFRAME"/>
    <s v="T139073"/>
    <s v="150"/>
    <n v="41"/>
    <n v="1"/>
    <n v="4.1000000000000002E-2"/>
    <n v="432"/>
    <x v="4"/>
    <s v="21/03/2024"/>
    <n v="444.51871056712838"/>
    <s v="Non-Painted"/>
  </r>
  <r>
    <d v="2024-05-11T21:43:06"/>
    <x v="110"/>
    <x v="62"/>
    <s v="765 KV GIS"/>
    <s v="T139186"/>
    <s v="109"/>
    <n v="88.2"/>
    <n v="1"/>
    <n v="8.8200000000000001E-2"/>
    <n v="394"/>
    <x v="4"/>
    <s v="29/03/2024"/>
    <n v="436.87985244212899"/>
    <s v="Non-Painted"/>
  </r>
  <r>
    <d v="2024-07-10T11:40:11"/>
    <x v="111"/>
    <x v="25"/>
    <s v="-"/>
    <s v="T140065"/>
    <s v="1342"/>
    <n v="54.8"/>
    <n v="1"/>
    <n v="5.4800000000000001E-2"/>
    <n v="334"/>
    <x v="3"/>
    <s v="05/04/2024"/>
    <n v="429.78765350694442"/>
    <s v="Painted"/>
  </r>
  <r>
    <d v="2024-05-22T23:37:07"/>
    <x v="112"/>
    <x v="63"/>
    <s v="-"/>
    <s v="T141477"/>
    <s v="142"/>
    <n v="45.45"/>
    <n v="1"/>
    <n v="4.5449999999999997E-2"/>
    <n v="383"/>
    <x v="4"/>
    <s v="03/05/2024"/>
    <n v="401.22430925926159"/>
    <s v="Non-Painted"/>
  </r>
  <r>
    <d v="2024-07-24T07:45:19"/>
    <x v="98"/>
    <x v="55"/>
    <s v="765 KV GIS"/>
    <s v="T142000"/>
    <s v="474"/>
    <n v="176.29499999999999"/>
    <n v="1"/>
    <n v="0.17629500000000001"/>
    <n v="320"/>
    <x v="2"/>
    <s v="04/05/2024"/>
    <n v="400.35834388888912"/>
    <s v="Non-Painted"/>
  </r>
  <r>
    <d v="2024-06-25T11:30:33"/>
    <x v="113"/>
    <x v="4"/>
    <s v="-"/>
    <s v="T142148"/>
    <s v="1004"/>
    <n v="40.130000000000003"/>
    <n v="1"/>
    <n v="4.0130000000000013E-2"/>
    <n v="349"/>
    <x v="3"/>
    <s v="05/05/2024"/>
    <n v="399.90971482638997"/>
    <s v="Non-Painted"/>
  </r>
  <r>
    <d v="2024-07-30T06:30:23"/>
    <x v="114"/>
    <x v="56"/>
    <s v="145kv"/>
    <s v="T142169"/>
    <s v="2412"/>
    <n v="116.6"/>
    <n v="1"/>
    <n v="0.1166"/>
    <n v="314"/>
    <x v="4"/>
    <s v="06/05/2024"/>
    <n v="398.31649671296333"/>
    <s v="Non-Painted"/>
  </r>
  <r>
    <d v="2024-07-30T06:33:34"/>
    <x v="114"/>
    <x v="56"/>
    <s v="145kv"/>
    <s v="T142179"/>
    <s v="2414"/>
    <n v="116.6"/>
    <n v="1"/>
    <n v="0.1166"/>
    <n v="314"/>
    <x v="4"/>
    <s v="06/05/2024"/>
    <n v="398.3186007986078"/>
    <s v="Non-Painted"/>
  </r>
  <r>
    <d v="2024-07-30T23:32:43"/>
    <x v="114"/>
    <x v="56"/>
    <s v="145kv"/>
    <s v="T142310"/>
    <s v="2413"/>
    <n v="116.6"/>
    <n v="1"/>
    <n v="0.1166"/>
    <n v="314"/>
    <x v="4"/>
    <s v="06/05/2024"/>
    <n v="398.31710174768517"/>
    <s v="Non-Painted"/>
  </r>
  <r>
    <d v="2024-06-25T08:41:13"/>
    <x v="115"/>
    <x v="64"/>
    <s v="800kv"/>
    <s v="T142359"/>
    <s v="209"/>
    <n v="170"/>
    <n v="1"/>
    <n v="0.17"/>
    <n v="349"/>
    <x v="3"/>
    <s v="07/05/2024"/>
    <n v="397.94830543981521"/>
    <s v="Non-Painted"/>
  </r>
  <r>
    <d v="2024-08-14T11:53:59"/>
    <x v="63"/>
    <x v="35"/>
    <s v="765 KV GIS"/>
    <s v="T142401"/>
    <s v="545"/>
    <n v="15.2"/>
    <n v="1"/>
    <n v="1.52E-2"/>
    <n v="299"/>
    <x v="2"/>
    <s v="07/05/2024"/>
    <n v="397.52310074074188"/>
    <s v="Non-Painted"/>
  </r>
  <r>
    <d v="2024-08-29T13:52:09"/>
    <x v="116"/>
    <x v="35"/>
    <s v="765 KV GIS"/>
    <s v="T142406"/>
    <s v="546"/>
    <n v="15.6"/>
    <n v="1"/>
    <n v="1.5599999999999999E-2"/>
    <n v="284"/>
    <x v="4"/>
    <s v="07/05/2024"/>
    <n v="397.52269600694132"/>
    <s v="Non-Painted"/>
  </r>
  <r>
    <d v="2024-08-14T11:48:01"/>
    <x v="63"/>
    <x v="35"/>
    <s v="765 KV GIS"/>
    <s v="T142411"/>
    <s v="542"/>
    <n v="15.2"/>
    <n v="1"/>
    <n v="1.52E-2"/>
    <n v="299"/>
    <x v="2"/>
    <s v="09/05/2024"/>
    <n v="395.03526591435372"/>
    <s v="Non-Painted"/>
  </r>
  <r>
    <d v="2024-08-14T11:50:26"/>
    <x v="63"/>
    <x v="35"/>
    <s v="765 KV GIS"/>
    <s v="T142416"/>
    <s v="543"/>
    <n v="15.2"/>
    <n v="1"/>
    <n v="1.52E-2"/>
    <n v="299"/>
    <x v="2"/>
    <s v="09/05/2024"/>
    <n v="395.03441918981838"/>
    <s v="Non-Painted"/>
  </r>
  <r>
    <d v="2024-05-25T00:39:35"/>
    <x v="117"/>
    <x v="65"/>
    <s v="DTB 550 kV"/>
    <s v="T142869"/>
    <s v="254"/>
    <n v="84.4"/>
    <n v="1"/>
    <n v="8.4400000000000003E-2"/>
    <n v="380"/>
    <x v="1"/>
    <s v="16/05/2024"/>
    <n v="388.50319900462642"/>
    <s v="Non-Painted"/>
  </r>
  <r>
    <d v="2024-05-30T18:15:46"/>
    <x v="118"/>
    <x v="54"/>
    <s v="-"/>
    <s v="T143383"/>
    <s v="117"/>
    <n v="104.6"/>
    <n v="1"/>
    <n v="0.1046"/>
    <n v="375"/>
    <x v="4"/>
    <s v="24/05/2024"/>
    <n v="380.49564571759402"/>
    <s v="Non-Painted"/>
  </r>
  <r>
    <d v="2024-06-21T14:57:04"/>
    <x v="119"/>
    <x v="28"/>
    <s v="-"/>
    <s v="T143832"/>
    <s v="1142"/>
    <n v="56.2"/>
    <n v="1"/>
    <n v="5.6200000000000007E-2"/>
    <n v="353"/>
    <x v="1"/>
    <s v="29/05/2024"/>
    <n v="375.56084984953492"/>
    <s v="Non-Painted"/>
  </r>
  <r>
    <d v="2024-08-14T14:58:49"/>
    <x v="54"/>
    <x v="29"/>
    <s v="145kv"/>
    <s v="T144457"/>
    <s v="189"/>
    <n v="93.7"/>
    <n v="1"/>
    <n v="9.3700000000000006E-2"/>
    <n v="299"/>
    <x v="4"/>
    <s v="02/07/2024"/>
    <n v="341.24707393518469"/>
    <s v="Non-Painted"/>
  </r>
  <r>
    <d v="2024-07-12T05:45:06"/>
    <x v="120"/>
    <x v="66"/>
    <s v="220KV GIS"/>
    <s v="T144458"/>
    <s v="124"/>
    <n v="135.30000000000001"/>
    <n v="1"/>
    <n v="0.1353"/>
    <n v="332"/>
    <x v="4"/>
    <s v="02/07/2024"/>
    <n v="341.24581759259308"/>
    <s v="Non-Painted"/>
  </r>
  <r>
    <d v="2024-06-19T14:58:15"/>
    <x v="22"/>
    <x v="19"/>
    <s v="420kv"/>
    <s v="T144482"/>
    <s v="616"/>
    <n v="52.9"/>
    <n v="1"/>
    <n v="5.2900000000000003E-2"/>
    <n v="355"/>
    <x v="4"/>
    <s v="11/06/2024"/>
    <n v="362.03897614583548"/>
    <s v="Non-Painted"/>
  </r>
  <r>
    <d v="2024-06-19T14:51:56"/>
    <x v="22"/>
    <x v="19"/>
    <s v="420kv"/>
    <s v="T144487"/>
    <s v="615"/>
    <n v="52.9"/>
    <n v="1"/>
    <n v="5.2900000000000003E-2"/>
    <n v="355"/>
    <x v="4"/>
    <s v="11/06/2024"/>
    <n v="362.03777207175881"/>
    <s v="Non-Painted"/>
  </r>
  <r>
    <d v="2024-07-28T14:30:26"/>
    <x v="121"/>
    <x v="67"/>
    <s v="245kv"/>
    <s v="T145739"/>
    <s v="435"/>
    <n v="42.26"/>
    <n v="1"/>
    <n v="4.2259999999999999E-2"/>
    <n v="316"/>
    <x v="3"/>
    <s v="20/06/2024"/>
    <n v="353.8144040046318"/>
    <s v="Non-Painted"/>
  </r>
  <r>
    <d v="2025-05-31T22:59:19"/>
    <x v="122"/>
    <x v="68"/>
    <s v="GIS 420 kV"/>
    <s v="T145775"/>
    <s v="1790"/>
    <n v="114"/>
    <n v="1"/>
    <n v="0.114"/>
    <n v="9"/>
    <x v="1"/>
    <s v="21/06/2024"/>
    <n v="352.60765134259418"/>
    <s v="Non-Painted"/>
  </r>
  <r>
    <d v="2024-07-30T23:21:41"/>
    <x v="114"/>
    <x v="56"/>
    <s v="145kv"/>
    <s v="T145927"/>
    <s v="2416"/>
    <n v="116.6"/>
    <n v="1"/>
    <n v="0.1166"/>
    <n v="314"/>
    <x v="4"/>
    <s v="23/06/2024"/>
    <n v="350.45157243055291"/>
    <s v="Non-Painted"/>
  </r>
  <r>
    <d v="2024-08-19T21:29:53"/>
    <x v="123"/>
    <x v="69"/>
    <s v="-"/>
    <s v="T146040"/>
    <s v="1252"/>
    <n v="45.06"/>
    <n v="1"/>
    <n v="4.5060000000000003E-2"/>
    <n v="294"/>
    <x v="3"/>
    <s v="10/07/2024"/>
    <n v="333.41173682870431"/>
    <s v="Non-Painted"/>
  </r>
  <r>
    <d v="2024-07-30T06:29:32"/>
    <x v="114"/>
    <x v="56"/>
    <s v="145kv"/>
    <s v="T146076"/>
    <s v="2415"/>
    <n v="116.6"/>
    <n v="1"/>
    <n v="0.1166"/>
    <n v="314"/>
    <x v="4"/>
    <s v="23/06/2024"/>
    <n v="350.45243688657501"/>
    <s v="Non-Painted"/>
  </r>
  <r>
    <d v="2024-08-21T14:45:06"/>
    <x v="124"/>
    <x v="70"/>
    <s v="-"/>
    <s v="T146878"/>
    <s v="68"/>
    <n v="133.5"/>
    <n v="1"/>
    <n v="0.13350000000000001"/>
    <n v="292"/>
    <x v="3"/>
    <s v="04/07/2024"/>
    <n v="339.53568153935339"/>
    <s v="Painted"/>
  </r>
  <r>
    <d v="2024-08-05T09:55:46"/>
    <x v="125"/>
    <x v="71"/>
    <s v="COVER"/>
    <s v="T146954"/>
    <s v="4"/>
    <n v="16"/>
    <n v="1"/>
    <n v="1.6E-2"/>
    <n v="308"/>
    <x v="2"/>
    <s v="10/07/2024"/>
    <n v="333.41001246527588"/>
    <s v="Non-Painted"/>
  </r>
  <r>
    <d v="2024-07-18T14:23:51"/>
    <x v="126"/>
    <x v="18"/>
    <s v="-"/>
    <s v="T146963"/>
    <s v="1739"/>
    <n v="56.5"/>
    <n v="1"/>
    <n v="5.6500000000000002E-2"/>
    <n v="326"/>
    <x v="3"/>
    <s v="06/07/2024"/>
    <n v="337.60012849536719"/>
    <s v="Non-Painted"/>
  </r>
  <r>
    <d v="2024-11-28T14:34:03"/>
    <x v="113"/>
    <x v="4"/>
    <s v="-"/>
    <s v="T146998"/>
    <s v="1037"/>
    <n v="40.130000000000003"/>
    <n v="1"/>
    <n v="4.0130000000000013E-2"/>
    <n v="193"/>
    <x v="3"/>
    <s v="06/07/2024"/>
    <n v="337.2949498379603"/>
    <s v="Non-Painted"/>
  </r>
  <r>
    <d v="2025-03-08T09:19:37"/>
    <x v="127"/>
    <x v="72"/>
    <s v="Enclosure"/>
    <s v="T147051"/>
    <s v="007"/>
    <n v="64"/>
    <n v="1"/>
    <n v="6.4000000000000001E-2"/>
    <n v="93"/>
    <x v="3"/>
    <s v="17/07/2024"/>
    <n v="326.22227427083271"/>
    <s v="Painted"/>
  </r>
  <r>
    <d v="2024-07-19T22:16:48"/>
    <x v="96"/>
    <x v="16"/>
    <s v="Line DSES Enclosure"/>
    <s v="T147210"/>
    <s v="624"/>
    <n v="113.8"/>
    <n v="1"/>
    <n v="0.1138"/>
    <n v="325"/>
    <x v="1"/>
    <s v="16/07/2024"/>
    <n v="327.3017372106479"/>
    <s v="Non-Painted"/>
  </r>
  <r>
    <d v="2024-11-15T16:11:14"/>
    <x v="103"/>
    <x v="57"/>
    <s v="NAMI FRONT SUBFRAME"/>
    <s v="T147315"/>
    <s v="338"/>
    <n v="41"/>
    <n v="1"/>
    <n v="4.1000000000000002E-2"/>
    <n v="206"/>
    <x v="1"/>
    <s v="12/07/2024"/>
    <n v="331.59989829861303"/>
    <s v="Non-Painted"/>
  </r>
  <r>
    <d v="2024-09-28T14:35:18"/>
    <x v="128"/>
    <x v="69"/>
    <s v="-"/>
    <s v="T147475"/>
    <s v="1255"/>
    <n v="45.06"/>
    <n v="1"/>
    <n v="4.5060000000000003E-2"/>
    <n v="254"/>
    <x v="3"/>
    <s v="19/07/2024"/>
    <n v="324.65406761573831"/>
    <s v="Non-Painted"/>
  </r>
  <r>
    <d v="2024-07-19T21:34:21"/>
    <x v="96"/>
    <x v="16"/>
    <s v="Line DSES Enclosure"/>
    <s v="T147604"/>
    <s v="625"/>
    <n v="113.8"/>
    <n v="1"/>
    <n v="0.1138"/>
    <n v="325"/>
    <x v="1"/>
    <s v="16/07/2024"/>
    <n v="327.29885125000152"/>
    <s v="Non-Painted"/>
  </r>
  <r>
    <d v="2024-07-19T19:40:01"/>
    <x v="96"/>
    <x v="16"/>
    <s v="Line DSES Enclosure"/>
    <s v="T147691"/>
    <s v="628"/>
    <n v="113.8"/>
    <n v="1"/>
    <n v="0.1138"/>
    <n v="325"/>
    <x v="1"/>
    <s v="17/07/2024"/>
    <n v="326.63275991898257"/>
    <s v="Non-Painted"/>
  </r>
  <r>
    <d v="2025-06-04T16:29:04"/>
    <x v="129"/>
    <x v="73"/>
    <s v="DTB 145 kV"/>
    <s v="T148144"/>
    <s v="005"/>
    <n v="125"/>
    <n v="1"/>
    <n v="0.125"/>
    <n v="5"/>
    <x v="0"/>
    <s v="26/07/2024"/>
    <n v="317.10091445602302"/>
    <s v="Non-Painted"/>
  </r>
  <r>
    <d v="2024-08-04T05:50:24"/>
    <x v="130"/>
    <x v="74"/>
    <s v="765 KV GIS"/>
    <s v="T148172"/>
    <s v="647"/>
    <n v="111.5"/>
    <n v="1"/>
    <n v="0.1115"/>
    <n v="309"/>
    <x v="4"/>
    <s v="27/07/2024"/>
    <n v="316.03630589120439"/>
    <s v="Non-Painted"/>
  </r>
  <r>
    <d v="2024-07-31T06:22:49"/>
    <x v="130"/>
    <x v="74"/>
    <s v="765 KV GIS"/>
    <s v="T148177"/>
    <s v="646"/>
    <n v="111.5"/>
    <n v="1"/>
    <n v="0.1115"/>
    <n v="313"/>
    <x v="4"/>
    <s v="27/07/2024"/>
    <n v="316.03566913194658"/>
    <s v="Non-Painted"/>
  </r>
  <r>
    <d v="2025-05-26T15:15:20"/>
    <x v="131"/>
    <x v="41"/>
    <s v="NAMI REAR SUBFRAME"/>
    <s v="T148988"/>
    <s v="390"/>
    <n v="44.5"/>
    <n v="1"/>
    <n v="4.4499999999999998E-2"/>
    <n v="14"/>
    <x v="0"/>
    <s v="06/08/2024"/>
    <n v="306.4095303240756"/>
    <s v="Non-Painted"/>
  </r>
  <r>
    <d v="2024-09-06T18:01:59"/>
    <x v="132"/>
    <x v="75"/>
    <s v="-"/>
    <s v="T149993"/>
    <s v="590"/>
    <n v="360.5"/>
    <n v="1"/>
    <n v="0.36049999999999999"/>
    <n v="276"/>
    <x v="1"/>
    <s v="22/08/2024"/>
    <n v="290.64902704861021"/>
    <s v="Non-Painted"/>
  </r>
  <r>
    <d v="2024-10-03T12:34:47"/>
    <x v="133"/>
    <x v="76"/>
    <s v="Busbar housing-Unpainted"/>
    <s v="T150365"/>
    <s v="287"/>
    <n v="109"/>
    <n v="1"/>
    <n v="0.109"/>
    <n v="249"/>
    <x v="3"/>
    <s v="24/08/2024"/>
    <n v="288.84976307870238"/>
    <s v="Painted"/>
  </r>
  <r>
    <d v="2024-09-03T15:05:21"/>
    <x v="134"/>
    <x v="77"/>
    <s v="Raw - Housing HSES"/>
    <s v="T150461"/>
    <s v="163"/>
    <n v="47.2"/>
    <n v="1"/>
    <n v="4.7200000000000013E-2"/>
    <n v="279"/>
    <x v="1"/>
    <s v="23/08/2024"/>
    <n v="289.40268170138728"/>
    <s v="Non-Painted"/>
  </r>
  <r>
    <d v="2025-01-08T08:31:14"/>
    <x v="135"/>
    <x v="17"/>
    <s v="-"/>
    <s v="T150468"/>
    <s v="1404"/>
    <n v="43.76"/>
    <n v="1"/>
    <n v="4.376E-2"/>
    <n v="152"/>
    <x v="3"/>
    <s v="23/08/2024"/>
    <n v="289.32772475694219"/>
    <s v="Non-Painted"/>
  </r>
  <r>
    <d v="2024-09-06T19:55:27"/>
    <x v="136"/>
    <x v="78"/>
    <s v="400 KV GIS"/>
    <s v="T150478"/>
    <s v="1548"/>
    <n v="64.53"/>
    <n v="1"/>
    <n v="6.4530000000000004E-2"/>
    <n v="276"/>
    <x v="3"/>
    <s v="22/08/2024"/>
    <n v="290.36596710648149"/>
    <s v="Non-Painted"/>
  </r>
  <r>
    <d v="2024-09-10T09:38:55"/>
    <x v="103"/>
    <x v="57"/>
    <s v="NAMI FRONT SUBFRAME"/>
    <s v="T151162"/>
    <s v="455"/>
    <n v="41"/>
    <n v="1"/>
    <n v="4.1000000000000002E-2"/>
    <n v="272"/>
    <x v="4"/>
    <s v="29/08/2024"/>
    <n v="283.91351070602099"/>
    <s v="Non-Painted"/>
  </r>
  <r>
    <d v="2024-11-28T14:33:14"/>
    <x v="137"/>
    <x v="4"/>
    <s v="-"/>
    <s v="T151284"/>
    <s v="1080"/>
    <n v="40.130000000000003"/>
    <n v="1"/>
    <n v="4.0130000000000013E-2"/>
    <n v="193"/>
    <x v="3"/>
    <s v="30/08/2024"/>
    <n v="282.5314834027813"/>
    <s v="Non-Painted"/>
  </r>
  <r>
    <d v="2024-12-19T23:09:05"/>
    <x v="137"/>
    <x v="4"/>
    <s v="-"/>
    <s v="T151289"/>
    <s v="1081"/>
    <n v="40.130000000000003"/>
    <n v="1"/>
    <n v="4.0130000000000013E-2"/>
    <n v="172"/>
    <x v="3"/>
    <s v="30/08/2024"/>
    <n v="282.53046487268881"/>
    <s v="Non-Painted"/>
  </r>
  <r>
    <d v="2024-11-28T14:28:55"/>
    <x v="138"/>
    <x v="4"/>
    <s v="-"/>
    <s v="T151304"/>
    <s v="1068"/>
    <n v="40.130000000000003"/>
    <n v="1"/>
    <n v="4.0130000000000013E-2"/>
    <n v="193"/>
    <x v="3"/>
    <s v="30/08/2024"/>
    <n v="282.8254277430533"/>
    <s v="Non-Painted"/>
  </r>
  <r>
    <d v="2024-11-28T14:30:34"/>
    <x v="137"/>
    <x v="4"/>
    <s v="-"/>
    <s v="T151309"/>
    <s v="1067"/>
    <n v="40.130000000000003"/>
    <n v="1"/>
    <n v="4.0130000000000013E-2"/>
    <n v="193"/>
    <x v="3"/>
    <s v="30/08/2024"/>
    <n v="282.82100945602002"/>
    <s v="Non-Painted"/>
  </r>
  <r>
    <d v="2024-11-28T14:32:11"/>
    <x v="137"/>
    <x v="4"/>
    <s v="-"/>
    <s v="T151312"/>
    <s v="1071"/>
    <n v="40.130000000000003"/>
    <n v="1"/>
    <n v="4.0130000000000013E-2"/>
    <n v="193"/>
    <x v="3"/>
    <s v="30/08/2024"/>
    <n v="282.9306647337944"/>
    <s v="Non-Painted"/>
  </r>
  <r>
    <d v="2024-11-28T14:29:58"/>
    <x v="138"/>
    <x v="4"/>
    <s v="-"/>
    <s v="T151316"/>
    <s v="1063"/>
    <n v="40.130000000000003"/>
    <n v="1"/>
    <n v="4.0130000000000013E-2"/>
    <n v="193"/>
    <x v="3"/>
    <s v="30/08/2024"/>
    <n v="282.95829541666899"/>
    <s v="Non-Painted"/>
  </r>
  <r>
    <d v="2024-11-28T14:31:19"/>
    <x v="138"/>
    <x v="4"/>
    <s v="-"/>
    <s v="T151317"/>
    <s v="1073"/>
    <n v="40.130000000000003"/>
    <n v="1"/>
    <n v="4.0130000000000013E-2"/>
    <n v="193"/>
    <x v="3"/>
    <s v="30/08/2024"/>
    <n v="282.93010682870232"/>
    <s v="Non-Painted"/>
  </r>
  <r>
    <d v="2024-09-28T14:35:32"/>
    <x v="128"/>
    <x v="69"/>
    <s v="-"/>
    <s v="T151334"/>
    <s v="1259"/>
    <n v="45.06"/>
    <n v="1"/>
    <n v="4.5060000000000003E-2"/>
    <n v="254"/>
    <x v="3"/>
    <s v="02/09/2024"/>
    <n v="279.09157479166612"/>
    <s v="Non-Painted"/>
  </r>
  <r>
    <d v="2024-09-29T10:24:15"/>
    <x v="128"/>
    <x v="69"/>
    <s v="-"/>
    <s v="T151339"/>
    <s v="1257"/>
    <n v="45.06"/>
    <n v="1"/>
    <n v="4.5060000000000003E-2"/>
    <n v="253"/>
    <x v="3"/>
    <s v="02/09/2024"/>
    <n v="279.09073131944751"/>
    <s v="Non-Painted"/>
  </r>
  <r>
    <d v="2024-09-28T22:33:48"/>
    <x v="128"/>
    <x v="69"/>
    <s v="-"/>
    <s v="T151381"/>
    <s v="1258"/>
    <n v="45.06"/>
    <n v="1"/>
    <n v="4.5060000000000003E-2"/>
    <n v="254"/>
    <x v="3"/>
    <s v="02/09/2024"/>
    <n v="279.29399906250183"/>
    <s v="Non-Painted"/>
  </r>
  <r>
    <d v="2024-09-28T14:34:36"/>
    <x v="128"/>
    <x v="69"/>
    <s v="-"/>
    <s v="T151386"/>
    <s v="1260"/>
    <n v="45.06"/>
    <n v="1"/>
    <n v="4.5060000000000003E-2"/>
    <n v="254"/>
    <x v="3"/>
    <s v="02/09/2024"/>
    <n v="279.29457614583231"/>
    <s v="Non-Painted"/>
  </r>
  <r>
    <d v="2024-09-28T14:35:49"/>
    <x v="128"/>
    <x v="69"/>
    <s v="-"/>
    <s v="T151387"/>
    <s v="1263"/>
    <n v="45.06"/>
    <n v="1"/>
    <n v="4.5060000000000003E-2"/>
    <n v="254"/>
    <x v="3"/>
    <s v="03/09/2024"/>
    <n v="278.44876133101928"/>
    <s v="Non-Painted"/>
  </r>
  <r>
    <d v="2025-06-07T19:38:50"/>
    <x v="139"/>
    <x v="79"/>
    <s v="GIS 420 kV"/>
    <s v="T151393"/>
    <s v="685"/>
    <n v="43.33"/>
    <n v="1"/>
    <n v="4.333E-2"/>
    <n v="2"/>
    <x v="2"/>
    <s v="03/09/2024"/>
    <n v="278.08636844907602"/>
    <s v="Non-Painted"/>
  </r>
  <r>
    <d v="2025-06-04T11:25:25"/>
    <x v="139"/>
    <x v="79"/>
    <s v="GIS 420 kV"/>
    <s v="T151398"/>
    <s v="686"/>
    <n v="43.33"/>
    <n v="1"/>
    <n v="4.333E-2"/>
    <n v="5"/>
    <x v="2"/>
    <s v="03/09/2024"/>
    <n v="278.08564398148161"/>
    <s v="Non-Painted"/>
  </r>
  <r>
    <d v="2024-09-28T14:35:02"/>
    <x v="128"/>
    <x v="69"/>
    <s v="-"/>
    <s v="T151469"/>
    <s v="1256"/>
    <n v="45.06"/>
    <n v="1"/>
    <n v="4.5060000000000003E-2"/>
    <n v="254"/>
    <x v="3"/>
    <s v="02/09/2024"/>
    <n v="279.06949099537451"/>
    <s v="Non-Painted"/>
  </r>
  <r>
    <d v="2024-09-14T22:46:08"/>
    <x v="140"/>
    <x v="80"/>
    <s v="DTB 145 kV"/>
    <s v="T151501"/>
    <s v="1266"/>
    <n v="112.8"/>
    <n v="1"/>
    <n v="0.1128"/>
    <n v="268"/>
    <x v="1"/>
    <s v="02/09/2024"/>
    <n v="279.06966858796659"/>
    <s v="Non-Painted"/>
  </r>
  <r>
    <d v="2024-09-17T10:08:05"/>
    <x v="133"/>
    <x v="76"/>
    <s v="Busbar housing-Unpainted"/>
    <s v="T151502"/>
    <s v="320"/>
    <n v="109"/>
    <n v="1"/>
    <n v="0.109"/>
    <n v="265"/>
    <x v="3"/>
    <s v="02/09/2024"/>
    <n v="279.04839070601878"/>
    <s v="Painted"/>
  </r>
  <r>
    <d v="2024-09-28T22:52:52"/>
    <x v="128"/>
    <x v="69"/>
    <s v="-"/>
    <s v="T151505"/>
    <s v="1264"/>
    <n v="45.06"/>
    <n v="1"/>
    <n v="4.5060000000000003E-2"/>
    <n v="254"/>
    <x v="3"/>
    <s v="02/09/2024"/>
    <n v="279.06826449074288"/>
    <s v="Non-Painted"/>
  </r>
  <r>
    <d v="2025-04-05T09:51:56"/>
    <x v="141"/>
    <x v="81"/>
    <s v="Operating socket 8DQ16_x000d__x000a_"/>
    <s v="T151549"/>
    <s v="135"/>
    <n v="31.6"/>
    <n v="1"/>
    <n v="3.1600000000000003E-2"/>
    <n v="65"/>
    <x v="0"/>
    <s v="04/09/2024"/>
    <n v="277.33097021990397"/>
    <s v="Non-Painted"/>
  </r>
  <r>
    <d v="2024-09-20T15:20:47"/>
    <x v="142"/>
    <x v="33"/>
    <s v="GIS 420 kV"/>
    <s v="T151573"/>
    <s v="2728"/>
    <n v="33.700000000000003"/>
    <n v="1"/>
    <n v="3.3700000000000001E-2"/>
    <n v="262"/>
    <x v="1"/>
    <s v="05/09/2024"/>
    <n v="276.60515252314508"/>
    <s v="Non-Painted"/>
  </r>
  <r>
    <d v="2024-09-10T15:08:32"/>
    <x v="142"/>
    <x v="33"/>
    <s v="GIS 420 kV"/>
    <s v="T151577"/>
    <s v="2634"/>
    <n v="33.700000000000003"/>
    <n v="1"/>
    <n v="3.3700000000000001E-2"/>
    <n v="272"/>
    <x v="1"/>
    <s v="05/09/2024"/>
    <n v="276.44235576388752"/>
    <s v="Non-Painted"/>
  </r>
  <r>
    <d v="2024-09-17T07:28:43"/>
    <x v="142"/>
    <x v="33"/>
    <s v="GIS 420 kV"/>
    <s v="T151911"/>
    <s v="2643"/>
    <n v="33.700000000000003"/>
    <n v="1"/>
    <n v="3.3700000000000001E-2"/>
    <n v="265"/>
    <x v="1"/>
    <s v="05/09/2024"/>
    <n v="276.63138606481522"/>
    <s v="Non-Painted"/>
  </r>
  <r>
    <d v="2024-09-17T11:48:36"/>
    <x v="142"/>
    <x v="33"/>
    <s v="GIS 420 kV"/>
    <s v="T151924"/>
    <s v="2659"/>
    <n v="33.700000000000003"/>
    <n v="1"/>
    <n v="3.3700000000000001E-2"/>
    <n v="265"/>
    <x v="1"/>
    <s v="04/09/2024"/>
    <n v="277.24145452546509"/>
    <s v="Non-Painted"/>
  </r>
  <r>
    <d v="2024-09-16T16:42:19"/>
    <x v="103"/>
    <x v="57"/>
    <s v="NAMI FRONT SUBFRAME"/>
    <s v="T151935"/>
    <s v="486"/>
    <n v="41"/>
    <n v="1"/>
    <n v="4.1000000000000002E-2"/>
    <n v="266"/>
    <x v="4"/>
    <s v="05/09/2024"/>
    <n v="276.24111623842327"/>
    <s v="Non-Painted"/>
  </r>
  <r>
    <d v="2024-09-16T16:41:30"/>
    <x v="103"/>
    <x v="57"/>
    <s v="NAMI FRONT SUBFRAME"/>
    <s v="T151953"/>
    <s v="482"/>
    <n v="41"/>
    <n v="1"/>
    <n v="4.1000000000000002E-2"/>
    <n v="266"/>
    <x v="4"/>
    <s v="05/09/2024"/>
    <n v="276.07545644675702"/>
    <s v="Non-Painted"/>
  </r>
  <r>
    <d v="2024-09-20T15:18:49"/>
    <x v="142"/>
    <x v="33"/>
    <s v="GIS 420 kV"/>
    <s v="T152063"/>
    <s v="2710"/>
    <n v="33.700000000000003"/>
    <n v="1"/>
    <n v="3.3700000000000001E-2"/>
    <n v="262"/>
    <x v="1"/>
    <s v="10/09/2024"/>
    <n v="271.00981614582997"/>
    <s v="Non-Painted"/>
  </r>
  <r>
    <d v="2024-09-30T14:47:00"/>
    <x v="142"/>
    <x v="33"/>
    <s v="GIS 420 kV"/>
    <s v="T152160"/>
    <s v="2766"/>
    <n v="33.700000000000003"/>
    <n v="1"/>
    <n v="3.3700000000000001E-2"/>
    <n v="252"/>
    <x v="1"/>
    <s v="11/09/2024"/>
    <n v="270.54486869213002"/>
    <s v="Non-Painted"/>
  </r>
  <r>
    <d v="2024-09-17T11:52:57"/>
    <x v="142"/>
    <x v="33"/>
    <s v="GIS 420 kV"/>
    <s v="T152162"/>
    <s v="2672"/>
    <n v="33.700000000000003"/>
    <n v="1"/>
    <n v="3.3700000000000001E-2"/>
    <n v="265"/>
    <x v="1"/>
    <s v="12/09/2024"/>
    <n v="269.03249221065198"/>
    <s v="Non-Painted"/>
  </r>
  <r>
    <d v="2024-10-01T18:33:47"/>
    <x v="143"/>
    <x v="33"/>
    <s v="GIS 420 kV"/>
    <s v="T152195"/>
    <s v="2748"/>
    <n v="33.659999999999997"/>
    <n v="1"/>
    <n v="3.3660000000000002E-2"/>
    <n v="251"/>
    <x v="2"/>
    <s v="12/09/2024"/>
    <n v="269.28537549768231"/>
    <s v="Non-Painted"/>
  </r>
  <r>
    <d v="2024-09-17T14:05:24"/>
    <x v="142"/>
    <x v="33"/>
    <s v="GIS 420 kV"/>
    <s v="T152216"/>
    <s v="2650"/>
    <n v="33.700000000000003"/>
    <n v="1"/>
    <n v="3.3700000000000001E-2"/>
    <n v="265"/>
    <x v="1"/>
    <s v="11/09/2024"/>
    <n v="270.07556891204149"/>
    <s v="Non-Painted"/>
  </r>
  <r>
    <d v="2024-10-01T17:34:53"/>
    <x v="142"/>
    <x v="33"/>
    <s v="GIS 420 kV"/>
    <s v="T152419"/>
    <s v="2741"/>
    <n v="33.700000000000003"/>
    <n v="1"/>
    <n v="3.3700000000000001E-2"/>
    <n v="251"/>
    <x v="1"/>
    <s v="13/09/2024"/>
    <n v="268.12275762731588"/>
    <s v="Non-Painted"/>
  </r>
  <r>
    <d v="2024-09-20T23:00:30"/>
    <x v="142"/>
    <x v="33"/>
    <s v="GIS 420 kV"/>
    <s v="T152471"/>
    <s v="2691"/>
    <n v="33.700000000000003"/>
    <n v="1"/>
    <n v="3.3700000000000001E-2"/>
    <n v="262"/>
    <x v="1"/>
    <s v="14/09/2024"/>
    <n v="267.28679196759191"/>
    <s v="Non-Painted"/>
  </r>
  <r>
    <d v="2024-09-25T14:41:38"/>
    <x v="142"/>
    <x v="33"/>
    <s v="GIS 420 kV"/>
    <s v="T152493"/>
    <s v="2738"/>
    <n v="33.700000000000003"/>
    <n v="1"/>
    <n v="3.3700000000000001E-2"/>
    <n v="257"/>
    <x v="1"/>
    <s v="15/09/2024"/>
    <n v="266.84704206018068"/>
    <s v="Non-Painted"/>
  </r>
  <r>
    <d v="2024-09-20T23:12:25"/>
    <x v="142"/>
    <x v="33"/>
    <s v="GIS 420 kV"/>
    <s v="T152617"/>
    <s v="2769"/>
    <n v="33.700000000000003"/>
    <n v="1"/>
    <n v="3.3700000000000001E-2"/>
    <n v="262"/>
    <x v="1"/>
    <s v="17/09/2024"/>
    <n v="264.41138935185148"/>
    <s v="Non-Painted"/>
  </r>
  <r>
    <d v="2024-10-02T23:08:25"/>
    <x v="142"/>
    <x v="33"/>
    <s v="GIS 420 kV"/>
    <s v="T152667"/>
    <s v="2804"/>
    <n v="33.700000000000003"/>
    <n v="1"/>
    <n v="3.3700000000000001E-2"/>
    <n v="250"/>
    <x v="1"/>
    <s v="17/09/2024"/>
    <n v="264.08926739582972"/>
    <s v="Non-Painted"/>
  </r>
  <r>
    <d v="2024-09-25T14:37:02"/>
    <x v="142"/>
    <x v="33"/>
    <s v="GIS 420 kV"/>
    <s v="T152669"/>
    <s v="2802"/>
    <n v="33.700000000000003"/>
    <n v="1"/>
    <n v="3.3700000000000001E-2"/>
    <n v="257"/>
    <x v="1"/>
    <s v="17/09/2024"/>
    <n v="264.27742293981282"/>
    <s v="Non-Painted"/>
  </r>
  <r>
    <d v="2024-09-25T14:34:26"/>
    <x v="142"/>
    <x v="33"/>
    <s v="GIS 420 kV"/>
    <s v="T152672"/>
    <s v="2773"/>
    <n v="33.700000000000003"/>
    <n v="1"/>
    <n v="3.3700000000000001E-2"/>
    <n v="257"/>
    <x v="1"/>
    <s v="17/09/2024"/>
    <n v="264.31980222222052"/>
    <s v="Non-Painted"/>
  </r>
  <r>
    <d v="2024-10-04T15:57:57"/>
    <x v="142"/>
    <x v="33"/>
    <s v="GIS 420 kV"/>
    <s v="T152677"/>
    <s v="2771"/>
    <n v="33.700000000000003"/>
    <n v="1"/>
    <n v="3.3700000000000001E-2"/>
    <n v="248"/>
    <x v="1"/>
    <s v="17/09/2024"/>
    <n v="264.31916599537362"/>
    <s v="Non-Painted"/>
  </r>
  <r>
    <d v="2024-09-25T23:41:03"/>
    <x v="142"/>
    <x v="33"/>
    <s v="GIS 420 kV"/>
    <s v="T152746"/>
    <s v="2768"/>
    <n v="33.700000000000003"/>
    <n v="1"/>
    <n v="3.3700000000000001E-2"/>
    <n v="257"/>
    <x v="1"/>
    <s v="17/09/2024"/>
    <n v="264.87914325231401"/>
    <s v="Non-Painted"/>
  </r>
  <r>
    <d v="2024-09-21T05:16:04"/>
    <x v="142"/>
    <x v="33"/>
    <s v="GIS 420 kV"/>
    <s v="T152764"/>
    <s v="2762"/>
    <n v="33.700000000000003"/>
    <n v="1"/>
    <n v="3.3700000000000001E-2"/>
    <n v="261"/>
    <x v="1"/>
    <s v="17/09/2024"/>
    <n v="264.42353903935151"/>
    <s v="Non-Painted"/>
  </r>
  <r>
    <d v="2024-10-02T06:24:18"/>
    <x v="142"/>
    <x v="33"/>
    <s v="GIS 420 kV"/>
    <s v="T152801"/>
    <s v="2809"/>
    <n v="33.700000000000003"/>
    <n v="1"/>
    <n v="3.3700000000000001E-2"/>
    <n v="250"/>
    <x v="1"/>
    <s v="19/09/2024"/>
    <n v="262.79171513889008"/>
    <s v="Non-Painted"/>
  </r>
  <r>
    <d v="2024-10-08T10:59:27"/>
    <x v="144"/>
    <x v="82"/>
    <s v="CB Tank_x000d__x000a_"/>
    <s v="T152870"/>
    <s v="012"/>
    <n v="185"/>
    <n v="1"/>
    <n v="0.185"/>
    <n v="244"/>
    <x v="0"/>
    <s v="19/09/2024"/>
    <n v="262.47233747685101"/>
    <s v="Painted"/>
  </r>
  <r>
    <d v="2024-10-03T06:35:17"/>
    <x v="96"/>
    <x v="16"/>
    <s v="Line DSES Enclosure"/>
    <s v="T152881"/>
    <s v="631"/>
    <n v="113.8"/>
    <n v="1"/>
    <n v="0.1138"/>
    <n v="249"/>
    <x v="1"/>
    <s v="19/09/2024"/>
    <n v="262.33129186342558"/>
    <s v="Non-Painted"/>
  </r>
  <r>
    <d v="2024-09-24T23:36:17"/>
    <x v="96"/>
    <x v="16"/>
    <s v="Line DSES Enclosure"/>
    <s v="T152882"/>
    <s v="632"/>
    <n v="113.8"/>
    <n v="1"/>
    <n v="0.1138"/>
    <n v="258"/>
    <x v="1"/>
    <s v="19/09/2024"/>
    <n v="262.27697729166539"/>
    <s v="Non-Painted"/>
  </r>
  <r>
    <d v="2024-10-19T12:29:28"/>
    <x v="144"/>
    <x v="82"/>
    <s v="CB Tank_x000d__x000a_"/>
    <s v="T152890"/>
    <s v="013"/>
    <n v="185"/>
    <n v="1"/>
    <n v="0.185"/>
    <n v="233"/>
    <x v="0"/>
    <s v="19/09/2024"/>
    <n v="262.47649515046209"/>
    <s v="Painted"/>
  </r>
  <r>
    <d v="2024-09-25T23:56:45"/>
    <x v="142"/>
    <x v="33"/>
    <s v="GIS 420 kV"/>
    <s v="T152904"/>
    <s v="2828"/>
    <n v="33.700000000000003"/>
    <n v="1"/>
    <n v="3.3700000000000001E-2"/>
    <n v="257"/>
    <x v="1"/>
    <s v="14/09/2024"/>
    <n v="267.50175142360968"/>
    <s v="Non-Painted"/>
  </r>
  <r>
    <d v="2024-10-02T23:09:10"/>
    <x v="142"/>
    <x v="33"/>
    <s v="GIS 420 kV"/>
    <s v="T152925"/>
    <s v="2705"/>
    <n v="33.700000000000003"/>
    <n v="1"/>
    <n v="3.3700000000000001E-2"/>
    <n v="250"/>
    <x v="1"/>
    <s v="15/09/2024"/>
    <n v="266.77584002314688"/>
    <s v="Non-Painted"/>
  </r>
  <r>
    <d v="2024-09-25T14:37:28"/>
    <x v="142"/>
    <x v="33"/>
    <s v="GIS 420 kV"/>
    <s v="T152930"/>
    <s v="2702"/>
    <n v="33.700000000000003"/>
    <n v="1"/>
    <n v="3.3700000000000001E-2"/>
    <n v="257"/>
    <x v="1"/>
    <s v="15/09/2024"/>
    <n v="266.77518626156962"/>
    <s v="Non-Painted"/>
  </r>
  <r>
    <d v="2024-09-24T00:54:04"/>
    <x v="142"/>
    <x v="33"/>
    <s v="GIS 420 kV"/>
    <s v="T152969"/>
    <s v="2778"/>
    <n v="33.700000000000003"/>
    <n v="1"/>
    <n v="3.3700000000000001E-2"/>
    <n v="258"/>
    <x v="1"/>
    <s v="15/09/2024"/>
    <n v="266.87805148147891"/>
    <s v="Non-Painted"/>
  </r>
  <r>
    <d v="2024-09-20T23:10:33"/>
    <x v="142"/>
    <x v="33"/>
    <s v="GIS 420 kV"/>
    <s v="T152973"/>
    <s v="2717"/>
    <n v="33.700000000000003"/>
    <n v="1"/>
    <n v="3.3700000000000001E-2"/>
    <n v="262"/>
    <x v="1"/>
    <s v="16/09/2024"/>
    <n v="265.15344934027962"/>
    <s v="Non-Painted"/>
  </r>
  <r>
    <d v="2024-09-17T07:29:43"/>
    <x v="142"/>
    <x v="33"/>
    <s v="GIS 420 kV"/>
    <s v="T153103"/>
    <s v="2663"/>
    <n v="33.700000000000003"/>
    <n v="1"/>
    <n v="3.3700000000000001E-2"/>
    <n v="265"/>
    <x v="1"/>
    <s v="11/09/2024"/>
    <n v="270.02982667824108"/>
    <s v="Non-Painted"/>
  </r>
  <r>
    <d v="2024-09-18T04:54:22"/>
    <x v="142"/>
    <x v="33"/>
    <s v="GIS 420 kV"/>
    <s v="T153107"/>
    <s v="2693"/>
    <n v="33.700000000000003"/>
    <n v="1"/>
    <n v="3.3700000000000001E-2"/>
    <n v="264"/>
    <x v="1"/>
    <s v="12/09/2024"/>
    <n v="269.98074396990711"/>
    <s v="Non-Painted"/>
  </r>
  <r>
    <d v="2024-09-17T08:08:23"/>
    <x v="142"/>
    <x v="33"/>
    <s v="GIS 420 kV"/>
    <s v="T153114"/>
    <s v="2657"/>
    <n v="33.700000000000003"/>
    <n v="1"/>
    <n v="3.3700000000000001E-2"/>
    <n v="265"/>
    <x v="1"/>
    <s v="12/09/2024"/>
    <n v="269.88235327546141"/>
    <s v="Non-Painted"/>
  </r>
  <r>
    <d v="2024-11-30T14:40:45"/>
    <x v="142"/>
    <x v="33"/>
    <s v="GIS 420 kV"/>
    <s v="T153134"/>
    <s v="2761"/>
    <n v="33.700000000000003"/>
    <n v="1"/>
    <n v="3.3700000000000001E-2"/>
    <n v="191"/>
    <x v="1"/>
    <s v="12/09/2024"/>
    <n v="269.52353234953631"/>
    <s v="Non-Painted"/>
  </r>
  <r>
    <d v="2024-09-25T14:39:51"/>
    <x v="142"/>
    <x v="33"/>
    <s v="GIS 420 kV"/>
    <s v="T153142"/>
    <s v="2824"/>
    <n v="33.700000000000003"/>
    <n v="1"/>
    <n v="3.3700000000000001E-2"/>
    <n v="257"/>
    <x v="1"/>
    <s v="16/09/2024"/>
    <n v="265.6194854629648"/>
    <s v="Non-Painted"/>
  </r>
  <r>
    <d v="2024-10-01T17:31:58"/>
    <x v="142"/>
    <x v="33"/>
    <s v="GIS 420 kV"/>
    <s v="T153146"/>
    <s v="2726"/>
    <n v="33.700000000000003"/>
    <n v="1"/>
    <n v="3.3700000000000001E-2"/>
    <n v="251"/>
    <x v="1"/>
    <s v="16/09/2024"/>
    <n v="265.15125585647911"/>
    <s v="Non-Painted"/>
  </r>
  <r>
    <d v="2024-09-26T16:23:37"/>
    <x v="145"/>
    <x v="83"/>
    <s v="C Arm End Cap-Machined"/>
    <s v="T153190"/>
    <s v="002"/>
    <n v="1"/>
    <n v="1"/>
    <n v="1E-3"/>
    <n v="256"/>
    <x v="1"/>
    <s v="18/09/2024"/>
    <n v="263.3795435879656"/>
    <s v="Non-Painted"/>
  </r>
  <r>
    <d v="2024-10-06T06:40:03"/>
    <x v="142"/>
    <x v="33"/>
    <s v="GIS 420 kV"/>
    <s v="T153206"/>
    <s v="2825"/>
    <n v="33.700000000000003"/>
    <n v="1"/>
    <n v="3.3700000000000001E-2"/>
    <n v="246"/>
    <x v="1"/>
    <s v="19/09/2024"/>
    <n v="262.92364222222392"/>
    <s v="Non-Painted"/>
  </r>
  <r>
    <d v="2025-06-07T19:39:15"/>
    <x v="139"/>
    <x v="79"/>
    <s v="GIS 420 kV"/>
    <s v="T153210"/>
    <s v="704"/>
    <n v="43.33"/>
    <n v="1"/>
    <n v="4.333E-2"/>
    <n v="2"/>
    <x v="2"/>
    <s v="19/09/2024"/>
    <n v="262.89748865740688"/>
    <s v="Non-Painted"/>
  </r>
  <r>
    <d v="2025-06-04T11:12:38"/>
    <x v="139"/>
    <x v="79"/>
    <s v="GIS 420 kV"/>
    <s v="T153211"/>
    <s v="733"/>
    <n v="43.33"/>
    <n v="1"/>
    <n v="4.333E-2"/>
    <n v="5"/>
    <x v="2"/>
    <s v="20/09/2024"/>
    <n v="261.9514808912063"/>
    <s v="Non-Painted"/>
  </r>
  <r>
    <d v="2025-06-04T11:27:42"/>
    <x v="139"/>
    <x v="79"/>
    <s v="GIS 420 kV"/>
    <s v="T153216"/>
    <s v="732"/>
    <n v="43.33"/>
    <n v="1"/>
    <n v="4.333E-2"/>
    <n v="5"/>
    <x v="2"/>
    <s v="20/09/2024"/>
    <n v="261.95092678240331"/>
    <s v="Non-Painted"/>
  </r>
  <r>
    <d v="2025-06-04T11:28:49"/>
    <x v="139"/>
    <x v="79"/>
    <s v="GIS 420 kV"/>
    <s v="T153235"/>
    <s v="700"/>
    <n v="43.33"/>
    <n v="1"/>
    <n v="4.333E-2"/>
    <n v="5"/>
    <x v="2"/>
    <s v="18/09/2024"/>
    <n v="263.07847707175819"/>
    <s v="Non-Painted"/>
  </r>
  <r>
    <d v="2025-06-04T11:13:32"/>
    <x v="139"/>
    <x v="79"/>
    <s v="GIS 420 kV"/>
    <s v="T153255"/>
    <s v="723"/>
    <n v="43.33"/>
    <n v="1"/>
    <n v="4.333E-2"/>
    <n v="5"/>
    <x v="2"/>
    <s v="19/09/2024"/>
    <n v="262.65799925925973"/>
    <s v="Non-Painted"/>
  </r>
  <r>
    <d v="2024-09-29T06:21:54"/>
    <x v="142"/>
    <x v="33"/>
    <s v="GIS 420 kV"/>
    <s v="T153259"/>
    <s v="2806"/>
    <n v="33.700000000000003"/>
    <n v="1"/>
    <n v="3.3700000000000001E-2"/>
    <n v="253"/>
    <x v="1"/>
    <s v="19/09/2024"/>
    <n v="262.74370627314778"/>
    <s v="Non-Painted"/>
  </r>
  <r>
    <d v="2025-06-04T11:15:07"/>
    <x v="139"/>
    <x v="79"/>
    <s v="GIS 420 kV"/>
    <s v="T153304"/>
    <s v="787"/>
    <n v="43.33"/>
    <n v="1"/>
    <n v="4.333E-2"/>
    <n v="5"/>
    <x v="2"/>
    <s v="20/09/2024"/>
    <n v="261.75814517361141"/>
    <s v="Non-Painted"/>
  </r>
  <r>
    <d v="2025-06-04T10:48:25"/>
    <x v="139"/>
    <x v="79"/>
    <s v="GIS 420 kV"/>
    <s v="T153312"/>
    <s v="738"/>
    <n v="43.33"/>
    <n v="1"/>
    <n v="4.333E-2"/>
    <n v="5"/>
    <x v="2"/>
    <s v="20/09/2024"/>
    <n v="261.64854719907453"/>
    <s v="Non-Painted"/>
  </r>
  <r>
    <d v="2025-06-04T10:50:53"/>
    <x v="139"/>
    <x v="79"/>
    <s v="GIS 420 kV"/>
    <s v="T153328"/>
    <s v="730"/>
    <n v="43.33"/>
    <n v="1"/>
    <n v="4.333E-2"/>
    <n v="5"/>
    <x v="2"/>
    <s v="19/09/2024"/>
    <n v="262.07341391203948"/>
    <s v="Non-Painted"/>
  </r>
  <r>
    <d v="2024-10-07T16:33:55"/>
    <x v="142"/>
    <x v="33"/>
    <s v="GIS 420 kV"/>
    <s v="T153458"/>
    <s v="2811"/>
    <n v="33.700000000000003"/>
    <n v="1"/>
    <n v="3.3700000000000001E-2"/>
    <n v="245"/>
    <x v="1"/>
    <s v="21/09/2024"/>
    <n v="260.14363065972429"/>
    <s v="Non-Painted"/>
  </r>
  <r>
    <d v="2025-06-07T19:39:03"/>
    <x v="139"/>
    <x v="79"/>
    <s v="GIS 420 kV"/>
    <s v="T153477"/>
    <s v="771"/>
    <n v="43.33"/>
    <n v="1"/>
    <n v="4.333E-2"/>
    <n v="2"/>
    <x v="2"/>
    <s v="21/09/2024"/>
    <n v="260.53243270833627"/>
    <s v="Non-Painted"/>
  </r>
  <r>
    <d v="2024-11-07T11:39:26"/>
    <x v="142"/>
    <x v="33"/>
    <s v="GIS 420 kV"/>
    <s v="T153584"/>
    <s v="2868"/>
    <n v="33.700000000000003"/>
    <n v="1"/>
    <n v="3.3700000000000001E-2"/>
    <n v="214"/>
    <x v="1"/>
    <s v="25/09/2024"/>
    <n v="256.41022581018478"/>
    <s v="Non-Painted"/>
  </r>
  <r>
    <d v="2024-11-07T11:39:44"/>
    <x v="142"/>
    <x v="33"/>
    <s v="GIS 420 kV"/>
    <s v="T153589"/>
    <s v="2869"/>
    <n v="33.700000000000003"/>
    <n v="1"/>
    <n v="3.3700000000000001E-2"/>
    <n v="214"/>
    <x v="1"/>
    <s v="25/09/2024"/>
    <n v="256.40911848379619"/>
    <s v="Non-Painted"/>
  </r>
  <r>
    <d v="2024-10-26T05:38:42"/>
    <x v="142"/>
    <x v="33"/>
    <s v="GIS 420 kV"/>
    <s v="T153616"/>
    <s v="2870"/>
    <n v="33.700000000000003"/>
    <n v="1"/>
    <n v="3.3700000000000001E-2"/>
    <n v="226"/>
    <x v="1"/>
    <s v="25/09/2024"/>
    <n v="256.45000945602078"/>
    <s v="Non-Painted"/>
  </r>
  <r>
    <d v="2024-10-02T23:10:06"/>
    <x v="142"/>
    <x v="33"/>
    <s v="GIS 420 kV"/>
    <s v="T153680"/>
    <s v="2857"/>
    <n v="33.700000000000003"/>
    <n v="1"/>
    <n v="3.3700000000000001E-2"/>
    <n v="250"/>
    <x v="1"/>
    <s v="24/09/2024"/>
    <n v="257.91610075231438"/>
    <s v="Non-Painted"/>
  </r>
  <r>
    <d v="2024-09-28T06:20:27"/>
    <x v="142"/>
    <x v="33"/>
    <s v="GIS 420 kV"/>
    <s v="T153909"/>
    <s v="2830"/>
    <n v="33.700000000000003"/>
    <n v="1"/>
    <n v="3.3700000000000001E-2"/>
    <n v="254"/>
    <x v="1"/>
    <s v="21/09/2024"/>
    <n v="260.04993201389152"/>
    <s v="Non-Painted"/>
  </r>
  <r>
    <d v="2025-06-04T11:14:33"/>
    <x v="139"/>
    <x v="79"/>
    <s v="GIS 420 kV"/>
    <s v="T153915"/>
    <s v="742"/>
    <n v="43.33"/>
    <n v="1"/>
    <n v="4.333E-2"/>
    <n v="5"/>
    <x v="2"/>
    <s v="20/09/2024"/>
    <n v="261.27746937499609"/>
    <s v="Non-Painted"/>
  </r>
  <r>
    <d v="2025-01-06T15:48:24"/>
    <x v="146"/>
    <x v="84"/>
    <s v="145kv"/>
    <s v="T153951"/>
    <s v="652"/>
    <n v="344.2"/>
    <n v="1"/>
    <n v="0.34420000000000001"/>
    <n v="154"/>
    <x v="3"/>
    <s v="24/09/2024"/>
    <n v="257.81174814814591"/>
    <s v="Non-Painted"/>
  </r>
  <r>
    <d v="2024-10-29T14:23:16"/>
    <x v="147"/>
    <x v="84"/>
    <s v="145kv"/>
    <s v="T153988"/>
    <s v="655"/>
    <n v="344.2"/>
    <n v="1"/>
    <n v="0.34420000000000001"/>
    <n v="223"/>
    <x v="4"/>
    <s v="25/09/2024"/>
    <n v="256.79577820601838"/>
    <s v="Non-Painted"/>
  </r>
  <r>
    <d v="2024-10-18T19:38:15"/>
    <x v="148"/>
    <x v="40"/>
    <s v="AIS 420 kV"/>
    <s v="T154085"/>
    <s v="3773"/>
    <n v="49.66"/>
    <n v="1"/>
    <n v="4.9660000000000003E-2"/>
    <n v="234"/>
    <x v="0"/>
    <s v="26/09/2024"/>
    <n v="255.98044630786899"/>
    <s v="Non-Painted"/>
  </r>
  <r>
    <d v="2024-10-10T12:09:00"/>
    <x v="149"/>
    <x v="85"/>
    <s v="-"/>
    <s v="T154339"/>
    <s v="002"/>
    <n v="64"/>
    <n v="1"/>
    <n v="6.4000000000000001E-2"/>
    <n v="242"/>
    <x v="1"/>
    <s v="01/10/2024"/>
    <n v="250.44334392360909"/>
    <s v="Non-Painted"/>
  </r>
  <r>
    <d v="2024-10-19T17:27:28"/>
    <x v="150"/>
    <x v="86"/>
    <s v="C Arm End Cap-Machined"/>
    <s v="T155544"/>
    <s v="003"/>
    <n v="31.49"/>
    <n v="1"/>
    <n v="3.1489999999999997E-2"/>
    <n v="233"/>
    <x v="1"/>
    <s v="10/10/2024"/>
    <n v="241.26694972222319"/>
    <s v="Non-Painted"/>
  </r>
  <r>
    <d v="2024-10-20T09:34:08"/>
    <x v="151"/>
    <x v="87"/>
    <s v="MECHANISM HOUSING"/>
    <s v="T155554"/>
    <s v="027"/>
    <n v="82.8"/>
    <n v="1"/>
    <n v="8.2799999999999999E-2"/>
    <n v="232"/>
    <x v="1"/>
    <s v="11/10/2024"/>
    <n v="240.31726710648221"/>
    <s v="Non-Painted"/>
  </r>
  <r>
    <d v="2024-10-20T09:32:44"/>
    <x v="151"/>
    <x v="87"/>
    <s v="MECHANISM HOUSING"/>
    <s v="T155596"/>
    <s v="028"/>
    <n v="82.8"/>
    <n v="1"/>
    <n v="8.2799999999999999E-2"/>
    <n v="232"/>
    <x v="1"/>
    <s v="11/10/2024"/>
    <n v="240.49167726851741"/>
    <s v="Non-Painted"/>
  </r>
  <r>
    <d v="2025-01-20T07:33:35"/>
    <x v="152"/>
    <x v="88"/>
    <s v="-"/>
    <s v="T155597"/>
    <s v="113"/>
    <n v="134.4"/>
    <n v="1"/>
    <n v="0.13439999999999999"/>
    <n v="140"/>
    <x v="3"/>
    <s v="15/10/2024"/>
    <n v="236.75825796296701"/>
    <s v="Non-Painted"/>
  </r>
  <r>
    <d v="2024-12-25T12:15:37"/>
    <x v="153"/>
    <x v="89"/>
    <s v="-"/>
    <s v="T155887"/>
    <s v="6"/>
    <n v="45.97"/>
    <n v="1"/>
    <n v="4.5969999999999997E-2"/>
    <n v="166"/>
    <x v="3"/>
    <s v="16/10/2024"/>
    <n v="235.54689744213101"/>
    <s v="Non-Painted"/>
  </r>
  <r>
    <d v="2024-12-25T12:14:57"/>
    <x v="154"/>
    <x v="89"/>
    <s v="-"/>
    <s v="T155955"/>
    <s v="008"/>
    <n v="45.97"/>
    <n v="1"/>
    <n v="4.5969999999999997E-2"/>
    <n v="166"/>
    <x v="3"/>
    <s v="16/10/2024"/>
    <n v="235.39791020833221"/>
    <s v="Non-Painted"/>
  </r>
  <r>
    <d v="2024-12-25T12:15:19"/>
    <x v="153"/>
    <x v="89"/>
    <s v="-"/>
    <s v="T155973"/>
    <s v="007"/>
    <n v="45.97"/>
    <n v="1"/>
    <n v="4.5969999999999997E-2"/>
    <n v="166"/>
    <x v="3"/>
    <s v="16/10/2024"/>
    <n v="235.40330123842429"/>
    <s v="Non-Painted"/>
  </r>
  <r>
    <d v="2024-10-25T14:36:29"/>
    <x v="114"/>
    <x v="56"/>
    <s v="145kv"/>
    <s v="T156113"/>
    <s v="2418"/>
    <n v="116.6"/>
    <n v="1"/>
    <n v="0.1166"/>
    <n v="227"/>
    <x v="4"/>
    <s v="16/10/2024"/>
    <n v="235.1617175462961"/>
    <s v="Non-Painted"/>
  </r>
  <r>
    <d v="2024-12-25T12:14:28"/>
    <x v="154"/>
    <x v="89"/>
    <s v="-"/>
    <s v="T156149"/>
    <s v="009"/>
    <n v="45.97"/>
    <n v="1"/>
    <n v="4.5969999999999997E-2"/>
    <n v="166"/>
    <x v="3"/>
    <s v="17/10/2024"/>
    <n v="234.2257154861145"/>
    <s v="Non-Painted"/>
  </r>
  <r>
    <d v="2024-11-08T06:52:55"/>
    <x v="155"/>
    <x v="90"/>
    <s v="GIS 420 kV"/>
    <s v="T156173"/>
    <s v="1190"/>
    <n v="40.4"/>
    <n v="1"/>
    <n v="4.0399999999999998E-2"/>
    <n v="213"/>
    <x v="1"/>
    <s v="16/10/2024"/>
    <n v="235.65220644675719"/>
    <s v="Non-Painted"/>
  </r>
  <r>
    <d v="2024-11-08T05:37:50"/>
    <x v="114"/>
    <x v="56"/>
    <s v="145kv"/>
    <s v="T156185"/>
    <s v="2417"/>
    <n v="116.6"/>
    <n v="1"/>
    <n v="0.1166"/>
    <n v="213"/>
    <x v="4"/>
    <s v="16/10/2024"/>
    <n v="235.15987616898201"/>
    <s v="Non-Painted"/>
  </r>
  <r>
    <d v="2025-01-06T13:38:14"/>
    <x v="156"/>
    <x v="89"/>
    <s v="-"/>
    <s v="T156192"/>
    <s v="010"/>
    <n v="45.97"/>
    <n v="1"/>
    <n v="4.5969999999999997E-2"/>
    <n v="154"/>
    <x v="3"/>
    <s v="16/10/2024"/>
    <n v="235.18437098379951"/>
    <s v="Non-Painted"/>
  </r>
  <r>
    <d v="2024-11-23T11:40:52"/>
    <x v="151"/>
    <x v="87"/>
    <s v="MECHANISM HOUSING"/>
    <s v="T156201"/>
    <s v="030"/>
    <n v="82.8"/>
    <n v="1"/>
    <n v="8.2799999999999999E-2"/>
    <n v="198"/>
    <x v="1"/>
    <s v="19/10/2024"/>
    <n v="232.7804945833341"/>
    <s v="Non-Painted"/>
  </r>
  <r>
    <d v="2024-11-08T02:00:00"/>
    <x v="151"/>
    <x v="87"/>
    <s v="MECHANISM HOUSING"/>
    <s v="T156217"/>
    <s v="029"/>
    <n v="82.8"/>
    <n v="1"/>
    <n v="8.2799999999999999E-2"/>
    <n v="213"/>
    <x v="1"/>
    <s v="19/10/2024"/>
    <n v="232.6267246643547"/>
    <s v="Non-Painted"/>
  </r>
  <r>
    <d v="2024-11-06T06:31:26"/>
    <x v="157"/>
    <x v="88"/>
    <s v="-"/>
    <s v="T156241"/>
    <s v="119"/>
    <n v="134.4"/>
    <n v="1"/>
    <n v="0.13439999999999999"/>
    <n v="215"/>
    <x v="1"/>
    <s v="18/10/2024"/>
    <n v="233.657560717591"/>
    <s v="Non-Painted"/>
  </r>
  <r>
    <d v="2024-11-09T08:44:09"/>
    <x v="150"/>
    <x v="86"/>
    <s v="C Arm End Cap-Machined"/>
    <s v="T156290"/>
    <s v="4"/>
    <n v="31.49"/>
    <n v="1"/>
    <n v="3.1489999999999997E-2"/>
    <n v="212"/>
    <x v="1"/>
    <s v="16/10/2024"/>
    <n v="235.32845679398449"/>
    <s v="Non-Painted"/>
  </r>
  <r>
    <d v="2024-12-30T16:27:49"/>
    <x v="158"/>
    <x v="91"/>
    <s v="-"/>
    <s v="T156300"/>
    <s v="1"/>
    <n v="50"/>
    <n v="1"/>
    <n v="0.05"/>
    <n v="161"/>
    <x v="1"/>
    <s v="17/10/2024"/>
    <n v="234.48345174768471"/>
    <s v="Non-Painted"/>
  </r>
  <r>
    <d v="2024-10-25T14:37:38"/>
    <x v="114"/>
    <x v="56"/>
    <s v="145kv"/>
    <s v="T156319"/>
    <s v="2419"/>
    <n v="116.6"/>
    <n v="1"/>
    <n v="0.1166"/>
    <n v="227"/>
    <x v="4"/>
    <s v="16/10/2024"/>
    <n v="235.11234571759269"/>
    <s v="Non-Painted"/>
  </r>
  <r>
    <d v="2024-11-26T09:18:11"/>
    <x v="159"/>
    <x v="92"/>
    <s v="DTB - 72 5kV"/>
    <s v="T156412"/>
    <s v="2363"/>
    <n v="84.6"/>
    <n v="1"/>
    <n v="8.4599999999999995E-2"/>
    <n v="195"/>
    <x v="2"/>
    <s v="19/10/2024"/>
    <n v="232.90334817129769"/>
    <s v="Non-Painted"/>
  </r>
  <r>
    <d v="2024-11-29T05:35:54"/>
    <x v="160"/>
    <x v="92"/>
    <s v="DTB - 72 5kV"/>
    <s v="T156431"/>
    <s v="2356"/>
    <n v="84.6"/>
    <n v="1"/>
    <n v="8.4599999999999995E-2"/>
    <n v="192"/>
    <x v="1"/>
    <s v="18/10/2024"/>
    <n v="233.02161033565059"/>
    <s v="Non-Painted"/>
  </r>
  <r>
    <d v="2025-06-07T20:06:23"/>
    <x v="159"/>
    <x v="92"/>
    <s v="DTB - 72 5kV"/>
    <s v="T156449"/>
    <s v="2355"/>
    <n v="84.6"/>
    <n v="1"/>
    <n v="8.4599999999999995E-2"/>
    <n v="2"/>
    <x v="2"/>
    <s v="18/10/2024"/>
    <n v="233.05158555555681"/>
    <s v="Non-Painted"/>
  </r>
  <r>
    <d v="2025-01-22T12:17:46"/>
    <x v="159"/>
    <x v="92"/>
    <s v="DTB - 72 5kV"/>
    <s v="T156492"/>
    <s v="2346"/>
    <n v="84.6"/>
    <n v="1"/>
    <n v="8.4599999999999995E-2"/>
    <n v="138"/>
    <x v="2"/>
    <s v="19/10/2024"/>
    <n v="232.84754694444561"/>
    <s v="Non-Painted"/>
  </r>
  <r>
    <d v="2024-12-02T10:47:38"/>
    <x v="161"/>
    <x v="93"/>
    <s v="-"/>
    <s v="T156728"/>
    <s v="1849"/>
    <n v="33"/>
    <n v="1"/>
    <n v="3.3000000000000002E-2"/>
    <n v="189"/>
    <x v="0"/>
    <s v="23/10/2024"/>
    <n v="228.7423869675913"/>
    <s v="Painted"/>
  </r>
  <r>
    <d v="2024-11-22T17:14:29"/>
    <x v="125"/>
    <x v="71"/>
    <s v="COVER"/>
    <s v="T156817"/>
    <s v="011"/>
    <n v="16"/>
    <n v="1"/>
    <n v="1.6E-2"/>
    <n v="199"/>
    <x v="2"/>
    <s v="22/10/2024"/>
    <n v="229.0497038773174"/>
    <s v="Non-Painted"/>
  </r>
  <r>
    <d v="2024-11-22T17:15:12"/>
    <x v="125"/>
    <x v="71"/>
    <s v="COVER"/>
    <s v="T156823"/>
    <s v="009"/>
    <n v="16"/>
    <n v="1"/>
    <n v="1.6E-2"/>
    <n v="199"/>
    <x v="2"/>
    <s v="22/10/2024"/>
    <n v="229.04836796296149"/>
    <s v="Non-Painted"/>
  </r>
  <r>
    <d v="2024-11-13T16:45:32"/>
    <x v="162"/>
    <x v="94"/>
    <s v="800kv"/>
    <s v="T156840"/>
    <s v="873"/>
    <n v="136"/>
    <n v="1"/>
    <n v="0.13600000000000001"/>
    <n v="208"/>
    <x v="3"/>
    <s v="22/10/2024"/>
    <n v="229.02393586805559"/>
    <s v="Non-Painted"/>
  </r>
  <r>
    <d v="2025-01-19T09:23:30"/>
    <x v="163"/>
    <x v="95"/>
    <s v="420kv"/>
    <s v="T157147"/>
    <s v="1342"/>
    <n v="74.17"/>
    <n v="1"/>
    <n v="7.417E-2"/>
    <n v="141"/>
    <x v="0"/>
    <s v="24/10/2024"/>
    <n v="227.10348157407131"/>
    <s v="Non-Painted"/>
  </r>
  <r>
    <d v="2025-01-09T09:40:52"/>
    <x v="164"/>
    <x v="96"/>
    <s v="Tank"/>
    <s v="T157164"/>
    <s v="010"/>
    <n v="148.19999999999999"/>
    <n v="1"/>
    <n v="0.1482"/>
    <n v="151"/>
    <x v="2"/>
    <s v="24/10/2024"/>
    <n v="227.262015983797"/>
    <s v="Non-Painted"/>
  </r>
  <r>
    <d v="2025-05-22T15:10:36"/>
    <x v="165"/>
    <x v="97"/>
    <s v="Enclosure"/>
    <s v="T157342"/>
    <s v="025"/>
    <n v="138"/>
    <n v="1"/>
    <n v="0.13800000000000001"/>
    <n v="18"/>
    <x v="0"/>
    <s v="26/10/2024"/>
    <n v="225.06396105323799"/>
    <s v="Painted"/>
  </r>
  <r>
    <d v="2024-11-22T17:13:57"/>
    <x v="125"/>
    <x v="71"/>
    <s v="COVER"/>
    <s v="T157422"/>
    <s v="17"/>
    <n v="16"/>
    <n v="1"/>
    <n v="1.6E-2"/>
    <n v="199"/>
    <x v="2"/>
    <s v="26/10/2024"/>
    <n v="225.4513008564827"/>
    <s v="Non-Painted"/>
  </r>
  <r>
    <d v="2024-11-22T17:16:07"/>
    <x v="125"/>
    <x v="71"/>
    <s v="COVER"/>
    <s v="T157423"/>
    <s v="008"/>
    <n v="16"/>
    <n v="1"/>
    <n v="1.6E-2"/>
    <n v="199"/>
    <x v="2"/>
    <s v="26/10/2024"/>
    <n v="225.64528908564529"/>
    <s v="Non-Painted"/>
  </r>
  <r>
    <d v="2024-11-22T17:15:38"/>
    <x v="125"/>
    <x v="71"/>
    <s v="COVER"/>
    <s v="T157426"/>
    <s v="16"/>
    <n v="16"/>
    <n v="1"/>
    <n v="1.6E-2"/>
    <n v="199"/>
    <x v="2"/>
    <s v="26/10/2024"/>
    <n v="225.56825038194069"/>
    <s v="Non-Painted"/>
  </r>
  <r>
    <d v="2024-11-22T17:19:44"/>
    <x v="125"/>
    <x v="71"/>
    <s v="COVER"/>
    <s v="T157452"/>
    <s v="007"/>
    <n v="16"/>
    <n v="1"/>
    <n v="1.6E-2"/>
    <n v="199"/>
    <x v="2"/>
    <s v="26/10/2024"/>
    <n v="225.78163048611171"/>
    <s v="Non-Painted"/>
  </r>
  <r>
    <d v="2024-11-22T17:16:35"/>
    <x v="125"/>
    <x v="71"/>
    <s v="COVER"/>
    <s v="T157456"/>
    <s v="013"/>
    <n v="16"/>
    <n v="1"/>
    <n v="1.6E-2"/>
    <n v="199"/>
    <x v="2"/>
    <s v="26/10/2024"/>
    <n v="225.7407846296264"/>
    <s v="Non-Painted"/>
  </r>
  <r>
    <d v="2024-11-22T17:16:56"/>
    <x v="125"/>
    <x v="71"/>
    <s v="COVER"/>
    <s v="T157462"/>
    <s v="010"/>
    <n v="16"/>
    <n v="1"/>
    <n v="1.6E-2"/>
    <n v="199"/>
    <x v="2"/>
    <s v="26/10/2024"/>
    <n v="225.74002561342789"/>
    <s v="Non-Painted"/>
  </r>
  <r>
    <d v="2025-01-06T16:19:01"/>
    <x v="125"/>
    <x v="71"/>
    <s v="COVER"/>
    <s v="T157466"/>
    <s v="14"/>
    <n v="16"/>
    <n v="1"/>
    <n v="1.6E-2"/>
    <n v="154"/>
    <x v="2"/>
    <s v="26/10/2024"/>
    <n v="225.7592026504644"/>
    <s v="Non-Painted"/>
  </r>
  <r>
    <d v="2024-11-22T17:19:14"/>
    <x v="125"/>
    <x v="71"/>
    <s v="COVER"/>
    <s v="T157467"/>
    <s v="015"/>
    <n v="16"/>
    <n v="1"/>
    <n v="1.6E-2"/>
    <n v="199"/>
    <x v="2"/>
    <s v="26/10/2024"/>
    <n v="225.78016244212631"/>
    <s v="Non-Painted"/>
  </r>
  <r>
    <d v="2024-11-08T15:04:38"/>
    <x v="166"/>
    <x v="31"/>
    <s v="800kv"/>
    <s v="T157506"/>
    <s v="1354"/>
    <n v="276.43"/>
    <n v="1"/>
    <n v="0.27643000000000001"/>
    <n v="213"/>
    <x v="4"/>
    <s v="06/11/2024"/>
    <n v="214.9506685185188"/>
    <s v="Non-Painted"/>
  </r>
  <r>
    <d v="2024-11-13T14:03:41"/>
    <x v="119"/>
    <x v="28"/>
    <s v="-"/>
    <s v="T157639"/>
    <s v="1151"/>
    <n v="56.2"/>
    <n v="1"/>
    <n v="5.6200000000000007E-2"/>
    <n v="208"/>
    <x v="1"/>
    <s v="08/11/2024"/>
    <n v="212.44968223379689"/>
    <s v="Non-Painted"/>
  </r>
  <r>
    <d v="2024-11-11T23:55:20"/>
    <x v="119"/>
    <x v="28"/>
    <s v="-"/>
    <s v="T157640"/>
    <s v="1152"/>
    <n v="56.2"/>
    <n v="1"/>
    <n v="5.6200000000000007E-2"/>
    <n v="210"/>
    <x v="1"/>
    <s v="08/11/2024"/>
    <n v="212.74349109953619"/>
    <s v="Non-Painted"/>
  </r>
  <r>
    <d v="2024-11-26T13:45:55"/>
    <x v="167"/>
    <x v="98"/>
    <s v="420kv"/>
    <s v="T157715"/>
    <s v="1443"/>
    <n v="86.67"/>
    <n v="1"/>
    <n v="8.6669999999999997E-2"/>
    <n v="195"/>
    <x v="3"/>
    <s v="07/11/2024"/>
    <n v="213.59153961805711"/>
    <s v="Non-Painted"/>
  </r>
  <r>
    <d v="2024-12-20T14:26:28"/>
    <x v="167"/>
    <x v="98"/>
    <s v="420kv"/>
    <s v="T157773"/>
    <s v="1432"/>
    <n v="86.67"/>
    <n v="1"/>
    <n v="8.6669999999999997E-2"/>
    <n v="171"/>
    <x v="3"/>
    <s v="05/11/2024"/>
    <n v="215.079643738427"/>
    <s v="Non-Painted"/>
  </r>
  <r>
    <d v="2025-05-21T16:04:53"/>
    <x v="168"/>
    <x v="7"/>
    <s v="-"/>
    <s v="T157847"/>
    <s v="1611"/>
    <n v="118.6"/>
    <n v="1"/>
    <n v="0.1186"/>
    <n v="19"/>
    <x v="0"/>
    <s v="07/11/2024"/>
    <n v="213.01321780092249"/>
    <s v="Painted"/>
  </r>
  <r>
    <d v="2025-01-07T22:57:43"/>
    <x v="155"/>
    <x v="90"/>
    <s v="GIS 420 kV"/>
    <s v="T157971"/>
    <s v="1197"/>
    <n v="40.4"/>
    <n v="1"/>
    <n v="4.0399999999999998E-2"/>
    <n v="153"/>
    <x v="1"/>
    <s v="14/11/2024"/>
    <n v="206.9741796875023"/>
    <s v="Non-Painted"/>
  </r>
  <r>
    <d v="2025-01-07T06:48:16"/>
    <x v="155"/>
    <x v="90"/>
    <s v="GIS 420 kV"/>
    <s v="T157976"/>
    <s v="1198"/>
    <n v="40.4"/>
    <n v="1"/>
    <n v="4.0399999999999998E-2"/>
    <n v="153"/>
    <x v="1"/>
    <s v="14/11/2024"/>
    <n v="206.97344146990511"/>
    <s v="Non-Painted"/>
  </r>
  <r>
    <d v="2025-01-07T06:49:57"/>
    <x v="155"/>
    <x v="90"/>
    <s v="GIS 420 kV"/>
    <s v="T157982"/>
    <s v="1195"/>
    <n v="40.4"/>
    <n v="1"/>
    <n v="4.0399999999999998E-2"/>
    <n v="153"/>
    <x v="1"/>
    <s v="14/11/2024"/>
    <n v="206.57474967592859"/>
    <s v="Non-Painted"/>
  </r>
  <r>
    <d v="2025-01-08T06:14:26"/>
    <x v="155"/>
    <x v="90"/>
    <s v="GIS 420 kV"/>
    <s v="T157987"/>
    <s v="1196"/>
    <n v="40.4"/>
    <n v="1"/>
    <n v="4.0399999999999998E-2"/>
    <n v="152"/>
    <x v="1"/>
    <s v="14/11/2024"/>
    <n v="206.5753441203706"/>
    <s v="Non-Painted"/>
  </r>
  <r>
    <d v="2025-01-29T05:50:45"/>
    <x v="155"/>
    <x v="90"/>
    <s v="GIS 420 kV"/>
    <s v="T158008"/>
    <s v="1192"/>
    <n v="40.4"/>
    <n v="1"/>
    <n v="4.0399999999999998E-2"/>
    <n v="131"/>
    <x v="1"/>
    <s v="08/11/2024"/>
    <n v="212.0279520717595"/>
    <s v="Non-Painted"/>
  </r>
  <r>
    <d v="2024-12-20T07:23:04"/>
    <x v="169"/>
    <x v="79"/>
    <s v="GIS 420 kV"/>
    <s v="T158010"/>
    <s v="805"/>
    <n v="43.3"/>
    <n v="1"/>
    <n v="4.3299999999999998E-2"/>
    <n v="171"/>
    <x v="1"/>
    <s v="14/11/2024"/>
    <n v="206.92162093750079"/>
    <s v="Non-Painted"/>
  </r>
  <r>
    <d v="2025-01-07T22:58:45"/>
    <x v="155"/>
    <x v="90"/>
    <s v="GIS 420 kV"/>
    <s v="T158012"/>
    <s v="1193"/>
    <n v="40.4"/>
    <n v="1"/>
    <n v="4.0399999999999998E-2"/>
    <n v="153"/>
    <x v="1"/>
    <s v="14/11/2024"/>
    <n v="206.89713833333369"/>
    <s v="Non-Painted"/>
  </r>
  <r>
    <d v="2025-03-06T08:39:54"/>
    <x v="139"/>
    <x v="79"/>
    <s v="GIS 420 kV"/>
    <s v="T158013"/>
    <s v="812"/>
    <n v="43.33"/>
    <n v="1"/>
    <n v="4.333E-2"/>
    <n v="95"/>
    <x v="2"/>
    <s v="14/11/2024"/>
    <n v="206.9140894560187"/>
    <s v="Non-Painted"/>
  </r>
  <r>
    <d v="2025-01-07T23:00:02"/>
    <x v="155"/>
    <x v="90"/>
    <s v="GIS 420 kV"/>
    <s v="T158017"/>
    <s v="1194"/>
    <n v="40.4"/>
    <n v="1"/>
    <n v="4.0399999999999998E-2"/>
    <n v="153"/>
    <x v="1"/>
    <s v="14/11/2024"/>
    <n v="206.8981476388872"/>
    <s v="Non-Painted"/>
  </r>
  <r>
    <d v="2025-01-09T10:07:27"/>
    <x v="164"/>
    <x v="96"/>
    <s v="Tank"/>
    <s v="T158043"/>
    <s v="013"/>
    <n v="148.19999999999999"/>
    <n v="1"/>
    <n v="0.1482"/>
    <n v="151"/>
    <x v="2"/>
    <s v="09/11/2024"/>
    <n v="211.42146509259331"/>
    <s v="Non-Painted"/>
  </r>
  <r>
    <d v="2025-01-20T23:17:30"/>
    <x v="170"/>
    <x v="99"/>
    <s v="245kv"/>
    <s v="T158088"/>
    <s v="345"/>
    <n v="147.06"/>
    <n v="1"/>
    <n v="0.14706"/>
    <n v="140"/>
    <x v="3"/>
    <s v="11/11/2024"/>
    <n v="209.44892820601669"/>
    <s v="Non-Painted"/>
  </r>
  <r>
    <d v="2024-12-21T14:54:16"/>
    <x v="167"/>
    <x v="98"/>
    <s v="420kv"/>
    <s v="T158332"/>
    <s v="1492"/>
    <n v="86.67"/>
    <n v="1"/>
    <n v="8.6669999999999997E-2"/>
    <n v="170"/>
    <x v="3"/>
    <s v="11/11/2024"/>
    <n v="209.10934292824089"/>
    <s v="Non-Painted"/>
  </r>
  <r>
    <d v="2024-12-04T09:51:35"/>
    <x v="169"/>
    <x v="79"/>
    <s v="GIS 420 kV"/>
    <s v="T158512"/>
    <s v="825"/>
    <n v="43.3"/>
    <n v="1"/>
    <n v="4.3299999999999998E-2"/>
    <n v="187"/>
    <x v="1"/>
    <s v="14/11/2024"/>
    <n v="206.40330105324389"/>
    <s v="Non-Painted"/>
  </r>
  <r>
    <d v="2024-11-21T23:58:12"/>
    <x v="169"/>
    <x v="79"/>
    <s v="GIS 420 kV"/>
    <s v="T158517"/>
    <s v="824"/>
    <n v="43.3"/>
    <n v="1"/>
    <n v="4.3299999999999998E-2"/>
    <n v="200"/>
    <x v="1"/>
    <s v="14/11/2024"/>
    <n v="206.40247965278101"/>
    <s v="Non-Painted"/>
  </r>
  <r>
    <d v="2025-06-04T11:29:28"/>
    <x v="139"/>
    <x v="79"/>
    <s v="GIS 420 kV"/>
    <s v="T158522"/>
    <s v="819"/>
    <n v="43.33"/>
    <n v="1"/>
    <n v="4.333E-2"/>
    <n v="5"/>
    <x v="2"/>
    <s v="14/11/2024"/>
    <n v="206.54890703703859"/>
    <s v="Non-Painted"/>
  </r>
  <r>
    <d v="2025-06-04T11:30:43"/>
    <x v="139"/>
    <x v="79"/>
    <s v="GIS 420 kV"/>
    <s v="T158531"/>
    <s v="810"/>
    <n v="43.33"/>
    <n v="1"/>
    <n v="4.333E-2"/>
    <n v="5"/>
    <x v="2"/>
    <s v="14/11/2024"/>
    <n v="206.78255990740581"/>
    <s v="Non-Painted"/>
  </r>
  <r>
    <d v="2025-02-26T18:59:17"/>
    <x v="139"/>
    <x v="79"/>
    <s v="GIS 420 kV"/>
    <s v="T158532"/>
    <s v="815"/>
    <n v="43.33"/>
    <n v="1"/>
    <n v="4.333E-2"/>
    <n v="103"/>
    <x v="2"/>
    <s v="14/11/2024"/>
    <n v="206.65973467592269"/>
    <s v="Non-Painted"/>
  </r>
  <r>
    <d v="2025-02-26T18:55:53"/>
    <x v="139"/>
    <x v="79"/>
    <s v="GIS 420 kV"/>
    <s v="T158538"/>
    <s v="807"/>
    <n v="43.33"/>
    <n v="1"/>
    <n v="4.333E-2"/>
    <n v="103"/>
    <x v="2"/>
    <s v="14/11/2024"/>
    <n v="206.8132912384244"/>
    <s v="Non-Painted"/>
  </r>
  <r>
    <d v="2025-03-06T08:37:45"/>
    <x v="139"/>
    <x v="79"/>
    <s v="GIS 420 kV"/>
    <s v="T158582"/>
    <s v="827"/>
    <n v="43.33"/>
    <n v="1"/>
    <n v="4.333E-2"/>
    <n v="95"/>
    <x v="2"/>
    <s v="14/11/2024"/>
    <n v="206.65639841435041"/>
    <s v="Non-Painted"/>
  </r>
  <r>
    <d v="2024-12-01T06:03:03"/>
    <x v="147"/>
    <x v="84"/>
    <s v="145kv"/>
    <s v="T158589"/>
    <s v="657"/>
    <n v="344.2"/>
    <n v="1"/>
    <n v="0.34420000000000001"/>
    <n v="190"/>
    <x v="4"/>
    <s v="15/11/2024"/>
    <n v="205.80648115740769"/>
    <s v="Non-Painted"/>
  </r>
  <r>
    <d v="2025-02-01T09:46:20"/>
    <x v="137"/>
    <x v="4"/>
    <s v="-"/>
    <s v="T158687"/>
    <s v="1122"/>
    <n v="40.130000000000003"/>
    <n v="1"/>
    <n v="4.0130000000000013E-2"/>
    <n v="128"/>
    <x v="3"/>
    <s v="18/11/2024"/>
    <n v="202.56689839120369"/>
    <s v="Non-Painted"/>
  </r>
  <r>
    <d v="2024-11-22T14:28:37"/>
    <x v="147"/>
    <x v="84"/>
    <s v="145kv"/>
    <s v="T158711"/>
    <s v="656"/>
    <n v="344.2"/>
    <n v="1"/>
    <n v="0.34420000000000001"/>
    <n v="199"/>
    <x v="4"/>
    <s v="15/11/2024"/>
    <n v="205.8055857754662"/>
    <s v="Non-Painted"/>
  </r>
  <r>
    <d v="2024-11-21T14:45:27"/>
    <x v="171"/>
    <x v="26"/>
    <s v="GIS 420 kV"/>
    <s v="T158804"/>
    <s v="557"/>
    <n v="59.2"/>
    <n v="1"/>
    <n v="5.9200000000000003E-2"/>
    <n v="200"/>
    <x v="4"/>
    <s v="17/11/2024"/>
    <n v="203.62935328703321"/>
    <s v="Non-Painted"/>
  </r>
  <r>
    <d v="2024-11-21T14:46:54"/>
    <x v="171"/>
    <x v="26"/>
    <s v="GIS 420 kV"/>
    <s v="T158805"/>
    <s v="556"/>
    <n v="59.2"/>
    <n v="1"/>
    <n v="5.9200000000000003E-2"/>
    <n v="200"/>
    <x v="4"/>
    <s v="17/11/2024"/>
    <n v="203.62990342592821"/>
    <s v="Non-Painted"/>
  </r>
  <r>
    <d v="2025-01-25T14:00:50"/>
    <x v="172"/>
    <x v="100"/>
    <s v="-"/>
    <s v="T158948"/>
    <s v="095"/>
    <n v="126.85"/>
    <n v="1"/>
    <n v="0.12684999999999999"/>
    <n v="135"/>
    <x v="0"/>
    <s v="18/11/2024"/>
    <n v="202.3189648148109"/>
    <s v="Painted"/>
  </r>
  <r>
    <d v="2024-11-30T16:49:26"/>
    <x v="173"/>
    <x v="101"/>
    <s v="-"/>
    <s v="T159054"/>
    <s v="003"/>
    <n v="31"/>
    <n v="1"/>
    <n v="3.1E-2"/>
    <n v="191"/>
    <x v="1"/>
    <s v="19/11/2024"/>
    <n v="201.07583744212749"/>
    <s v="Non-Painted"/>
  </r>
  <r>
    <d v="2024-12-04T19:17:17"/>
    <x v="173"/>
    <x v="101"/>
    <s v="-"/>
    <s v="T159071"/>
    <s v="009"/>
    <n v="31"/>
    <n v="1"/>
    <n v="3.1E-2"/>
    <n v="187"/>
    <x v="1"/>
    <s v="21/11/2024"/>
    <n v="199.17758306713219"/>
    <s v="Non-Painted"/>
  </r>
  <r>
    <d v="2024-12-13T06:47:07"/>
    <x v="173"/>
    <x v="101"/>
    <s v="-"/>
    <s v="T159083"/>
    <s v="012"/>
    <n v="31"/>
    <n v="1"/>
    <n v="3.1E-2"/>
    <n v="178"/>
    <x v="1"/>
    <s v="28/11/2024"/>
    <n v="192.5747417708335"/>
    <s v="Non-Painted"/>
  </r>
  <r>
    <d v="2024-11-29T22:42:32"/>
    <x v="173"/>
    <x v="101"/>
    <s v="-"/>
    <s v="T159088"/>
    <s v="010"/>
    <n v="31"/>
    <n v="1"/>
    <n v="3.1E-2"/>
    <n v="192"/>
    <x v="1"/>
    <s v="23/11/2024"/>
    <n v="197.36757171296631"/>
    <s v="Non-Painted"/>
  </r>
  <r>
    <d v="2024-11-29T22:38:05"/>
    <x v="173"/>
    <x v="101"/>
    <s v="-"/>
    <s v="T159091"/>
    <s v="011"/>
    <n v="31"/>
    <n v="1"/>
    <n v="3.1E-2"/>
    <n v="192"/>
    <x v="1"/>
    <s v="23/11/2024"/>
    <n v="197.36846327545939"/>
    <s v="Non-Painted"/>
  </r>
  <r>
    <d v="2025-04-19T12:30:09"/>
    <x v="148"/>
    <x v="40"/>
    <s v="AIS 420 kV"/>
    <s v="T159182"/>
    <s v="4322"/>
    <n v="49.66"/>
    <n v="1"/>
    <n v="4.9660000000000003E-2"/>
    <n v="51"/>
    <x v="0"/>
    <s v="22/11/2024"/>
    <n v="198.27973451388971"/>
    <s v="Non-Painted"/>
  </r>
  <r>
    <d v="2025-01-03T12:23:51"/>
    <x v="103"/>
    <x v="57"/>
    <s v="NAMI FRONT SUBFRAME"/>
    <s v="T159343"/>
    <s v="565"/>
    <n v="41"/>
    <n v="1"/>
    <n v="4.1000000000000002E-2"/>
    <n v="157"/>
    <x v="1"/>
    <s v="25/11/2024"/>
    <n v="195.37824449074111"/>
    <s v="Non-Painted"/>
  </r>
  <r>
    <d v="2024-12-06T09:35:14"/>
    <x v="103"/>
    <x v="57"/>
    <s v="NAMI FRONT SUBFRAME"/>
    <s v="T159514"/>
    <s v="524"/>
    <n v="41"/>
    <n v="1"/>
    <n v="4.1000000000000002E-2"/>
    <n v="185"/>
    <x v="1"/>
    <s v="27/11/2024"/>
    <n v="193.98408332176041"/>
    <s v="Non-Painted"/>
  </r>
  <r>
    <d v="2025-03-21T08:08:33"/>
    <x v="174"/>
    <x v="14"/>
    <s v="GIS 420 kV"/>
    <s v="T159640"/>
    <s v="2208"/>
    <n v="61.46"/>
    <n v="1"/>
    <n v="6.1460000000000001E-2"/>
    <n v="80"/>
    <x v="0"/>
    <s v="28/11/2024"/>
    <n v="192.6860121874997"/>
    <s v="Painted"/>
  </r>
  <r>
    <d v="2025-04-13T16:05:13"/>
    <x v="175"/>
    <x v="102"/>
    <s v="145KV GIS"/>
    <s v="T159773"/>
    <s v="236"/>
    <n v="117"/>
    <n v="1"/>
    <n v="0.11700000000000001"/>
    <n v="57"/>
    <x v="2"/>
    <s v="05/12/2024"/>
    <n v="185.07528945602101"/>
    <s v="Non-Painted"/>
  </r>
  <r>
    <d v="2024-12-29T11:42:52"/>
    <x v="46"/>
    <x v="30"/>
    <s v="145kv"/>
    <s v="T159909"/>
    <s v="648"/>
    <n v="51.5"/>
    <n v="1"/>
    <n v="5.1499999999999997E-2"/>
    <n v="162"/>
    <x v="1"/>
    <s v="02/12/2024"/>
    <n v="188.38271996527331"/>
    <s v="Non-Painted"/>
  </r>
  <r>
    <d v="2025-01-05T15:13:30"/>
    <x v="125"/>
    <x v="71"/>
    <s v="COVER"/>
    <s v="T160094"/>
    <s v="019"/>
    <n v="16"/>
    <n v="1"/>
    <n v="1.6E-2"/>
    <n v="155"/>
    <x v="2"/>
    <s v="03/12/2024"/>
    <n v="187.77833923610891"/>
    <s v="Non-Painted"/>
  </r>
  <r>
    <d v="2024-12-31T13:30:06"/>
    <x v="125"/>
    <x v="71"/>
    <s v="COVER"/>
    <s v="T160214"/>
    <s v="090"/>
    <n v="16"/>
    <n v="1"/>
    <n v="1.6E-2"/>
    <n v="160"/>
    <x v="2"/>
    <s v="04/12/2024"/>
    <n v="186.92479158564669"/>
    <s v="Non-Painted"/>
  </r>
  <r>
    <d v="2025-02-03T13:10:26"/>
    <x v="125"/>
    <x v="71"/>
    <s v="COVER"/>
    <s v="T160278"/>
    <s v="96"/>
    <n v="16"/>
    <n v="1"/>
    <n v="1.6E-2"/>
    <n v="126"/>
    <x v="2"/>
    <s v="03/12/2024"/>
    <n v="187.23122230324219"/>
    <s v="Non-Painted"/>
  </r>
  <r>
    <d v="2025-01-05T15:18:08"/>
    <x v="125"/>
    <x v="71"/>
    <s v="COVER"/>
    <s v="T160281"/>
    <s v="027"/>
    <n v="16"/>
    <n v="1"/>
    <n v="1.6E-2"/>
    <n v="155"/>
    <x v="2"/>
    <s v="03/12/2024"/>
    <n v="187.26950413194569"/>
    <s v="Non-Painted"/>
  </r>
  <r>
    <d v="2024-12-24T08:45:41"/>
    <x v="125"/>
    <x v="71"/>
    <s v="COVER"/>
    <s v="T160282"/>
    <s v="20"/>
    <n v="16"/>
    <n v="1"/>
    <n v="1.6E-2"/>
    <n v="167"/>
    <x v="2"/>
    <s v="03/12/2024"/>
    <n v="187.4244282175932"/>
    <s v="Non-Painted"/>
  </r>
  <r>
    <d v="2025-01-13T10:36:52"/>
    <x v="164"/>
    <x v="96"/>
    <s v="Tank"/>
    <s v="T160304"/>
    <s v="028"/>
    <n v="148.19999999999999"/>
    <n v="1"/>
    <n v="0.1482"/>
    <n v="147"/>
    <x v="2"/>
    <s v="05/12/2024"/>
    <n v="185.30046064814809"/>
    <s v="Non-Painted"/>
  </r>
  <r>
    <d v="2025-01-05T15:08:51"/>
    <x v="125"/>
    <x v="71"/>
    <s v="COVER"/>
    <s v="T160308"/>
    <s v="048"/>
    <n v="16"/>
    <n v="1"/>
    <n v="1.6E-2"/>
    <n v="155"/>
    <x v="2"/>
    <s v="05/12/2024"/>
    <n v="185.26871145833141"/>
    <s v="Non-Painted"/>
  </r>
  <r>
    <d v="2024-12-24T08:25:22"/>
    <x v="125"/>
    <x v="71"/>
    <s v="COVER"/>
    <s v="T160319"/>
    <s v="042"/>
    <n v="16"/>
    <n v="1"/>
    <n v="1.6E-2"/>
    <n v="167"/>
    <x v="2"/>
    <s v="05/12/2024"/>
    <n v="185.44380914351501"/>
    <s v="Non-Painted"/>
  </r>
  <r>
    <d v="2024-12-22T16:35:38"/>
    <x v="125"/>
    <x v="71"/>
    <s v="COVER"/>
    <s v="T160359"/>
    <s v="047"/>
    <n v="16"/>
    <n v="1"/>
    <n v="1.6E-2"/>
    <n v="169"/>
    <x v="2"/>
    <s v="05/12/2024"/>
    <n v="185.08959329860949"/>
    <s v="Non-Painted"/>
  </r>
  <r>
    <d v="2025-01-09T22:51:07"/>
    <x v="164"/>
    <x v="96"/>
    <s v="Tank"/>
    <s v="T160362"/>
    <s v="039"/>
    <n v="148.19999999999999"/>
    <n v="1"/>
    <n v="0.1482"/>
    <n v="151"/>
    <x v="2"/>
    <s v="06/12/2024"/>
    <n v="184.81067547453861"/>
    <s v="Non-Painted"/>
  </r>
  <r>
    <d v="2025-01-05T15:18:13"/>
    <x v="125"/>
    <x v="71"/>
    <s v="COVER"/>
    <s v="T160378"/>
    <s v="064"/>
    <n v="16"/>
    <n v="1"/>
    <n v="1.6E-2"/>
    <n v="155"/>
    <x v="2"/>
    <s v="06/12/2024"/>
    <n v="184.8215469097195"/>
    <s v="Non-Painted"/>
  </r>
  <r>
    <d v="2024-12-21T17:43:01"/>
    <x v="125"/>
    <x v="71"/>
    <s v="COVER"/>
    <s v="T160397"/>
    <s v="058"/>
    <n v="16"/>
    <n v="1"/>
    <n v="1.6E-2"/>
    <n v="170"/>
    <x v="2"/>
    <s v="06/12/2024"/>
    <n v="184.58333737268549"/>
    <s v="Non-Painted"/>
  </r>
  <r>
    <d v="2025-01-09T22:47:49"/>
    <x v="164"/>
    <x v="96"/>
    <s v="Tank"/>
    <s v="T160406"/>
    <s v="63"/>
    <n v="148.19999999999999"/>
    <n v="1"/>
    <n v="0.1482"/>
    <n v="151"/>
    <x v="2"/>
    <s v="04/12/2024"/>
    <n v="186.24046015046039"/>
    <s v="Non-Painted"/>
  </r>
  <r>
    <d v="2025-01-05T15:08:47"/>
    <x v="125"/>
    <x v="71"/>
    <s v="COVER"/>
    <s v="T160412"/>
    <s v="37"/>
    <n v="16"/>
    <n v="1"/>
    <n v="1.6E-2"/>
    <n v="155"/>
    <x v="2"/>
    <s v="04/12/2024"/>
    <n v="186.23480747685241"/>
    <s v="Non-Painted"/>
  </r>
  <r>
    <d v="2025-01-05T15:22:24"/>
    <x v="125"/>
    <x v="71"/>
    <s v="COVER"/>
    <s v="T160443"/>
    <s v="66"/>
    <n v="16"/>
    <n v="1"/>
    <n v="1.6E-2"/>
    <n v="155"/>
    <x v="2"/>
    <s v="04/12/2024"/>
    <n v="186.07463844907761"/>
    <s v="Non-Painted"/>
  </r>
  <r>
    <d v="2024-12-21T17:38:58"/>
    <x v="125"/>
    <x v="71"/>
    <s v="COVER"/>
    <s v="T160452"/>
    <s v="038"/>
    <n v="16"/>
    <n v="1"/>
    <n v="1.6E-2"/>
    <n v="170"/>
    <x v="2"/>
    <s v="04/12/2024"/>
    <n v="186.51541717592769"/>
    <s v="Non-Painted"/>
  </r>
  <r>
    <d v="2025-01-05T15:04:03"/>
    <x v="125"/>
    <x v="71"/>
    <s v="COVER"/>
    <s v="T160460"/>
    <s v="035"/>
    <n v="16"/>
    <n v="1"/>
    <n v="1.6E-2"/>
    <n v="155"/>
    <x v="2"/>
    <s v="04/12/2024"/>
    <n v="186.5833192592618"/>
    <s v="Non-Painted"/>
  </r>
  <r>
    <d v="2025-01-25T09:27:14"/>
    <x v="176"/>
    <x v="103"/>
    <s v="-"/>
    <s v="T160537"/>
    <s v="4"/>
    <n v="88"/>
    <n v="1"/>
    <n v="8.7999999999999995E-2"/>
    <n v="135"/>
    <x v="3"/>
    <s v="05/12/2024"/>
    <n v="185.3186760648168"/>
    <s v="Non-Painted"/>
  </r>
  <r>
    <d v="2025-01-09T10:24:00"/>
    <x v="164"/>
    <x v="96"/>
    <s v="Tank"/>
    <s v="T160603"/>
    <s v="059"/>
    <n v="148.19999999999999"/>
    <n v="1"/>
    <n v="0.1482"/>
    <n v="151"/>
    <x v="2"/>
    <s v="06/12/2024"/>
    <n v="184.43765968750091"/>
    <s v="Non-Painted"/>
  </r>
  <r>
    <d v="2025-01-09T09:41:49"/>
    <x v="164"/>
    <x v="96"/>
    <s v="Tank"/>
    <s v="T160620"/>
    <s v="034"/>
    <n v="148.19999999999999"/>
    <n v="1"/>
    <n v="0.1482"/>
    <n v="151"/>
    <x v="2"/>
    <s v="06/12/2024"/>
    <n v="184.23066626157379"/>
    <s v="Non-Painted"/>
  </r>
  <r>
    <d v="2025-01-05T15:22:29"/>
    <x v="125"/>
    <x v="71"/>
    <s v="COVER"/>
    <s v="T160656"/>
    <s v="061"/>
    <n v="16"/>
    <n v="1"/>
    <n v="1.6E-2"/>
    <n v="155"/>
    <x v="2"/>
    <s v="07/12/2024"/>
    <n v="183.6705354976875"/>
    <s v="Non-Painted"/>
  </r>
  <r>
    <d v="2025-02-27T13:01:03"/>
    <x v="164"/>
    <x v="96"/>
    <s v="Tank"/>
    <s v="T160667"/>
    <s v="048"/>
    <n v="148.19999999999999"/>
    <n v="1"/>
    <n v="0.1482"/>
    <n v="102"/>
    <x v="2"/>
    <s v="07/12/2024"/>
    <n v="183.59456112268521"/>
    <s v="Non-Painted"/>
  </r>
  <r>
    <d v="2025-01-05T15:13:25"/>
    <x v="125"/>
    <x v="71"/>
    <s v="COVER"/>
    <s v="T160668"/>
    <s v="62"/>
    <n v="16"/>
    <n v="1"/>
    <n v="1.6E-2"/>
    <n v="155"/>
    <x v="2"/>
    <s v="07/12/2024"/>
    <n v="183.80224437500149"/>
    <s v="Non-Painted"/>
  </r>
  <r>
    <d v="2024-12-24T08:24:00"/>
    <x v="125"/>
    <x v="71"/>
    <s v="COVER"/>
    <s v="T160672"/>
    <s v="83"/>
    <n v="16"/>
    <n v="1"/>
    <n v="1.6E-2"/>
    <n v="167"/>
    <x v="2"/>
    <s v="07/12/2024"/>
    <n v="183.96246384258851"/>
    <s v="Non-Painted"/>
  </r>
  <r>
    <d v="2024-12-21T17:41:59"/>
    <x v="125"/>
    <x v="71"/>
    <s v="COVER"/>
    <s v="T160680"/>
    <s v="060"/>
    <n v="16"/>
    <n v="1"/>
    <n v="1.6E-2"/>
    <n v="170"/>
    <x v="2"/>
    <s v="07/12/2024"/>
    <n v="183.83669401620139"/>
    <s v="Non-Painted"/>
  </r>
  <r>
    <d v="2025-01-09T22:55:24"/>
    <x v="164"/>
    <x v="96"/>
    <s v="Tank"/>
    <s v="T160700"/>
    <s v="76"/>
    <n v="148.19999999999999"/>
    <n v="1"/>
    <n v="0.1482"/>
    <n v="151"/>
    <x v="2"/>
    <s v="07/12/2024"/>
    <n v="183.24834579860911"/>
    <s v="Non-Painted"/>
  </r>
  <r>
    <d v="2024-12-21T17:37:40"/>
    <x v="125"/>
    <x v="71"/>
    <s v="COVER"/>
    <s v="T160827"/>
    <s v="80"/>
    <n v="16"/>
    <n v="1"/>
    <n v="1.6E-2"/>
    <n v="170"/>
    <x v="2"/>
    <s v="07/12/2024"/>
    <n v="183.44364104166741"/>
    <s v="Non-Painted"/>
  </r>
  <r>
    <d v="2025-01-09T22:50:27"/>
    <x v="164"/>
    <x v="96"/>
    <s v="Tank"/>
    <s v="T160862"/>
    <s v="067"/>
    <n v="148.19999999999999"/>
    <n v="1"/>
    <n v="0.1482"/>
    <n v="151"/>
    <x v="2"/>
    <s v="09/12/2024"/>
    <n v="181.4865172106511"/>
    <s v="Non-Painted"/>
  </r>
  <r>
    <d v="2025-01-20T11:48:28"/>
    <x v="177"/>
    <x v="104"/>
    <s v="-"/>
    <s v="T161045"/>
    <s v="1"/>
    <n v="49"/>
    <n v="1"/>
    <n v="4.9000000000000002E-2"/>
    <n v="140"/>
    <x v="0"/>
    <s v="13/12/2024"/>
    <n v="177.24985479166929"/>
    <s v="Non-Painted"/>
  </r>
  <r>
    <d v="2025-01-10T13:56:32"/>
    <x v="178"/>
    <x v="105"/>
    <s v="-"/>
    <s v="T161082"/>
    <s v="079"/>
    <n v="69.7"/>
    <n v="1"/>
    <n v="6.9699999999999998E-2"/>
    <n v="150"/>
    <x v="1"/>
    <s v="23/12/2024"/>
    <n v="167.17442392361411"/>
    <s v="Non-Painted"/>
  </r>
  <r>
    <d v="2025-03-03T12:41:48"/>
    <x v="179"/>
    <x v="106"/>
    <s v="-"/>
    <s v="T161094"/>
    <s v="4"/>
    <n v="70"/>
    <n v="1"/>
    <n v="7.0000000000000007E-2"/>
    <n v="98"/>
    <x v="0"/>
    <s v="23/12/2024"/>
    <n v="167.2599833564818"/>
    <s v="Non-Painted"/>
  </r>
  <r>
    <d v="2025-03-03T12:42:16"/>
    <x v="179"/>
    <x v="106"/>
    <s v="-"/>
    <s v="T161096"/>
    <s v="6"/>
    <n v="70"/>
    <n v="1"/>
    <n v="7.0000000000000007E-2"/>
    <n v="98"/>
    <x v="0"/>
    <s v="23/12/2024"/>
    <n v="167.2592916203721"/>
    <s v="Non-Painted"/>
  </r>
  <r>
    <d v="2025-02-22T12:32:16"/>
    <x v="180"/>
    <x v="76"/>
    <s v="Busbar housing-Unpainted"/>
    <s v="T161193"/>
    <s v="452"/>
    <n v="109"/>
    <n v="1"/>
    <n v="0.109"/>
    <n v="107"/>
    <x v="0"/>
    <s v="11/12/2024"/>
    <n v="179.45826722222409"/>
    <s v="Painted"/>
  </r>
  <r>
    <d v="2025-05-27T12:39:10"/>
    <x v="181"/>
    <x v="107"/>
    <s v="-"/>
    <s v="T161204"/>
    <s v="874"/>
    <n v="82"/>
    <n v="1"/>
    <n v="8.2000000000000003E-2"/>
    <n v="13"/>
    <x v="0"/>
    <s v="11/12/2024"/>
    <n v="179.27650972222179"/>
    <s v="Painted"/>
  </r>
  <r>
    <d v="2024-12-19T06:01:48"/>
    <x v="182"/>
    <x v="108"/>
    <s v="GIS 420 kV"/>
    <s v="T161235"/>
    <s v="1799"/>
    <n v="78.8"/>
    <n v="1"/>
    <n v="7.8799999999999995E-2"/>
    <n v="172"/>
    <x v="1"/>
    <s v="14/12/2024"/>
    <n v="176.83887054397931"/>
    <s v="Non-Painted"/>
  </r>
  <r>
    <d v="2024-12-27T06:10:30"/>
    <x v="182"/>
    <x v="108"/>
    <s v="GIS 420 kV"/>
    <s v="T161240"/>
    <s v="1800"/>
    <n v="78.8"/>
    <n v="1"/>
    <n v="7.8799999999999995E-2"/>
    <n v="164"/>
    <x v="1"/>
    <s v="14/12/2024"/>
    <n v="176.83768203703951"/>
    <s v="Non-Painted"/>
  </r>
  <r>
    <d v="2025-01-17T23:25:52"/>
    <x v="183"/>
    <x v="81"/>
    <s v="Operating socket 8DQ16_x000d__x000a_"/>
    <s v="T161442"/>
    <s v="206"/>
    <n v="31.6"/>
    <n v="1"/>
    <n v="3.1600000000000003E-2"/>
    <n v="143"/>
    <x v="1"/>
    <s v="14/12/2024"/>
    <n v="176.44396664352101"/>
    <s v="Non-Painted"/>
  </r>
  <r>
    <d v="2025-03-12T18:42:05"/>
    <x v="184"/>
    <x v="18"/>
    <s v="-"/>
    <s v="T161708"/>
    <s v="1773"/>
    <n v="56.5"/>
    <n v="1"/>
    <n v="5.6500000000000002E-2"/>
    <n v="89"/>
    <x v="0"/>
    <s v="18/12/2024"/>
    <n v="172.32268652777569"/>
    <s v="Painted"/>
  </r>
  <r>
    <d v="2025-01-31T15:57:05"/>
    <x v="180"/>
    <x v="76"/>
    <s v="Busbar housing-Unpainted"/>
    <s v="T161801"/>
    <s v="532"/>
    <n v="109"/>
    <n v="1"/>
    <n v="0.109"/>
    <n v="129"/>
    <x v="0"/>
    <s v="20/12/2024"/>
    <n v="170.91941519676041"/>
    <s v="Painted"/>
  </r>
  <r>
    <d v="2025-03-03T12:41:14"/>
    <x v="179"/>
    <x v="106"/>
    <s v="-"/>
    <s v="T162013"/>
    <s v="005"/>
    <n v="70"/>
    <n v="1"/>
    <n v="7.0000000000000007E-2"/>
    <n v="98"/>
    <x v="0"/>
    <s v="23/12/2024"/>
    <n v="167.25859753472469"/>
    <s v="Non-Painted"/>
  </r>
  <r>
    <d v="2025-01-11T11:47:09"/>
    <x v="103"/>
    <x v="57"/>
    <s v="NAMI FRONT SUBFRAME"/>
    <s v="T162145"/>
    <s v="572"/>
    <n v="41"/>
    <n v="1"/>
    <n v="4.1000000000000002E-2"/>
    <n v="149"/>
    <x v="1"/>
    <s v="20/12/2024"/>
    <n v="170.55250358796181"/>
    <s v="Non-Painted"/>
  </r>
  <r>
    <d v="2025-02-10T13:20:45"/>
    <x v="103"/>
    <x v="57"/>
    <s v="NAMI FRONT SUBFRAME"/>
    <s v="T162224"/>
    <s v="600"/>
    <n v="41"/>
    <n v="1"/>
    <n v="4.1000000000000002E-2"/>
    <n v="119"/>
    <x v="1"/>
    <s v="21/12/2024"/>
    <n v="169.9190032870392"/>
    <s v="Non-Painted"/>
  </r>
  <r>
    <d v="2025-01-13T22:38:14"/>
    <x v="163"/>
    <x v="95"/>
    <s v="420kv"/>
    <s v="T162360"/>
    <s v="1363"/>
    <n v="74.17"/>
    <n v="1"/>
    <n v="7.417E-2"/>
    <n v="147"/>
    <x v="0"/>
    <s v="25/12/2024"/>
    <n v="165.54168813657449"/>
    <s v="Non-Painted"/>
  </r>
  <r>
    <d v="2025-01-09T05:36:25"/>
    <x v="185"/>
    <x v="10"/>
    <s v="T6861776. R01"/>
    <s v="T162671"/>
    <s v="227"/>
    <n v="38.4"/>
    <n v="1"/>
    <n v="3.8399999999999997E-2"/>
    <n v="151"/>
    <x v="4"/>
    <s v="27/12/2024"/>
    <n v="163.3535175115758"/>
    <s v="Non-Painted"/>
  </r>
  <r>
    <d v="2025-01-07T15:41:03"/>
    <x v="185"/>
    <x v="10"/>
    <s v="T6861776. R01"/>
    <s v="T162695"/>
    <s v="230"/>
    <n v="38.4"/>
    <n v="1"/>
    <n v="3.8399999999999997E-2"/>
    <n v="153"/>
    <x v="4"/>
    <s v="27/12/2024"/>
    <n v="163.37218649305581"/>
    <s v="Non-Painted"/>
  </r>
  <r>
    <d v="2025-01-09T16:32:36"/>
    <x v="163"/>
    <x v="95"/>
    <s v="420kv"/>
    <s v="T162702"/>
    <s v="1373"/>
    <n v="74.17"/>
    <n v="1"/>
    <n v="7.417E-2"/>
    <n v="151"/>
    <x v="0"/>
    <s v="26/12/2024"/>
    <n v="164.5059402083352"/>
    <s v="Non-Painted"/>
  </r>
  <r>
    <d v="2025-03-07T14:08:32"/>
    <x v="186"/>
    <x v="23"/>
    <s v="-"/>
    <s v="T162721"/>
    <s v="212"/>
    <n v="26.1"/>
    <n v="1"/>
    <n v="2.6100000000000002E-2"/>
    <n v="94"/>
    <x v="0"/>
    <s v="26/12/2024"/>
    <n v="164.04998025462561"/>
    <s v="Non-Painted"/>
  </r>
  <r>
    <d v="2025-03-07T14:08:48"/>
    <x v="186"/>
    <x v="23"/>
    <s v="-"/>
    <s v="T162732"/>
    <s v="211"/>
    <n v="26.1"/>
    <n v="1"/>
    <n v="2.6100000000000002E-2"/>
    <n v="94"/>
    <x v="0"/>
    <s v="26/12/2024"/>
    <n v="164.05118920138921"/>
    <s v="Non-Painted"/>
  </r>
  <r>
    <d v="2025-01-25T09:26:33"/>
    <x v="176"/>
    <x v="103"/>
    <s v="-"/>
    <s v="T162743"/>
    <s v="005"/>
    <n v="88"/>
    <n v="1"/>
    <n v="8.7999999999999995E-2"/>
    <n v="135"/>
    <x v="3"/>
    <s v="27/12/2024"/>
    <n v="163.6802560763899"/>
    <s v="Non-Painted"/>
  </r>
  <r>
    <d v="2025-01-25T09:28:00"/>
    <x v="176"/>
    <x v="103"/>
    <s v="-"/>
    <s v="T162745"/>
    <s v="6"/>
    <n v="88"/>
    <n v="1"/>
    <n v="8.7999999999999995E-2"/>
    <n v="135"/>
    <x v="3"/>
    <s v="27/12/2024"/>
    <n v="163.6795001388891"/>
    <s v="Non-Painted"/>
  </r>
  <r>
    <d v="2025-01-06T14:19:01"/>
    <x v="187"/>
    <x v="109"/>
    <s v="-"/>
    <s v="T162749"/>
    <s v="338"/>
    <n v="173.33"/>
    <n v="1"/>
    <n v="0.17333000000000001"/>
    <n v="154"/>
    <x v="1"/>
    <s v="27/12/2024"/>
    <n v="163.53351006944291"/>
    <s v="Non-Painted"/>
  </r>
  <r>
    <d v="2025-04-18T21:18:24"/>
    <x v="188"/>
    <x v="110"/>
    <s v="-"/>
    <s v="T162792"/>
    <s v="391"/>
    <n v="96.9"/>
    <n v="1"/>
    <n v="9.6900000000000014E-2"/>
    <n v="52"/>
    <x v="0"/>
    <s v="27/12/2024"/>
    <n v="163.64745721065259"/>
    <s v="Non-Painted"/>
  </r>
  <r>
    <d v="2025-01-01T06:41:20"/>
    <x v="189"/>
    <x v="94"/>
    <s v="800kv"/>
    <s v="T162797"/>
    <s v="957"/>
    <n v="140.13999999999999"/>
    <n v="1"/>
    <n v="0.14013999999999999"/>
    <n v="159"/>
    <x v="1"/>
    <s v="27/12/2024"/>
    <n v="163.6763982870325"/>
    <s v="Non-Painted"/>
  </r>
  <r>
    <d v="2025-01-03T14:45:57"/>
    <x v="166"/>
    <x v="31"/>
    <s v="800kv"/>
    <s v="T162855"/>
    <s v="1494"/>
    <n v="276.43"/>
    <n v="1"/>
    <n v="0.27643000000000001"/>
    <n v="157"/>
    <x v="4"/>
    <s v="29/12/2024"/>
    <n v="161.82119224537021"/>
    <s v="Non-Painted"/>
  </r>
  <r>
    <d v="2025-02-28T09:37:45"/>
    <x v="190"/>
    <x v="111"/>
    <s v="Busbar housing"/>
    <s v="T162982"/>
    <s v="224"/>
    <n v="109"/>
    <n v="1"/>
    <n v="0.109"/>
    <n v="101"/>
    <x v="0"/>
    <s v="28/12/2024"/>
    <n v="162.0575711111087"/>
    <s v="Painted"/>
  </r>
  <r>
    <d v="2025-01-22T08:58:23"/>
    <x v="191"/>
    <x v="112"/>
    <s v="245kv"/>
    <s v="T162989"/>
    <s v="654"/>
    <n v="67.099999999999994"/>
    <n v="1"/>
    <n v="6.7099999999999993E-2"/>
    <n v="138"/>
    <x v="3"/>
    <s v="28/12/2024"/>
    <n v="162.62146928240691"/>
    <s v="Non-Painted"/>
  </r>
  <r>
    <d v="2025-01-18T06:17:14"/>
    <x v="185"/>
    <x v="10"/>
    <s v="T6861776. R01"/>
    <s v="T162997"/>
    <s v="241"/>
    <n v="38.4"/>
    <n v="1"/>
    <n v="3.8399999999999997E-2"/>
    <n v="142"/>
    <x v="4"/>
    <s v="08/01/2025"/>
    <n v="151.79363431713139"/>
    <s v="Non-Painted"/>
  </r>
  <r>
    <d v="2025-02-19T13:02:07"/>
    <x v="192"/>
    <x v="111"/>
    <s v="Busbar housing"/>
    <s v="T163013"/>
    <s v="240"/>
    <n v="109"/>
    <n v="1"/>
    <n v="0.109"/>
    <n v="110"/>
    <x v="0"/>
    <s v="28/12/2024"/>
    <n v="162.06206077546079"/>
    <s v="Painted"/>
  </r>
  <r>
    <d v="2025-03-19T15:16:37"/>
    <x v="193"/>
    <x v="113"/>
    <s v="420kv"/>
    <s v="T163014"/>
    <s v="2175"/>
    <n v="71.900000000000006"/>
    <n v="1"/>
    <n v="7.1900000000000006E-2"/>
    <n v="82"/>
    <x v="0"/>
    <s v="29/12/2024"/>
    <n v="161.897519826387"/>
    <s v="Non-Painted"/>
  </r>
  <r>
    <d v="2025-02-28T09:51:47"/>
    <x v="194"/>
    <x v="111"/>
    <s v="Busbar housing"/>
    <s v="T163015"/>
    <s v="242"/>
    <n v="109"/>
    <n v="1"/>
    <n v="0.109"/>
    <n v="101"/>
    <x v="0"/>
    <s v="29/12/2024"/>
    <n v="161.91869083333589"/>
    <s v="Non-Painted"/>
  </r>
  <r>
    <d v="2025-02-26T09:35:34"/>
    <x v="194"/>
    <x v="111"/>
    <s v="Busbar housing"/>
    <s v="T163028"/>
    <s v="234"/>
    <n v="109"/>
    <n v="1"/>
    <n v="0.109"/>
    <n v="103"/>
    <x v="0"/>
    <s v="28/12/2024"/>
    <n v="162.06285504630071"/>
    <s v="Non-Painted"/>
  </r>
  <r>
    <d v="2025-02-19T13:03:07"/>
    <x v="192"/>
    <x v="111"/>
    <s v="Busbar housing"/>
    <s v="T163050"/>
    <s v="228"/>
    <n v="109"/>
    <n v="1"/>
    <n v="0.109"/>
    <n v="110"/>
    <x v="0"/>
    <s v="29/12/2024"/>
    <n v="161.45018740740491"/>
    <s v="Painted"/>
  </r>
  <r>
    <d v="2025-01-25T09:27:39"/>
    <x v="176"/>
    <x v="103"/>
    <s v="-"/>
    <s v="T163233"/>
    <s v="007"/>
    <n v="88"/>
    <n v="1"/>
    <n v="8.7999999999999995E-2"/>
    <n v="135"/>
    <x v="3"/>
    <s v="02/01/2025"/>
    <n v="157.3333931481466"/>
    <s v="Non-Painted"/>
  </r>
  <r>
    <d v="2025-01-20T12:00:36"/>
    <x v="103"/>
    <x v="57"/>
    <s v="NAMI FRONT SUBFRAME"/>
    <s v="T163383"/>
    <s v="593"/>
    <n v="41"/>
    <n v="1"/>
    <n v="4.1000000000000002E-2"/>
    <n v="140"/>
    <x v="1"/>
    <s v="03/01/2025"/>
    <n v="156.54764486111529"/>
    <s v="Non-Painted"/>
  </r>
  <r>
    <d v="2025-01-21T21:38:40"/>
    <x v="195"/>
    <x v="114"/>
    <s v="245kv"/>
    <s v="T163433"/>
    <s v="403"/>
    <n v="134"/>
    <n v="1"/>
    <n v="0.13400000000000001"/>
    <n v="139"/>
    <x v="3"/>
    <s v="04/01/2025"/>
    <n v="155.91244460648161"/>
    <s v="Non-Painted"/>
  </r>
  <r>
    <d v="2025-01-18T05:25:57"/>
    <x v="196"/>
    <x v="114"/>
    <s v="245kv"/>
    <s v="T163436"/>
    <s v="410"/>
    <n v="134"/>
    <n v="1"/>
    <n v="0.13400000000000001"/>
    <n v="142"/>
    <x v="1"/>
    <s v="04/01/2025"/>
    <n v="155.27869118055969"/>
    <s v="Non-Painted"/>
  </r>
  <r>
    <d v="2025-01-24T09:29:18"/>
    <x v="195"/>
    <x v="114"/>
    <s v="245kv"/>
    <s v="T163436"/>
    <s v="410"/>
    <n v="134"/>
    <n v="1"/>
    <n v="0.13400000000000001"/>
    <n v="136"/>
    <x v="3"/>
    <s v="04/01/2025"/>
    <n v="155.27869118055969"/>
    <s v="Non-Painted"/>
  </r>
  <r>
    <d v="2025-03-07T14:05:48"/>
    <x v="186"/>
    <x v="23"/>
    <s v="-"/>
    <s v="T163440"/>
    <s v="233"/>
    <n v="26.1"/>
    <n v="1"/>
    <n v="2.6100000000000002E-2"/>
    <n v="94"/>
    <x v="0"/>
    <s v="04/01/2025"/>
    <n v="155.53647952546461"/>
    <s v="Non-Painted"/>
  </r>
  <r>
    <d v="2025-01-28T07:31:38"/>
    <x v="195"/>
    <x v="114"/>
    <s v="245kv"/>
    <s v="T163443"/>
    <s v="409"/>
    <n v="134"/>
    <n v="1"/>
    <n v="0.13400000000000001"/>
    <n v="132"/>
    <x v="3"/>
    <s v="04/01/2025"/>
    <n v="155.66777006944179"/>
    <s v="Non-Painted"/>
  </r>
  <r>
    <d v="2025-01-24T08:42:07"/>
    <x v="195"/>
    <x v="114"/>
    <s v="245kv"/>
    <s v="T163444"/>
    <s v="405"/>
    <n v="134"/>
    <n v="1"/>
    <n v="0.13400000000000001"/>
    <n v="136"/>
    <x v="3"/>
    <s v="04/01/2025"/>
    <n v="155.46756975694731"/>
    <s v="Non-Painted"/>
  </r>
  <r>
    <d v="2025-01-24T08:43:29"/>
    <x v="195"/>
    <x v="114"/>
    <s v="245kv"/>
    <s v="T163456"/>
    <s v="406"/>
    <n v="134"/>
    <n v="1"/>
    <n v="0.13400000000000001"/>
    <n v="136"/>
    <x v="3"/>
    <s v="04/01/2025"/>
    <n v="155.42797310185409"/>
    <s v="Non-Painted"/>
  </r>
  <r>
    <d v="2025-01-23T14:13:32"/>
    <x v="195"/>
    <x v="114"/>
    <s v="245kv"/>
    <s v="T163457"/>
    <s v="408"/>
    <n v="134"/>
    <n v="1"/>
    <n v="0.13400000000000001"/>
    <n v="137"/>
    <x v="3"/>
    <s v="04/01/2025"/>
    <n v="155.4703108217582"/>
    <s v="Non-Painted"/>
  </r>
  <r>
    <d v="2025-01-21T21:36:16"/>
    <x v="195"/>
    <x v="114"/>
    <s v="245kv"/>
    <s v="T163493"/>
    <s v="411"/>
    <n v="134"/>
    <n v="1"/>
    <n v="0.13400000000000001"/>
    <n v="139"/>
    <x v="3"/>
    <s v="04/01/2025"/>
    <n v="155.2170410300896"/>
    <s v="Non-Painted"/>
  </r>
  <r>
    <d v="2025-03-07T14:04:53"/>
    <x v="186"/>
    <x v="23"/>
    <s v="-"/>
    <s v="T163506"/>
    <s v="242"/>
    <n v="26.1"/>
    <n v="1"/>
    <n v="2.6100000000000002E-2"/>
    <n v="94"/>
    <x v="0"/>
    <s v="07/01/2025"/>
    <n v="152.98735743055289"/>
    <s v="Non-Painted"/>
  </r>
  <r>
    <d v="2025-01-21T15:24:03"/>
    <x v="197"/>
    <x v="115"/>
    <s v="220KV GIS"/>
    <s v="T163687"/>
    <s v="798"/>
    <n v="37.5"/>
    <n v="1"/>
    <n v="3.7499999999999999E-2"/>
    <n v="139"/>
    <x v="1"/>
    <s v="07/01/2025"/>
    <n v="152.0185984259297"/>
    <s v="Non-Painted"/>
  </r>
  <r>
    <d v="2025-03-07T14:04:09"/>
    <x v="186"/>
    <x v="23"/>
    <s v="-"/>
    <s v="T163732"/>
    <s v="243"/>
    <n v="26.1"/>
    <n v="1"/>
    <n v="2.6100000000000002E-2"/>
    <n v="94"/>
    <x v="0"/>
    <s v="08/01/2025"/>
    <n v="151.60217681713399"/>
    <s v="Non-Painted"/>
  </r>
  <r>
    <d v="2025-02-24T09:18:25"/>
    <x v="103"/>
    <x v="57"/>
    <s v="NAMI FRONT SUBFRAME"/>
    <s v="T163789"/>
    <s v="626"/>
    <n v="41"/>
    <n v="1"/>
    <n v="4.1000000000000002E-2"/>
    <n v="105"/>
    <x v="1"/>
    <s v="09/01/2025"/>
    <n v="150.5801543981506"/>
    <s v="Non-Painted"/>
  </r>
  <r>
    <d v="2025-01-20T15:02:32"/>
    <x v="198"/>
    <x v="14"/>
    <s v="GIS 420 kV"/>
    <s v="T163869"/>
    <s v="2212"/>
    <n v="61.5"/>
    <n v="1"/>
    <n v="6.1499999999999999E-2"/>
    <n v="140"/>
    <x v="1"/>
    <s v="16/01/2025"/>
    <n v="143.5364914351812"/>
    <s v="Non-Painted"/>
  </r>
  <r>
    <d v="2025-03-28T17:00:25"/>
    <x v="103"/>
    <x v="57"/>
    <s v="NAMI FRONT SUBFRAME"/>
    <s v="T163892"/>
    <s v="624"/>
    <n v="41"/>
    <n v="1"/>
    <n v="4.1000000000000002E-2"/>
    <n v="73"/>
    <x v="1"/>
    <s v="10/01/2025"/>
    <n v="149.5830084722256"/>
    <s v="Non-Painted"/>
  </r>
  <r>
    <d v="2025-02-05T06:35:41"/>
    <x v="199"/>
    <x v="107"/>
    <s v="-"/>
    <s v="T163939"/>
    <s v="921"/>
    <n v="82"/>
    <n v="1"/>
    <n v="8.2000000000000003E-2"/>
    <n v="124"/>
    <x v="1"/>
    <s v="17/01/2025"/>
    <n v="142.89344709490979"/>
    <s v="Non-Painted"/>
  </r>
  <r>
    <d v="2025-02-27T22:35:27"/>
    <x v="132"/>
    <x v="75"/>
    <s v="-"/>
    <s v="T164040"/>
    <s v="877"/>
    <n v="360.5"/>
    <n v="1"/>
    <n v="0.36049999999999999"/>
    <n v="102"/>
    <x v="1"/>
    <s v="10/01/2025"/>
    <n v="149.3032365393519"/>
    <s v="Non-Painted"/>
  </r>
  <r>
    <d v="2025-02-20T23:41:50"/>
    <x v="200"/>
    <x v="40"/>
    <s v="AIS 420 kV"/>
    <s v="T164488"/>
    <s v="4822"/>
    <n v="49.66"/>
    <n v="1"/>
    <n v="4.9660000000000003E-2"/>
    <n v="109"/>
    <x v="1"/>
    <s v="15/01/2025"/>
    <n v="144.22472931713131"/>
    <s v="Non-Painted"/>
  </r>
  <r>
    <d v="2025-01-25T16:39:03"/>
    <x v="201"/>
    <x v="116"/>
    <s v="-"/>
    <s v="T164490"/>
    <s v="1105"/>
    <n v="74.8"/>
    <n v="1"/>
    <n v="7.4800000000000005E-2"/>
    <n v="135"/>
    <x v="1"/>
    <s v="15/01/2025"/>
    <n v="144.45445521990769"/>
    <s v="Non-Painted"/>
  </r>
  <r>
    <d v="2025-03-11T16:32:58"/>
    <x v="11"/>
    <x v="9"/>
    <s v="Diffuser Pipe 8DQ16 420kV GIS"/>
    <s v="T164599"/>
    <s v="468"/>
    <n v="8.9"/>
    <n v="1"/>
    <n v="8.8999999999999999E-3"/>
    <n v="90"/>
    <x v="1"/>
    <s v="16/01/2025"/>
    <n v="143.61246377314819"/>
    <s v="Non-Painted"/>
  </r>
  <r>
    <d v="2025-01-25T23:17:56"/>
    <x v="189"/>
    <x v="94"/>
    <s v="800kv"/>
    <s v="T164645"/>
    <s v="1041"/>
    <n v="140.13999999999999"/>
    <n v="1"/>
    <n v="0.14013999999999999"/>
    <n v="135"/>
    <x v="1"/>
    <s v="17/01/2025"/>
    <n v="142.33930927083571"/>
    <s v="Non-Painted"/>
  </r>
  <r>
    <d v="2025-01-27T23:09:54"/>
    <x v="189"/>
    <x v="94"/>
    <s v="800kv"/>
    <s v="T164662"/>
    <s v="1046"/>
    <n v="140.13999999999999"/>
    <n v="1"/>
    <n v="0.14013999999999999"/>
    <n v="133"/>
    <x v="1"/>
    <s v="18/01/2025"/>
    <n v="141.78649024305921"/>
    <s v="Non-Painted"/>
  </r>
  <r>
    <d v="2025-05-31T18:34:28"/>
    <x v="202"/>
    <x v="17"/>
    <s v="-"/>
    <s v="T164686"/>
    <s v="1513"/>
    <n v="43.76"/>
    <n v="1"/>
    <n v="4.376E-2"/>
    <n v="9"/>
    <x v="2"/>
    <s v="19/01/2025"/>
    <n v="140.77925236111329"/>
    <s v="Non-Painted"/>
  </r>
  <r>
    <d v="2025-05-27T21:23:19"/>
    <x v="203"/>
    <x v="117"/>
    <s v="145kv"/>
    <s v="T164691"/>
    <s v="301"/>
    <n v="116.66"/>
    <n v="1"/>
    <n v="0.11666"/>
    <n v="13"/>
    <x v="3"/>
    <s v="19/01/2025"/>
    <n v="140.77815608796661"/>
    <s v="Non-Painted"/>
  </r>
  <r>
    <d v="2025-02-01T14:31:40"/>
    <x v="169"/>
    <x v="79"/>
    <s v="GIS 420 kV"/>
    <s v="T164692"/>
    <s v="830"/>
    <n v="43.3"/>
    <n v="1"/>
    <n v="4.3299999999999998E-2"/>
    <n v="128"/>
    <x v="1"/>
    <s v="19/01/2025"/>
    <n v="140.77630170139309"/>
    <s v="Non-Painted"/>
  </r>
  <r>
    <d v="2025-03-24T09:57:32"/>
    <x v="20"/>
    <x v="17"/>
    <s v="-"/>
    <s v="T164693"/>
    <s v="1511"/>
    <n v="43.8"/>
    <n v="1"/>
    <n v="4.3799999999999999E-2"/>
    <n v="77"/>
    <x v="1"/>
    <s v="19/01/2025"/>
    <n v="140.78097184027871"/>
    <s v="Non-Painted"/>
  </r>
  <r>
    <d v="2025-03-27T18:47:24"/>
    <x v="29"/>
    <x v="17"/>
    <s v="-"/>
    <s v="T164693"/>
    <s v="1511"/>
    <n v="43.76"/>
    <n v="1"/>
    <n v="4.376E-2"/>
    <n v="74"/>
    <x v="2"/>
    <s v="19/01/2025"/>
    <n v="140.78097184027871"/>
    <s v="Non-Painted"/>
  </r>
  <r>
    <d v="2025-03-27T18:46:47"/>
    <x v="29"/>
    <x v="17"/>
    <s v="-"/>
    <s v="T164698"/>
    <s v="1510"/>
    <n v="43.76"/>
    <n v="1"/>
    <n v="4.376E-2"/>
    <n v="74"/>
    <x v="2"/>
    <s v="19/01/2025"/>
    <n v="140.7805124884253"/>
    <s v="Non-Painted"/>
  </r>
  <r>
    <d v="2025-02-13T15:06:04"/>
    <x v="169"/>
    <x v="79"/>
    <s v="GIS 420 kV"/>
    <s v="T164699"/>
    <s v="831"/>
    <n v="43.3"/>
    <n v="1"/>
    <n v="4.3299999999999998E-2"/>
    <n v="116"/>
    <x v="1"/>
    <s v="19/01/2025"/>
    <n v="140.7725267476853"/>
    <s v="Non-Painted"/>
  </r>
  <r>
    <d v="2025-04-18T21:13:24"/>
    <x v="188"/>
    <x v="110"/>
    <s v="-"/>
    <s v="T164747"/>
    <s v="421"/>
    <n v="96.9"/>
    <n v="1"/>
    <n v="9.6900000000000014E-2"/>
    <n v="52"/>
    <x v="0"/>
    <s v="17/01/2025"/>
    <n v="142.09516873842219"/>
    <s v="Non-Painted"/>
  </r>
  <r>
    <d v="2025-05-31T15:11:08"/>
    <x v="109"/>
    <x v="61"/>
    <s v="DTB 420 kV"/>
    <s v="T164811"/>
    <s v="1208"/>
    <n v="39.5"/>
    <n v="1"/>
    <n v="3.95E-2"/>
    <n v="9"/>
    <x v="1"/>
    <s v="19/01/2025"/>
    <n v="140.9031247337989"/>
    <s v="Non-Painted"/>
  </r>
  <r>
    <d v="2025-04-20T00:21:55"/>
    <x v="183"/>
    <x v="81"/>
    <s v="Operating socket 8DQ16_x000d__x000a_"/>
    <s v="T164836"/>
    <s v="295"/>
    <n v="31.6"/>
    <n v="1"/>
    <n v="3.1600000000000003E-2"/>
    <n v="50"/>
    <x v="1"/>
    <s v="20/01/2025"/>
    <n v="139.34740723379949"/>
    <s v="Non-Painted"/>
  </r>
  <r>
    <d v="2025-04-20T00:16:57"/>
    <x v="183"/>
    <x v="81"/>
    <s v="Operating socket 8DQ16_x000d__x000a_"/>
    <s v="T164890"/>
    <s v="285"/>
    <n v="31.6"/>
    <n v="1"/>
    <n v="3.1600000000000003E-2"/>
    <n v="50"/>
    <x v="1"/>
    <s v="22/01/2025"/>
    <n v="137.6580514467569"/>
    <s v="Non-Painted"/>
  </r>
  <r>
    <d v="2025-05-23T14:32:51"/>
    <x v="109"/>
    <x v="61"/>
    <s v="DTB 420 kV"/>
    <s v="T164910"/>
    <s v="1207"/>
    <n v="39.5"/>
    <n v="1"/>
    <n v="3.95E-2"/>
    <n v="17"/>
    <x v="1"/>
    <s v="19/01/2025"/>
    <n v="140.83985241898341"/>
    <s v="Non-Painted"/>
  </r>
  <r>
    <d v="2025-01-24T23:16:06"/>
    <x v="189"/>
    <x v="94"/>
    <s v="800kv"/>
    <s v="T164994"/>
    <s v="1053"/>
    <n v="140.13999999999999"/>
    <n v="1"/>
    <n v="0.14013999999999999"/>
    <n v="136"/>
    <x v="1"/>
    <s v="21/01/2025"/>
    <n v="138.48795050926131"/>
    <s v="Non-Painted"/>
  </r>
  <r>
    <d v="2025-05-22T08:09:54"/>
    <x v="204"/>
    <x v="118"/>
    <s v="DTB 245 kV"/>
    <s v="T165226"/>
    <s v="1383"/>
    <n v="24"/>
    <n v="1"/>
    <n v="2.4E-2"/>
    <n v="18"/>
    <x v="0"/>
    <s v="21/01/2025"/>
    <n v="138.01421275462781"/>
    <s v="Non-Painted"/>
  </r>
  <r>
    <d v="2025-04-14T11:46:07"/>
    <x v="205"/>
    <x v="94"/>
    <s v="800kv"/>
    <s v="T165345"/>
    <s v="1062"/>
    <n v="136"/>
    <n v="1"/>
    <n v="0.13600000000000001"/>
    <n v="56"/>
    <x v="0"/>
    <s v="24/01/2025"/>
    <n v="135.30426783565051"/>
    <s v="Non-Painted"/>
  </r>
  <r>
    <d v="2025-04-04T20:04:35"/>
    <x v="48"/>
    <x v="31"/>
    <s v="800kv"/>
    <s v="T165368"/>
    <s v="1573"/>
    <n v="283"/>
    <n v="1"/>
    <n v="0.28299999999999997"/>
    <n v="66"/>
    <x v="2"/>
    <s v="25/01/2025"/>
    <n v="134.34291468749871"/>
    <s v="Non-Painted"/>
  </r>
  <r>
    <d v="2025-05-06T07:48:54"/>
    <x v="206"/>
    <x v="119"/>
    <s v="-"/>
    <s v="T165384"/>
    <s v="1123"/>
    <n v="272.63"/>
    <n v="1"/>
    <n v="0.27262999999999998"/>
    <n v="34"/>
    <x v="0"/>
    <s v="27/01/2025"/>
    <n v="132.41717494212929"/>
    <s v="Painted"/>
  </r>
  <r>
    <d v="2025-04-18T15:06:03"/>
    <x v="207"/>
    <x v="120"/>
    <s v="800 Kv"/>
    <s v="T165412"/>
    <s v="454"/>
    <n v="116.8"/>
    <n v="1"/>
    <n v="0.1168"/>
    <n v="52"/>
    <x v="2"/>
    <s v="22/01/2025"/>
    <n v="137.38784744212899"/>
    <s v="Non-Painted"/>
  </r>
  <r>
    <d v="2025-03-11T06:34:14"/>
    <x v="208"/>
    <x v="67"/>
    <s v="245kv"/>
    <s v="T165440"/>
    <s v="497"/>
    <n v="42.3"/>
    <n v="1"/>
    <n v="4.2299999999999997E-2"/>
    <n v="90"/>
    <x v="1"/>
    <s v="22/01/2025"/>
    <n v="137.5185416898166"/>
    <s v="Non-Painted"/>
  </r>
  <r>
    <d v="2025-05-22T08:10:22"/>
    <x v="204"/>
    <x v="118"/>
    <s v="DTB 245 kV"/>
    <s v="T165474"/>
    <s v="1438"/>
    <n v="24"/>
    <n v="1"/>
    <n v="2.4E-2"/>
    <n v="18"/>
    <x v="0"/>
    <s v="23/01/2025"/>
    <n v="136.93907518518969"/>
    <s v="Non-Painted"/>
  </r>
  <r>
    <d v="2025-03-07T12:00:03"/>
    <x v="209"/>
    <x v="109"/>
    <s v="-"/>
    <s v="T165534"/>
    <s v="354"/>
    <n v="173.33"/>
    <n v="1"/>
    <n v="0.17333000000000001"/>
    <n v="94"/>
    <x v="3"/>
    <s v="24/01/2025"/>
    <n v="135.26389478009509"/>
    <s v="Non-Painted"/>
  </r>
  <r>
    <d v="2025-04-30T20:06:34"/>
    <x v="210"/>
    <x v="5"/>
    <s v="-"/>
    <s v="T165554"/>
    <s v="1101"/>
    <n v="50.8"/>
    <n v="1"/>
    <n v="5.0799999999999998E-2"/>
    <n v="40"/>
    <x v="2"/>
    <s v="24/01/2025"/>
    <n v="135.10372179398109"/>
    <s v="Non-Painted"/>
  </r>
  <r>
    <d v="2025-02-04T14:45:54"/>
    <x v="211"/>
    <x v="93"/>
    <s v="-"/>
    <s v="T165847"/>
    <s v="1900"/>
    <n v="33"/>
    <n v="1"/>
    <n v="3.3000000000000002E-2"/>
    <n v="125"/>
    <x v="1"/>
    <s v="29/01/2025"/>
    <n v="130.72818039351839"/>
    <s v="Non-Painted"/>
  </r>
  <r>
    <d v="2025-02-14T12:25:34"/>
    <x v="103"/>
    <x v="57"/>
    <s v="NAMI FRONT SUBFRAME"/>
    <s v="T165864"/>
    <s v="639"/>
    <n v="41"/>
    <n v="1"/>
    <n v="4.1000000000000002E-2"/>
    <n v="115"/>
    <x v="1"/>
    <s v="28/01/2025"/>
    <n v="131.11488342592199"/>
    <s v="Non-Painted"/>
  </r>
  <r>
    <d v="2025-02-15T05:59:45"/>
    <x v="211"/>
    <x v="93"/>
    <s v="-"/>
    <s v="T165894"/>
    <s v="1921"/>
    <n v="33"/>
    <n v="1"/>
    <n v="3.3000000000000002E-2"/>
    <n v="114"/>
    <x v="1"/>
    <s v="29/01/2025"/>
    <n v="130.36508703703291"/>
    <s v="Non-Painted"/>
  </r>
  <r>
    <d v="2025-02-17T18:34:21"/>
    <x v="197"/>
    <x v="115"/>
    <s v="220KV GIS"/>
    <s v="T165947"/>
    <s v="821"/>
    <n v="37.5"/>
    <n v="1"/>
    <n v="3.7499999999999999E-2"/>
    <n v="112"/>
    <x v="1"/>
    <s v="31/01/2025"/>
    <n v="128.8246378703698"/>
    <s v="Non-Painted"/>
  </r>
  <r>
    <d v="2025-06-03T10:05:13"/>
    <x v="48"/>
    <x v="31"/>
    <s v="800kv"/>
    <s v="T166055"/>
    <s v="1653"/>
    <n v="283"/>
    <n v="1"/>
    <n v="0.28299999999999997"/>
    <n v="6"/>
    <x v="0"/>
    <s v="30/01/2025"/>
    <n v="129.49638476852121"/>
    <s v="Non-Painted"/>
  </r>
  <r>
    <d v="2025-02-17T14:13:34"/>
    <x v="166"/>
    <x v="31"/>
    <s v="800kv"/>
    <s v="T166072"/>
    <s v="1611"/>
    <n v="276.43"/>
    <n v="1"/>
    <n v="0.27643000000000001"/>
    <n v="112"/>
    <x v="4"/>
    <s v="31/01/2025"/>
    <n v="128.75092209490691"/>
    <s v="Non-Painted"/>
  </r>
  <r>
    <d v="2025-06-04T16:45:31"/>
    <x v="212"/>
    <x v="121"/>
    <s v="DTB 72.5 kV"/>
    <s v="T166081"/>
    <s v="012"/>
    <n v="84"/>
    <n v="1"/>
    <n v="8.4000000000000005E-2"/>
    <n v="5"/>
    <x v="0"/>
    <s v="31/01/2025"/>
    <n v="128.262712881944"/>
    <s v="Non-Painted"/>
  </r>
  <r>
    <d v="2025-01-29T23:09:37"/>
    <x v="132"/>
    <x v="75"/>
    <s v="-"/>
    <s v="T166111"/>
    <s v="940"/>
    <n v="360.5"/>
    <n v="1"/>
    <n v="0.36049999999999999"/>
    <n v="131"/>
    <x v="4"/>
    <s v="23/01/2025"/>
    <n v="136.739794629626"/>
    <s v="Non-Painted"/>
  </r>
  <r>
    <d v="2025-02-27T22:42:44"/>
    <x v="132"/>
    <x v="75"/>
    <s v="-"/>
    <s v="T166115"/>
    <s v="937"/>
    <n v="360.5"/>
    <n v="1"/>
    <n v="0.36049999999999999"/>
    <n v="102"/>
    <x v="4"/>
    <s v="23/01/2025"/>
    <n v="136.7401971875006"/>
    <s v="Non-Painted"/>
  </r>
  <r>
    <d v="2025-01-29T23:14:15"/>
    <x v="132"/>
    <x v="75"/>
    <s v="-"/>
    <s v="T166117"/>
    <s v="948"/>
    <n v="360.5"/>
    <n v="1"/>
    <n v="0.36049999999999999"/>
    <n v="131"/>
    <x v="4"/>
    <s v="23/01/2025"/>
    <n v="136.73937289352031"/>
    <s v="Non-Painted"/>
  </r>
  <r>
    <d v="2025-02-17T22:54:27"/>
    <x v="213"/>
    <x v="118"/>
    <s v="DTB 245 kV"/>
    <s v="T166128"/>
    <s v="1520"/>
    <n v="24"/>
    <n v="1"/>
    <n v="2.4E-2"/>
    <n v="112"/>
    <x v="1"/>
    <s v="24/01/2025"/>
    <n v="135.8746391319437"/>
    <s v="Non-Painted"/>
  </r>
  <r>
    <d v="2025-03-21T22:44:34"/>
    <x v="214"/>
    <x v="5"/>
    <s v="-"/>
    <s v="T166191"/>
    <s v="1091"/>
    <n v="50.8"/>
    <n v="1"/>
    <n v="5.0799999999999998E-2"/>
    <n v="80"/>
    <x v="0"/>
    <s v="25/01/2025"/>
    <n v="134.8617047222215"/>
    <s v="Non-Painted"/>
  </r>
  <r>
    <d v="2025-03-11T10:30:27"/>
    <x v="215"/>
    <x v="122"/>
    <s v="-"/>
    <s v="T166267"/>
    <s v="003"/>
    <n v="65"/>
    <n v="1"/>
    <n v="6.5000000000000002E-2"/>
    <n v="90"/>
    <x v="0"/>
    <s v="01/02/2025"/>
    <n v="127.0139520486118"/>
    <s v="Non-Painted"/>
  </r>
  <r>
    <d v="2025-05-22T08:09:00"/>
    <x v="204"/>
    <x v="118"/>
    <s v="DTB 245 kV"/>
    <s v="T166374"/>
    <s v="1485"/>
    <n v="24"/>
    <n v="1"/>
    <n v="2.4E-2"/>
    <n v="18"/>
    <x v="0"/>
    <s v="01/02/2025"/>
    <n v="127.0706184375013"/>
    <s v="Non-Painted"/>
  </r>
  <r>
    <d v="2025-02-11T13:51:23"/>
    <x v="216"/>
    <x v="106"/>
    <s v="-"/>
    <s v="T166416"/>
    <s v="008"/>
    <n v="70"/>
    <n v="1"/>
    <n v="7.0000000000000007E-2"/>
    <n v="118"/>
    <x v="1"/>
    <s v="01/02/2025"/>
    <n v="127.2348919675933"/>
    <s v="Non-Painted"/>
  </r>
  <r>
    <d v="2025-02-08T16:16:25"/>
    <x v="216"/>
    <x v="106"/>
    <s v="-"/>
    <s v="T166418"/>
    <s v="007"/>
    <n v="70"/>
    <n v="1"/>
    <n v="7.0000000000000007E-2"/>
    <n v="121"/>
    <x v="1"/>
    <s v="01/02/2025"/>
    <n v="127.243381215274"/>
    <s v="Non-Painted"/>
  </r>
  <r>
    <d v="2025-02-22T10:48:08"/>
    <x v="217"/>
    <x v="123"/>
    <s v="DISCONNECTOR CASING"/>
    <s v="T166427"/>
    <s v="042"/>
    <n v="56"/>
    <n v="1"/>
    <n v="5.6000000000000001E-2"/>
    <n v="107"/>
    <x v="1"/>
    <s v="04/02/2025"/>
    <n v="124.52939256944229"/>
    <s v="Non-Painted"/>
  </r>
  <r>
    <d v="2025-05-06T07:49:27"/>
    <x v="218"/>
    <x v="119"/>
    <s v="-"/>
    <s v="T166439"/>
    <s v="1170"/>
    <n v="272.63"/>
    <n v="1"/>
    <n v="0.27262999999999998"/>
    <n v="34"/>
    <x v="0"/>
    <s v="02/02/2025"/>
    <n v="126.7503446064802"/>
    <s v="Painted"/>
  </r>
  <r>
    <d v="2025-06-03T10:05:48"/>
    <x v="48"/>
    <x v="31"/>
    <s v="800kv"/>
    <s v="T166464"/>
    <s v="1662"/>
    <n v="283"/>
    <n v="1"/>
    <n v="0.28299999999999997"/>
    <n v="6"/>
    <x v="0"/>
    <s v="09/02/2025"/>
    <n v="119.85155930555629"/>
    <s v="Non-Painted"/>
  </r>
  <r>
    <d v="2025-02-28T18:39:26"/>
    <x v="219"/>
    <x v="124"/>
    <s v="-"/>
    <s v="T166495"/>
    <s v="007"/>
    <n v="58"/>
    <n v="1"/>
    <n v="5.8000000000000003E-2"/>
    <n v="101"/>
    <x v="1"/>
    <s v="10/02/2025"/>
    <n v="118.2347758796313"/>
    <s v="Non-Painted"/>
  </r>
  <r>
    <d v="2025-05-23T09:25:27"/>
    <x v="204"/>
    <x v="118"/>
    <s v="DTB 245 kV"/>
    <s v="T166526"/>
    <s v="1490"/>
    <n v="24"/>
    <n v="1"/>
    <n v="2.4E-2"/>
    <n v="17"/>
    <x v="0"/>
    <s v="02/02/2025"/>
    <n v="126.8476195833355"/>
    <s v="Non-Painted"/>
  </r>
  <r>
    <d v="2025-02-08T23:00:24"/>
    <x v="197"/>
    <x v="115"/>
    <s v="220KV GIS"/>
    <s v="T166532"/>
    <s v="827"/>
    <n v="37.5"/>
    <n v="1"/>
    <n v="3.7499999999999999E-2"/>
    <n v="121"/>
    <x v="1"/>
    <s v="31/01/2025"/>
    <n v="128.66963348379801"/>
    <s v="Non-Painted"/>
  </r>
  <r>
    <d v="2025-02-07T15:31:42"/>
    <x v="197"/>
    <x v="115"/>
    <s v="220KV GIS"/>
    <s v="T166545"/>
    <s v="829"/>
    <n v="37.5"/>
    <n v="1"/>
    <n v="3.7499999999999999E-2"/>
    <n v="122"/>
    <x v="1"/>
    <s v="02/02/2025"/>
    <n v="126.9478839467629"/>
    <s v="Non-Painted"/>
  </r>
  <r>
    <d v="2025-03-31T17:29:24"/>
    <x v="109"/>
    <x v="61"/>
    <s v="DTB 420 kV"/>
    <s v="T166567"/>
    <s v="1244"/>
    <n v="39.5"/>
    <n v="1"/>
    <n v="3.95E-2"/>
    <n v="70"/>
    <x v="1"/>
    <s v="05/02/2025"/>
    <n v="123.05339049768369"/>
    <s v="Non-Painted"/>
  </r>
  <r>
    <d v="2025-06-07T15:52:12"/>
    <x v="220"/>
    <x v="88"/>
    <s v="-"/>
    <s v="T166604"/>
    <s v="222"/>
    <n v="134.4"/>
    <n v="1"/>
    <n v="0.13439999999999999"/>
    <n v="2"/>
    <x v="0"/>
    <s v="03/02/2025"/>
    <n v="125.32796534722"/>
    <s v="Non-Painted"/>
  </r>
  <r>
    <d v="2025-06-04T16:43:55"/>
    <x v="212"/>
    <x v="121"/>
    <s v="DTB 72.5 kV"/>
    <s v="T166655"/>
    <s v="14"/>
    <n v="84"/>
    <n v="1"/>
    <n v="8.4000000000000005E-2"/>
    <n v="5"/>
    <x v="0"/>
    <s v="07/02/2025"/>
    <n v="121.7967884837999"/>
    <s v="Non-Painted"/>
  </r>
  <r>
    <d v="2025-06-04T16:45:08"/>
    <x v="212"/>
    <x v="121"/>
    <s v="DTB 72.5 kV"/>
    <s v="T166657"/>
    <s v="011"/>
    <n v="84"/>
    <n v="1"/>
    <n v="8.4000000000000005E-2"/>
    <n v="5"/>
    <x v="0"/>
    <s v="06/02/2025"/>
    <n v="122.2467083912052"/>
    <s v="Non-Painted"/>
  </r>
  <r>
    <d v="2025-05-28T16:13:54"/>
    <x v="221"/>
    <x v="124"/>
    <s v="-"/>
    <s v="T166730"/>
    <s v="005"/>
    <n v="58"/>
    <n v="1"/>
    <n v="5.8000000000000003E-2"/>
    <n v="12"/>
    <x v="0"/>
    <s v="04/02/2025"/>
    <n v="124.8286768402759"/>
    <s v="Non-Painted"/>
  </r>
  <r>
    <d v="2025-05-23T14:32:25"/>
    <x v="109"/>
    <x v="61"/>
    <s v="DTB 420 kV"/>
    <s v="T166769"/>
    <s v="1249"/>
    <n v="39.5"/>
    <n v="1"/>
    <n v="3.95E-2"/>
    <n v="17"/>
    <x v="1"/>
    <s v="06/02/2025"/>
    <n v="122.8265122106459"/>
    <s v="Non-Painted"/>
  </r>
  <r>
    <d v="2025-04-22T16:00:21"/>
    <x v="72"/>
    <x v="41"/>
    <s v="NAMI REAR SUBFRAME"/>
    <s v="T166820"/>
    <s v="763"/>
    <n v="44"/>
    <n v="1"/>
    <n v="4.3999999999999997E-2"/>
    <n v="48"/>
    <x v="1"/>
    <s v="05/02/2025"/>
    <n v="123.99949803241179"/>
    <s v="Non-Painted"/>
  </r>
  <r>
    <d v="2025-05-06T09:33:06"/>
    <x v="218"/>
    <x v="119"/>
    <s v="-"/>
    <s v="T166853"/>
    <s v="1176"/>
    <n v="272.63"/>
    <n v="1"/>
    <n v="0.27262999999999998"/>
    <n v="34"/>
    <x v="0"/>
    <s v="05/02/2025"/>
    <n v="123.7879704050938"/>
    <s v="Painted"/>
  </r>
  <r>
    <d v="2025-04-30T22:50:03"/>
    <x v="201"/>
    <x v="116"/>
    <s v="-"/>
    <s v="T166880"/>
    <s v="1118"/>
    <n v="74.8"/>
    <n v="1"/>
    <n v="7.4800000000000005E-2"/>
    <n v="40"/>
    <x v="1"/>
    <s v="05/02/2025"/>
    <n v="123.377813576386"/>
    <s v="Non-Painted"/>
  </r>
  <r>
    <d v="2025-04-03T09:32:20"/>
    <x v="175"/>
    <x v="102"/>
    <s v="145KV GIS"/>
    <s v="T166913"/>
    <s v="248"/>
    <n v="117"/>
    <n v="1"/>
    <n v="0.11700000000000001"/>
    <n v="67"/>
    <x v="3"/>
    <s v="06/02/2025"/>
    <n v="122.1777846990735"/>
    <s v="Non-Painted"/>
  </r>
  <r>
    <d v="2025-04-13T15:09:27"/>
    <x v="72"/>
    <x v="41"/>
    <s v="NAMI REAR SUBFRAME"/>
    <s v="T166918"/>
    <s v="676"/>
    <n v="44"/>
    <n v="1"/>
    <n v="4.3999999999999997E-2"/>
    <n v="57"/>
    <x v="1"/>
    <s v="05/02/2025"/>
    <n v="123.0177286921317"/>
    <s v="Non-Painted"/>
  </r>
  <r>
    <d v="2025-04-03T09:39:38"/>
    <x v="175"/>
    <x v="102"/>
    <s v="145KV GIS"/>
    <s v="T166942"/>
    <s v="245"/>
    <n v="117"/>
    <n v="1"/>
    <n v="0.11700000000000001"/>
    <n v="67"/>
    <x v="3"/>
    <s v="07/02/2025"/>
    <n v="121.8886361342593"/>
    <s v="Non-Painted"/>
  </r>
  <r>
    <d v="2025-05-19T14:48:55"/>
    <x v="222"/>
    <x v="116"/>
    <s v="-"/>
    <s v="T166961"/>
    <s v="1137"/>
    <n v="74.8"/>
    <n v="1"/>
    <n v="7.4800000000000005E-2"/>
    <n v="21"/>
    <x v="0"/>
    <s v="06/02/2025"/>
    <n v="122.071378692126"/>
    <s v="Painted"/>
  </r>
  <r>
    <d v="2025-06-06T12:00:26"/>
    <x v="175"/>
    <x v="102"/>
    <s v="145KV GIS"/>
    <s v="T166979"/>
    <s v="243"/>
    <n v="117"/>
    <n v="1"/>
    <n v="0.11700000000000001"/>
    <n v="3"/>
    <x v="2"/>
    <s v="07/02/2025"/>
    <n v="121.9449337499973"/>
    <s v="Non-Painted"/>
  </r>
  <r>
    <d v="2025-05-19T14:48:19"/>
    <x v="222"/>
    <x v="116"/>
    <s v="-"/>
    <s v="T166992"/>
    <s v="1128"/>
    <n v="74.8"/>
    <n v="1"/>
    <n v="7.4800000000000005E-2"/>
    <n v="21"/>
    <x v="0"/>
    <s v="06/02/2025"/>
    <n v="122.2968973263924"/>
    <s v="Painted"/>
  </r>
  <r>
    <d v="2025-05-29T15:08:11"/>
    <x v="109"/>
    <x v="61"/>
    <s v="DTB 420 kV"/>
    <s v="T167133"/>
    <s v="1291"/>
    <n v="39.5"/>
    <n v="1"/>
    <n v="3.95E-2"/>
    <n v="11"/>
    <x v="1"/>
    <s v="08/02/2025"/>
    <n v="120.4011041782433"/>
    <s v="Non-Painted"/>
  </r>
  <r>
    <d v="2025-02-21T09:13:24"/>
    <x v="103"/>
    <x v="57"/>
    <s v="NAMI FRONT SUBFRAME"/>
    <s v="T167210"/>
    <s v="664"/>
    <n v="41"/>
    <n v="1"/>
    <n v="4.1000000000000002E-2"/>
    <n v="108"/>
    <x v="1"/>
    <s v="10/02/2025"/>
    <n v="118.0402328819473"/>
    <s v="Non-Painted"/>
  </r>
  <r>
    <d v="2025-02-21T08:59:10"/>
    <x v="103"/>
    <x v="57"/>
    <s v="NAMI FRONT SUBFRAME"/>
    <s v="T167221"/>
    <s v="667"/>
    <n v="41"/>
    <n v="1"/>
    <n v="4.1000000000000002E-2"/>
    <n v="108"/>
    <x v="1"/>
    <s v="11/02/2025"/>
    <n v="117.6311515624984"/>
    <s v="Non-Painted"/>
  </r>
  <r>
    <d v="2025-02-24T09:22:47"/>
    <x v="103"/>
    <x v="57"/>
    <s v="NAMI FRONT SUBFRAME"/>
    <s v="T167237"/>
    <s v="666"/>
    <n v="41"/>
    <n v="1"/>
    <n v="4.1000000000000002E-2"/>
    <n v="105"/>
    <x v="1"/>
    <s v="11/02/2025"/>
    <n v="117.8136843749962"/>
    <s v="Non-Painted"/>
  </r>
  <r>
    <d v="2025-06-07T13:55:07"/>
    <x v="223"/>
    <x v="125"/>
    <s v="DTB 420 kV"/>
    <s v="T167253"/>
    <s v="1181"/>
    <n v="36.299999999999997"/>
    <n v="1"/>
    <n v="3.6299999999999999E-2"/>
    <n v="2"/>
    <x v="0"/>
    <s v="11/02/2025"/>
    <n v="117.8237068518501"/>
    <s v="Non-Painted"/>
  </r>
  <r>
    <d v="2025-04-09T00:25:59"/>
    <x v="224"/>
    <x v="125"/>
    <s v="DTB 420 kV"/>
    <s v="T167256"/>
    <s v="1193"/>
    <n v="36.299999999999997"/>
    <n v="1"/>
    <n v="3.6299999999999999E-2"/>
    <n v="61"/>
    <x v="1"/>
    <s v="11/02/2025"/>
    <n v="117.4479622916697"/>
    <s v="Non-Painted"/>
  </r>
  <r>
    <d v="2025-05-17T14:01:53"/>
    <x v="223"/>
    <x v="125"/>
    <s v="DTB 420 kV"/>
    <s v="T167260"/>
    <s v="1233"/>
    <n v="36.299999999999997"/>
    <n v="1"/>
    <n v="3.6299999999999999E-2"/>
    <n v="23"/>
    <x v="0"/>
    <s v="15/02/2025"/>
    <n v="113.7712998263887"/>
    <s v="Non-Painted"/>
  </r>
  <r>
    <d v="2025-06-05T16:02:35"/>
    <x v="223"/>
    <x v="125"/>
    <s v="DTB 420 kV"/>
    <s v="T167265"/>
    <s v="1224"/>
    <n v="36.299999999999997"/>
    <n v="1"/>
    <n v="3.6299999999999999E-2"/>
    <n v="4"/>
    <x v="0"/>
    <s v="15/02/2025"/>
    <n v="113.84642946759411"/>
    <s v="Non-Painted"/>
  </r>
  <r>
    <d v="2025-06-05T15:57:35"/>
    <x v="223"/>
    <x v="125"/>
    <s v="DTB 420 kV"/>
    <s v="T167270"/>
    <s v="1222"/>
    <n v="36.299999999999997"/>
    <n v="1"/>
    <n v="3.6299999999999999E-2"/>
    <n v="4"/>
    <x v="0"/>
    <s v="15/02/2025"/>
    <n v="113.8457851157436"/>
    <s v="Non-Painted"/>
  </r>
  <r>
    <d v="2025-06-05T15:59:26"/>
    <x v="223"/>
    <x v="125"/>
    <s v="DTB 420 kV"/>
    <s v="T167271"/>
    <s v="1231"/>
    <n v="36.299999999999997"/>
    <n v="1"/>
    <n v="3.6299999999999999E-2"/>
    <n v="4"/>
    <x v="0"/>
    <s v="15/02/2025"/>
    <n v="113.9634778356485"/>
    <s v="Non-Painted"/>
  </r>
  <r>
    <d v="2025-06-07T13:57:27"/>
    <x v="223"/>
    <x v="125"/>
    <s v="DTB 420 kV"/>
    <s v="T167273"/>
    <s v="1218"/>
    <n v="36.299999999999997"/>
    <n v="1"/>
    <n v="3.6299999999999999E-2"/>
    <n v="2"/>
    <x v="0"/>
    <s v="14/02/2025"/>
    <n v="114.1204170833371"/>
    <s v="Non-Painted"/>
  </r>
  <r>
    <d v="2025-06-05T16:03:39"/>
    <x v="223"/>
    <x v="125"/>
    <s v="DTB 420 kV"/>
    <s v="T167276"/>
    <s v="1228"/>
    <n v="36.299999999999997"/>
    <n v="1"/>
    <n v="3.6299999999999999E-2"/>
    <n v="4"/>
    <x v="0"/>
    <s v="15/02/2025"/>
    <n v="113.96290383101589"/>
    <s v="Non-Painted"/>
  </r>
  <r>
    <d v="2025-05-17T14:01:03"/>
    <x v="223"/>
    <x v="125"/>
    <s v="DTB 420 kV"/>
    <s v="T167284"/>
    <s v="1199"/>
    <n v="36.299999999999997"/>
    <n v="1"/>
    <n v="3.6299999999999999E-2"/>
    <n v="23"/>
    <x v="0"/>
    <s v="11/02/2025"/>
    <n v="117.4140121643504"/>
    <s v="Non-Painted"/>
  </r>
  <r>
    <d v="2025-06-05T15:58:04"/>
    <x v="223"/>
    <x v="125"/>
    <s v="DTB 420 kV"/>
    <s v="T167286"/>
    <s v="1201"/>
    <n v="36.299999999999997"/>
    <n v="1"/>
    <n v="3.6299999999999999E-2"/>
    <n v="4"/>
    <x v="0"/>
    <s v="11/02/2025"/>
    <n v="117.192814606482"/>
    <s v="Non-Painted"/>
  </r>
  <r>
    <d v="2025-04-04T08:54:13"/>
    <x v="103"/>
    <x v="57"/>
    <s v="NAMI FRONT SUBFRAME"/>
    <s v="T167453"/>
    <s v="701"/>
    <n v="41"/>
    <n v="1"/>
    <n v="4.1000000000000002E-2"/>
    <n v="66"/>
    <x v="1"/>
    <s v="11/02/2025"/>
    <n v="117.0819436921302"/>
    <s v="Non-Painted"/>
  </r>
  <r>
    <d v="2025-02-21T09:12:24"/>
    <x v="103"/>
    <x v="57"/>
    <s v="NAMI FRONT SUBFRAME"/>
    <s v="T167483"/>
    <s v="682"/>
    <n v="41"/>
    <n v="1"/>
    <n v="4.1000000000000002E-2"/>
    <n v="108"/>
    <x v="1"/>
    <s v="12/02/2025"/>
    <n v="116.90059354166441"/>
    <s v="Non-Painted"/>
  </r>
  <r>
    <d v="2025-03-12T10:35:25"/>
    <x v="103"/>
    <x v="57"/>
    <s v="NAMI FRONT SUBFRAME"/>
    <s v="T167484"/>
    <s v="670"/>
    <n v="41"/>
    <n v="1"/>
    <n v="4.1000000000000002E-2"/>
    <n v="89"/>
    <x v="1"/>
    <s v="12/02/2025"/>
    <n v="116.8210889467591"/>
    <s v="Non-Painted"/>
  </r>
  <r>
    <d v="2025-04-12T16:25:22"/>
    <x v="103"/>
    <x v="57"/>
    <s v="NAMI FRONT SUBFRAME"/>
    <s v="T167486"/>
    <s v="680"/>
    <n v="41"/>
    <n v="1"/>
    <n v="4.1000000000000002E-2"/>
    <n v="58"/>
    <x v="1"/>
    <s v="13/02/2025"/>
    <n v="115.54875913194699"/>
    <s v="Non-Painted"/>
  </r>
  <r>
    <d v="2025-04-24T17:43:47"/>
    <x v="225"/>
    <x v="5"/>
    <s v="-"/>
    <s v="T167502"/>
    <s v="1121"/>
    <n v="50.8"/>
    <n v="1"/>
    <n v="5.0799999999999998E-2"/>
    <n v="46"/>
    <x v="2"/>
    <s v="15/02/2025"/>
    <n v="113.03484079860939"/>
    <s v="Non-Painted"/>
  </r>
  <r>
    <d v="2025-06-07T13:56:57"/>
    <x v="223"/>
    <x v="125"/>
    <s v="DTB 420 kV"/>
    <s v="T167508"/>
    <s v="1234"/>
    <n v="36.299999999999997"/>
    <n v="1"/>
    <n v="3.6299999999999999E-2"/>
    <n v="2"/>
    <x v="0"/>
    <s v="15/02/2025"/>
    <n v="113.8592192708311"/>
    <s v="Non-Painted"/>
  </r>
  <r>
    <d v="2025-06-05T15:58:27"/>
    <x v="223"/>
    <x v="125"/>
    <s v="DTB 420 kV"/>
    <s v="T167511"/>
    <s v="1214"/>
    <n v="36.299999999999997"/>
    <n v="1"/>
    <n v="3.6299999999999999E-2"/>
    <n v="4"/>
    <x v="0"/>
    <s v="14/02/2025"/>
    <n v="114.05408839120351"/>
    <s v="Non-Painted"/>
  </r>
  <r>
    <d v="2025-04-10T05:16:04"/>
    <x v="182"/>
    <x v="108"/>
    <s v="GIS 420 kV"/>
    <s v="T167515"/>
    <s v="1802"/>
    <n v="78.8"/>
    <n v="1"/>
    <n v="7.8799999999999995E-2"/>
    <n v="60"/>
    <x v="1"/>
    <s v="13/02/2025"/>
    <n v="115.1679108912067"/>
    <s v="Non-Painted"/>
  </r>
  <r>
    <d v="2025-04-03T23:49:40"/>
    <x v="182"/>
    <x v="108"/>
    <s v="GIS 420 kV"/>
    <s v="T167520"/>
    <s v="1801"/>
    <n v="78.8"/>
    <n v="1"/>
    <n v="7.8799999999999995E-2"/>
    <n v="67"/>
    <x v="1"/>
    <s v="13/02/2025"/>
    <n v="115.16707539351771"/>
    <s v="Non-Painted"/>
  </r>
  <r>
    <d v="2025-04-07T15:48:33"/>
    <x v="103"/>
    <x v="57"/>
    <s v="NAMI FRONT SUBFRAME"/>
    <s v="T167554"/>
    <s v="700"/>
    <n v="41"/>
    <n v="1"/>
    <n v="4.1000000000000002E-2"/>
    <n v="63"/>
    <x v="1"/>
    <s v="13/02/2025"/>
    <n v="115.2031289004663"/>
    <s v="Non-Painted"/>
  </r>
  <r>
    <d v="2025-03-07T09:21:36"/>
    <x v="103"/>
    <x v="57"/>
    <s v="NAMI FRONT SUBFRAME"/>
    <s v="T167562"/>
    <s v="679"/>
    <n v="41"/>
    <n v="1"/>
    <n v="4.1000000000000002E-2"/>
    <n v="94"/>
    <x v="1"/>
    <s v="13/02/2025"/>
    <n v="115.09254652777599"/>
    <s v="Non-Painted"/>
  </r>
  <r>
    <d v="2025-04-04T08:55:09"/>
    <x v="103"/>
    <x v="57"/>
    <s v="NAMI FRONT SUBFRAME"/>
    <s v="T167570"/>
    <s v="678"/>
    <n v="41"/>
    <n v="1"/>
    <n v="4.1000000000000002E-2"/>
    <n v="66"/>
    <x v="1"/>
    <s v="13/02/2025"/>
    <n v="115.1318298842598"/>
    <s v="Non-Painted"/>
  </r>
  <r>
    <d v="2025-05-02T15:07:38"/>
    <x v="226"/>
    <x v="126"/>
    <s v="245kv"/>
    <s v="T167670"/>
    <s v="699"/>
    <n v="141.69999999999999"/>
    <n v="1"/>
    <n v="0.14169999999999999"/>
    <n v="38"/>
    <x v="1"/>
    <s v="16/02/2025"/>
    <n v="112.81966809027659"/>
    <s v="Non-Painted"/>
  </r>
  <r>
    <d v="2025-06-05T15:56:12"/>
    <x v="223"/>
    <x v="125"/>
    <s v="DTB 420 kV"/>
    <s v="T167703"/>
    <s v="1219"/>
    <n v="36.299999999999997"/>
    <n v="1"/>
    <n v="3.6299999999999999E-2"/>
    <n v="4"/>
    <x v="0"/>
    <s v="14/02/2025"/>
    <n v="114.1093424999999"/>
    <s v="Non-Painted"/>
  </r>
  <r>
    <d v="2025-06-05T16:00:41"/>
    <x v="223"/>
    <x v="125"/>
    <s v="DTB 420 kV"/>
    <s v="T167704"/>
    <s v="1208"/>
    <n v="36.299999999999997"/>
    <n v="1"/>
    <n v="3.6299999999999999E-2"/>
    <n v="4"/>
    <x v="0"/>
    <s v="14/02/2025"/>
    <n v="114.3923949768505"/>
    <s v="Non-Painted"/>
  </r>
  <r>
    <d v="2025-06-07T13:56:10"/>
    <x v="223"/>
    <x v="125"/>
    <s v="DTB 420 kV"/>
    <s v="T167705"/>
    <s v="1210"/>
    <n v="36.299999999999997"/>
    <n v="1"/>
    <n v="3.6299999999999999E-2"/>
    <n v="2"/>
    <x v="0"/>
    <s v="14/02/2025"/>
    <n v="114.2551113425943"/>
    <s v="Non-Painted"/>
  </r>
  <r>
    <d v="2025-04-24T07:47:13"/>
    <x v="227"/>
    <x v="112"/>
    <s v="245kv"/>
    <s v="T167739"/>
    <s v="698"/>
    <n v="67.099999999999994"/>
    <n v="1"/>
    <n v="6.7099999999999993E-2"/>
    <n v="46"/>
    <x v="2"/>
    <s v="14/02/2025"/>
    <n v="114.1729881481442"/>
    <s v="Non-Painted"/>
  </r>
  <r>
    <d v="2025-04-24T07:42:27"/>
    <x v="227"/>
    <x v="112"/>
    <s v="245kv"/>
    <s v="T167823"/>
    <s v="711"/>
    <n v="67.099999999999994"/>
    <n v="1"/>
    <n v="6.7099999999999993E-2"/>
    <n v="46"/>
    <x v="2"/>
    <s v="15/02/2025"/>
    <n v="113.3892756944406"/>
    <s v="Non-Painted"/>
  </r>
  <r>
    <d v="2025-02-26T06:10:54"/>
    <x v="122"/>
    <x v="68"/>
    <s v="GIS 420 kV"/>
    <s v="T167827"/>
    <s v="2615"/>
    <n v="114"/>
    <n v="1"/>
    <n v="0.114"/>
    <n v="103"/>
    <x v="1"/>
    <s v="15/02/2025"/>
    <n v="113.4477871412018"/>
    <s v="Non-Painted"/>
  </r>
  <r>
    <d v="2025-06-05T23:18:25"/>
    <x v="228"/>
    <x v="9"/>
    <s v="Diffuser Pipe 8DQ16 420kV GIS"/>
    <s v="T167857"/>
    <s v="471"/>
    <n v="10"/>
    <n v="1"/>
    <n v="0.01"/>
    <n v="4"/>
    <x v="0"/>
    <s v="15/02/2025"/>
    <n v="113.4102150231483"/>
    <s v="Non-Painted"/>
  </r>
  <r>
    <d v="2025-05-07T21:53:09"/>
    <x v="229"/>
    <x v="5"/>
    <s v="-"/>
    <s v="T167867"/>
    <s v="1128"/>
    <n v="50.8"/>
    <n v="1"/>
    <n v="5.0799999999999998E-2"/>
    <n v="33"/>
    <x v="2"/>
    <s v="16/02/2025"/>
    <n v="112.5131996180571"/>
    <s v="Non-Painted"/>
  </r>
  <r>
    <d v="2025-04-08T06:26:58"/>
    <x v="230"/>
    <x v="5"/>
    <s v="-"/>
    <s v="T167869"/>
    <s v="1140"/>
    <n v="50.8"/>
    <n v="1"/>
    <n v="5.0799999999999998E-2"/>
    <n v="62"/>
    <x v="1"/>
    <s v="17/02/2025"/>
    <n v="111.3145298958334"/>
    <s v="Non-Painted"/>
  </r>
  <r>
    <d v="2025-05-05T21:53:23"/>
    <x v="229"/>
    <x v="5"/>
    <s v="-"/>
    <s v="T167872"/>
    <s v="1126"/>
    <n v="50.8"/>
    <n v="1"/>
    <n v="5.0799999999999998E-2"/>
    <n v="35"/>
    <x v="2"/>
    <s v="16/02/2025"/>
    <n v="112.8774876041643"/>
    <s v="Non-Painted"/>
  </r>
  <r>
    <d v="2025-04-24T17:44:38"/>
    <x v="225"/>
    <x v="5"/>
    <s v="-"/>
    <s v="T167878"/>
    <s v="1166"/>
    <n v="50.8"/>
    <n v="1"/>
    <n v="5.0799999999999998E-2"/>
    <n v="46"/>
    <x v="2"/>
    <s v="18/02/2025"/>
    <n v="110.87851443287219"/>
    <s v="Non-Painted"/>
  </r>
  <r>
    <d v="2025-04-28T07:30:08"/>
    <x v="229"/>
    <x v="5"/>
    <s v="-"/>
    <s v="T167879"/>
    <s v="1120"/>
    <n v="50.8"/>
    <n v="1"/>
    <n v="5.0799999999999998E-2"/>
    <n v="42"/>
    <x v="2"/>
    <s v="16/02/2025"/>
    <n v="112.9226881018549"/>
    <s v="Non-Painted"/>
  </r>
  <r>
    <d v="2025-04-28T07:24:30"/>
    <x v="229"/>
    <x v="5"/>
    <s v="-"/>
    <s v="T167880"/>
    <s v="1151"/>
    <n v="50.8"/>
    <n v="1"/>
    <n v="5.0799999999999998E-2"/>
    <n v="42"/>
    <x v="2"/>
    <s v="17/02/2025"/>
    <n v="111.2256077662023"/>
    <s v="Non-Painted"/>
  </r>
  <r>
    <d v="2025-05-02T09:04:52"/>
    <x v="229"/>
    <x v="5"/>
    <s v="-"/>
    <s v="T167882"/>
    <s v="1161"/>
    <n v="50.8"/>
    <n v="1"/>
    <n v="5.0799999999999998E-2"/>
    <n v="38"/>
    <x v="2"/>
    <s v="18/02/2025"/>
    <n v="110.8164820254606"/>
    <s v="Non-Painted"/>
  </r>
  <r>
    <d v="2025-04-30T20:03:24"/>
    <x v="210"/>
    <x v="5"/>
    <s v="-"/>
    <s v="T167885"/>
    <s v="1136"/>
    <n v="50.8"/>
    <n v="1"/>
    <n v="5.0799999999999998E-2"/>
    <n v="40"/>
    <x v="2"/>
    <s v="16/02/2025"/>
    <n v="112.6208373495392"/>
    <s v="Non-Painted"/>
  </r>
  <r>
    <d v="2025-04-29T11:00:38"/>
    <x v="225"/>
    <x v="5"/>
    <s v="-"/>
    <s v="T167887"/>
    <s v="1162"/>
    <n v="50.8"/>
    <n v="1"/>
    <n v="5.0799999999999998E-2"/>
    <n v="41"/>
    <x v="2"/>
    <s v="18/02/2025"/>
    <n v="110.8153770601857"/>
    <s v="Non-Painted"/>
  </r>
  <r>
    <d v="2025-05-03T09:45:25"/>
    <x v="231"/>
    <x v="5"/>
    <s v="-"/>
    <s v="T167896"/>
    <s v="1163"/>
    <n v="50.8"/>
    <n v="1"/>
    <n v="5.0799999999999998E-2"/>
    <n v="37"/>
    <x v="2"/>
    <s v="18/02/2025"/>
    <n v="110.7608398958327"/>
    <s v="Non-Painted"/>
  </r>
  <r>
    <d v="2025-04-18T21:14:35"/>
    <x v="188"/>
    <x v="110"/>
    <s v="-"/>
    <s v="T167911"/>
    <s v="555"/>
    <n v="96.9"/>
    <n v="1"/>
    <n v="9.6900000000000014E-2"/>
    <n v="52"/>
    <x v="0"/>
    <s v="16/02/2025"/>
    <n v="112.6401668286999"/>
    <s v="Non-Painted"/>
  </r>
  <r>
    <d v="2025-04-18T16:36:33"/>
    <x v="188"/>
    <x v="110"/>
    <s v="-"/>
    <s v="T167989"/>
    <s v="482"/>
    <n v="96.9"/>
    <n v="1"/>
    <n v="9.6900000000000014E-2"/>
    <n v="52"/>
    <x v="0"/>
    <s v="17/02/2025"/>
    <n v="111.366478680553"/>
    <s v="Non-Painted"/>
  </r>
  <r>
    <d v="2025-05-09T16:36:22"/>
    <x v="229"/>
    <x v="5"/>
    <s v="-"/>
    <s v="T168042"/>
    <s v="1158"/>
    <n v="50.8"/>
    <n v="1"/>
    <n v="5.0799999999999998E-2"/>
    <n v="31"/>
    <x v="2"/>
    <s v="17/02/2025"/>
    <n v="111.0736472453718"/>
    <s v="Non-Painted"/>
  </r>
  <r>
    <d v="2025-03-21T22:37:44"/>
    <x v="232"/>
    <x v="5"/>
    <s v="-"/>
    <s v="T168046"/>
    <s v="1148"/>
    <n v="50.8"/>
    <n v="1"/>
    <n v="5.0799999999999998E-2"/>
    <n v="80"/>
    <x v="2"/>
    <s v="17/02/2025"/>
    <n v="111.0818614004675"/>
    <s v="Non-Painted"/>
  </r>
  <r>
    <d v="2025-04-06T03:45:02"/>
    <x v="230"/>
    <x v="5"/>
    <s v="-"/>
    <s v="T168058"/>
    <s v="1153"/>
    <n v="50.8"/>
    <n v="1"/>
    <n v="5.0799999999999998E-2"/>
    <n v="64"/>
    <x v="1"/>
    <s v="17/02/2025"/>
    <n v="111.0358393865754"/>
    <s v="Non-Painted"/>
  </r>
  <r>
    <d v="2025-04-28T07:25:29"/>
    <x v="229"/>
    <x v="5"/>
    <s v="-"/>
    <s v="T168058"/>
    <s v="1153"/>
    <n v="50.8"/>
    <n v="1"/>
    <n v="5.0799999999999998E-2"/>
    <n v="42"/>
    <x v="2"/>
    <s v="17/02/2025"/>
    <n v="111.0358393865754"/>
    <s v="Non-Painted"/>
  </r>
  <r>
    <d v="2025-05-07T21:59:14"/>
    <x v="229"/>
    <x v="5"/>
    <s v="-"/>
    <s v="T168063"/>
    <s v="1168"/>
    <n v="50.8"/>
    <n v="1"/>
    <n v="5.0799999999999998E-2"/>
    <n v="33"/>
    <x v="2"/>
    <s v="18/02/2025"/>
    <n v="110.68151513888731"/>
    <s v="Non-Painted"/>
  </r>
  <r>
    <d v="2025-04-30T20:01:51"/>
    <x v="225"/>
    <x v="5"/>
    <s v="-"/>
    <s v="T168066"/>
    <s v="1180"/>
    <n v="50.8"/>
    <n v="1"/>
    <n v="5.0799999999999998E-2"/>
    <n v="40"/>
    <x v="2"/>
    <s v="18/02/2025"/>
    <n v="110.6344112962979"/>
    <s v="Non-Painted"/>
  </r>
  <r>
    <d v="2025-03-05T23:52:00"/>
    <x v="230"/>
    <x v="5"/>
    <s v="-"/>
    <s v="T168111"/>
    <s v="1173"/>
    <n v="50.8"/>
    <n v="1"/>
    <n v="5.0799999999999998E-2"/>
    <n v="96"/>
    <x v="1"/>
    <s v="20/02/2025"/>
    <n v="108.3733049074071"/>
    <s v="Non-Painted"/>
  </r>
  <r>
    <d v="2025-05-03T09:36:24"/>
    <x v="229"/>
    <x v="5"/>
    <s v="-"/>
    <s v="T168122"/>
    <s v="1177"/>
    <n v="50.8"/>
    <n v="1"/>
    <n v="5.0799999999999998E-2"/>
    <n v="37"/>
    <x v="2"/>
    <s v="26/02/2025"/>
    <n v="102.5098231134252"/>
    <s v="Non-Painted"/>
  </r>
  <r>
    <d v="2025-04-28T07:27:14"/>
    <x v="229"/>
    <x v="5"/>
    <s v="-"/>
    <s v="T168123"/>
    <s v="1170"/>
    <n v="50.8"/>
    <n v="1"/>
    <n v="5.0799999999999998E-2"/>
    <n v="42"/>
    <x v="2"/>
    <s v="20/02/2025"/>
    <n v="108.5362477083327"/>
    <s v="Non-Painted"/>
  </r>
  <r>
    <d v="2025-06-07T13:53:15"/>
    <x v="223"/>
    <x v="125"/>
    <s v="DTB 420 kV"/>
    <s v="T168131"/>
    <s v="1235"/>
    <n v="36.299999999999997"/>
    <n v="1"/>
    <n v="3.6299999999999999E-2"/>
    <n v="2"/>
    <x v="0"/>
    <s v="20/02/2025"/>
    <n v="108.1022126273165"/>
    <s v="Non-Painted"/>
  </r>
  <r>
    <d v="2025-05-17T14:00:23"/>
    <x v="223"/>
    <x v="125"/>
    <s v="DTB 420 kV"/>
    <s v="T168136"/>
    <s v="1236"/>
    <n v="36.299999999999997"/>
    <n v="1"/>
    <n v="3.6299999999999999E-2"/>
    <n v="23"/>
    <x v="0"/>
    <s v="20/02/2025"/>
    <n v="108.1016650347228"/>
    <s v="Non-Painted"/>
  </r>
  <r>
    <d v="2025-03-21T16:26:52"/>
    <x v="233"/>
    <x v="127"/>
    <s v="-"/>
    <s v="T168211"/>
    <s v="340"/>
    <n v="117.5"/>
    <n v="1"/>
    <n v="0.11749999999999999"/>
    <n v="80"/>
    <x v="1"/>
    <s v="20/02/2025"/>
    <n v="108.9447098148157"/>
    <s v="Non-Painted"/>
  </r>
  <r>
    <d v="2025-06-08T12:55:32"/>
    <x v="234"/>
    <x v="128"/>
    <s v="145KV"/>
    <s v="T168279"/>
    <s v="009"/>
    <n v="58"/>
    <n v="1"/>
    <n v="5.8000000000000003E-2"/>
    <n v="1"/>
    <x v="0"/>
    <s v="20/02/2025"/>
    <n v="108.2160185185203"/>
    <s v="Non-Painted"/>
  </r>
  <r>
    <d v="2025-06-07T13:54:26"/>
    <x v="223"/>
    <x v="125"/>
    <s v="DTB 420 kV"/>
    <s v="T168321"/>
    <s v="1258"/>
    <n v="36.299999999999997"/>
    <n v="1"/>
    <n v="3.6299999999999999E-2"/>
    <n v="2"/>
    <x v="0"/>
    <s v="21/02/2025"/>
    <n v="107.5734383217568"/>
    <s v="Non-Painted"/>
  </r>
  <r>
    <d v="2025-06-07T13:55:42"/>
    <x v="223"/>
    <x v="125"/>
    <s v="DTB 420 kV"/>
    <s v="T168323"/>
    <s v="1245"/>
    <n v="36.299999999999997"/>
    <n v="1"/>
    <n v="3.6299999999999999E-2"/>
    <n v="2"/>
    <x v="0"/>
    <s v="20/02/2025"/>
    <n v="108.01536211805799"/>
    <s v="Non-Painted"/>
  </r>
  <r>
    <d v="2025-06-05T16:00:09"/>
    <x v="223"/>
    <x v="125"/>
    <s v="DTB 420 kV"/>
    <s v="T168324"/>
    <s v="1259"/>
    <n v="36.299999999999997"/>
    <n v="1"/>
    <n v="3.6299999999999999E-2"/>
    <n v="4"/>
    <x v="0"/>
    <s v="21/02/2025"/>
    <n v="107.6706876041644"/>
    <s v="Non-Painted"/>
  </r>
  <r>
    <d v="2025-06-05T16:04:10"/>
    <x v="223"/>
    <x v="125"/>
    <s v="DTB 420 kV"/>
    <s v="T168329"/>
    <s v="1261"/>
    <n v="36.299999999999997"/>
    <n v="1"/>
    <n v="3.6299999999999999E-2"/>
    <n v="4"/>
    <x v="0"/>
    <s v="21/02/2025"/>
    <n v="107.6690080902772"/>
    <s v="Non-Painted"/>
  </r>
  <r>
    <d v="2025-06-05T15:59:00"/>
    <x v="223"/>
    <x v="125"/>
    <s v="DTB 420 kV"/>
    <s v="T168342"/>
    <s v="1255"/>
    <n v="36.299999999999997"/>
    <n v="1"/>
    <n v="3.6299999999999999E-2"/>
    <n v="4"/>
    <x v="0"/>
    <s v="21/02/2025"/>
    <n v="107.7970911574084"/>
    <s v="Non-Painted"/>
  </r>
  <r>
    <d v="2025-06-08T12:54:17"/>
    <x v="234"/>
    <x v="128"/>
    <s v="145KV"/>
    <s v="T168370"/>
    <s v="18"/>
    <n v="58"/>
    <n v="1"/>
    <n v="5.8000000000000003E-2"/>
    <n v="1"/>
    <x v="0"/>
    <s v="21/02/2025"/>
    <n v="107.5645329861145"/>
    <s v="Non-Painted"/>
  </r>
  <r>
    <d v="2025-05-24T23:31:53"/>
    <x v="235"/>
    <x v="129"/>
    <s v="400 KV GIS"/>
    <s v="T168418"/>
    <s v="1099"/>
    <n v="318.98"/>
    <n v="1"/>
    <n v="0.31897999999999999"/>
    <n v="16"/>
    <x v="1"/>
    <s v="25/02/2025"/>
    <n v="103.8406771643495"/>
    <s v="Non-Painted"/>
  </r>
  <r>
    <d v="2025-04-04T20:01:53"/>
    <x v="48"/>
    <x v="31"/>
    <s v="800kv"/>
    <s v="T168426"/>
    <s v="1732"/>
    <n v="283"/>
    <n v="1"/>
    <n v="0.28299999999999997"/>
    <n v="66"/>
    <x v="2"/>
    <s v="21/02/2025"/>
    <n v="107.5869148726852"/>
    <s v="Non-Painted"/>
  </r>
  <r>
    <d v="2025-06-08T12:54:57"/>
    <x v="234"/>
    <x v="128"/>
    <s v="145KV"/>
    <s v="T168457"/>
    <s v="027"/>
    <n v="58"/>
    <n v="1"/>
    <n v="5.8000000000000003E-2"/>
    <n v="1"/>
    <x v="0"/>
    <s v="22/02/2025"/>
    <n v="106.7755559375"/>
    <s v="Non-Painted"/>
  </r>
  <r>
    <d v="2025-03-26T16:46:54"/>
    <x v="233"/>
    <x v="127"/>
    <s v="-"/>
    <s v="T168507"/>
    <s v="274"/>
    <n v="117.5"/>
    <n v="1"/>
    <n v="0.11749999999999999"/>
    <n v="75"/>
    <x v="1"/>
    <s v="22/02/2025"/>
    <n v="106.5211015509267"/>
    <s v="Non-Painted"/>
  </r>
  <r>
    <d v="2025-05-07T08:15:55"/>
    <x v="236"/>
    <x v="130"/>
    <s v="145KV GIS"/>
    <s v="T168566"/>
    <s v="395"/>
    <n v="242.5"/>
    <n v="1"/>
    <n v="0.24249999999999999"/>
    <n v="33"/>
    <x v="2"/>
    <s v="22/02/2025"/>
    <n v="106.1808440972236"/>
    <s v="Non-Painted"/>
  </r>
  <r>
    <d v="2025-03-17T23:10:57"/>
    <x v="237"/>
    <x v="113"/>
    <s v="420kv"/>
    <s v="T168596"/>
    <s v="2255"/>
    <n v="71.900000000000006"/>
    <n v="1"/>
    <n v="7.1900000000000006E-2"/>
    <n v="84"/>
    <x v="1"/>
    <s v="26/02/2025"/>
    <n v="102.24104450231241"/>
    <s v="Non-Painted"/>
  </r>
  <r>
    <d v="2025-03-17T23:31:51"/>
    <x v="237"/>
    <x v="113"/>
    <s v="420kv"/>
    <s v="T168597"/>
    <s v="2239"/>
    <n v="71.900000000000006"/>
    <n v="1"/>
    <n v="7.1900000000000006E-2"/>
    <n v="84"/>
    <x v="1"/>
    <s v="25/02/2025"/>
    <n v="103.82750188657521"/>
    <s v="Non-Painted"/>
  </r>
  <r>
    <d v="2025-05-09T09:25:40"/>
    <x v="236"/>
    <x v="130"/>
    <s v="145KV GIS"/>
    <s v="T168604"/>
    <s v="402"/>
    <n v="242.5"/>
    <n v="1"/>
    <n v="0.24249999999999999"/>
    <n v="31"/>
    <x v="2"/>
    <s v="24/02/2025"/>
    <n v="104.2559331597222"/>
    <s v="Non-Painted"/>
  </r>
  <r>
    <d v="2025-04-23T15:59:13"/>
    <x v="233"/>
    <x v="127"/>
    <s v="-"/>
    <s v="T168647"/>
    <s v="341"/>
    <n v="117.5"/>
    <n v="1"/>
    <n v="0.11749999999999999"/>
    <n v="47"/>
    <x v="1"/>
    <s v="26/02/2025"/>
    <n v="102.6366933333338"/>
    <s v="Non-Painted"/>
  </r>
  <r>
    <d v="2025-06-02T18:30:16"/>
    <x v="238"/>
    <x v="109"/>
    <s v="-"/>
    <s v="T168654"/>
    <s v="373"/>
    <n v="173.33"/>
    <n v="1"/>
    <n v="0.17333000000000001"/>
    <n v="7"/>
    <x v="0"/>
    <s v="25/02/2025"/>
    <n v="103.6962386342566"/>
    <s v="Non-Painted"/>
  </r>
  <r>
    <d v="2025-05-23T17:33:50"/>
    <x v="239"/>
    <x v="131"/>
    <s v="DTB 145 kV"/>
    <s v="T168721"/>
    <s v="3097"/>
    <n v="85.3"/>
    <n v="1"/>
    <n v="8.5300000000000001E-2"/>
    <n v="17"/>
    <x v="0"/>
    <s v="25/02/2025"/>
    <n v="103.39477437500319"/>
    <s v="Non-Painted"/>
  </r>
  <r>
    <d v="2025-05-03T11:26:54"/>
    <x v="151"/>
    <x v="87"/>
    <s v="MECHANISM HOUSING"/>
    <s v="T168735"/>
    <s v="048"/>
    <n v="82.8"/>
    <n v="1"/>
    <n v="8.2799999999999999E-2"/>
    <n v="37"/>
    <x v="1"/>
    <s v="28/02/2025"/>
    <n v="100.67255512731209"/>
    <s v="Non-Painted"/>
  </r>
  <r>
    <d v="2025-04-02T13:42:53"/>
    <x v="240"/>
    <x v="23"/>
    <s v="-"/>
    <s v="T168738"/>
    <s v="268"/>
    <n v="26.1"/>
    <n v="1"/>
    <n v="2.6100000000000002E-2"/>
    <n v="68"/>
    <x v="1"/>
    <s v="28/02/2025"/>
    <n v="100.81583978009439"/>
    <s v="Non-Painted"/>
  </r>
  <r>
    <d v="2025-04-02T13:41:33"/>
    <x v="240"/>
    <x v="23"/>
    <s v="-"/>
    <s v="T168762"/>
    <s v="273"/>
    <n v="26.1"/>
    <n v="1"/>
    <n v="2.6100000000000002E-2"/>
    <n v="68"/>
    <x v="1"/>
    <s v="27/02/2025"/>
    <n v="101.0383290046302"/>
    <s v="Non-Painted"/>
  </r>
  <r>
    <d v="2025-04-15T22:13:19"/>
    <x v="151"/>
    <x v="87"/>
    <s v="MECHANISM HOUSING"/>
    <s v="T168791"/>
    <s v="058"/>
    <n v="82.8"/>
    <n v="1"/>
    <n v="8.2799999999999999E-2"/>
    <n v="55"/>
    <x v="1"/>
    <s v="01/03/2025"/>
    <n v="99.837847581016831"/>
    <s v="Non-Painted"/>
  </r>
  <r>
    <d v="2025-04-01T23:44:30"/>
    <x v="240"/>
    <x v="23"/>
    <s v="-"/>
    <s v="T168796"/>
    <s v="276"/>
    <n v="26.1"/>
    <n v="1"/>
    <n v="2.6100000000000002E-2"/>
    <n v="69"/>
    <x v="1"/>
    <s v="27/02/2025"/>
    <n v="101.0362433217597"/>
    <s v="Non-Painted"/>
  </r>
  <r>
    <d v="2025-04-24T16:47:24"/>
    <x v="233"/>
    <x v="127"/>
    <s v="-"/>
    <s v="T168824"/>
    <s v="310"/>
    <n v="117.5"/>
    <n v="1"/>
    <n v="0.11749999999999999"/>
    <n v="46"/>
    <x v="1"/>
    <s v="25/02/2025"/>
    <n v="103.12183604166781"/>
    <s v="Non-Painted"/>
  </r>
  <r>
    <d v="2025-03-10T21:58:35"/>
    <x v="187"/>
    <x v="109"/>
    <s v="-"/>
    <s v="T168846"/>
    <s v="381"/>
    <n v="173.33"/>
    <n v="1"/>
    <n v="0.17333000000000001"/>
    <n v="91"/>
    <x v="1"/>
    <s v="26/02/2025"/>
    <n v="102.7576664004591"/>
    <s v="Non-Painted"/>
  </r>
  <r>
    <d v="2025-03-16T14:40:55"/>
    <x v="200"/>
    <x v="40"/>
    <s v="AIS 420 kV"/>
    <s v="T168854"/>
    <s v="4850"/>
    <n v="49.66"/>
    <n v="1"/>
    <n v="4.9660000000000003E-2"/>
    <n v="85"/>
    <x v="1"/>
    <s v="26/02/2025"/>
    <n v="102.35629295138639"/>
    <s v="Non-Painted"/>
  </r>
  <r>
    <d v="2025-04-01T23:39:19"/>
    <x v="240"/>
    <x v="23"/>
    <s v="-"/>
    <s v="T168940"/>
    <s v="272"/>
    <n v="26.1"/>
    <n v="1"/>
    <n v="2.6100000000000002E-2"/>
    <n v="69"/>
    <x v="1"/>
    <s v="28/02/2025"/>
    <n v="100.6151638078736"/>
    <s v="Non-Painted"/>
  </r>
  <r>
    <d v="2025-04-15T22:04:11"/>
    <x v="151"/>
    <x v="87"/>
    <s v="MECHANISM HOUSING"/>
    <s v="T168958"/>
    <s v="055"/>
    <n v="82.8"/>
    <n v="1"/>
    <n v="8.2799999999999999E-2"/>
    <n v="55"/>
    <x v="1"/>
    <s v="01/03/2025"/>
    <n v="99.891313483793056"/>
    <s v="Non-Painted"/>
  </r>
  <r>
    <d v="2025-03-13T16:19:23"/>
    <x v="137"/>
    <x v="4"/>
    <s v="-"/>
    <s v="T168972"/>
    <s v="1175"/>
    <n v="40.130000000000003"/>
    <n v="1"/>
    <n v="4.0130000000000013E-2"/>
    <n v="88"/>
    <x v="3"/>
    <s v="01/03/2025"/>
    <n v="99.850576817130786"/>
    <s v="Non-Painted"/>
  </r>
  <r>
    <d v="2025-03-31T23:15:22"/>
    <x v="241"/>
    <x v="132"/>
    <s v="-"/>
    <s v="T169039"/>
    <s v="331"/>
    <n v="146"/>
    <n v="1"/>
    <n v="0.14599999999999999"/>
    <n v="70"/>
    <x v="1"/>
    <s v="27/02/2025"/>
    <n v="101.53080678240801"/>
    <s v="Non-Painted"/>
  </r>
  <r>
    <d v="2025-03-28T17:17:14"/>
    <x v="242"/>
    <x v="133"/>
    <s v="-"/>
    <s v="T169051"/>
    <s v="1143"/>
    <n v="517.79999999999995"/>
    <n v="1"/>
    <n v="0.51779999999999993"/>
    <n v="73"/>
    <x v="1"/>
    <s v="03/03/2025"/>
    <n v="97.357996238424676"/>
    <s v="Non-Painted"/>
  </r>
  <r>
    <d v="2025-04-16T05:05:42"/>
    <x v="151"/>
    <x v="87"/>
    <s v="MECHANISM HOUSING"/>
    <s v="T169134"/>
    <s v="62"/>
    <n v="82.8"/>
    <n v="1"/>
    <n v="8.2799999999999999E-2"/>
    <n v="54"/>
    <x v="1"/>
    <s v="01/03/2025"/>
    <n v="99.255904189813009"/>
    <s v="Non-Painted"/>
  </r>
  <r>
    <d v="2025-05-09T14:25:58"/>
    <x v="243"/>
    <x v="4"/>
    <s v="-"/>
    <s v="T169161"/>
    <s v="1205"/>
    <n v="40.130000000000003"/>
    <n v="1"/>
    <n v="4.0130000000000013E-2"/>
    <n v="31"/>
    <x v="0"/>
    <s v="02/03/2025"/>
    <n v="98.9163545138872"/>
    <s v="Painted"/>
  </r>
  <r>
    <d v="2025-04-23T16:02:58"/>
    <x v="244"/>
    <x v="94"/>
    <s v="800kv"/>
    <s v="T169209"/>
    <s v="1130"/>
    <n v="136"/>
    <n v="1"/>
    <n v="0.13600000000000001"/>
    <n v="47"/>
    <x v="2"/>
    <s v="03/03/2025"/>
    <n v="97.619983541662805"/>
    <s v="Non-Painted"/>
  </r>
  <r>
    <d v="2025-05-15T09:52:23"/>
    <x v="129"/>
    <x v="73"/>
    <s v="DTB 145 kV"/>
    <s v="T169225"/>
    <s v="029"/>
    <n v="125"/>
    <n v="1"/>
    <n v="0.125"/>
    <n v="25"/>
    <x v="0"/>
    <s v="04/03/2025"/>
    <n v="96.816495509257948"/>
    <s v="Non-Painted"/>
  </r>
  <r>
    <d v="2025-04-15T08:21:44"/>
    <x v="233"/>
    <x v="127"/>
    <s v="-"/>
    <s v="T169228"/>
    <s v="328"/>
    <n v="117.5"/>
    <n v="1"/>
    <n v="0.11749999999999999"/>
    <n v="55"/>
    <x v="1"/>
    <s v="04/03/2025"/>
    <n v="96.885043460650195"/>
    <s v="Non-Painted"/>
  </r>
  <r>
    <d v="2025-03-10T23:33:53"/>
    <x v="99"/>
    <x v="55"/>
    <s v="765 KV GIS"/>
    <s v="T169245"/>
    <s v="475"/>
    <n v="176.29"/>
    <n v="1"/>
    <n v="0.17629"/>
    <n v="91"/>
    <x v="1"/>
    <s v="04/03/2025"/>
    <n v="96.215988460651715"/>
    <s v="Non-Painted"/>
  </r>
  <r>
    <d v="2025-03-17T05:10:29"/>
    <x v="99"/>
    <x v="55"/>
    <s v="765 KV GIS"/>
    <s v="T169250"/>
    <s v="476"/>
    <n v="176.29"/>
    <n v="1"/>
    <n v="0.17629"/>
    <n v="84"/>
    <x v="1"/>
    <s v="08/03/2025"/>
    <n v="92.921030972225708"/>
    <s v="Non-Painted"/>
  </r>
  <r>
    <d v="2025-05-30T12:45:30"/>
    <x v="245"/>
    <x v="134"/>
    <s v="-"/>
    <s v="T169298"/>
    <s v="002"/>
    <n v="47"/>
    <n v="1"/>
    <n v="4.7E-2"/>
    <n v="10"/>
    <x v="0"/>
    <s v="06/03/2025"/>
    <n v="94.362520671296807"/>
    <s v="Non-Painted"/>
  </r>
  <r>
    <d v="2025-03-23T14:12:50"/>
    <x v="246"/>
    <x v="4"/>
    <s v="-"/>
    <s v="T169495"/>
    <s v="1325"/>
    <n v="40.1"/>
    <n v="1"/>
    <n v="4.0099999999999997E-2"/>
    <n v="78"/>
    <x v="4"/>
    <s v="09/03/2025"/>
    <n v="91.896904074077611"/>
    <s v="Non-Painted"/>
  </r>
  <r>
    <d v="2025-04-18T16:37:06"/>
    <x v="188"/>
    <x v="110"/>
    <s v="-"/>
    <s v="T169584"/>
    <s v="541"/>
    <n v="96.9"/>
    <n v="1"/>
    <n v="9.6900000000000014E-2"/>
    <n v="52"/>
    <x v="0"/>
    <s v="06/03/2025"/>
    <n v="94.844084803240548"/>
    <s v="Non-Painted"/>
  </r>
  <r>
    <d v="2025-04-16T22:47:20"/>
    <x v="247"/>
    <x v="110"/>
    <s v="-"/>
    <s v="T169585"/>
    <s v="564"/>
    <n v="96.9"/>
    <n v="1"/>
    <n v="9.6900000000000014E-2"/>
    <n v="54"/>
    <x v="4"/>
    <s v="05/03/2025"/>
    <n v="95.06949026620714"/>
    <s v="Non-Painted"/>
  </r>
  <r>
    <d v="2025-03-22T23:20:31"/>
    <x v="247"/>
    <x v="110"/>
    <s v="-"/>
    <s v="T169618"/>
    <s v="538"/>
    <n v="96.9"/>
    <n v="1"/>
    <n v="9.6900000000000014E-2"/>
    <n v="79"/>
    <x v="4"/>
    <s v="06/03/2025"/>
    <n v="94.843136643517937"/>
    <s v="Non-Painted"/>
  </r>
  <r>
    <d v="2025-04-19T08:29:54"/>
    <x v="248"/>
    <x v="135"/>
    <s v="420kv"/>
    <s v="T169664"/>
    <s v="1157"/>
    <n v="72.599999999999994"/>
    <n v="1"/>
    <n v="7.2599999999999998E-2"/>
    <n v="51"/>
    <x v="2"/>
    <s v="06/03/2025"/>
    <n v="94.303095312498044"/>
    <s v="Non-Painted"/>
  </r>
  <r>
    <d v="2025-05-20T11:34:18"/>
    <x v="249"/>
    <x v="136"/>
    <s v="800kv"/>
    <s v="T169667"/>
    <s v="523"/>
    <n v="109.13"/>
    <n v="1"/>
    <n v="0.10913"/>
    <n v="20"/>
    <x v="0"/>
    <s v="06/03/2025"/>
    <n v="94.082380763888068"/>
    <s v="Non-Painted"/>
  </r>
  <r>
    <d v="2025-05-20T11:36:22"/>
    <x v="249"/>
    <x v="136"/>
    <s v="800kv"/>
    <s v="T169682"/>
    <s v="532"/>
    <n v="109.13"/>
    <n v="1"/>
    <n v="0.10913"/>
    <n v="20"/>
    <x v="0"/>
    <s v="07/03/2025"/>
    <n v="93.989576087958994"/>
    <s v="Non-Painted"/>
  </r>
  <r>
    <d v="2025-03-23T04:46:49"/>
    <x v="250"/>
    <x v="137"/>
    <s v="Disconnector housing"/>
    <s v="T169724"/>
    <s v="3448"/>
    <n v="54.7"/>
    <n v="1"/>
    <n v="5.4700000000000013E-2"/>
    <n v="78"/>
    <x v="1"/>
    <s v="07/03/2025"/>
    <n v="93.26378422453854"/>
    <s v="Non-Painted"/>
  </r>
  <r>
    <d v="2025-05-20T11:37:06"/>
    <x v="249"/>
    <x v="136"/>
    <s v="800kv"/>
    <s v="T169763"/>
    <s v="526"/>
    <n v="109.13"/>
    <n v="1"/>
    <n v="0.10913"/>
    <n v="20"/>
    <x v="0"/>
    <s v="08/03/2025"/>
    <n v="92.976914537037374"/>
    <s v="Non-Painted"/>
  </r>
  <r>
    <d v="2025-04-21T14:46:45"/>
    <x v="251"/>
    <x v="138"/>
    <s v="145KV GIS"/>
    <s v="T169797"/>
    <s v="347"/>
    <n v="120"/>
    <n v="1"/>
    <n v="0.12"/>
    <n v="49"/>
    <x v="2"/>
    <s v="07/03/2025"/>
    <n v="93.081301874997735"/>
    <s v="Non-Painted"/>
  </r>
  <r>
    <d v="2025-04-28T14:50:01"/>
    <x v="226"/>
    <x v="126"/>
    <s v="245kv"/>
    <s v="T169861"/>
    <s v="726"/>
    <n v="141.69999999999999"/>
    <n v="1"/>
    <n v="0.14169999999999999"/>
    <n v="42"/>
    <x v="1"/>
    <s v="08/03/2025"/>
    <n v="92.080570798614644"/>
    <s v="Non-Painted"/>
  </r>
  <r>
    <d v="2025-06-07T19:41:42"/>
    <x v="252"/>
    <x v="127"/>
    <s v="-"/>
    <s v="T169865"/>
    <s v="358"/>
    <n v="117"/>
    <n v="1"/>
    <n v="0.11700000000000001"/>
    <n v="2"/>
    <x v="0"/>
    <s v="08/03/2025"/>
    <n v="92.173767812499136"/>
    <s v="Painted"/>
  </r>
  <r>
    <d v="2025-04-30T15:31:46"/>
    <x v="226"/>
    <x v="126"/>
    <s v="245kv"/>
    <s v="T169869"/>
    <s v="703"/>
    <n v="141.69999999999999"/>
    <n v="1"/>
    <n v="0.14169999999999999"/>
    <n v="40"/>
    <x v="1"/>
    <s v="09/03/2025"/>
    <n v="91.989752372683142"/>
    <s v="Non-Painted"/>
  </r>
  <r>
    <d v="2025-04-21T22:33:51"/>
    <x v="253"/>
    <x v="135"/>
    <s v="420kv"/>
    <s v="T169897"/>
    <s v="1206"/>
    <n v="72.599999999999994"/>
    <n v="1"/>
    <n v="7.2599999999999998E-2"/>
    <n v="49"/>
    <x v="2"/>
    <s v="09/03/2025"/>
    <n v="91.667936828700476"/>
    <s v="Non-Painted"/>
  </r>
  <r>
    <d v="2025-06-05T08:30:39"/>
    <x v="254"/>
    <x v="131"/>
    <s v="DTB 145 kV"/>
    <s v="T169900"/>
    <s v="3121"/>
    <n v="85.3"/>
    <n v="1"/>
    <n v="8.5300000000000001E-2"/>
    <n v="4"/>
    <x v="1"/>
    <s v="09/03/2025"/>
    <n v="91.599753541668179"/>
    <s v="Non-Painted"/>
  </r>
  <r>
    <d v="2025-04-28T14:55:40"/>
    <x v="226"/>
    <x v="126"/>
    <s v="245kv"/>
    <s v="T169918"/>
    <s v="731"/>
    <n v="141.69999999999999"/>
    <n v="1"/>
    <n v="0.14169999999999999"/>
    <n v="42"/>
    <x v="1"/>
    <s v="09/03/2025"/>
    <n v="91.38079238426144"/>
    <s v="Non-Painted"/>
  </r>
  <r>
    <d v="2025-04-28T13:26:37"/>
    <x v="226"/>
    <x v="126"/>
    <s v="245kv"/>
    <s v="T169966"/>
    <s v="737"/>
    <n v="141.69999999999999"/>
    <n v="1"/>
    <n v="0.14169999999999999"/>
    <n v="42"/>
    <x v="1"/>
    <s v="10/03/2025"/>
    <n v="90.156983321758162"/>
    <s v="Non-Painted"/>
  </r>
  <r>
    <d v="2025-04-28T13:26:06"/>
    <x v="226"/>
    <x v="126"/>
    <s v="245kv"/>
    <s v="T169973"/>
    <s v="729"/>
    <n v="141.69999999999999"/>
    <n v="1"/>
    <n v="0.14169999999999999"/>
    <n v="42"/>
    <x v="1"/>
    <s v="10/03/2025"/>
    <n v="90.376878680559457"/>
    <s v="Non-Painted"/>
  </r>
  <r>
    <d v="2025-03-31T23:09:52"/>
    <x v="226"/>
    <x v="126"/>
    <s v="245kv"/>
    <s v="T169982"/>
    <s v="739"/>
    <n v="141.69999999999999"/>
    <n v="1"/>
    <n v="0.14169999999999999"/>
    <n v="70"/>
    <x v="1"/>
    <s v="10/03/2025"/>
    <n v="90.37785597221955"/>
    <s v="Non-Painted"/>
  </r>
  <r>
    <d v="2025-04-28T13:25:15"/>
    <x v="226"/>
    <x v="126"/>
    <s v="245kv"/>
    <s v="T169997"/>
    <s v="735"/>
    <n v="141.69999999999999"/>
    <n v="1"/>
    <n v="0.14169999999999999"/>
    <n v="42"/>
    <x v="1"/>
    <s v="10/03/2025"/>
    <n v="90.378776655095862"/>
    <s v="Non-Painted"/>
  </r>
  <r>
    <d v="2025-03-31T23:16:33"/>
    <x v="226"/>
    <x v="126"/>
    <s v="245kv"/>
    <s v="T169998"/>
    <s v="717"/>
    <n v="141.69999999999999"/>
    <n v="1"/>
    <n v="0.14169999999999999"/>
    <n v="70"/>
    <x v="1"/>
    <s v="10/03/2025"/>
    <n v="90.379714872688055"/>
    <s v="Non-Painted"/>
  </r>
  <r>
    <d v="2025-06-04T16:30:25"/>
    <x v="129"/>
    <x v="73"/>
    <s v="DTB 145 kV"/>
    <s v="T170040"/>
    <s v="027"/>
    <n v="125"/>
    <n v="1"/>
    <n v="0.125"/>
    <n v="5"/>
    <x v="0"/>
    <s v="08/03/2025"/>
    <n v="92.732637175926357"/>
    <s v="Non-Painted"/>
  </r>
  <r>
    <d v="2025-06-04T16:30:50"/>
    <x v="129"/>
    <x v="73"/>
    <s v="DTB 145 kV"/>
    <s v="T170043"/>
    <s v="37"/>
    <n v="125"/>
    <n v="1"/>
    <n v="0.125"/>
    <n v="5"/>
    <x v="0"/>
    <s v="08/03/2025"/>
    <n v="92.400545729164151"/>
    <s v="Non-Painted"/>
  </r>
  <r>
    <d v="2025-06-04T16:28:39"/>
    <x v="129"/>
    <x v="73"/>
    <s v="DTB 145 kV"/>
    <s v="T170044"/>
    <s v="042"/>
    <n v="125"/>
    <n v="1"/>
    <n v="0.125"/>
    <n v="5"/>
    <x v="0"/>
    <s v="09/03/2025"/>
    <n v="91.721818090278248"/>
    <s v="Non-Painted"/>
  </r>
  <r>
    <d v="2025-06-04T16:31:13"/>
    <x v="129"/>
    <x v="73"/>
    <s v="DTB 145 kV"/>
    <s v="T170049"/>
    <s v="024"/>
    <n v="125"/>
    <n v="1"/>
    <n v="0.125"/>
    <n v="5"/>
    <x v="0"/>
    <s v="08/03/2025"/>
    <n v="92.333853425923735"/>
    <s v="Non-Painted"/>
  </r>
  <r>
    <d v="2025-06-04T16:28:17"/>
    <x v="129"/>
    <x v="73"/>
    <s v="DTB 145 kV"/>
    <s v="T170052"/>
    <s v="045"/>
    <n v="125"/>
    <n v="1"/>
    <n v="0.125"/>
    <n v="5"/>
    <x v="0"/>
    <s v="09/03/2025"/>
    <n v="91.421479421296681"/>
    <s v="Non-Painted"/>
  </r>
  <r>
    <d v="2025-04-24T16:33:37"/>
    <x v="255"/>
    <x v="94"/>
    <s v="800kv"/>
    <s v="T170074"/>
    <s v="1195"/>
    <n v="136"/>
    <n v="1"/>
    <n v="0.13600000000000001"/>
    <n v="46"/>
    <x v="2"/>
    <s v="10/03/2025"/>
    <n v="90.213765798609529"/>
    <s v="Non-Painted"/>
  </r>
  <r>
    <d v="2025-03-20T23:16:59"/>
    <x v="256"/>
    <x v="139"/>
    <s v="-"/>
    <s v="T170090"/>
    <s v="029"/>
    <n v="23"/>
    <n v="1"/>
    <n v="2.3E-2"/>
    <n v="81"/>
    <x v="1"/>
    <s v="11/03/2025"/>
    <n v="89.777818668982945"/>
    <s v="Non-Painted"/>
  </r>
  <r>
    <d v="2025-03-21T16:30:19"/>
    <x v="256"/>
    <x v="139"/>
    <s v="-"/>
    <s v="T170091"/>
    <s v="031"/>
    <n v="23"/>
    <n v="1"/>
    <n v="2.3E-2"/>
    <n v="80"/>
    <x v="1"/>
    <s v="11/03/2025"/>
    <n v="89.287946053242194"/>
    <s v="Non-Painted"/>
  </r>
  <r>
    <d v="2025-04-16T19:05:34"/>
    <x v="256"/>
    <x v="139"/>
    <s v="-"/>
    <s v="T170096"/>
    <s v="032"/>
    <n v="23"/>
    <n v="1"/>
    <n v="2.3E-2"/>
    <n v="54"/>
    <x v="1"/>
    <s v="11/03/2025"/>
    <n v="89.287223576386168"/>
    <s v="Non-Painted"/>
  </r>
  <r>
    <d v="2025-04-28T07:31:51"/>
    <x v="229"/>
    <x v="5"/>
    <s v="-"/>
    <s v="T170118"/>
    <s v="1183"/>
    <n v="50.8"/>
    <n v="1"/>
    <n v="5.0799999999999998E-2"/>
    <n v="42"/>
    <x v="2"/>
    <s v="11/03/2025"/>
    <n v="89.570737071757321"/>
    <s v="Non-Painted"/>
  </r>
  <r>
    <d v="2025-05-21T09:18:27"/>
    <x v="72"/>
    <x v="41"/>
    <s v="NAMI REAR SUBFRAME"/>
    <s v="T170136"/>
    <s v="668"/>
    <n v="44"/>
    <n v="1"/>
    <n v="4.3999999999999997E-2"/>
    <n v="19"/>
    <x v="1"/>
    <s v="11/03/2025"/>
    <n v="89.812158206019376"/>
    <s v="Non-Painted"/>
  </r>
  <r>
    <d v="2025-04-13T15:25:43"/>
    <x v="72"/>
    <x v="41"/>
    <s v="NAMI REAR SUBFRAME"/>
    <s v="T170139"/>
    <s v="700"/>
    <n v="44"/>
    <n v="1"/>
    <n v="4.3999999999999997E-2"/>
    <n v="57"/>
    <x v="1"/>
    <s v="12/03/2025"/>
    <n v="88.879182337965176"/>
    <s v="Non-Painted"/>
  </r>
  <r>
    <d v="2025-05-08T13:31:27"/>
    <x v="229"/>
    <x v="5"/>
    <s v="-"/>
    <s v="T170154"/>
    <s v="1185"/>
    <n v="50.8"/>
    <n v="1"/>
    <n v="5.0799999999999998E-2"/>
    <n v="32"/>
    <x v="2"/>
    <s v="11/03/2025"/>
    <n v="89.540651886578416"/>
    <s v="Non-Painted"/>
  </r>
  <r>
    <d v="2025-05-02T14:43:42"/>
    <x v="230"/>
    <x v="5"/>
    <s v="-"/>
    <s v="T170159"/>
    <s v="1184"/>
    <n v="50.8"/>
    <n v="1"/>
    <n v="5.0799999999999998E-2"/>
    <n v="38"/>
    <x v="1"/>
    <s v="11/03/2025"/>
    <n v="89.539898483795696"/>
    <s v="Non-Painted"/>
  </r>
  <r>
    <d v="2025-03-25T22:51:14"/>
    <x v="72"/>
    <x v="41"/>
    <s v="NAMI REAR SUBFRAME"/>
    <s v="T170165"/>
    <s v="670"/>
    <n v="44"/>
    <n v="1"/>
    <n v="4.3999999999999997E-2"/>
    <n v="76"/>
    <x v="1"/>
    <s v="11/03/2025"/>
    <n v="89.452902974539029"/>
    <s v="Non-Painted"/>
  </r>
  <r>
    <d v="2025-06-08T05:18:36"/>
    <x v="183"/>
    <x v="81"/>
    <s v="Operating socket 8DQ16_x000d__x000a_"/>
    <s v="T170171"/>
    <s v="373"/>
    <n v="31.6"/>
    <n v="1"/>
    <n v="3.1600000000000003E-2"/>
    <n v="1"/>
    <x v="1"/>
    <s v="11/03/2025"/>
    <n v="89.169201481483469"/>
    <s v="Non-Painted"/>
  </r>
  <r>
    <d v="2025-04-03T13:57:17"/>
    <x v="230"/>
    <x v="5"/>
    <s v="-"/>
    <s v="T170200"/>
    <s v="1200"/>
    <n v="50.8"/>
    <n v="1"/>
    <n v="5.0799999999999998E-2"/>
    <n v="67"/>
    <x v="1"/>
    <s v="11/03/2025"/>
    <n v="89.082579942129087"/>
    <s v="Non-Painted"/>
  </r>
  <r>
    <d v="2025-05-07T21:55:38"/>
    <x v="225"/>
    <x v="5"/>
    <s v="-"/>
    <s v="T170211"/>
    <s v="1191"/>
    <n v="50.8"/>
    <n v="1"/>
    <n v="5.0799999999999998E-2"/>
    <n v="33"/>
    <x v="0"/>
    <s v="11/03/2025"/>
    <n v="89.498989675921621"/>
    <s v="Non-Painted"/>
  </r>
  <r>
    <d v="2025-05-22T23:26:52"/>
    <x v="230"/>
    <x v="5"/>
    <s v="-"/>
    <s v="T170212"/>
    <s v="1258"/>
    <n v="50.8"/>
    <n v="1"/>
    <n v="5.0799999999999998E-2"/>
    <n v="18"/>
    <x v="1"/>
    <s v="11/03/2025"/>
    <n v="89.204917083334294"/>
    <s v="Non-Painted"/>
  </r>
  <r>
    <d v="2025-04-04T14:43:02"/>
    <x v="230"/>
    <x v="5"/>
    <s v="-"/>
    <s v="T170215"/>
    <s v="1197"/>
    <n v="50.8"/>
    <n v="1"/>
    <n v="5.0799999999999998E-2"/>
    <n v="66"/>
    <x v="1"/>
    <s v="11/03/2025"/>
    <n v="89.20266827546584"/>
    <s v="Non-Painted"/>
  </r>
  <r>
    <d v="2025-05-07T21:58:17"/>
    <x v="229"/>
    <x v="5"/>
    <s v="-"/>
    <s v="T170220"/>
    <s v="1196"/>
    <n v="50.8"/>
    <n v="1"/>
    <n v="5.0799999999999998E-2"/>
    <n v="33"/>
    <x v="2"/>
    <s v="11/03/2025"/>
    <n v="89.201575254628551"/>
    <s v="Non-Painted"/>
  </r>
  <r>
    <d v="2025-06-07T19:34:14"/>
    <x v="252"/>
    <x v="127"/>
    <s v="-"/>
    <s v="T170224"/>
    <s v="365"/>
    <n v="117"/>
    <n v="1"/>
    <n v="0.11700000000000001"/>
    <n v="2"/>
    <x v="0"/>
    <s v="12/03/2025"/>
    <n v="88.734255567127548"/>
    <s v="Painted"/>
  </r>
  <r>
    <d v="2025-05-31T22:15:38"/>
    <x v="229"/>
    <x v="5"/>
    <s v="-"/>
    <s v="T170233"/>
    <s v="1195"/>
    <n v="50.8"/>
    <n v="1"/>
    <n v="5.0799999999999998E-2"/>
    <n v="9"/>
    <x v="0"/>
    <s v="11/03/2025"/>
    <n v="89.025965578701289"/>
    <s v="Non-Painted"/>
  </r>
  <r>
    <d v="2025-05-03T09:37:34"/>
    <x v="225"/>
    <x v="5"/>
    <s v="-"/>
    <s v="T170237"/>
    <s v="1201"/>
    <n v="50.8"/>
    <n v="1"/>
    <n v="5.0799999999999998E-2"/>
    <n v="37"/>
    <x v="2"/>
    <s v="11/03/2025"/>
    <n v="89.133086030095001"/>
    <s v="Non-Painted"/>
  </r>
  <r>
    <d v="2025-04-19T06:28:28"/>
    <x v="183"/>
    <x v="81"/>
    <s v="Operating socket 8DQ16_x000d__x000a_"/>
    <s v="T170247"/>
    <s v="318"/>
    <n v="31.6"/>
    <n v="1"/>
    <n v="3.1600000000000003E-2"/>
    <n v="51"/>
    <x v="1"/>
    <s v="11/03/2025"/>
    <n v="89.370512314817461"/>
    <s v="Non-Painted"/>
  </r>
  <r>
    <d v="2025-05-07T21:55:12"/>
    <x v="231"/>
    <x v="5"/>
    <s v="-"/>
    <s v="T170258"/>
    <s v="1186"/>
    <n v="50.8"/>
    <n v="1"/>
    <n v="5.0799999999999998E-2"/>
    <n v="33"/>
    <x v="2"/>
    <s v="11/03/2025"/>
    <n v="89.368984594904759"/>
    <s v="Non-Painted"/>
  </r>
  <r>
    <d v="2025-05-07T21:57:27"/>
    <x v="229"/>
    <x v="5"/>
    <s v="-"/>
    <s v="T170259"/>
    <s v="1223"/>
    <n v="50.8"/>
    <n v="1"/>
    <n v="5.0799999999999998E-2"/>
    <n v="33"/>
    <x v="2"/>
    <s v="12/03/2025"/>
    <n v="88.738160196757235"/>
    <s v="Non-Painted"/>
  </r>
  <r>
    <d v="2025-04-28T07:31:02"/>
    <x v="229"/>
    <x v="5"/>
    <s v="-"/>
    <s v="T170261"/>
    <s v="1199"/>
    <n v="50.8"/>
    <n v="1"/>
    <n v="5.0799999999999998E-2"/>
    <n v="42"/>
    <x v="2"/>
    <s v="12/03/2025"/>
    <n v="88.676398912037257"/>
    <s v="Non-Painted"/>
  </r>
  <r>
    <d v="2025-04-25T11:05:17"/>
    <x v="229"/>
    <x v="5"/>
    <s v="-"/>
    <s v="T170293"/>
    <s v="1204"/>
    <n v="50.8"/>
    <n v="1"/>
    <n v="5.0799999999999998E-2"/>
    <n v="45"/>
    <x v="2"/>
    <s v="12/03/2025"/>
    <n v="88.588900497685245"/>
    <s v="Non-Painted"/>
  </r>
  <r>
    <d v="2025-05-03T09:36:51"/>
    <x v="229"/>
    <x v="5"/>
    <s v="-"/>
    <s v="T170301"/>
    <s v="1210"/>
    <n v="50.8"/>
    <n v="1"/>
    <n v="5.0799999999999998E-2"/>
    <n v="37"/>
    <x v="2"/>
    <s v="12/03/2025"/>
    <n v="88.547930706015904"/>
    <s v="Non-Painted"/>
  </r>
  <r>
    <d v="2025-05-14T23:21:32"/>
    <x v="46"/>
    <x v="30"/>
    <s v="145kv"/>
    <s v="T170327"/>
    <s v="700"/>
    <n v="51.5"/>
    <n v="1"/>
    <n v="5.1499999999999997E-2"/>
    <n v="26"/>
    <x v="1"/>
    <s v="13/03/2025"/>
    <n v="87.834110335650621"/>
    <s v="Non-Painted"/>
  </r>
  <r>
    <d v="2025-04-24T15:21:12"/>
    <x v="233"/>
    <x v="127"/>
    <s v="-"/>
    <s v="T170343"/>
    <s v="366"/>
    <n v="117.5"/>
    <n v="1"/>
    <n v="0.11749999999999999"/>
    <n v="46"/>
    <x v="1"/>
    <s v="12/03/2025"/>
    <n v="88.228923946757277"/>
    <s v="Non-Painted"/>
  </r>
  <r>
    <d v="2025-06-08T05:16:24"/>
    <x v="183"/>
    <x v="81"/>
    <s v="Operating socket 8DQ16_x000d__x000a_"/>
    <s v="T170359"/>
    <s v="331"/>
    <n v="31.6"/>
    <n v="1"/>
    <n v="3.1600000000000003E-2"/>
    <n v="1"/>
    <x v="1"/>
    <s v="12/03/2025"/>
    <n v="88.555988981483097"/>
    <s v="Non-Painted"/>
  </r>
  <r>
    <d v="2025-04-29T10:59:01"/>
    <x v="210"/>
    <x v="5"/>
    <s v="-"/>
    <s v="T170376"/>
    <s v="1232"/>
    <n v="50.8"/>
    <n v="1"/>
    <n v="5.0799999999999998E-2"/>
    <n v="41"/>
    <x v="2"/>
    <s v="12/03/2025"/>
    <n v="88.065860231479746"/>
    <s v="Non-Painted"/>
  </r>
  <r>
    <d v="2025-06-05T20:12:57"/>
    <x v="229"/>
    <x v="5"/>
    <s v="-"/>
    <s v="T170381"/>
    <s v="1256"/>
    <n v="50.8"/>
    <n v="1"/>
    <n v="5.0799999999999998E-2"/>
    <n v="4"/>
    <x v="0"/>
    <s v="12/03/2025"/>
    <n v="88.22137332175771"/>
    <s v="Non-Painted"/>
  </r>
  <r>
    <d v="2025-05-03T09:35:52"/>
    <x v="210"/>
    <x v="5"/>
    <s v="-"/>
    <s v="T170390"/>
    <s v="1262"/>
    <n v="50.8"/>
    <n v="1"/>
    <n v="5.0799999999999998E-2"/>
    <n v="37"/>
    <x v="0"/>
    <s v="12/03/2025"/>
    <n v="88.360960567129951"/>
    <s v="Non-Painted"/>
  </r>
  <r>
    <d v="2025-04-28T07:22:33"/>
    <x v="229"/>
    <x v="5"/>
    <s v="-"/>
    <s v="T170398"/>
    <s v="1236"/>
    <n v="50.8"/>
    <n v="1"/>
    <n v="5.0799999999999998E-2"/>
    <n v="42"/>
    <x v="2"/>
    <s v="12/03/2025"/>
    <n v="88.107055208332895"/>
    <s v="Non-Painted"/>
  </r>
  <r>
    <d v="2025-04-03T13:56:11"/>
    <x v="230"/>
    <x v="5"/>
    <s v="-"/>
    <s v="T170401"/>
    <s v="1228"/>
    <n v="50.8"/>
    <n v="1"/>
    <n v="5.0799999999999998E-2"/>
    <n v="67"/>
    <x v="1"/>
    <s v="13/03/2025"/>
    <n v="87.400835300926701"/>
    <s v="Non-Painted"/>
  </r>
  <r>
    <d v="2025-04-28T07:28:10"/>
    <x v="229"/>
    <x v="5"/>
    <s v="-"/>
    <s v="T170404"/>
    <s v="1227"/>
    <n v="50.8"/>
    <n v="1"/>
    <n v="5.0799999999999998E-2"/>
    <n v="42"/>
    <x v="2"/>
    <s v="13/03/2025"/>
    <n v="87.413737858798413"/>
    <s v="Non-Painted"/>
  </r>
  <r>
    <d v="2025-05-08T13:33:47"/>
    <x v="229"/>
    <x v="5"/>
    <s v="-"/>
    <s v="T170414"/>
    <s v="1235"/>
    <n v="50.8"/>
    <n v="1"/>
    <n v="5.0799999999999998E-2"/>
    <n v="32"/>
    <x v="2"/>
    <s v="13/03/2025"/>
    <n v="87.415424236110994"/>
    <s v="Non-Painted"/>
  </r>
  <r>
    <d v="2025-04-25T11:06:33"/>
    <x v="229"/>
    <x v="5"/>
    <s v="-"/>
    <s v="T170424"/>
    <s v="1269"/>
    <n v="50.8"/>
    <n v="1"/>
    <n v="5.0799999999999998E-2"/>
    <n v="45"/>
    <x v="2"/>
    <s v="13/03/2025"/>
    <n v="87.397146597220853"/>
    <s v="Non-Painted"/>
  </r>
  <r>
    <d v="2025-05-03T09:45:09"/>
    <x v="229"/>
    <x v="5"/>
    <s v="-"/>
    <s v="T170427"/>
    <s v="1247"/>
    <n v="50.8"/>
    <n v="1"/>
    <n v="5.0799999999999998E-2"/>
    <n v="37"/>
    <x v="2"/>
    <s v="13/03/2025"/>
    <n v="87.334648541669594"/>
    <s v="Non-Painted"/>
  </r>
  <r>
    <d v="2025-05-02T09:04:01"/>
    <x v="229"/>
    <x v="5"/>
    <s v="-"/>
    <s v="T170429"/>
    <s v="1267"/>
    <n v="50.8"/>
    <n v="1"/>
    <n v="5.0799999999999998E-2"/>
    <n v="38"/>
    <x v="2"/>
    <s v="21/03/2025"/>
    <n v="79.509961956020561"/>
    <s v="Non-Painted"/>
  </r>
  <r>
    <d v="2025-05-23T13:52:05"/>
    <x v="151"/>
    <x v="87"/>
    <s v="MECHANISM HOUSING"/>
    <s v="T170433"/>
    <s v="079"/>
    <n v="82.8"/>
    <n v="1"/>
    <n v="8.2799999999999999E-2"/>
    <n v="17"/>
    <x v="1"/>
    <s v="14/03/2025"/>
    <n v="86.805220624999492"/>
    <s v="Non-Painted"/>
  </r>
  <r>
    <d v="2025-06-08T14:21:23"/>
    <x v="257"/>
    <x v="30"/>
    <s v="145kv"/>
    <s v="T170441"/>
    <s v="717"/>
    <n v="51.5"/>
    <n v="1"/>
    <n v="5.1499999999999997E-2"/>
    <n v="1"/>
    <x v="0"/>
    <s v="13/03/2025"/>
    <n v="87.116285520831298"/>
    <s v="Non-Painted"/>
  </r>
  <r>
    <d v="2025-05-03T09:44:13"/>
    <x v="229"/>
    <x v="5"/>
    <s v="-"/>
    <s v="T170442"/>
    <s v="1251"/>
    <n v="50.8"/>
    <n v="1"/>
    <n v="5.0799999999999998E-2"/>
    <n v="37"/>
    <x v="2"/>
    <s v="13/03/2025"/>
    <n v="87.075555266201263"/>
    <s v="Non-Painted"/>
  </r>
  <r>
    <d v="2025-06-06T22:54:27"/>
    <x v="257"/>
    <x v="30"/>
    <s v="145kv"/>
    <s v="T170451"/>
    <s v="686"/>
    <n v="51.5"/>
    <n v="1"/>
    <n v="5.1499999999999997E-2"/>
    <n v="3"/>
    <x v="0"/>
    <s v="13/03/2025"/>
    <n v="87.296984143518785"/>
    <s v="Non-Painted"/>
  </r>
  <r>
    <d v="2025-05-09T16:36:22"/>
    <x v="229"/>
    <x v="5"/>
    <s v="-"/>
    <s v="T170454"/>
    <s v="1266"/>
    <n v="50.8"/>
    <n v="1"/>
    <n v="5.0799999999999998E-2"/>
    <n v="31"/>
    <x v="2"/>
    <s v="13/03/2025"/>
    <n v="87.16205883101793"/>
    <s v="Non-Painted"/>
  </r>
  <r>
    <d v="2025-04-28T22:15:44"/>
    <x v="229"/>
    <x v="5"/>
    <s v="-"/>
    <s v="T170459"/>
    <s v="1264"/>
    <n v="50.8"/>
    <n v="1"/>
    <n v="5.0799999999999998E-2"/>
    <n v="42"/>
    <x v="2"/>
    <s v="13/03/2025"/>
    <n v="87.161356249998789"/>
    <s v="Non-Painted"/>
  </r>
  <r>
    <d v="2025-05-03T08:09:27"/>
    <x v="229"/>
    <x v="5"/>
    <s v="-"/>
    <s v="T170460"/>
    <s v="1249"/>
    <n v="50.8"/>
    <n v="1"/>
    <n v="5.0799999999999998E-2"/>
    <n v="37"/>
    <x v="2"/>
    <s v="13/03/2025"/>
    <n v="87.110663773150009"/>
    <s v="Non-Painted"/>
  </r>
  <r>
    <d v="2025-05-23T05:35:24"/>
    <x v="230"/>
    <x v="5"/>
    <s v="-"/>
    <s v="T170464"/>
    <s v="1260"/>
    <n v="50.8"/>
    <n v="1"/>
    <n v="5.0799999999999998E-2"/>
    <n v="17"/>
    <x v="1"/>
    <s v="13/03/2025"/>
    <n v="87.159477094908652"/>
    <s v="Non-Painted"/>
  </r>
  <r>
    <d v="2025-06-06T22:31:00"/>
    <x v="257"/>
    <x v="30"/>
    <s v="145kv"/>
    <s v="T170485"/>
    <s v="729"/>
    <n v="51.5"/>
    <n v="1"/>
    <n v="5.1499999999999997E-2"/>
    <n v="3"/>
    <x v="0"/>
    <s v="13/03/2025"/>
    <n v="87.076370879629394"/>
    <s v="Non-Painted"/>
  </r>
  <r>
    <d v="2025-05-23T13:54:33"/>
    <x v="151"/>
    <x v="87"/>
    <s v="MECHANISM HOUSING"/>
    <s v="T170486"/>
    <s v="78"/>
    <n v="82.8"/>
    <n v="1"/>
    <n v="8.2799999999999999E-2"/>
    <n v="17"/>
    <x v="1"/>
    <s v="14/03/2025"/>
    <n v="86.806362291667028"/>
    <s v="Non-Painted"/>
  </r>
  <r>
    <d v="2025-05-24T05:13:02"/>
    <x v="258"/>
    <x v="140"/>
    <s v="DTB 420 kV"/>
    <s v="T170514"/>
    <s v="1248"/>
    <n v="476.42"/>
    <n v="1"/>
    <n v="0.47642000000000001"/>
    <n v="16"/>
    <x v="1"/>
    <s v="17/03/2025"/>
    <n v="83.429745578701841"/>
    <s v="Non-Painted"/>
  </r>
  <r>
    <d v="2025-05-23T04:56:56"/>
    <x v="258"/>
    <x v="140"/>
    <s v="DTB 420 kV"/>
    <s v="T170525"/>
    <s v="1247"/>
    <n v="476.42"/>
    <n v="1"/>
    <n v="0.47642000000000001"/>
    <n v="17"/>
    <x v="1"/>
    <s v="17/03/2025"/>
    <n v="83.537738402781542"/>
    <s v="Non-Painted"/>
  </r>
  <r>
    <d v="2025-04-17T15:16:12"/>
    <x v="233"/>
    <x v="127"/>
    <s v="-"/>
    <s v="T170532"/>
    <s v="370"/>
    <n v="117.5"/>
    <n v="1"/>
    <n v="0.11749999999999999"/>
    <n v="53"/>
    <x v="1"/>
    <s v="14/03/2025"/>
    <n v="86.791485717592877"/>
    <s v="Non-Painted"/>
  </r>
  <r>
    <d v="2025-04-12T04:27:49"/>
    <x v="233"/>
    <x v="127"/>
    <s v="-"/>
    <s v="T170584"/>
    <s v="379"/>
    <n v="117.5"/>
    <n v="1"/>
    <n v="0.11749999999999999"/>
    <n v="58"/>
    <x v="1"/>
    <s v="16/03/2025"/>
    <n v="84.433610405088984"/>
    <s v="Non-Painted"/>
  </r>
  <r>
    <d v="2025-06-04T18:28:40"/>
    <x v="259"/>
    <x v="141"/>
    <s v="-"/>
    <s v="T170595"/>
    <s v="861"/>
    <n v="48.73"/>
    <n v="1"/>
    <n v="4.8730000000000002E-2"/>
    <n v="5"/>
    <x v="0"/>
    <s v="16/03/2025"/>
    <n v="84.460274548611778"/>
    <s v="Non-Painted"/>
  </r>
  <r>
    <d v="2025-03-31T23:18:56"/>
    <x v="260"/>
    <x v="142"/>
    <s v="-"/>
    <s v="T170608"/>
    <s v="119"/>
    <n v="229.8"/>
    <n v="1"/>
    <n v="0.2298"/>
    <n v="70"/>
    <x v="1"/>
    <s v="13/03/2025"/>
    <n v="87.424926134262932"/>
    <s v="Non-Painted"/>
  </r>
  <r>
    <d v="2025-05-26T15:16:46"/>
    <x v="258"/>
    <x v="140"/>
    <s v="DTB 420 kV"/>
    <s v="T170630"/>
    <s v="1268"/>
    <n v="476.42"/>
    <n v="1"/>
    <n v="0.47642000000000001"/>
    <n v="14"/>
    <x v="1"/>
    <s v="18/03/2025"/>
    <n v="82.804719629632018"/>
    <s v="Non-Painted"/>
  </r>
  <r>
    <d v="2025-04-24T16:32:35"/>
    <x v="244"/>
    <x v="94"/>
    <s v="800kv"/>
    <s v="T170658"/>
    <s v="1223"/>
    <n v="136"/>
    <n v="1"/>
    <n v="0.13600000000000001"/>
    <n v="46"/>
    <x v="2"/>
    <s v="19/03/2025"/>
    <n v="81.546057175924943"/>
    <s v="Non-Painted"/>
  </r>
  <r>
    <d v="2025-06-07T19:42:43"/>
    <x v="252"/>
    <x v="127"/>
    <s v="-"/>
    <s v="T170701"/>
    <s v="421"/>
    <n v="117"/>
    <n v="1"/>
    <n v="0.11700000000000001"/>
    <n v="2"/>
    <x v="0"/>
    <s v="18/03/2025"/>
    <n v="82.457797141207266"/>
    <s v="Painted"/>
  </r>
  <r>
    <d v="2025-04-13T15:35:13"/>
    <x v="261"/>
    <x v="11"/>
    <s v="Bus DSES Enclosure"/>
    <s v="T170708"/>
    <s v="855"/>
    <n v="114.6"/>
    <n v="1"/>
    <n v="0.11459999999999999"/>
    <n v="57"/>
    <x v="1"/>
    <s v="18/03/2025"/>
    <n v="82.942521979166486"/>
    <s v="Non-Painted"/>
  </r>
  <r>
    <d v="2025-05-19T14:11:23"/>
    <x v="103"/>
    <x v="57"/>
    <s v="NAMI FRONT SUBFRAME"/>
    <s v="T170715"/>
    <s v="721"/>
    <n v="41"/>
    <n v="1"/>
    <n v="4.1000000000000002E-2"/>
    <n v="21"/>
    <x v="1"/>
    <s v="18/03/2025"/>
    <n v="82.455780358795892"/>
    <s v="Non-Painted"/>
  </r>
  <r>
    <d v="2025-05-02T19:01:12"/>
    <x v="244"/>
    <x v="94"/>
    <s v="800kv"/>
    <s v="T170729"/>
    <s v="1219"/>
    <n v="136"/>
    <n v="1"/>
    <n v="0.13600000000000001"/>
    <n v="38"/>
    <x v="0"/>
    <s v="18/03/2025"/>
    <n v="82.534580092593387"/>
    <s v="Non-Painted"/>
  </r>
  <r>
    <d v="2025-05-07T07:35:48"/>
    <x v="262"/>
    <x v="78"/>
    <s v="400 KV GIS"/>
    <s v="T170747"/>
    <s v="1643"/>
    <n v="64.5"/>
    <n v="1"/>
    <n v="6.4500000000000002E-2"/>
    <n v="33"/>
    <x v="1"/>
    <s v="20/03/2025"/>
    <n v="80.950924351855065"/>
    <s v="Non-Painted"/>
  </r>
  <r>
    <d v="2025-05-23T21:09:57"/>
    <x v="103"/>
    <x v="57"/>
    <s v="NAMI FRONT SUBFRAME"/>
    <s v="T170786"/>
    <s v="714"/>
    <n v="41"/>
    <n v="1"/>
    <n v="4.1000000000000002E-2"/>
    <n v="17"/>
    <x v="1"/>
    <s v="18/03/2025"/>
    <n v="82.331124988428201"/>
    <s v="Non-Painted"/>
  </r>
  <r>
    <d v="2025-05-05T16:46:49"/>
    <x v="233"/>
    <x v="127"/>
    <s v="-"/>
    <s v="T170787"/>
    <s v="426"/>
    <n v="117.5"/>
    <n v="1"/>
    <n v="0.11749999999999999"/>
    <n v="35"/>
    <x v="1"/>
    <s v="18/03/2025"/>
    <n v="82.198142673609254"/>
    <s v="Non-Painted"/>
  </r>
  <r>
    <d v="2025-04-13T10:17:58"/>
    <x v="233"/>
    <x v="127"/>
    <s v="-"/>
    <s v="T170797"/>
    <s v="423"/>
    <n v="117.5"/>
    <n v="1"/>
    <n v="0.11749999999999999"/>
    <n v="57"/>
    <x v="1"/>
    <s v="18/03/2025"/>
    <n v="82.282280231484037"/>
    <s v="Non-Painted"/>
  </r>
  <r>
    <d v="2025-05-17T16:46:10"/>
    <x v="72"/>
    <x v="41"/>
    <s v="NAMI REAR SUBFRAME"/>
    <s v="T170855"/>
    <s v="822"/>
    <n v="44"/>
    <n v="1"/>
    <n v="4.3999999999999997E-2"/>
    <n v="23"/>
    <x v="1"/>
    <s v="19/03/2025"/>
    <n v="81.089976469906105"/>
    <s v="Non-Painted"/>
  </r>
  <r>
    <d v="2025-04-14T14:11:42"/>
    <x v="72"/>
    <x v="41"/>
    <s v="NAMI REAR SUBFRAME"/>
    <s v="T170882"/>
    <s v="691"/>
    <n v="44"/>
    <n v="1"/>
    <n v="4.3999999999999997E-2"/>
    <n v="56"/>
    <x v="1"/>
    <s v="19/03/2025"/>
    <n v="81.047234861107427"/>
    <s v="Non-Painted"/>
  </r>
  <r>
    <d v="2025-06-07T19:29:59"/>
    <x v="252"/>
    <x v="127"/>
    <s v="-"/>
    <s v="T170890"/>
    <s v="465"/>
    <n v="117"/>
    <n v="1"/>
    <n v="0.11700000000000001"/>
    <n v="2"/>
    <x v="0"/>
    <s v="20/03/2025"/>
    <n v="80.908889224534505"/>
    <s v="Painted"/>
  </r>
  <r>
    <d v="2025-04-13T15:20:26"/>
    <x v="262"/>
    <x v="78"/>
    <s v="400 KV GIS"/>
    <s v="T170906"/>
    <s v="1648"/>
    <n v="64.5"/>
    <n v="1"/>
    <n v="6.4500000000000002E-2"/>
    <n v="57"/>
    <x v="1"/>
    <s v="20/03/2025"/>
    <n v="80.186235891203978"/>
    <s v="Non-Painted"/>
  </r>
  <r>
    <d v="2025-04-13T15:02:21"/>
    <x v="262"/>
    <x v="78"/>
    <s v="400 KV GIS"/>
    <s v="T170908"/>
    <s v="1642"/>
    <n v="64.5"/>
    <n v="1"/>
    <n v="6.4500000000000002E-2"/>
    <n v="57"/>
    <x v="1"/>
    <s v="20/03/2025"/>
    <n v="80.194478981480643"/>
    <s v="Non-Painted"/>
  </r>
  <r>
    <d v="2025-04-19T22:43:05"/>
    <x v="211"/>
    <x v="93"/>
    <s v="-"/>
    <s v="T170924"/>
    <s v="1939"/>
    <n v="33"/>
    <n v="1"/>
    <n v="3.3000000000000002E-2"/>
    <n v="51"/>
    <x v="1"/>
    <s v="21/03/2025"/>
    <n v="79.063519999996061"/>
    <s v="Non-Painted"/>
  </r>
  <r>
    <d v="2025-06-07T19:20:25"/>
    <x v="252"/>
    <x v="127"/>
    <s v="-"/>
    <s v="T170964"/>
    <s v="459"/>
    <n v="117"/>
    <n v="1"/>
    <n v="0.11700000000000001"/>
    <n v="2"/>
    <x v="0"/>
    <s v="20/03/2025"/>
    <n v="80.463362407404929"/>
    <s v="Painted"/>
  </r>
  <r>
    <d v="2025-04-13T15:24:03"/>
    <x v="72"/>
    <x v="41"/>
    <s v="NAMI REAR SUBFRAME"/>
    <s v="T170971"/>
    <s v="711"/>
    <n v="44"/>
    <n v="1"/>
    <n v="4.3999999999999997E-2"/>
    <n v="57"/>
    <x v="1"/>
    <s v="21/03/2025"/>
    <n v="79.986338402777619"/>
    <s v="Non-Painted"/>
  </r>
  <r>
    <d v="2025-04-13T14:04:01"/>
    <x v="72"/>
    <x v="41"/>
    <s v="NAMI REAR SUBFRAME"/>
    <s v="T170992"/>
    <s v="709"/>
    <n v="44"/>
    <n v="1"/>
    <n v="4.3999999999999997E-2"/>
    <n v="57"/>
    <x v="1"/>
    <s v="21/03/2025"/>
    <n v="79.970455162037979"/>
    <s v="Non-Painted"/>
  </r>
  <r>
    <d v="2025-06-07T18:56:25"/>
    <x v="252"/>
    <x v="127"/>
    <s v="-"/>
    <s v="T171020"/>
    <s v="391"/>
    <n v="117"/>
    <n v="1"/>
    <n v="0.11700000000000001"/>
    <n v="2"/>
    <x v="0"/>
    <s v="17/03/2025"/>
    <n v="83.839894965276471"/>
    <s v="Painted"/>
  </r>
  <r>
    <d v="2025-06-07T18:53:57"/>
    <x v="252"/>
    <x v="127"/>
    <s v="-"/>
    <s v="T171026"/>
    <s v="428"/>
    <n v="117"/>
    <n v="1"/>
    <n v="0.11700000000000001"/>
    <n v="2"/>
    <x v="0"/>
    <s v="17/03/2025"/>
    <n v="83.806975613428222"/>
    <s v="Painted"/>
  </r>
  <r>
    <d v="2025-04-12T22:38:40"/>
    <x v="261"/>
    <x v="11"/>
    <s v="Bus DSES Enclosure"/>
    <s v="T171091"/>
    <s v="858"/>
    <n v="114.6"/>
    <n v="1"/>
    <n v="0.11459999999999999"/>
    <n v="58"/>
    <x v="1"/>
    <s v="17/03/2025"/>
    <n v="83.241065034722851"/>
    <s v="Non-Painted"/>
  </r>
  <r>
    <d v="2025-04-04T13:08:51"/>
    <x v="263"/>
    <x v="143"/>
    <s v="400 KV GIS"/>
    <s v="T171117"/>
    <s v="891"/>
    <n v="139.4"/>
    <n v="1"/>
    <n v="0.1394"/>
    <n v="66"/>
    <x v="1"/>
    <s v="21/03/2025"/>
    <n v="79.089806539355777"/>
    <s v="Non-Painted"/>
  </r>
  <r>
    <d v="2025-04-03T05:56:04"/>
    <x v="72"/>
    <x v="41"/>
    <s v="NAMI REAR SUBFRAME"/>
    <s v="T171119"/>
    <s v="706"/>
    <n v="44"/>
    <n v="1"/>
    <n v="4.3999999999999997E-2"/>
    <n v="67"/>
    <x v="1"/>
    <s v="21/03/2025"/>
    <n v="79.629347453701484"/>
    <s v="Non-Painted"/>
  </r>
  <r>
    <d v="2025-04-28T16:02:46"/>
    <x v="72"/>
    <x v="41"/>
    <s v="NAMI REAR SUBFRAME"/>
    <s v="T171121"/>
    <s v="701"/>
    <n v="44"/>
    <n v="1"/>
    <n v="4.3999999999999997E-2"/>
    <n v="42"/>
    <x v="1"/>
    <s v="21/03/2025"/>
    <n v="79.122250254629762"/>
    <s v="Non-Painted"/>
  </r>
  <r>
    <d v="2025-06-06T11:12:08"/>
    <x v="233"/>
    <x v="127"/>
    <s v="-"/>
    <s v="T171126"/>
    <s v="474"/>
    <n v="117.5"/>
    <n v="1"/>
    <n v="0.11749999999999999"/>
    <n v="3"/>
    <x v="1"/>
    <s v="21/03/2025"/>
    <n v="79.337977013885393"/>
    <s v="Non-Painted"/>
  </r>
  <r>
    <d v="2025-04-14T22:31:00"/>
    <x v="247"/>
    <x v="110"/>
    <s v="-"/>
    <s v="T171154"/>
    <s v="546"/>
    <n v="96.9"/>
    <n v="1"/>
    <n v="9.6900000000000014E-2"/>
    <n v="56"/>
    <x v="4"/>
    <s v="22/03/2025"/>
    <n v="78.963357488428301"/>
    <s v="Non-Painted"/>
  </r>
  <r>
    <d v="2025-04-13T15:07:51"/>
    <x v="72"/>
    <x v="41"/>
    <s v="NAMI REAR SUBFRAME"/>
    <s v="T171162"/>
    <s v="703"/>
    <n v="44"/>
    <n v="1"/>
    <n v="4.3999999999999997E-2"/>
    <n v="57"/>
    <x v="1"/>
    <s v="21/03/2025"/>
    <n v="79.318974143519881"/>
    <s v="Non-Painted"/>
  </r>
  <r>
    <d v="2025-04-28T16:18:46"/>
    <x v="233"/>
    <x v="127"/>
    <s v="-"/>
    <s v="T171164"/>
    <s v="480"/>
    <n v="117.5"/>
    <n v="1"/>
    <n v="0.11749999999999999"/>
    <n v="42"/>
    <x v="1"/>
    <s v="21/03/2025"/>
    <n v="79.256195439811563"/>
    <s v="Non-Painted"/>
  </r>
  <r>
    <d v="2025-05-21T17:05:42"/>
    <x v="72"/>
    <x v="41"/>
    <s v="NAMI REAR SUBFRAME"/>
    <s v="T171193"/>
    <s v="712"/>
    <n v="44"/>
    <n v="1"/>
    <n v="4.3999999999999997E-2"/>
    <n v="19"/>
    <x v="1"/>
    <s v="21/03/2025"/>
    <n v="79.688314918981632"/>
    <s v="Non-Painted"/>
  </r>
  <r>
    <d v="2025-06-03T23:11:06"/>
    <x v="228"/>
    <x v="9"/>
    <s v="Diffuser Pipe 8DQ16 420kV GIS"/>
    <s v="T171200"/>
    <s v="501"/>
    <n v="10"/>
    <n v="1"/>
    <n v="0.01"/>
    <n v="6"/>
    <x v="0"/>
    <s v="22/03/2025"/>
    <n v="78.832111006944615"/>
    <s v="Non-Painted"/>
  </r>
  <r>
    <d v="2025-06-08T14:03:42"/>
    <x v="264"/>
    <x v="144"/>
    <s v="Upper Tank"/>
    <s v="T171202"/>
    <s v="1311"/>
    <n v="40.200000000000003"/>
    <n v="1"/>
    <n v="4.0200000000000007E-2"/>
    <n v="1"/>
    <x v="0"/>
    <s v="22/03/2025"/>
    <n v="78.286079942132346"/>
    <s v="Non-Painted"/>
  </r>
  <r>
    <d v="2025-04-23T16:05:06"/>
    <x v="244"/>
    <x v="94"/>
    <s v="800kv"/>
    <s v="T171205"/>
    <s v="1238"/>
    <n v="136"/>
    <n v="1"/>
    <n v="0.13600000000000001"/>
    <n v="47"/>
    <x v="2"/>
    <s v="22/03/2025"/>
    <n v="78.814646250000806"/>
    <s v="Non-Painted"/>
  </r>
  <r>
    <d v="2025-06-06T14:54:51"/>
    <x v="228"/>
    <x v="9"/>
    <s v="Diffuser Pipe 8DQ16 420kV GIS"/>
    <s v="T171236"/>
    <s v="491"/>
    <n v="10"/>
    <n v="1"/>
    <n v="0.01"/>
    <n v="3"/>
    <x v="0"/>
    <s v="22/03/2025"/>
    <n v="78.571044594908017"/>
    <s v="Non-Painted"/>
  </r>
  <r>
    <d v="2025-04-04T13:07:28"/>
    <x v="263"/>
    <x v="143"/>
    <s v="400 KV GIS"/>
    <s v="T171237"/>
    <s v="903"/>
    <n v="139.4"/>
    <n v="1"/>
    <n v="0.1394"/>
    <n v="66"/>
    <x v="1"/>
    <s v="22/03/2025"/>
    <n v="78.568083796293649"/>
    <s v="Non-Painted"/>
  </r>
  <r>
    <d v="2025-03-31T14:49:07"/>
    <x v="265"/>
    <x v="145"/>
    <s v="-"/>
    <s v="T171242"/>
    <s v="002"/>
    <n v="58"/>
    <n v="1"/>
    <n v="5.8000000000000003E-2"/>
    <n v="70"/>
    <x v="1"/>
    <s v="22/03/2025"/>
    <n v="78.535282453703985"/>
    <s v="Non-Painted"/>
  </r>
  <r>
    <d v="2025-04-18T16:32:20"/>
    <x v="188"/>
    <x v="110"/>
    <s v="-"/>
    <s v="T171244"/>
    <s v="549"/>
    <n v="96.9"/>
    <n v="1"/>
    <n v="9.6900000000000014E-2"/>
    <n v="52"/>
    <x v="0"/>
    <s v="22/03/2025"/>
    <n v="78.638150173610484"/>
    <s v="Non-Painted"/>
  </r>
  <r>
    <d v="2025-06-05T23:19:19"/>
    <x v="228"/>
    <x v="9"/>
    <s v="Diffuser Pipe 8DQ16 420kV GIS"/>
    <s v="T171246"/>
    <s v="497"/>
    <n v="10"/>
    <n v="1"/>
    <n v="0.01"/>
    <n v="4"/>
    <x v="0"/>
    <s v="22/03/2025"/>
    <n v="78.708908784719824"/>
    <s v="Non-Painted"/>
  </r>
  <r>
    <d v="2025-04-19T22:45:36"/>
    <x v="211"/>
    <x v="93"/>
    <s v="-"/>
    <s v="T171253"/>
    <s v="1950"/>
    <n v="33"/>
    <n v="1"/>
    <n v="3.3000000000000002E-2"/>
    <n v="51"/>
    <x v="1"/>
    <s v="22/03/2025"/>
    <n v="78.269865567126544"/>
    <s v="Non-Painted"/>
  </r>
  <r>
    <d v="2025-05-03T09:36:37"/>
    <x v="229"/>
    <x v="5"/>
    <s v="-"/>
    <s v="T171256"/>
    <s v="1303"/>
    <n v="50.8"/>
    <n v="1"/>
    <n v="5.0799999999999998E-2"/>
    <n v="37"/>
    <x v="2"/>
    <s v="27/03/2025"/>
    <n v="73.603573472224525"/>
    <s v="Non-Painted"/>
  </r>
  <r>
    <d v="2025-04-24T17:40:05"/>
    <x v="229"/>
    <x v="5"/>
    <s v="-"/>
    <s v="T171257"/>
    <s v="1323"/>
    <n v="50.8"/>
    <n v="1"/>
    <n v="5.0799999999999998E-2"/>
    <n v="46"/>
    <x v="2"/>
    <s v="27/03/2025"/>
    <n v="73.82129015045939"/>
    <s v="Non-Painted"/>
  </r>
  <r>
    <d v="2025-05-02T14:42:11"/>
    <x v="230"/>
    <x v="5"/>
    <s v="-"/>
    <s v="T171259"/>
    <s v="1270"/>
    <n v="50.8"/>
    <n v="1"/>
    <n v="5.0799999999999998E-2"/>
    <n v="38"/>
    <x v="1"/>
    <s v="25/03/2025"/>
    <n v="75.076285081020615"/>
    <s v="Non-Painted"/>
  </r>
  <r>
    <d v="2025-05-02T09:01:22"/>
    <x v="210"/>
    <x v="5"/>
    <s v="-"/>
    <s v="T171261"/>
    <s v="1285"/>
    <n v="50.8"/>
    <n v="1"/>
    <n v="5.0799999999999998E-2"/>
    <n v="38"/>
    <x v="2"/>
    <s v="27/03/2025"/>
    <n v="73.55500239583489"/>
    <s v="Non-Painted"/>
  </r>
  <r>
    <d v="2025-05-29T15:16:25"/>
    <x v="109"/>
    <x v="61"/>
    <s v="DTB 420 kV"/>
    <s v="T171262"/>
    <s v="1354"/>
    <n v="39.5"/>
    <n v="1"/>
    <n v="3.95E-2"/>
    <n v="11"/>
    <x v="1"/>
    <s v="24/03/2025"/>
    <n v="76.026105752316653"/>
    <s v="Non-Painted"/>
  </r>
  <r>
    <d v="2025-05-08T13:30:20"/>
    <x v="229"/>
    <x v="5"/>
    <s v="-"/>
    <s v="T171264"/>
    <s v="1325"/>
    <n v="50.8"/>
    <n v="1"/>
    <n v="5.0799999999999998E-2"/>
    <n v="32"/>
    <x v="2"/>
    <s v="27/03/2025"/>
    <n v="73.674993321757938"/>
    <s v="Non-Painted"/>
  </r>
  <r>
    <d v="2025-05-09T16:36:22"/>
    <x v="229"/>
    <x v="5"/>
    <s v="-"/>
    <s v="T171265"/>
    <s v="1272"/>
    <n v="50.8"/>
    <n v="1"/>
    <n v="5.0799999999999998E-2"/>
    <n v="31"/>
    <x v="2"/>
    <s v="25/03/2025"/>
    <n v="75.056507615736336"/>
    <s v="Non-Painted"/>
  </r>
  <r>
    <d v="2025-04-06T03:43:45"/>
    <x v="230"/>
    <x v="5"/>
    <s v="-"/>
    <s v="T171268"/>
    <s v="1330"/>
    <n v="50.8"/>
    <n v="1"/>
    <n v="5.0799999999999998E-2"/>
    <n v="64"/>
    <x v="1"/>
    <s v="27/03/2025"/>
    <n v="73.630921736112214"/>
    <s v="Non-Painted"/>
  </r>
  <r>
    <d v="2025-04-02T05:54:10"/>
    <x v="211"/>
    <x v="93"/>
    <s v="-"/>
    <s v="T171271"/>
    <s v="1954"/>
    <n v="33"/>
    <n v="1"/>
    <n v="3.3000000000000002E-2"/>
    <n v="68"/>
    <x v="1"/>
    <s v="22/03/2025"/>
    <n v="78.778645416663494"/>
    <s v="Non-Painted"/>
  </r>
  <r>
    <d v="2025-04-30T20:21:37"/>
    <x v="225"/>
    <x v="5"/>
    <s v="-"/>
    <s v="T171277"/>
    <s v="1311"/>
    <n v="50.8"/>
    <n v="1"/>
    <n v="5.0799999999999998E-2"/>
    <n v="40"/>
    <x v="2"/>
    <s v="27/03/2025"/>
    <n v="73.852900104167929"/>
    <s v="Non-Painted"/>
  </r>
  <r>
    <d v="2025-03-29T11:07:33"/>
    <x v="265"/>
    <x v="145"/>
    <s v="-"/>
    <s v="T171283"/>
    <s v="003"/>
    <n v="58"/>
    <n v="1"/>
    <n v="5.8000000000000003E-2"/>
    <n v="72"/>
    <x v="1"/>
    <s v="22/03/2025"/>
    <n v="78.535709618052351"/>
    <s v="Non-Painted"/>
  </r>
  <r>
    <d v="2025-04-19T23:20:04"/>
    <x v="266"/>
    <x v="146"/>
    <s v="400 KV GIS"/>
    <s v="T171285"/>
    <s v="1292"/>
    <n v="72.8"/>
    <n v="1"/>
    <n v="7.2800000000000004E-2"/>
    <n v="51"/>
    <x v="1"/>
    <s v="22/03/2025"/>
    <n v="78.532369768516219"/>
    <s v="Non-Painted"/>
  </r>
  <r>
    <d v="2025-04-19T23:21:48"/>
    <x v="266"/>
    <x v="146"/>
    <s v="400 KV GIS"/>
    <s v="T171289"/>
    <s v="1291"/>
    <n v="72.8"/>
    <n v="1"/>
    <n v="7.2800000000000004E-2"/>
    <n v="51"/>
    <x v="1"/>
    <s v="22/03/2025"/>
    <n v="78.533157893514726"/>
    <s v="Non-Painted"/>
  </r>
  <r>
    <d v="2025-05-28T09:23:35"/>
    <x v="103"/>
    <x v="57"/>
    <s v="NAMI FRONT SUBFRAME"/>
    <s v="T171305"/>
    <s v="722"/>
    <n v="41"/>
    <n v="1"/>
    <n v="4.1000000000000002E-2"/>
    <n v="12"/>
    <x v="1"/>
    <s v="24/03/2025"/>
    <n v="76.212841967593704"/>
    <s v="Non-Painted"/>
  </r>
  <r>
    <d v="2025-06-07T18:57:09"/>
    <x v="252"/>
    <x v="127"/>
    <s v="-"/>
    <s v="T171313"/>
    <s v="526"/>
    <n v="117"/>
    <n v="1"/>
    <n v="0.11700000000000001"/>
    <n v="2"/>
    <x v="0"/>
    <s v="25/03/2025"/>
    <n v="75.805875868056319"/>
    <s v="Painted"/>
  </r>
  <r>
    <d v="2025-05-19T14:07:27"/>
    <x v="103"/>
    <x v="57"/>
    <s v="NAMI FRONT SUBFRAME"/>
    <s v="T171321"/>
    <s v="720"/>
    <n v="41"/>
    <n v="1"/>
    <n v="4.1000000000000002E-2"/>
    <n v="21"/>
    <x v="1"/>
    <s v="24/03/2025"/>
    <n v="76.167021759261843"/>
    <s v="Non-Painted"/>
  </r>
  <r>
    <d v="2025-04-13T15:25:01"/>
    <x v="72"/>
    <x v="41"/>
    <s v="NAMI REAR SUBFRAME"/>
    <s v="T171356"/>
    <s v="718"/>
    <n v="44"/>
    <n v="1"/>
    <n v="4.3999999999999997E-2"/>
    <n v="57"/>
    <x v="1"/>
    <s v="24/03/2025"/>
    <n v="76.519358437501069"/>
    <s v="Non-Painted"/>
  </r>
  <r>
    <d v="2025-04-14T14:12:28"/>
    <x v="72"/>
    <x v="41"/>
    <s v="NAMI REAR SUBFRAME"/>
    <s v="T171357"/>
    <s v="717"/>
    <n v="44"/>
    <n v="1"/>
    <n v="4.3999999999999997E-2"/>
    <n v="56"/>
    <x v="1"/>
    <s v="24/03/2025"/>
    <n v="76.525763124998775"/>
    <s v="Non-Painted"/>
  </r>
  <r>
    <d v="2025-05-31T15:10:22"/>
    <x v="109"/>
    <x v="61"/>
    <s v="DTB 420 kV"/>
    <s v="T171373"/>
    <s v="1351"/>
    <n v="39.5"/>
    <n v="1"/>
    <n v="3.95E-2"/>
    <n v="9"/>
    <x v="1"/>
    <s v="24/03/2025"/>
    <n v="76.260138877318241"/>
    <s v="Non-Painted"/>
  </r>
  <r>
    <d v="2025-05-03T09:06:21"/>
    <x v="210"/>
    <x v="5"/>
    <s v="-"/>
    <s v="T171374"/>
    <s v="1324"/>
    <n v="50.8"/>
    <n v="1"/>
    <n v="5.0799999999999998E-2"/>
    <n v="37"/>
    <x v="2"/>
    <s v="27/03/2025"/>
    <n v="73.747102847220958"/>
    <s v="Non-Painted"/>
  </r>
  <r>
    <d v="2025-04-24T17:36:56"/>
    <x v="210"/>
    <x v="5"/>
    <s v="-"/>
    <s v="T171379"/>
    <s v="1320"/>
    <n v="50.8"/>
    <n v="1"/>
    <n v="5.0799999999999998E-2"/>
    <n v="46"/>
    <x v="2"/>
    <s v="27/03/2025"/>
    <n v="73.749106423609192"/>
    <s v="Non-Painted"/>
  </r>
  <r>
    <d v="2025-05-29T15:06:47"/>
    <x v="109"/>
    <x v="61"/>
    <s v="DTB 420 kV"/>
    <s v="T171380"/>
    <s v="1333"/>
    <n v="39.5"/>
    <n v="1"/>
    <n v="3.95E-2"/>
    <n v="11"/>
    <x v="1"/>
    <s v="24/03/2025"/>
    <n v="76.390774027779116"/>
    <s v="Non-Painted"/>
  </r>
  <r>
    <d v="2025-04-16T22:48:27"/>
    <x v="247"/>
    <x v="110"/>
    <s v="-"/>
    <s v="T171391"/>
    <s v="548"/>
    <n v="96.9"/>
    <n v="1"/>
    <n v="9.6900000000000014E-2"/>
    <n v="54"/>
    <x v="4"/>
    <s v="23/03/2025"/>
    <n v="77.821697094906995"/>
    <s v="Non-Painted"/>
  </r>
  <r>
    <d v="2025-05-28T05:56:02"/>
    <x v="267"/>
    <x v="147"/>
    <s v="400 KV GIS"/>
    <s v="T171394"/>
    <s v="76"/>
    <n v="57.1"/>
    <n v="1"/>
    <n v="5.7099999999999998E-2"/>
    <n v="12"/>
    <x v="1"/>
    <s v="23/03/2025"/>
    <n v="77.853491111112817"/>
    <s v="Non-Painted"/>
  </r>
  <r>
    <d v="2025-06-03T23:22:02"/>
    <x v="228"/>
    <x v="9"/>
    <s v="Diffuser Pipe 8DQ16 420kV GIS"/>
    <s v="T171396"/>
    <s v="485"/>
    <n v="10"/>
    <n v="1"/>
    <n v="0.01"/>
    <n v="6"/>
    <x v="0"/>
    <s v="23/03/2025"/>
    <n v="77.819225486113282"/>
    <s v="Non-Painted"/>
  </r>
  <r>
    <d v="2025-04-28T15:54:44"/>
    <x v="103"/>
    <x v="57"/>
    <s v="NAMI FRONT SUBFRAME"/>
    <s v="T171402"/>
    <s v="794"/>
    <n v="41"/>
    <n v="1"/>
    <n v="4.1000000000000002E-2"/>
    <n v="42"/>
    <x v="1"/>
    <s v="24/03/2025"/>
    <n v="76.29647747684794"/>
    <s v="Non-Painted"/>
  </r>
  <r>
    <d v="2025-05-19T16:40:12"/>
    <x v="72"/>
    <x v="41"/>
    <s v="NAMI REAR SUBFRAME"/>
    <s v="T171420"/>
    <s v="722"/>
    <n v="44"/>
    <n v="1"/>
    <n v="4.3999999999999997E-2"/>
    <n v="21"/>
    <x v="1"/>
    <s v="23/03/2025"/>
    <n v="77.842031782405684"/>
    <s v="Non-Painted"/>
  </r>
  <r>
    <d v="2025-06-05T23:15:58"/>
    <x v="228"/>
    <x v="9"/>
    <s v="Diffuser Pipe 8DQ16 420kV GIS"/>
    <s v="T171429"/>
    <s v="484"/>
    <n v="10"/>
    <n v="1"/>
    <n v="0.01"/>
    <n v="4"/>
    <x v="0"/>
    <s v="23/03/2025"/>
    <n v="77.753579432872357"/>
    <s v="Non-Painted"/>
  </r>
  <r>
    <d v="2025-04-16T08:59:05"/>
    <x v="103"/>
    <x v="57"/>
    <s v="NAMI FRONT SUBFRAME"/>
    <s v="T171439"/>
    <s v="717"/>
    <n v="41"/>
    <n v="1"/>
    <n v="4.1000000000000002E-2"/>
    <n v="54"/>
    <x v="1"/>
    <s v="24/03/2025"/>
    <n v="76.251519004625152"/>
    <s v="Non-Painted"/>
  </r>
  <r>
    <d v="2025-04-15T13:33:37"/>
    <x v="268"/>
    <x v="148"/>
    <s v="GIS 145 kV"/>
    <s v="T171441"/>
    <s v="245"/>
    <n v="90.1"/>
    <n v="1"/>
    <n v="9.01E-2"/>
    <n v="55"/>
    <x v="1"/>
    <s v="24/03/2025"/>
    <n v="76.417866898147622"/>
    <s v="Non-Painted"/>
  </r>
  <r>
    <d v="2025-04-14T14:10:12"/>
    <x v="72"/>
    <x v="41"/>
    <s v="NAMI REAR SUBFRAME"/>
    <s v="T171442"/>
    <s v="721"/>
    <n v="44"/>
    <n v="1"/>
    <n v="4.3999999999999997E-2"/>
    <n v="56"/>
    <x v="1"/>
    <s v="23/03/2025"/>
    <n v="77.904316921296413"/>
    <s v="Non-Painted"/>
  </r>
  <r>
    <d v="2025-05-23T23:30:40"/>
    <x v="235"/>
    <x v="129"/>
    <s v="400 KV GIS"/>
    <s v="T171451"/>
    <s v="1111"/>
    <n v="318.98"/>
    <n v="1"/>
    <n v="0.31897999999999999"/>
    <n v="17"/>
    <x v="1"/>
    <s v="23/03/2025"/>
    <n v="77.756450532411691"/>
    <s v="Non-Painted"/>
  </r>
  <r>
    <d v="2025-04-18T16:37:48"/>
    <x v="188"/>
    <x v="110"/>
    <s v="-"/>
    <s v="T171464"/>
    <s v="569"/>
    <n v="96.9"/>
    <n v="1"/>
    <n v="9.6900000000000014E-2"/>
    <n v="52"/>
    <x v="0"/>
    <s v="22/03/2025"/>
    <n v="78.12879192129185"/>
    <s v="Non-Painted"/>
  </r>
  <r>
    <d v="2025-04-18T16:32:51"/>
    <x v="188"/>
    <x v="110"/>
    <s v="-"/>
    <s v="T171473"/>
    <s v="576"/>
    <n v="96.9"/>
    <n v="1"/>
    <n v="9.6900000000000014E-2"/>
    <n v="52"/>
    <x v="0"/>
    <s v="22/03/2025"/>
    <n v="78.065547997684916"/>
    <s v="Non-Painted"/>
  </r>
  <r>
    <d v="2025-06-05T23:14:17"/>
    <x v="228"/>
    <x v="9"/>
    <s v="Diffuser Pipe 8DQ16 420kV GIS"/>
    <s v="T171477"/>
    <s v="494"/>
    <n v="10"/>
    <n v="1"/>
    <n v="0.01"/>
    <n v="4"/>
    <x v="0"/>
    <s v="22/03/2025"/>
    <n v="78.126384872681228"/>
    <s v="Non-Painted"/>
  </r>
  <r>
    <d v="2025-06-03T23:11:31"/>
    <x v="228"/>
    <x v="9"/>
    <s v="Diffuser Pipe 8DQ16 420kV GIS"/>
    <s v="T171478"/>
    <s v="502"/>
    <n v="10"/>
    <n v="1"/>
    <n v="0.01"/>
    <n v="6"/>
    <x v="0"/>
    <s v="22/03/2025"/>
    <n v="78.273368356480205"/>
    <s v="Non-Painted"/>
  </r>
  <r>
    <d v="2025-06-03T22:21:31"/>
    <x v="228"/>
    <x v="9"/>
    <s v="Diffuser Pipe 8DQ16 420kV GIS"/>
    <s v="T171489"/>
    <s v="481"/>
    <n v="10"/>
    <n v="1"/>
    <n v="0.01"/>
    <n v="6"/>
    <x v="0"/>
    <s v="23/03/2025"/>
    <n v="77.925340081019385"/>
    <s v="Non-Painted"/>
  </r>
  <r>
    <d v="2025-06-06T14:47:06"/>
    <x v="228"/>
    <x v="9"/>
    <s v="Diffuser Pipe 8DQ16 420kV GIS"/>
    <s v="T171493"/>
    <s v="495"/>
    <n v="10"/>
    <n v="1"/>
    <n v="0.01"/>
    <n v="3"/>
    <x v="0"/>
    <s v="22/03/2025"/>
    <n v="78.201328090275638"/>
    <s v="Non-Painted"/>
  </r>
  <r>
    <d v="2025-04-22T01:44:49"/>
    <x v="267"/>
    <x v="147"/>
    <s v="400 KV GIS"/>
    <s v="T171496"/>
    <s v="80"/>
    <n v="57.1"/>
    <n v="1"/>
    <n v="5.7099999999999998E-2"/>
    <n v="48"/>
    <x v="1"/>
    <s v="23/03/2025"/>
    <n v="77.913252222220763"/>
    <s v="Non-Painted"/>
  </r>
  <r>
    <d v="2025-05-19T14:08:37"/>
    <x v="103"/>
    <x v="57"/>
    <s v="NAMI FRONT SUBFRAME"/>
    <s v="T171512"/>
    <s v="715"/>
    <n v="41"/>
    <n v="1"/>
    <n v="4.1000000000000002E-2"/>
    <n v="21"/>
    <x v="1"/>
    <s v="25/03/2025"/>
    <n v="75.960612256945751"/>
    <s v="Non-Painted"/>
  </r>
  <r>
    <d v="2025-06-08T07:43:05"/>
    <x v="264"/>
    <x v="144"/>
    <s v="Upper Tank"/>
    <s v="T171517"/>
    <s v="1316"/>
    <n v="40.200000000000003"/>
    <n v="1"/>
    <n v="4.0200000000000007E-2"/>
    <n v="1"/>
    <x v="0"/>
    <s v="25/03/2025"/>
    <n v="75.835886030094116"/>
    <s v="Non-Painted"/>
  </r>
  <r>
    <d v="2025-05-05T11:24:32"/>
    <x v="233"/>
    <x v="127"/>
    <s v="-"/>
    <s v="T171521"/>
    <s v="589"/>
    <n v="117.5"/>
    <n v="1"/>
    <n v="0.11749999999999999"/>
    <n v="35"/>
    <x v="1"/>
    <s v="25/03/2025"/>
    <n v="75.409730972220132"/>
    <s v="Non-Painted"/>
  </r>
  <r>
    <d v="2025-05-23T21:10:29"/>
    <x v="103"/>
    <x v="57"/>
    <s v="NAMI FRONT SUBFRAME"/>
    <s v="T171527"/>
    <s v="727"/>
    <n v="41"/>
    <n v="1"/>
    <n v="4.1000000000000002E-2"/>
    <n v="17"/>
    <x v="1"/>
    <s v="25/03/2025"/>
    <n v="75.637023865740048"/>
    <s v="Non-Painted"/>
  </r>
  <r>
    <d v="2025-06-08T07:40:09"/>
    <x v="264"/>
    <x v="144"/>
    <s v="Upper Tank"/>
    <s v="T171528"/>
    <s v="1342"/>
    <n v="40.200000000000003"/>
    <n v="1"/>
    <n v="4.0200000000000007E-2"/>
    <n v="1"/>
    <x v="0"/>
    <s v="25/03/2025"/>
    <n v="75.532521261571674"/>
    <s v="Non-Painted"/>
  </r>
  <r>
    <d v="2025-04-16T18:45:46"/>
    <x v="269"/>
    <x v="149"/>
    <s v="Isolator housing-Unpainted"/>
    <s v="T171536"/>
    <s v="250"/>
    <n v="102.8"/>
    <n v="1"/>
    <n v="0.1028"/>
    <n v="54"/>
    <x v="1"/>
    <s v="25/03/2025"/>
    <n v="75.514569768522051"/>
    <s v="Non-Painted"/>
  </r>
  <r>
    <d v="2025-04-16T18:44:49"/>
    <x v="270"/>
    <x v="150"/>
    <s v="disconnector housing"/>
    <s v="T171541"/>
    <s v="396"/>
    <n v="104.7"/>
    <n v="1"/>
    <n v="0.1047"/>
    <n v="54"/>
    <x v="1"/>
    <s v="25/03/2025"/>
    <n v="75.468595752317924"/>
    <s v="Non-Painted"/>
  </r>
  <r>
    <d v="2025-05-10T23:29:01"/>
    <x v="258"/>
    <x v="140"/>
    <s v="DTB 420 kV"/>
    <s v="T171547"/>
    <s v="1335"/>
    <n v="476.42"/>
    <n v="1"/>
    <n v="0.47642000000000001"/>
    <n v="30"/>
    <x v="1"/>
    <s v="25/03/2025"/>
    <n v="75.224455729170586"/>
    <s v="Non-Painted"/>
  </r>
  <r>
    <d v="2025-06-02T19:19:13"/>
    <x v="271"/>
    <x v="151"/>
    <s v="765 KV GIS"/>
    <s v="T171573"/>
    <s v="147"/>
    <n v="173.69"/>
    <n v="1"/>
    <n v="0.17369000000000001"/>
    <n v="7"/>
    <x v="1"/>
    <s v="28/03/2025"/>
    <n v="72.378624131946708"/>
    <s v="Non-Painted"/>
  </r>
  <r>
    <d v="2025-05-24T15:14:58"/>
    <x v="267"/>
    <x v="147"/>
    <s v="400 KV GIS"/>
    <s v="T171574"/>
    <s v="082"/>
    <n v="57.1"/>
    <n v="1"/>
    <n v="5.7099999999999998E-2"/>
    <n v="16"/>
    <x v="1"/>
    <s v="25/03/2025"/>
    <n v="75.173737013887148"/>
    <s v="Non-Painted"/>
  </r>
  <r>
    <d v="2025-06-08T07:39:15"/>
    <x v="264"/>
    <x v="144"/>
    <s v="Upper Tank"/>
    <s v="T171589"/>
    <s v="1348"/>
    <n v="40.200000000000003"/>
    <n v="1"/>
    <n v="4.0200000000000007E-2"/>
    <n v="1"/>
    <x v="0"/>
    <s v="25/03/2025"/>
    <n v="75.047964039353246"/>
    <s v="Non-Painted"/>
  </r>
  <r>
    <d v="2025-04-26T16:29:37"/>
    <x v="103"/>
    <x v="57"/>
    <s v="NAMI FRONT SUBFRAME"/>
    <s v="T171599"/>
    <s v="761"/>
    <n v="41"/>
    <n v="1"/>
    <n v="4.1000000000000002E-2"/>
    <n v="44"/>
    <x v="1"/>
    <s v="26/03/2025"/>
    <n v="74.510276296292432"/>
    <s v="Non-Painted"/>
  </r>
  <r>
    <d v="2025-06-04T16:52:45"/>
    <x v="272"/>
    <x v="152"/>
    <s v="DTB-72-40"/>
    <s v="T171613"/>
    <s v="009"/>
    <n v="63"/>
    <n v="1"/>
    <n v="6.3E-2"/>
    <n v="5"/>
    <x v="0"/>
    <s v="03/04/2025"/>
    <n v="66.416627685182902"/>
    <s v="Non-Painted"/>
  </r>
  <r>
    <d v="2025-05-30T20:30:31"/>
    <x v="273"/>
    <x v="127"/>
    <s v="-"/>
    <s v="T171624"/>
    <s v="579"/>
    <n v="117"/>
    <n v="1"/>
    <n v="0.11700000000000001"/>
    <n v="10"/>
    <x v="0"/>
    <s v="25/03/2025"/>
    <n v="75.211818206022144"/>
    <s v="Painted"/>
  </r>
  <r>
    <d v="2025-05-20T13:07:42"/>
    <x v="251"/>
    <x v="138"/>
    <s v="145KV GIS"/>
    <s v="T171633"/>
    <s v="368"/>
    <n v="120"/>
    <n v="1"/>
    <n v="0.12"/>
    <n v="20"/>
    <x v="2"/>
    <s v="27/03/2025"/>
    <n v="73.915556967593147"/>
    <s v="Non-Painted"/>
  </r>
  <r>
    <d v="2025-04-16T08:48:46"/>
    <x v="103"/>
    <x v="57"/>
    <s v="NAMI FRONT SUBFRAME"/>
    <s v="T171636"/>
    <s v="781"/>
    <n v="41"/>
    <n v="1"/>
    <n v="4.1000000000000002E-2"/>
    <n v="54"/>
    <x v="1"/>
    <s v="26/03/2025"/>
    <n v="74.807871261575201"/>
    <s v="Non-Painted"/>
  </r>
  <r>
    <d v="2025-04-21T14:45:33"/>
    <x v="251"/>
    <x v="138"/>
    <s v="145KV GIS"/>
    <s v="T171639"/>
    <s v="366"/>
    <n v="120"/>
    <n v="1"/>
    <n v="0.12"/>
    <n v="49"/>
    <x v="2"/>
    <s v="27/03/2025"/>
    <n v="73.915011840275838"/>
    <s v="Non-Painted"/>
  </r>
  <r>
    <d v="2025-04-06T03:53:03"/>
    <x v="230"/>
    <x v="5"/>
    <s v="-"/>
    <s v="T171655"/>
    <s v="1286"/>
    <n v="50.8"/>
    <n v="1"/>
    <n v="5.0799999999999998E-2"/>
    <n v="64"/>
    <x v="1"/>
    <s v="26/03/2025"/>
    <n v="74.021296851853549"/>
    <s v="Non-Painted"/>
  </r>
  <r>
    <d v="2025-05-09T16:36:22"/>
    <x v="229"/>
    <x v="5"/>
    <s v="-"/>
    <s v="T171675"/>
    <s v="1333"/>
    <n v="50.8"/>
    <n v="1"/>
    <n v="5.0799999999999998E-2"/>
    <n v="31"/>
    <x v="2"/>
    <s v="27/03/2025"/>
    <n v="73.28202091435378"/>
    <s v="Non-Painted"/>
  </r>
  <r>
    <d v="2025-04-28T07:26:33"/>
    <x v="229"/>
    <x v="5"/>
    <s v="-"/>
    <s v="T171689"/>
    <s v="1322"/>
    <n v="50.8"/>
    <n v="1"/>
    <n v="5.0799999999999998E-2"/>
    <n v="42"/>
    <x v="2"/>
    <s v="27/03/2025"/>
    <n v="73.511980694442173"/>
    <s v="Non-Painted"/>
  </r>
  <r>
    <d v="2025-06-08T07:38:13"/>
    <x v="264"/>
    <x v="144"/>
    <s v="Upper Tank"/>
    <s v="T171695"/>
    <s v="1330"/>
    <n v="40.200000000000003"/>
    <n v="1"/>
    <n v="4.0200000000000007E-2"/>
    <n v="1"/>
    <x v="0"/>
    <s v="27/03/2025"/>
    <n v="73.116985694447067"/>
    <s v="Non-Painted"/>
  </r>
  <r>
    <d v="2025-04-22T14:11:57"/>
    <x v="188"/>
    <x v="110"/>
    <s v="-"/>
    <s v="T171704"/>
    <s v="557"/>
    <n v="96.9"/>
    <n v="1"/>
    <n v="9.6900000000000014E-2"/>
    <n v="48"/>
    <x v="0"/>
    <s v="26/03/2025"/>
    <n v="74.393225254629215"/>
    <s v="Non-Painted"/>
  </r>
  <r>
    <d v="2025-05-28T09:17:46"/>
    <x v="103"/>
    <x v="57"/>
    <s v="NAMI FRONT SUBFRAME"/>
    <s v="T171707"/>
    <s v="763"/>
    <n v="41"/>
    <n v="1"/>
    <n v="4.1000000000000002E-2"/>
    <n v="12"/>
    <x v="1"/>
    <s v="26/03/2025"/>
    <n v="74.260661122687452"/>
    <s v="Non-Painted"/>
  </r>
  <r>
    <d v="2025-06-08T13:56:32"/>
    <x v="264"/>
    <x v="144"/>
    <s v="Upper Tank"/>
    <s v="T171726"/>
    <s v="1403"/>
    <n v="40.200000000000003"/>
    <n v="1"/>
    <n v="4.0200000000000007E-2"/>
    <n v="1"/>
    <x v="0"/>
    <s v="27/03/2025"/>
    <n v="73.18446680555644"/>
    <s v="Non-Painted"/>
  </r>
  <r>
    <d v="2025-04-18T21:17:43"/>
    <x v="188"/>
    <x v="110"/>
    <s v="-"/>
    <s v="T171744"/>
    <s v="556"/>
    <n v="96.9"/>
    <n v="1"/>
    <n v="9.6900000000000014E-2"/>
    <n v="52"/>
    <x v="0"/>
    <s v="26/03/2025"/>
    <n v="74.121468217592337"/>
    <s v="Non-Painted"/>
  </r>
  <r>
    <d v="2025-04-18T21:10:46"/>
    <x v="188"/>
    <x v="110"/>
    <s v="-"/>
    <s v="T171746"/>
    <s v="568"/>
    <n v="96.9"/>
    <n v="1"/>
    <n v="9.6900000000000014E-2"/>
    <n v="52"/>
    <x v="0"/>
    <s v="27/03/2025"/>
    <n v="73.894465752317046"/>
    <s v="Non-Painted"/>
  </r>
  <r>
    <d v="2025-04-06T00:08:22"/>
    <x v="233"/>
    <x v="127"/>
    <s v="-"/>
    <s v="T171753"/>
    <s v="567"/>
    <n v="117.5"/>
    <n v="1"/>
    <n v="0.11749999999999999"/>
    <n v="64"/>
    <x v="1"/>
    <s v="27/03/2025"/>
    <n v="73.530509548611008"/>
    <s v="Non-Painted"/>
  </r>
  <r>
    <d v="2025-06-08T07:40:47"/>
    <x v="264"/>
    <x v="144"/>
    <s v="Upper Tank"/>
    <s v="T171756"/>
    <s v="1376"/>
    <n v="40.200000000000003"/>
    <n v="1"/>
    <n v="4.0200000000000007E-2"/>
    <n v="1"/>
    <x v="0"/>
    <s v="27/03/2025"/>
    <n v="73.661767002311535"/>
    <s v="Non-Painted"/>
  </r>
  <r>
    <d v="2025-04-13T06:39:00"/>
    <x v="247"/>
    <x v="110"/>
    <s v="-"/>
    <s v="T171764"/>
    <s v="583"/>
    <n v="96.9"/>
    <n v="1"/>
    <n v="9.6900000000000014E-2"/>
    <n v="57"/>
    <x v="4"/>
    <s v="26/03/2025"/>
    <n v="74.064015601848951"/>
    <s v="Non-Painted"/>
  </r>
  <r>
    <d v="2025-04-16T22:45:56"/>
    <x v="247"/>
    <x v="110"/>
    <s v="-"/>
    <s v="T171769"/>
    <s v="558"/>
    <n v="96.9"/>
    <n v="1"/>
    <n v="9.6900000000000014E-2"/>
    <n v="54"/>
    <x v="4"/>
    <s v="26/03/2025"/>
    <n v="74.108001354165026"/>
    <s v="Non-Painted"/>
  </r>
  <r>
    <d v="2025-06-08T07:36:46"/>
    <x v="264"/>
    <x v="144"/>
    <s v="Upper Tank"/>
    <s v="T171794"/>
    <s v="1427"/>
    <n v="40.200000000000003"/>
    <n v="1"/>
    <n v="4.0200000000000007E-2"/>
    <n v="1"/>
    <x v="0"/>
    <s v="27/03/2025"/>
    <n v="73.80517907407193"/>
    <s v="Non-Painted"/>
  </r>
  <r>
    <d v="2025-04-18T16:37:33"/>
    <x v="188"/>
    <x v="110"/>
    <s v="-"/>
    <s v="T171799"/>
    <s v="579"/>
    <n v="96.9"/>
    <n v="1"/>
    <n v="9.6900000000000014E-2"/>
    <n v="52"/>
    <x v="0"/>
    <s v="27/03/2025"/>
    <n v="73.846839675927185"/>
    <s v="Non-Painted"/>
  </r>
  <r>
    <d v="2025-04-26T16:30:27"/>
    <x v="103"/>
    <x v="57"/>
    <s v="NAMI FRONT SUBFRAME"/>
    <s v="T171800"/>
    <s v="770"/>
    <n v="41"/>
    <n v="1"/>
    <n v="4.1000000000000002E-2"/>
    <n v="44"/>
    <x v="1"/>
    <s v="26/03/2025"/>
    <n v="74.126426296294085"/>
    <s v="Non-Painted"/>
  </r>
  <r>
    <d v="2025-05-30T06:16:15"/>
    <x v="258"/>
    <x v="140"/>
    <s v="DTB 420 kV"/>
    <s v="T171807"/>
    <s v="1287"/>
    <n v="476.42"/>
    <n v="1"/>
    <n v="0.47642000000000001"/>
    <n v="10"/>
    <x v="1"/>
    <s v="27/03/2025"/>
    <n v="73.778841736115282"/>
    <s v="Non-Painted"/>
  </r>
  <r>
    <d v="2025-06-06T23:52:45"/>
    <x v="258"/>
    <x v="140"/>
    <s v="DTB 420 kV"/>
    <s v="T171831"/>
    <s v="1293"/>
    <n v="476.42"/>
    <n v="1"/>
    <n v="0.47642000000000001"/>
    <n v="3"/>
    <x v="1"/>
    <s v="28/03/2025"/>
    <n v="72.934393530093075"/>
    <s v="Non-Painted"/>
  </r>
  <r>
    <d v="2025-05-23T22:58:30"/>
    <x v="235"/>
    <x v="129"/>
    <s v="400 KV GIS"/>
    <s v="T171865"/>
    <s v="1128"/>
    <n v="318.98"/>
    <n v="1"/>
    <n v="0.31897999999999999"/>
    <n v="17"/>
    <x v="1"/>
    <s v="29/03/2025"/>
    <n v="71.406042615737533"/>
    <s v="Non-Painted"/>
  </r>
  <r>
    <d v="2025-06-04T16:53:06"/>
    <x v="272"/>
    <x v="152"/>
    <s v="DTB-72-40"/>
    <s v="T171878"/>
    <s v="008"/>
    <n v="63"/>
    <n v="1"/>
    <n v="6.3E-2"/>
    <n v="5"/>
    <x v="0"/>
    <s v="03/04/2025"/>
    <n v="66.499661249996279"/>
    <s v="Non-Painted"/>
  </r>
  <r>
    <d v="2025-06-04T16:53:30"/>
    <x v="272"/>
    <x v="152"/>
    <s v="DTB-72-40"/>
    <s v="T171879"/>
    <s v="010"/>
    <n v="63"/>
    <n v="1"/>
    <n v="6.3E-2"/>
    <n v="5"/>
    <x v="0"/>
    <s v="03/04/2025"/>
    <n v="66.376982905094337"/>
    <s v="Non-Painted"/>
  </r>
  <r>
    <d v="2025-04-16T05:18:00"/>
    <x v="90"/>
    <x v="51"/>
    <s v="765 KV GIS"/>
    <s v="T171881"/>
    <s v="008"/>
    <n v="94.2"/>
    <n v="1"/>
    <n v="9.4200000000000006E-2"/>
    <n v="54"/>
    <x v="1"/>
    <s v="04/04/2025"/>
    <n v="65.647500740742544"/>
    <s v="Non-Painted"/>
  </r>
  <r>
    <d v="2025-04-16T23:57:07"/>
    <x v="274"/>
    <x v="64"/>
    <s v="800kv"/>
    <s v="T171890"/>
    <s v="524"/>
    <n v="170"/>
    <n v="1"/>
    <n v="0.17"/>
    <n v="54"/>
    <x v="1"/>
    <s v="04/04/2025"/>
    <n v="65.549306562497804"/>
    <s v="Non-Painted"/>
  </r>
  <r>
    <d v="2025-05-23T01:19:42"/>
    <x v="103"/>
    <x v="57"/>
    <s v="NAMI FRONT SUBFRAME"/>
    <s v="T171907"/>
    <s v="745"/>
    <n v="41"/>
    <n v="1"/>
    <n v="4.1000000000000002E-2"/>
    <n v="17"/>
    <x v="1"/>
    <s v="28/03/2025"/>
    <n v="72.393835914350348"/>
    <s v="Non-Painted"/>
  </r>
  <r>
    <d v="2025-05-07T21:57:04"/>
    <x v="229"/>
    <x v="5"/>
    <s v="-"/>
    <s v="T171932"/>
    <s v="1292"/>
    <n v="50.8"/>
    <n v="1"/>
    <n v="5.0799999999999998E-2"/>
    <n v="33"/>
    <x v="2"/>
    <s v="27/03/2025"/>
    <n v="73.044986909721047"/>
    <s v="Non-Painted"/>
  </r>
  <r>
    <d v="2025-05-03T09:05:10"/>
    <x v="210"/>
    <x v="5"/>
    <s v="-"/>
    <s v="T171933"/>
    <s v="1317"/>
    <n v="50.8"/>
    <n v="1"/>
    <n v="5.0799999999999998E-2"/>
    <n v="37"/>
    <x v="2"/>
    <s v="28/03/2025"/>
    <n v="72.920594004630402"/>
    <s v="Non-Painted"/>
  </r>
  <r>
    <d v="2025-05-29T22:33:35"/>
    <x v="202"/>
    <x v="17"/>
    <s v="-"/>
    <s v="T171940"/>
    <s v="1525"/>
    <n v="43.76"/>
    <n v="1"/>
    <n v="4.376E-2"/>
    <n v="11"/>
    <x v="2"/>
    <s v="28/03/2025"/>
    <n v="72.014173807867337"/>
    <s v="Non-Painted"/>
  </r>
  <r>
    <d v="2025-05-03T09:35:12"/>
    <x v="210"/>
    <x v="5"/>
    <s v="-"/>
    <s v="T171941"/>
    <s v="1315"/>
    <n v="50.8"/>
    <n v="1"/>
    <n v="5.0799999999999998E-2"/>
    <n v="37"/>
    <x v="2"/>
    <s v="28/03/2025"/>
    <n v="72.811458159718313"/>
    <s v="Non-Painted"/>
  </r>
  <r>
    <d v="2025-04-28T07:29:09"/>
    <x v="229"/>
    <x v="5"/>
    <s v="-"/>
    <s v="T171942"/>
    <s v="1304"/>
    <n v="50.8"/>
    <n v="1"/>
    <n v="5.0799999999999998E-2"/>
    <n v="42"/>
    <x v="2"/>
    <s v="28/03/2025"/>
    <n v="72.990975706015888"/>
    <s v="Non-Painted"/>
  </r>
  <r>
    <d v="2025-05-28T23:15:55"/>
    <x v="202"/>
    <x v="17"/>
    <s v="-"/>
    <s v="T171945"/>
    <s v="1521"/>
    <n v="43.76"/>
    <n v="1"/>
    <n v="4.376E-2"/>
    <n v="12"/>
    <x v="2"/>
    <s v="28/03/2025"/>
    <n v="72.122374328704609"/>
    <s v="Non-Painted"/>
  </r>
  <r>
    <d v="2025-05-03T09:37:10"/>
    <x v="210"/>
    <x v="5"/>
    <s v="-"/>
    <s v="T171946"/>
    <s v="1314"/>
    <n v="50.8"/>
    <n v="1"/>
    <n v="5.0799999999999998E-2"/>
    <n v="37"/>
    <x v="2"/>
    <s v="28/03/2025"/>
    <n v="72.81053803240502"/>
    <s v="Non-Painted"/>
  </r>
  <r>
    <d v="2025-04-24T17:41:50"/>
    <x v="225"/>
    <x v="5"/>
    <s v="-"/>
    <s v="T171951"/>
    <s v="1296"/>
    <n v="50.8"/>
    <n v="1"/>
    <n v="5.0799999999999998E-2"/>
    <n v="46"/>
    <x v="2"/>
    <s v="28/03/2025"/>
    <n v="72.843010497686919"/>
    <s v="Non-Painted"/>
  </r>
  <r>
    <d v="2025-04-30T19:58:09"/>
    <x v="210"/>
    <x v="5"/>
    <s v="-"/>
    <s v="T171953"/>
    <s v="1327"/>
    <n v="50.8"/>
    <n v="1"/>
    <n v="5.0799999999999998E-2"/>
    <n v="40"/>
    <x v="2"/>
    <s v="27/03/2025"/>
    <n v="73.210582476851414"/>
    <s v="Non-Painted"/>
  </r>
  <r>
    <d v="2025-05-02T09:05:50"/>
    <x v="229"/>
    <x v="5"/>
    <s v="-"/>
    <s v="T171954"/>
    <s v="1308"/>
    <n v="50.8"/>
    <n v="1"/>
    <n v="5.0799999999999998E-2"/>
    <n v="38"/>
    <x v="2"/>
    <s v="27/03/2025"/>
    <n v="73.162620659721142"/>
    <s v="Non-Painted"/>
  </r>
  <r>
    <d v="2025-05-02T08:57:33"/>
    <x v="210"/>
    <x v="5"/>
    <s v="-"/>
    <s v="T171956"/>
    <s v="1297"/>
    <n v="50.8"/>
    <n v="1"/>
    <n v="5.0799999999999998E-2"/>
    <n v="38"/>
    <x v="2"/>
    <s v="28/03/2025"/>
    <n v="72.842121828703966"/>
    <s v="Non-Painted"/>
  </r>
  <r>
    <d v="2025-04-30T19:57:34"/>
    <x v="225"/>
    <x v="5"/>
    <s v="-"/>
    <s v="T171959"/>
    <s v="1309"/>
    <n v="50.8"/>
    <n v="1"/>
    <n v="5.0799999999999998E-2"/>
    <n v="40"/>
    <x v="2"/>
    <s v="27/03/2025"/>
    <n v="73.160865138888767"/>
    <s v="Non-Painted"/>
  </r>
  <r>
    <d v="2025-05-03T09:37:50"/>
    <x v="229"/>
    <x v="5"/>
    <s v="-"/>
    <s v="T171960"/>
    <s v="1288"/>
    <n v="50.8"/>
    <n v="1"/>
    <n v="5.0799999999999998E-2"/>
    <n v="37"/>
    <x v="2"/>
    <s v="27/03/2025"/>
    <n v="73.124681388886529"/>
    <s v="Non-Painted"/>
  </r>
  <r>
    <d v="2025-05-12T18:16:03"/>
    <x v="275"/>
    <x v="136"/>
    <s v="800kv"/>
    <s v="T171969"/>
    <s v="563"/>
    <n v="109.1"/>
    <n v="1"/>
    <n v="0.1091"/>
    <n v="28"/>
    <x v="1"/>
    <s v="28/03/2025"/>
    <n v="72.062785636575427"/>
    <s v="Non-Painted"/>
  </r>
  <r>
    <d v="2025-04-26T16:33:01"/>
    <x v="103"/>
    <x v="57"/>
    <s v="NAMI FRONT SUBFRAME"/>
    <s v="T171981"/>
    <s v="744"/>
    <n v="41"/>
    <n v="1"/>
    <n v="4.1000000000000002E-2"/>
    <n v="44"/>
    <x v="1"/>
    <s v="28/03/2025"/>
    <n v="72.662789224537846"/>
    <s v="Non-Painted"/>
  </r>
  <r>
    <d v="2025-04-27T07:41:18"/>
    <x v="103"/>
    <x v="57"/>
    <s v="NAMI FRONT SUBFRAME"/>
    <s v="T171982"/>
    <s v="734"/>
    <n v="41"/>
    <n v="1"/>
    <n v="4.1000000000000002E-2"/>
    <n v="43"/>
    <x v="1"/>
    <s v="28/03/2025"/>
    <n v="72.584805567130388"/>
    <s v="Non-Painted"/>
  </r>
  <r>
    <d v="2025-05-19T10:00:20"/>
    <x v="103"/>
    <x v="57"/>
    <s v="NAMI FRONT SUBFRAME"/>
    <s v="T171988"/>
    <s v="741"/>
    <n v="41"/>
    <n v="1"/>
    <n v="4.1000000000000002E-2"/>
    <n v="21"/>
    <x v="1"/>
    <s v="28/03/2025"/>
    <n v="72.188509270832583"/>
    <s v="Non-Painted"/>
  </r>
  <r>
    <d v="2025-04-18T23:30:52"/>
    <x v="169"/>
    <x v="79"/>
    <s v="GIS 420 kV"/>
    <s v="T172001"/>
    <s v="835"/>
    <n v="43.3"/>
    <n v="1"/>
    <n v="4.3299999999999998E-2"/>
    <n v="52"/>
    <x v="1"/>
    <s v="28/03/2025"/>
    <n v="72.442577870373498"/>
    <s v="Non-Painted"/>
  </r>
  <r>
    <d v="2025-05-03T11:26:34"/>
    <x v="169"/>
    <x v="79"/>
    <s v="GIS 420 kV"/>
    <s v="T172004"/>
    <s v="841"/>
    <n v="43.3"/>
    <n v="1"/>
    <n v="4.3299999999999998E-2"/>
    <n v="37"/>
    <x v="1"/>
    <s v="28/03/2025"/>
    <n v="72.434316828701412"/>
    <s v="Non-Painted"/>
  </r>
  <r>
    <d v="2025-04-18T23:26:09"/>
    <x v="169"/>
    <x v="79"/>
    <s v="GIS 420 kV"/>
    <s v="T172005"/>
    <s v="833"/>
    <n v="43.3"/>
    <n v="1"/>
    <n v="4.3299999999999998E-2"/>
    <n v="52"/>
    <x v="1"/>
    <s v="28/03/2025"/>
    <n v="72.440280914350296"/>
    <s v="Non-Painted"/>
  </r>
  <r>
    <d v="2025-04-10T23:03:10"/>
    <x v="169"/>
    <x v="79"/>
    <s v="GIS 420 kV"/>
    <s v="T172006"/>
    <s v="834"/>
    <n v="43.3"/>
    <n v="1"/>
    <n v="4.3299999999999998E-2"/>
    <n v="60"/>
    <x v="1"/>
    <s v="28/03/2025"/>
    <n v="72.441550138886669"/>
    <s v="Non-Painted"/>
  </r>
  <r>
    <d v="2025-05-30T13:31:36"/>
    <x v="202"/>
    <x v="17"/>
    <s v="-"/>
    <s v="T172008"/>
    <s v="1519"/>
    <n v="43.76"/>
    <n v="1"/>
    <n v="4.376E-2"/>
    <n v="10"/>
    <x v="2"/>
    <s v="28/03/2025"/>
    <n v="72.217256087962596"/>
    <s v="Non-Painted"/>
  </r>
  <r>
    <d v="2025-04-18T23:24:16"/>
    <x v="169"/>
    <x v="79"/>
    <s v="GIS 420 kV"/>
    <s v="T172009"/>
    <s v="840"/>
    <n v="43.3"/>
    <n v="1"/>
    <n v="4.3299999999999998E-2"/>
    <n v="52"/>
    <x v="1"/>
    <s v="28/03/2025"/>
    <n v="72.431457013888576"/>
    <s v="Non-Painted"/>
  </r>
  <r>
    <d v="2025-04-18T23:28:29"/>
    <x v="169"/>
    <x v="79"/>
    <s v="GIS 420 kV"/>
    <s v="T172010"/>
    <s v="832"/>
    <n v="43.3"/>
    <n v="1"/>
    <n v="4.3299999999999998E-2"/>
    <n v="52"/>
    <x v="1"/>
    <s v="28/03/2025"/>
    <n v="72.439179363427684"/>
    <s v="Non-Painted"/>
  </r>
  <r>
    <d v="2025-04-18T23:27:22"/>
    <x v="169"/>
    <x v="79"/>
    <s v="GIS 420 kV"/>
    <s v="T172011"/>
    <s v="836"/>
    <n v="43.3"/>
    <n v="1"/>
    <n v="4.3299999999999998E-2"/>
    <n v="52"/>
    <x v="1"/>
    <s v="28/03/2025"/>
    <n v="72.381058622682758"/>
    <s v="Non-Painted"/>
  </r>
  <r>
    <d v="2025-04-18T23:29:41"/>
    <x v="169"/>
    <x v="79"/>
    <s v="GIS 420 kV"/>
    <s v="T172013"/>
    <s v="838"/>
    <n v="43.3"/>
    <n v="1"/>
    <n v="4.3299999999999998E-2"/>
    <n v="52"/>
    <x v="1"/>
    <s v="28/03/2025"/>
    <n v="72.33117423611111"/>
    <s v="Non-Painted"/>
  </r>
  <r>
    <d v="2025-04-18T23:34:03"/>
    <x v="169"/>
    <x v="79"/>
    <s v="GIS 420 kV"/>
    <s v="T172016"/>
    <s v="837"/>
    <n v="43.3"/>
    <n v="1"/>
    <n v="4.3299999999999998E-2"/>
    <n v="52"/>
    <x v="1"/>
    <s v="28/03/2025"/>
    <n v="72.379294131940696"/>
    <s v="Non-Painted"/>
  </r>
  <r>
    <d v="2025-04-30T20:04:36"/>
    <x v="225"/>
    <x v="5"/>
    <s v="-"/>
    <s v="T172017"/>
    <s v="1321"/>
    <n v="50.8"/>
    <n v="1"/>
    <n v="5.0799999999999998E-2"/>
    <n v="40"/>
    <x v="2"/>
    <s v="28/03/2025"/>
    <n v="72.273651192132093"/>
    <s v="Non-Painted"/>
  </r>
  <r>
    <d v="2025-04-18T23:32:45"/>
    <x v="169"/>
    <x v="79"/>
    <s v="GIS 420 kV"/>
    <s v="T172018"/>
    <s v="839"/>
    <n v="43.3"/>
    <n v="1"/>
    <n v="4.3299999999999998E-2"/>
    <n v="52"/>
    <x v="1"/>
    <s v="28/03/2025"/>
    <n v="72.329864085651934"/>
    <s v="Non-Painted"/>
  </r>
  <r>
    <d v="2025-04-10T15:26:24"/>
    <x v="274"/>
    <x v="64"/>
    <s v="800kv"/>
    <s v="T172024"/>
    <s v="505"/>
    <n v="170"/>
    <n v="1"/>
    <n v="0.17"/>
    <n v="60"/>
    <x v="1"/>
    <s v="29/03/2025"/>
    <n v="71.638705243058212"/>
    <s v="Non-Painted"/>
  </r>
  <r>
    <d v="2025-04-26T16:26:11"/>
    <x v="103"/>
    <x v="57"/>
    <s v="NAMI FRONT SUBFRAME"/>
    <s v="T172025"/>
    <s v="752"/>
    <n v="41"/>
    <n v="1"/>
    <n v="4.1000000000000002E-2"/>
    <n v="44"/>
    <x v="1"/>
    <s v="29/03/2025"/>
    <n v="71.552135381942207"/>
    <s v="Non-Painted"/>
  </r>
  <r>
    <d v="2025-05-22T10:18:54"/>
    <x v="103"/>
    <x v="57"/>
    <s v="NAMI FRONT SUBFRAME"/>
    <s v="T172030"/>
    <s v="742"/>
    <n v="41"/>
    <n v="1"/>
    <n v="4.1000000000000002E-2"/>
    <n v="18"/>
    <x v="1"/>
    <s v="28/03/2025"/>
    <n v="72.021393819442892"/>
    <s v="Non-Painted"/>
  </r>
  <r>
    <d v="2025-05-23T23:31:59"/>
    <x v="235"/>
    <x v="129"/>
    <s v="400 KV GIS"/>
    <s v="T172038"/>
    <s v="1124"/>
    <n v="318.98"/>
    <n v="1"/>
    <n v="0.31897999999999999"/>
    <n v="17"/>
    <x v="1"/>
    <s v="29/03/2025"/>
    <n v="71.636616909723671"/>
    <s v="Non-Painted"/>
  </r>
  <r>
    <d v="2025-05-22T11:01:20"/>
    <x v="202"/>
    <x v="17"/>
    <s v="-"/>
    <s v="T172042"/>
    <s v="1556"/>
    <n v="43.76"/>
    <n v="1"/>
    <n v="4.376E-2"/>
    <n v="18"/>
    <x v="2"/>
    <s v="29/03/2025"/>
    <n v="71.464688344909518"/>
    <s v="Non-Painted"/>
  </r>
  <r>
    <d v="2025-05-22T11:01:38"/>
    <x v="202"/>
    <x v="17"/>
    <s v="-"/>
    <s v="T172043"/>
    <s v="1531"/>
    <n v="43.76"/>
    <n v="1"/>
    <n v="4.376E-2"/>
    <n v="18"/>
    <x v="2"/>
    <s v="29/03/2025"/>
    <n v="71.878479594903183"/>
    <s v="Non-Painted"/>
  </r>
  <r>
    <d v="2025-04-26T16:23:27"/>
    <x v="103"/>
    <x v="57"/>
    <s v="NAMI FRONT SUBFRAME"/>
    <s v="T172061"/>
    <s v="780"/>
    <n v="41"/>
    <n v="1"/>
    <n v="4.1000000000000002E-2"/>
    <n v="44"/>
    <x v="1"/>
    <s v="29/03/2025"/>
    <n v="71.531103275461646"/>
    <s v="Non-Painted"/>
  </r>
  <r>
    <d v="2025-05-30T13:30:15"/>
    <x v="202"/>
    <x v="17"/>
    <s v="-"/>
    <s v="T172065"/>
    <s v="1527"/>
    <n v="43.76"/>
    <n v="1"/>
    <n v="4.376E-2"/>
    <n v="10"/>
    <x v="2"/>
    <s v="29/03/2025"/>
    <n v="71.68586791666894"/>
    <s v="Non-Painted"/>
  </r>
  <r>
    <d v="2025-05-19T09:59:00"/>
    <x v="103"/>
    <x v="57"/>
    <s v="NAMI FRONT SUBFRAME"/>
    <s v="T172078"/>
    <s v="754"/>
    <n v="41"/>
    <n v="1"/>
    <n v="4.1000000000000002E-2"/>
    <n v="21"/>
    <x v="1"/>
    <s v="29/03/2025"/>
    <n v="71.544365034722432"/>
    <s v="Non-Painted"/>
  </r>
  <r>
    <d v="2025-04-23T06:21:25"/>
    <x v="267"/>
    <x v="147"/>
    <s v="400 KV GIS"/>
    <s v="T172093"/>
    <s v="137"/>
    <n v="57.1"/>
    <n v="1"/>
    <n v="5.7099999999999998E-2"/>
    <n v="47"/>
    <x v="1"/>
    <s v="29/03/2025"/>
    <n v="71.626901087962324"/>
    <s v="Non-Painted"/>
  </r>
  <r>
    <d v="2025-05-24T15:18:24"/>
    <x v="267"/>
    <x v="147"/>
    <s v="400 KV GIS"/>
    <s v="T172095"/>
    <s v="109"/>
    <n v="57.1"/>
    <n v="1"/>
    <n v="5.7099999999999998E-2"/>
    <n v="16"/>
    <x v="1"/>
    <s v="29/03/2025"/>
    <n v="71.627895520832681"/>
    <s v="Non-Painted"/>
  </r>
  <r>
    <d v="2025-04-26T16:35:02"/>
    <x v="103"/>
    <x v="57"/>
    <s v="NAMI FRONT SUBFRAME"/>
    <s v="T172096"/>
    <s v="756"/>
    <n v="41"/>
    <n v="1"/>
    <n v="4.1000000000000002E-2"/>
    <n v="44"/>
    <x v="1"/>
    <s v="29/03/2025"/>
    <n v="71.536874999997963"/>
    <s v="Non-Painted"/>
  </r>
  <r>
    <d v="2025-05-19T09:21:22"/>
    <x v="103"/>
    <x v="57"/>
    <s v="NAMI FRONT SUBFRAME"/>
    <s v="T172102"/>
    <s v="779"/>
    <n v="41"/>
    <n v="1"/>
    <n v="4.1000000000000002E-2"/>
    <n v="21"/>
    <x v="1"/>
    <s v="03/04/2025"/>
    <n v="66.524505023146048"/>
    <s v="Non-Painted"/>
  </r>
  <r>
    <d v="2025-04-26T16:27:50"/>
    <x v="103"/>
    <x v="57"/>
    <s v="NAMI FRONT SUBFRAME"/>
    <s v="T172105"/>
    <s v="777"/>
    <n v="41"/>
    <n v="1"/>
    <n v="4.1000000000000002E-2"/>
    <n v="44"/>
    <x v="1"/>
    <s v="03/04/2025"/>
    <n v="66.523807800927898"/>
    <s v="Non-Painted"/>
  </r>
  <r>
    <d v="2025-05-19T14:10:37"/>
    <x v="103"/>
    <x v="57"/>
    <s v="NAMI FRONT SUBFRAME"/>
    <s v="T172118"/>
    <s v="757"/>
    <n v="41"/>
    <n v="1"/>
    <n v="4.1000000000000002E-2"/>
    <n v="21"/>
    <x v="1"/>
    <s v="29/03/2025"/>
    <n v="71.31591644675791"/>
    <s v="Non-Painted"/>
  </r>
  <r>
    <d v="2025-04-10T16:52:40"/>
    <x v="150"/>
    <x v="86"/>
    <s v="C Arm End Cap-Machined"/>
    <s v="T172122"/>
    <s v="008"/>
    <n v="31.49"/>
    <n v="1"/>
    <n v="3.1489999999999997E-2"/>
    <n v="60"/>
    <x v="1"/>
    <s v="02/04/2025"/>
    <n v="67.31832418981503"/>
    <s v="Non-Painted"/>
  </r>
  <r>
    <d v="2025-05-23T21:11:52"/>
    <x v="103"/>
    <x v="57"/>
    <s v="NAMI FRONT SUBFRAME"/>
    <s v="T172125"/>
    <s v="758"/>
    <n v="41"/>
    <n v="1"/>
    <n v="4.1000000000000002E-2"/>
    <n v="17"/>
    <x v="1"/>
    <s v="29/03/2025"/>
    <n v="71.434190254629357"/>
    <s v="Non-Painted"/>
  </r>
  <r>
    <d v="2025-05-28T23:14:20"/>
    <x v="202"/>
    <x v="17"/>
    <s v="-"/>
    <s v="T172131"/>
    <s v="1599"/>
    <n v="43.76"/>
    <n v="1"/>
    <n v="4.376E-2"/>
    <n v="12"/>
    <x v="2"/>
    <s v="04/04/2025"/>
    <n v="65.665473402776115"/>
    <s v="Non-Painted"/>
  </r>
  <r>
    <d v="2025-05-29T21:56:41"/>
    <x v="202"/>
    <x v="17"/>
    <s v="-"/>
    <s v="T172133"/>
    <s v="1565"/>
    <n v="43.76"/>
    <n v="1"/>
    <n v="4.376E-2"/>
    <n v="11"/>
    <x v="2"/>
    <s v="03/04/2025"/>
    <n v="66.435948750004172"/>
    <s v="Non-Painted"/>
  </r>
  <r>
    <d v="2025-05-28T23:18:27"/>
    <x v="202"/>
    <x v="17"/>
    <s v="-"/>
    <s v="T172137"/>
    <s v="1580"/>
    <n v="43.76"/>
    <n v="1"/>
    <n v="4.376E-2"/>
    <n v="12"/>
    <x v="0"/>
    <s v="03/04/2025"/>
    <n v="66.213543206016766"/>
    <s v="Non-Painted"/>
  </r>
  <r>
    <d v="2025-05-31T18:33:39"/>
    <x v="202"/>
    <x v="17"/>
    <s v="-"/>
    <s v="T172140"/>
    <s v="1607"/>
    <n v="43.76"/>
    <n v="1"/>
    <n v="4.376E-2"/>
    <n v="9"/>
    <x v="2"/>
    <s v="04/04/2025"/>
    <n v="65.79646195602254"/>
    <s v="Non-Painted"/>
  </r>
  <r>
    <d v="2025-05-29T21:58:07"/>
    <x v="276"/>
    <x v="17"/>
    <s v="-"/>
    <s v="T172141"/>
    <s v="1589"/>
    <n v="43.76"/>
    <n v="1"/>
    <n v="4.376E-2"/>
    <n v="11"/>
    <x v="0"/>
    <s v="04/04/2025"/>
    <n v="65.83837459491042"/>
    <s v="Non-Painted"/>
  </r>
  <r>
    <d v="2025-06-03T07:48:58"/>
    <x v="202"/>
    <x v="17"/>
    <s v="-"/>
    <s v="T172144"/>
    <s v="1611"/>
    <n v="43.76"/>
    <n v="1"/>
    <n v="4.376E-2"/>
    <n v="6"/>
    <x v="2"/>
    <s v="04/04/2025"/>
    <n v="65.310386608798581"/>
    <s v="Non-Painted"/>
  </r>
  <r>
    <d v="2025-05-31T18:36:18"/>
    <x v="202"/>
    <x v="17"/>
    <s v="-"/>
    <s v="T172146"/>
    <s v="1590"/>
    <n v="43.76"/>
    <n v="1"/>
    <n v="4.376E-2"/>
    <n v="9"/>
    <x v="2"/>
    <s v="04/04/2025"/>
    <n v="65.837470347221824"/>
    <s v="Non-Painted"/>
  </r>
  <r>
    <d v="2025-05-30T13:28:43"/>
    <x v="202"/>
    <x v="17"/>
    <s v="-"/>
    <s v="T172161"/>
    <s v="1576"/>
    <n v="43.76"/>
    <n v="1"/>
    <n v="4.376E-2"/>
    <n v="10"/>
    <x v="2"/>
    <s v="03/04/2025"/>
    <n v="66.274751053242653"/>
    <s v="Non-Painted"/>
  </r>
  <r>
    <d v="2025-05-30T13:32:00"/>
    <x v="202"/>
    <x v="17"/>
    <s v="-"/>
    <s v="T172163"/>
    <s v="1591"/>
    <n v="43.76"/>
    <n v="1"/>
    <n v="4.376E-2"/>
    <n v="10"/>
    <x v="2"/>
    <s v="04/04/2025"/>
    <n v="65.827379780093906"/>
    <s v="Non-Painted"/>
  </r>
  <r>
    <d v="2025-05-30T13:26:09"/>
    <x v="202"/>
    <x v="17"/>
    <s v="-"/>
    <s v="T172165"/>
    <s v="1581"/>
    <n v="43.76"/>
    <n v="1"/>
    <n v="4.376E-2"/>
    <n v="10"/>
    <x v="2"/>
    <s v="03/04/2025"/>
    <n v="66.080681921295763"/>
    <s v="Non-Painted"/>
  </r>
  <r>
    <d v="2025-05-30T13:25:19"/>
    <x v="202"/>
    <x v="17"/>
    <s v="-"/>
    <s v="T172166"/>
    <s v="1575"/>
    <n v="43.76"/>
    <n v="1"/>
    <n v="4.376E-2"/>
    <n v="10"/>
    <x v="2"/>
    <s v="03/04/2025"/>
    <n v="66.27344050926331"/>
    <s v="Non-Painted"/>
  </r>
  <r>
    <d v="2025-06-03T08:19:24"/>
    <x v="202"/>
    <x v="17"/>
    <s v="-"/>
    <s v="T172178"/>
    <s v="1606"/>
    <n v="43.76"/>
    <n v="1"/>
    <n v="4.376E-2"/>
    <n v="6"/>
    <x v="2"/>
    <s v="04/04/2025"/>
    <n v="65.447918101854157"/>
    <s v="Non-Painted"/>
  </r>
  <r>
    <d v="2025-06-03T07:47:40"/>
    <x v="276"/>
    <x v="17"/>
    <s v="-"/>
    <s v="T172183"/>
    <s v="1603"/>
    <n v="43.76"/>
    <n v="1"/>
    <n v="4.376E-2"/>
    <n v="6"/>
    <x v="0"/>
    <s v="04/04/2025"/>
    <n v="65.453571076388471"/>
    <s v="Non-Painted"/>
  </r>
  <r>
    <d v="2025-05-22T09:42:10"/>
    <x v="202"/>
    <x v="17"/>
    <s v="-"/>
    <s v="T172185"/>
    <s v="1586"/>
    <n v="43.76"/>
    <n v="1"/>
    <n v="4.376E-2"/>
    <n v="18"/>
    <x v="2"/>
    <s v="04/04/2025"/>
    <n v="65.845796041670837"/>
    <s v="Non-Painted"/>
  </r>
  <r>
    <d v="2025-06-03T07:47:11"/>
    <x v="202"/>
    <x v="17"/>
    <s v="-"/>
    <s v="T172186"/>
    <s v="1614"/>
    <n v="43.76"/>
    <n v="1"/>
    <n v="4.376E-2"/>
    <n v="6"/>
    <x v="2"/>
    <s v="04/04/2025"/>
    <n v="65.346581701393006"/>
    <s v="Non-Painted"/>
  </r>
  <r>
    <d v="2025-06-03T08:31:25"/>
    <x v="202"/>
    <x v="17"/>
    <s v="-"/>
    <s v="T172195"/>
    <s v="1597"/>
    <n v="43.76"/>
    <n v="1"/>
    <n v="4.376E-2"/>
    <n v="6"/>
    <x v="2"/>
    <s v="04/04/2025"/>
    <n v="65.452016319446557"/>
    <s v="Non-Painted"/>
  </r>
  <r>
    <d v="2025-05-29T22:31:50"/>
    <x v="202"/>
    <x v="17"/>
    <s v="-"/>
    <s v="T172197"/>
    <s v="1595"/>
    <n v="43.76"/>
    <n v="1"/>
    <n v="4.376E-2"/>
    <n v="11"/>
    <x v="2"/>
    <s v="04/04/2025"/>
    <n v="65.739177986113646"/>
    <s v="Non-Painted"/>
  </r>
  <r>
    <d v="2025-05-29T22:33:01"/>
    <x v="202"/>
    <x v="17"/>
    <s v="-"/>
    <s v="T172200"/>
    <s v="1598"/>
    <n v="43.76"/>
    <n v="1"/>
    <n v="4.376E-2"/>
    <n v="11"/>
    <x v="2"/>
    <s v="04/04/2025"/>
    <n v="65.451110949070426"/>
    <s v="Non-Painted"/>
  </r>
  <r>
    <d v="2025-04-29T22:35:58"/>
    <x v="251"/>
    <x v="138"/>
    <s v="145KV GIS"/>
    <s v="T172207"/>
    <s v="379"/>
    <n v="120"/>
    <n v="1"/>
    <n v="0.12"/>
    <n v="41"/>
    <x v="2"/>
    <s v="03/04/2025"/>
    <n v="66.428118124997127"/>
    <s v="Non-Painted"/>
  </r>
  <r>
    <d v="2025-05-23T21:11:01"/>
    <x v="103"/>
    <x v="57"/>
    <s v="NAMI FRONT SUBFRAME"/>
    <s v="T172215"/>
    <s v="786"/>
    <n v="41"/>
    <n v="1"/>
    <n v="4.1000000000000002E-2"/>
    <n v="17"/>
    <x v="1"/>
    <s v="03/04/2025"/>
    <n v="66.502929641203082"/>
    <s v="Non-Painted"/>
  </r>
  <r>
    <d v="2025-04-26T16:32:35"/>
    <x v="103"/>
    <x v="57"/>
    <s v="NAMI FRONT SUBFRAME"/>
    <s v="T172223"/>
    <s v="778"/>
    <n v="41"/>
    <n v="1"/>
    <n v="4.1000000000000002E-2"/>
    <n v="44"/>
    <x v="1"/>
    <s v="03/04/2025"/>
    <n v="66.552700289350469"/>
    <s v="Non-Painted"/>
  </r>
  <r>
    <d v="2025-04-22T16:13:30"/>
    <x v="72"/>
    <x v="41"/>
    <s v="NAMI REAR SUBFRAME"/>
    <s v="T172228"/>
    <s v="736"/>
    <n v="44"/>
    <n v="1"/>
    <n v="4.3999999999999997E-2"/>
    <n v="48"/>
    <x v="1"/>
    <s v="04/04/2025"/>
    <n v="65.960728055557411"/>
    <s v="Non-Painted"/>
  </r>
  <r>
    <d v="2025-05-23T01:18:00"/>
    <x v="103"/>
    <x v="57"/>
    <s v="NAMI FRONT SUBFRAME"/>
    <s v="T172229"/>
    <s v="784"/>
    <n v="41"/>
    <n v="1"/>
    <n v="4.1000000000000002E-2"/>
    <n v="17"/>
    <x v="1"/>
    <s v="03/04/2025"/>
    <n v="66.439716585649876"/>
    <s v="Non-Painted"/>
  </r>
  <r>
    <d v="2025-04-13T14:08:00"/>
    <x v="72"/>
    <x v="41"/>
    <s v="NAMI REAR SUBFRAME"/>
    <s v="T172235"/>
    <s v="728"/>
    <n v="44"/>
    <n v="1"/>
    <n v="4.3999999999999997E-2"/>
    <n v="57"/>
    <x v="1"/>
    <s v="03/04/2025"/>
    <n v="66.022591840279347"/>
    <s v="Non-Painted"/>
  </r>
  <r>
    <d v="2025-04-10T23:44:58"/>
    <x v="277"/>
    <x v="34"/>
    <s v="-"/>
    <s v="T172248"/>
    <s v="503"/>
    <n v="75.5"/>
    <n v="1"/>
    <n v="7.5499999999999998E-2"/>
    <n v="60"/>
    <x v="1"/>
    <s v="03/04/2025"/>
    <n v="66.267241944442503"/>
    <s v="Non-Painted"/>
  </r>
  <r>
    <d v="2025-04-29T08:46:58"/>
    <x v="278"/>
    <x v="25"/>
    <s v="-"/>
    <s v="T172258"/>
    <s v="1386"/>
    <n v="54.8"/>
    <n v="1"/>
    <n v="5.4800000000000001E-2"/>
    <n v="41"/>
    <x v="2"/>
    <s v="06/04/2025"/>
    <n v="63.843527569442813"/>
    <s v="Painted"/>
  </r>
  <r>
    <d v="2025-05-10T00:31:20"/>
    <x v="72"/>
    <x v="41"/>
    <s v="NAMI REAR SUBFRAME"/>
    <s v="T172262"/>
    <s v="734"/>
    <n v="44"/>
    <n v="1"/>
    <n v="4.3999999999999997E-2"/>
    <n v="30"/>
    <x v="1"/>
    <s v="04/04/2025"/>
    <n v="65.535309594910359"/>
    <s v="Non-Painted"/>
  </r>
  <r>
    <d v="2025-06-06T07:58:35"/>
    <x v="227"/>
    <x v="112"/>
    <s v="245kv"/>
    <s v="T172264"/>
    <s v="733"/>
    <n v="67.099999999999994"/>
    <n v="1"/>
    <n v="6.7099999999999993E-2"/>
    <n v="3"/>
    <x v="0"/>
    <s v="04/04/2025"/>
    <n v="65.019292314813356"/>
    <s v="Non-Painted"/>
  </r>
  <r>
    <d v="2025-04-13T14:29:29"/>
    <x v="72"/>
    <x v="41"/>
    <s v="NAMI REAR SUBFRAME"/>
    <s v="T172273"/>
    <s v="730"/>
    <n v="44"/>
    <n v="1"/>
    <n v="4.3999999999999997E-2"/>
    <n v="57"/>
    <x v="1"/>
    <s v="04/04/2025"/>
    <n v="65.926591087962152"/>
    <s v="Non-Painted"/>
  </r>
  <r>
    <d v="2025-05-21T17:06:35"/>
    <x v="72"/>
    <x v="41"/>
    <s v="NAMI REAR SUBFRAME"/>
    <s v="T172300"/>
    <s v="765"/>
    <n v="44"/>
    <n v="1"/>
    <n v="4.3999999999999997E-2"/>
    <n v="19"/>
    <x v="1"/>
    <s v="04/04/2025"/>
    <n v="65.889600150461774"/>
    <s v="Non-Painted"/>
  </r>
  <r>
    <d v="2025-05-10T00:31:33"/>
    <x v="72"/>
    <x v="41"/>
    <s v="NAMI REAR SUBFRAME"/>
    <s v="T172321"/>
    <s v="737"/>
    <n v="44"/>
    <n v="1"/>
    <n v="4.3999999999999997E-2"/>
    <n v="30"/>
    <x v="1"/>
    <s v="04/04/2025"/>
    <n v="65.277856053238793"/>
    <s v="Non-Painted"/>
  </r>
  <r>
    <d v="2025-04-26T17:13:53"/>
    <x v="103"/>
    <x v="57"/>
    <s v="NAMI FRONT SUBFRAME"/>
    <s v="T172327"/>
    <s v="791"/>
    <n v="41"/>
    <n v="1"/>
    <n v="4.1000000000000002E-2"/>
    <n v="44"/>
    <x v="1"/>
    <s v="04/04/2025"/>
    <n v="65.132489293981052"/>
    <s v="Non-Painted"/>
  </r>
  <r>
    <d v="2025-04-26T16:36:58"/>
    <x v="103"/>
    <x v="57"/>
    <s v="NAMI FRONT SUBFRAME"/>
    <s v="T172329"/>
    <s v="790"/>
    <n v="41"/>
    <n v="1"/>
    <n v="4.1000000000000002E-2"/>
    <n v="44"/>
    <x v="1"/>
    <s v="04/04/2025"/>
    <n v="65.140307719906559"/>
    <s v="Non-Painted"/>
  </r>
  <r>
    <d v="2025-04-22T16:07:54"/>
    <x v="72"/>
    <x v="41"/>
    <s v="NAMI REAR SUBFRAME"/>
    <s v="T172332"/>
    <s v="745"/>
    <n v="44"/>
    <n v="1"/>
    <n v="4.3999999999999997E-2"/>
    <n v="48"/>
    <x v="1"/>
    <s v="04/04/2025"/>
    <n v="65.321123506946606"/>
    <s v="Non-Painted"/>
  </r>
  <r>
    <d v="2025-05-28T05:54:48"/>
    <x v="267"/>
    <x v="147"/>
    <s v="400 KV GIS"/>
    <s v="T172350"/>
    <s v="121"/>
    <n v="57.1"/>
    <n v="1"/>
    <n v="5.7099999999999998E-2"/>
    <n v="12"/>
    <x v="1"/>
    <s v="04/04/2025"/>
    <n v="65.296553402775316"/>
    <s v="Non-Painted"/>
  </r>
  <r>
    <d v="2025-06-07T13:44:14"/>
    <x v="279"/>
    <x v="25"/>
    <s v="-"/>
    <s v="T172354"/>
    <s v="1369"/>
    <n v="54.8"/>
    <n v="1"/>
    <n v="5.4800000000000001E-2"/>
    <n v="2"/>
    <x v="0"/>
    <s v="05/04/2025"/>
    <n v="64.130479965278937"/>
    <s v="Painted"/>
  </r>
  <r>
    <d v="2025-05-06T17:37:42"/>
    <x v="280"/>
    <x v="25"/>
    <s v="-"/>
    <s v="T172356"/>
    <s v="1381"/>
    <n v="54.8"/>
    <n v="1"/>
    <n v="5.4800000000000001E-2"/>
    <n v="34"/>
    <x v="0"/>
    <s v="05/04/2025"/>
    <n v="64.034432800923241"/>
    <s v="Painted"/>
  </r>
  <r>
    <d v="2025-05-12T14:58:58"/>
    <x v="280"/>
    <x v="25"/>
    <s v="-"/>
    <s v="T172357"/>
    <s v="1389"/>
    <n v="54.8"/>
    <n v="1"/>
    <n v="5.4800000000000001E-2"/>
    <n v="28"/>
    <x v="0"/>
    <s v="05/04/2025"/>
    <n v="64.416086006945989"/>
    <s v="Painted"/>
  </r>
  <r>
    <d v="2025-06-07T12:33:19"/>
    <x v="280"/>
    <x v="25"/>
    <s v="-"/>
    <s v="T172385"/>
    <s v="1379"/>
    <n v="54.8"/>
    <n v="1"/>
    <n v="5.4800000000000001E-2"/>
    <n v="2"/>
    <x v="0"/>
    <s v="06/04/2025"/>
    <n v="63.853662303241443"/>
    <s v="Painted"/>
  </r>
  <r>
    <d v="2025-04-16T06:54:02"/>
    <x v="281"/>
    <x v="112"/>
    <s v="245kv"/>
    <s v="T172407"/>
    <s v="742"/>
    <n v="67.099999999999994"/>
    <n v="1"/>
    <n v="6.7099999999999993E-2"/>
    <n v="54"/>
    <x v="1"/>
    <s v="05/04/2025"/>
    <n v="64.966659814817831"/>
    <s v="Non-Painted"/>
  </r>
  <r>
    <d v="2025-06-06T07:57:28"/>
    <x v="227"/>
    <x v="112"/>
    <s v="245kv"/>
    <s v="T172409"/>
    <s v="757"/>
    <n v="67.099999999999994"/>
    <n v="1"/>
    <n v="6.7099999999999993E-2"/>
    <n v="3"/>
    <x v="0"/>
    <s v="05/04/2025"/>
    <n v="64.533348055556417"/>
    <s v="Non-Painted"/>
  </r>
  <r>
    <d v="2025-04-18T06:41:49"/>
    <x v="189"/>
    <x v="94"/>
    <s v="800kv"/>
    <s v="T172414"/>
    <s v="1281"/>
    <n v="140.13999999999999"/>
    <n v="1"/>
    <n v="0.14013999999999999"/>
    <n v="52"/>
    <x v="1"/>
    <s v="05/04/2025"/>
    <n v="64.291892037035723"/>
    <s v="Non-Painted"/>
  </r>
  <r>
    <d v="2025-05-31T13:57:16"/>
    <x v="271"/>
    <x v="151"/>
    <s v="765 KV GIS"/>
    <s v="T172418"/>
    <s v="148"/>
    <n v="173.69"/>
    <n v="1"/>
    <n v="0.17369000000000001"/>
    <n v="9"/>
    <x v="1"/>
    <s v="05/04/2025"/>
    <n v="64.292863784721703"/>
    <s v="Non-Painted"/>
  </r>
  <r>
    <d v="2025-04-24T09:39:21"/>
    <x v="72"/>
    <x v="41"/>
    <s v="NAMI REAR SUBFRAME"/>
    <s v="T172419"/>
    <s v="742"/>
    <n v="44"/>
    <n v="1"/>
    <n v="4.3999999999999997E-2"/>
    <n v="46"/>
    <x v="1"/>
    <s v="05/04/2025"/>
    <n v="64.931418726853735"/>
    <s v="Non-Painted"/>
  </r>
  <r>
    <d v="2025-04-30T23:40:36"/>
    <x v="117"/>
    <x v="65"/>
    <s v="DTB 550 kV"/>
    <s v="T172422"/>
    <s v="309"/>
    <n v="84.4"/>
    <n v="1"/>
    <n v="8.4400000000000003E-2"/>
    <n v="40"/>
    <x v="1"/>
    <s v="05/04/2025"/>
    <n v="64.72814428240963"/>
    <s v="Non-Painted"/>
  </r>
  <r>
    <d v="2025-04-23T16:04:36"/>
    <x v="244"/>
    <x v="94"/>
    <s v="800kv"/>
    <s v="T172423"/>
    <s v="1282"/>
    <n v="136"/>
    <n v="1"/>
    <n v="0.13600000000000001"/>
    <n v="47"/>
    <x v="2"/>
    <s v="05/04/2025"/>
    <n v="64.52143001157674"/>
    <s v="Non-Painted"/>
  </r>
  <r>
    <d v="2025-05-02T10:15:52"/>
    <x v="117"/>
    <x v="65"/>
    <s v="DTB 550 kV"/>
    <s v="T172426"/>
    <s v="318"/>
    <n v="84.4"/>
    <n v="1"/>
    <n v="8.4400000000000003E-2"/>
    <n v="38"/>
    <x v="1"/>
    <s v="05/04/2025"/>
    <n v="64.746844594905269"/>
    <s v="Non-Painted"/>
  </r>
  <r>
    <d v="2025-04-24T16:32:48"/>
    <x v="244"/>
    <x v="94"/>
    <s v="800kv"/>
    <s v="T172431"/>
    <s v="1277"/>
    <n v="136"/>
    <n v="1"/>
    <n v="0.13600000000000001"/>
    <n v="46"/>
    <x v="2"/>
    <s v="05/04/2025"/>
    <n v="64.522013530091499"/>
    <s v="Non-Painted"/>
  </r>
  <r>
    <d v="2025-04-19T14:14:41"/>
    <x v="244"/>
    <x v="94"/>
    <s v="800kv"/>
    <s v="T172437"/>
    <s v="1275"/>
    <n v="136"/>
    <n v="1"/>
    <n v="0.13600000000000001"/>
    <n v="51"/>
    <x v="2"/>
    <s v="05/04/2025"/>
    <n v="64.738600324075378"/>
    <s v="Non-Painted"/>
  </r>
  <r>
    <d v="2025-05-02T10:21:53"/>
    <x v="117"/>
    <x v="65"/>
    <s v="DTB 550 kV"/>
    <s v="T172438"/>
    <s v="306"/>
    <n v="84.4"/>
    <n v="1"/>
    <n v="8.4400000000000003E-2"/>
    <n v="38"/>
    <x v="1"/>
    <s v="05/04/2025"/>
    <n v="64.7460978472227"/>
    <s v="Non-Painted"/>
  </r>
  <r>
    <d v="2025-05-10T00:30:56"/>
    <x v="72"/>
    <x v="41"/>
    <s v="NAMI REAR SUBFRAME"/>
    <s v="T172442"/>
    <s v="774"/>
    <n v="44"/>
    <n v="1"/>
    <n v="4.3999999999999997E-2"/>
    <n v="30"/>
    <x v="1"/>
    <s v="06/04/2025"/>
    <n v="63.45363568286848"/>
    <s v="Non-Painted"/>
  </r>
  <r>
    <d v="2025-05-28T06:05:06"/>
    <x v="267"/>
    <x v="147"/>
    <s v="400 KV GIS"/>
    <s v="T172444"/>
    <s v="133"/>
    <n v="57.1"/>
    <n v="1"/>
    <n v="5.7099999999999998E-2"/>
    <n v="12"/>
    <x v="1"/>
    <s v="05/04/2025"/>
    <n v="64.042835937500058"/>
    <s v="Non-Painted"/>
  </r>
  <r>
    <d v="2025-04-22T16:07:31"/>
    <x v="72"/>
    <x v="41"/>
    <s v="NAMI REAR SUBFRAME"/>
    <s v="T172454"/>
    <s v="753"/>
    <n v="44"/>
    <n v="1"/>
    <n v="4.3999999999999997E-2"/>
    <n v="48"/>
    <x v="1"/>
    <s v="05/04/2025"/>
    <n v="64.026725069445092"/>
    <s v="Non-Painted"/>
  </r>
  <r>
    <d v="2025-04-24T07:44:44"/>
    <x v="227"/>
    <x v="112"/>
    <s v="245kv"/>
    <s v="T172460"/>
    <s v="756"/>
    <n v="67.099999999999994"/>
    <n v="1"/>
    <n v="6.7099999999999993E-2"/>
    <n v="46"/>
    <x v="2"/>
    <s v="05/04/2025"/>
    <n v="64.012349212964182"/>
    <s v="Non-Painted"/>
  </r>
  <r>
    <d v="2025-04-22T15:59:52"/>
    <x v="72"/>
    <x v="41"/>
    <s v="NAMI REAR SUBFRAME"/>
    <s v="T172469"/>
    <s v="756"/>
    <n v="44"/>
    <n v="1"/>
    <n v="4.3999999999999997E-2"/>
    <n v="48"/>
    <x v="1"/>
    <s v="06/04/2025"/>
    <n v="63.854383206016792"/>
    <s v="Non-Painted"/>
  </r>
  <r>
    <d v="2025-05-17T17:00:29"/>
    <x v="72"/>
    <x v="41"/>
    <s v="NAMI REAR SUBFRAME"/>
    <s v="T172470"/>
    <s v="751"/>
    <n v="44"/>
    <n v="1"/>
    <n v="4.3999999999999997E-2"/>
    <n v="23"/>
    <x v="1"/>
    <s v="06/04/2025"/>
    <n v="63.839672858797712"/>
    <s v="Non-Painted"/>
  </r>
  <r>
    <d v="2025-05-17T16:05:40"/>
    <x v="72"/>
    <x v="41"/>
    <s v="NAMI REAR SUBFRAME"/>
    <s v="T172472"/>
    <s v="749"/>
    <n v="44"/>
    <n v="1"/>
    <n v="4.3999999999999997E-2"/>
    <n v="23"/>
    <x v="1"/>
    <s v="06/04/2025"/>
    <n v="63.838974317128297"/>
    <s v="Non-Painted"/>
  </r>
  <r>
    <d v="2025-06-06T14:49:34"/>
    <x v="282"/>
    <x v="122"/>
    <s v="-"/>
    <s v="T172473"/>
    <s v="011"/>
    <n v="65"/>
    <n v="1"/>
    <n v="6.5000000000000002E-2"/>
    <n v="3"/>
    <x v="1"/>
    <s v="05/04/2025"/>
    <n v="64.228789282409707"/>
    <s v="Non-Painted"/>
  </r>
  <r>
    <d v="2025-05-21T17:07:55"/>
    <x v="72"/>
    <x v="41"/>
    <s v="NAMI REAR SUBFRAME"/>
    <s v="T172476"/>
    <s v="770"/>
    <n v="44"/>
    <n v="1"/>
    <n v="4.3999999999999997E-2"/>
    <n v="19"/>
    <x v="1"/>
    <s v="06/04/2025"/>
    <n v="63.665728703701468"/>
    <s v="Non-Painted"/>
  </r>
  <r>
    <d v="2025-04-24T07:51:25"/>
    <x v="227"/>
    <x v="112"/>
    <s v="245kv"/>
    <s v="T172483"/>
    <s v="755"/>
    <n v="67.099999999999994"/>
    <n v="1"/>
    <n v="6.7099999999999993E-2"/>
    <n v="46"/>
    <x v="2"/>
    <s v="05/04/2025"/>
    <n v="64.314527685186476"/>
    <s v="Non-Painted"/>
  </r>
  <r>
    <d v="2025-05-03T11:25:47"/>
    <x v="72"/>
    <x v="41"/>
    <s v="NAMI REAR SUBFRAME"/>
    <s v="T172491"/>
    <s v="757"/>
    <n v="44"/>
    <n v="1"/>
    <n v="4.3999999999999997E-2"/>
    <n v="37"/>
    <x v="1"/>
    <s v="05/04/2025"/>
    <n v="64.211700312502217"/>
    <s v="Non-Painted"/>
  </r>
  <r>
    <d v="2025-04-30T11:04:00"/>
    <x v="72"/>
    <x v="41"/>
    <s v="NAMI REAR SUBFRAME"/>
    <s v="T172498"/>
    <s v="771"/>
    <n v="44"/>
    <n v="1"/>
    <n v="4.3999999999999997E-2"/>
    <n v="40"/>
    <x v="1"/>
    <s v="06/04/2025"/>
    <n v="63.733772638886883"/>
    <s v="Non-Painted"/>
  </r>
  <r>
    <d v="2025-04-19T15:07:19"/>
    <x v="244"/>
    <x v="94"/>
    <s v="800kv"/>
    <s v="T172503"/>
    <s v="1283"/>
    <n v="136"/>
    <n v="1"/>
    <n v="0.13600000000000001"/>
    <n v="51"/>
    <x v="2"/>
    <s v="05/04/2025"/>
    <n v="64.328735659721133"/>
    <s v="Non-Painted"/>
  </r>
  <r>
    <d v="2025-05-19T16:31:29"/>
    <x v="72"/>
    <x v="41"/>
    <s v="NAMI REAR SUBFRAME"/>
    <s v="T172506"/>
    <s v="744"/>
    <n v="44"/>
    <n v="1"/>
    <n v="4.3999999999999997E-2"/>
    <n v="21"/>
    <x v="1"/>
    <s v="05/04/2025"/>
    <n v="64.766002615739126"/>
    <s v="Non-Painted"/>
  </r>
  <r>
    <d v="2025-04-13T15:04:28"/>
    <x v="72"/>
    <x v="41"/>
    <s v="NAMI REAR SUBFRAME"/>
    <s v="T172511"/>
    <s v="750"/>
    <n v="44"/>
    <n v="1"/>
    <n v="4.3999999999999997E-2"/>
    <n v="57"/>
    <x v="1"/>
    <s v="05/04/2025"/>
    <n v="64.638071469904389"/>
    <s v="Non-Painted"/>
  </r>
  <r>
    <d v="2025-04-13T15:33:34"/>
    <x v="72"/>
    <x v="41"/>
    <s v="NAMI REAR SUBFRAME"/>
    <s v="T172515"/>
    <s v="754"/>
    <n v="44"/>
    <n v="1"/>
    <n v="4.3999999999999997E-2"/>
    <n v="57"/>
    <x v="1"/>
    <s v="05/04/2025"/>
    <n v="64.694983182867873"/>
    <s v="Non-Painted"/>
  </r>
  <r>
    <d v="2025-04-18T14:25:02"/>
    <x v="283"/>
    <x v="153"/>
    <s v="DTB 550 kV"/>
    <s v="T172524"/>
    <s v="303"/>
    <n v="87.8"/>
    <n v="1"/>
    <n v="8.7800000000000003E-2"/>
    <n v="52"/>
    <x v="1"/>
    <s v="06/04/2025"/>
    <n v="63.689309722220059"/>
    <s v="Non-Painted"/>
  </r>
  <r>
    <d v="2025-04-19T14:39:59"/>
    <x v="283"/>
    <x v="153"/>
    <s v="DTB 550 kV"/>
    <s v="T172528"/>
    <s v="304"/>
    <n v="87.8"/>
    <n v="1"/>
    <n v="8.7800000000000003E-2"/>
    <n v="51"/>
    <x v="1"/>
    <s v="06/04/2025"/>
    <n v="63.688501921293209"/>
    <s v="Non-Painted"/>
  </r>
  <r>
    <d v="2025-04-16T05:19:21"/>
    <x v="90"/>
    <x v="51"/>
    <s v="765 KV GIS"/>
    <s v="T172543"/>
    <s v="010"/>
    <n v="94.2"/>
    <n v="1"/>
    <n v="9.4200000000000006E-2"/>
    <n v="54"/>
    <x v="1"/>
    <s v="07/04/2025"/>
    <n v="62.804948657409113"/>
    <s v="Non-Painted"/>
  </r>
  <r>
    <d v="2025-04-30T23:43:33"/>
    <x v="271"/>
    <x v="151"/>
    <s v="765 KV GIS"/>
    <s v="T172546"/>
    <s v="149"/>
    <n v="173.69"/>
    <n v="1"/>
    <n v="0.17369000000000001"/>
    <n v="40"/>
    <x v="1"/>
    <s v="07/04/2025"/>
    <n v="62.805623020831263"/>
    <s v="Non-Painted"/>
  </r>
  <r>
    <d v="2025-04-14T23:34:58"/>
    <x v="90"/>
    <x v="51"/>
    <s v="765 KV GIS"/>
    <s v="T172555"/>
    <s v="011"/>
    <n v="94.2"/>
    <n v="1"/>
    <n v="9.4200000000000006E-2"/>
    <n v="56"/>
    <x v="1"/>
    <s v="07/04/2025"/>
    <n v="62.804326655095792"/>
    <s v="Non-Painted"/>
  </r>
  <r>
    <d v="2025-06-06T15:04:17"/>
    <x v="284"/>
    <x v="51"/>
    <s v="765 KV GIS"/>
    <s v="T172557"/>
    <s v="14"/>
    <n v="94.8"/>
    <n v="1"/>
    <n v="9.4799999999999995E-2"/>
    <n v="3"/>
    <x v="0"/>
    <s v="08/04/2025"/>
    <n v="61.883600902780017"/>
    <s v="Non-Painted"/>
  </r>
  <r>
    <d v="2025-04-13T05:05:57"/>
    <x v="90"/>
    <x v="51"/>
    <s v="765 KV GIS"/>
    <s v="T172567"/>
    <s v="012"/>
    <n v="94.2"/>
    <n v="1"/>
    <n v="9.4200000000000006E-2"/>
    <n v="57"/>
    <x v="1"/>
    <s v="08/04/2025"/>
    <n v="61.884352442131792"/>
    <s v="Non-Painted"/>
  </r>
  <r>
    <d v="2025-05-05T19:17:38"/>
    <x v="271"/>
    <x v="151"/>
    <s v="765 KV GIS"/>
    <s v="T172576"/>
    <s v="150"/>
    <n v="173.69"/>
    <n v="1"/>
    <n v="0.17369000000000001"/>
    <n v="35"/>
    <x v="1"/>
    <s v="08/04/2025"/>
    <n v="61.354471250000643"/>
    <s v="Non-Painted"/>
  </r>
  <r>
    <d v="2025-04-16T05:20:36"/>
    <x v="90"/>
    <x v="51"/>
    <s v="765 KV GIS"/>
    <s v="T172580"/>
    <s v="013"/>
    <n v="94.2"/>
    <n v="1"/>
    <n v="9.4200000000000006E-2"/>
    <n v="54"/>
    <x v="1"/>
    <s v="08/04/2025"/>
    <n v="61.789141539353302"/>
    <s v="Non-Painted"/>
  </r>
  <r>
    <d v="2025-04-19T15:26:45"/>
    <x v="150"/>
    <x v="86"/>
    <s v="C Arm End Cap-Machined"/>
    <s v="T172583"/>
    <s v="009"/>
    <n v="31.49"/>
    <n v="1"/>
    <n v="3.1489999999999997E-2"/>
    <n v="51"/>
    <x v="1"/>
    <s v="11/04/2025"/>
    <n v="58.38800640046248"/>
    <s v="Non-Painted"/>
  </r>
  <r>
    <d v="2025-04-13T05:08:04"/>
    <x v="90"/>
    <x v="51"/>
    <s v="765 KV GIS"/>
    <s v="T172587"/>
    <s v="019"/>
    <n v="94.2"/>
    <n v="1"/>
    <n v="9.4200000000000006E-2"/>
    <n v="57"/>
    <x v="1"/>
    <s v="09/04/2025"/>
    <n v="60.988834976851649"/>
    <s v="Non-Painted"/>
  </r>
  <r>
    <d v="2025-04-16T06:29:22"/>
    <x v="90"/>
    <x v="51"/>
    <s v="765 KV GIS"/>
    <s v="T172591"/>
    <s v="015"/>
    <n v="94.2"/>
    <n v="1"/>
    <n v="9.4200000000000006E-2"/>
    <n v="54"/>
    <x v="1"/>
    <s v="08/04/2025"/>
    <n v="61.352272847223503"/>
    <s v="Non-Painted"/>
  </r>
  <r>
    <d v="2025-04-14T23:38:52"/>
    <x v="90"/>
    <x v="51"/>
    <s v="765 KV GIS"/>
    <s v="T172592"/>
    <s v="16"/>
    <n v="94.2"/>
    <n v="1"/>
    <n v="9.4200000000000006E-2"/>
    <n v="56"/>
    <x v="1"/>
    <s v="09/04/2025"/>
    <n v="60.571143518522149"/>
    <s v="Non-Painted"/>
  </r>
  <r>
    <d v="2025-04-20T01:27:10"/>
    <x v="90"/>
    <x v="51"/>
    <s v="765 KV GIS"/>
    <s v="T172594"/>
    <s v="17"/>
    <n v="94.2"/>
    <n v="1"/>
    <n v="9.4200000000000006E-2"/>
    <n v="50"/>
    <x v="1"/>
    <s v="09/04/2025"/>
    <n v="60.982175243058009"/>
    <s v="Non-Painted"/>
  </r>
  <r>
    <d v="2025-06-07T13:40:37"/>
    <x v="278"/>
    <x v="25"/>
    <s v="-"/>
    <s v="T172614"/>
    <s v="1408"/>
    <n v="54.8"/>
    <n v="1"/>
    <n v="5.4800000000000001E-2"/>
    <n v="2"/>
    <x v="0"/>
    <s v="06/04/2025"/>
    <n v="63.466741689815542"/>
    <s v="Painted"/>
  </r>
  <r>
    <d v="2025-05-06T17:32:07"/>
    <x v="280"/>
    <x v="25"/>
    <s v="-"/>
    <s v="T172616"/>
    <s v="1412"/>
    <n v="54.8"/>
    <n v="1"/>
    <n v="5.4800000000000001E-2"/>
    <n v="34"/>
    <x v="0"/>
    <s v="06/04/2025"/>
    <n v="63.418761516208178"/>
    <s v="Painted"/>
  </r>
  <r>
    <d v="2025-05-13T23:12:05"/>
    <x v="246"/>
    <x v="4"/>
    <s v="-"/>
    <s v="T172630"/>
    <s v="1351"/>
    <n v="40.1"/>
    <n v="1"/>
    <n v="4.0099999999999997E-2"/>
    <n v="27"/>
    <x v="4"/>
    <s v="07/04/2025"/>
    <n v="62.724064699075832"/>
    <s v="Non-Painted"/>
  </r>
  <r>
    <d v="2025-05-03T22:12:49"/>
    <x v="227"/>
    <x v="112"/>
    <s v="245kv"/>
    <s v="T172632"/>
    <s v="761"/>
    <n v="67.099999999999994"/>
    <n v="1"/>
    <n v="6.7099999999999993E-2"/>
    <n v="37"/>
    <x v="0"/>
    <s v="06/04/2025"/>
    <n v="63.132323113430168"/>
    <s v="Non-Painted"/>
  </r>
  <r>
    <d v="2025-04-24T07:53:34"/>
    <x v="227"/>
    <x v="112"/>
    <s v="245kv"/>
    <s v="T172634"/>
    <s v="765"/>
    <n v="67.099999999999994"/>
    <n v="1"/>
    <n v="6.7099999999999993E-2"/>
    <n v="46"/>
    <x v="2"/>
    <s v="07/04/2025"/>
    <n v="62.970735347218572"/>
    <s v="Non-Painted"/>
  </r>
  <r>
    <d v="2025-04-15T06:57:24"/>
    <x v="285"/>
    <x v="154"/>
    <s v="-"/>
    <s v="T172661"/>
    <s v="008"/>
    <n v="19"/>
    <n v="1"/>
    <n v="1.9E-2"/>
    <n v="55"/>
    <x v="1"/>
    <s v="07/04/2025"/>
    <n v="62.45225496527565"/>
    <s v="Non-Painted"/>
  </r>
  <r>
    <d v="2025-05-30T17:24:01"/>
    <x v="286"/>
    <x v="148"/>
    <s v="GIS 145 kV"/>
    <s v="T172662"/>
    <s v="281"/>
    <n v="90.06"/>
    <n v="1"/>
    <n v="9.0060000000000001E-2"/>
    <n v="10"/>
    <x v="0"/>
    <s v="07/04/2025"/>
    <n v="62.552169606482487"/>
    <s v="Non-Painted"/>
  </r>
  <r>
    <d v="2025-05-21T17:02:54"/>
    <x v="72"/>
    <x v="41"/>
    <s v="NAMI REAR SUBFRAME"/>
    <s v="T172663"/>
    <s v="773"/>
    <n v="44"/>
    <n v="1"/>
    <n v="4.3999999999999997E-2"/>
    <n v="19"/>
    <x v="1"/>
    <s v="07/04/2025"/>
    <n v="62.337531111108547"/>
    <s v="Non-Painted"/>
  </r>
  <r>
    <d v="2025-05-01T02:34:57"/>
    <x v="268"/>
    <x v="148"/>
    <s v="GIS 145 kV"/>
    <s v="T172668"/>
    <s v="282"/>
    <n v="90.1"/>
    <n v="1"/>
    <n v="9.01E-2"/>
    <n v="39"/>
    <x v="1"/>
    <s v="09/04/2025"/>
    <n v="60.572579432868217"/>
    <s v="Non-Painted"/>
  </r>
  <r>
    <d v="2025-04-15T06:59:44"/>
    <x v="285"/>
    <x v="154"/>
    <s v="-"/>
    <s v="T172683"/>
    <s v="009"/>
    <n v="19"/>
    <n v="1"/>
    <n v="1.9E-2"/>
    <n v="55"/>
    <x v="1"/>
    <s v="07/04/2025"/>
    <n v="62.553789884259459"/>
    <s v="Non-Painted"/>
  </r>
  <r>
    <d v="2025-04-15T06:53:33"/>
    <x v="285"/>
    <x v="154"/>
    <s v="-"/>
    <s v="T172686"/>
    <s v="6"/>
    <n v="19"/>
    <n v="1"/>
    <n v="1.9E-2"/>
    <n v="55"/>
    <x v="1"/>
    <s v="07/04/2025"/>
    <n v="62.613067418977153"/>
    <s v="Non-Painted"/>
  </r>
  <r>
    <d v="2025-06-06T07:56:18"/>
    <x v="227"/>
    <x v="112"/>
    <s v="245kv"/>
    <s v="T172688"/>
    <s v="769"/>
    <n v="67.099999999999994"/>
    <n v="1"/>
    <n v="6.7099999999999993E-2"/>
    <n v="3"/>
    <x v="0"/>
    <s v="07/04/2025"/>
    <n v="62.882608368054207"/>
    <s v="Non-Painted"/>
  </r>
  <r>
    <d v="2025-04-15T06:58:02"/>
    <x v="285"/>
    <x v="154"/>
    <s v="-"/>
    <s v="T172689"/>
    <s v="005"/>
    <n v="19"/>
    <n v="1"/>
    <n v="1.9E-2"/>
    <n v="55"/>
    <x v="1"/>
    <s v="07/04/2025"/>
    <n v="62.614405902779247"/>
    <s v="Non-Painted"/>
  </r>
  <r>
    <d v="2025-05-22T16:07:30"/>
    <x v="72"/>
    <x v="41"/>
    <s v="NAMI REAR SUBFRAME"/>
    <s v="T172690"/>
    <s v="808"/>
    <n v="44"/>
    <n v="1"/>
    <n v="4.3999999999999997E-2"/>
    <n v="18"/>
    <x v="1"/>
    <s v="07/04/2025"/>
    <n v="62.37772773148027"/>
    <s v="Non-Painted"/>
  </r>
  <r>
    <d v="2025-04-12T14:43:45"/>
    <x v="285"/>
    <x v="154"/>
    <s v="-"/>
    <s v="T172695"/>
    <s v="007"/>
    <n v="19"/>
    <n v="1"/>
    <n v="1.9E-2"/>
    <n v="58"/>
    <x v="1"/>
    <s v="07/04/2025"/>
    <n v="62.50663608796458"/>
    <s v="Non-Painted"/>
  </r>
  <r>
    <d v="2025-05-21T17:03:40"/>
    <x v="72"/>
    <x v="41"/>
    <s v="NAMI REAR SUBFRAME"/>
    <s v="T172700"/>
    <s v="777"/>
    <n v="44"/>
    <n v="1"/>
    <n v="4.3999999999999997E-2"/>
    <n v="19"/>
    <x v="1"/>
    <s v="07/04/2025"/>
    <n v="62.120794050926627"/>
    <s v="Non-Painted"/>
  </r>
  <r>
    <d v="2025-05-13T23:02:44"/>
    <x v="246"/>
    <x v="4"/>
    <s v="-"/>
    <s v="T172710"/>
    <s v="1354"/>
    <n v="40.1"/>
    <n v="1"/>
    <n v="4.0099999999999997E-2"/>
    <n v="27"/>
    <x v="4"/>
    <s v="07/04/2025"/>
    <n v="62.722633969911833"/>
    <s v="Non-Painted"/>
  </r>
  <r>
    <d v="2025-05-13T23:08:03"/>
    <x v="246"/>
    <x v="4"/>
    <s v="-"/>
    <s v="T172713"/>
    <s v="1366"/>
    <n v="40.1"/>
    <n v="1"/>
    <n v="4.0099999999999997E-2"/>
    <n v="27"/>
    <x v="4"/>
    <s v="07/04/2025"/>
    <n v="62.667533935185929"/>
    <s v="Non-Painted"/>
  </r>
  <r>
    <d v="2025-04-24T09:47:33"/>
    <x v="72"/>
    <x v="41"/>
    <s v="NAMI REAR SUBFRAME"/>
    <s v="T172748"/>
    <s v="798"/>
    <n v="44"/>
    <n v="1"/>
    <n v="4.3999999999999997E-2"/>
    <n v="46"/>
    <x v="1"/>
    <s v="10/04/2025"/>
    <n v="59.917482916665897"/>
    <s v="Non-Painted"/>
  </r>
  <r>
    <d v="2025-06-06T14:26:48"/>
    <x v="200"/>
    <x v="40"/>
    <s v="AIS 420 kV"/>
    <s v="T172750"/>
    <s v="4881"/>
    <n v="49.66"/>
    <n v="1"/>
    <n v="4.9660000000000003E-2"/>
    <n v="3"/>
    <x v="1"/>
    <s v="10/04/2025"/>
    <n v="59.899935208333773"/>
    <s v="Non-Painted"/>
  </r>
  <r>
    <d v="2025-05-22T11:00:16"/>
    <x v="202"/>
    <x v="17"/>
    <s v="-"/>
    <s v="T172754"/>
    <s v="1670"/>
    <n v="43.76"/>
    <n v="1"/>
    <n v="4.376E-2"/>
    <n v="18"/>
    <x v="2"/>
    <s v="09/04/2025"/>
    <n v="60.53401766203752"/>
    <s v="Non-Painted"/>
  </r>
  <r>
    <d v="2025-04-24T07:45:17"/>
    <x v="227"/>
    <x v="112"/>
    <s v="245kv"/>
    <s v="T172755"/>
    <s v="780"/>
    <n v="67.099999999999994"/>
    <n v="1"/>
    <n v="6.7099999999999993E-2"/>
    <n v="46"/>
    <x v="2"/>
    <s v="09/04/2025"/>
    <n v="60.333521157408541"/>
    <s v="Non-Painted"/>
  </r>
  <r>
    <d v="2025-05-31T18:35:24"/>
    <x v="276"/>
    <x v="17"/>
    <s v="-"/>
    <s v="T172758"/>
    <s v="1689"/>
    <n v="43.76"/>
    <n v="1"/>
    <n v="4.376E-2"/>
    <n v="9"/>
    <x v="0"/>
    <s v="10/04/2025"/>
    <n v="59.928352326387547"/>
    <s v="Non-Painted"/>
  </r>
  <r>
    <d v="2025-05-15T22:29:34"/>
    <x v="208"/>
    <x v="67"/>
    <s v="245kv"/>
    <s v="T172760"/>
    <s v="535"/>
    <n v="42.3"/>
    <n v="1"/>
    <n v="4.2299999999999997E-2"/>
    <n v="25"/>
    <x v="1"/>
    <s v="09/04/2025"/>
    <n v="60.454904780090153"/>
    <s v="Non-Painted"/>
  </r>
  <r>
    <d v="2025-05-22T09:43:07"/>
    <x v="202"/>
    <x v="17"/>
    <s v="-"/>
    <s v="T172763"/>
    <s v="1665"/>
    <n v="43.76"/>
    <n v="1"/>
    <n v="4.376E-2"/>
    <n v="18"/>
    <x v="2"/>
    <s v="09/04/2025"/>
    <n v="60.629368159723519"/>
    <s v="Non-Painted"/>
  </r>
  <r>
    <d v="2025-05-31T18:31:53"/>
    <x v="276"/>
    <x v="17"/>
    <s v="-"/>
    <s v="T172769"/>
    <s v="1672"/>
    <n v="43.76"/>
    <n v="1"/>
    <n v="4.376E-2"/>
    <n v="9"/>
    <x v="0"/>
    <s v="09/04/2025"/>
    <n v="60.437825740737033"/>
    <s v="Non-Painted"/>
  </r>
  <r>
    <d v="2025-05-15T22:36:11"/>
    <x v="208"/>
    <x v="67"/>
    <s v="245kv"/>
    <s v="T172772"/>
    <s v="544"/>
    <n v="42.3"/>
    <n v="1"/>
    <n v="4.2299999999999997E-2"/>
    <n v="25"/>
    <x v="1"/>
    <s v="09/04/2025"/>
    <n v="60.327585231483688"/>
    <s v="Non-Painted"/>
  </r>
  <r>
    <d v="2025-04-24T07:57:34"/>
    <x v="227"/>
    <x v="112"/>
    <s v="245kv"/>
    <s v="T172776"/>
    <s v="779"/>
    <n v="67.099999999999994"/>
    <n v="1"/>
    <n v="6.7099999999999993E-2"/>
    <n v="46"/>
    <x v="2"/>
    <s v="09/04/2025"/>
    <n v="60.399284502316739"/>
    <s v="Non-Painted"/>
  </r>
  <r>
    <d v="2025-05-03T22:19:06"/>
    <x v="227"/>
    <x v="112"/>
    <s v="245kv"/>
    <s v="T172779"/>
    <s v="778"/>
    <n v="67.099999999999994"/>
    <n v="1"/>
    <n v="6.7099999999999993E-2"/>
    <n v="37"/>
    <x v="0"/>
    <s v="09/04/2025"/>
    <n v="60.421346342591278"/>
    <s v="Non-Painted"/>
  </r>
  <r>
    <d v="2025-06-04T19:06:31"/>
    <x v="200"/>
    <x v="40"/>
    <s v="AIS 420 kV"/>
    <s v="T172784"/>
    <s v="4905"/>
    <n v="49.66"/>
    <n v="1"/>
    <n v="4.9660000000000003E-2"/>
    <n v="5"/>
    <x v="1"/>
    <s v="10/04/2025"/>
    <n v="59.438784988422412"/>
    <s v="Non-Painted"/>
  </r>
  <r>
    <d v="2025-06-05T19:29:57"/>
    <x v="287"/>
    <x v="40"/>
    <s v="AIS 420 kV"/>
    <s v="T172786"/>
    <s v="4879"/>
    <n v="49.66"/>
    <n v="1"/>
    <n v="4.9660000000000003E-2"/>
    <n v="4"/>
    <x v="0"/>
    <s v="09/04/2025"/>
    <n v="60.388322800921742"/>
    <s v="Non-Painted"/>
  </r>
  <r>
    <d v="2025-06-06T22:53:09"/>
    <x v="257"/>
    <x v="30"/>
    <s v="145kv"/>
    <s v="T172787"/>
    <s v="732"/>
    <n v="51.5"/>
    <n v="1"/>
    <n v="5.1499999999999997E-2"/>
    <n v="3"/>
    <x v="0"/>
    <s v="09/04/2025"/>
    <n v="60.413165752310313"/>
    <s v="Non-Painted"/>
  </r>
  <r>
    <d v="2025-05-15T22:32:06"/>
    <x v="208"/>
    <x v="67"/>
    <s v="245kv"/>
    <s v="T172788"/>
    <s v="536"/>
    <n v="42.3"/>
    <n v="1"/>
    <n v="4.2299999999999997E-2"/>
    <n v="25"/>
    <x v="1"/>
    <s v="09/04/2025"/>
    <n v="60.411279340274639"/>
    <s v="Non-Painted"/>
  </r>
  <r>
    <d v="2025-06-04T15:21:16"/>
    <x v="257"/>
    <x v="30"/>
    <s v="145kv"/>
    <s v="T172796"/>
    <s v="738"/>
    <n v="51.5"/>
    <n v="1"/>
    <n v="5.1499999999999997E-2"/>
    <n v="5"/>
    <x v="0"/>
    <s v="09/04/2025"/>
    <n v="60.391795937495772"/>
    <s v="Non-Painted"/>
  </r>
  <r>
    <d v="2025-05-10T00:31:55"/>
    <x v="72"/>
    <x v="41"/>
    <s v="NAMI REAR SUBFRAME"/>
    <s v="T172797"/>
    <s v="800"/>
    <n v="44"/>
    <n v="1"/>
    <n v="4.3999999999999997E-2"/>
    <n v="30"/>
    <x v="1"/>
    <s v="10/04/2025"/>
    <n v="59.914093391205817"/>
    <s v="Non-Painted"/>
  </r>
  <r>
    <d v="2025-05-22T16:06:24"/>
    <x v="72"/>
    <x v="41"/>
    <s v="NAMI REAR SUBFRAME"/>
    <s v="T172811"/>
    <s v="821"/>
    <n v="44"/>
    <n v="1"/>
    <n v="4.3999999999999997E-2"/>
    <n v="18"/>
    <x v="1"/>
    <s v="08/04/2025"/>
    <n v="61.781594583335377"/>
    <s v="Non-Painted"/>
  </r>
  <r>
    <d v="2025-05-21T09:09:27"/>
    <x v="72"/>
    <x v="41"/>
    <s v="NAMI REAR SUBFRAME"/>
    <s v="T172817"/>
    <s v="772"/>
    <n v="44"/>
    <n v="1"/>
    <n v="4.3999999999999997E-2"/>
    <n v="19"/>
    <x v="1"/>
    <s v="07/04/2025"/>
    <n v="62.289356932873481"/>
    <s v="Non-Painted"/>
  </r>
  <r>
    <d v="2025-04-30T15:27:05"/>
    <x v="246"/>
    <x v="4"/>
    <s v="-"/>
    <s v="T172822"/>
    <s v="1381"/>
    <n v="40.1"/>
    <n v="1"/>
    <n v="4.0099999999999997E-2"/>
    <n v="40"/>
    <x v="4"/>
    <s v="07/04/2025"/>
    <n v="62.312396458335563"/>
    <s v="Non-Painted"/>
  </r>
  <r>
    <d v="2025-05-18T06:24:01"/>
    <x v="246"/>
    <x v="4"/>
    <s v="-"/>
    <s v="T172825"/>
    <s v="1391"/>
    <n v="40.1"/>
    <n v="1"/>
    <n v="4.0099999999999997E-2"/>
    <n v="22"/>
    <x v="4"/>
    <s v="07/04/2025"/>
    <n v="62.035536296294588"/>
    <s v="Non-Painted"/>
  </r>
  <r>
    <d v="2025-05-21T09:22:17"/>
    <x v="72"/>
    <x v="41"/>
    <s v="NAMI REAR SUBFRAME"/>
    <s v="T172831"/>
    <s v="809"/>
    <n v="44"/>
    <n v="1"/>
    <n v="4.3999999999999997E-2"/>
    <n v="19"/>
    <x v="1"/>
    <s v="08/04/2025"/>
    <n v="61.892649050925677"/>
    <s v="Non-Painted"/>
  </r>
  <r>
    <d v="2025-04-29T10:48:41"/>
    <x v="72"/>
    <x v="41"/>
    <s v="NAMI REAR SUBFRAME"/>
    <s v="T172833"/>
    <s v="779"/>
    <n v="44"/>
    <n v="1"/>
    <n v="4.3999999999999997E-2"/>
    <n v="41"/>
    <x v="1"/>
    <s v="07/04/2025"/>
    <n v="62.213293414351938"/>
    <s v="Non-Painted"/>
  </r>
  <r>
    <d v="2025-06-07T11:10:31"/>
    <x v="66"/>
    <x v="37"/>
    <s v="420 kV"/>
    <s v="T172834"/>
    <s v="2197"/>
    <n v="82.86"/>
    <n v="1"/>
    <n v="8.2860000000000003E-2"/>
    <n v="2"/>
    <x v="0"/>
    <s v="08/04/2025"/>
    <n v="61.952891469903989"/>
    <s v="Painted"/>
  </r>
  <r>
    <d v="2025-05-13T23:03:41"/>
    <x v="246"/>
    <x v="4"/>
    <s v="-"/>
    <s v="T172842"/>
    <s v="1382"/>
    <n v="40.1"/>
    <n v="1"/>
    <n v="4.0099999999999997E-2"/>
    <n v="27"/>
    <x v="4"/>
    <s v="07/04/2025"/>
    <n v="62.18701763889112"/>
    <s v="Non-Painted"/>
  </r>
  <r>
    <d v="2025-06-06T19:21:55"/>
    <x v="200"/>
    <x v="40"/>
    <s v="AIS 420 kV"/>
    <s v="T172851"/>
    <s v="4858"/>
    <n v="49.66"/>
    <n v="1"/>
    <n v="4.9660000000000003E-2"/>
    <n v="3"/>
    <x v="1"/>
    <s v="08/04/2025"/>
    <n v="61.683024826386827"/>
    <s v="Non-Painted"/>
  </r>
  <r>
    <d v="2025-04-22T16:00:35"/>
    <x v="72"/>
    <x v="41"/>
    <s v="NAMI REAR SUBFRAME"/>
    <s v="T172855"/>
    <s v="794"/>
    <n v="44"/>
    <n v="1"/>
    <n v="4.3999999999999997E-2"/>
    <n v="48"/>
    <x v="1"/>
    <s v="08/04/2025"/>
    <n v="61.589754131942762"/>
    <s v="Non-Painted"/>
  </r>
  <r>
    <d v="2025-05-17T16:03:58"/>
    <x v="72"/>
    <x v="41"/>
    <s v="NAMI REAR SUBFRAME"/>
    <s v="T172860"/>
    <s v="786"/>
    <n v="44"/>
    <n v="1"/>
    <n v="4.3999999999999997E-2"/>
    <n v="23"/>
    <x v="1"/>
    <s v="08/04/2025"/>
    <n v="61.446788680557802"/>
    <s v="Non-Painted"/>
  </r>
  <r>
    <d v="2025-05-28T23:10:47"/>
    <x v="202"/>
    <x v="17"/>
    <s v="-"/>
    <s v="T172866"/>
    <s v="1640"/>
    <n v="43.76"/>
    <n v="1"/>
    <n v="4.376E-2"/>
    <n v="12"/>
    <x v="2"/>
    <s v="08/04/2025"/>
    <n v="61.520420104163357"/>
    <s v="Non-Painted"/>
  </r>
  <r>
    <d v="2025-05-19T16:38:13"/>
    <x v="72"/>
    <x v="41"/>
    <s v="NAMI REAR SUBFRAME"/>
    <s v="T172867"/>
    <s v="782"/>
    <n v="44"/>
    <n v="1"/>
    <n v="4.3999999999999997E-2"/>
    <n v="21"/>
    <x v="1"/>
    <s v="08/04/2025"/>
    <n v="61.334007094905239"/>
    <s v="Non-Painted"/>
  </r>
  <r>
    <d v="2025-04-29T22:28:40"/>
    <x v="240"/>
    <x v="23"/>
    <s v="-"/>
    <s v="T172868"/>
    <s v="278"/>
    <n v="26.1"/>
    <n v="1"/>
    <n v="2.6100000000000002E-2"/>
    <n v="41"/>
    <x v="1"/>
    <s v="08/04/2025"/>
    <n v="61.071520590281573"/>
    <s v="Non-Painted"/>
  </r>
  <r>
    <d v="2025-05-29T21:57:14"/>
    <x v="202"/>
    <x v="17"/>
    <s v="-"/>
    <s v="T172875"/>
    <s v="1635"/>
    <n v="43.76"/>
    <n v="1"/>
    <n v="4.376E-2"/>
    <n v="11"/>
    <x v="2"/>
    <s v="08/04/2025"/>
    <n v="61.599622418980289"/>
    <s v="Non-Painted"/>
  </r>
  <r>
    <d v="2025-05-21T09:16:47"/>
    <x v="72"/>
    <x v="41"/>
    <s v="NAMI REAR SUBFRAME"/>
    <s v="T172879"/>
    <s v="802"/>
    <n v="44"/>
    <n v="1"/>
    <n v="4.3999999999999997E-2"/>
    <n v="19"/>
    <x v="1"/>
    <s v="08/04/2025"/>
    <n v="61.398317604165648"/>
    <s v="Non-Painted"/>
  </r>
  <r>
    <d v="2025-05-30T13:26:41"/>
    <x v="202"/>
    <x v="17"/>
    <s v="-"/>
    <s v="T172888"/>
    <s v="1624"/>
    <n v="43.76"/>
    <n v="1"/>
    <n v="4.376E-2"/>
    <n v="10"/>
    <x v="2"/>
    <s v="08/04/2025"/>
    <n v="61.687427314813249"/>
    <s v="Non-Painted"/>
  </r>
  <r>
    <d v="2025-04-15T06:55:11"/>
    <x v="285"/>
    <x v="154"/>
    <s v="-"/>
    <s v="T172891"/>
    <s v="012"/>
    <n v="19"/>
    <n v="1"/>
    <n v="1.9E-2"/>
    <n v="55"/>
    <x v="1"/>
    <s v="08/04/2025"/>
    <n v="61.14359331018931"/>
    <s v="Non-Painted"/>
  </r>
  <r>
    <d v="2025-05-28T23:12:37"/>
    <x v="202"/>
    <x v="17"/>
    <s v="-"/>
    <s v="T172898"/>
    <s v="1619"/>
    <n v="43.76"/>
    <n v="1"/>
    <n v="4.376E-2"/>
    <n v="12"/>
    <x v="2"/>
    <s v="08/04/2025"/>
    <n v="61.652961585648882"/>
    <s v="Non-Painted"/>
  </r>
  <r>
    <d v="2025-05-22T09:42:31"/>
    <x v="276"/>
    <x v="17"/>
    <s v="-"/>
    <s v="T172901"/>
    <s v="1637"/>
    <n v="43.76"/>
    <n v="1"/>
    <n v="4.376E-2"/>
    <n v="18"/>
    <x v="0"/>
    <s v="08/04/2025"/>
    <n v="61.262850300925493"/>
    <s v="Non-Painted"/>
  </r>
  <r>
    <d v="2025-05-22T09:41:43"/>
    <x v="276"/>
    <x v="17"/>
    <s v="-"/>
    <s v="T172906"/>
    <s v="1638"/>
    <n v="43.76"/>
    <n v="1"/>
    <n v="4.376E-2"/>
    <n v="18"/>
    <x v="0"/>
    <s v="08/04/2025"/>
    <n v="61.261915243056137"/>
    <s v="Non-Painted"/>
  </r>
  <r>
    <d v="2025-04-17T21:55:33"/>
    <x v="20"/>
    <x v="17"/>
    <s v="-"/>
    <s v="T172908"/>
    <s v="1642"/>
    <n v="43.8"/>
    <n v="1"/>
    <n v="4.3799999999999999E-2"/>
    <n v="53"/>
    <x v="1"/>
    <s v="08/04/2025"/>
    <n v="61.23455629629462"/>
    <s v="Non-Painted"/>
  </r>
  <r>
    <d v="2025-06-03T07:48:09"/>
    <x v="276"/>
    <x v="17"/>
    <s v="-"/>
    <s v="T172908"/>
    <s v="1642"/>
    <n v="43.76"/>
    <n v="1"/>
    <n v="4.376E-2"/>
    <n v="6"/>
    <x v="0"/>
    <s v="08/04/2025"/>
    <n v="61.23455629629462"/>
    <s v="Non-Painted"/>
  </r>
  <r>
    <d v="2025-05-22T09:42:49"/>
    <x v="202"/>
    <x v="17"/>
    <s v="-"/>
    <s v="T172910"/>
    <s v="1628"/>
    <n v="43.76"/>
    <n v="1"/>
    <n v="4.376E-2"/>
    <n v="18"/>
    <x v="2"/>
    <s v="08/04/2025"/>
    <n v="61.426060104167853"/>
    <s v="Non-Painted"/>
  </r>
  <r>
    <d v="2025-04-15T06:55:53"/>
    <x v="285"/>
    <x v="154"/>
    <s v="-"/>
    <s v="T172912"/>
    <s v="010"/>
    <n v="19"/>
    <n v="1"/>
    <n v="1.9E-2"/>
    <n v="55"/>
    <x v="1"/>
    <s v="08/04/2025"/>
    <n v="61.141230451386953"/>
    <s v="Non-Painted"/>
  </r>
  <r>
    <d v="2025-04-29T22:21:46"/>
    <x v="240"/>
    <x v="23"/>
    <s v="-"/>
    <s v="T172913"/>
    <s v="279"/>
    <n v="26.1"/>
    <n v="1"/>
    <n v="2.6100000000000002E-2"/>
    <n v="41"/>
    <x v="1"/>
    <s v="08/04/2025"/>
    <n v="61.070543263893327"/>
    <s v="Non-Painted"/>
  </r>
  <r>
    <d v="2025-04-15T06:58:39"/>
    <x v="285"/>
    <x v="154"/>
    <s v="-"/>
    <s v="T172914"/>
    <s v="011"/>
    <n v="19"/>
    <n v="1"/>
    <n v="1.9E-2"/>
    <n v="55"/>
    <x v="1"/>
    <s v="08/04/2025"/>
    <n v="61.142312118055997"/>
    <s v="Non-Painted"/>
  </r>
  <r>
    <d v="2025-06-05T15:15:38"/>
    <x v="200"/>
    <x v="40"/>
    <s v="AIS 420 kV"/>
    <s v="T172922"/>
    <s v="4866"/>
    <n v="49.66"/>
    <n v="1"/>
    <n v="4.9660000000000003E-2"/>
    <n v="4"/>
    <x v="1"/>
    <s v="08/04/2025"/>
    <n v="61.03606765046424"/>
    <s v="Non-Painted"/>
  </r>
  <r>
    <d v="2025-05-19T16:34:57"/>
    <x v="72"/>
    <x v="41"/>
    <s v="NAMI REAR SUBFRAME"/>
    <s v="T172925"/>
    <s v="789"/>
    <n v="44"/>
    <n v="1"/>
    <n v="4.3999999999999997E-2"/>
    <n v="21"/>
    <x v="1"/>
    <s v="09/04/2025"/>
    <n v="60.725127418983902"/>
    <s v="Non-Painted"/>
  </r>
  <r>
    <d v="2025-05-15T22:38:23"/>
    <x v="208"/>
    <x v="67"/>
    <s v="245kv"/>
    <s v="T172926"/>
    <s v="546"/>
    <n v="42.3"/>
    <n v="1"/>
    <n v="4.2299999999999997E-2"/>
    <n v="25"/>
    <x v="1"/>
    <s v="09/04/2025"/>
    <n v="60.604050162037311"/>
    <s v="Non-Painted"/>
  </r>
  <r>
    <d v="2025-05-17T23:13:42"/>
    <x v="72"/>
    <x v="41"/>
    <s v="NAMI REAR SUBFRAME"/>
    <s v="T172927"/>
    <s v="790"/>
    <n v="44"/>
    <n v="1"/>
    <n v="4.3999999999999997E-2"/>
    <n v="23"/>
    <x v="1"/>
    <s v="08/04/2025"/>
    <n v="61.048689016199212"/>
    <s v="Non-Painted"/>
  </r>
  <r>
    <d v="2025-04-30T10:54:30"/>
    <x v="72"/>
    <x v="41"/>
    <s v="NAMI REAR SUBFRAME"/>
    <s v="T172942"/>
    <s v="791"/>
    <n v="44"/>
    <n v="1"/>
    <n v="4.3999999999999997E-2"/>
    <n v="40"/>
    <x v="1"/>
    <s v="08/04/2025"/>
    <n v="61.224463668979297"/>
    <s v="Non-Painted"/>
  </r>
  <r>
    <d v="2025-06-06T06:44:59"/>
    <x v="240"/>
    <x v="23"/>
    <s v="-"/>
    <s v="T172943"/>
    <s v="282"/>
    <n v="26.1"/>
    <n v="1"/>
    <n v="2.6100000000000002E-2"/>
    <n v="3"/>
    <x v="1"/>
    <s v="08/04/2025"/>
    <n v="61.0675756828714"/>
    <s v="Non-Painted"/>
  </r>
  <r>
    <d v="2025-04-21T14:45:28"/>
    <x v="285"/>
    <x v="154"/>
    <s v="-"/>
    <s v="T172944"/>
    <s v="015"/>
    <n v="19"/>
    <n v="1"/>
    <n v="1.9E-2"/>
    <n v="49"/>
    <x v="1"/>
    <s v="11/04/2025"/>
    <n v="58.380512002317118"/>
    <s v="Non-Painted"/>
  </r>
  <r>
    <d v="2025-04-15T07:00:41"/>
    <x v="285"/>
    <x v="154"/>
    <s v="-"/>
    <s v="T172945"/>
    <s v="013"/>
    <n v="19"/>
    <n v="1"/>
    <n v="1.9E-2"/>
    <n v="55"/>
    <x v="1"/>
    <s v="08/04/2025"/>
    <n v="61.144627210647741"/>
    <s v="Non-Painted"/>
  </r>
  <r>
    <d v="2025-04-28T23:56:18"/>
    <x v="285"/>
    <x v="154"/>
    <s v="-"/>
    <s v="T172947"/>
    <s v="14"/>
    <n v="19"/>
    <n v="1"/>
    <n v="1.9E-2"/>
    <n v="42"/>
    <x v="1"/>
    <s v="11/04/2025"/>
    <n v="58.379165138889213"/>
    <s v="Non-Painted"/>
  </r>
  <r>
    <d v="2025-05-21T17:04:09"/>
    <x v="72"/>
    <x v="41"/>
    <s v="NAMI REAR SUBFRAME"/>
    <s v="T172948"/>
    <s v="788"/>
    <n v="44"/>
    <n v="1"/>
    <n v="4.3999999999999997E-2"/>
    <n v="19"/>
    <x v="1"/>
    <s v="08/04/2025"/>
    <n v="61.13352024305641"/>
    <s v="Non-Painted"/>
  </r>
  <r>
    <d v="2025-05-22T11:01:05"/>
    <x v="202"/>
    <x v="17"/>
    <s v="-"/>
    <s v="T172951"/>
    <s v="1663"/>
    <n v="43.76"/>
    <n v="1"/>
    <n v="4.376E-2"/>
    <n v="18"/>
    <x v="2"/>
    <s v="09/04/2025"/>
    <n v="60.669632407407327"/>
    <s v="Non-Painted"/>
  </r>
  <r>
    <d v="2025-05-22T11:03:33"/>
    <x v="202"/>
    <x v="17"/>
    <s v="-"/>
    <s v="T172953"/>
    <s v="1651"/>
    <n v="43.76"/>
    <n v="1"/>
    <n v="4.376E-2"/>
    <n v="18"/>
    <x v="2"/>
    <s v="09/04/2025"/>
    <n v="60.779575520835351"/>
    <s v="Non-Painted"/>
  </r>
  <r>
    <d v="2025-05-28T23:19:57"/>
    <x v="202"/>
    <x v="17"/>
    <s v="-"/>
    <s v="T172954"/>
    <s v="1657"/>
    <n v="43.76"/>
    <n v="1"/>
    <n v="4.376E-2"/>
    <n v="12"/>
    <x v="2"/>
    <s v="09/04/2025"/>
    <n v="60.931036759255221"/>
    <s v="Non-Painted"/>
  </r>
  <r>
    <d v="2025-05-22T09:43:22"/>
    <x v="202"/>
    <x v="17"/>
    <s v="-"/>
    <s v="T172966"/>
    <s v="1659"/>
    <n v="43.76"/>
    <n v="1"/>
    <n v="4.376E-2"/>
    <n v="18"/>
    <x v="2"/>
    <s v="09/04/2025"/>
    <n v="60.856298287035322"/>
    <s v="Non-Painted"/>
  </r>
  <r>
    <d v="2025-05-29T22:31:05"/>
    <x v="202"/>
    <x v="17"/>
    <s v="-"/>
    <s v="T172967"/>
    <s v="1654"/>
    <n v="43.76"/>
    <n v="1"/>
    <n v="4.376E-2"/>
    <n v="11"/>
    <x v="2"/>
    <s v="09/04/2025"/>
    <n v="60.805870509255342"/>
    <s v="Non-Painted"/>
  </r>
  <r>
    <d v="2025-05-15T22:40:21"/>
    <x v="208"/>
    <x v="67"/>
    <s v="245kv"/>
    <s v="T172971"/>
    <s v="538"/>
    <n v="42.3"/>
    <n v="1"/>
    <n v="4.2299999999999997E-2"/>
    <n v="25"/>
    <x v="1"/>
    <s v="09/04/2025"/>
    <n v="60.646252557868131"/>
    <s v="Non-Painted"/>
  </r>
  <r>
    <d v="2025-05-15T22:34:44"/>
    <x v="208"/>
    <x v="67"/>
    <s v="245kv"/>
    <s v="T172972"/>
    <s v="533"/>
    <n v="42.3"/>
    <n v="1"/>
    <n v="4.2299999999999997E-2"/>
    <n v="25"/>
    <x v="1"/>
    <s v="09/04/2025"/>
    <n v="60.804668807868438"/>
    <s v="Non-Painted"/>
  </r>
  <r>
    <d v="2025-05-03T22:18:11"/>
    <x v="227"/>
    <x v="112"/>
    <s v="245kv"/>
    <s v="T172973"/>
    <s v="774"/>
    <n v="67.099999999999994"/>
    <n v="1"/>
    <n v="6.7099999999999993E-2"/>
    <n v="37"/>
    <x v="0"/>
    <s v="09/04/2025"/>
    <n v="60.663746979167627"/>
    <s v="Non-Painted"/>
  </r>
  <r>
    <d v="2025-06-08T07:37:52"/>
    <x v="264"/>
    <x v="144"/>
    <s v="Upper Tank"/>
    <s v="T172981"/>
    <s v="1414"/>
    <n v="40.200000000000003"/>
    <n v="1"/>
    <n v="4.0200000000000007E-2"/>
    <n v="1"/>
    <x v="0"/>
    <s v="09/04/2025"/>
    <n v="60.678470925922738"/>
    <s v="Non-Painted"/>
  </r>
  <r>
    <d v="2025-05-15T22:28:31"/>
    <x v="208"/>
    <x v="67"/>
    <s v="245kv"/>
    <s v="T172982"/>
    <s v="537"/>
    <n v="42.3"/>
    <n v="1"/>
    <n v="4.2299999999999997E-2"/>
    <n v="25"/>
    <x v="1"/>
    <s v="09/04/2025"/>
    <n v="60.551098391202693"/>
    <s v="Non-Painted"/>
  </r>
  <r>
    <d v="2025-05-15T23:17:16"/>
    <x v="208"/>
    <x v="67"/>
    <s v="245kv"/>
    <s v="T172984"/>
    <s v="547"/>
    <n v="42.3"/>
    <n v="1"/>
    <n v="4.2299999999999997E-2"/>
    <n v="25"/>
    <x v="1"/>
    <s v="09/04/2025"/>
    <n v="60.697375752315573"/>
    <s v="Non-Painted"/>
  </r>
  <r>
    <d v="2025-05-15T22:30:52"/>
    <x v="208"/>
    <x v="67"/>
    <s v="245kv"/>
    <s v="T172988"/>
    <s v="548"/>
    <n v="42.3"/>
    <n v="1"/>
    <n v="4.2299999999999997E-2"/>
    <n v="25"/>
    <x v="1"/>
    <s v="09/04/2025"/>
    <n v="60.798259259259787"/>
    <s v="Non-Painted"/>
  </r>
  <r>
    <d v="2025-05-03T22:20:22"/>
    <x v="227"/>
    <x v="112"/>
    <s v="245kv"/>
    <s v="T172991"/>
    <s v="787"/>
    <n v="67.099999999999994"/>
    <n v="1"/>
    <n v="6.7099999999999993E-2"/>
    <n v="37"/>
    <x v="0"/>
    <s v="09/04/2025"/>
    <n v="60.61764313657477"/>
    <s v="Non-Painted"/>
  </r>
  <r>
    <d v="2025-04-24T07:48:59"/>
    <x v="227"/>
    <x v="112"/>
    <s v="245kv"/>
    <s v="T172993"/>
    <s v="775"/>
    <n v="67.099999999999994"/>
    <n v="1"/>
    <n v="6.7099999999999993E-2"/>
    <n v="46"/>
    <x v="2"/>
    <s v="09/04/2025"/>
    <n v="60.568811006945907"/>
    <s v="Non-Painted"/>
  </r>
  <r>
    <d v="2025-06-06T19:20:31"/>
    <x v="200"/>
    <x v="40"/>
    <s v="AIS 420 kV"/>
    <s v="T172995"/>
    <s v="4856"/>
    <n v="49.66"/>
    <n v="1"/>
    <n v="4.9660000000000003E-2"/>
    <n v="3"/>
    <x v="1"/>
    <s v="09/04/2025"/>
    <n v="60.895978287036989"/>
    <s v="Non-Painted"/>
  </r>
  <r>
    <d v="2025-04-22T16:59:19"/>
    <x v="158"/>
    <x v="91"/>
    <s v="-"/>
    <s v="T173005"/>
    <s v="4"/>
    <n v="50"/>
    <n v="1"/>
    <n v="0.05"/>
    <n v="48"/>
    <x v="1"/>
    <s v="10/04/2025"/>
    <n v="59.503447094903088"/>
    <s v="Non-Painted"/>
  </r>
  <r>
    <d v="2025-05-07T14:47:40"/>
    <x v="271"/>
    <x v="151"/>
    <s v="765 KV GIS"/>
    <s v="T173007"/>
    <s v="151"/>
    <n v="173.69"/>
    <n v="1"/>
    <n v="0.17369000000000001"/>
    <n v="33"/>
    <x v="1"/>
    <s v="09/04/2025"/>
    <n v="60.148977615739568"/>
    <s v="Non-Painted"/>
  </r>
  <r>
    <d v="2025-04-18T23:16:59"/>
    <x v="90"/>
    <x v="51"/>
    <s v="765 KV GIS"/>
    <s v="T173010"/>
    <s v="21"/>
    <n v="94.2"/>
    <n v="1"/>
    <n v="9.4200000000000006E-2"/>
    <n v="52"/>
    <x v="1"/>
    <s v="09/04/2025"/>
    <n v="60.163816770829719"/>
    <s v="Non-Painted"/>
  </r>
  <r>
    <d v="2025-04-29T22:27:25"/>
    <x v="240"/>
    <x v="23"/>
    <s v="-"/>
    <s v="T173013"/>
    <s v="280"/>
    <n v="26.1"/>
    <n v="1"/>
    <n v="2.6100000000000002E-2"/>
    <n v="41"/>
    <x v="1"/>
    <s v="10/04/2025"/>
    <n v="59.755716111110807"/>
    <s v="Non-Painted"/>
  </r>
  <r>
    <d v="2025-04-29T23:23:58"/>
    <x v="285"/>
    <x v="154"/>
    <s v="-"/>
    <s v="T173045"/>
    <s v="16"/>
    <n v="19"/>
    <n v="1"/>
    <n v="1.9E-2"/>
    <n v="41"/>
    <x v="1"/>
    <s v="11/04/2025"/>
    <n v="58.360221168979479"/>
    <s v="Non-Painted"/>
  </r>
  <r>
    <d v="2025-05-03T02:18:31"/>
    <x v="158"/>
    <x v="91"/>
    <s v="-"/>
    <s v="T173063"/>
    <s v="005"/>
    <n v="50"/>
    <n v="1"/>
    <n v="0.05"/>
    <n v="37"/>
    <x v="1"/>
    <s v="12/04/2025"/>
    <n v="57.298524293983057"/>
    <s v="Non-Painted"/>
  </r>
  <r>
    <d v="2025-04-29T23:27:40"/>
    <x v="158"/>
    <x v="91"/>
    <s v="-"/>
    <s v="T173069"/>
    <s v="6"/>
    <n v="50"/>
    <n v="1"/>
    <n v="0.05"/>
    <n v="41"/>
    <x v="1"/>
    <s v="12/04/2025"/>
    <n v="57.299339155091729"/>
    <s v="Non-Painted"/>
  </r>
  <r>
    <d v="2025-05-06T16:32:41"/>
    <x v="271"/>
    <x v="151"/>
    <s v="765 KV GIS"/>
    <s v="T173076"/>
    <s v="153"/>
    <n v="173.69"/>
    <n v="1"/>
    <n v="0.17369000000000001"/>
    <n v="34"/>
    <x v="1"/>
    <s v="14/04/2025"/>
    <n v="55.084935208331437"/>
    <s v="Non-Painted"/>
  </r>
  <r>
    <d v="2025-05-18T14:57:59"/>
    <x v="271"/>
    <x v="151"/>
    <s v="765 KV GIS"/>
    <s v="T173078"/>
    <s v="154"/>
    <n v="173.69"/>
    <n v="1"/>
    <n v="0.17369000000000001"/>
    <n v="22"/>
    <x v="1"/>
    <s v="14/04/2025"/>
    <n v="55.084373796300497"/>
    <s v="Non-Painted"/>
  </r>
  <r>
    <d v="2025-04-22T16:56:46"/>
    <x v="158"/>
    <x v="91"/>
    <s v="-"/>
    <s v="T173079"/>
    <s v="008"/>
    <n v="50"/>
    <n v="1"/>
    <n v="0.05"/>
    <n v="48"/>
    <x v="1"/>
    <s v="15/04/2025"/>
    <n v="54.502768738428131"/>
    <s v="Non-Painted"/>
  </r>
  <r>
    <d v="2025-06-07T10:01:16"/>
    <x v="288"/>
    <x v="155"/>
    <s v="Enclosure GCB"/>
    <s v="T173082"/>
    <s v="166"/>
    <n v="486"/>
    <n v="1"/>
    <n v="0.48599999999999999"/>
    <n v="2"/>
    <x v="0"/>
    <s v="15/04/2025"/>
    <n v="54.721917187503998"/>
    <s v="Painted"/>
  </r>
  <r>
    <d v="2025-06-05T12:34:05"/>
    <x v="206"/>
    <x v="119"/>
    <s v="-"/>
    <s v="T173087"/>
    <s v="1198"/>
    <n v="272.63"/>
    <n v="1"/>
    <n v="0.27262999999999998"/>
    <n v="4"/>
    <x v="0"/>
    <s v="15/04/2025"/>
    <n v="54.844143553244074"/>
    <s v="Painted"/>
  </r>
  <r>
    <d v="2025-05-15T22:33:25"/>
    <x v="208"/>
    <x v="67"/>
    <s v="245kv"/>
    <s v="T173101"/>
    <s v="542"/>
    <n v="42.3"/>
    <n v="1"/>
    <n v="4.2299999999999997E-2"/>
    <n v="25"/>
    <x v="1"/>
    <s v="09/04/2025"/>
    <n v="60.094979664354469"/>
    <s v="Non-Painted"/>
  </r>
  <r>
    <d v="2025-06-06T22:31:38"/>
    <x v="257"/>
    <x v="30"/>
    <s v="145kv"/>
    <s v="T173104"/>
    <s v="735"/>
    <n v="51.5"/>
    <n v="1"/>
    <n v="5.1499999999999997E-2"/>
    <n v="3"/>
    <x v="0"/>
    <s v="09/04/2025"/>
    <n v="60.046775196758979"/>
    <s v="Non-Painted"/>
  </r>
  <r>
    <d v="2025-05-19T16:39:01"/>
    <x v="72"/>
    <x v="41"/>
    <s v="NAMI REAR SUBFRAME"/>
    <s v="T173105"/>
    <s v="792"/>
    <n v="44"/>
    <n v="1"/>
    <n v="4.3999999999999997E-2"/>
    <n v="21"/>
    <x v="1"/>
    <s v="09/04/2025"/>
    <n v="60.07228818286967"/>
    <s v="Non-Painted"/>
  </r>
  <r>
    <d v="2025-05-14T17:00:18"/>
    <x v="200"/>
    <x v="40"/>
    <s v="AIS 420 kV"/>
    <s v="T173111"/>
    <s v="4875"/>
    <n v="49.66"/>
    <n v="1"/>
    <n v="4.9660000000000003E-2"/>
    <n v="26"/>
    <x v="1"/>
    <s v="09/04/2025"/>
    <n v="60.30924796296312"/>
    <s v="Non-Painted"/>
  </r>
  <r>
    <d v="2025-04-22T16:14:11"/>
    <x v="72"/>
    <x v="41"/>
    <s v="NAMI REAR SUBFRAME"/>
    <s v="T173119"/>
    <s v="793"/>
    <n v="44"/>
    <n v="1"/>
    <n v="4.3999999999999997E-2"/>
    <n v="48"/>
    <x v="1"/>
    <s v="09/04/2025"/>
    <n v="60.27144224537188"/>
    <s v="Non-Painted"/>
  </r>
  <r>
    <d v="2025-05-19T16:43:35"/>
    <x v="72"/>
    <x v="41"/>
    <s v="NAMI REAR SUBFRAME"/>
    <s v="T173120"/>
    <s v="795"/>
    <n v="44"/>
    <n v="1"/>
    <n v="4.3999999999999997E-2"/>
    <n v="21"/>
    <x v="1"/>
    <s v="09/04/2025"/>
    <n v="60.227376157403341"/>
    <s v="Non-Painted"/>
  </r>
  <r>
    <d v="2025-05-29T22:32:26"/>
    <x v="202"/>
    <x v="17"/>
    <s v="-"/>
    <s v="T173122"/>
    <s v="1682"/>
    <n v="43.76"/>
    <n v="1"/>
    <n v="4.376E-2"/>
    <n v="11"/>
    <x v="2"/>
    <s v="09/04/2025"/>
    <n v="60.080838692127138"/>
    <s v="Non-Painted"/>
  </r>
  <r>
    <d v="2025-05-30T13:28:02"/>
    <x v="202"/>
    <x v="17"/>
    <s v="-"/>
    <s v="T173123"/>
    <s v="1683"/>
    <n v="43.76"/>
    <n v="1"/>
    <n v="4.376E-2"/>
    <n v="10"/>
    <x v="2"/>
    <s v="09/04/2025"/>
    <n v="60.039852256944869"/>
    <s v="Non-Painted"/>
  </r>
  <r>
    <d v="2025-06-03T07:43:25"/>
    <x v="276"/>
    <x v="17"/>
    <s v="-"/>
    <s v="T173126"/>
    <s v="1706"/>
    <n v="43.76"/>
    <n v="1"/>
    <n v="4.376E-2"/>
    <n v="6"/>
    <x v="0"/>
    <s v="09/04/2025"/>
    <n v="60.139486770829528"/>
    <s v="Non-Painted"/>
  </r>
  <r>
    <d v="2025-05-22T11:03:58"/>
    <x v="202"/>
    <x v="17"/>
    <s v="-"/>
    <s v="T173129"/>
    <s v="1674"/>
    <n v="43.76"/>
    <n v="1"/>
    <n v="4.376E-2"/>
    <n v="18"/>
    <x v="2"/>
    <s v="09/04/2025"/>
    <n v="60.232231064815998"/>
    <s v="Non-Painted"/>
  </r>
  <r>
    <d v="2025-05-30T13:29:46"/>
    <x v="202"/>
    <x v="17"/>
    <s v="-"/>
    <s v="T173130"/>
    <s v="1679"/>
    <n v="43.76"/>
    <n v="1"/>
    <n v="4.376E-2"/>
    <n v="10"/>
    <x v="2"/>
    <s v="09/04/2025"/>
    <n v="60.297083472221857"/>
    <s v="Non-Painted"/>
  </r>
  <r>
    <d v="2025-05-22T16:08:31"/>
    <x v="72"/>
    <x v="41"/>
    <s v="NAMI REAR SUBFRAME"/>
    <s v="T173135"/>
    <s v="801"/>
    <n v="44"/>
    <n v="1"/>
    <n v="4.3999999999999997E-2"/>
    <n v="18"/>
    <x v="1"/>
    <s v="10/04/2025"/>
    <n v="59.555962037033161"/>
    <s v="Non-Painted"/>
  </r>
  <r>
    <d v="2025-05-21T17:06:52"/>
    <x v="72"/>
    <x v="41"/>
    <s v="NAMI REAR SUBFRAME"/>
    <s v="T173136"/>
    <s v="797"/>
    <n v="44"/>
    <n v="1"/>
    <n v="4.3999999999999997E-2"/>
    <n v="19"/>
    <x v="1"/>
    <s v="10/04/2025"/>
    <n v="59.633972268522477"/>
    <s v="Non-Painted"/>
  </r>
  <r>
    <d v="2025-05-29T21:42:41"/>
    <x v="287"/>
    <x v="40"/>
    <s v="AIS 420 kV"/>
    <s v="T173138"/>
    <s v="4887"/>
    <n v="49.66"/>
    <n v="1"/>
    <n v="4.9660000000000003E-2"/>
    <n v="11"/>
    <x v="0"/>
    <s v="10/04/2025"/>
    <n v="59.622178958336008"/>
    <s v="Non-Painted"/>
  </r>
  <r>
    <d v="2025-05-30T13:27:25"/>
    <x v="202"/>
    <x v="17"/>
    <s v="-"/>
    <s v="T173147"/>
    <s v="1687"/>
    <n v="43.76"/>
    <n v="1"/>
    <n v="4.376E-2"/>
    <n v="10"/>
    <x v="2"/>
    <s v="10/04/2025"/>
    <n v="59.830521759256953"/>
    <s v="Non-Painted"/>
  </r>
  <r>
    <d v="2025-05-03T11:26:01"/>
    <x v="72"/>
    <x v="41"/>
    <s v="NAMI REAR SUBFRAME"/>
    <s v="T173155"/>
    <s v="796"/>
    <n v="44"/>
    <n v="1"/>
    <n v="4.3999999999999997E-2"/>
    <n v="37"/>
    <x v="1"/>
    <s v="10/04/2025"/>
    <n v="59.681556493058459"/>
    <s v="Non-Painted"/>
  </r>
  <r>
    <d v="2025-04-20T06:50:03"/>
    <x v="20"/>
    <x v="17"/>
    <s v="-"/>
    <s v="T173166"/>
    <s v="1694"/>
    <n v="43.8"/>
    <n v="1"/>
    <n v="4.3799999999999999E-2"/>
    <n v="50"/>
    <x v="1"/>
    <s v="10/04/2025"/>
    <n v="59.564622650461388"/>
    <s v="Non-Painted"/>
  </r>
  <r>
    <d v="2025-05-30T13:29:15"/>
    <x v="202"/>
    <x v="17"/>
    <s v="-"/>
    <s v="T173168"/>
    <s v="1685"/>
    <n v="43.76"/>
    <n v="1"/>
    <n v="4.376E-2"/>
    <n v="10"/>
    <x v="2"/>
    <s v="10/04/2025"/>
    <n v="59.661429201391002"/>
    <s v="Non-Painted"/>
  </r>
  <r>
    <d v="2025-05-29T21:53:50"/>
    <x v="202"/>
    <x v="17"/>
    <s v="-"/>
    <s v="T173170"/>
    <s v="1702"/>
    <n v="43.76"/>
    <n v="1"/>
    <n v="4.376E-2"/>
    <n v="11"/>
    <x v="2"/>
    <s v="10/04/2025"/>
    <n v="59.607818935182877"/>
    <s v="Non-Painted"/>
  </r>
  <r>
    <d v="2025-04-15T23:02:41"/>
    <x v="90"/>
    <x v="51"/>
    <s v="765 KV GIS"/>
    <s v="T173172"/>
    <s v="023"/>
    <n v="94.2"/>
    <n v="1"/>
    <n v="9.4200000000000006E-2"/>
    <n v="55"/>
    <x v="1"/>
    <s v="10/04/2025"/>
    <n v="59.190575937500412"/>
    <s v="Non-Painted"/>
  </r>
  <r>
    <d v="2025-04-18T23:10:18"/>
    <x v="90"/>
    <x v="51"/>
    <s v="765 KV GIS"/>
    <s v="T173174"/>
    <s v="035"/>
    <n v="94.2"/>
    <n v="1"/>
    <n v="9.4200000000000006E-2"/>
    <n v="52"/>
    <x v="1"/>
    <s v="10/04/2025"/>
    <n v="59.20986959490984"/>
    <s v="Non-Painted"/>
  </r>
  <r>
    <d v="2025-04-16T05:16:09"/>
    <x v="90"/>
    <x v="51"/>
    <s v="765 KV GIS"/>
    <s v="T173175"/>
    <s v="024"/>
    <n v="94.2"/>
    <n v="1"/>
    <n v="9.4200000000000006E-2"/>
    <n v="54"/>
    <x v="1"/>
    <s v="11/04/2025"/>
    <n v="58.570350243055152"/>
    <s v="Non-Painted"/>
  </r>
  <r>
    <d v="2025-05-17T16:34:31"/>
    <x v="72"/>
    <x v="41"/>
    <s v="NAMI REAR SUBFRAME"/>
    <s v="T173179"/>
    <s v="803"/>
    <n v="44"/>
    <n v="1"/>
    <n v="4.3999999999999997E-2"/>
    <n v="23"/>
    <x v="1"/>
    <s v="10/04/2025"/>
    <n v="59.370173553237699"/>
    <s v="Non-Painted"/>
  </r>
  <r>
    <d v="2025-04-20T06:54:52"/>
    <x v="90"/>
    <x v="51"/>
    <s v="765 KV GIS"/>
    <s v="T173189"/>
    <s v="043"/>
    <n v="94.2"/>
    <n v="1"/>
    <n v="9.4200000000000006E-2"/>
    <n v="50"/>
    <x v="1"/>
    <s v="11/04/2025"/>
    <n v="58.138547592592651"/>
    <s v="Non-Painted"/>
  </r>
  <r>
    <d v="2025-04-16T06:26:54"/>
    <x v="90"/>
    <x v="51"/>
    <s v="765 KV GIS"/>
    <s v="T173190"/>
    <s v="025"/>
    <n v="94.2"/>
    <n v="1"/>
    <n v="9.4200000000000006E-2"/>
    <n v="54"/>
    <x v="1"/>
    <s v="10/04/2025"/>
    <n v="59.106555509257298"/>
    <s v="Non-Painted"/>
  </r>
  <r>
    <d v="2025-04-16T06:40:02"/>
    <x v="90"/>
    <x v="51"/>
    <s v="765 KV GIS"/>
    <s v="T173202"/>
    <s v="026"/>
    <n v="94.2"/>
    <n v="1"/>
    <n v="9.4200000000000006E-2"/>
    <n v="54"/>
    <x v="1"/>
    <s v="11/04/2025"/>
    <n v="58.552232499998347"/>
    <s v="Non-Painted"/>
  </r>
  <r>
    <d v="2025-06-04T15:20:26"/>
    <x v="257"/>
    <x v="30"/>
    <s v="145kv"/>
    <s v="T173208"/>
    <s v="747"/>
    <n v="51.5"/>
    <n v="1"/>
    <n v="5.1499999999999997E-2"/>
    <n v="5"/>
    <x v="0"/>
    <s v="10/04/2025"/>
    <n v="59.219200775463833"/>
    <s v="Non-Painted"/>
  </r>
  <r>
    <d v="2025-05-04T10:17:55"/>
    <x v="227"/>
    <x v="112"/>
    <s v="245kv"/>
    <s v="T173212"/>
    <s v="814"/>
    <n v="67.099999999999994"/>
    <n v="1"/>
    <n v="6.7099999999999993E-2"/>
    <n v="36"/>
    <x v="0"/>
    <s v="11/04/2025"/>
    <n v="58.134698298614232"/>
    <s v="Non-Painted"/>
  </r>
  <r>
    <d v="2025-04-24T07:50:17"/>
    <x v="227"/>
    <x v="112"/>
    <s v="245kv"/>
    <s v="T173215"/>
    <s v="788"/>
    <n v="67.099999999999994"/>
    <n v="1"/>
    <n v="6.7099999999999993E-2"/>
    <n v="46"/>
    <x v="2"/>
    <s v="10/04/2025"/>
    <n v="59.201857013889807"/>
    <s v="Non-Painted"/>
  </r>
  <r>
    <d v="2025-05-03T22:21:39"/>
    <x v="227"/>
    <x v="112"/>
    <s v="245kv"/>
    <s v="T173220"/>
    <s v="789"/>
    <n v="67.099999999999994"/>
    <n v="1"/>
    <n v="6.7099999999999993E-2"/>
    <n v="37"/>
    <x v="0"/>
    <s v="10/04/2025"/>
    <n v="59.200581168981437"/>
    <s v="Non-Painted"/>
  </r>
  <r>
    <d v="2025-04-18T23:21:02"/>
    <x v="90"/>
    <x v="51"/>
    <s v="765 KV GIS"/>
    <s v="T173221"/>
    <s v="044"/>
    <n v="94.2"/>
    <n v="1"/>
    <n v="9.4200000000000006E-2"/>
    <n v="52"/>
    <x v="1"/>
    <s v="11/04/2025"/>
    <n v="58.137835185189033"/>
    <s v="Non-Painted"/>
  </r>
  <r>
    <d v="2025-04-16T06:50:50"/>
    <x v="90"/>
    <x v="51"/>
    <s v="765 KV GIS"/>
    <s v="T173230"/>
    <s v="027"/>
    <n v="94.2"/>
    <n v="1"/>
    <n v="9.4200000000000006E-2"/>
    <n v="54"/>
    <x v="1"/>
    <s v="10/04/2025"/>
    <n v="59.060640659721692"/>
    <s v="Non-Painted"/>
  </r>
  <r>
    <d v="2025-06-06T15:05:00"/>
    <x v="284"/>
    <x v="51"/>
    <s v="765 KV GIS"/>
    <s v="T173241"/>
    <s v="032"/>
    <n v="94.8"/>
    <n v="1"/>
    <n v="9.4799999999999995E-2"/>
    <n v="3"/>
    <x v="0"/>
    <s v="11/04/2025"/>
    <n v="58.571080879628433"/>
    <s v="Non-Painted"/>
  </r>
  <r>
    <d v="2025-05-30T15:04:42"/>
    <x v="282"/>
    <x v="122"/>
    <s v="-"/>
    <s v="T173242"/>
    <s v="18"/>
    <n v="65"/>
    <n v="1"/>
    <n v="6.5000000000000002E-2"/>
    <n v="10"/>
    <x v="1"/>
    <s v="11/04/2025"/>
    <n v="58.422844733795493"/>
    <s v="Non-Painted"/>
  </r>
  <r>
    <d v="2025-05-16T07:08:58"/>
    <x v="282"/>
    <x v="122"/>
    <s v="-"/>
    <s v="T173245"/>
    <s v="013"/>
    <n v="65"/>
    <n v="1"/>
    <n v="6.5000000000000002E-2"/>
    <n v="24"/>
    <x v="1"/>
    <s v="11/04/2025"/>
    <n v="58.563167789354353"/>
    <s v="Non-Painted"/>
  </r>
  <r>
    <d v="2025-06-08T09:20:15"/>
    <x v="284"/>
    <x v="51"/>
    <s v="765 KV GIS"/>
    <s v="T173248"/>
    <s v="36"/>
    <n v="94.8"/>
    <n v="1"/>
    <n v="9.4799999999999995E-2"/>
    <n v="1"/>
    <x v="0"/>
    <s v="11/04/2025"/>
    <n v="58.574031932868827"/>
    <s v="Non-Painted"/>
  </r>
  <r>
    <d v="2025-04-24T07:46:34"/>
    <x v="227"/>
    <x v="112"/>
    <s v="245kv"/>
    <s v="T173251"/>
    <s v="797"/>
    <n v="67.099999999999994"/>
    <n v="1"/>
    <n v="6.7099999999999993E-2"/>
    <n v="46"/>
    <x v="2"/>
    <s v="11/04/2025"/>
    <n v="58.577710486111762"/>
    <s v="Non-Painted"/>
  </r>
  <r>
    <d v="2025-04-15T23:04:51"/>
    <x v="90"/>
    <x v="51"/>
    <s v="765 KV GIS"/>
    <s v="T173253"/>
    <s v="031"/>
    <n v="94.2"/>
    <n v="1"/>
    <n v="9.4200000000000006E-2"/>
    <n v="55"/>
    <x v="1"/>
    <s v="11/04/2025"/>
    <n v="58.140147060184972"/>
    <s v="Non-Painted"/>
  </r>
  <r>
    <d v="2025-06-04T14:45:16"/>
    <x v="282"/>
    <x v="122"/>
    <s v="-"/>
    <s v="T173255"/>
    <s v="17"/>
    <n v="65"/>
    <n v="1"/>
    <n v="6.5000000000000002E-2"/>
    <n v="5"/>
    <x v="1"/>
    <s v="11/04/2025"/>
    <n v="58.560213831020519"/>
    <s v="Non-Painted"/>
  </r>
  <r>
    <d v="2025-04-16T06:55:12"/>
    <x v="90"/>
    <x v="51"/>
    <s v="765 KV GIS"/>
    <s v="T173257"/>
    <s v="029"/>
    <n v="94.2"/>
    <n v="1"/>
    <n v="9.4200000000000006E-2"/>
    <n v="54"/>
    <x v="1"/>
    <s v="11/04/2025"/>
    <n v="58.525109502312247"/>
    <s v="Non-Painted"/>
  </r>
  <r>
    <d v="2025-05-17T01:12:37"/>
    <x v="282"/>
    <x v="122"/>
    <s v="-"/>
    <s v="T173261"/>
    <s v="019"/>
    <n v="65"/>
    <n v="1"/>
    <n v="6.5000000000000002E-2"/>
    <n v="23"/>
    <x v="1"/>
    <s v="11/04/2025"/>
    <n v="58.314694537039017"/>
    <s v="Non-Painted"/>
  </r>
  <r>
    <d v="2025-06-06T14:30:58"/>
    <x v="200"/>
    <x v="40"/>
    <s v="AIS 420 kV"/>
    <s v="T173265"/>
    <s v="4904"/>
    <n v="49.66"/>
    <n v="1"/>
    <n v="4.9660000000000003E-2"/>
    <n v="3"/>
    <x v="1"/>
    <s v="11/04/2025"/>
    <n v="58.25711744213185"/>
    <s v="Non-Painted"/>
  </r>
  <r>
    <d v="2025-06-06T14:24:05"/>
    <x v="200"/>
    <x v="40"/>
    <s v="AIS 420 kV"/>
    <s v="T173271"/>
    <s v="4902"/>
    <n v="49.66"/>
    <n v="1"/>
    <n v="4.9660000000000003E-2"/>
    <n v="3"/>
    <x v="1"/>
    <s v="11/04/2025"/>
    <n v="58.433576909723342"/>
    <s v="Non-Painted"/>
  </r>
  <r>
    <d v="2025-05-16T07:12:23"/>
    <x v="282"/>
    <x v="122"/>
    <s v="-"/>
    <s v="T173273"/>
    <s v="023"/>
    <n v="65"/>
    <n v="1"/>
    <n v="6.5000000000000002E-2"/>
    <n v="24"/>
    <x v="1"/>
    <s v="11/04/2025"/>
    <n v="58.206310694440617"/>
    <s v="Non-Painted"/>
  </r>
  <r>
    <d v="2025-05-16T07:42:48"/>
    <x v="282"/>
    <x v="122"/>
    <s v="-"/>
    <s v="T173276"/>
    <s v="20"/>
    <n v="65"/>
    <n v="1"/>
    <n v="6.5000000000000002E-2"/>
    <n v="24"/>
    <x v="1"/>
    <s v="11/04/2025"/>
    <n v="58.372343275463209"/>
    <s v="Non-Painted"/>
  </r>
  <r>
    <d v="2025-06-04T14:47:07"/>
    <x v="282"/>
    <x v="122"/>
    <s v="-"/>
    <s v="T173280"/>
    <s v="21"/>
    <n v="65"/>
    <n v="1"/>
    <n v="6.5000000000000002E-2"/>
    <n v="5"/>
    <x v="1"/>
    <s v="11/04/2025"/>
    <n v="58.27221305555576"/>
    <s v="Non-Painted"/>
  </r>
  <r>
    <d v="2025-04-26T16:38:36"/>
    <x v="103"/>
    <x v="57"/>
    <s v="NAMI FRONT SUBFRAME"/>
    <s v="T173283"/>
    <s v="811"/>
    <n v="41"/>
    <n v="1"/>
    <n v="4.1000000000000002E-2"/>
    <n v="44"/>
    <x v="1"/>
    <s v="11/04/2025"/>
    <n v="58.332182627316797"/>
    <s v="Non-Painted"/>
  </r>
  <r>
    <d v="2025-05-19T09:23:12"/>
    <x v="103"/>
    <x v="57"/>
    <s v="NAMI FRONT SUBFRAME"/>
    <s v="T173288"/>
    <s v="798"/>
    <n v="41"/>
    <n v="1"/>
    <n v="4.1000000000000002E-2"/>
    <n v="21"/>
    <x v="1"/>
    <s v="11/04/2025"/>
    <n v="58.393888194448657"/>
    <s v="Non-Painted"/>
  </r>
  <r>
    <d v="2025-05-17T06:29:25"/>
    <x v="282"/>
    <x v="122"/>
    <s v="-"/>
    <s v="T173289"/>
    <s v="16"/>
    <n v="65"/>
    <n v="1"/>
    <n v="6.5000000000000002E-2"/>
    <n v="23"/>
    <x v="1"/>
    <s v="11/04/2025"/>
    <n v="58.236786458335708"/>
    <s v="Non-Painted"/>
  </r>
  <r>
    <d v="2025-05-29T21:42:13"/>
    <x v="287"/>
    <x v="40"/>
    <s v="AIS 420 kV"/>
    <s v="T173290"/>
    <s v="4899"/>
    <n v="49.66"/>
    <n v="1"/>
    <n v="4.9660000000000003E-2"/>
    <n v="11"/>
    <x v="0"/>
    <s v="11/04/2025"/>
    <n v="58.466244074072158"/>
    <s v="Non-Painted"/>
  </r>
  <r>
    <d v="2025-04-21T14:21:56"/>
    <x v="198"/>
    <x v="14"/>
    <s v="GIS 420 kV"/>
    <s v="T173295"/>
    <s v="2245"/>
    <n v="61.5"/>
    <n v="1"/>
    <n v="6.1499999999999999E-2"/>
    <n v="49"/>
    <x v="1"/>
    <s v="12/04/2025"/>
    <n v="57.833202245368753"/>
    <s v="Non-Painted"/>
  </r>
  <r>
    <d v="2025-05-23T01:18:48"/>
    <x v="103"/>
    <x v="57"/>
    <s v="NAMI FRONT SUBFRAME"/>
    <s v="T173302"/>
    <s v="801"/>
    <n v="41"/>
    <n v="1"/>
    <n v="4.1000000000000002E-2"/>
    <n v="17"/>
    <x v="1"/>
    <s v="11/04/2025"/>
    <n v="58.125981238423272"/>
    <s v="Non-Painted"/>
  </r>
  <r>
    <d v="2025-05-03T22:17:38"/>
    <x v="227"/>
    <x v="112"/>
    <s v="245kv"/>
    <s v="T173307"/>
    <s v="801"/>
    <n v="67.099999999999994"/>
    <n v="1"/>
    <n v="6.7099999999999993E-2"/>
    <n v="37"/>
    <x v="0"/>
    <s v="12/04/2025"/>
    <n v="57.992705173608549"/>
    <s v="Non-Painted"/>
  </r>
  <r>
    <d v="2025-04-15T23:00:38"/>
    <x v="90"/>
    <x v="51"/>
    <s v="765 KV GIS"/>
    <s v="T173315"/>
    <s v="37"/>
    <n v="94.2"/>
    <n v="1"/>
    <n v="9.4200000000000006E-2"/>
    <n v="55"/>
    <x v="1"/>
    <s v="12/04/2025"/>
    <n v="57.101236006943509"/>
    <s v="Non-Painted"/>
  </r>
  <r>
    <d v="2025-04-27T07:59:19"/>
    <x v="103"/>
    <x v="57"/>
    <s v="NAMI FRONT SUBFRAME"/>
    <s v="T173317"/>
    <s v="800"/>
    <n v="41"/>
    <n v="1"/>
    <n v="4.1000000000000002E-2"/>
    <n v="43"/>
    <x v="1"/>
    <s v="11/04/2025"/>
    <n v="58.086458344907442"/>
    <s v="Non-Painted"/>
  </r>
  <r>
    <d v="2025-06-06T15:05:46"/>
    <x v="284"/>
    <x v="51"/>
    <s v="765 KV GIS"/>
    <s v="T173319"/>
    <s v="034"/>
    <n v="94.8"/>
    <n v="1"/>
    <n v="9.4799999999999995E-2"/>
    <n v="3"/>
    <x v="0"/>
    <s v="11/04/2025"/>
    <n v="58.073562372686858"/>
    <s v="Non-Painted"/>
  </r>
  <r>
    <d v="2025-05-28T09:18:37"/>
    <x v="103"/>
    <x v="57"/>
    <s v="NAMI FRONT SUBFRAME"/>
    <s v="T173330"/>
    <s v="809"/>
    <n v="41"/>
    <n v="1"/>
    <n v="4.1000000000000002E-2"/>
    <n v="12"/>
    <x v="1"/>
    <s v="12/04/2025"/>
    <n v="57.985688935186779"/>
    <s v="Non-Painted"/>
  </r>
  <r>
    <d v="2025-06-05T14:44:48"/>
    <x v="200"/>
    <x v="40"/>
    <s v="AIS 420 kV"/>
    <s v="T173366"/>
    <s v="4914"/>
    <n v="49.66"/>
    <n v="1"/>
    <n v="4.9660000000000003E-2"/>
    <n v="4"/>
    <x v="1"/>
    <s v="12/04/2025"/>
    <n v="57.521736412032617"/>
    <s v="Non-Painted"/>
  </r>
  <r>
    <d v="2025-05-04T10:16:51"/>
    <x v="227"/>
    <x v="112"/>
    <s v="245kv"/>
    <s v="T173368"/>
    <s v="805"/>
    <n v="67.099999999999994"/>
    <n v="1"/>
    <n v="6.7099999999999993E-2"/>
    <n v="36"/>
    <x v="0"/>
    <s v="12/04/2025"/>
    <n v="57.79793456018524"/>
    <s v="Non-Painted"/>
  </r>
  <r>
    <d v="2025-05-19T14:06:09"/>
    <x v="103"/>
    <x v="57"/>
    <s v="NAMI FRONT SUBFRAME"/>
    <s v="T173378"/>
    <s v="812"/>
    <n v="41"/>
    <n v="1"/>
    <n v="4.1000000000000002E-2"/>
    <n v="21"/>
    <x v="1"/>
    <s v="12/04/2025"/>
    <n v="57.574429016203787"/>
    <s v="Non-Painted"/>
  </r>
  <r>
    <d v="2025-04-21T14:19:40"/>
    <x v="198"/>
    <x v="14"/>
    <s v="GIS 420 kV"/>
    <s v="T173380"/>
    <s v="2281"/>
    <n v="61.5"/>
    <n v="1"/>
    <n v="6.1499999999999999E-2"/>
    <n v="49"/>
    <x v="1"/>
    <s v="12/04/2025"/>
    <n v="57.228221828700043"/>
    <s v="Non-Painted"/>
  </r>
  <r>
    <d v="2025-06-08T09:23:21"/>
    <x v="284"/>
    <x v="51"/>
    <s v="765 KV GIS"/>
    <s v="T173401"/>
    <s v="045"/>
    <n v="94.8"/>
    <n v="1"/>
    <n v="9.4799999999999995E-2"/>
    <n v="1"/>
    <x v="0"/>
    <s v="13/04/2025"/>
    <n v="56.81784319444705"/>
    <s v="Non-Painted"/>
  </r>
  <r>
    <d v="2025-06-07T15:12:26"/>
    <x v="282"/>
    <x v="122"/>
    <s v="-"/>
    <s v="T173413"/>
    <s v="027"/>
    <n v="65"/>
    <n v="1"/>
    <n v="6.5000000000000002E-2"/>
    <n v="2"/>
    <x v="1"/>
    <s v="12/04/2025"/>
    <n v="57.416665520831877"/>
    <s v="Non-Painted"/>
  </r>
  <r>
    <d v="2025-04-18T23:18:49"/>
    <x v="90"/>
    <x v="51"/>
    <s v="765 KV GIS"/>
    <s v="T173415"/>
    <s v="038"/>
    <n v="94.2"/>
    <n v="1"/>
    <n v="9.4200000000000006E-2"/>
    <n v="52"/>
    <x v="1"/>
    <s v="12/04/2025"/>
    <n v="57.389410347226658"/>
    <s v="Non-Painted"/>
  </r>
  <r>
    <d v="2025-05-17T06:35:54"/>
    <x v="282"/>
    <x v="122"/>
    <s v="-"/>
    <s v="T173418"/>
    <s v="030"/>
    <n v="65"/>
    <n v="1"/>
    <n v="6.5000000000000002E-2"/>
    <n v="23"/>
    <x v="1"/>
    <s v="12/04/2025"/>
    <n v="57.243267800928152"/>
    <s v="Non-Painted"/>
  </r>
  <r>
    <d v="2025-05-17T06:30:45"/>
    <x v="282"/>
    <x v="122"/>
    <s v="-"/>
    <s v="T173432"/>
    <s v="034"/>
    <n v="65"/>
    <n v="1"/>
    <n v="6.5000000000000002E-2"/>
    <n v="23"/>
    <x v="1"/>
    <s v="12/04/2025"/>
    <n v="57.220258217595983"/>
    <s v="Non-Painted"/>
  </r>
  <r>
    <d v="2025-06-05T19:07:26"/>
    <x v="200"/>
    <x v="40"/>
    <s v="AIS 420 kV"/>
    <s v="T173433"/>
    <s v="4919"/>
    <n v="49.66"/>
    <n v="1"/>
    <n v="4.9660000000000003E-2"/>
    <n v="4"/>
    <x v="1"/>
    <s v="12/04/2025"/>
    <n v="57.237022835644893"/>
    <s v="Non-Painted"/>
  </r>
  <r>
    <d v="2025-04-18T23:07:36"/>
    <x v="90"/>
    <x v="51"/>
    <s v="765 KV GIS"/>
    <s v="T173435"/>
    <s v="050"/>
    <n v="94.2"/>
    <n v="1"/>
    <n v="9.4200000000000006E-2"/>
    <n v="52"/>
    <x v="1"/>
    <s v="12/04/2025"/>
    <n v="57.20971609953267"/>
    <s v="Non-Painted"/>
  </r>
  <r>
    <d v="2025-05-16T07:17:18"/>
    <x v="282"/>
    <x v="122"/>
    <s v="-"/>
    <s v="T173437"/>
    <s v="029"/>
    <n v="65"/>
    <n v="1"/>
    <n v="6.5000000000000002E-2"/>
    <n v="24"/>
    <x v="1"/>
    <s v="12/04/2025"/>
    <n v="57.242378275463118"/>
    <s v="Non-Painted"/>
  </r>
  <r>
    <d v="2025-05-16T07:10:52"/>
    <x v="282"/>
    <x v="122"/>
    <s v="-"/>
    <s v="T173457"/>
    <s v="033"/>
    <n v="65"/>
    <n v="1"/>
    <n v="6.5000000000000002E-2"/>
    <n v="24"/>
    <x v="1"/>
    <s v="12/04/2025"/>
    <n v="57.178004768516978"/>
    <s v="Non-Painted"/>
  </r>
  <r>
    <d v="2025-06-06T04:55:32"/>
    <x v="271"/>
    <x v="151"/>
    <s v="765 KV GIS"/>
    <s v="T173459"/>
    <s v="152"/>
    <n v="173.69"/>
    <n v="1"/>
    <n v="0.17369000000000001"/>
    <n v="3"/>
    <x v="1"/>
    <s v="13/04/2025"/>
    <n v="56.710363379628689"/>
    <s v="Non-Painted"/>
  </r>
  <r>
    <d v="2025-04-18T23:19:59"/>
    <x v="90"/>
    <x v="51"/>
    <s v="765 KV GIS"/>
    <s v="T173469"/>
    <s v="046"/>
    <n v="94.2"/>
    <n v="1"/>
    <n v="9.4200000000000006E-2"/>
    <n v="52"/>
    <x v="1"/>
    <s v="13/04/2025"/>
    <n v="56.865556041666423"/>
    <s v="Non-Painted"/>
  </r>
  <r>
    <d v="2025-05-31T23:23:58"/>
    <x v="282"/>
    <x v="122"/>
    <s v="-"/>
    <s v="T173473"/>
    <s v="041"/>
    <n v="65"/>
    <n v="1"/>
    <n v="6.5000000000000002E-2"/>
    <n v="9"/>
    <x v="1"/>
    <s v="14/04/2025"/>
    <n v="55.534578900464112"/>
    <s v="Non-Painted"/>
  </r>
  <r>
    <d v="2025-05-17T06:54:38"/>
    <x v="282"/>
    <x v="122"/>
    <s v="-"/>
    <s v="T173488"/>
    <s v="044"/>
    <n v="65"/>
    <n v="1"/>
    <n v="6.5000000000000002E-2"/>
    <n v="23"/>
    <x v="1"/>
    <s v="14/04/2025"/>
    <n v="55.540391782407823"/>
    <s v="Non-Painted"/>
  </r>
  <r>
    <d v="2025-04-18T23:15:28"/>
    <x v="90"/>
    <x v="51"/>
    <s v="765 KV GIS"/>
    <s v="T173489"/>
    <s v="047"/>
    <n v="94.2"/>
    <n v="1"/>
    <n v="9.4200000000000006E-2"/>
    <n v="52"/>
    <x v="1"/>
    <s v="13/04/2025"/>
    <n v="56.756778923612728"/>
    <s v="Non-Painted"/>
  </r>
  <r>
    <d v="2025-06-04T14:50:28"/>
    <x v="282"/>
    <x v="122"/>
    <s v="-"/>
    <s v="T173492"/>
    <s v="039"/>
    <n v="65"/>
    <n v="1"/>
    <n v="6.5000000000000002E-2"/>
    <n v="5"/>
    <x v="1"/>
    <s v="13/04/2025"/>
    <n v="56.754965393520251"/>
    <s v="Non-Painted"/>
  </r>
  <r>
    <d v="2025-06-07T11:24:58"/>
    <x v="66"/>
    <x v="37"/>
    <s v="420 kV"/>
    <s v="T173510"/>
    <s v="2203"/>
    <n v="82.86"/>
    <n v="1"/>
    <n v="8.2860000000000003E-2"/>
    <n v="2"/>
    <x v="0"/>
    <s v="15/04/2025"/>
    <n v="54.985684143517567"/>
    <s v="Painted"/>
  </r>
  <r>
    <d v="2025-05-07T06:22:13"/>
    <x v="289"/>
    <x v="156"/>
    <s v="-"/>
    <s v="T173555"/>
    <s v="121"/>
    <n v="58.13"/>
    <n v="1"/>
    <n v="5.8130000000000001E-2"/>
    <n v="33"/>
    <x v="1"/>
    <s v="15/04/2025"/>
    <n v="54.926453611114987"/>
    <s v="Non-Painted"/>
  </r>
  <r>
    <d v="2025-06-06T22:53:57"/>
    <x v="257"/>
    <x v="30"/>
    <s v="145kv"/>
    <s v="T173558"/>
    <s v="768"/>
    <n v="51.5"/>
    <n v="1"/>
    <n v="5.1499999999999997E-2"/>
    <n v="3"/>
    <x v="0"/>
    <s v="15/04/2025"/>
    <n v="54.937867361113597"/>
    <s v="Non-Painted"/>
  </r>
  <r>
    <d v="2025-06-06T22:33:20"/>
    <x v="257"/>
    <x v="30"/>
    <s v="145kv"/>
    <s v="T173593"/>
    <s v="772"/>
    <n v="51.5"/>
    <n v="1"/>
    <n v="5.1499999999999997E-2"/>
    <n v="3"/>
    <x v="0"/>
    <s v="15/04/2025"/>
    <n v="54.511887129629031"/>
    <s v="Non-Painted"/>
  </r>
  <r>
    <d v="2025-06-02T11:04:55"/>
    <x v="174"/>
    <x v="14"/>
    <s v="GIS 420 kV"/>
    <s v="T173596"/>
    <s v="2287"/>
    <n v="61.46"/>
    <n v="1"/>
    <n v="6.1460000000000001E-2"/>
    <n v="7"/>
    <x v="0"/>
    <s v="15/04/2025"/>
    <n v="54.395629571758043"/>
    <s v="Painted"/>
  </r>
  <r>
    <d v="2025-04-29T23:25:05"/>
    <x v="150"/>
    <x v="86"/>
    <s v="C Arm End Cap-Machined"/>
    <s v="T173602"/>
    <s v="011"/>
    <n v="31.49"/>
    <n v="1"/>
    <n v="3.1489999999999997E-2"/>
    <n v="41"/>
    <x v="1"/>
    <s v="17/04/2025"/>
    <n v="52.229671423614491"/>
    <s v="Non-Painted"/>
  </r>
  <r>
    <d v="2025-05-22T23:31:30"/>
    <x v="271"/>
    <x v="151"/>
    <s v="765 KV GIS"/>
    <s v="T173604"/>
    <s v="164"/>
    <n v="173.69"/>
    <n v="1"/>
    <n v="0.17369000000000001"/>
    <n v="18"/>
    <x v="1"/>
    <s v="17/04/2025"/>
    <n v="52.412351863429649"/>
    <s v="Non-Painted"/>
  </r>
  <r>
    <d v="2025-06-07T17:29:27"/>
    <x v="88"/>
    <x v="49"/>
    <s v="765 KV GIS"/>
    <s v="T173605"/>
    <s v="007"/>
    <n v="77.8"/>
    <n v="1"/>
    <n v="7.7799999999999994E-2"/>
    <n v="2"/>
    <x v="0"/>
    <s v="17/04/2025"/>
    <n v="52.307556180559907"/>
    <s v="Non-Painted"/>
  </r>
  <r>
    <d v="2025-05-22T22:55:17"/>
    <x v="271"/>
    <x v="151"/>
    <s v="765 KV GIS"/>
    <s v="T173608"/>
    <s v="163"/>
    <n v="173.69"/>
    <n v="1"/>
    <n v="0.17369000000000001"/>
    <n v="18"/>
    <x v="1"/>
    <s v="17/04/2025"/>
    <n v="52.411307013884652"/>
    <s v="Non-Painted"/>
  </r>
  <r>
    <d v="2025-05-19T19:20:09"/>
    <x v="283"/>
    <x v="153"/>
    <s v="DTB 550 kV"/>
    <s v="T173612"/>
    <s v="307"/>
    <n v="87.8"/>
    <n v="1"/>
    <n v="8.7800000000000003E-2"/>
    <n v="21"/>
    <x v="1"/>
    <s v="17/04/2025"/>
    <n v="52.719874571761473"/>
    <s v="Non-Painted"/>
  </r>
  <r>
    <d v="2025-06-05T19:12:37"/>
    <x v="271"/>
    <x v="151"/>
    <s v="765 KV GIS"/>
    <s v="T173616"/>
    <s v="167"/>
    <n v="173.69"/>
    <n v="1"/>
    <n v="0.17369000000000001"/>
    <n v="4"/>
    <x v="1"/>
    <s v="18/04/2025"/>
    <n v="51.583225370370201"/>
    <s v="Non-Painted"/>
  </r>
  <r>
    <d v="2025-05-16T06:55:48"/>
    <x v="242"/>
    <x v="133"/>
    <s v="-"/>
    <s v="T173617"/>
    <s v="1166"/>
    <n v="517.79999999999995"/>
    <n v="1"/>
    <n v="0.51779999999999993"/>
    <n v="24"/>
    <x v="1"/>
    <s v="18/04/2025"/>
    <n v="51.585872974537779"/>
    <s v="Non-Painted"/>
  </r>
  <r>
    <d v="2025-05-23T14:51:40"/>
    <x v="271"/>
    <x v="151"/>
    <s v="765 KV GIS"/>
    <s v="T173618"/>
    <s v="170"/>
    <n v="173.69"/>
    <n v="1"/>
    <n v="0.17369000000000001"/>
    <n v="17"/>
    <x v="1"/>
    <s v="18/04/2025"/>
    <n v="51.528091261570808"/>
    <s v="Non-Painted"/>
  </r>
  <r>
    <d v="2025-05-22T16:22:44"/>
    <x v="288"/>
    <x v="155"/>
    <s v="Enclosure GCB"/>
    <s v="T173624"/>
    <s v="172"/>
    <n v="486"/>
    <n v="1"/>
    <n v="0.48599999999999999"/>
    <n v="18"/>
    <x v="0"/>
    <s v="18/04/2025"/>
    <n v="51.72566446759447"/>
    <s v="Painted"/>
  </r>
  <r>
    <d v="2025-05-07T17:00:23"/>
    <x v="271"/>
    <x v="151"/>
    <s v="765 KV GIS"/>
    <s v="T173629"/>
    <s v="182"/>
    <n v="173.69"/>
    <n v="1"/>
    <n v="0.17369000000000001"/>
    <n v="33"/>
    <x v="1"/>
    <s v="18/04/2025"/>
    <n v="51.732469918977593"/>
    <s v="Non-Painted"/>
  </r>
  <r>
    <d v="2025-06-02T23:26:13"/>
    <x v="271"/>
    <x v="151"/>
    <s v="765 KV GIS"/>
    <s v="T173630"/>
    <s v="165"/>
    <n v="173.69"/>
    <n v="1"/>
    <n v="0.17369000000000001"/>
    <n v="7"/>
    <x v="1"/>
    <s v="18/04/2025"/>
    <n v="51.733246446761768"/>
    <s v="Non-Painted"/>
  </r>
  <r>
    <d v="2025-05-31T14:30:02"/>
    <x v="271"/>
    <x v="151"/>
    <s v="765 KV GIS"/>
    <s v="T173635"/>
    <s v="166"/>
    <n v="173.69"/>
    <n v="1"/>
    <n v="0.17369000000000001"/>
    <n v="9"/>
    <x v="1"/>
    <s v="18/04/2025"/>
    <n v="51.313849039353947"/>
    <s v="Non-Painted"/>
  </r>
  <r>
    <d v="2025-06-04T05:41:40"/>
    <x v="290"/>
    <x v="157"/>
    <s v="GIS 420 kV"/>
    <s v="T173641"/>
    <s v="665"/>
    <n v="295.3"/>
    <n v="1"/>
    <n v="0.29530000000000001"/>
    <n v="5"/>
    <x v="1"/>
    <s v="17/04/2025"/>
    <n v="52.173944270834909"/>
    <s v="Non-Painted"/>
  </r>
  <r>
    <d v="2025-05-22T23:28:02"/>
    <x v="271"/>
    <x v="151"/>
    <s v="765 KV GIS"/>
    <s v="T173651"/>
    <s v="159"/>
    <n v="173.69"/>
    <n v="1"/>
    <n v="0.17369000000000001"/>
    <n v="18"/>
    <x v="1"/>
    <s v="16/04/2025"/>
    <n v="53.500766087963711"/>
    <s v="Non-Painted"/>
  </r>
  <r>
    <d v="2025-04-26T11:12:57"/>
    <x v="130"/>
    <x v="74"/>
    <s v="765 KV GIS"/>
    <s v="T173654"/>
    <s v="655"/>
    <n v="111.5"/>
    <n v="1"/>
    <n v="0.1115"/>
    <n v="44"/>
    <x v="1"/>
    <s v="16/04/2025"/>
    <n v="53.380055312503828"/>
    <s v="Non-Painted"/>
  </r>
  <r>
    <d v="2025-05-22T23:02:45"/>
    <x v="271"/>
    <x v="151"/>
    <s v="765 KV GIS"/>
    <s v="T173660"/>
    <s v="161"/>
    <n v="173.69"/>
    <n v="1"/>
    <n v="0.17369000000000001"/>
    <n v="18"/>
    <x v="1"/>
    <s v="16/04/2025"/>
    <n v="53.379043541666761"/>
    <s v="Non-Painted"/>
  </r>
  <r>
    <d v="2025-06-08T09:21:04"/>
    <x v="284"/>
    <x v="51"/>
    <s v="765 KV GIS"/>
    <s v="T173665"/>
    <s v="060"/>
    <n v="94.8"/>
    <n v="1"/>
    <n v="9.4799999999999995E-2"/>
    <n v="1"/>
    <x v="0"/>
    <s v="16/04/2025"/>
    <n v="53.541884999998729"/>
    <s v="Non-Painted"/>
  </r>
  <r>
    <d v="2025-05-07T15:28:17"/>
    <x v="261"/>
    <x v="11"/>
    <s v="Bus DSES Enclosure"/>
    <s v="T173674"/>
    <s v="875"/>
    <n v="114.6"/>
    <n v="1"/>
    <n v="0.11459999999999999"/>
    <n v="33"/>
    <x v="1"/>
    <s v="16/04/2025"/>
    <n v="53.584563101852837"/>
    <s v="Non-Painted"/>
  </r>
  <r>
    <d v="2025-04-18T23:09:31"/>
    <x v="90"/>
    <x v="51"/>
    <s v="765 KV GIS"/>
    <s v="T173676"/>
    <s v="059"/>
    <n v="94.2"/>
    <n v="1"/>
    <n v="9.4200000000000006E-2"/>
    <n v="52"/>
    <x v="1"/>
    <s v="16/04/2025"/>
    <n v="53.662389745368273"/>
    <s v="Non-Painted"/>
  </r>
  <r>
    <d v="2025-04-20T01:46:59"/>
    <x v="90"/>
    <x v="51"/>
    <s v="765 KV GIS"/>
    <s v="T173678"/>
    <s v="058"/>
    <n v="94.2"/>
    <n v="1"/>
    <n v="9.4200000000000006E-2"/>
    <n v="50"/>
    <x v="1"/>
    <s v="16/04/2025"/>
    <n v="53.698849004627853"/>
    <s v="Non-Painted"/>
  </r>
  <r>
    <d v="2025-04-26T13:59:26"/>
    <x v="130"/>
    <x v="74"/>
    <s v="765 KV GIS"/>
    <s v="T173681"/>
    <s v="648"/>
    <n v="111.5"/>
    <n v="1"/>
    <n v="0.1115"/>
    <n v="44"/>
    <x v="1"/>
    <s v="16/04/2025"/>
    <n v="53.725853275464033"/>
    <s v="Non-Painted"/>
  </r>
  <r>
    <d v="2025-05-18T15:11:19"/>
    <x v="271"/>
    <x v="151"/>
    <s v="765 KV GIS"/>
    <s v="T173684"/>
    <s v="158"/>
    <n v="173.69"/>
    <n v="1"/>
    <n v="0.17369000000000001"/>
    <n v="22"/>
    <x v="1"/>
    <s v="16/04/2025"/>
    <n v="53.501367812496028"/>
    <s v="Non-Painted"/>
  </r>
  <r>
    <d v="2025-04-26T13:54:29"/>
    <x v="130"/>
    <x v="74"/>
    <s v="765 KV GIS"/>
    <s v="T173686"/>
    <s v="649"/>
    <n v="111.5"/>
    <n v="1"/>
    <n v="0.1115"/>
    <n v="44"/>
    <x v="1"/>
    <s v="16/04/2025"/>
    <n v="53.725231863427332"/>
    <s v="Non-Painted"/>
  </r>
  <r>
    <d v="2025-05-23T13:37:27"/>
    <x v="271"/>
    <x v="151"/>
    <s v="765 KV GIS"/>
    <s v="T173696"/>
    <s v="156"/>
    <n v="173.69"/>
    <n v="1"/>
    <n v="0.17369000000000001"/>
    <n v="17"/>
    <x v="1"/>
    <s v="15/04/2025"/>
    <n v="54.225034004630288"/>
    <s v="Non-Painted"/>
  </r>
  <r>
    <d v="2025-05-02T15:17:28"/>
    <x v="291"/>
    <x v="158"/>
    <s v="-"/>
    <s v="T173698"/>
    <s v="6"/>
    <n v="49"/>
    <n v="1"/>
    <n v="4.9000000000000002E-2"/>
    <n v="38"/>
    <x v="1"/>
    <s v="15/04/2025"/>
    <n v="54.316722418981954"/>
    <s v="Non-Painted"/>
  </r>
  <r>
    <d v="2025-06-08T09:36:06"/>
    <x v="284"/>
    <x v="51"/>
    <s v="765 KV GIS"/>
    <s v="T173701"/>
    <s v="051"/>
    <n v="94.8"/>
    <n v="1"/>
    <n v="9.4799999999999995E-2"/>
    <n v="1"/>
    <x v="0"/>
    <s v="15/04/2025"/>
    <n v="54.825989351855242"/>
    <s v="Non-Painted"/>
  </r>
  <r>
    <d v="2025-06-06T22:32:05"/>
    <x v="257"/>
    <x v="30"/>
    <s v="145kv"/>
    <s v="T173702"/>
    <s v="779"/>
    <n v="51.5"/>
    <n v="1"/>
    <n v="5.1499999999999997E-2"/>
    <n v="3"/>
    <x v="0"/>
    <s v="15/04/2025"/>
    <n v="54.690321493057127"/>
    <s v="Non-Painted"/>
  </r>
  <r>
    <d v="2025-05-10T06:42:41"/>
    <x v="198"/>
    <x v="14"/>
    <s v="GIS 420 kV"/>
    <s v="T173712"/>
    <s v="2311"/>
    <n v="61.5"/>
    <n v="1"/>
    <n v="6.1499999999999999E-2"/>
    <n v="30"/>
    <x v="1"/>
    <s v="16/04/2025"/>
    <n v="53.590815289353493"/>
    <s v="Non-Painted"/>
  </r>
  <r>
    <d v="2025-04-23T14:51:49"/>
    <x v="198"/>
    <x v="14"/>
    <s v="GIS 420 kV"/>
    <s v="T173725"/>
    <s v="2332"/>
    <n v="61.5"/>
    <n v="1"/>
    <n v="6.1499999999999999E-2"/>
    <n v="47"/>
    <x v="1"/>
    <s v="16/04/2025"/>
    <n v="53.119916423609538"/>
    <s v="Non-Painted"/>
  </r>
  <r>
    <d v="2025-06-04T14:00:24"/>
    <x v="271"/>
    <x v="151"/>
    <s v="765 KV GIS"/>
    <s v="T173731"/>
    <s v="160"/>
    <n v="173.69"/>
    <n v="1"/>
    <n v="0.17369000000000001"/>
    <n v="5"/>
    <x v="1"/>
    <s v="16/04/2025"/>
    <n v="53.728639074077357"/>
    <s v="Non-Painted"/>
  </r>
  <r>
    <d v="2025-05-23T13:38:45"/>
    <x v="271"/>
    <x v="151"/>
    <s v="765 KV GIS"/>
    <s v="T173741"/>
    <s v="155"/>
    <n v="173.69"/>
    <n v="1"/>
    <n v="0.17369000000000001"/>
    <n v="17"/>
    <x v="1"/>
    <s v="16/04/2025"/>
    <n v="53.729252326389542"/>
    <s v="Non-Painted"/>
  </r>
  <r>
    <d v="2025-05-07T14:50:06"/>
    <x v="271"/>
    <x v="151"/>
    <s v="765 KV GIS"/>
    <s v="T173745"/>
    <s v="157"/>
    <n v="173.69"/>
    <n v="1"/>
    <n v="0.17369000000000001"/>
    <n v="33"/>
    <x v="1"/>
    <s v="16/04/2025"/>
    <n v="53.727876249999099"/>
    <s v="Non-Painted"/>
  </r>
  <r>
    <d v="2025-05-07T05:52:39"/>
    <x v="46"/>
    <x v="30"/>
    <s v="145kv"/>
    <s v="T173791"/>
    <s v="777"/>
    <n v="51.5"/>
    <n v="1"/>
    <n v="5.1499999999999997E-2"/>
    <n v="33"/>
    <x v="1"/>
    <s v="15/04/2025"/>
    <n v="54.647470497686299"/>
    <s v="Non-Painted"/>
  </r>
  <r>
    <d v="2025-06-04T15:18:59"/>
    <x v="257"/>
    <x v="30"/>
    <s v="145kv"/>
    <s v="T173792"/>
    <s v="775"/>
    <n v="51.5"/>
    <n v="1"/>
    <n v="5.1499999999999997E-2"/>
    <n v="5"/>
    <x v="0"/>
    <s v="15/04/2025"/>
    <n v="54.609415266204451"/>
    <s v="Non-Painted"/>
  </r>
  <r>
    <d v="2025-06-06T14:48:55"/>
    <x v="228"/>
    <x v="9"/>
    <s v="Diffuser Pipe 8DQ16 420kV GIS"/>
    <s v="T173807"/>
    <s v="503"/>
    <n v="10"/>
    <n v="1"/>
    <n v="0.01"/>
    <n v="3"/>
    <x v="0"/>
    <s v="16/04/2025"/>
    <n v="53.307549907403882"/>
    <s v="Non-Painted"/>
  </r>
  <r>
    <d v="2025-06-05T23:16:28"/>
    <x v="228"/>
    <x v="9"/>
    <s v="Diffuser Pipe 8DQ16 420kV GIS"/>
    <s v="T173811"/>
    <s v="504"/>
    <n v="10"/>
    <n v="1"/>
    <n v="0.01"/>
    <n v="4"/>
    <x v="0"/>
    <s v="16/04/2025"/>
    <n v="53.248352268521558"/>
    <s v="Non-Painted"/>
  </r>
  <r>
    <d v="2025-06-06T14:49:48"/>
    <x v="228"/>
    <x v="9"/>
    <s v="Diffuser Pipe 8DQ16 420kV GIS"/>
    <s v="T173812"/>
    <s v="513"/>
    <n v="10"/>
    <n v="1"/>
    <n v="0.01"/>
    <n v="3"/>
    <x v="0"/>
    <s v="16/04/2025"/>
    <n v="53.200000995369919"/>
    <s v="Non-Painted"/>
  </r>
  <r>
    <d v="2025-05-15T15:22:12"/>
    <x v="292"/>
    <x v="37"/>
    <s v="420 kV"/>
    <s v="T173818"/>
    <s v="2219"/>
    <n v="83.1"/>
    <n v="1"/>
    <n v="8.3099999999999993E-2"/>
    <n v="25"/>
    <x v="1"/>
    <s v="16/04/2025"/>
    <n v="53.166586574072433"/>
    <s v="Non-Painted"/>
  </r>
  <r>
    <d v="2025-06-05T23:19:53"/>
    <x v="228"/>
    <x v="9"/>
    <s v="Diffuser Pipe 8DQ16 420kV GIS"/>
    <s v="T173823"/>
    <s v="514"/>
    <n v="10"/>
    <n v="1"/>
    <n v="0.01"/>
    <n v="4"/>
    <x v="0"/>
    <s v="16/04/2025"/>
    <n v="53.059816122680793"/>
    <s v="Non-Painted"/>
  </r>
  <r>
    <d v="2025-04-27T13:51:55"/>
    <x v="261"/>
    <x v="11"/>
    <s v="Bus DSES Enclosure"/>
    <s v="T173829"/>
    <s v="884"/>
    <n v="114.6"/>
    <n v="1"/>
    <n v="0.11459999999999999"/>
    <n v="43"/>
    <x v="1"/>
    <s v="16/04/2025"/>
    <n v="53.19074530092621"/>
    <s v="Non-Painted"/>
  </r>
  <r>
    <d v="2025-06-06T11:40:14"/>
    <x v="66"/>
    <x v="37"/>
    <s v="420 kV"/>
    <s v="T173835"/>
    <s v="2214"/>
    <n v="82.86"/>
    <n v="1"/>
    <n v="8.2860000000000003E-2"/>
    <n v="3"/>
    <x v="0"/>
    <s v="16/04/2025"/>
    <n v="53.042400937498307"/>
    <s v="Painted"/>
  </r>
  <r>
    <d v="2025-05-18T13:17:33"/>
    <x v="271"/>
    <x v="151"/>
    <s v="765 KV GIS"/>
    <s v="T173843"/>
    <s v="174"/>
    <n v="173.69"/>
    <n v="1"/>
    <n v="0.17369000000000001"/>
    <n v="22"/>
    <x v="1"/>
    <s v="17/04/2025"/>
    <n v="52.739825891199871"/>
    <s v="Non-Painted"/>
  </r>
  <r>
    <d v="2025-06-03T22:18:32"/>
    <x v="228"/>
    <x v="9"/>
    <s v="Diffuser Pipe 8DQ16 420kV GIS"/>
    <s v="T173847"/>
    <s v="505"/>
    <n v="10"/>
    <n v="1"/>
    <n v="0.01"/>
    <n v="6"/>
    <x v="0"/>
    <s v="17/04/2025"/>
    <n v="52.956804409725009"/>
    <s v="Non-Painted"/>
  </r>
  <r>
    <d v="2025-06-03T23:10:05"/>
    <x v="228"/>
    <x v="9"/>
    <s v="Diffuser Pipe 8DQ16 420kV GIS"/>
    <s v="T173848"/>
    <s v="507"/>
    <n v="10"/>
    <n v="1"/>
    <n v="0.01"/>
    <n v="6"/>
    <x v="0"/>
    <s v="16/04/2025"/>
    <n v="53.021109456021797"/>
    <s v="Non-Painted"/>
  </r>
  <r>
    <d v="2025-06-03T23:26:46"/>
    <x v="228"/>
    <x v="9"/>
    <s v="Diffuser Pipe 8DQ16 420kV GIS"/>
    <s v="T173852"/>
    <s v="506"/>
    <n v="10"/>
    <n v="1"/>
    <n v="0.01"/>
    <n v="6"/>
    <x v="0"/>
    <s v="17/04/2025"/>
    <n v="52.880965150463453"/>
    <s v="Non-Painted"/>
  </r>
  <r>
    <d v="2025-06-03T22:21:01"/>
    <x v="228"/>
    <x v="9"/>
    <s v="Diffuser Pipe 8DQ16 420kV GIS"/>
    <s v="T173857"/>
    <s v="508"/>
    <n v="10"/>
    <n v="1"/>
    <n v="0.01"/>
    <n v="6"/>
    <x v="0"/>
    <s v="17/04/2025"/>
    <n v="52.91645959491143"/>
    <s v="Non-Painted"/>
  </r>
  <r>
    <d v="2025-05-03T05:26:38"/>
    <x v="198"/>
    <x v="14"/>
    <s v="GIS 420 kV"/>
    <s v="T173858"/>
    <s v="2329"/>
    <n v="61.5"/>
    <n v="1"/>
    <n v="6.1499999999999999E-2"/>
    <n v="37"/>
    <x v="1"/>
    <s v="16/04/2025"/>
    <n v="53.077591018518433"/>
    <s v="Non-Painted"/>
  </r>
  <r>
    <d v="2025-05-23T14:29:48"/>
    <x v="271"/>
    <x v="151"/>
    <s v="765 KV GIS"/>
    <s v="T173862"/>
    <s v="173"/>
    <n v="173.69"/>
    <n v="1"/>
    <n v="0.17369000000000001"/>
    <n v="17"/>
    <x v="1"/>
    <s v="17/04/2025"/>
    <n v="52.737638749997132"/>
    <s v="Non-Painted"/>
  </r>
  <r>
    <d v="2025-06-06T14:46:39"/>
    <x v="228"/>
    <x v="9"/>
    <s v="Diffuser Pipe 8DQ16 420kV GIS"/>
    <s v="T173863"/>
    <s v="520"/>
    <n v="10"/>
    <n v="1"/>
    <n v="0.01"/>
    <n v="3"/>
    <x v="0"/>
    <s v="17/04/2025"/>
    <n v="52.815708634261682"/>
    <s v="Non-Painted"/>
  </r>
  <r>
    <d v="2025-06-02T11:02:56"/>
    <x v="174"/>
    <x v="14"/>
    <s v="GIS 420 kV"/>
    <s v="T173866"/>
    <s v="2334"/>
    <n v="61.46"/>
    <n v="1"/>
    <n v="6.1460000000000001E-2"/>
    <n v="7"/>
    <x v="0"/>
    <s v="17/04/2025"/>
    <n v="52.926497847220162"/>
    <s v="Painted"/>
  </r>
  <r>
    <d v="2025-05-18T06:56:58"/>
    <x v="283"/>
    <x v="153"/>
    <s v="DTB 550 kV"/>
    <s v="T173869"/>
    <s v="305"/>
    <n v="87.8"/>
    <n v="1"/>
    <n v="8.7800000000000003E-2"/>
    <n v="22"/>
    <x v="1"/>
    <s v="17/04/2025"/>
    <n v="52.727024421299568"/>
    <s v="Non-Painted"/>
  </r>
  <r>
    <d v="2025-06-07T18:52:59"/>
    <x v="271"/>
    <x v="151"/>
    <s v="765 KV GIS"/>
    <s v="T173871"/>
    <s v="162"/>
    <n v="173.69"/>
    <n v="1"/>
    <n v="0.17369000000000001"/>
    <n v="2"/>
    <x v="1"/>
    <s v="17/04/2025"/>
    <n v="52.738404849536892"/>
    <s v="Non-Painted"/>
  </r>
  <r>
    <d v="2025-05-14T06:50:53"/>
    <x v="242"/>
    <x v="133"/>
    <s v="-"/>
    <s v="T173875"/>
    <s v="1163"/>
    <n v="517.79999999999995"/>
    <n v="1"/>
    <n v="0.51779999999999993"/>
    <n v="26"/>
    <x v="1"/>
    <s v="17/04/2025"/>
    <n v="52.731662303238409"/>
    <s v="Non-Painted"/>
  </r>
  <r>
    <d v="2025-06-03T23:15:34"/>
    <x v="228"/>
    <x v="9"/>
    <s v="Diffuser Pipe 8DQ16 420kV GIS"/>
    <s v="T173876"/>
    <s v="517"/>
    <n v="10"/>
    <n v="1"/>
    <n v="0.01"/>
    <n v="6"/>
    <x v="0"/>
    <s v="17/04/2025"/>
    <n v="52.786949375004042"/>
    <s v="Non-Painted"/>
  </r>
  <r>
    <d v="2025-05-22T16:49:48"/>
    <x v="109"/>
    <x v="61"/>
    <s v="DTB 420 kV"/>
    <s v="T173883"/>
    <s v="1367"/>
    <n v="39.5"/>
    <n v="1"/>
    <n v="3.95E-2"/>
    <n v="18"/>
    <x v="1"/>
    <s v="17/04/2025"/>
    <n v="52.22899655092624"/>
    <s v="Non-Painted"/>
  </r>
  <r>
    <d v="2025-06-03T23:16:25"/>
    <x v="228"/>
    <x v="9"/>
    <s v="Diffuser Pipe 8DQ16 420kV GIS"/>
    <s v="T173891"/>
    <s v="519"/>
    <n v="10"/>
    <n v="1"/>
    <n v="0.01"/>
    <n v="6"/>
    <x v="0"/>
    <s v="17/04/2025"/>
    <n v="52.523597083330969"/>
    <s v="Non-Painted"/>
  </r>
  <r>
    <d v="2025-05-02T15:23:05"/>
    <x v="261"/>
    <x v="11"/>
    <s v="Bus DSES Enclosure"/>
    <s v="T173896"/>
    <s v="890"/>
    <n v="114.6"/>
    <n v="1"/>
    <n v="0.11459999999999999"/>
    <n v="38"/>
    <x v="1"/>
    <s v="17/04/2025"/>
    <n v="52.775349039351568"/>
    <s v="Non-Painted"/>
  </r>
  <r>
    <d v="2025-06-06T14:43:39"/>
    <x v="228"/>
    <x v="9"/>
    <s v="Diffuser Pipe 8DQ16 420kV GIS"/>
    <s v="T173901"/>
    <s v="511"/>
    <n v="10"/>
    <n v="1"/>
    <n v="0.01"/>
    <n v="3"/>
    <x v="0"/>
    <s v="17/04/2025"/>
    <n v="52.517372951391742"/>
    <s v="Non-Painted"/>
  </r>
  <r>
    <d v="2025-06-03T23:14:04"/>
    <x v="228"/>
    <x v="9"/>
    <s v="Diffuser Pipe 8DQ16 420kV GIS"/>
    <s v="T173903"/>
    <s v="512"/>
    <n v="10"/>
    <n v="1"/>
    <n v="0.01"/>
    <n v="6"/>
    <x v="0"/>
    <s v="17/04/2025"/>
    <n v="52.520435451384401"/>
    <s v="Non-Painted"/>
  </r>
  <r>
    <d v="2025-06-06T11:39:47"/>
    <x v="66"/>
    <x v="37"/>
    <s v="420 kV"/>
    <s v="T173906"/>
    <s v="2216"/>
    <n v="82.86"/>
    <n v="1"/>
    <n v="8.2860000000000003E-2"/>
    <n v="3"/>
    <x v="0"/>
    <s v="17/04/2025"/>
    <n v="52.608319918981579"/>
    <s v="Painted"/>
  </r>
  <r>
    <d v="2025-05-22T16:48:27"/>
    <x v="109"/>
    <x v="61"/>
    <s v="DTB 420 kV"/>
    <s v="T173911"/>
    <s v="1362"/>
    <n v="39.5"/>
    <n v="1"/>
    <n v="3.95E-2"/>
    <n v="18"/>
    <x v="1"/>
    <s v="17/04/2025"/>
    <n v="52.319057546294061"/>
    <s v="Non-Painted"/>
  </r>
  <r>
    <d v="2025-06-03T23:12:07"/>
    <x v="228"/>
    <x v="9"/>
    <s v="Diffuser Pipe 8DQ16 420kV GIS"/>
    <s v="T173923"/>
    <s v="510"/>
    <n v="10"/>
    <n v="1"/>
    <n v="0.01"/>
    <n v="6"/>
    <x v="0"/>
    <s v="17/04/2025"/>
    <n v="52.504119942132093"/>
    <s v="Non-Painted"/>
  </r>
  <r>
    <d v="2025-04-30T23:07:48"/>
    <x v="261"/>
    <x v="11"/>
    <s v="Bus DSES Enclosure"/>
    <s v="T173929"/>
    <s v="907"/>
    <n v="114.6"/>
    <n v="1"/>
    <n v="0.11459999999999999"/>
    <n v="40"/>
    <x v="1"/>
    <s v="18/04/2025"/>
    <n v="51.795710775462787"/>
    <s v="Non-Painted"/>
  </r>
  <r>
    <d v="2025-04-27T06:53:20"/>
    <x v="261"/>
    <x v="11"/>
    <s v="Bus DSES Enclosure"/>
    <s v="T173932"/>
    <s v="898"/>
    <n v="114.6"/>
    <n v="1"/>
    <n v="0.11459999999999999"/>
    <n v="43"/>
    <x v="1"/>
    <s v="17/04/2025"/>
    <n v="52.324395162038847"/>
    <s v="Non-Painted"/>
  </r>
  <r>
    <d v="2025-04-27T13:52:42"/>
    <x v="261"/>
    <x v="11"/>
    <s v="Bus DSES Enclosure"/>
    <s v="T173943"/>
    <s v="906"/>
    <n v="114.6"/>
    <n v="1"/>
    <n v="0.11459999999999999"/>
    <n v="43"/>
    <x v="1"/>
    <s v="17/04/2025"/>
    <n v="52.233176597219433"/>
    <s v="Non-Painted"/>
  </r>
  <r>
    <d v="2025-06-03T22:02:00"/>
    <x v="228"/>
    <x v="9"/>
    <s v="Diffuser Pipe 8DQ16 420kV GIS"/>
    <s v="T173957"/>
    <s v="518"/>
    <n v="10"/>
    <n v="1"/>
    <n v="0.01"/>
    <n v="6"/>
    <x v="0"/>
    <s v="18/04/2025"/>
    <n v="51.829453032405581"/>
    <s v="Non-Painted"/>
  </r>
  <r>
    <d v="2025-06-03T22:04:55"/>
    <x v="228"/>
    <x v="9"/>
    <s v="Diffuser Pipe 8DQ16 420kV GIS"/>
    <s v="T173959"/>
    <s v="521"/>
    <n v="10"/>
    <n v="1"/>
    <n v="0.01"/>
    <n v="6"/>
    <x v="0"/>
    <s v="18/04/2025"/>
    <n v="51.892350173613522"/>
    <s v="Non-Painted"/>
  </r>
  <r>
    <d v="2025-06-06T14:42:46"/>
    <x v="228"/>
    <x v="9"/>
    <s v="Diffuser Pipe 8DQ16 420kV GIS"/>
    <s v="T173962"/>
    <s v="532"/>
    <n v="10"/>
    <n v="1"/>
    <n v="0.01"/>
    <n v="3"/>
    <x v="0"/>
    <s v="17/04/2025"/>
    <n v="52.013260717591038"/>
    <s v="Non-Painted"/>
  </r>
  <r>
    <d v="2025-06-03T23:15:05"/>
    <x v="228"/>
    <x v="9"/>
    <s v="Diffuser Pipe 8DQ16 420kV GIS"/>
    <s v="T173968"/>
    <s v="515"/>
    <n v="10"/>
    <n v="1"/>
    <n v="0.01"/>
    <n v="6"/>
    <x v="0"/>
    <s v="17/04/2025"/>
    <n v="52.051363888887863"/>
    <s v="Non-Painted"/>
  </r>
  <r>
    <d v="2025-06-06T14:55:47"/>
    <x v="228"/>
    <x v="9"/>
    <s v="Diffuser Pipe 8DQ16 420kV GIS"/>
    <s v="T173971"/>
    <s v="516"/>
    <n v="10"/>
    <n v="1"/>
    <n v="0.01"/>
    <n v="3"/>
    <x v="0"/>
    <s v="17/04/2025"/>
    <n v="52.090244340273777"/>
    <s v="Non-Painted"/>
  </r>
  <r>
    <d v="2025-06-06T14:57:26"/>
    <x v="228"/>
    <x v="9"/>
    <s v="Diffuser Pipe 8DQ16 420kV GIS"/>
    <s v="T173976"/>
    <s v="522"/>
    <n v="10"/>
    <n v="1"/>
    <n v="0.01"/>
    <n v="3"/>
    <x v="0"/>
    <s v="18/04/2025"/>
    <n v="51.765507974538203"/>
    <s v="Non-Painted"/>
  </r>
  <r>
    <d v="2025-04-30T22:47:33"/>
    <x v="261"/>
    <x v="11"/>
    <s v="Bus DSES Enclosure"/>
    <s v="T173979"/>
    <s v="902"/>
    <n v="114.6"/>
    <n v="1"/>
    <n v="0.11459999999999999"/>
    <n v="40"/>
    <x v="1"/>
    <s v="18/04/2025"/>
    <n v="51.968766284720907"/>
    <s v="Non-Painted"/>
  </r>
  <r>
    <d v="2025-06-05T23:15:02"/>
    <x v="228"/>
    <x v="9"/>
    <s v="Diffuser Pipe 8DQ16 420kV GIS"/>
    <s v="T173984"/>
    <s v="528"/>
    <n v="10"/>
    <n v="1"/>
    <n v="0.01"/>
    <n v="4"/>
    <x v="0"/>
    <s v="18/04/2025"/>
    <n v="51.969558171294921"/>
    <s v="Non-Painted"/>
  </r>
  <r>
    <d v="2025-06-06T14:48:12"/>
    <x v="228"/>
    <x v="9"/>
    <s v="Diffuser Pipe 8DQ16 420kV GIS"/>
    <s v="T174000"/>
    <s v="534"/>
    <n v="10"/>
    <n v="1"/>
    <n v="0.01"/>
    <n v="3"/>
    <x v="0"/>
    <s v="18/04/2025"/>
    <n v="51.842521203703647"/>
    <s v="Non-Painted"/>
  </r>
  <r>
    <d v="2025-05-22T16:47:13"/>
    <x v="109"/>
    <x v="61"/>
    <s v="DTB 420 kV"/>
    <s v="T174002"/>
    <s v="1376"/>
    <n v="39.5"/>
    <n v="1"/>
    <n v="3.95E-2"/>
    <n v="18"/>
    <x v="1"/>
    <s v="17/04/2025"/>
    <n v="52.061494224537462"/>
    <s v="Non-Painted"/>
  </r>
  <r>
    <d v="2025-04-26T11:08:10"/>
    <x v="130"/>
    <x v="74"/>
    <s v="765 KV GIS"/>
    <s v="T174011"/>
    <s v="654"/>
    <n v="111.5"/>
    <n v="1"/>
    <n v="0.1115"/>
    <n v="44"/>
    <x v="1"/>
    <s v="18/04/2025"/>
    <n v="51.101085949077969"/>
    <s v="Non-Painted"/>
  </r>
  <r>
    <d v="2025-05-23T14:34:32"/>
    <x v="109"/>
    <x v="61"/>
    <s v="DTB 420 kV"/>
    <s v="T174015"/>
    <s v="1377"/>
    <n v="39.5"/>
    <n v="1"/>
    <n v="3.95E-2"/>
    <n v="17"/>
    <x v="1"/>
    <s v="18/04/2025"/>
    <n v="51.972433969909623"/>
    <s v="Non-Painted"/>
  </r>
  <r>
    <d v="2025-05-06T14:44:16"/>
    <x v="130"/>
    <x v="74"/>
    <s v="765 KV GIS"/>
    <s v="T174016"/>
    <s v="653"/>
    <n v="111.5"/>
    <n v="1"/>
    <n v="0.1115"/>
    <n v="34"/>
    <x v="1"/>
    <s v="18/04/2025"/>
    <n v="51.100217719911598"/>
    <s v="Non-Painted"/>
  </r>
  <r>
    <d v="2025-05-19T15:46:44"/>
    <x v="50"/>
    <x v="32"/>
    <s v="OBEX Cast posts"/>
    <s v="T174030"/>
    <s v="1870"/>
    <n v="23"/>
    <n v="1"/>
    <n v="2.3E-2"/>
    <n v="21"/>
    <x v="0"/>
    <s v="18/04/2025"/>
    <n v="51.200790879629487"/>
    <s v="Non-Painted"/>
  </r>
  <r>
    <d v="2025-06-03T23:21:35"/>
    <x v="228"/>
    <x v="9"/>
    <s v="Diffuser Pipe 8DQ16 420kV GIS"/>
    <s v="T174035"/>
    <s v="523"/>
    <n v="10"/>
    <n v="1"/>
    <n v="0.01"/>
    <n v="6"/>
    <x v="0"/>
    <s v="18/04/2025"/>
    <n v="51.698815185183783"/>
    <s v="Non-Painted"/>
  </r>
  <r>
    <d v="2025-06-03T22:12:16"/>
    <x v="228"/>
    <x v="9"/>
    <s v="Diffuser Pipe 8DQ16 420kV GIS"/>
    <s v="T174050"/>
    <s v="526"/>
    <n v="10"/>
    <n v="1"/>
    <n v="0.01"/>
    <n v="6"/>
    <x v="0"/>
    <s v="18/04/2025"/>
    <n v="51.607472488423809"/>
    <s v="Non-Painted"/>
  </r>
  <r>
    <d v="2025-04-29T15:53:24"/>
    <x v="261"/>
    <x v="11"/>
    <s v="Bus DSES Enclosure"/>
    <s v="T174053"/>
    <s v="912"/>
    <n v="114.6"/>
    <n v="1"/>
    <n v="0.11459999999999999"/>
    <n v="41"/>
    <x v="1"/>
    <s v="18/04/2025"/>
    <n v="51.596703969909868"/>
    <s v="Non-Painted"/>
  </r>
  <r>
    <d v="2025-06-06T14:56:30"/>
    <x v="228"/>
    <x v="9"/>
    <s v="Diffuser Pipe 8DQ16 420kV GIS"/>
    <s v="T174066"/>
    <s v="530"/>
    <n v="10"/>
    <n v="1"/>
    <n v="0.01"/>
    <n v="3"/>
    <x v="0"/>
    <s v="18/04/2025"/>
    <n v="51.396901550928312"/>
    <s v="Non-Painted"/>
  </r>
  <r>
    <d v="2025-06-03T22:08:23"/>
    <x v="228"/>
    <x v="9"/>
    <s v="Diffuser Pipe 8DQ16 420kV GIS"/>
    <s v="T174067"/>
    <s v="538"/>
    <n v="10"/>
    <n v="1"/>
    <n v="0.01"/>
    <n v="6"/>
    <x v="0"/>
    <s v="18/04/2025"/>
    <n v="51.243031365738723"/>
    <s v="Non-Painted"/>
  </r>
  <r>
    <d v="2025-06-06T14:44:36"/>
    <x v="228"/>
    <x v="9"/>
    <s v="Diffuser Pipe 8DQ16 420kV GIS"/>
    <s v="T174070"/>
    <s v="525"/>
    <n v="10"/>
    <n v="1"/>
    <n v="0.01"/>
    <n v="3"/>
    <x v="0"/>
    <s v="18/04/2025"/>
    <n v="51.529582615738043"/>
    <s v="Non-Painted"/>
  </r>
  <r>
    <d v="2025-04-29T15:49:49"/>
    <x v="261"/>
    <x v="11"/>
    <s v="Bus DSES Enclosure"/>
    <s v="T174071"/>
    <s v="914"/>
    <n v="114.6"/>
    <n v="1"/>
    <n v="0.11459999999999999"/>
    <n v="41"/>
    <x v="1"/>
    <s v="18/04/2025"/>
    <n v="51.385113437499967"/>
    <s v="Non-Painted"/>
  </r>
  <r>
    <d v="2025-06-07T15:15:17"/>
    <x v="261"/>
    <x v="11"/>
    <s v="Bus DSES Enclosure"/>
    <s v="T174072"/>
    <s v="911"/>
    <n v="114.6"/>
    <n v="1"/>
    <n v="0.11459999999999999"/>
    <n v="2"/>
    <x v="1"/>
    <s v="18/04/2025"/>
    <n v="51.442516944443923"/>
    <s v="Non-Painted"/>
  </r>
  <r>
    <d v="2025-06-03T22:01:27"/>
    <x v="228"/>
    <x v="9"/>
    <s v="Diffuser Pipe 8DQ16 420kV GIS"/>
    <s v="T174075"/>
    <s v="531"/>
    <n v="10"/>
    <n v="1"/>
    <n v="0.01"/>
    <n v="6"/>
    <x v="0"/>
    <s v="18/04/2025"/>
    <n v="51.445511516205443"/>
    <s v="Non-Painted"/>
  </r>
  <r>
    <d v="2025-06-03T22:04:05"/>
    <x v="228"/>
    <x v="9"/>
    <s v="Diffuser Pipe 8DQ16 420kV GIS"/>
    <s v="T174079"/>
    <s v="527"/>
    <n v="10"/>
    <n v="1"/>
    <n v="0.01"/>
    <n v="6"/>
    <x v="0"/>
    <s v="18/04/2025"/>
    <n v="51.65089165509562"/>
    <s v="Non-Painted"/>
  </r>
  <r>
    <d v="2025-04-26T23:30:48"/>
    <x v="261"/>
    <x v="11"/>
    <s v="Bus DSES Enclosure"/>
    <s v="T174083"/>
    <s v="916"/>
    <n v="114.6"/>
    <n v="1"/>
    <n v="0.11459999999999999"/>
    <n v="44"/>
    <x v="1"/>
    <s v="18/04/2025"/>
    <n v="51.316639988428513"/>
    <s v="Non-Painted"/>
  </r>
  <r>
    <d v="2025-06-05T14:36:28"/>
    <x v="200"/>
    <x v="40"/>
    <s v="AIS 420 kV"/>
    <s v="T174092"/>
    <s v="4961"/>
    <n v="49.66"/>
    <n v="1"/>
    <n v="4.9660000000000003E-2"/>
    <n v="4"/>
    <x v="1"/>
    <s v="18/04/2025"/>
    <n v="51.094707118056249"/>
    <s v="Non-Painted"/>
  </r>
  <r>
    <d v="2025-04-27T15:10:20"/>
    <x v="261"/>
    <x v="11"/>
    <s v="Bus DSES Enclosure"/>
    <s v="T174094"/>
    <s v="932"/>
    <n v="114.6"/>
    <n v="1"/>
    <n v="0.11459999999999999"/>
    <n v="43"/>
    <x v="1"/>
    <s v="18/04/2025"/>
    <n v="51.229824988426117"/>
    <s v="Non-Painted"/>
  </r>
  <r>
    <d v="2025-06-03T23:14:31"/>
    <x v="228"/>
    <x v="9"/>
    <s v="Diffuser Pipe 8DQ16 420kV GIS"/>
    <s v="T174097"/>
    <s v="529"/>
    <n v="10"/>
    <n v="1"/>
    <n v="0.01"/>
    <n v="6"/>
    <x v="0"/>
    <s v="18/04/2025"/>
    <n v="51.187905717590183"/>
    <s v="Non-Painted"/>
  </r>
  <r>
    <d v="2025-06-06T14:53:09"/>
    <x v="228"/>
    <x v="9"/>
    <s v="Diffuser Pipe 8DQ16 420kV GIS"/>
    <s v="T174126"/>
    <s v="542"/>
    <n v="10"/>
    <n v="1"/>
    <n v="0.01"/>
    <n v="3"/>
    <x v="0"/>
    <s v="19/04/2025"/>
    <n v="50.593302881941781"/>
    <s v="Non-Painted"/>
  </r>
  <r>
    <d v="2025-06-03T22:08:50"/>
    <x v="228"/>
    <x v="9"/>
    <s v="Diffuser Pipe 8DQ16 420kV GIS"/>
    <s v="T174127"/>
    <s v="544"/>
    <n v="10"/>
    <n v="1"/>
    <n v="0.01"/>
    <n v="6"/>
    <x v="0"/>
    <s v="19/04/2025"/>
    <n v="50.695028877315053"/>
    <s v="Non-Painted"/>
  </r>
  <r>
    <d v="2025-04-28T23:58:21"/>
    <x v="291"/>
    <x v="158"/>
    <s v="-"/>
    <s v="T174128"/>
    <s v="011"/>
    <n v="49"/>
    <n v="1"/>
    <n v="4.9000000000000002E-2"/>
    <n v="42"/>
    <x v="1"/>
    <s v="19/04/2025"/>
    <n v="50.513046597217908"/>
    <s v="Non-Painted"/>
  </r>
  <r>
    <d v="2025-06-06T14:50:27"/>
    <x v="228"/>
    <x v="9"/>
    <s v="Diffuser Pipe 8DQ16 420kV GIS"/>
    <s v="T174131"/>
    <s v="535"/>
    <n v="10"/>
    <n v="1"/>
    <n v="0.01"/>
    <n v="3"/>
    <x v="0"/>
    <s v="18/04/2025"/>
    <n v="51.020516944445262"/>
    <s v="Non-Painted"/>
  </r>
  <r>
    <d v="2025-06-03T23:16:55"/>
    <x v="228"/>
    <x v="9"/>
    <s v="Diffuser Pipe 8DQ16 420kV GIS"/>
    <s v="T174133"/>
    <s v="548"/>
    <n v="10"/>
    <n v="1"/>
    <n v="0.01"/>
    <n v="6"/>
    <x v="0"/>
    <s v="19/04/2025"/>
    <n v="50.942639189815957"/>
    <s v="Non-Painted"/>
  </r>
  <r>
    <d v="2025-06-03T22:07:58"/>
    <x v="228"/>
    <x v="9"/>
    <s v="Diffuser Pipe 8DQ16 420kV GIS"/>
    <s v="T174135"/>
    <s v="541"/>
    <n v="10"/>
    <n v="1"/>
    <n v="0.01"/>
    <n v="6"/>
    <x v="0"/>
    <s v="19/04/2025"/>
    <n v="50.619386076388757"/>
    <s v="Non-Painted"/>
  </r>
  <r>
    <d v="2025-06-06T14:57:57"/>
    <x v="228"/>
    <x v="9"/>
    <s v="Diffuser Pipe 8DQ16 420kV GIS"/>
    <s v="T174136"/>
    <s v="540"/>
    <n v="10"/>
    <n v="1"/>
    <n v="0.01"/>
    <n v="3"/>
    <x v="0"/>
    <s v="19/04/2025"/>
    <n v="50.785458703699987"/>
    <s v="Non-Painted"/>
  </r>
  <r>
    <d v="2025-06-06T14:35:36"/>
    <x v="200"/>
    <x v="40"/>
    <s v="AIS 420 kV"/>
    <s v="T174138"/>
    <s v="4974"/>
    <n v="49.66"/>
    <n v="1"/>
    <n v="4.9660000000000003E-2"/>
    <n v="3"/>
    <x v="1"/>
    <s v="19/04/2025"/>
    <n v="50.772182696760858"/>
    <s v="Non-Painted"/>
  </r>
  <r>
    <d v="2025-05-05T15:17:29"/>
    <x v="261"/>
    <x v="11"/>
    <s v="Bus DSES Enclosure"/>
    <s v="T174152"/>
    <s v="921"/>
    <n v="114.6"/>
    <n v="1"/>
    <n v="0.11459999999999999"/>
    <n v="35"/>
    <x v="1"/>
    <s v="19/04/2025"/>
    <n v="50.828539733796788"/>
    <s v="Non-Painted"/>
  </r>
  <r>
    <d v="2025-06-06T14:53:57"/>
    <x v="228"/>
    <x v="9"/>
    <s v="Diffuser Pipe 8DQ16 420kV GIS"/>
    <s v="T174156"/>
    <s v="537"/>
    <n v="10"/>
    <n v="1"/>
    <n v="0.01"/>
    <n v="3"/>
    <x v="0"/>
    <s v="19/04/2025"/>
    <n v="50.903347083331028"/>
    <s v="Non-Painted"/>
  </r>
  <r>
    <d v="2025-06-03T22:05:21"/>
    <x v="228"/>
    <x v="9"/>
    <s v="Diffuser Pipe 8DQ16 420kV GIS"/>
    <s v="T174161"/>
    <s v="543"/>
    <n v="10"/>
    <n v="1"/>
    <n v="0.01"/>
    <n v="6"/>
    <x v="0"/>
    <s v="19/04/2025"/>
    <n v="50.40518494213029"/>
    <s v="Non-Painted"/>
  </r>
  <r>
    <d v="2025-06-03T22:02:30"/>
    <x v="228"/>
    <x v="9"/>
    <s v="Diffuser Pipe 8DQ16 420kV GIS"/>
    <s v="T174162"/>
    <s v="547"/>
    <n v="10"/>
    <n v="1"/>
    <n v="0.01"/>
    <n v="6"/>
    <x v="0"/>
    <s v="19/04/2025"/>
    <n v="50.525978634257633"/>
    <s v="Non-Painted"/>
  </r>
  <r>
    <d v="2025-04-30T15:29:21"/>
    <x v="74"/>
    <x v="18"/>
    <s v="-"/>
    <s v="T174174"/>
    <s v="1836"/>
    <n v="56.5"/>
    <n v="1"/>
    <n v="5.6500000000000002E-2"/>
    <n v="40"/>
    <x v="1"/>
    <s v="19/04/2025"/>
    <n v="50.221647372687578"/>
    <s v="Non-Painted"/>
  </r>
  <r>
    <d v="2025-05-13T22:04:58"/>
    <x v="283"/>
    <x v="153"/>
    <s v="DTB 550 kV"/>
    <s v="T174176"/>
    <s v="311"/>
    <n v="87.8"/>
    <n v="1"/>
    <n v="8.7800000000000003E-2"/>
    <n v="27"/>
    <x v="1"/>
    <s v="19/04/2025"/>
    <n v="50.391630254627671"/>
    <s v="Non-Painted"/>
  </r>
  <r>
    <d v="2025-05-19T19:17:12"/>
    <x v="283"/>
    <x v="153"/>
    <s v="DTB 550 kV"/>
    <s v="T174186"/>
    <s v="310"/>
    <n v="87.8"/>
    <n v="1"/>
    <n v="8.7800000000000003E-2"/>
    <n v="21"/>
    <x v="1"/>
    <s v="19/04/2025"/>
    <n v="50.43055403935432"/>
    <s v="Non-Painted"/>
  </r>
  <r>
    <d v="2025-05-06T15:00:47"/>
    <x v="261"/>
    <x v="11"/>
    <s v="Bus DSES Enclosure"/>
    <s v="T174187"/>
    <s v="930"/>
    <n v="114.6"/>
    <n v="1"/>
    <n v="0.11459999999999999"/>
    <n v="34"/>
    <x v="1"/>
    <s v="19/04/2025"/>
    <n v="50.295235798606882"/>
    <s v="Non-Painted"/>
  </r>
  <r>
    <d v="2025-06-02T15:01:49"/>
    <x v="293"/>
    <x v="156"/>
    <s v="-"/>
    <s v="T174191"/>
    <s v="175"/>
    <n v="58.13"/>
    <n v="1"/>
    <n v="5.8130000000000001E-2"/>
    <n v="7"/>
    <x v="0"/>
    <s v="19/04/2025"/>
    <n v="50.479182986113301"/>
    <s v="Painted"/>
  </r>
  <r>
    <d v="2025-05-19T19:11:06"/>
    <x v="283"/>
    <x v="153"/>
    <s v="DTB 550 kV"/>
    <s v="T174192"/>
    <s v="309"/>
    <n v="87.8"/>
    <n v="1"/>
    <n v="8.7800000000000003E-2"/>
    <n v="21"/>
    <x v="1"/>
    <s v="19/04/2025"/>
    <n v="50.501488368056023"/>
    <s v="Non-Painted"/>
  </r>
  <r>
    <d v="2025-04-29T00:00:22"/>
    <x v="291"/>
    <x v="158"/>
    <s v="-"/>
    <s v="T174193"/>
    <s v="012"/>
    <n v="49"/>
    <n v="1"/>
    <n v="4.9000000000000002E-2"/>
    <n v="41"/>
    <x v="1"/>
    <s v="19/04/2025"/>
    <n v="50.512168923611171"/>
    <s v="Non-Painted"/>
  </r>
  <r>
    <d v="2025-06-06T14:47:37"/>
    <x v="228"/>
    <x v="9"/>
    <s v="Diffuser Pipe 8DQ16 420kV GIS"/>
    <s v="T174199"/>
    <s v="545"/>
    <n v="10"/>
    <n v="1"/>
    <n v="0.01"/>
    <n v="3"/>
    <x v="0"/>
    <s v="19/04/2025"/>
    <n v="50.308856319446932"/>
    <s v="Non-Painted"/>
  </r>
  <r>
    <d v="2025-06-03T22:19:05"/>
    <x v="228"/>
    <x v="9"/>
    <s v="Diffuser Pipe 8DQ16 420kV GIS"/>
    <s v="T174203"/>
    <s v="546"/>
    <n v="10"/>
    <n v="1"/>
    <n v="0.01"/>
    <n v="6"/>
    <x v="0"/>
    <s v="19/04/2025"/>
    <n v="50.054493900461239"/>
    <s v="Non-Painted"/>
  </r>
  <r>
    <d v="2025-06-06T19:23:14"/>
    <x v="200"/>
    <x v="40"/>
    <s v="AIS 420 kV"/>
    <s v="T174206"/>
    <s v="4978"/>
    <n v="49.66"/>
    <n v="1"/>
    <n v="4.9660000000000003E-2"/>
    <n v="3"/>
    <x v="1"/>
    <s v="19/04/2025"/>
    <n v="50.230582986114307"/>
    <s v="Non-Painted"/>
  </r>
  <r>
    <d v="2025-04-27T13:55:50"/>
    <x v="261"/>
    <x v="11"/>
    <s v="Bus DSES Enclosure"/>
    <s v="T174212"/>
    <s v="943"/>
    <n v="114.6"/>
    <n v="1"/>
    <n v="0.11459999999999999"/>
    <n v="43"/>
    <x v="1"/>
    <s v="19/04/2025"/>
    <n v="50.178371724534372"/>
    <s v="Non-Painted"/>
  </r>
  <r>
    <d v="2025-06-05T17:41:27"/>
    <x v="88"/>
    <x v="49"/>
    <s v="765 KV GIS"/>
    <s v="T174240"/>
    <s v="010"/>
    <n v="77.8"/>
    <n v="1"/>
    <n v="7.7799999999999994E-2"/>
    <n v="4"/>
    <x v="0"/>
    <s v="23/04/2025"/>
    <n v="46.230025844910408"/>
    <s v="Non-Painted"/>
  </r>
  <r>
    <d v="2025-06-06T13:52:52"/>
    <x v="294"/>
    <x v="47"/>
    <s v="765 KV GIS"/>
    <s v="T174246"/>
    <s v="249"/>
    <n v="6.8"/>
    <n v="1"/>
    <n v="6.7999999999999996E-3"/>
    <n v="3"/>
    <x v="0"/>
    <s v="23/04/2025"/>
    <n v="46.0582282407413"/>
    <s v="Non-Painted"/>
  </r>
  <r>
    <d v="2025-06-06T13:53:14"/>
    <x v="294"/>
    <x v="47"/>
    <s v="765 KV GIS"/>
    <s v="T174249"/>
    <s v="250"/>
    <n v="6.8"/>
    <n v="1"/>
    <n v="6.7999999999999996E-3"/>
    <n v="3"/>
    <x v="0"/>
    <s v="23/04/2025"/>
    <n v="46.054226956017366"/>
    <s v="Non-Painted"/>
  </r>
  <r>
    <d v="2025-06-06T13:52:30"/>
    <x v="294"/>
    <x v="47"/>
    <s v="765 KV GIS"/>
    <s v="T174260"/>
    <s v="248"/>
    <n v="6.8"/>
    <n v="1"/>
    <n v="6.7999999999999996E-3"/>
    <n v="3"/>
    <x v="0"/>
    <s v="23/04/2025"/>
    <n v="46.056830208333849"/>
    <s v="Non-Painted"/>
  </r>
  <r>
    <d v="2025-06-06T13:53:35"/>
    <x v="294"/>
    <x v="47"/>
    <s v="765 KV GIS"/>
    <s v="T174284"/>
    <s v="253"/>
    <n v="6.8"/>
    <n v="1"/>
    <n v="6.7999999999999996E-3"/>
    <n v="3"/>
    <x v="0"/>
    <s v="23/04/2025"/>
    <n v="46.056193020835053"/>
    <s v="Non-Painted"/>
  </r>
  <r>
    <d v="2025-06-06T23:11:28"/>
    <x v="295"/>
    <x v="159"/>
    <s v="765 KV GIS"/>
    <s v="T174285"/>
    <s v="1223"/>
    <n v="16.8"/>
    <n v="1"/>
    <n v="1.6799999999999999E-2"/>
    <n v="3"/>
    <x v="0"/>
    <s v="22/04/2025"/>
    <n v="47.854846574075047"/>
    <s v="Non-Painted"/>
  </r>
  <r>
    <d v="2025-06-06T13:34:24"/>
    <x v="294"/>
    <x v="47"/>
    <s v="765 KV GIS"/>
    <s v="T174289"/>
    <s v="254"/>
    <n v="6.8"/>
    <n v="1"/>
    <n v="6.7999999999999996E-3"/>
    <n v="3"/>
    <x v="0"/>
    <s v="23/04/2025"/>
    <n v="46.055474710650742"/>
    <s v="Non-Painted"/>
  </r>
  <r>
    <d v="2025-06-06T13:52:00"/>
    <x v="294"/>
    <x v="47"/>
    <s v="765 KV GIS"/>
    <s v="T174292"/>
    <s v="230"/>
    <n v="6.8"/>
    <n v="1"/>
    <n v="6.7999999999999996E-3"/>
    <n v="3"/>
    <x v="0"/>
    <s v="22/04/2025"/>
    <n v="47.847902604167757"/>
    <s v="Non-Painted"/>
  </r>
  <r>
    <d v="2025-06-07T15:03:45"/>
    <x v="296"/>
    <x v="160"/>
    <s v="AIS 420 kV"/>
    <s v="T174300"/>
    <s v="3325"/>
    <n v="43.1"/>
    <n v="1"/>
    <n v="4.3099999999999999E-2"/>
    <n v="2"/>
    <x v="1"/>
    <s v="23/04/2025"/>
    <n v="46.569809745371458"/>
    <s v="Non-Painted"/>
  </r>
  <r>
    <d v="2025-04-29T22:41:02"/>
    <x v="261"/>
    <x v="11"/>
    <s v="Bus DSES Enclosure"/>
    <s v="T174307"/>
    <s v="940"/>
    <n v="114.6"/>
    <n v="1"/>
    <n v="0.11459999999999999"/>
    <n v="41"/>
    <x v="1"/>
    <s v="20/04/2025"/>
    <n v="49.917624826390238"/>
    <s v="Non-Painted"/>
  </r>
  <r>
    <d v="2025-05-01T05:06:31"/>
    <x v="261"/>
    <x v="11"/>
    <s v="Bus DSES Enclosure"/>
    <s v="T174325"/>
    <s v="936"/>
    <n v="114.6"/>
    <n v="1"/>
    <n v="0.11459999999999999"/>
    <n v="39"/>
    <x v="1"/>
    <s v="20/04/2025"/>
    <n v="49.993196504627122"/>
    <s v="Non-Painted"/>
  </r>
  <r>
    <d v="2025-06-06T14:30:46"/>
    <x v="200"/>
    <x v="40"/>
    <s v="AIS 420 kV"/>
    <s v="T174326"/>
    <s v="4977"/>
    <n v="49.66"/>
    <n v="1"/>
    <n v="4.9660000000000003E-2"/>
    <n v="3"/>
    <x v="1"/>
    <s v="20/04/2025"/>
    <n v="49.987534120373311"/>
    <s v="Non-Painted"/>
  </r>
  <r>
    <d v="2025-06-04T15:22:10"/>
    <x v="257"/>
    <x v="30"/>
    <s v="145kv"/>
    <s v="T174328"/>
    <s v="786"/>
    <n v="51.5"/>
    <n v="1"/>
    <n v="5.1499999999999997E-2"/>
    <n v="5"/>
    <x v="0"/>
    <s v="20/04/2025"/>
    <n v="49.811831504630391"/>
    <s v="Non-Painted"/>
  </r>
  <r>
    <d v="2025-04-27T13:51:09"/>
    <x v="261"/>
    <x v="11"/>
    <s v="Bus DSES Enclosure"/>
    <s v="T174334"/>
    <s v="947"/>
    <n v="114.6"/>
    <n v="1"/>
    <n v="0.11459999999999999"/>
    <n v="43"/>
    <x v="1"/>
    <s v="21/04/2025"/>
    <n v="48.427540706019499"/>
    <s v="Non-Painted"/>
  </r>
  <r>
    <d v="2025-04-27T15:13:25"/>
    <x v="261"/>
    <x v="11"/>
    <s v="Bus DSES Enclosure"/>
    <s v="T174339"/>
    <s v="945"/>
    <n v="114.6"/>
    <n v="1"/>
    <n v="0.11459999999999999"/>
    <n v="43"/>
    <x v="1"/>
    <s v="21/04/2025"/>
    <n v="48.516084201386548"/>
    <s v="Non-Painted"/>
  </r>
  <r>
    <d v="2025-05-24T06:28:18"/>
    <x v="46"/>
    <x v="30"/>
    <s v="145kv"/>
    <s v="T174346"/>
    <s v="788"/>
    <n v="51.5"/>
    <n v="1"/>
    <n v="5.1499999999999997E-2"/>
    <n v="16"/>
    <x v="1"/>
    <s v="21/04/2025"/>
    <n v="48.572206157405162"/>
    <s v="Non-Painted"/>
  </r>
  <r>
    <d v="2025-06-06T22:32:40"/>
    <x v="257"/>
    <x v="30"/>
    <s v="145kv"/>
    <s v="T174374"/>
    <s v="793"/>
    <n v="51.5"/>
    <n v="1"/>
    <n v="5.1499999999999997E-2"/>
    <n v="3"/>
    <x v="0"/>
    <s v="21/04/2025"/>
    <n v="48.302015416666109"/>
    <s v="Non-Painted"/>
  </r>
  <r>
    <d v="2025-06-08T14:21:54"/>
    <x v="257"/>
    <x v="30"/>
    <s v="145kv"/>
    <s v="T174375"/>
    <s v="795"/>
    <n v="51.5"/>
    <n v="1"/>
    <n v="5.1499999999999997E-2"/>
    <n v="1"/>
    <x v="0"/>
    <s v="21/04/2025"/>
    <n v="48.255259560188279"/>
    <s v="Non-Painted"/>
  </r>
  <r>
    <d v="2025-06-06T15:05:26"/>
    <x v="284"/>
    <x v="51"/>
    <s v="765 KV GIS"/>
    <s v="T174377"/>
    <s v="067"/>
    <n v="94.8"/>
    <n v="1"/>
    <n v="9.4799999999999995E-2"/>
    <n v="3"/>
    <x v="0"/>
    <s v="23/04/2025"/>
    <n v="46.051354363429709"/>
    <s v="Non-Painted"/>
  </r>
  <r>
    <d v="2025-06-08T05:32:26"/>
    <x v="290"/>
    <x v="157"/>
    <s v="GIS 420 kV"/>
    <s v="T174378"/>
    <s v="683"/>
    <n v="295.3"/>
    <n v="1"/>
    <n v="0.29530000000000001"/>
    <n v="1"/>
    <x v="1"/>
    <s v="21/04/2025"/>
    <n v="48.167960474536812"/>
    <s v="Non-Painted"/>
  </r>
  <r>
    <d v="2025-06-08T10:05:02"/>
    <x v="284"/>
    <x v="51"/>
    <s v="765 KV GIS"/>
    <s v="T174385"/>
    <s v="66"/>
    <n v="94.8"/>
    <n v="1"/>
    <n v="9.4799999999999995E-2"/>
    <n v="1"/>
    <x v="0"/>
    <s v="23/04/2025"/>
    <n v="46.050709756942517"/>
    <s v="Non-Painted"/>
  </r>
  <r>
    <d v="2025-05-22T16:48:21"/>
    <x v="288"/>
    <x v="155"/>
    <s v="Enclosure GCB"/>
    <s v="T174388"/>
    <s v="183"/>
    <n v="486"/>
    <n v="1"/>
    <n v="0.48599999999999999"/>
    <n v="18"/>
    <x v="0"/>
    <s v="22/04/2025"/>
    <n v="47.756049039351637"/>
    <s v="Painted"/>
  </r>
  <r>
    <d v="2025-05-18T14:22:26"/>
    <x v="271"/>
    <x v="151"/>
    <s v="765 KV GIS"/>
    <s v="T174390"/>
    <s v="179"/>
    <n v="173.69"/>
    <n v="1"/>
    <n v="0.17369000000000001"/>
    <n v="22"/>
    <x v="1"/>
    <s v="21/04/2025"/>
    <n v="48.162704282411141"/>
    <s v="Non-Painted"/>
  </r>
  <r>
    <d v="2025-06-07T06:10:29"/>
    <x v="290"/>
    <x v="157"/>
    <s v="GIS 420 kV"/>
    <s v="T174394"/>
    <s v="684"/>
    <n v="295.3"/>
    <n v="1"/>
    <n v="0.29530000000000001"/>
    <n v="2"/>
    <x v="1"/>
    <s v="22/04/2025"/>
    <n v="47.763914537033997"/>
    <s v="Non-Painted"/>
  </r>
  <r>
    <d v="2025-06-07T15:05:05"/>
    <x v="296"/>
    <x v="160"/>
    <s v="AIS 420 kV"/>
    <s v="T174423"/>
    <s v="3302"/>
    <n v="43.1"/>
    <n v="1"/>
    <n v="4.3099999999999999E-2"/>
    <n v="2"/>
    <x v="1"/>
    <s v="22/04/2025"/>
    <n v="47.546403738422669"/>
    <s v="Non-Painted"/>
  </r>
  <r>
    <d v="2025-06-06T13:51:13"/>
    <x v="294"/>
    <x v="47"/>
    <s v="765 KV GIS"/>
    <s v="T174432"/>
    <s v="238"/>
    <n v="6.8"/>
    <n v="1"/>
    <n v="6.7999999999999996E-3"/>
    <n v="3"/>
    <x v="0"/>
    <s v="22/04/2025"/>
    <n v="47.444405856484082"/>
    <s v="Non-Painted"/>
  </r>
  <r>
    <d v="2025-06-07T15:05:39"/>
    <x v="296"/>
    <x v="160"/>
    <s v="AIS 420 kV"/>
    <s v="T174451"/>
    <s v="3295"/>
    <n v="43.1"/>
    <n v="1"/>
    <n v="4.3099999999999999E-2"/>
    <n v="2"/>
    <x v="1"/>
    <s v="22/04/2025"/>
    <n v="47.667219363429467"/>
    <s v="Non-Painted"/>
  </r>
  <r>
    <d v="2025-06-06T13:53:56"/>
    <x v="294"/>
    <x v="47"/>
    <s v="765 KV GIS"/>
    <s v="T174454"/>
    <s v="257"/>
    <n v="6.8"/>
    <n v="1"/>
    <n v="6.7999999999999996E-3"/>
    <n v="3"/>
    <x v="0"/>
    <s v="24/04/2025"/>
    <n v="45.033761157406843"/>
    <s v="Non-Painted"/>
  </r>
  <r>
    <d v="2025-05-22T21:23:29"/>
    <x v="271"/>
    <x v="151"/>
    <s v="765 KV GIS"/>
    <s v="T174501"/>
    <s v="171"/>
    <n v="173.69"/>
    <n v="1"/>
    <n v="0.17369000000000001"/>
    <n v="18"/>
    <x v="1"/>
    <s v="19/04/2025"/>
    <n v="50.778047708328813"/>
    <s v="Non-Painted"/>
  </r>
  <r>
    <d v="2025-05-23T14:36:50"/>
    <x v="271"/>
    <x v="151"/>
    <s v="765 KV GIS"/>
    <s v="T174502"/>
    <s v="175"/>
    <n v="173.69"/>
    <n v="1"/>
    <n v="0.17369000000000001"/>
    <n v="17"/>
    <x v="1"/>
    <s v="19/04/2025"/>
    <n v="50.592235613425153"/>
    <s v="Non-Painted"/>
  </r>
  <r>
    <d v="2025-06-06T04:51:48"/>
    <x v="271"/>
    <x v="151"/>
    <s v="765 KV GIS"/>
    <s v="T174504"/>
    <s v="172"/>
    <n v="173.69"/>
    <n v="1"/>
    <n v="0.17369000000000001"/>
    <n v="3"/>
    <x v="1"/>
    <s v="19/04/2025"/>
    <n v="50.764831817126833"/>
    <s v="Non-Painted"/>
  </r>
  <r>
    <d v="2025-05-18T06:58:43"/>
    <x v="283"/>
    <x v="153"/>
    <s v="DTB 550 kV"/>
    <s v="T174505"/>
    <s v="308"/>
    <n v="87.8"/>
    <n v="1"/>
    <n v="8.7800000000000003E-2"/>
    <n v="22"/>
    <x v="1"/>
    <s v="19/04/2025"/>
    <n v="50.593921666666567"/>
    <s v="Non-Painted"/>
  </r>
  <r>
    <d v="2025-06-04T10:58:42"/>
    <x v="271"/>
    <x v="151"/>
    <s v="765 KV GIS"/>
    <s v="T174510"/>
    <s v="169"/>
    <n v="173.69"/>
    <n v="1"/>
    <n v="0.17369000000000001"/>
    <n v="5"/>
    <x v="1"/>
    <s v="19/04/2025"/>
    <n v="50.907891145834583"/>
    <s v="Non-Painted"/>
  </r>
  <r>
    <d v="2025-05-05T19:10:25"/>
    <x v="271"/>
    <x v="151"/>
    <s v="765 KV GIS"/>
    <s v="T174513"/>
    <s v="176"/>
    <n v="173.69"/>
    <n v="1"/>
    <n v="0.17369000000000001"/>
    <n v="35"/>
    <x v="1"/>
    <s v="20/04/2025"/>
    <n v="49.743478101852823"/>
    <s v="Non-Painted"/>
  </r>
  <r>
    <d v="2025-06-03T10:16:59"/>
    <x v="297"/>
    <x v="142"/>
    <s v="-"/>
    <s v="T174517"/>
    <s v="121"/>
    <n v="229.8"/>
    <n v="1"/>
    <n v="0.2298"/>
    <n v="6"/>
    <x v="2"/>
    <s v="21/04/2025"/>
    <n v="48.159483333336539"/>
    <s v="Painted"/>
  </r>
  <r>
    <d v="2025-05-18T14:11:34"/>
    <x v="271"/>
    <x v="151"/>
    <s v="765 KV GIS"/>
    <s v="T174525"/>
    <s v="178"/>
    <n v="173.69"/>
    <n v="1"/>
    <n v="0.17369000000000001"/>
    <n v="22"/>
    <x v="1"/>
    <s v="20/04/2025"/>
    <n v="49.743013032406452"/>
    <s v="Non-Painted"/>
  </r>
  <r>
    <d v="2025-05-19T19:13:07"/>
    <x v="283"/>
    <x v="153"/>
    <s v="DTB 550 kV"/>
    <s v="T174527"/>
    <s v="313"/>
    <n v="87.8"/>
    <n v="1"/>
    <n v="8.7800000000000003E-2"/>
    <n v="21"/>
    <x v="1"/>
    <s v="20/04/2025"/>
    <n v="49.742481967594358"/>
    <s v="Non-Painted"/>
  </r>
  <r>
    <d v="2025-04-30T23:39:12"/>
    <x v="283"/>
    <x v="153"/>
    <s v="DTB 550 kV"/>
    <s v="T174535"/>
    <s v="314"/>
    <n v="87.8"/>
    <n v="1"/>
    <n v="8.7800000000000003E-2"/>
    <n v="40"/>
    <x v="1"/>
    <s v="20/04/2025"/>
    <n v="49.741965150460601"/>
    <s v="Non-Painted"/>
  </r>
  <r>
    <d v="2025-05-19T15:46:50"/>
    <x v="50"/>
    <x v="32"/>
    <s v="OBEX Cast posts"/>
    <s v="T174592"/>
    <s v="1905"/>
    <n v="23"/>
    <n v="1"/>
    <n v="2.3E-2"/>
    <n v="21"/>
    <x v="0"/>
    <s v="20/04/2025"/>
    <n v="49.578941956016934"/>
    <s v="Non-Painted"/>
  </r>
  <r>
    <d v="2025-05-19T15:46:56"/>
    <x v="50"/>
    <x v="32"/>
    <s v="OBEX Cast posts"/>
    <s v="T174594"/>
    <s v="1959"/>
    <n v="23"/>
    <n v="1"/>
    <n v="2.3E-2"/>
    <n v="21"/>
    <x v="0"/>
    <s v="20/04/2025"/>
    <n v="49.369248495371721"/>
    <s v="Non-Painted"/>
  </r>
  <r>
    <d v="2025-05-22T16:21:53"/>
    <x v="288"/>
    <x v="155"/>
    <s v="Enclosure GCB"/>
    <s v="T174608"/>
    <s v="184"/>
    <n v="486"/>
    <n v="1"/>
    <n v="0.48599999999999999"/>
    <n v="18"/>
    <x v="0"/>
    <s v="22/04/2025"/>
    <n v="47.754244780095178"/>
    <s v="Painted"/>
  </r>
  <r>
    <d v="2025-05-11T05:47:17"/>
    <x v="298"/>
    <x v="135"/>
    <s v="420kv"/>
    <s v="T174621"/>
    <s v="1244"/>
    <n v="72.599999999999994"/>
    <n v="1"/>
    <n v="7.2599999999999998E-2"/>
    <n v="29"/>
    <x v="1"/>
    <s v="22/04/2025"/>
    <n v="47.633800902782241"/>
    <s v="Non-Painted"/>
  </r>
  <r>
    <d v="2025-05-10T23:37:09"/>
    <x v="298"/>
    <x v="135"/>
    <s v="420kv"/>
    <s v="T174629"/>
    <s v="1247"/>
    <n v="72.599999999999994"/>
    <n v="1"/>
    <n v="7.2599999999999998E-2"/>
    <n v="30"/>
    <x v="1"/>
    <s v="22/04/2025"/>
    <n v="47.563377615741047"/>
    <s v="Non-Painted"/>
  </r>
  <r>
    <d v="2025-05-09T15:01:48"/>
    <x v="298"/>
    <x v="135"/>
    <s v="420kv"/>
    <s v="T174631"/>
    <s v="1238"/>
    <n v="72.599999999999994"/>
    <n v="1"/>
    <n v="7.2599999999999998E-2"/>
    <n v="31"/>
    <x v="1"/>
    <s v="22/04/2025"/>
    <n v="47.882804444445362"/>
    <s v="Non-Painted"/>
  </r>
  <r>
    <d v="2025-05-18T06:34:20"/>
    <x v="90"/>
    <x v="51"/>
    <s v="765 KV GIS"/>
    <s v="T174633"/>
    <s v="68"/>
    <n v="94.2"/>
    <n v="1"/>
    <n v="9.4200000000000006E-2"/>
    <n v="22"/>
    <x v="1"/>
    <s v="25/04/2025"/>
    <n v="44.044749560183853"/>
    <s v="Non-Painted"/>
  </r>
  <r>
    <d v="2025-05-17T06:59:28"/>
    <x v="282"/>
    <x v="122"/>
    <s v="-"/>
    <s v="T174641"/>
    <s v="051"/>
    <n v="65"/>
    <n v="1"/>
    <n v="6.5000000000000002E-2"/>
    <n v="23"/>
    <x v="1"/>
    <s v="22/04/2025"/>
    <n v="47.05365697916568"/>
    <s v="Non-Painted"/>
  </r>
  <r>
    <d v="2025-05-24T06:59:22"/>
    <x v="254"/>
    <x v="131"/>
    <s v="DTB 145 kV"/>
    <s v="T174645"/>
    <s v="3179"/>
    <n v="85.3"/>
    <n v="1"/>
    <n v="8.5300000000000001E-2"/>
    <n v="16"/>
    <x v="1"/>
    <s v="22/04/2025"/>
    <n v="47.075133356484002"/>
    <s v="Non-Painted"/>
  </r>
  <r>
    <d v="2025-06-04T14:47:49"/>
    <x v="282"/>
    <x v="122"/>
    <s v="-"/>
    <s v="T174664"/>
    <s v="052"/>
    <n v="65"/>
    <n v="1"/>
    <n v="6.5000000000000002E-2"/>
    <n v="5"/>
    <x v="1"/>
    <s v="22/04/2025"/>
    <n v="47.012108530092519"/>
    <s v="Non-Painted"/>
  </r>
  <r>
    <d v="2025-05-11T05:50:04"/>
    <x v="298"/>
    <x v="135"/>
    <s v="420kv"/>
    <s v="T174666"/>
    <s v="1251"/>
    <n v="72.599999999999994"/>
    <n v="1"/>
    <n v="7.2599999999999998E-2"/>
    <n v="29"/>
    <x v="1"/>
    <s v="22/04/2025"/>
    <n v="47.419144224535557"/>
    <s v="Non-Painted"/>
  </r>
  <r>
    <d v="2025-05-21T05:42:14"/>
    <x v="298"/>
    <x v="135"/>
    <s v="420kv"/>
    <s v="T174671"/>
    <s v="1252"/>
    <n v="72.599999999999994"/>
    <n v="1"/>
    <n v="7.2599999999999998E-2"/>
    <n v="19"/>
    <x v="1"/>
    <s v="22/04/2025"/>
    <n v="47.462513587961439"/>
    <s v="Non-Painted"/>
  </r>
  <r>
    <d v="2025-06-04T14:15:35"/>
    <x v="297"/>
    <x v="142"/>
    <s v="-"/>
    <s v="T174693"/>
    <s v="131"/>
    <n v="229.8"/>
    <n v="1"/>
    <n v="0.2298"/>
    <n v="5"/>
    <x v="2"/>
    <s v="25/04/2025"/>
    <n v="44.752187152778788"/>
    <s v="Painted"/>
  </r>
  <r>
    <d v="2025-04-28T19:25:56"/>
    <x v="260"/>
    <x v="142"/>
    <s v="-"/>
    <s v="T174697"/>
    <s v="122"/>
    <n v="229.8"/>
    <n v="1"/>
    <n v="0.2298"/>
    <n v="42"/>
    <x v="1"/>
    <s v="23/04/2025"/>
    <n v="46.8501938078698"/>
    <s v="Non-Painted"/>
  </r>
  <r>
    <d v="2025-06-02T10:58:02"/>
    <x v="297"/>
    <x v="142"/>
    <s v="-"/>
    <s v="T174703"/>
    <s v="132"/>
    <n v="229.8"/>
    <n v="1"/>
    <n v="0.2298"/>
    <n v="7"/>
    <x v="2"/>
    <s v="25/04/2025"/>
    <n v="44.751245138890233"/>
    <s v="Painted"/>
  </r>
  <r>
    <d v="2025-06-05T08:28:30"/>
    <x v="297"/>
    <x v="142"/>
    <s v="-"/>
    <s v="T174705"/>
    <s v="128"/>
    <n v="229.8"/>
    <n v="1"/>
    <n v="0.2298"/>
    <n v="4"/>
    <x v="2"/>
    <s v="24/04/2025"/>
    <n v="45.73496629629517"/>
    <s v="Painted"/>
  </r>
  <r>
    <d v="2025-06-06T10:31:40"/>
    <x v="297"/>
    <x v="142"/>
    <s v="-"/>
    <s v="T174711"/>
    <s v="125"/>
    <n v="229.8"/>
    <n v="1"/>
    <n v="0.2298"/>
    <n v="3"/>
    <x v="2"/>
    <s v="24/04/2025"/>
    <n v="45.737033518518729"/>
    <s v="Painted"/>
  </r>
  <r>
    <d v="2025-06-06T10:29:18"/>
    <x v="297"/>
    <x v="142"/>
    <s v="-"/>
    <s v="T174716"/>
    <s v="124"/>
    <n v="229.8"/>
    <n v="1"/>
    <n v="0.2298"/>
    <n v="3"/>
    <x v="2"/>
    <s v="23/04/2025"/>
    <n v="46.228924143520999"/>
    <s v="Painted"/>
  </r>
  <r>
    <d v="2025-06-05T17:40:35"/>
    <x v="254"/>
    <x v="131"/>
    <s v="DTB 145 kV"/>
    <s v="T174731"/>
    <s v="3180"/>
    <n v="85.3"/>
    <n v="1"/>
    <n v="8.5300000000000001E-2"/>
    <n v="4"/>
    <x v="1"/>
    <s v="23/04/2025"/>
    <n v="46.830676076388038"/>
    <s v="Non-Painted"/>
  </r>
  <r>
    <d v="2025-06-02T16:19:07"/>
    <x v="299"/>
    <x v="161"/>
    <s v="-"/>
    <s v="T174741"/>
    <s v="165"/>
    <n v="69"/>
    <n v="1"/>
    <n v="6.9000000000000006E-2"/>
    <n v="7"/>
    <x v="0"/>
    <s v="23/04/2025"/>
    <n v="46.392243854163098"/>
    <s v="Painted"/>
  </r>
  <r>
    <d v="2025-06-07T10:08:25"/>
    <x v="300"/>
    <x v="161"/>
    <s v="-"/>
    <s v="T174763"/>
    <s v="167"/>
    <n v="69"/>
    <n v="1"/>
    <n v="6.9000000000000006E-2"/>
    <n v="2"/>
    <x v="0"/>
    <s v="23/04/2025"/>
    <n v="46.12810118055495"/>
    <s v="Painted"/>
  </r>
  <r>
    <d v="2025-06-07T10:08:57"/>
    <x v="300"/>
    <x v="161"/>
    <s v="-"/>
    <s v="T174765"/>
    <s v="166"/>
    <n v="69"/>
    <n v="1"/>
    <n v="6.9000000000000006E-2"/>
    <n v="2"/>
    <x v="0"/>
    <s v="23/04/2025"/>
    <n v="46.323263310187031"/>
    <s v="Painted"/>
  </r>
  <r>
    <d v="2025-06-02T10:58:46"/>
    <x v="297"/>
    <x v="142"/>
    <s v="-"/>
    <s v="T174773"/>
    <s v="127"/>
    <n v="229.8"/>
    <n v="1"/>
    <n v="0.2298"/>
    <n v="7"/>
    <x v="2"/>
    <s v="24/04/2025"/>
    <n v="45.537631817132933"/>
    <s v="Painted"/>
  </r>
  <r>
    <d v="2025-06-07T10:07:35"/>
    <x v="299"/>
    <x v="161"/>
    <s v="-"/>
    <s v="T174778"/>
    <s v="169"/>
    <n v="69"/>
    <n v="1"/>
    <n v="6.9000000000000006E-2"/>
    <n v="2"/>
    <x v="0"/>
    <s v="23/04/2025"/>
    <n v="46.19935539351718"/>
    <s v="Painted"/>
  </r>
  <r>
    <d v="2025-06-07T16:48:01"/>
    <x v="301"/>
    <x v="162"/>
    <s v="-"/>
    <s v="T174779"/>
    <s v="1068"/>
    <n v="176.38"/>
    <n v="1"/>
    <n v="0.17638000000000001"/>
    <n v="2"/>
    <x v="1"/>
    <s v="24/04/2025"/>
    <n v="45.530501493056363"/>
    <s v="Painted"/>
  </r>
  <r>
    <d v="2025-05-17T06:17:18"/>
    <x v="282"/>
    <x v="122"/>
    <s v="-"/>
    <s v="T174793"/>
    <s v="053"/>
    <n v="65"/>
    <n v="1"/>
    <n v="6.5000000000000002E-2"/>
    <n v="23"/>
    <x v="1"/>
    <s v="24/04/2025"/>
    <n v="45.679709803240257"/>
    <s v="Non-Painted"/>
  </r>
  <r>
    <d v="2025-05-17T06:46:03"/>
    <x v="282"/>
    <x v="122"/>
    <s v="-"/>
    <s v="T174797"/>
    <s v="055"/>
    <n v="65"/>
    <n v="1"/>
    <n v="6.5000000000000002E-2"/>
    <n v="23"/>
    <x v="1"/>
    <s v="24/04/2025"/>
    <n v="45.616159606477588"/>
    <s v="Non-Painted"/>
  </r>
  <r>
    <d v="2025-06-05T17:41:03"/>
    <x v="88"/>
    <x v="49"/>
    <s v="765 KV GIS"/>
    <s v="T174807"/>
    <s v="013"/>
    <n v="77.8"/>
    <n v="1"/>
    <n v="7.7799999999999994E-2"/>
    <n v="4"/>
    <x v="0"/>
    <s v="24/04/2025"/>
    <n v="45.726706412038773"/>
    <s v="Non-Painted"/>
  </r>
  <r>
    <d v="2025-06-07T17:28:17"/>
    <x v="88"/>
    <x v="49"/>
    <s v="765 KV GIS"/>
    <s v="T174809"/>
    <s v="015"/>
    <n v="77.8"/>
    <n v="1"/>
    <n v="7.7799999999999994E-2"/>
    <n v="2"/>
    <x v="0"/>
    <s v="24/04/2025"/>
    <n v="45.724044479167787"/>
    <s v="Non-Painted"/>
  </r>
  <r>
    <d v="2025-06-06T06:55:47"/>
    <x v="302"/>
    <x v="163"/>
    <s v="DTB 550 kV"/>
    <s v="T174813"/>
    <s v="530"/>
    <n v="316.8"/>
    <n v="1"/>
    <n v="0.31680000000000003"/>
    <n v="3"/>
    <x v="1"/>
    <s v="24/04/2025"/>
    <n v="45.030009525464273"/>
    <s v="Non-Painted"/>
  </r>
  <r>
    <d v="2025-06-05T13:36:58"/>
    <x v="297"/>
    <x v="142"/>
    <s v="-"/>
    <s v="T174818"/>
    <s v="129"/>
    <n v="229.8"/>
    <n v="1"/>
    <n v="0.2298"/>
    <n v="4"/>
    <x v="2"/>
    <s v="24/04/2025"/>
    <n v="45.371629293978913"/>
    <s v="Painted"/>
  </r>
  <r>
    <d v="2025-06-03T10:41:00"/>
    <x v="301"/>
    <x v="162"/>
    <s v="-"/>
    <s v="T174819"/>
    <s v="1050"/>
    <n v="176.38"/>
    <n v="1"/>
    <n v="0.17638000000000001"/>
    <n v="6"/>
    <x v="1"/>
    <s v="24/04/2025"/>
    <n v="45.365737326384988"/>
    <s v="Painted"/>
  </r>
  <r>
    <d v="2025-06-03T12:09:58"/>
    <x v="115"/>
    <x v="64"/>
    <s v="800kv"/>
    <s v="T174821"/>
    <s v="540"/>
    <n v="170"/>
    <n v="1"/>
    <n v="0.17"/>
    <n v="6"/>
    <x v="0"/>
    <s v="25/04/2025"/>
    <n v="44.747859826391498"/>
    <s v="Non-Painted"/>
  </r>
  <r>
    <d v="2025-06-06T07:30:10"/>
    <x v="297"/>
    <x v="142"/>
    <s v="-"/>
    <s v="T174824"/>
    <s v="133"/>
    <n v="229.8"/>
    <n v="1"/>
    <n v="0.2298"/>
    <n v="3"/>
    <x v="2"/>
    <s v="25/04/2025"/>
    <n v="44.74950026620354"/>
    <s v="Painted"/>
  </r>
  <r>
    <d v="2025-05-22T16:23:19"/>
    <x v="288"/>
    <x v="155"/>
    <s v="Enclosure GCB"/>
    <s v="T174833"/>
    <s v="186"/>
    <n v="486"/>
    <n v="1"/>
    <n v="0.48599999999999999"/>
    <n v="18"/>
    <x v="0"/>
    <s v="25/04/2025"/>
    <n v="44.267238923610421"/>
    <s v="Painted"/>
  </r>
  <r>
    <d v="2025-05-04T04:45:29"/>
    <x v="166"/>
    <x v="31"/>
    <s v="800kv"/>
    <s v="T174834"/>
    <s v="1744"/>
    <n v="276.43"/>
    <n v="1"/>
    <n v="0.27643000000000001"/>
    <n v="36"/>
    <x v="4"/>
    <s v="25/04/2025"/>
    <n v="44.069546412036289"/>
    <s v="Non-Painted"/>
  </r>
  <r>
    <d v="2025-05-04T04:48:28"/>
    <x v="166"/>
    <x v="31"/>
    <s v="800kv"/>
    <s v="T174836"/>
    <s v="1743"/>
    <n v="276.43"/>
    <n v="1"/>
    <n v="0.27643000000000001"/>
    <n v="36"/>
    <x v="4"/>
    <s v="25/04/2025"/>
    <n v="44.070098634256283"/>
    <s v="Non-Painted"/>
  </r>
  <r>
    <d v="2025-05-04T04:44:31"/>
    <x v="166"/>
    <x v="31"/>
    <s v="800kv"/>
    <s v="T174837"/>
    <s v="1745"/>
    <n v="276.43"/>
    <n v="1"/>
    <n v="0.27643000000000001"/>
    <n v="36"/>
    <x v="4"/>
    <s v="25/04/2025"/>
    <n v="44.068992881948361"/>
    <s v="Non-Painted"/>
  </r>
  <r>
    <d v="2025-05-04T04:49:55"/>
    <x v="166"/>
    <x v="31"/>
    <s v="800kv"/>
    <s v="T174839"/>
    <s v="1746"/>
    <n v="276.43"/>
    <n v="1"/>
    <n v="0.27643000000000001"/>
    <n v="36"/>
    <x v="4"/>
    <s v="26/04/2025"/>
    <n v="43.901382268522873"/>
    <s v="Non-Painted"/>
  </r>
  <r>
    <d v="2025-05-04T04:52:06"/>
    <x v="166"/>
    <x v="31"/>
    <s v="800kv"/>
    <s v="T174843"/>
    <s v="1748"/>
    <n v="276.43"/>
    <n v="1"/>
    <n v="0.27643000000000001"/>
    <n v="36"/>
    <x v="4"/>
    <s v="26/04/2025"/>
    <n v="43.817552858796262"/>
    <s v="Non-Painted"/>
  </r>
  <r>
    <d v="2025-05-06T05:23:53"/>
    <x v="166"/>
    <x v="31"/>
    <s v="800kv"/>
    <s v="T174845"/>
    <s v="1747"/>
    <n v="276.43"/>
    <n v="1"/>
    <n v="0.27643000000000001"/>
    <n v="34"/>
    <x v="4"/>
    <s v="25/04/2025"/>
    <n v="44.068459513888229"/>
    <s v="Non-Painted"/>
  </r>
  <r>
    <d v="2025-05-22T16:10:23"/>
    <x v="297"/>
    <x v="142"/>
    <s v="-"/>
    <s v="T174847"/>
    <s v="135"/>
    <n v="229.8"/>
    <n v="1"/>
    <n v="0.2298"/>
    <n v="18"/>
    <x v="2"/>
    <s v="26/04/2025"/>
    <n v="43.855135231482564"/>
    <s v="Painted"/>
  </r>
  <r>
    <d v="2025-05-04T14:56:25"/>
    <x v="166"/>
    <x v="31"/>
    <s v="800kv"/>
    <s v="T174849"/>
    <s v="1749"/>
    <n v="276.43"/>
    <n v="1"/>
    <n v="0.27643000000000001"/>
    <n v="36"/>
    <x v="4"/>
    <s v="26/04/2025"/>
    <n v="43.90053949074354"/>
    <s v="Non-Painted"/>
  </r>
  <r>
    <d v="2025-05-07T02:33:31"/>
    <x v="166"/>
    <x v="31"/>
    <s v="800kv"/>
    <s v="T174850"/>
    <s v="1742"/>
    <n v="276.43"/>
    <n v="1"/>
    <n v="0.27643000000000001"/>
    <n v="33"/>
    <x v="4"/>
    <s v="25/04/2025"/>
    <n v="44.070614861113427"/>
    <s v="Non-Painted"/>
  </r>
  <r>
    <d v="2025-05-04T14:33:31"/>
    <x v="166"/>
    <x v="31"/>
    <s v="800kv"/>
    <s v="T174851"/>
    <s v="1751"/>
    <n v="276.43"/>
    <n v="1"/>
    <n v="0.27643000000000001"/>
    <n v="36"/>
    <x v="4"/>
    <s v="26/04/2025"/>
    <n v="43.539928877318737"/>
    <s v="Non-Painted"/>
  </r>
  <r>
    <d v="2025-04-30T19:04:20"/>
    <x v="145"/>
    <x v="83"/>
    <s v="C Arm End Cap-Machined"/>
    <s v="T174854"/>
    <s v="007"/>
    <n v="1"/>
    <n v="1"/>
    <n v="1E-3"/>
    <n v="40"/>
    <x v="1"/>
    <s v="28/04/2025"/>
    <n v="41.417994976851332"/>
    <s v="Non-Painted"/>
  </r>
  <r>
    <d v="2025-05-01T06:40:19"/>
    <x v="260"/>
    <x v="142"/>
    <s v="-"/>
    <s v="T174856"/>
    <s v="137"/>
    <n v="229.8"/>
    <n v="1"/>
    <n v="0.2298"/>
    <n v="39"/>
    <x v="1"/>
    <s v="26/04/2025"/>
    <n v="43.818789189812378"/>
    <s v="Non-Painted"/>
  </r>
  <r>
    <d v="2025-05-04T04:47:32"/>
    <x v="166"/>
    <x v="31"/>
    <s v="800kv"/>
    <s v="T174861"/>
    <s v="1755"/>
    <n v="276.43"/>
    <n v="1"/>
    <n v="0.27643000000000001"/>
    <n v="36"/>
    <x v="4"/>
    <s v="26/04/2025"/>
    <n v="43.237438831019972"/>
    <s v="Non-Painted"/>
  </r>
  <r>
    <d v="2025-05-04T14:35:18"/>
    <x v="166"/>
    <x v="31"/>
    <s v="800kv"/>
    <s v="T174862"/>
    <s v="1752"/>
    <n v="276.43"/>
    <n v="1"/>
    <n v="0.27643000000000001"/>
    <n v="36"/>
    <x v="4"/>
    <s v="26/04/2025"/>
    <n v="43.352227754628977"/>
    <s v="Non-Painted"/>
  </r>
  <r>
    <d v="2025-05-10T18:30:12"/>
    <x v="166"/>
    <x v="31"/>
    <s v="800kv"/>
    <s v="T174865"/>
    <s v="1750"/>
    <n v="276.43"/>
    <n v="1"/>
    <n v="0.27643000000000001"/>
    <n v="30"/>
    <x v="4"/>
    <s v="26/04/2025"/>
    <n v="43.820397002316888"/>
    <s v="Non-Painted"/>
  </r>
  <r>
    <d v="2025-05-04T04:51:41"/>
    <x v="166"/>
    <x v="31"/>
    <s v="800kv"/>
    <s v="T174866"/>
    <s v="1756"/>
    <n v="276.43"/>
    <n v="1"/>
    <n v="0.27643000000000001"/>
    <n v="36"/>
    <x v="4"/>
    <s v="26/04/2025"/>
    <n v="43.083251087962708"/>
    <s v="Non-Painted"/>
  </r>
  <r>
    <d v="2025-06-07T10:04:51"/>
    <x v="288"/>
    <x v="155"/>
    <s v="Enclosure GCB"/>
    <s v="T174867"/>
    <s v="188"/>
    <n v="486"/>
    <n v="1"/>
    <n v="0.48599999999999999"/>
    <n v="2"/>
    <x v="0"/>
    <s v="26/04/2025"/>
    <n v="43.357208287037793"/>
    <s v="Painted"/>
  </r>
  <r>
    <d v="2025-05-04T14:37:10"/>
    <x v="166"/>
    <x v="31"/>
    <s v="800kv"/>
    <s v="T174871"/>
    <s v="1753"/>
    <n v="276.43"/>
    <n v="1"/>
    <n v="0.27643000000000001"/>
    <n v="36"/>
    <x v="4"/>
    <s v="26/04/2025"/>
    <n v="43.351456053242153"/>
    <s v="Non-Painted"/>
  </r>
  <r>
    <d v="2025-05-30T14:36:27"/>
    <x v="132"/>
    <x v="75"/>
    <s v="-"/>
    <s v="T174875"/>
    <s v="969"/>
    <n v="360.5"/>
    <n v="1"/>
    <n v="0.36049999999999999"/>
    <n v="10"/>
    <x v="1"/>
    <s v="26/04/2025"/>
    <n v="43.233929409718257"/>
    <s v="Non-Painted"/>
  </r>
  <r>
    <d v="2025-05-04T04:54:46"/>
    <x v="166"/>
    <x v="31"/>
    <s v="800kv"/>
    <s v="T174876"/>
    <s v="1757"/>
    <n v="276.43"/>
    <n v="1"/>
    <n v="0.27643000000000001"/>
    <n v="36"/>
    <x v="4"/>
    <s v="26/04/2025"/>
    <n v="43.200942662035231"/>
    <s v="Non-Painted"/>
  </r>
  <r>
    <d v="2025-06-05T17:30:42"/>
    <x v="303"/>
    <x v="134"/>
    <s v="-"/>
    <s v="T174879"/>
    <s v="4"/>
    <n v="47"/>
    <n v="1"/>
    <n v="4.7E-2"/>
    <n v="4"/>
    <x v="1"/>
    <s v="29/04/2025"/>
    <n v="40.337841342596221"/>
    <s v="Non-Painted"/>
  </r>
  <r>
    <d v="2025-06-07T15:06:40"/>
    <x v="296"/>
    <x v="160"/>
    <s v="AIS 420 kV"/>
    <s v="T174896"/>
    <s v="3362"/>
    <n v="43.1"/>
    <n v="1"/>
    <n v="4.3099999999999999E-2"/>
    <n v="2"/>
    <x v="1"/>
    <s v="24/04/2025"/>
    <n v="45.523330868054472"/>
    <s v="Non-Painted"/>
  </r>
  <r>
    <d v="2025-06-06T23:10:53"/>
    <x v="295"/>
    <x v="159"/>
    <s v="765 KV GIS"/>
    <s v="T174898"/>
    <s v="1246"/>
    <n v="16.8"/>
    <n v="1"/>
    <n v="1.6799999999999999E-2"/>
    <n v="3"/>
    <x v="0"/>
    <s v="24/04/2025"/>
    <n v="45.112757430557387"/>
    <s v="Non-Painted"/>
  </r>
  <r>
    <d v="2025-05-31T23:33:05"/>
    <x v="282"/>
    <x v="122"/>
    <s v="-"/>
    <s v="T174901"/>
    <s v="63"/>
    <n v="65"/>
    <n v="1"/>
    <n v="6.5000000000000002E-2"/>
    <n v="9"/>
    <x v="1"/>
    <s v="24/04/2025"/>
    <n v="45.025443124999583"/>
    <s v="Non-Painted"/>
  </r>
  <r>
    <d v="2025-06-04T15:16:27"/>
    <x v="200"/>
    <x v="40"/>
    <s v="AIS 420 kV"/>
    <s v="T174902"/>
    <s v="4996"/>
    <n v="49.66"/>
    <n v="1"/>
    <n v="4.9660000000000003E-2"/>
    <n v="5"/>
    <x v="1"/>
    <s v="24/04/2025"/>
    <n v="45.114174537040533"/>
    <s v="Non-Painted"/>
  </r>
  <r>
    <d v="2025-06-04T14:44:12"/>
    <x v="282"/>
    <x v="122"/>
    <s v="-"/>
    <s v="T174905"/>
    <s v="62"/>
    <n v="65"/>
    <n v="1"/>
    <n v="6.5000000000000002E-2"/>
    <n v="5"/>
    <x v="1"/>
    <s v="24/04/2025"/>
    <n v="45.189306770829717"/>
    <s v="Non-Painted"/>
  </r>
  <r>
    <d v="2025-06-04T14:52:14"/>
    <x v="282"/>
    <x v="122"/>
    <s v="-"/>
    <s v="T174906"/>
    <s v="067"/>
    <n v="65"/>
    <n v="1"/>
    <n v="6.5000000000000002E-2"/>
    <n v="5"/>
    <x v="1"/>
    <s v="25/04/2025"/>
    <n v="44.831141145834408"/>
    <s v="Non-Painted"/>
  </r>
  <r>
    <d v="2025-05-31T23:20:18"/>
    <x v="282"/>
    <x v="122"/>
    <s v="-"/>
    <s v="T174914"/>
    <s v="060"/>
    <n v="65"/>
    <n v="1"/>
    <n v="6.5000000000000002E-2"/>
    <n v="9"/>
    <x v="1"/>
    <s v="24/04/2025"/>
    <n v="45.240894513888627"/>
    <s v="Non-Painted"/>
  </r>
  <r>
    <d v="2025-06-04T14:49:22"/>
    <x v="282"/>
    <x v="122"/>
    <s v="-"/>
    <s v="T174924"/>
    <s v="061"/>
    <n v="65"/>
    <n v="1"/>
    <n v="6.5000000000000002E-2"/>
    <n v="5"/>
    <x v="1"/>
    <s v="24/04/2025"/>
    <n v="45.279697615740588"/>
    <s v="Non-Painted"/>
  </r>
  <r>
    <d v="2025-05-30T10:18:31"/>
    <x v="282"/>
    <x v="122"/>
    <s v="-"/>
    <s v="T174927"/>
    <s v="68"/>
    <n v="65"/>
    <n v="1"/>
    <n v="6.5000000000000002E-2"/>
    <n v="10"/>
    <x v="1"/>
    <s v="25/04/2025"/>
    <n v="44.788804155090467"/>
    <s v="Non-Painted"/>
  </r>
  <r>
    <d v="2025-05-30T15:01:06"/>
    <x v="282"/>
    <x v="122"/>
    <s v="-"/>
    <s v="T174934"/>
    <s v="059"/>
    <n v="65"/>
    <n v="1"/>
    <n v="6.5000000000000002E-2"/>
    <n v="10"/>
    <x v="1"/>
    <s v="24/04/2025"/>
    <n v="45.322124293983507"/>
    <s v="Non-Painted"/>
  </r>
  <r>
    <d v="2025-06-06T23:19:15"/>
    <x v="295"/>
    <x v="159"/>
    <s v="765 KV GIS"/>
    <s v="T174954"/>
    <s v="1252"/>
    <n v="16.8"/>
    <n v="1"/>
    <n v="1.6799999999999999E-2"/>
    <n v="3"/>
    <x v="0"/>
    <s v="25/04/2025"/>
    <n v="44.442786504630931"/>
    <s v="Non-Painted"/>
  </r>
  <r>
    <d v="2025-06-06T23:15:51"/>
    <x v="295"/>
    <x v="159"/>
    <s v="765 KV GIS"/>
    <s v="T174966"/>
    <s v="1267"/>
    <n v="16.8"/>
    <n v="1"/>
    <n v="1.6799999999999999E-2"/>
    <n v="3"/>
    <x v="0"/>
    <s v="26/04/2025"/>
    <n v="43.542242164352501"/>
    <s v="Non-Painted"/>
  </r>
  <r>
    <d v="2025-06-06T23:17:02"/>
    <x v="295"/>
    <x v="159"/>
    <s v="765 KV GIS"/>
    <s v="T174971"/>
    <s v="1253"/>
    <n v="16.8"/>
    <n v="1"/>
    <n v="1.6799999999999999E-2"/>
    <n v="3"/>
    <x v="0"/>
    <s v="25/04/2025"/>
    <n v="44.764159560189"/>
    <s v="Non-Painted"/>
  </r>
  <r>
    <d v="2025-06-06T23:12:09"/>
    <x v="295"/>
    <x v="159"/>
    <s v="765 KV GIS"/>
    <s v="T174984"/>
    <s v="1245"/>
    <n v="16.8"/>
    <n v="1"/>
    <n v="1.6799999999999999E-2"/>
    <n v="3"/>
    <x v="0"/>
    <s v="24/04/2025"/>
    <n v="45.383412418981607"/>
    <s v="Non-Painted"/>
  </r>
  <r>
    <d v="2025-05-21T09:14:30"/>
    <x v="72"/>
    <x v="41"/>
    <s v="NAMI REAR SUBFRAME"/>
    <s v="T175001"/>
    <s v="814"/>
    <n v="44"/>
    <n v="1"/>
    <n v="4.3999999999999997E-2"/>
    <n v="19"/>
    <x v="1"/>
    <s v="25/04/2025"/>
    <n v="44.343990057866897"/>
    <s v="Non-Painted"/>
  </r>
  <r>
    <d v="2025-05-17T23:12:05"/>
    <x v="72"/>
    <x v="41"/>
    <s v="NAMI REAR SUBFRAME"/>
    <s v="T175002"/>
    <s v="812"/>
    <n v="44"/>
    <n v="1"/>
    <n v="4.3999999999999997E-2"/>
    <n v="23"/>
    <x v="1"/>
    <s v="25/04/2025"/>
    <n v="44.401264872685722"/>
    <s v="Non-Painted"/>
  </r>
  <r>
    <d v="2025-05-21T09:23:22"/>
    <x v="72"/>
    <x v="41"/>
    <s v="NAMI REAR SUBFRAME"/>
    <s v="T175006"/>
    <s v="811"/>
    <n v="44"/>
    <n v="1"/>
    <n v="4.3999999999999997E-2"/>
    <n v="19"/>
    <x v="1"/>
    <s v="25/04/2025"/>
    <n v="44.658827418985311"/>
    <s v="Non-Painted"/>
  </r>
  <r>
    <d v="2025-05-28T05:12:34"/>
    <x v="304"/>
    <x v="71"/>
    <s v="COVER"/>
    <s v="T175011"/>
    <s v="102"/>
    <n v="16"/>
    <n v="1"/>
    <n v="1.6E-2"/>
    <n v="12"/>
    <x v="1"/>
    <s v="26/04/2025"/>
    <n v="43.478326458331139"/>
    <s v="Non-Painted"/>
  </r>
  <r>
    <d v="2025-06-06T14:23:29"/>
    <x v="200"/>
    <x v="40"/>
    <s v="AIS 420 kV"/>
    <s v="T175020"/>
    <s v="5009"/>
    <n v="49.66"/>
    <n v="1"/>
    <n v="4.9660000000000003E-2"/>
    <n v="3"/>
    <x v="1"/>
    <s v="25/04/2025"/>
    <n v="44.379058067133883"/>
    <s v="Non-Painted"/>
  </r>
  <r>
    <d v="2025-05-21T09:19:59"/>
    <x v="72"/>
    <x v="41"/>
    <s v="NAMI REAR SUBFRAME"/>
    <s v="T175026"/>
    <s v="818"/>
    <n v="44"/>
    <n v="1"/>
    <n v="4.3999999999999997E-2"/>
    <n v="19"/>
    <x v="1"/>
    <s v="25/04/2025"/>
    <n v="44.585187939810567"/>
    <s v="Non-Painted"/>
  </r>
  <r>
    <d v="2025-06-07T06:11:39"/>
    <x v="305"/>
    <x v="96"/>
    <s v="Tank"/>
    <s v="T175038"/>
    <s v="85"/>
    <n v="148.19999999999999"/>
    <n v="1"/>
    <n v="0.1482"/>
    <n v="2"/>
    <x v="1"/>
    <s v="26/04/2025"/>
    <n v="43.558698217588237"/>
    <s v="Non-Painted"/>
  </r>
  <r>
    <d v="2025-06-07T06:13:29"/>
    <x v="305"/>
    <x v="96"/>
    <s v="Tank"/>
    <s v="T175039"/>
    <s v="084"/>
    <n v="148.19999999999999"/>
    <n v="1"/>
    <n v="0.1482"/>
    <n v="2"/>
    <x v="1"/>
    <s v="26/04/2025"/>
    <n v="43.646012951387092"/>
    <s v="Non-Painted"/>
  </r>
  <r>
    <d v="2025-05-28T05:46:47"/>
    <x v="304"/>
    <x v="71"/>
    <s v="COVER"/>
    <s v="T175041"/>
    <s v="100"/>
    <n v="16"/>
    <n v="1"/>
    <n v="1.6E-2"/>
    <n v="12"/>
    <x v="1"/>
    <s v="26/04/2025"/>
    <n v="43.919209895830143"/>
    <s v="Non-Painted"/>
  </r>
  <r>
    <d v="2025-05-12T15:00:22"/>
    <x v="298"/>
    <x v="135"/>
    <s v="420kv"/>
    <s v="T175048"/>
    <s v="1256"/>
    <n v="72.599999999999994"/>
    <n v="1"/>
    <n v="7.2599999999999998E-2"/>
    <n v="28"/>
    <x v="1"/>
    <s v="26/04/2025"/>
    <n v="43.920100081020792"/>
    <s v="Non-Painted"/>
  </r>
  <r>
    <d v="2025-05-28T05:22:17"/>
    <x v="304"/>
    <x v="71"/>
    <s v="COVER"/>
    <s v="T175049"/>
    <s v="103"/>
    <n v="16"/>
    <n v="1"/>
    <n v="1.6E-2"/>
    <n v="12"/>
    <x v="1"/>
    <s v="26/04/2025"/>
    <n v="43.600875057869423"/>
    <s v="Non-Painted"/>
  </r>
  <r>
    <d v="2025-05-31T06:37:42"/>
    <x v="304"/>
    <x v="71"/>
    <s v="COVER"/>
    <s v="T175056"/>
    <s v="99"/>
    <n v="16"/>
    <n v="1"/>
    <n v="1.6E-2"/>
    <n v="9"/>
    <x v="1"/>
    <s v="26/04/2025"/>
    <n v="43.897394722225727"/>
    <s v="Non-Painted"/>
  </r>
  <r>
    <d v="2025-05-12T15:23:27"/>
    <x v="298"/>
    <x v="135"/>
    <s v="420kv"/>
    <s v="T175058"/>
    <s v="1259"/>
    <n v="72.599999999999994"/>
    <n v="1"/>
    <n v="7.2599999999999998E-2"/>
    <n v="28"/>
    <x v="1"/>
    <s v="26/04/2025"/>
    <n v="43.599756932868331"/>
    <s v="Non-Painted"/>
  </r>
  <r>
    <d v="2025-05-28T05:16:29"/>
    <x v="304"/>
    <x v="71"/>
    <s v="COVER"/>
    <s v="T175060"/>
    <s v="104"/>
    <n v="16"/>
    <n v="1"/>
    <n v="1.6E-2"/>
    <n v="12"/>
    <x v="1"/>
    <s v="26/04/2025"/>
    <n v="43.66300491898437"/>
    <s v="Non-Painted"/>
  </r>
  <r>
    <d v="2025-05-17T16:01:45"/>
    <x v="72"/>
    <x v="41"/>
    <s v="NAMI REAR SUBFRAME"/>
    <s v="T175061"/>
    <s v="816"/>
    <n v="44"/>
    <n v="1"/>
    <n v="4.3999999999999997E-2"/>
    <n v="23"/>
    <x v="1"/>
    <s v="25/04/2025"/>
    <n v="44.184337893515483"/>
    <s v="Non-Painted"/>
  </r>
  <r>
    <d v="2025-05-28T05:17:08"/>
    <x v="304"/>
    <x v="71"/>
    <s v="COVER"/>
    <s v="T175062"/>
    <s v="098"/>
    <n v="16"/>
    <n v="1"/>
    <n v="1.6E-2"/>
    <n v="12"/>
    <x v="1"/>
    <s v="25/04/2025"/>
    <n v="44.075596273149131"/>
    <s v="Non-Painted"/>
  </r>
  <r>
    <d v="2025-06-01T05:54:44"/>
    <x v="304"/>
    <x v="71"/>
    <s v="COVER"/>
    <s v="T175068"/>
    <s v="105"/>
    <n v="16"/>
    <n v="1"/>
    <n v="1.6E-2"/>
    <n v="8"/>
    <x v="1"/>
    <s v="26/04/2025"/>
    <n v="43.522853483795188"/>
    <s v="Non-Painted"/>
  </r>
  <r>
    <d v="2025-05-17T23:13:21"/>
    <x v="72"/>
    <x v="41"/>
    <s v="NAMI REAR SUBFRAME"/>
    <s v="T175070"/>
    <s v="817"/>
    <n v="44"/>
    <n v="1"/>
    <n v="4.3999999999999997E-2"/>
    <n v="23"/>
    <x v="1"/>
    <s v="25/04/2025"/>
    <n v="44.219708252312557"/>
    <s v="Non-Painted"/>
  </r>
  <r>
    <d v="2025-05-28T06:03:06"/>
    <x v="304"/>
    <x v="71"/>
    <s v="COVER"/>
    <s v="T175071"/>
    <s v="106"/>
    <n v="16"/>
    <n v="1"/>
    <n v="1.6E-2"/>
    <n v="12"/>
    <x v="1"/>
    <s v="26/04/2025"/>
    <n v="43.190568900463397"/>
    <s v="Non-Painted"/>
  </r>
  <r>
    <d v="2025-06-05T16:47:40"/>
    <x v="64"/>
    <x v="36"/>
    <s v="765 KV GIS"/>
    <s v="T175072"/>
    <s v="836"/>
    <n v="3.052"/>
    <n v="1"/>
    <n v="3.052E-3"/>
    <n v="4"/>
    <x v="0"/>
    <s v="27/04/2025"/>
    <n v="42.511396689813409"/>
    <s v="Non-Painted"/>
  </r>
  <r>
    <d v="2025-06-05T16:30:21"/>
    <x v="64"/>
    <x v="36"/>
    <s v="765 KV GIS"/>
    <s v="T175073"/>
    <s v="834"/>
    <n v="3.052"/>
    <n v="1"/>
    <n v="3.052E-3"/>
    <n v="4"/>
    <x v="0"/>
    <s v="27/04/2025"/>
    <n v="42.781881863425951"/>
    <s v="Non-Painted"/>
  </r>
  <r>
    <d v="2025-06-05T17:40:40"/>
    <x v="88"/>
    <x v="49"/>
    <s v="765 KV GIS"/>
    <s v="T175074"/>
    <s v="024"/>
    <n v="77.8"/>
    <n v="1"/>
    <n v="7.7799999999999994E-2"/>
    <n v="4"/>
    <x v="0"/>
    <s v="26/04/2025"/>
    <n v="43.707912025463877"/>
    <s v="Non-Painted"/>
  </r>
  <r>
    <d v="2025-06-05T17:41:49"/>
    <x v="88"/>
    <x v="49"/>
    <s v="765 KV GIS"/>
    <s v="T175075"/>
    <s v="027"/>
    <n v="77.8"/>
    <n v="1"/>
    <n v="7.7799999999999994E-2"/>
    <n v="4"/>
    <x v="0"/>
    <s v="26/04/2025"/>
    <n v="43.709661041662912"/>
    <s v="Non-Painted"/>
  </r>
  <r>
    <d v="2025-05-28T21:49:25"/>
    <x v="304"/>
    <x v="71"/>
    <s v="COVER"/>
    <s v="T175076"/>
    <s v="116"/>
    <n v="16"/>
    <n v="1"/>
    <n v="1.6E-2"/>
    <n v="12"/>
    <x v="1"/>
    <s v="28/04/2025"/>
    <n v="41.100099733797833"/>
    <s v="Non-Painted"/>
  </r>
  <r>
    <d v="2025-06-05T16:36:11"/>
    <x v="64"/>
    <x v="36"/>
    <s v="765 KV GIS"/>
    <s v="T175077"/>
    <s v="835"/>
    <n v="3.052"/>
    <n v="1"/>
    <n v="3.052E-3"/>
    <n v="4"/>
    <x v="0"/>
    <s v="27/04/2025"/>
    <n v="42.511095243055017"/>
    <s v="Non-Painted"/>
  </r>
  <r>
    <d v="2025-06-07T07:53:36"/>
    <x v="88"/>
    <x v="49"/>
    <s v="765 KV GIS"/>
    <s v="T175079"/>
    <s v="023"/>
    <n v="77.8"/>
    <n v="1"/>
    <n v="7.7799999999999994E-2"/>
    <n v="2"/>
    <x v="0"/>
    <s v="26/04/2025"/>
    <n v="43.708762569440303"/>
    <s v="Non-Painted"/>
  </r>
  <r>
    <d v="2025-05-12T14:58:26"/>
    <x v="298"/>
    <x v="135"/>
    <s v="420kv"/>
    <s v="T175083"/>
    <s v="1326"/>
    <n v="72.599999999999994"/>
    <n v="1"/>
    <n v="7.2599999999999998E-2"/>
    <n v="28"/>
    <x v="1"/>
    <s v="26/04/2025"/>
    <n v="43.042060266205233"/>
    <s v="Non-Painted"/>
  </r>
  <r>
    <d v="2025-05-09T15:08:32"/>
    <x v="298"/>
    <x v="135"/>
    <s v="420kv"/>
    <s v="T175087"/>
    <s v="1325"/>
    <n v="72.599999999999994"/>
    <n v="1"/>
    <n v="7.2599999999999998E-2"/>
    <n v="31"/>
    <x v="1"/>
    <s v="28/04/2025"/>
    <n v="41.061655219906243"/>
    <s v="Non-Painted"/>
  </r>
  <r>
    <d v="2025-06-06T22:52:51"/>
    <x v="305"/>
    <x v="96"/>
    <s v="Tank"/>
    <s v="T175089"/>
    <s v="96"/>
    <n v="148.19999999999999"/>
    <n v="1"/>
    <n v="0.1482"/>
    <n v="3"/>
    <x v="1"/>
    <s v="28/04/2025"/>
    <n v="41.052894710650428"/>
    <s v="Non-Painted"/>
  </r>
  <r>
    <d v="2025-06-04T15:04:11"/>
    <x v="304"/>
    <x v="71"/>
    <s v="COVER"/>
    <s v="T175096"/>
    <s v="101"/>
    <n v="16"/>
    <n v="1"/>
    <n v="1.6E-2"/>
    <n v="5"/>
    <x v="1"/>
    <s v="26/04/2025"/>
    <n v="43.385578692133997"/>
    <s v="Non-Painted"/>
  </r>
  <r>
    <d v="2025-06-07T22:30:32"/>
    <x v="305"/>
    <x v="96"/>
    <s v="Tank"/>
    <s v="T175097"/>
    <s v="112"/>
    <n v="148.19999999999999"/>
    <n v="1"/>
    <n v="0.1482"/>
    <n v="2"/>
    <x v="1"/>
    <s v="26/04/2025"/>
    <n v="43.134021111109178"/>
    <s v="Non-Painted"/>
  </r>
  <r>
    <d v="2025-05-12T14:55:45"/>
    <x v="298"/>
    <x v="135"/>
    <s v="420kv"/>
    <s v="T175098"/>
    <s v="1277"/>
    <n v="72.599999999999994"/>
    <n v="1"/>
    <n v="7.2599999999999998E-2"/>
    <n v="28"/>
    <x v="1"/>
    <s v="28/04/2025"/>
    <n v="41.058232604162193"/>
    <s v="Non-Painted"/>
  </r>
  <r>
    <d v="2025-05-09T23:16:49"/>
    <x v="298"/>
    <x v="135"/>
    <s v="420kv"/>
    <s v="T175100"/>
    <s v="1263"/>
    <n v="72.599999999999994"/>
    <n v="1"/>
    <n v="7.2599999999999998E-2"/>
    <n v="31"/>
    <x v="1"/>
    <s v="26/04/2025"/>
    <n v="43.18445824074297"/>
    <s v="Non-Painted"/>
  </r>
  <r>
    <d v="2025-06-08T05:13:27"/>
    <x v="305"/>
    <x v="96"/>
    <s v="Tank"/>
    <s v="T175101"/>
    <s v="103"/>
    <n v="148.19999999999999"/>
    <n v="1"/>
    <n v="0.1482"/>
    <n v="1"/>
    <x v="1"/>
    <s v="28/04/2025"/>
    <n v="41.410040416667471"/>
    <s v="Non-Painted"/>
  </r>
  <r>
    <d v="2025-06-07T10:06:31"/>
    <x v="288"/>
    <x v="155"/>
    <s v="Enclosure GCB"/>
    <s v="T175103"/>
    <s v="193"/>
    <n v="486"/>
    <n v="1"/>
    <n v="0.48599999999999999"/>
    <n v="2"/>
    <x v="0"/>
    <s v="29/04/2025"/>
    <n v="40.939791087963393"/>
    <s v="Painted"/>
  </r>
  <r>
    <d v="2025-06-04T15:06:03"/>
    <x v="304"/>
    <x v="71"/>
    <s v="COVER"/>
    <s v="T175107"/>
    <s v="109"/>
    <n v="16"/>
    <n v="1"/>
    <n v="1.6E-2"/>
    <n v="5"/>
    <x v="1"/>
    <s v="28/04/2025"/>
    <n v="41.463418171297228"/>
    <s v="Non-Painted"/>
  </r>
  <r>
    <d v="2025-06-01T05:33:09"/>
    <x v="304"/>
    <x v="71"/>
    <s v="COVER"/>
    <s v="T175112"/>
    <s v="122"/>
    <n v="16"/>
    <n v="1"/>
    <n v="1.6E-2"/>
    <n v="8"/>
    <x v="1"/>
    <s v="28/04/2025"/>
    <n v="41.016229178239882"/>
    <s v="Non-Painted"/>
  </r>
  <r>
    <d v="2025-06-01T05:50:07"/>
    <x v="304"/>
    <x v="71"/>
    <s v="COVER"/>
    <s v="T175114"/>
    <s v="115"/>
    <n v="16"/>
    <n v="1"/>
    <n v="1.6E-2"/>
    <n v="8"/>
    <x v="1"/>
    <s v="28/04/2025"/>
    <n v="41.247604826392489"/>
    <s v="Non-Painted"/>
  </r>
  <r>
    <d v="2025-05-12T14:48:20"/>
    <x v="298"/>
    <x v="135"/>
    <s v="420kv"/>
    <s v="T175115"/>
    <s v="1269"/>
    <n v="72.599999999999994"/>
    <n v="1"/>
    <n v="7.2599999999999998E-2"/>
    <n v="28"/>
    <x v="1"/>
    <s v="28/04/2025"/>
    <n v="41.367486782408378"/>
    <s v="Non-Painted"/>
  </r>
  <r>
    <d v="2025-06-01T05:57:27"/>
    <x v="304"/>
    <x v="71"/>
    <s v="COVER"/>
    <s v="T175117"/>
    <s v="114"/>
    <n v="16"/>
    <n v="1"/>
    <n v="1.6E-2"/>
    <n v="8"/>
    <x v="1"/>
    <s v="28/04/2025"/>
    <n v="41.368390775460277"/>
    <s v="Non-Painted"/>
  </r>
  <r>
    <d v="2025-05-28T21:47:29"/>
    <x v="304"/>
    <x v="71"/>
    <s v="COVER"/>
    <s v="T175118"/>
    <s v="108"/>
    <n v="16"/>
    <n v="1"/>
    <n v="1.6E-2"/>
    <n v="12"/>
    <x v="1"/>
    <s v="28/04/2025"/>
    <n v="41.556660752314201"/>
    <s v="Non-Painted"/>
  </r>
  <r>
    <d v="2025-06-04T15:03:13"/>
    <x v="304"/>
    <x v="71"/>
    <s v="COVER"/>
    <s v="T175127"/>
    <s v="111"/>
    <n v="16"/>
    <n v="1"/>
    <n v="1.6E-2"/>
    <n v="5"/>
    <x v="1"/>
    <s v="28/04/2025"/>
    <n v="41.629788078702397"/>
    <s v="Non-Painted"/>
  </r>
  <r>
    <d v="2025-06-01T05:20:48"/>
    <x v="260"/>
    <x v="142"/>
    <s v="-"/>
    <s v="T175130"/>
    <s v="139"/>
    <n v="229.8"/>
    <n v="1"/>
    <n v="0.2298"/>
    <n v="8"/>
    <x v="1"/>
    <s v="29/04/2025"/>
    <n v="40.938923854162567"/>
    <s v="Non-Painted"/>
  </r>
  <r>
    <d v="2025-06-05T16:46:01"/>
    <x v="64"/>
    <x v="36"/>
    <s v="765 KV GIS"/>
    <s v="T175135"/>
    <s v="831"/>
    <n v="3.052"/>
    <n v="1"/>
    <n v="3.052E-3"/>
    <n v="4"/>
    <x v="0"/>
    <s v="27/04/2025"/>
    <n v="42.508815057866741"/>
    <s v="Non-Painted"/>
  </r>
  <r>
    <d v="2025-06-01T05:36:03"/>
    <x v="304"/>
    <x v="71"/>
    <s v="COVER"/>
    <s v="T175137"/>
    <s v="123"/>
    <n v="16"/>
    <n v="1"/>
    <n v="1.6E-2"/>
    <n v="8"/>
    <x v="1"/>
    <s v="29/04/2025"/>
    <n v="40.837795115738118"/>
    <s v="Non-Painted"/>
  </r>
  <r>
    <d v="2025-05-24T09:36:13"/>
    <x v="304"/>
    <x v="71"/>
    <s v="COVER"/>
    <s v="T175141"/>
    <s v="117"/>
    <n v="16"/>
    <n v="1"/>
    <n v="1.6E-2"/>
    <n v="16"/>
    <x v="1"/>
    <s v="28/04/2025"/>
    <n v="41.057350798611878"/>
    <s v="Non-Painted"/>
  </r>
  <r>
    <d v="2025-06-04T15:00:26"/>
    <x v="304"/>
    <x v="71"/>
    <s v="COVER"/>
    <s v="T175143"/>
    <s v="119"/>
    <n v="16"/>
    <n v="1"/>
    <n v="1.6E-2"/>
    <n v="5"/>
    <x v="1"/>
    <s v="29/04/2025"/>
    <n v="40.797231979166099"/>
    <s v="Non-Painted"/>
  </r>
  <r>
    <d v="2025-06-01T06:11:47"/>
    <x v="304"/>
    <x v="71"/>
    <s v="COVER"/>
    <s v="T175144"/>
    <s v="118"/>
    <n v="16"/>
    <n v="1"/>
    <n v="1.6E-2"/>
    <n v="8"/>
    <x v="1"/>
    <s v="29/04/2025"/>
    <n v="40.838382523150358"/>
    <s v="Non-Painted"/>
  </r>
  <r>
    <d v="2025-05-16T07:47:49"/>
    <x v="298"/>
    <x v="135"/>
    <s v="420kv"/>
    <s v="T175145"/>
    <s v="1332"/>
    <n v="72.599999999999994"/>
    <n v="1"/>
    <n v="7.2599999999999998E-2"/>
    <n v="24"/>
    <x v="1"/>
    <s v="28/04/2025"/>
    <n v="41.42146167824103"/>
    <s v="Non-Painted"/>
  </r>
  <r>
    <d v="2025-05-31T22:58:05"/>
    <x v="304"/>
    <x v="71"/>
    <s v="COVER"/>
    <s v="T175153"/>
    <s v="113"/>
    <n v="16"/>
    <n v="1"/>
    <n v="1.6E-2"/>
    <n v="9"/>
    <x v="1"/>
    <s v="28/04/2025"/>
    <n v="41.313176736111927"/>
    <s v="Non-Painted"/>
  </r>
  <r>
    <d v="2025-05-28T21:47:16"/>
    <x v="304"/>
    <x v="71"/>
    <s v="COVER"/>
    <s v="T175155"/>
    <s v="126"/>
    <n v="16"/>
    <n v="1"/>
    <n v="1.6E-2"/>
    <n v="12"/>
    <x v="1"/>
    <s v="28/04/2025"/>
    <n v="41.416889675921993"/>
    <s v="Non-Painted"/>
  </r>
  <r>
    <d v="2025-05-09T15:00:16"/>
    <x v="298"/>
    <x v="135"/>
    <s v="420kv"/>
    <s v="T175160"/>
    <s v="1274"/>
    <n v="72.599999999999994"/>
    <n v="1"/>
    <n v="7.2599999999999998E-2"/>
    <n v="31"/>
    <x v="1"/>
    <s v="29/04/2025"/>
    <n v="40.796674247685587"/>
    <s v="Non-Painted"/>
  </r>
  <r>
    <d v="2025-06-05T19:09:10"/>
    <x v="200"/>
    <x v="40"/>
    <s v="AIS 420 kV"/>
    <s v="T175174"/>
    <s v="5016"/>
    <n v="49.66"/>
    <n v="1"/>
    <n v="4.9660000000000003E-2"/>
    <n v="4"/>
    <x v="1"/>
    <s v="28/04/2025"/>
    <n v="41.139292800929979"/>
    <s v="Non-Painted"/>
  </r>
  <r>
    <d v="2025-05-22T21:48:42"/>
    <x v="306"/>
    <x v="113"/>
    <s v="420kv"/>
    <s v="T175185"/>
    <s v="2286"/>
    <n v="71.900000000000006"/>
    <n v="1"/>
    <n v="7.1900000000000006E-2"/>
    <n v="18"/>
    <x v="3"/>
    <s v="29/04/2025"/>
    <n v="40.213841736112947"/>
    <s v="Non-Painted"/>
  </r>
  <r>
    <d v="2025-05-22T21:49:22"/>
    <x v="306"/>
    <x v="113"/>
    <s v="420kv"/>
    <s v="T175187"/>
    <s v="2313"/>
    <n v="71.900000000000006"/>
    <n v="1"/>
    <n v="7.1900000000000006E-2"/>
    <n v="18"/>
    <x v="3"/>
    <s v="30/04/2025"/>
    <n v="39.271625497683999"/>
    <s v="Non-Painted"/>
  </r>
  <r>
    <d v="2025-05-19T15:46:37"/>
    <x v="50"/>
    <x v="32"/>
    <s v="OBEX Cast posts"/>
    <s v="T175207"/>
    <s v="2014"/>
    <n v="23"/>
    <n v="1"/>
    <n v="2.3E-2"/>
    <n v="21"/>
    <x v="0"/>
    <s v="27/04/2025"/>
    <n v="42.813900347224262"/>
    <s v="Non-Painted"/>
  </r>
  <r>
    <d v="2025-05-19T15:47:02"/>
    <x v="50"/>
    <x v="32"/>
    <s v="OBEX Cast posts"/>
    <s v="T175219"/>
    <s v="1980"/>
    <n v="23"/>
    <n v="1"/>
    <n v="2.3E-2"/>
    <n v="21"/>
    <x v="0"/>
    <s v="27/04/2025"/>
    <n v="42.775629247684257"/>
    <s v="Non-Painted"/>
  </r>
  <r>
    <d v="2025-05-10T06:41:14"/>
    <x v="198"/>
    <x v="14"/>
    <s v="GIS 420 kV"/>
    <s v="T175255"/>
    <s v="2341"/>
    <n v="61.5"/>
    <n v="1"/>
    <n v="6.1499999999999999E-2"/>
    <n v="30"/>
    <x v="1"/>
    <s v="27/04/2025"/>
    <n v="42.922088981482368"/>
    <s v="Non-Painted"/>
  </r>
  <r>
    <d v="2025-06-06T23:10:08"/>
    <x v="295"/>
    <x v="159"/>
    <s v="765 KV GIS"/>
    <s v="T175285"/>
    <s v="1274"/>
    <n v="16.8"/>
    <n v="1"/>
    <n v="1.6799999999999999E-2"/>
    <n v="3"/>
    <x v="0"/>
    <s v="30/04/2025"/>
    <n v="39.887545347221021"/>
    <s v="Non-Painted"/>
  </r>
  <r>
    <d v="2025-06-05T16:44:48"/>
    <x v="64"/>
    <x v="36"/>
    <s v="765 KV GIS"/>
    <s v="T175300"/>
    <s v="847"/>
    <n v="3.052"/>
    <n v="1"/>
    <n v="3.052E-3"/>
    <n v="4"/>
    <x v="0"/>
    <s v="30/04/2025"/>
    <n v="39.077047106482503"/>
    <s v="Non-Painted"/>
  </r>
  <r>
    <d v="2025-06-05T16:49:21"/>
    <x v="64"/>
    <x v="36"/>
    <s v="765 KV GIS"/>
    <s v="T175311"/>
    <s v="828"/>
    <n v="3.052"/>
    <n v="1"/>
    <n v="3.052E-3"/>
    <n v="4"/>
    <x v="0"/>
    <s v="28/04/2025"/>
    <n v="41.126724097222898"/>
    <s v="Non-Painted"/>
  </r>
  <r>
    <d v="2025-06-05T16:48:38"/>
    <x v="64"/>
    <x v="36"/>
    <s v="765 KV GIS"/>
    <s v="T175312"/>
    <s v="816"/>
    <n v="3.052"/>
    <n v="1"/>
    <n v="3.052E-3"/>
    <n v="4"/>
    <x v="0"/>
    <s v="28/04/2025"/>
    <n v="41.095118576391542"/>
    <s v="Non-Painted"/>
  </r>
  <r>
    <d v="2025-06-05T16:37:16"/>
    <x v="64"/>
    <x v="36"/>
    <s v="765 KV GIS"/>
    <s v="T175313"/>
    <s v="820"/>
    <n v="3.052"/>
    <n v="1"/>
    <n v="3.052E-3"/>
    <n v="4"/>
    <x v="0"/>
    <s v="28/04/2025"/>
    <n v="41.094057858797903"/>
    <s v="Non-Painted"/>
  </r>
  <r>
    <d v="2025-06-05T16:39:23"/>
    <x v="64"/>
    <x v="36"/>
    <s v="765 KV GIS"/>
    <s v="T175317"/>
    <s v="819"/>
    <n v="3.052"/>
    <n v="1"/>
    <n v="3.052E-3"/>
    <n v="4"/>
    <x v="0"/>
    <s v="28/04/2025"/>
    <n v="41.094639120368811"/>
    <s v="Non-Painted"/>
  </r>
  <r>
    <d v="2025-06-05T16:38:59"/>
    <x v="64"/>
    <x v="36"/>
    <s v="765 KV GIS"/>
    <s v="T175318"/>
    <s v="829"/>
    <n v="3.052"/>
    <n v="1"/>
    <n v="3.052E-3"/>
    <n v="4"/>
    <x v="0"/>
    <s v="28/04/2025"/>
    <n v="41.090465405090072"/>
    <s v="Non-Painted"/>
  </r>
  <r>
    <d v="2025-06-05T16:36:39"/>
    <x v="64"/>
    <x v="36"/>
    <s v="765 KV GIS"/>
    <s v="T175319"/>
    <s v="815"/>
    <n v="3.052"/>
    <n v="1"/>
    <n v="3.052E-3"/>
    <n v="4"/>
    <x v="0"/>
    <s v="28/04/2025"/>
    <n v="41.095869861106621"/>
    <s v="Non-Painted"/>
  </r>
  <r>
    <d v="2025-05-22T21:51:15"/>
    <x v="306"/>
    <x v="113"/>
    <s v="420kv"/>
    <s v="T175321"/>
    <s v="2297"/>
    <n v="71.900000000000006"/>
    <n v="1"/>
    <n v="7.1900000000000006E-2"/>
    <n v="18"/>
    <x v="3"/>
    <s v="30/04/2025"/>
    <n v="39.46803710648237"/>
    <s v="Non-Painted"/>
  </r>
  <r>
    <d v="2025-06-05T16:38:02"/>
    <x v="64"/>
    <x v="36"/>
    <s v="765 KV GIS"/>
    <s v="T175324"/>
    <s v="832"/>
    <n v="3.052"/>
    <n v="1"/>
    <n v="3.052E-3"/>
    <n v="4"/>
    <x v="0"/>
    <s v="28/04/2025"/>
    <n v="41.098694340282243"/>
    <s v="Non-Painted"/>
  </r>
  <r>
    <d v="2025-06-05T16:28:52"/>
    <x v="64"/>
    <x v="36"/>
    <s v="765 KV GIS"/>
    <s v="T175325"/>
    <s v="830"/>
    <n v="3.052"/>
    <n v="1"/>
    <n v="3.052E-3"/>
    <n v="4"/>
    <x v="0"/>
    <s v="28/04/2025"/>
    <n v="41.125738171293051"/>
    <s v="Non-Painted"/>
  </r>
  <r>
    <d v="2025-05-23T18:58:38"/>
    <x v="306"/>
    <x v="113"/>
    <s v="420kv"/>
    <s v="T175326"/>
    <s v="2296"/>
    <n v="71.900000000000006"/>
    <n v="1"/>
    <n v="7.1900000000000006E-2"/>
    <n v="17"/>
    <x v="3"/>
    <s v="30/04/2025"/>
    <n v="39.466635868055157"/>
    <s v="Non-Painted"/>
  </r>
  <r>
    <d v="2025-06-05T16:28:15"/>
    <x v="64"/>
    <x v="36"/>
    <s v="765 KV GIS"/>
    <s v="T175330"/>
    <s v="833"/>
    <n v="3.052"/>
    <n v="1"/>
    <n v="3.052E-3"/>
    <n v="4"/>
    <x v="0"/>
    <s v="28/04/2025"/>
    <n v="41.102567812500638"/>
    <s v="Non-Painted"/>
  </r>
  <r>
    <d v="2025-05-08T05:48:12"/>
    <x v="304"/>
    <x v="71"/>
    <s v="COVER"/>
    <s v="T175361"/>
    <s v="138"/>
    <n v="16"/>
    <n v="1"/>
    <n v="1.6E-2"/>
    <n v="32"/>
    <x v="1"/>
    <s v="29/04/2025"/>
    <n v="40.103194259259908"/>
    <s v="Non-Painted"/>
  </r>
  <r>
    <d v="2025-06-05T16:38:27"/>
    <x v="64"/>
    <x v="36"/>
    <s v="765 KV GIS"/>
    <s v="T175372"/>
    <s v="840"/>
    <n v="3.052"/>
    <n v="1"/>
    <n v="3.052E-3"/>
    <n v="4"/>
    <x v="0"/>
    <s v="30/04/2025"/>
    <n v="39.489700370366343"/>
    <s v="Non-Painted"/>
  </r>
  <r>
    <d v="2025-06-05T16:29:48"/>
    <x v="64"/>
    <x v="36"/>
    <s v="765 KV GIS"/>
    <s v="T175378"/>
    <s v="842"/>
    <n v="3.052"/>
    <n v="1"/>
    <n v="3.052E-3"/>
    <n v="4"/>
    <x v="0"/>
    <s v="30/04/2025"/>
    <n v="39.498507384261757"/>
    <s v="Non-Painted"/>
  </r>
  <r>
    <d v="2025-06-04T14:24:37"/>
    <x v="307"/>
    <x v="164"/>
    <s v="DTB 145 kV"/>
    <s v="T175381"/>
    <s v="350"/>
    <n v="84.45"/>
    <n v="1"/>
    <n v="8.4450000000000011E-2"/>
    <n v="5"/>
    <x v="0"/>
    <s v="29/04/2025"/>
    <n v="40.637679861109063"/>
    <s v="Painted"/>
  </r>
  <r>
    <d v="2025-06-04T15:27:36"/>
    <x v="304"/>
    <x v="71"/>
    <s v="COVER"/>
    <s v="T175385"/>
    <s v="125"/>
    <n v="16"/>
    <n v="1"/>
    <n v="1.6E-2"/>
    <n v="5"/>
    <x v="1"/>
    <s v="29/04/2025"/>
    <n v="40.663591331016512"/>
    <s v="Non-Painted"/>
  </r>
  <r>
    <d v="2025-05-28T21:48:43"/>
    <x v="304"/>
    <x v="71"/>
    <s v="COVER"/>
    <s v="T175389"/>
    <s v="120"/>
    <n v="16"/>
    <n v="1"/>
    <n v="1.6E-2"/>
    <n v="12"/>
    <x v="1"/>
    <s v="29/04/2025"/>
    <n v="40.594824629632058"/>
    <s v="Non-Painted"/>
  </r>
  <r>
    <d v="2025-06-06T23:18:38"/>
    <x v="305"/>
    <x v="96"/>
    <s v="Tank"/>
    <s v="T175391"/>
    <s v="99"/>
    <n v="148.19999999999999"/>
    <n v="1"/>
    <n v="0.1482"/>
    <n v="3"/>
    <x v="1"/>
    <s v="29/04/2025"/>
    <n v="40.609493935189683"/>
    <s v="Non-Painted"/>
  </r>
  <r>
    <d v="2025-05-26T10:57:47"/>
    <x v="308"/>
    <x v="164"/>
    <s v="DTB 145 kV"/>
    <s v="T175392"/>
    <s v="351"/>
    <n v="85.2"/>
    <n v="1"/>
    <n v="8.5199999999999998E-2"/>
    <n v="14"/>
    <x v="1"/>
    <s v="29/04/2025"/>
    <n v="40.604801736109948"/>
    <s v="Non-Painted"/>
  </r>
  <r>
    <d v="2025-05-16T14:22:17"/>
    <x v="298"/>
    <x v="135"/>
    <s v="420kv"/>
    <s v="T175394"/>
    <s v="1275"/>
    <n v="72.599999999999994"/>
    <n v="1"/>
    <n v="7.2599999999999998E-2"/>
    <n v="24"/>
    <x v="1"/>
    <s v="29/04/2025"/>
    <n v="40.594075856482959"/>
    <s v="Non-Painted"/>
  </r>
  <r>
    <d v="2025-05-28T21:48:11"/>
    <x v="304"/>
    <x v="71"/>
    <s v="COVER"/>
    <s v="T175395"/>
    <s v="121"/>
    <n v="16"/>
    <n v="1"/>
    <n v="1.6E-2"/>
    <n v="12"/>
    <x v="1"/>
    <s v="29/04/2025"/>
    <n v="40.629092696763109"/>
    <s v="Non-Painted"/>
  </r>
  <r>
    <d v="2025-05-28T05:15:36"/>
    <x v="304"/>
    <x v="71"/>
    <s v="COVER"/>
    <s v="T175396"/>
    <s v="131"/>
    <n v="16"/>
    <n v="1"/>
    <n v="1.6E-2"/>
    <n v="12"/>
    <x v="1"/>
    <s v="29/04/2025"/>
    <n v="40.483952048612991"/>
    <s v="Non-Painted"/>
  </r>
  <r>
    <d v="2025-06-07T22:29:40"/>
    <x v="305"/>
    <x v="96"/>
    <s v="Tank"/>
    <s v="T175397"/>
    <s v="102"/>
    <n v="148.19999999999999"/>
    <n v="1"/>
    <n v="0.1482"/>
    <n v="2"/>
    <x v="1"/>
    <s v="29/04/2025"/>
    <n v="40.482952835649478"/>
    <s v="Non-Painted"/>
  </r>
  <r>
    <d v="2025-05-28T21:47:57"/>
    <x v="304"/>
    <x v="71"/>
    <s v="COVER"/>
    <s v="T175398"/>
    <s v="124"/>
    <n v="16"/>
    <n v="1"/>
    <n v="1.6E-2"/>
    <n v="12"/>
    <x v="1"/>
    <s v="29/04/2025"/>
    <n v="40.555423761572463"/>
    <s v="Non-Painted"/>
  </r>
  <r>
    <d v="2025-05-12T15:19:16"/>
    <x v="298"/>
    <x v="135"/>
    <s v="420kv"/>
    <s v="T175401"/>
    <s v="1289"/>
    <n v="72.599999999999994"/>
    <n v="1"/>
    <n v="7.2599999999999998E-2"/>
    <n v="28"/>
    <x v="1"/>
    <s v="29/04/2025"/>
    <n v="40.255898333329242"/>
    <s v="Non-Painted"/>
  </r>
  <r>
    <d v="2025-05-24T09:33:40"/>
    <x v="304"/>
    <x v="71"/>
    <s v="COVER"/>
    <s v="T175407"/>
    <s v="151"/>
    <n v="16"/>
    <n v="1"/>
    <n v="1.6E-2"/>
    <n v="16"/>
    <x v="1"/>
    <s v="30/04/2025"/>
    <n v="39.912708854164521"/>
    <s v="Non-Painted"/>
  </r>
  <r>
    <d v="2025-06-01T05:35:22"/>
    <x v="304"/>
    <x v="71"/>
    <s v="COVER"/>
    <s v="T175410"/>
    <s v="132"/>
    <n v="16"/>
    <n v="1"/>
    <n v="1.6E-2"/>
    <n v="8"/>
    <x v="1"/>
    <s v="29/04/2025"/>
    <n v="40.052909375001043"/>
    <s v="Non-Painted"/>
  </r>
  <r>
    <d v="2025-06-01T05:58:54"/>
    <x v="304"/>
    <x v="71"/>
    <s v="COVER"/>
    <s v="T175412"/>
    <s v="133"/>
    <n v="16"/>
    <n v="1"/>
    <n v="1.6E-2"/>
    <n v="8"/>
    <x v="1"/>
    <s v="29/04/2025"/>
    <n v="40.030154687497998"/>
    <s v="Non-Painted"/>
  </r>
  <r>
    <d v="2025-05-16T15:07:19"/>
    <x v="304"/>
    <x v="71"/>
    <s v="COVER"/>
    <s v="T175421"/>
    <s v="153"/>
    <n v="16"/>
    <n v="1"/>
    <n v="1.6E-2"/>
    <n v="24"/>
    <x v="1"/>
    <s v="30/04/2025"/>
    <n v="39.310542071762029"/>
    <s v="Non-Painted"/>
  </r>
  <r>
    <d v="2025-05-28T05:25:49"/>
    <x v="304"/>
    <x v="71"/>
    <s v="COVER"/>
    <s v="T175424"/>
    <s v="136"/>
    <n v="16"/>
    <n v="1"/>
    <n v="1.6E-2"/>
    <n v="12"/>
    <x v="1"/>
    <s v="30/04/2025"/>
    <n v="39.650423865736229"/>
    <s v="Non-Painted"/>
  </r>
  <r>
    <d v="2025-05-08T05:43:49"/>
    <x v="304"/>
    <x v="71"/>
    <s v="COVER"/>
    <s v="T175429"/>
    <s v="137"/>
    <n v="16"/>
    <n v="1"/>
    <n v="1.6E-2"/>
    <n v="32"/>
    <x v="1"/>
    <s v="30/04/2025"/>
    <n v="39.53582917823951"/>
    <s v="Non-Painted"/>
  </r>
  <r>
    <d v="2025-05-28T05:48:32"/>
    <x v="304"/>
    <x v="71"/>
    <s v="COVER"/>
    <s v="T175430"/>
    <s v="140"/>
    <n v="16"/>
    <n v="1"/>
    <n v="1.6E-2"/>
    <n v="12"/>
    <x v="1"/>
    <s v="30/04/2025"/>
    <n v="39.590720092593983"/>
    <s v="Non-Painted"/>
  </r>
  <r>
    <d v="2025-05-17T06:26:25"/>
    <x v="298"/>
    <x v="135"/>
    <s v="420kv"/>
    <s v="T175431"/>
    <s v="1293"/>
    <n v="72.599999999999994"/>
    <n v="1"/>
    <n v="7.2599999999999998E-2"/>
    <n v="23"/>
    <x v="1"/>
    <s v="30/04/2025"/>
    <n v="39.183560682868119"/>
    <s v="Non-Painted"/>
  </r>
  <r>
    <d v="2025-06-06T23:38:15"/>
    <x v="305"/>
    <x v="96"/>
    <s v="Tank"/>
    <s v="T175432"/>
    <s v="128"/>
    <n v="148.19999999999999"/>
    <n v="1"/>
    <n v="0.1482"/>
    <n v="3"/>
    <x v="1"/>
    <s v="30/04/2025"/>
    <n v="39.291438576387009"/>
    <s v="Non-Painted"/>
  </r>
  <r>
    <d v="2025-05-08T05:40:24"/>
    <x v="304"/>
    <x v="71"/>
    <s v="COVER"/>
    <s v="T175434"/>
    <s v="145"/>
    <n v="16"/>
    <n v="1"/>
    <n v="1.6E-2"/>
    <n v="32"/>
    <x v="1"/>
    <s v="30/04/2025"/>
    <n v="39.184280590277922"/>
    <s v="Non-Painted"/>
  </r>
  <r>
    <d v="2025-05-08T08:37:54"/>
    <x v="304"/>
    <x v="71"/>
    <s v="COVER"/>
    <s v="T175440"/>
    <s v="148"/>
    <n v="16"/>
    <n v="1"/>
    <n v="1.6E-2"/>
    <n v="32"/>
    <x v="1"/>
    <s v="30/04/2025"/>
    <n v="39.349735092589981"/>
    <s v="Non-Painted"/>
  </r>
  <r>
    <d v="2025-05-08T05:35:20"/>
    <x v="304"/>
    <x v="71"/>
    <s v="COVER"/>
    <s v="T175441"/>
    <s v="142"/>
    <n v="16"/>
    <n v="1"/>
    <n v="1.6E-2"/>
    <n v="32"/>
    <x v="1"/>
    <s v="30/04/2025"/>
    <n v="39.101560949071427"/>
    <s v="Non-Painted"/>
  </r>
  <r>
    <d v="2025-05-12T15:05:43"/>
    <x v="298"/>
    <x v="135"/>
    <s v="420kv"/>
    <s v="T175442"/>
    <s v="1278"/>
    <n v="72.599999999999994"/>
    <n v="1"/>
    <n v="7.2599999999999998E-2"/>
    <n v="28"/>
    <x v="1"/>
    <s v="30/04/2025"/>
    <n v="39.651261805556707"/>
    <s v="Non-Painted"/>
  </r>
  <r>
    <d v="2025-06-08T05:23:14"/>
    <x v="305"/>
    <x v="96"/>
    <s v="Tank"/>
    <s v="T175451"/>
    <s v="123"/>
    <n v="148.19999999999999"/>
    <n v="1"/>
    <n v="0.1482"/>
    <n v="1"/>
    <x v="1"/>
    <s v="30/04/2025"/>
    <n v="39.235690763889579"/>
    <s v="Non-Painted"/>
  </r>
  <r>
    <d v="2025-05-08T05:47:10"/>
    <x v="304"/>
    <x v="71"/>
    <s v="COVER"/>
    <s v="T175454"/>
    <s v="149"/>
    <n v="16"/>
    <n v="1"/>
    <n v="1.6E-2"/>
    <n v="32"/>
    <x v="1"/>
    <s v="30/04/2025"/>
    <n v="39.426466817130859"/>
    <s v="Non-Painted"/>
  </r>
  <r>
    <d v="2025-05-08T05:45:23"/>
    <x v="304"/>
    <x v="71"/>
    <s v="COVER"/>
    <s v="T175458"/>
    <s v="150"/>
    <n v="16"/>
    <n v="1"/>
    <n v="1.6E-2"/>
    <n v="32"/>
    <x v="1"/>
    <s v="30/04/2025"/>
    <n v="39.482717222221247"/>
    <s v="Non-Painted"/>
  </r>
  <r>
    <d v="2025-05-31T06:35:16"/>
    <x v="304"/>
    <x v="71"/>
    <s v="COVER"/>
    <s v="T175464"/>
    <s v="158"/>
    <n v="16"/>
    <n v="1"/>
    <n v="1.6E-2"/>
    <n v="9"/>
    <x v="1"/>
    <s v="02/05/2025"/>
    <n v="37.595951342591427"/>
    <s v="Non-Painted"/>
  </r>
  <r>
    <d v="2025-06-07T14:59:30"/>
    <x v="305"/>
    <x v="96"/>
    <s v="Tank"/>
    <s v="T175469"/>
    <s v="125"/>
    <n v="148.19999999999999"/>
    <n v="1"/>
    <n v="0.1482"/>
    <n v="2"/>
    <x v="1"/>
    <s v="02/05/2025"/>
    <n v="37.564677291666158"/>
    <s v="Non-Painted"/>
  </r>
  <r>
    <d v="2025-05-28T05:23:56"/>
    <x v="304"/>
    <x v="71"/>
    <s v="COVER"/>
    <s v="T175470"/>
    <s v="144"/>
    <n v="16"/>
    <n v="1"/>
    <n v="1.6E-2"/>
    <n v="12"/>
    <x v="1"/>
    <s v="02/05/2025"/>
    <n v="37.569373472222651"/>
    <s v="Non-Painted"/>
  </r>
  <r>
    <d v="2025-05-08T05:39:59"/>
    <x v="304"/>
    <x v="71"/>
    <s v="COVER"/>
    <s v="T175474"/>
    <s v="143"/>
    <n v="16"/>
    <n v="1"/>
    <n v="1.6E-2"/>
    <n v="32"/>
    <x v="1"/>
    <s v="30/04/2025"/>
    <n v="39.013622094906168"/>
    <s v="Non-Painted"/>
  </r>
  <r>
    <d v="2025-05-23T19:00:55"/>
    <x v="306"/>
    <x v="113"/>
    <s v="420kv"/>
    <s v="T175485"/>
    <s v="2316"/>
    <n v="71.900000000000006"/>
    <n v="1"/>
    <n v="7.1900000000000006E-2"/>
    <n v="17"/>
    <x v="3"/>
    <s v="30/04/2025"/>
    <n v="39.019108321757813"/>
    <s v="Non-Painted"/>
  </r>
  <r>
    <d v="2025-05-24T09:43:01"/>
    <x v="304"/>
    <x v="71"/>
    <s v="COVER"/>
    <s v="T175497"/>
    <s v="156"/>
    <n v="16"/>
    <n v="1"/>
    <n v="1.6E-2"/>
    <n v="16"/>
    <x v="1"/>
    <s v="02/05/2025"/>
    <n v="37.524227037036333"/>
    <s v="Non-Painted"/>
  </r>
  <r>
    <d v="2025-05-08T05:42:02"/>
    <x v="304"/>
    <x v="71"/>
    <s v="COVER"/>
    <s v="T175499"/>
    <s v="147"/>
    <n v="16"/>
    <n v="1"/>
    <n v="1.6E-2"/>
    <n v="32"/>
    <x v="1"/>
    <s v="30/04/2025"/>
    <n v="39.049291840274243"/>
    <s v="Non-Painted"/>
  </r>
  <r>
    <d v="2025-06-01T06:10:35"/>
    <x v="304"/>
    <x v="71"/>
    <s v="COVER"/>
    <s v="T175502"/>
    <s v="135"/>
    <n v="16"/>
    <n v="1"/>
    <n v="1.6E-2"/>
    <n v="8"/>
    <x v="1"/>
    <s v="30/04/2025"/>
    <n v="39.799224942129513"/>
    <s v="Non-Painted"/>
  </r>
  <r>
    <d v="2025-05-16T07:45:50"/>
    <x v="298"/>
    <x v="135"/>
    <s v="420kv"/>
    <s v="T175508"/>
    <s v="1288"/>
    <n v="72.599999999999994"/>
    <n v="1"/>
    <n v="7.2599999999999998E-2"/>
    <n v="24"/>
    <x v="1"/>
    <s v="29/04/2025"/>
    <n v="40.414683530092589"/>
    <s v="Non-Painted"/>
  </r>
  <r>
    <d v="2025-06-04T14:58:30"/>
    <x v="304"/>
    <x v="71"/>
    <s v="COVER"/>
    <s v="T175509"/>
    <s v="127"/>
    <n v="16"/>
    <n v="1"/>
    <n v="1.6E-2"/>
    <n v="5"/>
    <x v="1"/>
    <s v="29/04/2025"/>
    <n v="40.415277199077543"/>
    <s v="Non-Painted"/>
  </r>
  <r>
    <d v="2025-06-05T16:29:21"/>
    <x v="64"/>
    <x v="36"/>
    <s v="765 KV GIS"/>
    <s v="T175510"/>
    <s v="849"/>
    <n v="3.052"/>
    <n v="1"/>
    <n v="3.052E-3"/>
    <n v="4"/>
    <x v="0"/>
    <s v="30/04/2025"/>
    <n v="39.075837997683273"/>
    <s v="Non-Painted"/>
  </r>
  <r>
    <d v="2025-05-12T14:28:25"/>
    <x v="298"/>
    <x v="135"/>
    <s v="420kv"/>
    <s v="T175514"/>
    <s v="1285"/>
    <n v="72.599999999999994"/>
    <n v="1"/>
    <n v="7.2599999999999998E-2"/>
    <n v="28"/>
    <x v="1"/>
    <s v="29/04/2025"/>
    <n v="40.315240648145853"/>
    <s v="Non-Painted"/>
  </r>
  <r>
    <d v="2025-05-28T21:46:28"/>
    <x v="304"/>
    <x v="71"/>
    <s v="COVER"/>
    <s v="T175516"/>
    <s v="130"/>
    <n v="16"/>
    <n v="1"/>
    <n v="1.6E-2"/>
    <n v="12"/>
    <x v="1"/>
    <s v="29/04/2025"/>
    <n v="40.361945555559942"/>
    <s v="Non-Painted"/>
  </r>
  <r>
    <d v="2025-05-09T15:17:42"/>
    <x v="298"/>
    <x v="135"/>
    <s v="420kv"/>
    <s v="T175519"/>
    <s v="1310"/>
    <n v="72.599999999999994"/>
    <n v="1"/>
    <n v="7.2599999999999998E-2"/>
    <n v="31"/>
    <x v="1"/>
    <s v="30/04/2025"/>
    <n v="39.309198032409768"/>
    <s v="Non-Painted"/>
  </r>
  <r>
    <d v="2025-05-31T22:57:37"/>
    <x v="304"/>
    <x v="71"/>
    <s v="COVER"/>
    <s v="T175521"/>
    <s v="128"/>
    <n v="16"/>
    <n v="1"/>
    <n v="1.6E-2"/>
    <n v="9"/>
    <x v="1"/>
    <s v="29/04/2025"/>
    <n v="40.314368194442068"/>
    <s v="Non-Painted"/>
  </r>
  <r>
    <d v="2025-05-31T06:32:48"/>
    <x v="304"/>
    <x v="71"/>
    <s v="COVER"/>
    <s v="T175525"/>
    <s v="134"/>
    <n v="16"/>
    <n v="1"/>
    <n v="1.6E-2"/>
    <n v="9"/>
    <x v="1"/>
    <s v="30/04/2025"/>
    <n v="39.848585092593567"/>
    <s v="Non-Painted"/>
  </r>
  <r>
    <d v="2025-06-01T05:51:35"/>
    <x v="304"/>
    <x v="71"/>
    <s v="COVER"/>
    <s v="T175526"/>
    <s v="141"/>
    <n v="16"/>
    <n v="1"/>
    <n v="1.6E-2"/>
    <n v="8"/>
    <x v="1"/>
    <s v="30/04/2025"/>
    <n v="39.708025578700472"/>
    <s v="Non-Painted"/>
  </r>
  <r>
    <d v="2025-06-07T15:00:28"/>
    <x v="305"/>
    <x v="96"/>
    <s v="Tank"/>
    <s v="T175529"/>
    <s v="110"/>
    <n v="148.19999999999999"/>
    <n v="1"/>
    <n v="0.1482"/>
    <n v="2"/>
    <x v="1"/>
    <s v="30/04/2025"/>
    <n v="39.834259849536473"/>
    <s v="Non-Painted"/>
  </r>
  <r>
    <d v="2025-05-11T05:50:29"/>
    <x v="298"/>
    <x v="135"/>
    <s v="420kv"/>
    <s v="T175530"/>
    <s v="1276"/>
    <n v="72.599999999999994"/>
    <n v="1"/>
    <n v="7.2599999999999998E-2"/>
    <n v="29"/>
    <x v="1"/>
    <s v="30/04/2025"/>
    <n v="39.847725868057751"/>
    <s v="Non-Painted"/>
  </r>
  <r>
    <d v="2025-05-31T22:34:05"/>
    <x v="132"/>
    <x v="75"/>
    <s v="-"/>
    <s v="T175534"/>
    <s v="991"/>
    <n v="360.5"/>
    <n v="1"/>
    <n v="0.36049999999999999"/>
    <n v="9"/>
    <x v="1"/>
    <s v="02/05/2025"/>
    <n v="37.572337175923167"/>
    <s v="Non-Painted"/>
  </r>
  <r>
    <d v="2025-05-28T21:46:52"/>
    <x v="304"/>
    <x v="71"/>
    <s v="COVER"/>
    <s v="T175547"/>
    <s v="168"/>
    <n v="16"/>
    <n v="1"/>
    <n v="1.6E-2"/>
    <n v="12"/>
    <x v="1"/>
    <s v="03/05/2025"/>
    <n v="36.892654745373868"/>
    <s v="Non-Painted"/>
  </r>
  <r>
    <d v="2025-05-12T15:27:40"/>
    <x v="298"/>
    <x v="135"/>
    <s v="420kv"/>
    <s v="T175552"/>
    <s v="1304"/>
    <n v="72.599999999999994"/>
    <n v="1"/>
    <n v="7.2599999999999998E-2"/>
    <n v="28"/>
    <x v="1"/>
    <s v="02/05/2025"/>
    <n v="37.030081828706898"/>
    <s v="Non-Painted"/>
  </r>
  <r>
    <d v="2025-06-01T05:34:25"/>
    <x v="304"/>
    <x v="71"/>
    <s v="COVER"/>
    <s v="T175553"/>
    <s v="162"/>
    <n v="16"/>
    <n v="1"/>
    <n v="1.6E-2"/>
    <n v="8"/>
    <x v="1"/>
    <s v="03/05/2025"/>
    <n v="36.923570844905043"/>
    <s v="Non-Painted"/>
  </r>
  <r>
    <d v="2025-06-04T15:01:29"/>
    <x v="304"/>
    <x v="71"/>
    <s v="COVER"/>
    <s v="T175555"/>
    <s v="167"/>
    <n v="16"/>
    <n v="1"/>
    <n v="1.6E-2"/>
    <n v="5"/>
    <x v="1"/>
    <s v="03/05/2025"/>
    <n v="36.922492546298599"/>
    <s v="Non-Painted"/>
  </r>
  <r>
    <d v="2025-06-01T05:37:20"/>
    <x v="304"/>
    <x v="71"/>
    <s v="COVER"/>
    <s v="T175565"/>
    <s v="155"/>
    <n v="16"/>
    <n v="1"/>
    <n v="1.6E-2"/>
    <n v="8"/>
    <x v="1"/>
    <s v="02/05/2025"/>
    <n v="37.440140150465602"/>
    <s v="Non-Painted"/>
  </r>
  <r>
    <d v="2025-06-02T22:53:40"/>
    <x v="306"/>
    <x v="113"/>
    <s v="420kv"/>
    <s v="T175567"/>
    <s v="2338"/>
    <n v="71.900000000000006"/>
    <n v="1"/>
    <n v="7.1900000000000006E-2"/>
    <n v="7"/>
    <x v="0"/>
    <s v="02/05/2025"/>
    <n v="37.280739988425921"/>
    <s v="Non-Painted"/>
  </r>
  <r>
    <d v="2025-05-31T06:23:23"/>
    <x v="304"/>
    <x v="71"/>
    <s v="COVER"/>
    <s v="T175582"/>
    <s v="160"/>
    <n v="16"/>
    <n v="1"/>
    <n v="1.6E-2"/>
    <n v="9"/>
    <x v="1"/>
    <s v="02/05/2025"/>
    <n v="37.03089203703712"/>
    <s v="Non-Painted"/>
  </r>
  <r>
    <d v="2025-05-22T21:50:29"/>
    <x v="306"/>
    <x v="113"/>
    <s v="420kv"/>
    <s v="T175588"/>
    <s v="2334"/>
    <n v="71.900000000000006"/>
    <n v="1"/>
    <n v="7.1900000000000006E-2"/>
    <n v="18"/>
    <x v="3"/>
    <s v="02/05/2025"/>
    <n v="37.368899918983523"/>
    <s v="Non-Painted"/>
  </r>
  <r>
    <d v="2025-05-28T21:46:36"/>
    <x v="304"/>
    <x v="71"/>
    <s v="COVER"/>
    <s v="T175589"/>
    <s v="159"/>
    <n v="16"/>
    <n v="1"/>
    <n v="1.6E-2"/>
    <n v="12"/>
    <x v="1"/>
    <s v="02/05/2025"/>
    <n v="37.141049965277489"/>
    <s v="Non-Painted"/>
  </r>
  <r>
    <d v="2025-06-01T05:56:35"/>
    <x v="304"/>
    <x v="71"/>
    <s v="COVER"/>
    <s v="T175593"/>
    <s v="163"/>
    <n v="16"/>
    <n v="1"/>
    <n v="1.6E-2"/>
    <n v="8"/>
    <x v="1"/>
    <s v="02/05/2025"/>
    <n v="37.085376967588672"/>
    <s v="Non-Painted"/>
  </r>
  <r>
    <d v="2025-05-08T05:37:31"/>
    <x v="304"/>
    <x v="71"/>
    <s v="COVER"/>
    <s v="T175594"/>
    <s v="154"/>
    <n v="16"/>
    <n v="1"/>
    <n v="1.6E-2"/>
    <n v="32"/>
    <x v="1"/>
    <s v="02/05/2025"/>
    <n v="37.307115289353533"/>
    <s v="Non-Painted"/>
  </r>
  <r>
    <d v="2025-05-24T09:34:53"/>
    <x v="304"/>
    <x v="71"/>
    <s v="COVER"/>
    <s v="T175597"/>
    <s v="161"/>
    <n v="16"/>
    <n v="1"/>
    <n v="1.6E-2"/>
    <n v="16"/>
    <x v="1"/>
    <s v="02/05/2025"/>
    <n v="37.251266527775442"/>
    <s v="Non-Painted"/>
  </r>
  <r>
    <d v="2025-05-24T09:45:25"/>
    <x v="304"/>
    <x v="71"/>
    <s v="COVER"/>
    <s v="T175599"/>
    <s v="157"/>
    <n v="16"/>
    <n v="1"/>
    <n v="1.6E-2"/>
    <n v="16"/>
    <x v="1"/>
    <s v="02/05/2025"/>
    <n v="37.341097199074277"/>
    <s v="Non-Painted"/>
  </r>
  <r>
    <d v="2025-05-28T21:49:36"/>
    <x v="304"/>
    <x v="71"/>
    <s v="COVER"/>
    <s v="T175601"/>
    <s v="176"/>
    <n v="16"/>
    <n v="1"/>
    <n v="1.6E-2"/>
    <n v="12"/>
    <x v="1"/>
    <s v="04/05/2025"/>
    <n v="35.977062858793943"/>
    <s v="Non-Painted"/>
  </r>
  <r>
    <d v="2025-06-04T14:59:15"/>
    <x v="304"/>
    <x v="71"/>
    <s v="COVER"/>
    <s v="T175603"/>
    <s v="169"/>
    <n v="16"/>
    <n v="1"/>
    <n v="1.6E-2"/>
    <n v="5"/>
    <x v="1"/>
    <s v="03/05/2025"/>
    <n v="36.820105567130668"/>
    <s v="Non-Painted"/>
  </r>
  <r>
    <d v="2025-05-28T21:48:18"/>
    <x v="304"/>
    <x v="71"/>
    <s v="COVER"/>
    <s v="T175608"/>
    <s v="179"/>
    <n v="16"/>
    <n v="1"/>
    <n v="1.6E-2"/>
    <n v="12"/>
    <x v="1"/>
    <s v="03/05/2025"/>
    <n v="36.06464031249925"/>
    <s v="Non-Painted"/>
  </r>
  <r>
    <d v="2025-05-11T05:47:46"/>
    <x v="298"/>
    <x v="135"/>
    <s v="420kv"/>
    <s v="T175610"/>
    <s v="1317"/>
    <n v="72.599999999999994"/>
    <n v="1"/>
    <n v="7.2599999999999998E-2"/>
    <n v="29"/>
    <x v="1"/>
    <s v="03/05/2025"/>
    <n v="36.820594618053292"/>
    <s v="Non-Painted"/>
  </r>
  <r>
    <d v="2025-06-05T14:57:59"/>
    <x v="304"/>
    <x v="71"/>
    <s v="COVER"/>
    <s v="T175612"/>
    <s v="182"/>
    <n v="16"/>
    <n v="1"/>
    <n v="1.6E-2"/>
    <n v="4"/>
    <x v="1"/>
    <s v="03/05/2025"/>
    <n v="36.123638472221501"/>
    <s v="Non-Painted"/>
  </r>
  <r>
    <d v="2025-05-30T23:07:32"/>
    <x v="237"/>
    <x v="113"/>
    <s v="420kv"/>
    <s v="T175613"/>
    <s v="2341"/>
    <n v="71.900000000000006"/>
    <n v="1"/>
    <n v="7.1900000000000006E-2"/>
    <n v="10"/>
    <x v="1"/>
    <s v="02/05/2025"/>
    <n v="37.010092314812937"/>
    <s v="Non-Painted"/>
  </r>
  <r>
    <d v="2025-05-13T15:56:41"/>
    <x v="298"/>
    <x v="135"/>
    <s v="420kv"/>
    <s v="T175616"/>
    <s v="1313"/>
    <n v="72.599999999999994"/>
    <n v="1"/>
    <n v="7.2599999999999998E-2"/>
    <n v="27"/>
    <x v="1"/>
    <s v="03/05/2025"/>
    <n v="36.772717974534316"/>
    <s v="Non-Painted"/>
  </r>
  <r>
    <d v="2025-05-31T06:34:29"/>
    <x v="304"/>
    <x v="71"/>
    <s v="COVER"/>
    <s v="T175642"/>
    <s v="164"/>
    <n v="16"/>
    <n v="1"/>
    <n v="1.6E-2"/>
    <n v="9"/>
    <x v="1"/>
    <s v="03/05/2025"/>
    <n v="36.656858750000538"/>
    <s v="Non-Painted"/>
  </r>
  <r>
    <d v="2025-05-16T06:48:14"/>
    <x v="298"/>
    <x v="135"/>
    <s v="420kv"/>
    <s v="T175646"/>
    <s v="1330"/>
    <n v="72.599999999999994"/>
    <n v="1"/>
    <n v="7.2599999999999998E-2"/>
    <n v="24"/>
    <x v="1"/>
    <s v="03/05/2025"/>
    <n v="36.416102233793943"/>
    <s v="Non-Painted"/>
  </r>
  <r>
    <d v="2025-05-31T06:33:48"/>
    <x v="304"/>
    <x v="71"/>
    <s v="COVER"/>
    <s v="T175653"/>
    <s v="171"/>
    <n v="16"/>
    <n v="1"/>
    <n v="1.6E-2"/>
    <n v="9"/>
    <x v="1"/>
    <s v="03/05/2025"/>
    <n v="36.559892025463341"/>
    <s v="Non-Painted"/>
  </r>
  <r>
    <d v="2025-05-31T06:25:32"/>
    <x v="304"/>
    <x v="71"/>
    <s v="COVER"/>
    <s v="T175655"/>
    <s v="180"/>
    <n v="16"/>
    <n v="1"/>
    <n v="1.6E-2"/>
    <n v="9"/>
    <x v="1"/>
    <s v="03/05/2025"/>
    <n v="36.181577199073217"/>
    <s v="Non-Painted"/>
  </r>
  <r>
    <d v="2025-05-28T21:48:53"/>
    <x v="304"/>
    <x v="71"/>
    <s v="COVER"/>
    <s v="T175660"/>
    <s v="177"/>
    <n v="16"/>
    <n v="1"/>
    <n v="1.6E-2"/>
    <n v="12"/>
    <x v="1"/>
    <s v="03/05/2025"/>
    <n v="36.415212199077359"/>
    <s v="Non-Painted"/>
  </r>
  <r>
    <d v="2025-05-15T06:00:22"/>
    <x v="309"/>
    <x v="159"/>
    <s v="765 KV GIS"/>
    <s v="T175664"/>
    <s v="1302"/>
    <n v="16.8"/>
    <n v="1"/>
    <n v="1.6799999999999999E-2"/>
    <n v="25"/>
    <x v="1"/>
    <s v="03/05/2025"/>
    <n v="36.534550127311377"/>
    <s v="Non-Painted"/>
  </r>
  <r>
    <d v="2025-05-24T09:44:21"/>
    <x v="304"/>
    <x v="71"/>
    <s v="COVER"/>
    <s v="T175665"/>
    <s v="166"/>
    <n v="16"/>
    <n v="1"/>
    <n v="1.6E-2"/>
    <n v="16"/>
    <x v="1"/>
    <s v="03/05/2025"/>
    <n v="36.685193252313177"/>
    <s v="Non-Painted"/>
  </r>
  <r>
    <d v="2025-05-12T14:15:19"/>
    <x v="298"/>
    <x v="135"/>
    <s v="420kv"/>
    <s v="T175666"/>
    <s v="1333"/>
    <n v="72.599999999999994"/>
    <n v="1"/>
    <n v="7.2599999999999998E-2"/>
    <n v="28"/>
    <x v="1"/>
    <s v="03/05/2025"/>
    <n v="36.472227407408347"/>
    <s v="Non-Painted"/>
  </r>
  <r>
    <d v="2025-05-16T14:17:55"/>
    <x v="298"/>
    <x v="135"/>
    <s v="420kv"/>
    <s v="T175667"/>
    <s v="1323"/>
    <n v="72.599999999999994"/>
    <n v="1"/>
    <n v="7.2599999999999998E-2"/>
    <n v="24"/>
    <x v="1"/>
    <s v="03/05/2025"/>
    <n v="36.180787581019104"/>
    <s v="Non-Painted"/>
  </r>
  <r>
    <d v="2025-05-11T05:45:10"/>
    <x v="298"/>
    <x v="135"/>
    <s v="420kv"/>
    <s v="T175670"/>
    <s v="1312"/>
    <n v="72.599999999999994"/>
    <n v="1"/>
    <n v="7.2599999999999998E-2"/>
    <n v="29"/>
    <x v="1"/>
    <s v="03/05/2025"/>
    <n v="36.684581527777482"/>
    <s v="Non-Painted"/>
  </r>
  <r>
    <d v="2025-05-17T06:49:21"/>
    <x v="298"/>
    <x v="135"/>
    <s v="420kv"/>
    <s v="T175675"/>
    <s v="1320"/>
    <n v="72.599999999999994"/>
    <n v="1"/>
    <n v="7.2599999999999998E-2"/>
    <n v="23"/>
    <x v="1"/>
    <s v="03/05/2025"/>
    <n v="36.302168356480252"/>
    <s v="Non-Painted"/>
  </r>
  <r>
    <d v="2025-05-31T06:27:40"/>
    <x v="304"/>
    <x v="71"/>
    <s v="COVER"/>
    <s v="T175677"/>
    <s v="172"/>
    <n v="16"/>
    <n v="1"/>
    <n v="1.6E-2"/>
    <n v="9"/>
    <x v="1"/>
    <s v="03/05/2025"/>
    <n v="36.470299282409542"/>
    <s v="Non-Painted"/>
  </r>
  <r>
    <d v="2025-06-04T14:22:45"/>
    <x v="307"/>
    <x v="164"/>
    <s v="DTB 145 kV"/>
    <s v="T175678"/>
    <s v="379"/>
    <n v="84.45"/>
    <n v="1"/>
    <n v="8.4450000000000011E-2"/>
    <n v="5"/>
    <x v="0"/>
    <s v="03/05/2025"/>
    <n v="36.397905833335237"/>
    <s v="Painted"/>
  </r>
  <r>
    <d v="2025-05-11T05:46:21"/>
    <x v="298"/>
    <x v="135"/>
    <s v="420kv"/>
    <s v="T175686"/>
    <s v="1318"/>
    <n v="72.599999999999994"/>
    <n v="1"/>
    <n v="7.2599999999999998E-2"/>
    <n v="29"/>
    <x v="1"/>
    <s v="03/05/2025"/>
    <n v="36.622492187496391"/>
    <s v="Non-Painted"/>
  </r>
  <r>
    <d v="2025-05-26T10:56:57"/>
    <x v="308"/>
    <x v="164"/>
    <s v="DTB 145 kV"/>
    <s v="T175687"/>
    <s v="377"/>
    <n v="85.2"/>
    <n v="1"/>
    <n v="8.5199999999999998E-2"/>
    <n v="14"/>
    <x v="1"/>
    <s v="03/05/2025"/>
    <n v="36.551986377315188"/>
    <s v="Non-Painted"/>
  </r>
  <r>
    <d v="2025-05-31T06:37:12"/>
    <x v="304"/>
    <x v="71"/>
    <s v="COVER"/>
    <s v="T175691"/>
    <s v="170"/>
    <n v="16"/>
    <n v="1"/>
    <n v="1.6E-2"/>
    <n v="9"/>
    <x v="1"/>
    <s v="03/05/2025"/>
    <n v="36.622062453701801"/>
    <s v="Non-Painted"/>
  </r>
  <r>
    <d v="2025-05-28T21:49:03"/>
    <x v="304"/>
    <x v="71"/>
    <s v="COVER"/>
    <s v="T175695"/>
    <s v="173"/>
    <n v="16"/>
    <n v="1"/>
    <n v="1.6E-2"/>
    <n v="12"/>
    <x v="1"/>
    <s v="03/05/2025"/>
    <n v="36.301194108797063"/>
    <s v="Non-Painted"/>
  </r>
  <r>
    <d v="2025-05-31T06:26:41"/>
    <x v="304"/>
    <x v="71"/>
    <s v="COVER"/>
    <s v="T175698"/>
    <s v="178"/>
    <n v="16"/>
    <n v="1"/>
    <n v="1.6E-2"/>
    <n v="9"/>
    <x v="1"/>
    <s v="03/05/2025"/>
    <n v="36.345155833332683"/>
    <s v="Non-Painted"/>
  </r>
  <r>
    <d v="2025-06-01T05:53:26"/>
    <x v="304"/>
    <x v="71"/>
    <s v="COVER"/>
    <s v="T175711"/>
    <s v="185"/>
    <n v="16"/>
    <n v="1"/>
    <n v="1.6E-2"/>
    <n v="8"/>
    <x v="1"/>
    <s v="04/05/2025"/>
    <n v="35.780975810186654"/>
    <s v="Non-Painted"/>
  </r>
  <r>
    <d v="2025-05-28T21:46:20"/>
    <x v="304"/>
    <x v="71"/>
    <s v="COVER"/>
    <s v="T175734"/>
    <s v="175"/>
    <n v="16"/>
    <n v="1"/>
    <n v="1.6E-2"/>
    <n v="12"/>
    <x v="1"/>
    <s v="04/05/2025"/>
    <n v="35.905780347224209"/>
    <s v="Non-Painted"/>
  </r>
  <r>
    <d v="2025-05-15T15:23:10"/>
    <x v="130"/>
    <x v="74"/>
    <s v="765 KV GIS"/>
    <s v="T175738"/>
    <s v="668"/>
    <n v="111.5"/>
    <n v="1"/>
    <n v="0.1115"/>
    <n v="25"/>
    <x v="1"/>
    <s v="09/05/2025"/>
    <n v="30.85990429398225"/>
    <s v="Non-Painted"/>
  </r>
  <r>
    <d v="2025-05-28T05:20:15"/>
    <x v="304"/>
    <x v="71"/>
    <s v="COVER"/>
    <s v="T175740"/>
    <s v="181"/>
    <n v="16"/>
    <n v="1"/>
    <n v="1.6E-2"/>
    <n v="12"/>
    <x v="1"/>
    <s v="04/05/2025"/>
    <n v="35.840510486108542"/>
    <s v="Non-Painted"/>
  </r>
  <r>
    <d v="2025-05-14T23:08:08"/>
    <x v="130"/>
    <x v="74"/>
    <s v="765 KV GIS"/>
    <s v="T175742"/>
    <s v="664"/>
    <n v="111.5"/>
    <n v="1"/>
    <n v="0.1115"/>
    <n v="26"/>
    <x v="1"/>
    <s v="07/05/2025"/>
    <n v="32.117158888890117"/>
    <s v="Non-Painted"/>
  </r>
  <r>
    <d v="2025-05-24T09:49:12"/>
    <x v="304"/>
    <x v="71"/>
    <s v="COVER"/>
    <s v="T175758"/>
    <s v="184"/>
    <n v="16"/>
    <n v="1"/>
    <n v="1.6E-2"/>
    <n v="16"/>
    <x v="1"/>
    <s v="05/05/2025"/>
    <n v="34.554258402778942"/>
    <s v="Non-Painted"/>
  </r>
  <r>
    <d v="2025-05-28T21:49:14"/>
    <x v="304"/>
    <x v="71"/>
    <s v="COVER"/>
    <s v="T175792"/>
    <s v="183"/>
    <n v="16"/>
    <n v="1"/>
    <n v="1.6E-2"/>
    <n v="12"/>
    <x v="1"/>
    <s v="05/05/2025"/>
    <n v="34.554729328701796"/>
    <s v="Non-Painted"/>
  </r>
  <r>
    <d v="2025-06-01T05:23:14"/>
    <x v="132"/>
    <x v="75"/>
    <s v="-"/>
    <s v="T175793"/>
    <s v="1002"/>
    <n v="360.5"/>
    <n v="1"/>
    <n v="0.36049999999999999"/>
    <n v="8"/>
    <x v="1"/>
    <s v="05/05/2025"/>
    <n v="34.19043627314386"/>
    <s v="Non-Painted"/>
  </r>
  <r>
    <d v="2025-05-29T01:15:44"/>
    <x v="310"/>
    <x v="82"/>
    <s v="CB Tank_x000d__x000a_"/>
    <s v="T175797"/>
    <s v="18"/>
    <n v="185"/>
    <n v="1"/>
    <n v="0.185"/>
    <n v="11"/>
    <x v="1"/>
    <s v="06/05/2025"/>
    <n v="33.902155057869088"/>
    <s v="Non-Painted"/>
  </r>
  <r>
    <d v="2025-05-26T23:58:36"/>
    <x v="311"/>
    <x v="7"/>
    <s v="-"/>
    <s v="T175801"/>
    <s v="1891"/>
    <n v="118.6"/>
    <n v="1"/>
    <n v="0.1186"/>
    <n v="14"/>
    <x v="1"/>
    <s v="06/05/2025"/>
    <n v="33.616308958335139"/>
    <s v="Non-Painted"/>
  </r>
  <r>
    <d v="2025-06-05T10:04:02"/>
    <x v="312"/>
    <x v="7"/>
    <s v="-"/>
    <s v="T175801"/>
    <s v="1891"/>
    <n v="118.6"/>
    <n v="1"/>
    <n v="0.1186"/>
    <n v="4"/>
    <x v="0"/>
    <s v="06/05/2025"/>
    <n v="33.616308958335139"/>
    <s v="Painted"/>
  </r>
  <r>
    <d v="2025-05-28T06:43:06"/>
    <x v="310"/>
    <x v="82"/>
    <s v="CB Tank_x000d__x000a_"/>
    <s v="T175804"/>
    <s v="20"/>
    <n v="185"/>
    <n v="1"/>
    <n v="0.185"/>
    <n v="12"/>
    <x v="1"/>
    <s v="06/05/2025"/>
    <n v="33.430498263885973"/>
    <s v="Non-Painted"/>
  </r>
  <r>
    <d v="2025-05-29T23:23:58"/>
    <x v="132"/>
    <x v="75"/>
    <s v="-"/>
    <s v="T175807"/>
    <s v="1003"/>
    <n v="360.5"/>
    <n v="1"/>
    <n v="0.36049999999999999"/>
    <n v="11"/>
    <x v="1"/>
    <s v="06/05/2025"/>
    <n v="33.998259907406457"/>
    <s v="Non-Painted"/>
  </r>
  <r>
    <d v="2025-05-29T23:31:27"/>
    <x v="242"/>
    <x v="133"/>
    <s v="-"/>
    <s v="T175816"/>
    <s v="1185"/>
    <n v="517.79999999999995"/>
    <n v="1"/>
    <n v="0.51779999999999993"/>
    <n v="11"/>
    <x v="1"/>
    <s v="06/05/2025"/>
    <n v="33.798325208335882"/>
    <s v="Non-Painted"/>
  </r>
  <r>
    <d v="2025-05-16T23:30:01"/>
    <x v="96"/>
    <x v="16"/>
    <s v="Line DSES Enclosure"/>
    <s v="T175826"/>
    <s v="638"/>
    <n v="113.8"/>
    <n v="1"/>
    <n v="0.1138"/>
    <n v="24"/>
    <x v="1"/>
    <s v="06/05/2025"/>
    <n v="33.748412002314581"/>
    <s v="Non-Painted"/>
  </r>
  <r>
    <d v="2025-05-30T23:12:26"/>
    <x v="313"/>
    <x v="155"/>
    <s v="Enclosure GCB"/>
    <s v="T175830"/>
    <s v="209"/>
    <n v="479.5"/>
    <n v="1"/>
    <n v="0.47949999999999998"/>
    <n v="10"/>
    <x v="1"/>
    <s v="06/05/2025"/>
    <n v="33.431135995371733"/>
    <s v="Non-Painted"/>
  </r>
  <r>
    <d v="2025-05-16T23:28:59"/>
    <x v="96"/>
    <x v="16"/>
    <s v="Line DSES Enclosure"/>
    <s v="T175835"/>
    <s v="635"/>
    <n v="113.8"/>
    <n v="1"/>
    <n v="0.1138"/>
    <n v="24"/>
    <x v="1"/>
    <s v="06/05/2025"/>
    <n v="33.442236076385598"/>
    <s v="Non-Painted"/>
  </r>
  <r>
    <d v="2025-05-27T00:08:14"/>
    <x v="311"/>
    <x v="7"/>
    <s v="-"/>
    <s v="T175838"/>
    <s v="1897"/>
    <n v="118.6"/>
    <n v="1"/>
    <n v="0.1186"/>
    <n v="13"/>
    <x v="1"/>
    <s v="06/05/2025"/>
    <n v="33.749158067133983"/>
    <s v="Non-Painted"/>
  </r>
  <r>
    <d v="2025-05-28T05:23:23"/>
    <x v="304"/>
    <x v="71"/>
    <s v="COVER"/>
    <s v="T175842"/>
    <s v="192"/>
    <n v="16"/>
    <n v="1"/>
    <n v="1.6E-2"/>
    <n v="12"/>
    <x v="1"/>
    <s v="07/05/2025"/>
    <n v="32.80525040509383"/>
    <s v="Non-Painted"/>
  </r>
  <r>
    <d v="2025-05-30T06:11:33"/>
    <x v="132"/>
    <x v="75"/>
    <s v="-"/>
    <s v="T175844"/>
    <s v="1005"/>
    <n v="360.5"/>
    <n v="1"/>
    <n v="0.36049999999999999"/>
    <n v="10"/>
    <x v="1"/>
    <s v="07/05/2025"/>
    <n v="32.817706481480847"/>
    <s v="Non-Painted"/>
  </r>
  <r>
    <d v="2025-05-28T05:48:08"/>
    <x v="304"/>
    <x v="71"/>
    <s v="COVER"/>
    <s v="T175847"/>
    <s v="191"/>
    <n v="16"/>
    <n v="1"/>
    <n v="1.6E-2"/>
    <n v="12"/>
    <x v="1"/>
    <s v="07/05/2025"/>
    <n v="32.78242846064677"/>
    <s v="Non-Painted"/>
  </r>
  <r>
    <d v="2025-05-28T06:01:35"/>
    <x v="304"/>
    <x v="71"/>
    <s v="COVER"/>
    <s v="T175850"/>
    <s v="186"/>
    <n v="16"/>
    <n v="1"/>
    <n v="1.6E-2"/>
    <n v="12"/>
    <x v="1"/>
    <s v="06/05/2025"/>
    <n v="33.125104814811493"/>
    <s v="Non-Painted"/>
  </r>
  <r>
    <d v="2025-06-03T22:59:41"/>
    <x v="96"/>
    <x v="16"/>
    <s v="Line DSES Enclosure"/>
    <s v="T175851"/>
    <s v="652"/>
    <n v="113.8"/>
    <n v="1"/>
    <n v="0.1138"/>
    <n v="6"/>
    <x v="1"/>
    <s v="06/05/2025"/>
    <n v="33.115304004633799"/>
    <s v="Non-Painted"/>
  </r>
  <r>
    <d v="2025-05-28T05:47:41"/>
    <x v="304"/>
    <x v="71"/>
    <s v="COVER"/>
    <s v="T175856"/>
    <s v="194"/>
    <n v="16"/>
    <n v="1"/>
    <n v="1.6E-2"/>
    <n v="12"/>
    <x v="1"/>
    <s v="07/05/2025"/>
    <n v="32.64662958333065"/>
    <s v="Non-Painted"/>
  </r>
  <r>
    <d v="2025-05-28T05:20:41"/>
    <x v="304"/>
    <x v="71"/>
    <s v="COVER"/>
    <s v="T175857"/>
    <s v="190"/>
    <n v="16"/>
    <n v="1"/>
    <n v="1.6E-2"/>
    <n v="12"/>
    <x v="1"/>
    <s v="06/05/2025"/>
    <n v="33.035174699078198"/>
    <s v="Non-Painted"/>
  </r>
  <r>
    <d v="2025-05-21T23:12:44"/>
    <x v="96"/>
    <x v="16"/>
    <s v="Line DSES Enclosure"/>
    <s v="T175860"/>
    <s v="639"/>
    <n v="113.8"/>
    <n v="1"/>
    <n v="0.1138"/>
    <n v="19"/>
    <x v="1"/>
    <s v="06/05/2025"/>
    <n v="33.168948206017383"/>
    <s v="Non-Painted"/>
  </r>
  <r>
    <d v="2025-05-28T05:21:21"/>
    <x v="304"/>
    <x v="71"/>
    <s v="COVER"/>
    <s v="T175861"/>
    <s v="187"/>
    <n v="16"/>
    <n v="1"/>
    <n v="1.6E-2"/>
    <n v="12"/>
    <x v="1"/>
    <s v="07/05/2025"/>
    <n v="32.809356342593667"/>
    <s v="Non-Painted"/>
  </r>
  <r>
    <d v="2025-05-21T15:17:35"/>
    <x v="96"/>
    <x v="16"/>
    <s v="Line DSES Enclosure"/>
    <s v="T175870"/>
    <s v="643"/>
    <n v="113.8"/>
    <n v="1"/>
    <n v="0.1138"/>
    <n v="19"/>
    <x v="1"/>
    <s v="07/05/2025"/>
    <n v="32.819061377318583"/>
    <s v="Non-Painted"/>
  </r>
  <r>
    <d v="2025-05-16T23:27:27"/>
    <x v="96"/>
    <x v="16"/>
    <s v="Line DSES Enclosure"/>
    <s v="T175872"/>
    <s v="644"/>
    <n v="113.8"/>
    <n v="1"/>
    <n v="0.1138"/>
    <n v="24"/>
    <x v="1"/>
    <s v="07/05/2025"/>
    <n v="32.818401481483313"/>
    <s v="Non-Painted"/>
  </r>
  <r>
    <d v="2025-05-17T05:54:56"/>
    <x v="96"/>
    <x v="16"/>
    <s v="Line DSES Enclosure"/>
    <s v="T175875"/>
    <s v="645"/>
    <n v="113.8"/>
    <n v="1"/>
    <n v="0.1138"/>
    <n v="23"/>
    <x v="1"/>
    <s v="07/05/2025"/>
    <n v="32.628172962962708"/>
    <s v="Non-Painted"/>
  </r>
  <r>
    <d v="2025-05-19T17:06:36"/>
    <x v="96"/>
    <x v="16"/>
    <s v="Line DSES Enclosure"/>
    <s v="T175881"/>
    <s v="650"/>
    <n v="113.8"/>
    <n v="1"/>
    <n v="0.1138"/>
    <n v="21"/>
    <x v="1"/>
    <s v="07/05/2025"/>
    <n v="32.679518298609757"/>
    <s v="Non-Painted"/>
  </r>
  <r>
    <d v="2025-05-16T23:26:22"/>
    <x v="96"/>
    <x v="16"/>
    <s v="Line DSES Enclosure"/>
    <s v="T175884"/>
    <s v="636"/>
    <n v="113.8"/>
    <n v="1"/>
    <n v="0.1138"/>
    <n v="24"/>
    <x v="1"/>
    <s v="06/05/2025"/>
    <n v="33.227567094909318"/>
    <s v="Non-Painted"/>
  </r>
  <r>
    <d v="2025-05-31T23:35:27"/>
    <x v="132"/>
    <x v="75"/>
    <s v="-"/>
    <s v="T175889"/>
    <s v="1004"/>
    <n v="360.5"/>
    <n v="1"/>
    <n v="0.36049999999999999"/>
    <n v="9"/>
    <x v="1"/>
    <s v="06/05/2025"/>
    <n v="33.305249849538093"/>
    <s v="Non-Painted"/>
  </r>
  <r>
    <d v="2025-05-29T16:18:11"/>
    <x v="310"/>
    <x v="82"/>
    <s v="CB Tank_x000d__x000a_"/>
    <s v="T175890"/>
    <s v="21"/>
    <n v="185"/>
    <n v="1"/>
    <n v="0.185"/>
    <n v="11"/>
    <x v="1"/>
    <s v="06/05/2025"/>
    <n v="33.303324976848671"/>
    <s v="Non-Painted"/>
  </r>
  <r>
    <d v="2025-06-07T10:05:27"/>
    <x v="288"/>
    <x v="155"/>
    <s v="Enclosure GCB"/>
    <s v="T175892"/>
    <s v="211"/>
    <n v="486"/>
    <n v="1"/>
    <n v="0.48599999999999999"/>
    <n v="2"/>
    <x v="0"/>
    <s v="06/05/2025"/>
    <n v="33.302407002316613"/>
    <s v="Painted"/>
  </r>
  <r>
    <d v="2025-05-29T05:43:01"/>
    <x v="310"/>
    <x v="82"/>
    <s v="CB Tank_x000d__x000a_"/>
    <s v="T175893"/>
    <s v="025"/>
    <n v="185"/>
    <n v="1"/>
    <n v="0.185"/>
    <n v="11"/>
    <x v="1"/>
    <s v="08/05/2025"/>
    <n v="31.248201412039631"/>
    <s v="Non-Painted"/>
  </r>
  <r>
    <d v="2025-05-24T09:37:41"/>
    <x v="304"/>
    <x v="71"/>
    <s v="COVER"/>
    <s v="T175895"/>
    <s v="189"/>
    <n v="16"/>
    <n v="1"/>
    <n v="1.6E-2"/>
    <n v="16"/>
    <x v="1"/>
    <s v="06/05/2025"/>
    <n v="33.186182916666439"/>
    <s v="Non-Painted"/>
  </r>
  <r>
    <d v="2025-05-16T08:08:18"/>
    <x v="96"/>
    <x v="16"/>
    <s v="Line DSES Enclosure"/>
    <s v="T175898"/>
    <s v="646"/>
    <n v="113.8"/>
    <n v="1"/>
    <n v="0.1138"/>
    <n v="24"/>
    <x v="1"/>
    <s v="07/05/2025"/>
    <n v="32.81115386573947"/>
    <s v="Non-Painted"/>
  </r>
  <r>
    <d v="2025-05-04T14:43:38"/>
    <x v="166"/>
    <x v="31"/>
    <s v="800kv"/>
    <s v="T175904"/>
    <s v="1759"/>
    <n v="276.43"/>
    <n v="1"/>
    <n v="0.27643000000000001"/>
    <n v="36"/>
    <x v="4"/>
    <s v="28/04/2025"/>
    <n v="41.322789837962773"/>
    <s v="Non-Painted"/>
  </r>
  <r>
    <d v="2025-05-04T14:41:35"/>
    <x v="166"/>
    <x v="31"/>
    <s v="800kv"/>
    <s v="T175905"/>
    <s v="1758"/>
    <n v="276.43"/>
    <n v="1"/>
    <n v="0.27643000000000001"/>
    <n v="36"/>
    <x v="4"/>
    <s v="28/04/2025"/>
    <n v="41.323567534724127"/>
    <s v="Non-Painted"/>
  </r>
  <r>
    <d v="2025-05-06T15:11:26"/>
    <x v="166"/>
    <x v="31"/>
    <s v="800kv"/>
    <s v="T175908"/>
    <s v="1760"/>
    <n v="276.43"/>
    <n v="1"/>
    <n v="0.27643000000000001"/>
    <n v="34"/>
    <x v="4"/>
    <s v="28/04/2025"/>
    <n v="41.321461307874422"/>
    <s v="Non-Painted"/>
  </r>
  <r>
    <d v="2025-06-03T10:16:05"/>
    <x v="297"/>
    <x v="142"/>
    <s v="-"/>
    <s v="T175912"/>
    <s v="141"/>
    <n v="229.8"/>
    <n v="1"/>
    <n v="0.2298"/>
    <n v="6"/>
    <x v="2"/>
    <s v="29/04/2025"/>
    <n v="40.407227060182777"/>
    <s v="Painted"/>
  </r>
  <r>
    <d v="2025-05-04T04:52:54"/>
    <x v="166"/>
    <x v="31"/>
    <s v="800kv"/>
    <s v="T175920"/>
    <s v="1761"/>
    <n v="276.43"/>
    <n v="1"/>
    <n v="0.27643000000000001"/>
    <n v="36"/>
    <x v="4"/>
    <s v="28/04/2025"/>
    <n v="41.320830474534887"/>
    <s v="Non-Painted"/>
  </r>
  <r>
    <d v="2025-05-20T16:13:36"/>
    <x v="132"/>
    <x v="75"/>
    <s v="-"/>
    <s v="T175926"/>
    <s v="981"/>
    <n v="360.5"/>
    <n v="1"/>
    <n v="0.36049999999999999"/>
    <n v="20"/>
    <x v="1"/>
    <s v="29/04/2025"/>
    <n v="40.023950659720867"/>
    <s v="Non-Painted"/>
  </r>
  <r>
    <d v="2025-06-02T11:00:26"/>
    <x v="297"/>
    <x v="142"/>
    <s v="-"/>
    <s v="T175930"/>
    <s v="142"/>
    <n v="229.8"/>
    <n v="1"/>
    <n v="0.2298"/>
    <n v="7"/>
    <x v="2"/>
    <s v="29/04/2025"/>
    <n v="40.420516828700777"/>
    <s v="Painted"/>
  </r>
  <r>
    <d v="2025-06-05T08:30:16"/>
    <x v="297"/>
    <x v="142"/>
    <s v="-"/>
    <s v="T175932"/>
    <s v="147"/>
    <n v="229.8"/>
    <n v="1"/>
    <n v="0.2298"/>
    <n v="4"/>
    <x v="2"/>
    <s v="30/04/2025"/>
    <n v="39.733340092592698"/>
    <s v="Painted"/>
  </r>
  <r>
    <d v="2025-05-30T05:33:45"/>
    <x v="132"/>
    <x v="75"/>
    <s v="-"/>
    <s v="T175933"/>
    <s v="983"/>
    <n v="360.5"/>
    <n v="1"/>
    <n v="0.36049999999999999"/>
    <n v="10"/>
    <x v="1"/>
    <s v="30/04/2025"/>
    <n v="39.735787939818692"/>
    <s v="Non-Painted"/>
  </r>
  <r>
    <d v="2025-05-30T23:10:48"/>
    <x v="313"/>
    <x v="155"/>
    <s v="Enclosure GCB"/>
    <s v="T175937"/>
    <s v="197"/>
    <n v="479.5"/>
    <n v="1"/>
    <n v="0.47949999999999998"/>
    <n v="10"/>
    <x v="1"/>
    <s v="30/04/2025"/>
    <n v="39.798949131945847"/>
    <s v="Non-Painted"/>
  </r>
  <r>
    <d v="2025-06-04T14:14:43"/>
    <x v="297"/>
    <x v="142"/>
    <s v="-"/>
    <s v="T175940"/>
    <s v="146"/>
    <n v="229.8"/>
    <n v="1"/>
    <n v="0.2298"/>
    <n v="5"/>
    <x v="2"/>
    <s v="30/04/2025"/>
    <n v="39.897266967593168"/>
    <s v="Painted"/>
  </r>
  <r>
    <d v="2025-06-01T06:19:44"/>
    <x v="132"/>
    <x v="75"/>
    <s v="-"/>
    <s v="T175943"/>
    <s v="986"/>
    <n v="360.5"/>
    <n v="1"/>
    <n v="0.36049999999999999"/>
    <n v="8"/>
    <x v="1"/>
    <s v="30/04/2025"/>
    <n v="39.416745416667247"/>
    <s v="Non-Painted"/>
  </r>
  <r>
    <d v="2025-06-04T14:15:51"/>
    <x v="297"/>
    <x v="142"/>
    <s v="-"/>
    <s v="T175945"/>
    <s v="151"/>
    <n v="229.8"/>
    <n v="1"/>
    <n v="0.2298"/>
    <n v="5"/>
    <x v="2"/>
    <s v="30/04/2025"/>
    <n v="39.342250821762718"/>
    <s v="Painted"/>
  </r>
  <r>
    <d v="2025-06-05T13:37:59"/>
    <x v="297"/>
    <x v="142"/>
    <s v="-"/>
    <s v="T175947"/>
    <s v="145"/>
    <n v="229.8"/>
    <n v="1"/>
    <n v="0.2298"/>
    <n v="4"/>
    <x v="2"/>
    <s v="30/04/2025"/>
    <n v="39.66011045139021"/>
    <s v="Painted"/>
  </r>
  <r>
    <d v="2025-06-04T14:16:12"/>
    <x v="297"/>
    <x v="142"/>
    <s v="-"/>
    <s v="T175950"/>
    <s v="148"/>
    <n v="229.8"/>
    <n v="1"/>
    <n v="0.2298"/>
    <n v="5"/>
    <x v="2"/>
    <s v="30/04/2025"/>
    <n v="39.603507731480931"/>
    <s v="Painted"/>
  </r>
  <r>
    <d v="2025-05-20T23:12:20"/>
    <x v="314"/>
    <x v="165"/>
    <s v="-"/>
    <s v="T175962"/>
    <s v="4"/>
    <n v="69"/>
    <n v="1"/>
    <n v="6.9000000000000006E-2"/>
    <n v="20"/>
    <x v="1"/>
    <s v="02/05/2025"/>
    <n v="37.232652743055951"/>
    <s v="Non-Painted"/>
  </r>
  <r>
    <d v="2025-06-02T23:36:29"/>
    <x v="260"/>
    <x v="142"/>
    <s v="-"/>
    <s v="T175964"/>
    <s v="153"/>
    <n v="229.8"/>
    <n v="1"/>
    <n v="0.2298"/>
    <n v="7"/>
    <x v="1"/>
    <s v="30/04/2025"/>
    <n v="39.052841168981097"/>
    <s v="Non-Painted"/>
  </r>
  <r>
    <d v="2025-06-02T23:38:04"/>
    <x v="260"/>
    <x v="142"/>
    <s v="-"/>
    <s v="T175971"/>
    <s v="158"/>
    <n v="229.8"/>
    <n v="1"/>
    <n v="0.2298"/>
    <n v="7"/>
    <x v="1"/>
    <s v="05/05/2025"/>
    <n v="34.550447164350771"/>
    <s v="Non-Painted"/>
  </r>
  <r>
    <d v="2025-06-07T16:48:22"/>
    <x v="301"/>
    <x v="162"/>
    <s v="-"/>
    <s v="T175977"/>
    <s v="1056"/>
    <n v="176.38"/>
    <n v="1"/>
    <n v="0.17638000000000001"/>
    <n v="2"/>
    <x v="1"/>
    <s v="05/05/2025"/>
    <n v="34.545839641199557"/>
    <s v="Painted"/>
  </r>
  <r>
    <d v="2025-06-04T23:40:58"/>
    <x v="260"/>
    <x v="142"/>
    <s v="-"/>
    <s v="T175978"/>
    <s v="154"/>
    <n v="229.8"/>
    <n v="1"/>
    <n v="0.2298"/>
    <n v="5"/>
    <x v="1"/>
    <s v="03/05/2025"/>
    <n v="36.367241620369903"/>
    <s v="Non-Painted"/>
  </r>
  <r>
    <d v="2025-05-28T16:18:52"/>
    <x v="310"/>
    <x v="82"/>
    <s v="CB Tank_x000d__x000a_"/>
    <s v="T175981"/>
    <s v="033"/>
    <n v="185"/>
    <n v="1"/>
    <n v="0.185"/>
    <n v="12"/>
    <x v="1"/>
    <s v="06/05/2025"/>
    <n v="33.800026157405227"/>
    <s v="Non-Painted"/>
  </r>
  <r>
    <d v="2025-05-30T23:14:25"/>
    <x v="313"/>
    <x v="155"/>
    <s v="Enclosure GCB"/>
    <s v="T175984"/>
    <s v="204"/>
    <n v="479.5"/>
    <n v="1"/>
    <n v="0.47949999999999998"/>
    <n v="10"/>
    <x v="1"/>
    <s v="05/05/2025"/>
    <n v="34.193453807871258"/>
    <s v="Non-Painted"/>
  </r>
  <r>
    <d v="2025-05-30T15:09:28"/>
    <x v="132"/>
    <x v="75"/>
    <s v="-"/>
    <s v="T175986"/>
    <s v="997"/>
    <n v="360.5"/>
    <n v="1"/>
    <n v="0.36049999999999999"/>
    <n v="10"/>
    <x v="1"/>
    <s v="04/05/2025"/>
    <n v="35.758473009256697"/>
    <s v="Non-Painted"/>
  </r>
  <r>
    <d v="2025-05-29T23:21:01"/>
    <x v="132"/>
    <x v="75"/>
    <s v="-"/>
    <s v="T175987"/>
    <s v="1000"/>
    <n v="360.5"/>
    <n v="1"/>
    <n v="0.36049999999999999"/>
    <n v="11"/>
    <x v="1"/>
    <s v="05/05/2025"/>
    <n v="34.468997905089047"/>
    <s v="Non-Painted"/>
  </r>
  <r>
    <d v="2025-06-03T23:51:53"/>
    <x v="242"/>
    <x v="133"/>
    <s v="-"/>
    <s v="T175992"/>
    <s v="1183"/>
    <n v="517.79999999999995"/>
    <n v="1"/>
    <n v="0.51779999999999993"/>
    <n v="6"/>
    <x v="1"/>
    <s v="04/05/2025"/>
    <n v="35.7756023842594"/>
    <s v="Non-Painted"/>
  </r>
  <r>
    <d v="2025-05-30T06:14:06"/>
    <x v="132"/>
    <x v="75"/>
    <s v="-"/>
    <s v="T175993"/>
    <s v="996"/>
    <n v="360.5"/>
    <n v="1"/>
    <n v="0.36049999999999999"/>
    <n v="10"/>
    <x v="1"/>
    <s v="04/05/2025"/>
    <n v="35.764305497687019"/>
    <s v="Non-Painted"/>
  </r>
  <r>
    <d v="2025-05-29T23:22:16"/>
    <x v="132"/>
    <x v="75"/>
    <s v="-"/>
    <s v="T175995"/>
    <s v="999"/>
    <n v="360.5"/>
    <n v="1"/>
    <n v="0.36049999999999999"/>
    <n v="11"/>
    <x v="1"/>
    <s v="04/05/2025"/>
    <n v="35.760524259261729"/>
    <s v="Non-Painted"/>
  </r>
  <r>
    <d v="2025-06-03T23:09:33"/>
    <x v="242"/>
    <x v="133"/>
    <s v="-"/>
    <s v="T175999"/>
    <s v="1182"/>
    <n v="517.79999999999995"/>
    <n v="1"/>
    <n v="0.51779999999999993"/>
    <n v="6"/>
    <x v="1"/>
    <s v="04/05/2025"/>
    <n v="35.777081076390459"/>
    <s v="Non-Painted"/>
  </r>
  <r>
    <d v="2025-06-01T05:20:05"/>
    <x v="260"/>
    <x v="142"/>
    <s v="-"/>
    <s v="T176000"/>
    <s v="156"/>
    <n v="229.8"/>
    <n v="1"/>
    <n v="0.2298"/>
    <n v="8"/>
    <x v="1"/>
    <s v="04/05/2025"/>
    <n v="35.768595960646053"/>
    <s v="Non-Painted"/>
  </r>
  <r>
    <d v="2025-06-07T16:49:04"/>
    <x v="301"/>
    <x v="162"/>
    <s v="-"/>
    <s v="T176011"/>
    <s v="1079"/>
    <n v="176.38"/>
    <n v="1"/>
    <n v="0.17638000000000001"/>
    <n v="2"/>
    <x v="1"/>
    <s v="08/05/2025"/>
    <n v="31.261486261573729"/>
    <s v="Painted"/>
  </r>
  <r>
    <d v="2025-05-26T23:04:42"/>
    <x v="259"/>
    <x v="141"/>
    <s v="-"/>
    <s v="T176012"/>
    <s v="939"/>
    <n v="48.73"/>
    <n v="1"/>
    <n v="4.8730000000000002E-2"/>
    <n v="14"/>
    <x v="0"/>
    <s v="10/05/2025"/>
    <n v="29.91857987268304"/>
    <s v="Non-Painted"/>
  </r>
  <r>
    <d v="2025-05-16T08:09:43"/>
    <x v="96"/>
    <x v="16"/>
    <s v="Line DSES Enclosure"/>
    <s v="T176013"/>
    <s v="647"/>
    <n v="113.8"/>
    <n v="1"/>
    <n v="0.1138"/>
    <n v="24"/>
    <x v="1"/>
    <s v="07/05/2025"/>
    <n v="32.248997719907493"/>
    <s v="Non-Painted"/>
  </r>
  <r>
    <d v="2025-06-07T16:48:33"/>
    <x v="301"/>
    <x v="162"/>
    <s v="-"/>
    <s v="T176016"/>
    <s v="1070"/>
    <n v="176.38"/>
    <n v="1"/>
    <n v="0.17638000000000001"/>
    <n v="2"/>
    <x v="1"/>
    <s v="08/05/2025"/>
    <n v="31.2620716319434"/>
    <s v="Painted"/>
  </r>
  <r>
    <d v="2025-06-05T14:37:05"/>
    <x v="200"/>
    <x v="40"/>
    <s v="AIS 420 kV"/>
    <s v="T176025"/>
    <s v="5022"/>
    <n v="49.66"/>
    <n v="1"/>
    <n v="4.9660000000000003E-2"/>
    <n v="4"/>
    <x v="1"/>
    <s v="07/05/2025"/>
    <n v="32.242927129627788"/>
    <s v="Non-Painted"/>
  </r>
  <r>
    <d v="2025-06-04T22:39:07"/>
    <x v="242"/>
    <x v="133"/>
    <s v="-"/>
    <s v="T176035"/>
    <s v="1186"/>
    <n v="517.79999999999995"/>
    <n v="1"/>
    <n v="0.51779999999999993"/>
    <n v="5"/>
    <x v="1"/>
    <s v="08/05/2025"/>
    <n v="31.823040625000431"/>
    <s v="Non-Painted"/>
  </r>
  <r>
    <d v="2025-05-22T22:39:12"/>
    <x v="311"/>
    <x v="7"/>
    <s v="-"/>
    <s v="T176039"/>
    <s v="1900"/>
    <n v="118.6"/>
    <n v="1"/>
    <n v="0.1186"/>
    <n v="18"/>
    <x v="1"/>
    <s v="09/05/2025"/>
    <n v="30.857048900463269"/>
    <s v="Non-Painted"/>
  </r>
  <r>
    <d v="2025-05-28T05:24:49"/>
    <x v="304"/>
    <x v="71"/>
    <s v="COVER"/>
    <s v="T176041"/>
    <s v="193"/>
    <n v="16"/>
    <n v="1"/>
    <n v="1.6E-2"/>
    <n v="12"/>
    <x v="1"/>
    <s v="07/05/2025"/>
    <n v="32.576619178238623"/>
    <s v="Non-Painted"/>
  </r>
  <r>
    <d v="2025-06-03T22:56:29"/>
    <x v="96"/>
    <x v="16"/>
    <s v="Line DSES Enclosure"/>
    <s v="T176042"/>
    <s v="648"/>
    <n v="113.8"/>
    <n v="1"/>
    <n v="0.1138"/>
    <n v="6"/>
    <x v="1"/>
    <s v="07/05/2025"/>
    <n v="32.556119074070011"/>
    <s v="Non-Painted"/>
  </r>
  <r>
    <d v="2025-05-14T23:04:31"/>
    <x v="130"/>
    <x v="74"/>
    <s v="765 KV GIS"/>
    <s v="T176064"/>
    <s v="666"/>
    <n v="111.5"/>
    <n v="1"/>
    <n v="0.1115"/>
    <n v="26"/>
    <x v="1"/>
    <s v="07/05/2025"/>
    <n v="32.063995486110798"/>
    <s v="Non-Painted"/>
  </r>
  <r>
    <d v="2025-05-18T06:07:54"/>
    <x v="74"/>
    <x v="18"/>
    <s v="-"/>
    <s v="T176106"/>
    <s v="1887"/>
    <n v="56.5"/>
    <n v="1"/>
    <n v="5.6500000000000002E-2"/>
    <n v="22"/>
    <x v="1"/>
    <s v="08/05/2025"/>
    <n v="31.176043530096649"/>
    <s v="Non-Painted"/>
  </r>
  <r>
    <d v="2025-06-05T15:07:49"/>
    <x v="200"/>
    <x v="40"/>
    <s v="AIS 420 kV"/>
    <s v="T176143"/>
    <s v="5057"/>
    <n v="49.66"/>
    <n v="1"/>
    <n v="4.9660000000000003E-2"/>
    <n v="4"/>
    <x v="1"/>
    <s v="09/05/2025"/>
    <n v="30.11026359953394"/>
    <s v="Non-Painted"/>
  </r>
  <r>
    <d v="2025-05-31T06:27:19"/>
    <x v="315"/>
    <x v="166"/>
    <s v="-"/>
    <s v="T176147"/>
    <s v="1579"/>
    <n v="116"/>
    <n v="1"/>
    <n v="0.11600000000000001"/>
    <n v="9"/>
    <x v="1"/>
    <s v="10/05/2025"/>
    <n v="29.866338402775"/>
    <s v="Non-Painted"/>
  </r>
  <r>
    <d v="2025-06-05T15:05:41"/>
    <x v="200"/>
    <x v="40"/>
    <s v="AIS 420 kV"/>
    <s v="T176149"/>
    <s v="5043"/>
    <n v="49.66"/>
    <n v="1"/>
    <n v="4.9660000000000003E-2"/>
    <n v="4"/>
    <x v="1"/>
    <s v="08/05/2025"/>
    <n v="31.022912777778402"/>
    <s v="Non-Painted"/>
  </r>
  <r>
    <d v="2025-05-21T22:40:25"/>
    <x v="315"/>
    <x v="166"/>
    <s v="-"/>
    <s v="T176167"/>
    <s v="1580"/>
    <n v="116"/>
    <n v="1"/>
    <n v="0.11600000000000001"/>
    <n v="19"/>
    <x v="1"/>
    <s v="10/05/2025"/>
    <n v="29.861189629627919"/>
    <s v="Non-Painted"/>
  </r>
  <r>
    <d v="2025-05-24T06:29:13"/>
    <x v="315"/>
    <x v="166"/>
    <s v="-"/>
    <s v="T176168"/>
    <s v="1577"/>
    <n v="116"/>
    <n v="1"/>
    <n v="0.11600000000000001"/>
    <n v="16"/>
    <x v="1"/>
    <s v="10/05/2025"/>
    <n v="29.864887002317118"/>
    <s v="Non-Painted"/>
  </r>
  <r>
    <d v="2025-05-26T23:05:44"/>
    <x v="259"/>
    <x v="141"/>
    <s v="-"/>
    <s v="T176301"/>
    <s v="944"/>
    <n v="48.73"/>
    <n v="1"/>
    <n v="4.8730000000000002E-2"/>
    <n v="14"/>
    <x v="0"/>
    <s v="10/05/2025"/>
    <n v="29.609232754628469"/>
    <s v="Non-Painted"/>
  </r>
  <r>
    <d v="2025-06-01T06:44:53"/>
    <x v="316"/>
    <x v="167"/>
    <s v="DTB 145 kV"/>
    <s v="T176313"/>
    <s v="1051"/>
    <n v="69"/>
    <n v="1"/>
    <n v="6.9000000000000006E-2"/>
    <n v="8"/>
    <x v="1"/>
    <s v="12/05/2025"/>
    <n v="27.41341011573968"/>
    <s v="Non-Painted"/>
  </r>
  <r>
    <d v="2025-06-04T18:26:16"/>
    <x v="259"/>
    <x v="141"/>
    <s v="-"/>
    <s v="T176325"/>
    <s v="969"/>
    <n v="48.73"/>
    <n v="1"/>
    <n v="4.8730000000000002E-2"/>
    <n v="5"/>
    <x v="0"/>
    <s v="12/05/2025"/>
    <n v="27.06028490740573"/>
    <s v="Non-Painted"/>
  </r>
  <r>
    <d v="2025-05-29T09:29:51"/>
    <x v="317"/>
    <x v="168"/>
    <s v="-"/>
    <s v="T176338"/>
    <s v="793"/>
    <n v="99"/>
    <n v="1"/>
    <n v="9.9000000000000005E-2"/>
    <n v="11"/>
    <x v="2"/>
    <s v="12/05/2025"/>
    <n v="27.403707280092931"/>
    <s v="Painted"/>
  </r>
  <r>
    <d v="2025-05-26T23:06:11"/>
    <x v="259"/>
    <x v="141"/>
    <s v="-"/>
    <s v="T176357"/>
    <s v="950"/>
    <n v="48.73"/>
    <n v="1"/>
    <n v="4.8730000000000002E-2"/>
    <n v="14"/>
    <x v="0"/>
    <s v="10/05/2025"/>
    <n v="29.32303809027508"/>
    <s v="Non-Painted"/>
  </r>
  <r>
    <d v="2025-05-29T17:04:51"/>
    <x v="317"/>
    <x v="168"/>
    <s v="-"/>
    <s v="T176361"/>
    <s v="775"/>
    <n v="99"/>
    <n v="1"/>
    <n v="9.9000000000000005E-2"/>
    <n v="11"/>
    <x v="2"/>
    <s v="10/05/2025"/>
    <n v="29.450266562504108"/>
    <s v="Painted"/>
  </r>
  <r>
    <d v="2025-06-06T15:27:59"/>
    <x v="316"/>
    <x v="167"/>
    <s v="DTB 145 kV"/>
    <s v="T176363"/>
    <s v="1053"/>
    <n v="69"/>
    <n v="1"/>
    <n v="6.9000000000000006E-2"/>
    <n v="3"/>
    <x v="1"/>
    <s v="12/05/2025"/>
    <n v="27.41177517361211"/>
    <s v="Non-Painted"/>
  </r>
  <r>
    <d v="2025-05-23T23:56:44"/>
    <x v="318"/>
    <x v="168"/>
    <s v="-"/>
    <s v="T176387"/>
    <s v="803"/>
    <n v="99.3"/>
    <n v="1"/>
    <n v="9.9299999999999999E-2"/>
    <n v="17"/>
    <x v="1"/>
    <s v="12/05/2025"/>
    <n v="27.075561701392871"/>
    <s v="Non-Painted"/>
  </r>
  <r>
    <d v="2025-05-27T17:23:08"/>
    <x v="319"/>
    <x v="168"/>
    <s v="-"/>
    <s v="T176393"/>
    <s v="776"/>
    <n v="99.26"/>
    <n v="1"/>
    <n v="9.9260000000000001E-2"/>
    <n v="13"/>
    <x v="2"/>
    <s v="10/05/2025"/>
    <n v="29.383046122682568"/>
    <s v="Painted"/>
  </r>
  <r>
    <d v="2025-06-04T05:25:31"/>
    <x v="318"/>
    <x v="168"/>
    <s v="-"/>
    <s v="T176398"/>
    <s v="787"/>
    <n v="99.3"/>
    <n v="1"/>
    <n v="9.9299999999999999E-2"/>
    <n v="5"/>
    <x v="1"/>
    <s v="12/05/2025"/>
    <n v="27.406464236111791"/>
    <s v="Non-Painted"/>
  </r>
  <r>
    <d v="2025-06-01T06:16:55"/>
    <x v="242"/>
    <x v="133"/>
    <s v="-"/>
    <s v="T176409"/>
    <s v="1191"/>
    <n v="517.79999999999995"/>
    <n v="1"/>
    <n v="0.51779999999999993"/>
    <n v="8"/>
    <x v="1"/>
    <s v="11/05/2025"/>
    <n v="28.75957877314795"/>
    <s v="Non-Painted"/>
  </r>
  <r>
    <d v="2025-05-30T11:35:09"/>
    <x v="317"/>
    <x v="168"/>
    <s v="-"/>
    <s v="T176411"/>
    <s v="784"/>
    <n v="99"/>
    <n v="1"/>
    <n v="9.9000000000000005E-2"/>
    <n v="10"/>
    <x v="2"/>
    <s v="11/05/2025"/>
    <n v="28.921177152777091"/>
    <s v="Painted"/>
  </r>
  <r>
    <d v="2025-05-29T23:47:12"/>
    <x v="320"/>
    <x v="169"/>
    <s v="DTB 550 kV"/>
    <s v="T176415"/>
    <s v="277"/>
    <n v="510.83"/>
    <n v="1"/>
    <n v="0.51083000000000001"/>
    <n v="11"/>
    <x v="1"/>
    <s v="11/05/2025"/>
    <n v="28.755905937498031"/>
    <s v="Non-Painted"/>
  </r>
  <r>
    <d v="2025-06-05T22:54:15"/>
    <x v="321"/>
    <x v="170"/>
    <s v="-"/>
    <s v="T176424"/>
    <s v="1"/>
    <n v="931"/>
    <n v="1"/>
    <n v="0.93100000000000005"/>
    <n v="4"/>
    <x v="1"/>
    <s v="12/05/2025"/>
    <n v="27.23224430556002"/>
    <s v="Non-Painted"/>
  </r>
  <r>
    <d v="2025-05-29T09:32:44"/>
    <x v="317"/>
    <x v="168"/>
    <s v="-"/>
    <s v="T176425"/>
    <s v="785"/>
    <n v="99"/>
    <n v="1"/>
    <n v="9.9000000000000005E-2"/>
    <n v="11"/>
    <x v="2"/>
    <s v="11/05/2025"/>
    <n v="28.768883009259302"/>
    <s v="Painted"/>
  </r>
  <r>
    <d v="2025-05-23T18:39:53"/>
    <x v="213"/>
    <x v="118"/>
    <s v="DTB 245 kV"/>
    <s v="T176442"/>
    <s v="1534"/>
    <n v="24"/>
    <n v="1"/>
    <n v="2.4E-2"/>
    <n v="17"/>
    <x v="1"/>
    <s v="13/05/2025"/>
    <n v="26.468775891204132"/>
    <s v="Non-Painted"/>
  </r>
  <r>
    <d v="2025-05-24T14:30:29"/>
    <x v="213"/>
    <x v="118"/>
    <s v="DTB 245 kV"/>
    <s v="T176443"/>
    <s v="1567"/>
    <n v="24"/>
    <n v="1"/>
    <n v="2.4E-2"/>
    <n v="16"/>
    <x v="1"/>
    <s v="14/05/2025"/>
    <n v="25.376701631947071"/>
    <s v="Non-Painted"/>
  </r>
  <r>
    <d v="2025-05-24T21:11:19"/>
    <x v="213"/>
    <x v="118"/>
    <s v="DTB 245 kV"/>
    <s v="T176447"/>
    <s v="1535"/>
    <n v="24"/>
    <n v="1"/>
    <n v="2.4E-2"/>
    <n v="16"/>
    <x v="1"/>
    <s v="13/05/2025"/>
    <n v="26.46780182870134"/>
    <s v="Non-Painted"/>
  </r>
  <r>
    <d v="2025-05-29T06:35:39"/>
    <x v="213"/>
    <x v="118"/>
    <s v="DTB 245 kV"/>
    <s v="T176453"/>
    <s v="1565"/>
    <n v="24"/>
    <n v="1"/>
    <n v="2.4E-2"/>
    <n v="11"/>
    <x v="1"/>
    <s v="14/05/2025"/>
    <n v="25.411532569443811"/>
    <s v="Non-Painted"/>
  </r>
  <r>
    <d v="2025-05-25T14:22:34"/>
    <x v="213"/>
    <x v="118"/>
    <s v="DTB 245 kV"/>
    <s v="T176455"/>
    <s v="1548"/>
    <n v="24"/>
    <n v="1"/>
    <n v="2.4E-2"/>
    <n v="15"/>
    <x v="1"/>
    <s v="13/05/2025"/>
    <n v="26.304089224533531"/>
    <s v="Non-Painted"/>
  </r>
  <r>
    <d v="2025-05-25T14:20:52"/>
    <x v="213"/>
    <x v="118"/>
    <s v="DTB 245 kV"/>
    <s v="T176458"/>
    <s v="1564"/>
    <n v="24"/>
    <n v="1"/>
    <n v="2.4E-2"/>
    <n v="15"/>
    <x v="1"/>
    <s v="14/05/2025"/>
    <n v="25.411004837966171"/>
    <s v="Non-Painted"/>
  </r>
  <r>
    <d v="2025-05-24T12:41:33"/>
    <x v="213"/>
    <x v="118"/>
    <s v="DTB 245 kV"/>
    <s v="T176466"/>
    <s v="1530"/>
    <n v="24"/>
    <n v="1"/>
    <n v="2.4E-2"/>
    <n v="16"/>
    <x v="1"/>
    <s v="13/05/2025"/>
    <n v="26.33276862268394"/>
    <s v="Non-Painted"/>
  </r>
  <r>
    <d v="2025-05-24T21:05:43"/>
    <x v="213"/>
    <x v="118"/>
    <s v="DTB 245 kV"/>
    <s v="T176468"/>
    <s v="1537"/>
    <n v="24"/>
    <n v="1"/>
    <n v="2.4E-2"/>
    <n v="16"/>
    <x v="1"/>
    <s v="13/05/2025"/>
    <n v="26.46288082176034"/>
    <s v="Non-Painted"/>
  </r>
  <r>
    <d v="2025-05-24T14:28:57"/>
    <x v="213"/>
    <x v="118"/>
    <s v="DTB 245 kV"/>
    <s v="T176475"/>
    <s v="1546"/>
    <n v="24"/>
    <n v="1"/>
    <n v="2.4E-2"/>
    <n v="16"/>
    <x v="1"/>
    <s v="13/05/2025"/>
    <n v="26.482811192130612"/>
    <s v="Non-Painted"/>
  </r>
  <r>
    <d v="2025-05-29T06:35:11"/>
    <x v="213"/>
    <x v="118"/>
    <s v="DTB 245 kV"/>
    <s v="T176476"/>
    <s v="1570"/>
    <n v="24"/>
    <n v="1"/>
    <n v="2.4E-2"/>
    <n v="11"/>
    <x v="1"/>
    <s v="14/05/2025"/>
    <n v="25.29173850694497"/>
    <s v="Non-Painted"/>
  </r>
  <r>
    <d v="2025-05-24T12:41:07"/>
    <x v="213"/>
    <x v="118"/>
    <s v="DTB 245 kV"/>
    <s v="T176480"/>
    <s v="1547"/>
    <n v="24"/>
    <n v="1"/>
    <n v="2.4E-2"/>
    <n v="16"/>
    <x v="1"/>
    <s v="13/05/2025"/>
    <n v="26.482167199072141"/>
    <s v="Non-Painted"/>
  </r>
  <r>
    <d v="2025-05-25T14:21:21"/>
    <x v="213"/>
    <x v="118"/>
    <s v="DTB 245 kV"/>
    <s v="T176485"/>
    <s v="1529"/>
    <n v="24"/>
    <n v="1"/>
    <n v="2.4E-2"/>
    <n v="15"/>
    <x v="1"/>
    <s v="13/05/2025"/>
    <n v="26.465041875002498"/>
    <s v="Non-Painted"/>
  </r>
  <r>
    <d v="2025-05-26T23:40:09"/>
    <x v="213"/>
    <x v="118"/>
    <s v="DTB 245 kV"/>
    <s v="T176490"/>
    <s v="1528"/>
    <n v="24"/>
    <n v="1"/>
    <n v="2.4E-2"/>
    <n v="14"/>
    <x v="1"/>
    <s v="13/05/2025"/>
    <n v="26.464282071756319"/>
    <s v="Non-Painted"/>
  </r>
  <r>
    <d v="2025-05-25T14:23:36"/>
    <x v="213"/>
    <x v="118"/>
    <s v="DTB 245 kV"/>
    <s v="T176492"/>
    <s v="1545"/>
    <n v="24"/>
    <n v="1"/>
    <n v="2.4E-2"/>
    <n v="15"/>
    <x v="1"/>
    <s v="12/05/2025"/>
    <n v="27.08411741898453"/>
    <s v="Non-Painted"/>
  </r>
  <r>
    <d v="2025-05-24T12:42:31"/>
    <x v="213"/>
    <x v="118"/>
    <s v="DTB 245 kV"/>
    <s v="T176493"/>
    <s v="1525"/>
    <n v="24"/>
    <n v="1"/>
    <n v="2.4E-2"/>
    <n v="16"/>
    <x v="1"/>
    <s v="13/05/2025"/>
    <n v="26.419223842589421"/>
    <s v="Non-Painted"/>
  </r>
  <r>
    <d v="2025-05-24T14:31:09"/>
    <x v="213"/>
    <x v="118"/>
    <s v="DTB 245 kV"/>
    <s v="T176494"/>
    <s v="1527"/>
    <n v="24"/>
    <n v="1"/>
    <n v="2.4E-2"/>
    <n v="16"/>
    <x v="1"/>
    <s v="13/05/2025"/>
    <n v="26.417679467595011"/>
    <s v="Non-Painted"/>
  </r>
  <r>
    <d v="2025-05-26T23:40:01"/>
    <x v="213"/>
    <x v="118"/>
    <s v="DTB 245 kV"/>
    <s v="T176495"/>
    <s v="1539"/>
    <n v="24"/>
    <n v="1"/>
    <n v="2.4E-2"/>
    <n v="14"/>
    <x v="1"/>
    <s v="13/05/2025"/>
    <n v="26.2702274768526"/>
    <s v="Non-Painted"/>
  </r>
  <r>
    <d v="2025-05-28T06:21:54"/>
    <x v="213"/>
    <x v="118"/>
    <s v="DTB 245 kV"/>
    <s v="T176497"/>
    <s v="1544"/>
    <n v="24"/>
    <n v="1"/>
    <n v="2.4E-2"/>
    <n v="12"/>
    <x v="1"/>
    <s v="12/05/2025"/>
    <n v="27.083089502317311"/>
    <s v="Non-Painted"/>
  </r>
  <r>
    <d v="2025-05-26T23:40:17"/>
    <x v="213"/>
    <x v="118"/>
    <s v="DTB 245 kV"/>
    <s v="T176498"/>
    <s v="1523"/>
    <n v="24"/>
    <n v="1"/>
    <n v="2.4E-2"/>
    <n v="14"/>
    <x v="1"/>
    <s v="13/05/2025"/>
    <n v="26.418438645836432"/>
    <s v="Non-Painted"/>
  </r>
  <r>
    <d v="2025-05-24T12:42:02"/>
    <x v="213"/>
    <x v="118"/>
    <s v="DTB 245 kV"/>
    <s v="T176500"/>
    <s v="1538"/>
    <n v="24"/>
    <n v="1"/>
    <n v="2.4E-2"/>
    <n v="16"/>
    <x v="1"/>
    <s v="13/05/2025"/>
    <n v="26.26938241897733"/>
    <s v="Non-Painted"/>
  </r>
  <r>
    <d v="2025-05-29T09:31:11"/>
    <x v="317"/>
    <x v="168"/>
    <s v="-"/>
    <s v="T176503"/>
    <s v="786"/>
    <n v="99"/>
    <n v="1"/>
    <n v="9.9000000000000005E-2"/>
    <n v="11"/>
    <x v="2"/>
    <s v="12/05/2025"/>
    <n v="27.407370023145631"/>
    <s v="Painted"/>
  </r>
  <r>
    <d v="2025-05-26T23:05:16"/>
    <x v="259"/>
    <x v="141"/>
    <s v="-"/>
    <s v="T176507"/>
    <s v="970"/>
    <n v="48.73"/>
    <n v="1"/>
    <n v="4.8730000000000002E-2"/>
    <n v="14"/>
    <x v="0"/>
    <s v="13/05/2025"/>
    <n v="26.065098506944199"/>
    <s v="Non-Painted"/>
  </r>
  <r>
    <d v="2025-05-29T09:29:19"/>
    <x v="317"/>
    <x v="168"/>
    <s v="-"/>
    <s v="T176515"/>
    <s v="790"/>
    <n v="99"/>
    <n v="1"/>
    <n v="9.9000000000000005E-2"/>
    <n v="11"/>
    <x v="2"/>
    <s v="12/05/2025"/>
    <n v="27.25869101852004"/>
    <s v="Painted"/>
  </r>
  <r>
    <d v="2025-05-30T11:35:34"/>
    <x v="317"/>
    <x v="168"/>
    <s v="-"/>
    <s v="T176529"/>
    <s v="804"/>
    <n v="99"/>
    <n v="1"/>
    <n v="9.9000000000000005E-2"/>
    <n v="10"/>
    <x v="2"/>
    <s v="13/05/2025"/>
    <n v="26.44064098379749"/>
    <s v="Painted"/>
  </r>
  <r>
    <d v="2025-06-05T22:40:20"/>
    <x v="322"/>
    <x v="171"/>
    <s v="420kv"/>
    <s v="T176534"/>
    <s v="556"/>
    <n v="119.1"/>
    <n v="1"/>
    <n v="0.1191"/>
    <n v="4"/>
    <x v="1"/>
    <s v="12/05/2025"/>
    <n v="27.21576921296219"/>
    <s v="Non-Painted"/>
  </r>
  <r>
    <d v="2025-05-22T23:00:54"/>
    <x v="323"/>
    <x v="141"/>
    <s v="-"/>
    <s v="T176535"/>
    <s v="965"/>
    <n v="48.7"/>
    <n v="1"/>
    <n v="4.8700000000000007E-2"/>
    <n v="18"/>
    <x v="1"/>
    <s v="12/05/2025"/>
    <n v="27.27385671296361"/>
    <s v="Non-Painted"/>
  </r>
  <r>
    <d v="2025-05-29T23:48:28"/>
    <x v="320"/>
    <x v="169"/>
    <s v="DTB 550 kV"/>
    <s v="T176541"/>
    <s v="279"/>
    <n v="510.83"/>
    <n v="1"/>
    <n v="0.51083000000000001"/>
    <n v="11"/>
    <x v="1"/>
    <s v="13/05/2025"/>
    <n v="26.519922303239579"/>
    <s v="Non-Painted"/>
  </r>
  <r>
    <d v="2025-06-08T14:20:09"/>
    <x v="324"/>
    <x v="171"/>
    <s v="420kv"/>
    <s v="T176561"/>
    <s v="546"/>
    <n v="119.06"/>
    <n v="1"/>
    <n v="0.11906"/>
    <n v="1"/>
    <x v="0"/>
    <s v="13/05/2025"/>
    <n v="26.47277648148156"/>
    <s v="Non-Painted"/>
  </r>
  <r>
    <d v="2025-05-21T23:44:40"/>
    <x v="322"/>
    <x v="171"/>
    <s v="420kv"/>
    <s v="T176563"/>
    <s v="554"/>
    <n v="119.1"/>
    <n v="1"/>
    <n v="0.1191"/>
    <n v="19"/>
    <x v="1"/>
    <s v="13/05/2025"/>
    <n v="26.472084340275611"/>
    <s v="Non-Painted"/>
  </r>
  <r>
    <d v="2025-05-28T23:35:07"/>
    <x v="325"/>
    <x v="161"/>
    <s v="-"/>
    <s v="T176567"/>
    <s v="188"/>
    <n v="69"/>
    <n v="1"/>
    <n v="6.9000000000000006E-2"/>
    <n v="12"/>
    <x v="1"/>
    <s v="13/05/2025"/>
    <n v="26.4455170949077"/>
    <s v="Non-Painted"/>
  </r>
  <r>
    <d v="2025-05-31T14:48:45"/>
    <x v="325"/>
    <x v="161"/>
    <s v="-"/>
    <s v="T176569"/>
    <s v="193"/>
    <n v="69"/>
    <n v="1"/>
    <n v="6.9000000000000006E-2"/>
    <n v="9"/>
    <x v="1"/>
    <s v="13/05/2025"/>
    <n v="26.456802870372481"/>
    <s v="Non-Painted"/>
  </r>
  <r>
    <d v="2025-05-28T23:20:51"/>
    <x v="313"/>
    <x v="155"/>
    <s v="Enclosure GCB"/>
    <s v="T176570"/>
    <s v="234"/>
    <n v="479.5"/>
    <n v="1"/>
    <n v="0.47949999999999998"/>
    <n v="12"/>
    <x v="1"/>
    <s v="13/05/2025"/>
    <n v="26.52413686342334"/>
    <s v="Non-Painted"/>
  </r>
  <r>
    <d v="2025-05-29T17:05:15"/>
    <x v="317"/>
    <x v="168"/>
    <s v="-"/>
    <s v="T176576"/>
    <s v="800"/>
    <n v="99"/>
    <n v="1"/>
    <n v="9.9000000000000005E-2"/>
    <n v="11"/>
    <x v="2"/>
    <s v="13/05/2025"/>
    <n v="26.475626516199551"/>
    <s v="Painted"/>
  </r>
  <r>
    <d v="2025-05-30T11:35:54"/>
    <x v="317"/>
    <x v="168"/>
    <s v="-"/>
    <s v="T176579"/>
    <s v="802"/>
    <n v="99"/>
    <n v="1"/>
    <n v="9.9000000000000005E-2"/>
    <n v="10"/>
    <x v="2"/>
    <s v="13/05/2025"/>
    <n v="26.064131504630499"/>
    <s v="Painted"/>
  </r>
  <r>
    <d v="2025-05-24T12:43:01"/>
    <x v="213"/>
    <x v="118"/>
    <s v="DTB 245 kV"/>
    <s v="T176584"/>
    <s v="1522"/>
    <n v="24"/>
    <n v="1"/>
    <n v="2.4E-2"/>
    <n v="16"/>
    <x v="1"/>
    <s v="13/05/2025"/>
    <n v="26.422038356482521"/>
    <s v="Non-Painted"/>
  </r>
  <r>
    <d v="2025-05-25T14:23:06"/>
    <x v="213"/>
    <x v="118"/>
    <s v="DTB 245 kV"/>
    <s v="T176586"/>
    <s v="1543"/>
    <n v="24"/>
    <n v="1"/>
    <n v="2.4E-2"/>
    <n v="15"/>
    <x v="1"/>
    <s v="12/05/2025"/>
    <n v="27.038979155091511"/>
    <s v="Non-Painted"/>
  </r>
  <r>
    <d v="2025-05-24T15:03:32"/>
    <x v="213"/>
    <x v="118"/>
    <s v="DTB 245 kV"/>
    <s v="T176596"/>
    <s v="1542"/>
    <n v="24"/>
    <n v="1"/>
    <n v="2.4E-2"/>
    <n v="16"/>
    <x v="1"/>
    <s v="12/05/2025"/>
    <n v="27.123560729167369"/>
    <s v="Non-Painted"/>
  </r>
  <r>
    <d v="2025-06-05T14:29:15"/>
    <x v="326"/>
    <x v="172"/>
    <s v="765 KV GIS"/>
    <s v="T176618"/>
    <s v="060"/>
    <n v="141"/>
    <n v="1"/>
    <n v="0.14099999999999999"/>
    <n v="4"/>
    <x v="1"/>
    <s v="17/05/2025"/>
    <n v="22.223283090279441"/>
    <s v="Non-Painted"/>
  </r>
  <r>
    <d v="2025-05-24T00:12:09"/>
    <x v="291"/>
    <x v="158"/>
    <s v="-"/>
    <s v="T176643"/>
    <s v="14"/>
    <n v="49"/>
    <n v="1"/>
    <n v="4.9000000000000002E-2"/>
    <n v="16"/>
    <x v="1"/>
    <s v="13/05/2025"/>
    <n v="26.51478899305221"/>
    <s v="Non-Painted"/>
  </r>
  <r>
    <d v="2025-06-07T10:05:51"/>
    <x v="288"/>
    <x v="155"/>
    <s v="Enclosure GCB"/>
    <s v="T176647"/>
    <s v="235"/>
    <n v="486"/>
    <n v="1"/>
    <n v="0.48599999999999999"/>
    <n v="2"/>
    <x v="0"/>
    <s v="13/05/2025"/>
    <n v="26.523767962964481"/>
    <s v="Painted"/>
  </r>
  <r>
    <d v="2025-05-23T05:36:26"/>
    <x v="314"/>
    <x v="165"/>
    <s v="-"/>
    <s v="T176648"/>
    <s v="6"/>
    <n v="69"/>
    <n v="1"/>
    <n v="6.9000000000000006E-2"/>
    <n v="17"/>
    <x v="1"/>
    <s v="13/05/2025"/>
    <n v="26.51410762731393"/>
    <s v="Non-Painted"/>
  </r>
  <r>
    <d v="2025-05-17T19:09:48"/>
    <x v="320"/>
    <x v="169"/>
    <s v="DTB 550 kV"/>
    <s v="T176650"/>
    <s v="278"/>
    <n v="510.83"/>
    <n v="1"/>
    <n v="0.51083000000000001"/>
    <n v="23"/>
    <x v="1"/>
    <s v="13/05/2025"/>
    <n v="26.518725925925541"/>
    <s v="Non-Painted"/>
  </r>
  <r>
    <d v="2025-05-29T06:17:24"/>
    <x v="320"/>
    <x v="169"/>
    <s v="DTB 550 kV"/>
    <s v="T176653"/>
    <s v="283"/>
    <n v="510.83"/>
    <n v="1"/>
    <n v="0.51083000000000001"/>
    <n v="11"/>
    <x v="1"/>
    <s v="15/05/2025"/>
    <n v="24.434965844906401"/>
    <s v="Non-Painted"/>
  </r>
  <r>
    <d v="2025-06-05T14:24:33"/>
    <x v="326"/>
    <x v="172"/>
    <s v="765 KV GIS"/>
    <s v="T176657"/>
    <s v="051"/>
    <n v="141"/>
    <n v="1"/>
    <n v="0.14099999999999999"/>
    <n v="4"/>
    <x v="1"/>
    <s v="17/05/2025"/>
    <n v="22.359174976852959"/>
    <s v="Non-Painted"/>
  </r>
  <r>
    <d v="2025-05-30T05:35:10"/>
    <x v="320"/>
    <x v="169"/>
    <s v="DTB 550 kV"/>
    <s v="T176659"/>
    <s v="280"/>
    <n v="510.83"/>
    <n v="1"/>
    <n v="0.51083000000000001"/>
    <n v="10"/>
    <x v="1"/>
    <s v="15/05/2025"/>
    <n v="24.778726041666228"/>
    <s v="Non-Painted"/>
  </r>
  <r>
    <d v="2025-05-29T23:49:22"/>
    <x v="320"/>
    <x v="169"/>
    <s v="DTB 550 kV"/>
    <s v="T176660"/>
    <s v="281"/>
    <n v="510.83"/>
    <n v="1"/>
    <n v="0.51083000000000001"/>
    <n v="11"/>
    <x v="1"/>
    <s v="15/05/2025"/>
    <n v="24.777529965278521"/>
    <s v="Non-Painted"/>
  </r>
  <r>
    <d v="2025-06-02T23:39:20"/>
    <x v="313"/>
    <x v="155"/>
    <s v="Enclosure GCB"/>
    <s v="T176668"/>
    <s v="238"/>
    <n v="479.5"/>
    <n v="1"/>
    <n v="0.47949999999999998"/>
    <n v="7"/>
    <x v="1"/>
    <s v="15/05/2025"/>
    <n v="24.77607658565103"/>
    <s v="Non-Painted"/>
  </r>
  <r>
    <d v="2025-06-03T07:01:37"/>
    <x v="327"/>
    <x v="173"/>
    <s v="145KV"/>
    <s v="T176670"/>
    <s v="135"/>
    <n v="211"/>
    <n v="1"/>
    <n v="0.21099999999999999"/>
    <n v="6"/>
    <x v="1"/>
    <s v="15/05/2025"/>
    <n v="24.767740694442178"/>
    <s v="Non-Painted"/>
  </r>
  <r>
    <d v="2025-06-05T05:52:10"/>
    <x v="242"/>
    <x v="133"/>
    <s v="-"/>
    <s v="T176671"/>
    <s v="1193"/>
    <n v="517.79999999999995"/>
    <n v="1"/>
    <n v="0.51779999999999993"/>
    <n v="4"/>
    <x v="1"/>
    <s v="14/05/2025"/>
    <n v="25.313469340275329"/>
    <s v="Non-Painted"/>
  </r>
  <r>
    <d v="2025-05-29T14:59:15"/>
    <x v="314"/>
    <x v="165"/>
    <s v="-"/>
    <s v="T176672"/>
    <s v="009"/>
    <n v="69"/>
    <n v="1"/>
    <n v="6.9000000000000006E-2"/>
    <n v="11"/>
    <x v="1"/>
    <s v="14/05/2025"/>
    <n v="25.308012442132171"/>
    <s v="Non-Painted"/>
  </r>
  <r>
    <d v="2025-05-26T16:18:49"/>
    <x v="328"/>
    <x v="174"/>
    <s v="-"/>
    <s v="T176683"/>
    <s v="007"/>
    <n v="75"/>
    <n v="1"/>
    <n v="7.4999999999999997E-2"/>
    <n v="14"/>
    <x v="1"/>
    <s v="13/05/2025"/>
    <n v="26.318976157403089"/>
    <s v="Non-Painted"/>
  </r>
  <r>
    <d v="2025-05-30T22:54:41"/>
    <x v="328"/>
    <x v="174"/>
    <s v="-"/>
    <s v="T176687"/>
    <s v="6"/>
    <n v="75"/>
    <n v="1"/>
    <n v="7.4999999999999997E-2"/>
    <n v="10"/>
    <x v="1"/>
    <s v="13/05/2025"/>
    <n v="26.342452210650659"/>
    <s v="Non-Painted"/>
  </r>
  <r>
    <d v="2025-05-29T15:11:37"/>
    <x v="314"/>
    <x v="165"/>
    <s v="-"/>
    <s v="T176688"/>
    <s v="007"/>
    <n v="69"/>
    <n v="1"/>
    <n v="6.9000000000000006E-2"/>
    <n v="11"/>
    <x v="1"/>
    <s v="13/05/2025"/>
    <n v="26.346296828705821"/>
    <s v="Non-Painted"/>
  </r>
  <r>
    <d v="2025-06-06T14:14:23"/>
    <x v="322"/>
    <x v="171"/>
    <s v="420kv"/>
    <s v="T176703"/>
    <s v="558"/>
    <n v="119.1"/>
    <n v="1"/>
    <n v="0.1191"/>
    <n v="3"/>
    <x v="1"/>
    <s v="14/05/2025"/>
    <n v="25.081528391201569"/>
    <s v="Non-Painted"/>
  </r>
  <r>
    <d v="2025-05-30T14:45:25"/>
    <x v="240"/>
    <x v="23"/>
    <s v="-"/>
    <s v="T176708"/>
    <s v="283"/>
    <n v="26.1"/>
    <n v="1"/>
    <n v="2.6100000000000002E-2"/>
    <n v="10"/>
    <x v="1"/>
    <s v="15/05/2025"/>
    <n v="24.24740311342612"/>
    <s v="Non-Painted"/>
  </r>
  <r>
    <d v="2025-06-06T11:18:07"/>
    <x v="327"/>
    <x v="173"/>
    <s v="145KV"/>
    <s v="T176737"/>
    <s v="139"/>
    <n v="211"/>
    <n v="1"/>
    <n v="0.21099999999999999"/>
    <n v="3"/>
    <x v="1"/>
    <s v="15/05/2025"/>
    <n v="24.258580023146351"/>
    <s v="Non-Painted"/>
  </r>
  <r>
    <d v="2025-05-29T11:32:39"/>
    <x v="299"/>
    <x v="161"/>
    <s v="-"/>
    <s v="T176741"/>
    <s v="200"/>
    <n v="69"/>
    <n v="1"/>
    <n v="6.9000000000000006E-2"/>
    <n v="11"/>
    <x v="0"/>
    <s v="14/05/2025"/>
    <n v="25.445844837959161"/>
    <s v="Painted"/>
  </r>
  <r>
    <d v="2025-05-30T23:01:44"/>
    <x v="329"/>
    <x v="120"/>
    <s v="800 Kv"/>
    <s v="T176745"/>
    <s v="753"/>
    <n v="116.8"/>
    <n v="1"/>
    <n v="0.1168"/>
    <n v="10"/>
    <x v="1"/>
    <s v="15/05/2025"/>
    <n v="24.517013622680679"/>
    <s v="Non-Painted"/>
  </r>
  <r>
    <d v="2025-06-05T14:42:56"/>
    <x v="200"/>
    <x v="40"/>
    <s v="AIS 420 kV"/>
    <s v="T176752"/>
    <s v="5075"/>
    <n v="49.66"/>
    <n v="1"/>
    <n v="4.9660000000000003E-2"/>
    <n v="4"/>
    <x v="1"/>
    <s v="14/05/2025"/>
    <n v="25.0901674305569"/>
    <s v="Non-Painted"/>
  </r>
  <r>
    <d v="2025-06-05T09:06:32"/>
    <x v="293"/>
    <x v="156"/>
    <s v="-"/>
    <s v="T176768"/>
    <s v="232"/>
    <n v="58.13"/>
    <n v="1"/>
    <n v="5.8130000000000001E-2"/>
    <n v="4"/>
    <x v="0"/>
    <s v="14/05/2025"/>
    <n v="25.47388597222016"/>
    <s v="Painted"/>
  </r>
  <r>
    <d v="2025-05-24T12:43:33"/>
    <x v="213"/>
    <x v="118"/>
    <s v="DTB 245 kV"/>
    <s v="T176772"/>
    <s v="1553"/>
    <n v="24"/>
    <n v="1"/>
    <n v="2.4E-2"/>
    <n v="16"/>
    <x v="1"/>
    <s v="14/05/2025"/>
    <n v="25.470403564817389"/>
    <s v="Non-Painted"/>
  </r>
  <r>
    <d v="2025-05-25T14:26:48"/>
    <x v="213"/>
    <x v="118"/>
    <s v="DTB 245 kV"/>
    <s v="T176775"/>
    <s v="1555"/>
    <n v="24"/>
    <n v="1"/>
    <n v="2.4E-2"/>
    <n v="15"/>
    <x v="1"/>
    <s v="14/05/2025"/>
    <n v="25.47232406250259"/>
    <s v="Non-Painted"/>
  </r>
  <r>
    <d v="2025-05-24T14:53:30"/>
    <x v="213"/>
    <x v="118"/>
    <s v="DTB 245 kV"/>
    <s v="T176777"/>
    <s v="1552"/>
    <n v="24"/>
    <n v="1"/>
    <n v="2.4E-2"/>
    <n v="16"/>
    <x v="1"/>
    <s v="14/05/2025"/>
    <n v="25.469649375001609"/>
    <s v="Non-Painted"/>
  </r>
  <r>
    <d v="2025-05-26T23:40:33"/>
    <x v="213"/>
    <x v="118"/>
    <s v="DTB 245 kV"/>
    <s v="T176781"/>
    <s v="1557"/>
    <n v="24"/>
    <n v="1"/>
    <n v="2.4E-2"/>
    <n v="14"/>
    <x v="1"/>
    <s v="14/05/2025"/>
    <n v="25.464939016201239"/>
    <s v="Non-Painted"/>
  </r>
  <r>
    <d v="2025-05-26T23:40:26"/>
    <x v="213"/>
    <x v="118"/>
    <s v="DTB 245 kV"/>
    <s v="T176782"/>
    <s v="1561"/>
    <n v="24"/>
    <n v="1"/>
    <n v="2.4E-2"/>
    <n v="14"/>
    <x v="1"/>
    <s v="14/05/2025"/>
    <n v="25.468381504630091"/>
    <s v="Non-Painted"/>
  </r>
  <r>
    <d v="2025-05-24T21:15:08"/>
    <x v="213"/>
    <x v="118"/>
    <s v="DTB 245 kV"/>
    <s v="T176787"/>
    <s v="1560"/>
    <n v="24"/>
    <n v="1"/>
    <n v="2.4E-2"/>
    <n v="16"/>
    <x v="1"/>
    <s v="14/05/2025"/>
    <n v="25.466733599532741"/>
    <s v="Non-Painted"/>
  </r>
  <r>
    <d v="2025-05-27T06:22:15"/>
    <x v="213"/>
    <x v="118"/>
    <s v="DTB 245 kV"/>
    <s v="T176793"/>
    <s v="1562"/>
    <n v="24"/>
    <n v="1"/>
    <n v="2.4E-2"/>
    <n v="13"/>
    <x v="1"/>
    <s v="14/05/2025"/>
    <n v="25.476033935185111"/>
    <s v="Non-Painted"/>
  </r>
  <r>
    <d v="2025-05-25T14:21:58"/>
    <x v="213"/>
    <x v="118"/>
    <s v="DTB 245 kV"/>
    <s v="T176794"/>
    <s v="1559"/>
    <n v="24"/>
    <n v="1"/>
    <n v="2.4E-2"/>
    <n v="15"/>
    <x v="1"/>
    <s v="14/05/2025"/>
    <n v="25.460338020835479"/>
    <s v="Non-Painted"/>
  </r>
  <r>
    <d v="2025-05-24T21:13:13"/>
    <x v="213"/>
    <x v="118"/>
    <s v="DTB 245 kV"/>
    <s v="T176798"/>
    <s v="1563"/>
    <n v="24"/>
    <n v="1"/>
    <n v="2.4E-2"/>
    <n v="16"/>
    <x v="1"/>
    <s v="14/05/2025"/>
    <n v="25.47534004629415"/>
    <s v="Non-Painted"/>
  </r>
  <r>
    <d v="2025-05-24T14:53:07"/>
    <x v="213"/>
    <x v="118"/>
    <s v="DTB 245 kV"/>
    <s v="T176799"/>
    <s v="1558"/>
    <n v="24"/>
    <n v="1"/>
    <n v="2.4E-2"/>
    <n v="16"/>
    <x v="1"/>
    <s v="14/05/2025"/>
    <n v="25.459682777778649"/>
    <s v="Non-Painted"/>
  </r>
  <r>
    <d v="2025-05-30T14:43:13"/>
    <x v="240"/>
    <x v="23"/>
    <s v="-"/>
    <s v="T176813"/>
    <s v="289"/>
    <n v="26.1"/>
    <n v="1"/>
    <n v="2.6100000000000002E-2"/>
    <n v="10"/>
    <x v="1"/>
    <s v="15/05/2025"/>
    <n v="24.253689363424201"/>
    <s v="Non-Painted"/>
  </r>
  <r>
    <d v="2025-05-24T14:56:06"/>
    <x v="330"/>
    <x v="175"/>
    <s v="-"/>
    <s v="T176817"/>
    <s v="011"/>
    <n v="62"/>
    <n v="1"/>
    <n v="6.2E-2"/>
    <n v="16"/>
    <x v="1"/>
    <s v="15/05/2025"/>
    <n v="24.36969878472155"/>
    <s v="Non-Painted"/>
  </r>
  <r>
    <d v="2025-05-25T07:27:09"/>
    <x v="199"/>
    <x v="107"/>
    <s v="-"/>
    <s v="T176842"/>
    <s v="929"/>
    <n v="82"/>
    <n v="1"/>
    <n v="8.2000000000000003E-2"/>
    <n v="15"/>
    <x v="1"/>
    <s v="14/05/2025"/>
    <n v="25.064495173610339"/>
    <s v="Non-Painted"/>
  </r>
  <r>
    <d v="2025-06-07T19:00:11"/>
    <x v="296"/>
    <x v="160"/>
    <s v="AIS 420 kV"/>
    <s v="T176850"/>
    <s v="3389"/>
    <n v="43.1"/>
    <n v="1"/>
    <n v="4.3099999999999999E-2"/>
    <n v="2"/>
    <x v="1"/>
    <s v="16/05/2025"/>
    <n v="23.64405016203818"/>
    <s v="Non-Painted"/>
  </r>
  <r>
    <d v="2025-05-22T16:00:34"/>
    <x v="199"/>
    <x v="107"/>
    <s v="-"/>
    <s v="T176865"/>
    <s v="937"/>
    <n v="82"/>
    <n v="1"/>
    <n v="8.2000000000000003E-2"/>
    <n v="18"/>
    <x v="1"/>
    <s v="15/05/2025"/>
    <n v="24.790214074077081"/>
    <s v="Non-Painted"/>
  </r>
  <r>
    <d v="2025-05-30T05:36:23"/>
    <x v="320"/>
    <x v="169"/>
    <s v="DTB 550 kV"/>
    <s v="T176872"/>
    <s v="282"/>
    <n v="510.83"/>
    <n v="1"/>
    <n v="0.51083000000000001"/>
    <n v="10"/>
    <x v="1"/>
    <s v="15/05/2025"/>
    <n v="24.420994351850819"/>
    <s v="Non-Painted"/>
  </r>
  <r>
    <d v="2025-06-03T23:16:15"/>
    <x v="329"/>
    <x v="120"/>
    <s v="800 Kv"/>
    <s v="T176878"/>
    <s v="663"/>
    <n v="116.8"/>
    <n v="1"/>
    <n v="0.1168"/>
    <n v="6"/>
    <x v="1"/>
    <s v="15/05/2025"/>
    <n v="24.228605995369431"/>
    <s v="Non-Painted"/>
  </r>
  <r>
    <d v="2025-05-31T22:21:18"/>
    <x v="331"/>
    <x v="156"/>
    <s v="-"/>
    <s v="T176882"/>
    <s v="248"/>
    <n v="58.13"/>
    <n v="1"/>
    <n v="5.8130000000000001E-2"/>
    <n v="9"/>
    <x v="0"/>
    <s v="15/05/2025"/>
    <n v="24.600786180555591"/>
    <s v="Painted"/>
  </r>
  <r>
    <d v="2025-05-28T23:25:36"/>
    <x v="289"/>
    <x v="156"/>
    <s v="-"/>
    <s v="T176886"/>
    <s v="261"/>
    <n v="58.13"/>
    <n v="1"/>
    <n v="5.8130000000000001E-2"/>
    <n v="12"/>
    <x v="1"/>
    <s v="15/05/2025"/>
    <n v="24.403328888889519"/>
    <s v="Non-Painted"/>
  </r>
  <r>
    <d v="2025-06-02T15:00:03"/>
    <x v="293"/>
    <x v="156"/>
    <s v="-"/>
    <s v="T176886"/>
    <s v="261"/>
    <n v="58.13"/>
    <n v="1"/>
    <n v="5.8130000000000001E-2"/>
    <n v="7"/>
    <x v="0"/>
    <s v="15/05/2025"/>
    <n v="24.403328888889519"/>
    <s v="Painted"/>
  </r>
  <r>
    <d v="2025-05-29T06:14:46"/>
    <x v="320"/>
    <x v="169"/>
    <s v="DTB 550 kV"/>
    <s v="T176887"/>
    <s v="284"/>
    <n v="510.83"/>
    <n v="1"/>
    <n v="0.51083000000000001"/>
    <n v="11"/>
    <x v="1"/>
    <s v="15/05/2025"/>
    <n v="24.421953171295169"/>
    <s v="Non-Painted"/>
  </r>
  <r>
    <d v="2025-05-27T15:20:19"/>
    <x v="240"/>
    <x v="23"/>
    <s v="-"/>
    <s v="T176890"/>
    <s v="288"/>
    <n v="26.1"/>
    <n v="1"/>
    <n v="2.6100000000000002E-2"/>
    <n v="13"/>
    <x v="1"/>
    <s v="15/05/2025"/>
    <n v="24.238931145831881"/>
    <s v="Non-Painted"/>
  </r>
  <r>
    <d v="2025-06-05T15:06:45"/>
    <x v="200"/>
    <x v="40"/>
    <s v="AIS 420 kV"/>
    <s v="T176891"/>
    <s v="5082"/>
    <n v="49.66"/>
    <n v="1"/>
    <n v="4.9660000000000003E-2"/>
    <n v="4"/>
    <x v="1"/>
    <s v="15/05/2025"/>
    <n v="24.577001701385601"/>
    <s v="Non-Painted"/>
  </r>
  <r>
    <d v="2025-05-27T15:19:08"/>
    <x v="240"/>
    <x v="23"/>
    <s v="-"/>
    <s v="T176899"/>
    <s v="284"/>
    <n v="26.1"/>
    <n v="1"/>
    <n v="2.6100000000000002E-2"/>
    <n v="13"/>
    <x v="1"/>
    <s v="15/05/2025"/>
    <n v="24.25484620370116"/>
    <s v="Non-Painted"/>
  </r>
  <r>
    <d v="2025-06-07T18:59:11"/>
    <x v="296"/>
    <x v="160"/>
    <s v="AIS 420 kV"/>
    <s v="T176939"/>
    <s v="3388"/>
    <n v="43.1"/>
    <n v="1"/>
    <n v="4.3099999999999999E-2"/>
    <n v="2"/>
    <x v="1"/>
    <s v="16/05/2025"/>
    <n v="23.848260219907392"/>
    <s v="Non-Painted"/>
  </r>
  <r>
    <d v="2025-05-31T14:56:12"/>
    <x v="329"/>
    <x v="120"/>
    <s v="800 Kv"/>
    <s v="T176965"/>
    <s v="670"/>
    <n v="116.8"/>
    <n v="1"/>
    <n v="0.1168"/>
    <n v="9"/>
    <x v="1"/>
    <s v="16/05/2025"/>
    <n v="23.807697951386221"/>
    <s v="Non-Painted"/>
  </r>
  <r>
    <d v="2025-06-04T23:27:59"/>
    <x v="329"/>
    <x v="120"/>
    <s v="800 Kv"/>
    <s v="T176970"/>
    <s v="665"/>
    <n v="116.8"/>
    <n v="1"/>
    <n v="0.1168"/>
    <n v="5"/>
    <x v="1"/>
    <s v="16/05/2025"/>
    <n v="23.9441678587973"/>
    <s v="Non-Painted"/>
  </r>
  <r>
    <d v="2025-06-04T23:24:14"/>
    <x v="329"/>
    <x v="120"/>
    <s v="800 Kv"/>
    <s v="T176977"/>
    <s v="705"/>
    <n v="116.8"/>
    <n v="1"/>
    <n v="0.1168"/>
    <n v="5"/>
    <x v="1"/>
    <s v="16/05/2025"/>
    <n v="23.765254548612571"/>
    <s v="Non-Painted"/>
  </r>
  <r>
    <d v="2025-05-31T17:20:54"/>
    <x v="329"/>
    <x v="120"/>
    <s v="800 Kv"/>
    <s v="T176984"/>
    <s v="661"/>
    <n v="116.8"/>
    <n v="1"/>
    <n v="0.1168"/>
    <n v="9"/>
    <x v="1"/>
    <s v="15/05/2025"/>
    <n v="24.090794768519121"/>
    <s v="Non-Painted"/>
  </r>
  <r>
    <d v="2025-06-06T06:43:47"/>
    <x v="240"/>
    <x v="23"/>
    <s v="-"/>
    <s v="T176987"/>
    <s v="290"/>
    <n v="26.1"/>
    <n v="1"/>
    <n v="2.6100000000000002E-2"/>
    <n v="3"/>
    <x v="1"/>
    <s v="15/05/2025"/>
    <n v="24.099442592589181"/>
    <s v="Non-Painted"/>
  </r>
  <r>
    <d v="2025-06-05T09:07:40"/>
    <x v="293"/>
    <x v="156"/>
    <s v="-"/>
    <s v="T176989"/>
    <s v="272"/>
    <n v="58.13"/>
    <n v="1"/>
    <n v="5.8130000000000001E-2"/>
    <n v="4"/>
    <x v="0"/>
    <s v="16/05/2025"/>
    <n v="23.902367280090399"/>
    <s v="Painted"/>
  </r>
  <r>
    <d v="2025-05-31T06:51:56"/>
    <x v="329"/>
    <x v="120"/>
    <s v="800 Kv"/>
    <s v="T176990"/>
    <s v="666"/>
    <n v="116.8"/>
    <n v="1"/>
    <n v="0.1168"/>
    <n v="9"/>
    <x v="1"/>
    <s v="15/05/2025"/>
    <n v="24.023957962963319"/>
    <s v="Non-Painted"/>
  </r>
  <r>
    <d v="2025-05-30T14:42:24"/>
    <x v="240"/>
    <x v="23"/>
    <s v="-"/>
    <s v="T176998"/>
    <s v="287"/>
    <n v="26.1"/>
    <n v="1"/>
    <n v="2.6100000000000002E-2"/>
    <n v="10"/>
    <x v="1"/>
    <s v="15/05/2025"/>
    <n v="24.135159722223761"/>
    <s v="Non-Painted"/>
  </r>
  <r>
    <d v="2025-05-28T06:19:57"/>
    <x v="310"/>
    <x v="82"/>
    <s v="CB Tank_x000d__x000a_"/>
    <s v="T177004"/>
    <s v="023"/>
    <n v="185"/>
    <n v="1"/>
    <n v="0.185"/>
    <n v="12"/>
    <x v="1"/>
    <s v="07/05/2025"/>
    <n v="32.815392835647799"/>
    <s v="Non-Painted"/>
  </r>
  <r>
    <d v="2025-05-28T23:21:59"/>
    <x v="313"/>
    <x v="155"/>
    <s v="Enclosure GCB"/>
    <s v="T177005"/>
    <s v="212"/>
    <n v="479.5"/>
    <n v="1"/>
    <n v="0.47949999999999998"/>
    <n v="12"/>
    <x v="1"/>
    <s v="07/05/2025"/>
    <n v="32.817052662037902"/>
    <s v="Non-Painted"/>
  </r>
  <r>
    <d v="2025-05-29T15:04:36"/>
    <x v="132"/>
    <x v="75"/>
    <s v="-"/>
    <s v="T177006"/>
    <s v="1006"/>
    <n v="360.5"/>
    <n v="1"/>
    <n v="0.36049999999999999"/>
    <n v="11"/>
    <x v="1"/>
    <s v="07/05/2025"/>
    <n v="32.264507245374261"/>
    <s v="Non-Painted"/>
  </r>
  <r>
    <d v="2025-05-27T23:49:18"/>
    <x v="310"/>
    <x v="82"/>
    <s v="CB Tank_x000d__x000a_"/>
    <s v="T177007"/>
    <s v="024"/>
    <n v="185"/>
    <n v="1"/>
    <n v="0.185"/>
    <n v="13"/>
    <x v="1"/>
    <s v="07/05/2025"/>
    <n v="32.261875937503653"/>
    <s v="Non-Painted"/>
  </r>
  <r>
    <d v="2025-06-07T10:06:58"/>
    <x v="288"/>
    <x v="155"/>
    <s v="Enclosure GCB"/>
    <s v="T177008"/>
    <s v="214"/>
    <n v="486"/>
    <n v="1"/>
    <n v="0.48599999999999999"/>
    <n v="2"/>
    <x v="0"/>
    <s v="07/05/2025"/>
    <n v="32.267951793983229"/>
    <s v="Painted"/>
  </r>
  <r>
    <d v="2025-06-07T10:03:53"/>
    <x v="288"/>
    <x v="155"/>
    <s v="Enclosure GCB"/>
    <s v="T177020"/>
    <s v="217"/>
    <n v="486"/>
    <n v="1"/>
    <n v="0.48599999999999999"/>
    <n v="2"/>
    <x v="0"/>
    <s v="07/05/2025"/>
    <n v="32.269242118054542"/>
    <s v="Painted"/>
  </r>
  <r>
    <d v="2025-05-27T23:51:21"/>
    <x v="310"/>
    <x v="82"/>
    <s v="CB Tank_x000d__x000a_"/>
    <s v="T177024"/>
    <s v="028"/>
    <n v="185"/>
    <n v="1"/>
    <n v="0.185"/>
    <n v="13"/>
    <x v="1"/>
    <s v="09/05/2025"/>
    <n v="30.92821660879418"/>
    <s v="Non-Painted"/>
  </r>
  <r>
    <d v="2025-05-28T23:23:54"/>
    <x v="313"/>
    <x v="155"/>
    <s v="Enclosure GCB"/>
    <s v="T177025"/>
    <s v="222"/>
    <n v="479.5"/>
    <n v="1"/>
    <n v="0.47949999999999998"/>
    <n v="12"/>
    <x v="1"/>
    <s v="09/05/2025"/>
    <n v="30.842106331016112"/>
    <s v="Non-Painted"/>
  </r>
  <r>
    <d v="2025-06-07T10:02:04"/>
    <x v="288"/>
    <x v="155"/>
    <s v="Enclosure GCB"/>
    <s v="T177026"/>
    <s v="224"/>
    <n v="486"/>
    <n v="1"/>
    <n v="0.48599999999999999"/>
    <n v="2"/>
    <x v="0"/>
    <s v="09/05/2025"/>
    <n v="30.81034578703839"/>
    <s v="Painted"/>
  </r>
  <r>
    <d v="2025-05-29T01:15:00"/>
    <x v="310"/>
    <x v="82"/>
    <s v="CB Tank_x000d__x000a_"/>
    <s v="T177027"/>
    <s v="031"/>
    <n v="185"/>
    <n v="1"/>
    <n v="0.185"/>
    <n v="11"/>
    <x v="1"/>
    <s v="09/05/2025"/>
    <n v="30.791608796294891"/>
    <s v="Non-Painted"/>
  </r>
  <r>
    <d v="2025-05-29T05:43:52"/>
    <x v="310"/>
    <x v="82"/>
    <s v="CB Tank_x000d__x000a_"/>
    <s v="T177028"/>
    <s v="032"/>
    <n v="185"/>
    <n v="1"/>
    <n v="0.185"/>
    <n v="11"/>
    <x v="1"/>
    <s v="09/05/2025"/>
    <n v="30.379126273146539"/>
    <s v="Non-Painted"/>
  </r>
  <r>
    <d v="2025-05-28T05:33:59"/>
    <x v="313"/>
    <x v="155"/>
    <s v="Enclosure GCB"/>
    <s v="T177029"/>
    <s v="223"/>
    <n v="479.5"/>
    <n v="1"/>
    <n v="0.47949999999999998"/>
    <n v="12"/>
    <x v="1"/>
    <s v="09/05/2025"/>
    <n v="30.38114718750148"/>
    <s v="Non-Painted"/>
  </r>
  <r>
    <d v="2025-06-07T16:48:43"/>
    <x v="301"/>
    <x v="162"/>
    <s v="-"/>
    <s v="T177042"/>
    <s v="1071"/>
    <n v="176.38"/>
    <n v="1"/>
    <n v="0.17638000000000001"/>
    <n v="2"/>
    <x v="1"/>
    <s v="10/05/2025"/>
    <n v="29.17804589120351"/>
    <s v="Painted"/>
  </r>
  <r>
    <d v="2025-05-26T23:44:20"/>
    <x v="313"/>
    <x v="155"/>
    <s v="Enclosure GCB"/>
    <s v="T177052"/>
    <s v="227"/>
    <n v="479.5"/>
    <n v="1"/>
    <n v="0.47949999999999998"/>
    <n v="14"/>
    <x v="1"/>
    <s v="10/05/2025"/>
    <n v="29.237565462964991"/>
    <s v="Non-Painted"/>
  </r>
  <r>
    <d v="2025-05-28T14:50:20"/>
    <x v="313"/>
    <x v="155"/>
    <s v="Enclosure GCB"/>
    <s v="T177060"/>
    <s v="226"/>
    <n v="479.5"/>
    <n v="1"/>
    <n v="0.47949999999999998"/>
    <n v="12"/>
    <x v="1"/>
    <s v="10/05/2025"/>
    <n v="29.240838460646049"/>
    <s v="Non-Painted"/>
  </r>
  <r>
    <d v="2025-06-05T14:48:43"/>
    <x v="326"/>
    <x v="172"/>
    <s v="765 KV GIS"/>
    <s v="T177062"/>
    <s v="057"/>
    <n v="141"/>
    <n v="1"/>
    <n v="0.14099999999999999"/>
    <n v="4"/>
    <x v="1"/>
    <s v="18/05/2025"/>
    <n v="21.919051076387401"/>
    <s v="Non-Painted"/>
  </r>
  <r>
    <d v="2025-06-06T06:34:43"/>
    <x v="326"/>
    <x v="172"/>
    <s v="765 KV GIS"/>
    <s v="T177064"/>
    <s v="044"/>
    <n v="141"/>
    <n v="1"/>
    <n v="0.14099999999999999"/>
    <n v="3"/>
    <x v="1"/>
    <s v="15/05/2025"/>
    <n v="24.743600023146431"/>
    <s v="Non-Painted"/>
  </r>
  <r>
    <d v="2025-06-05T06:49:09"/>
    <x v="326"/>
    <x v="172"/>
    <s v="765 KV GIS"/>
    <s v="T177069"/>
    <s v="043"/>
    <n v="141"/>
    <n v="1"/>
    <n v="0.14099999999999999"/>
    <n v="4"/>
    <x v="1"/>
    <s v="15/05/2025"/>
    <n v="24.742525740744899"/>
    <s v="Non-Painted"/>
  </r>
  <r>
    <d v="2025-06-05T09:08:10"/>
    <x v="331"/>
    <x v="156"/>
    <s v="-"/>
    <s v="T177102"/>
    <s v="266"/>
    <n v="58.13"/>
    <n v="1"/>
    <n v="5.8130000000000001E-2"/>
    <n v="4"/>
    <x v="0"/>
    <s v="16/05/2025"/>
    <n v="23.601614398146921"/>
    <s v="Painted"/>
  </r>
  <r>
    <d v="2025-05-24T15:00:26"/>
    <x v="330"/>
    <x v="175"/>
    <s v="-"/>
    <s v="T177108"/>
    <s v="14"/>
    <n v="62"/>
    <n v="1"/>
    <n v="6.2E-2"/>
    <n v="16"/>
    <x v="1"/>
    <s v="17/05/2025"/>
    <n v="22.444344942130559"/>
    <s v="Non-Painted"/>
  </r>
  <r>
    <d v="2025-05-31T22:25:54"/>
    <x v="331"/>
    <x v="156"/>
    <s v="-"/>
    <s v="T177116"/>
    <s v="278"/>
    <n v="58.13"/>
    <n v="1"/>
    <n v="5.8130000000000001E-2"/>
    <n v="9"/>
    <x v="0"/>
    <s v="17/05/2025"/>
    <n v="22.987303055553639"/>
    <s v="Painted"/>
  </r>
  <r>
    <d v="2025-05-31T14:53:33"/>
    <x v="329"/>
    <x v="120"/>
    <s v="800 Kv"/>
    <s v="T177124"/>
    <s v="687"/>
    <n v="116.8"/>
    <n v="1"/>
    <n v="0.1168"/>
    <n v="9"/>
    <x v="1"/>
    <s v="17/05/2025"/>
    <n v="22.882249456015419"/>
    <s v="Non-Painted"/>
  </r>
  <r>
    <d v="2025-06-02T23:44:55"/>
    <x v="329"/>
    <x v="120"/>
    <s v="800 Kv"/>
    <s v="T177126"/>
    <s v="708"/>
    <n v="116.8"/>
    <n v="1"/>
    <n v="0.1168"/>
    <n v="7"/>
    <x v="1"/>
    <s v="16/05/2025"/>
    <n v="23.00036016204103"/>
    <s v="Non-Painted"/>
  </r>
  <r>
    <d v="2025-06-03T23:27:33"/>
    <x v="329"/>
    <x v="120"/>
    <s v="800 Kv"/>
    <s v="T177135"/>
    <s v="700"/>
    <n v="116.8"/>
    <n v="1"/>
    <n v="0.1168"/>
    <n v="6"/>
    <x v="1"/>
    <s v="17/05/2025"/>
    <n v="22.757096678236849"/>
    <s v="Non-Painted"/>
  </r>
  <r>
    <d v="2025-05-30T13:42:24"/>
    <x v="330"/>
    <x v="175"/>
    <s v="-"/>
    <s v="T177139"/>
    <s v="013"/>
    <n v="62"/>
    <n v="1"/>
    <n v="6.2E-2"/>
    <n v="10"/>
    <x v="1"/>
    <s v="16/05/2025"/>
    <n v="23.268578368057209"/>
    <s v="Non-Painted"/>
  </r>
  <r>
    <d v="2025-06-03T23:14:09"/>
    <x v="329"/>
    <x v="120"/>
    <s v="800 Kv"/>
    <s v="T177151"/>
    <s v="673"/>
    <n v="116.8"/>
    <n v="1"/>
    <n v="0.1168"/>
    <n v="6"/>
    <x v="1"/>
    <s v="16/05/2025"/>
    <n v="23.574925150460331"/>
    <s v="Non-Painted"/>
  </r>
  <r>
    <d v="2025-05-31T14:34:17"/>
    <x v="329"/>
    <x v="120"/>
    <s v="800 Kv"/>
    <s v="T177152"/>
    <s v="684"/>
    <n v="116.8"/>
    <n v="1"/>
    <n v="0.1168"/>
    <n v="9"/>
    <x v="1"/>
    <s v="17/05/2025"/>
    <n v="22.842348541664251"/>
    <s v="Non-Painted"/>
  </r>
  <r>
    <d v="2025-05-31T22:19:58"/>
    <x v="331"/>
    <x v="156"/>
    <s v="-"/>
    <s v="T177159"/>
    <s v="275"/>
    <n v="58.13"/>
    <n v="1"/>
    <n v="5.8130000000000001E-2"/>
    <n v="9"/>
    <x v="0"/>
    <s v="16/05/2025"/>
    <n v="23.035734189812501"/>
    <s v="Painted"/>
  </r>
  <r>
    <d v="2025-05-24T14:57:45"/>
    <x v="330"/>
    <x v="175"/>
    <s v="-"/>
    <s v="T177162"/>
    <s v="012"/>
    <n v="62"/>
    <n v="1"/>
    <n v="6.2E-2"/>
    <n v="16"/>
    <x v="1"/>
    <s v="16/05/2025"/>
    <n v="23.375947013890251"/>
    <s v="Non-Painted"/>
  </r>
  <r>
    <d v="2025-06-03T19:09:58"/>
    <x v="329"/>
    <x v="120"/>
    <s v="800 Kv"/>
    <s v="T177167"/>
    <s v="676"/>
    <n v="116.8"/>
    <n v="1"/>
    <n v="0.1168"/>
    <n v="6"/>
    <x v="1"/>
    <s v="16/05/2025"/>
    <n v="23.27879605324415"/>
    <s v="Non-Painted"/>
  </r>
  <r>
    <d v="2025-06-05T15:08:17"/>
    <x v="200"/>
    <x v="40"/>
    <s v="AIS 420 kV"/>
    <s v="T177185"/>
    <s v="5108"/>
    <n v="49.66"/>
    <n v="1"/>
    <n v="4.9660000000000003E-2"/>
    <n v="4"/>
    <x v="1"/>
    <s v="16/05/2025"/>
    <n v="23.274364247685298"/>
    <s v="Non-Painted"/>
  </r>
  <r>
    <d v="2025-06-02T23:41:16"/>
    <x v="329"/>
    <x v="120"/>
    <s v="800 Kv"/>
    <s v="T177192"/>
    <s v="674"/>
    <n v="116.8"/>
    <n v="1"/>
    <n v="0.1168"/>
    <n v="7"/>
    <x v="1"/>
    <s v="16/05/2025"/>
    <n v="23.389499247685311"/>
    <s v="Non-Painted"/>
  </r>
  <r>
    <d v="2025-05-31T06:46:03"/>
    <x v="329"/>
    <x v="120"/>
    <s v="800 Kv"/>
    <s v="T177195"/>
    <s v="699"/>
    <n v="116.8"/>
    <n v="1"/>
    <n v="0.1168"/>
    <n v="9"/>
    <x v="1"/>
    <s v="16/05/2025"/>
    <n v="23.317176643518909"/>
    <s v="Non-Painted"/>
  </r>
  <r>
    <d v="2025-06-05T09:08:32"/>
    <x v="331"/>
    <x v="156"/>
    <s v="-"/>
    <s v="T177196"/>
    <s v="277"/>
    <n v="58.13"/>
    <n v="1"/>
    <n v="5.8130000000000001E-2"/>
    <n v="4"/>
    <x v="0"/>
    <s v="16/05/2025"/>
    <n v="23.382157164349341"/>
    <s v="Painted"/>
  </r>
  <r>
    <d v="2025-06-02T15:53:17"/>
    <x v="329"/>
    <x v="120"/>
    <s v="800 Kv"/>
    <s v="T177210"/>
    <s v="672"/>
    <n v="116.8"/>
    <n v="1"/>
    <n v="0.1168"/>
    <n v="7"/>
    <x v="1"/>
    <s v="16/05/2025"/>
    <n v="23.47460415509704"/>
    <s v="Non-Painted"/>
  </r>
  <r>
    <d v="2025-06-04T14:32:24"/>
    <x v="254"/>
    <x v="131"/>
    <s v="DTB 145 kV"/>
    <s v="T177217"/>
    <s v="3258"/>
    <n v="85.3"/>
    <n v="1"/>
    <n v="8.5300000000000001E-2"/>
    <n v="5"/>
    <x v="1"/>
    <s v="20/05/2025"/>
    <n v="19.630577534720938"/>
    <s v="Non-Painted"/>
  </r>
  <r>
    <d v="2025-05-24T05:37:53"/>
    <x v="189"/>
    <x v="94"/>
    <s v="800kv"/>
    <s v="T177218"/>
    <s v="1303"/>
    <n v="140.13999999999999"/>
    <n v="1"/>
    <n v="0.14013999999999999"/>
    <n v="16"/>
    <x v="1"/>
    <s v="19/05/2025"/>
    <n v="20.24795025463391"/>
    <s v="Non-Painted"/>
  </r>
  <r>
    <d v="2025-06-05T14:56:16"/>
    <x v="240"/>
    <x v="23"/>
    <s v="-"/>
    <s v="T177220"/>
    <s v="297"/>
    <n v="26.1"/>
    <n v="1"/>
    <n v="2.6100000000000002E-2"/>
    <n v="4"/>
    <x v="1"/>
    <s v="19/05/2025"/>
    <n v="20.321809201384891"/>
    <s v="Non-Painted"/>
  </r>
  <r>
    <d v="2025-06-03T15:50:28"/>
    <x v="329"/>
    <x v="120"/>
    <s v="800 Kv"/>
    <s v="T177224"/>
    <s v="724"/>
    <n v="116.8"/>
    <n v="1"/>
    <n v="0.1168"/>
    <n v="6"/>
    <x v="1"/>
    <s v="19/05/2025"/>
    <n v="20.05748168981518"/>
    <s v="Non-Painted"/>
  </r>
  <r>
    <d v="2025-05-30T05:57:23"/>
    <x v="329"/>
    <x v="120"/>
    <s v="800 Kv"/>
    <s v="T177230"/>
    <s v="719"/>
    <n v="116.8"/>
    <n v="1"/>
    <n v="0.1168"/>
    <n v="10"/>
    <x v="1"/>
    <s v="20/05/2025"/>
    <n v="19.916312129629659"/>
    <s v="Non-Painted"/>
  </r>
  <r>
    <d v="2025-06-04T17:09:43"/>
    <x v="254"/>
    <x v="131"/>
    <s v="DTB 145 kV"/>
    <s v="T177231"/>
    <s v="3260"/>
    <n v="85.3"/>
    <n v="1"/>
    <n v="8.5300000000000001E-2"/>
    <n v="5"/>
    <x v="1"/>
    <s v="20/05/2025"/>
    <n v="19.674681701391819"/>
    <s v="Non-Painted"/>
  </r>
  <r>
    <d v="2025-05-30T05:37:56"/>
    <x v="329"/>
    <x v="120"/>
    <s v="800 Kv"/>
    <s v="T177234"/>
    <s v="725"/>
    <n v="116.8"/>
    <n v="1"/>
    <n v="0.1168"/>
    <n v="10"/>
    <x v="1"/>
    <s v="20/05/2025"/>
    <n v="19.963528749998659"/>
    <s v="Non-Painted"/>
  </r>
  <r>
    <d v="2025-05-27T23:30:40"/>
    <x v="189"/>
    <x v="94"/>
    <s v="800kv"/>
    <s v="T177236"/>
    <s v="1297"/>
    <n v="140.13999999999999"/>
    <n v="1"/>
    <n v="0.14013999999999999"/>
    <n v="13"/>
    <x v="1"/>
    <s v="19/05/2025"/>
    <n v="20.3880275231495"/>
    <s v="Non-Painted"/>
  </r>
  <r>
    <d v="2025-06-07T05:56:32"/>
    <x v="254"/>
    <x v="131"/>
    <s v="DTB 145 kV"/>
    <s v="T177238"/>
    <s v="3252"/>
    <n v="85.3"/>
    <n v="1"/>
    <n v="8.5300000000000001E-2"/>
    <n v="2"/>
    <x v="1"/>
    <s v="20/05/2025"/>
    <n v="19.90903634259303"/>
    <s v="Non-Painted"/>
  </r>
  <r>
    <d v="2025-06-06T22:50:59"/>
    <x v="305"/>
    <x v="96"/>
    <s v="Tank"/>
    <s v="T177253"/>
    <s v="134"/>
    <n v="148.19999999999999"/>
    <n v="1"/>
    <n v="0.1482"/>
    <n v="3"/>
    <x v="1"/>
    <s v="20/05/2025"/>
    <n v="19.987079780090429"/>
    <s v="Non-Painted"/>
  </r>
  <r>
    <d v="2025-05-30T22:57:39"/>
    <x v="329"/>
    <x v="120"/>
    <s v="800 Kv"/>
    <s v="T177256"/>
    <s v="729"/>
    <n v="116.8"/>
    <n v="1"/>
    <n v="0.1168"/>
    <n v="10"/>
    <x v="1"/>
    <s v="20/05/2025"/>
    <n v="19.642067303240761"/>
    <s v="Non-Painted"/>
  </r>
  <r>
    <d v="2025-06-03T22:58:18"/>
    <x v="96"/>
    <x v="16"/>
    <s v="Line DSES Enclosure"/>
    <s v="T177257"/>
    <s v="662"/>
    <n v="113.8"/>
    <n v="1"/>
    <n v="0.1138"/>
    <n v="6"/>
    <x v="1"/>
    <s v="20/05/2025"/>
    <n v="19.59924790509103"/>
    <s v="Non-Painted"/>
  </r>
  <r>
    <d v="2025-06-02T15:53:38"/>
    <x v="329"/>
    <x v="120"/>
    <s v="800 Kv"/>
    <s v="T177270"/>
    <s v="709"/>
    <n v="116.8"/>
    <n v="1"/>
    <n v="0.1168"/>
    <n v="7"/>
    <x v="1"/>
    <s v="19/05/2025"/>
    <n v="20.31936547454097"/>
    <s v="Non-Painted"/>
  </r>
  <r>
    <d v="2025-05-30T23:03:52"/>
    <x v="329"/>
    <x v="120"/>
    <s v="800 Kv"/>
    <s v="T177272"/>
    <s v="733"/>
    <n v="116.8"/>
    <n v="1"/>
    <n v="0.1168"/>
    <n v="10"/>
    <x v="1"/>
    <s v="20/05/2025"/>
    <n v="19.418253576390271"/>
    <s v="Non-Painted"/>
  </r>
  <r>
    <d v="2025-05-24T05:39:29"/>
    <x v="189"/>
    <x v="94"/>
    <s v="800kv"/>
    <s v="T177277"/>
    <s v="1304"/>
    <n v="140.13999999999999"/>
    <n v="1"/>
    <n v="0.14013999999999999"/>
    <n v="16"/>
    <x v="1"/>
    <s v="20/05/2025"/>
    <n v="19.84892317129561"/>
    <s v="Non-Painted"/>
  </r>
  <r>
    <d v="2025-05-24T06:09:06"/>
    <x v="189"/>
    <x v="94"/>
    <s v="800kv"/>
    <s v="T177280"/>
    <s v="1302"/>
    <n v="140.13999999999999"/>
    <n v="1"/>
    <n v="0.14013999999999999"/>
    <n v="16"/>
    <x v="1"/>
    <s v="20/05/2025"/>
    <n v="19.881624131943681"/>
    <s v="Non-Painted"/>
  </r>
  <r>
    <d v="2025-05-24T15:01:37"/>
    <x v="189"/>
    <x v="94"/>
    <s v="800kv"/>
    <s v="T177293"/>
    <s v="1313"/>
    <n v="140.13999999999999"/>
    <n v="1"/>
    <n v="0.14013999999999999"/>
    <n v="16"/>
    <x v="1"/>
    <s v="20/05/2025"/>
    <n v="19.236379282403501"/>
    <s v="Non-Painted"/>
  </r>
  <r>
    <d v="2025-06-04T01:31:55"/>
    <x v="329"/>
    <x v="120"/>
    <s v="800 Kv"/>
    <s v="T177294"/>
    <s v="711"/>
    <n v="116.8"/>
    <n v="1"/>
    <n v="0.1168"/>
    <n v="5"/>
    <x v="1"/>
    <s v="19/05/2025"/>
    <n v="20.32055030092306"/>
    <s v="Non-Painted"/>
  </r>
  <r>
    <d v="2025-05-31T06:43:36"/>
    <x v="329"/>
    <x v="120"/>
    <s v="800 Kv"/>
    <s v="T177298"/>
    <s v="712"/>
    <n v="116.8"/>
    <n v="1"/>
    <n v="0.1168"/>
    <n v="9"/>
    <x v="1"/>
    <s v="19/05/2025"/>
    <n v="20.26661031250114"/>
    <s v="Non-Painted"/>
  </r>
  <r>
    <d v="2025-06-08T00:44:18"/>
    <x v="254"/>
    <x v="131"/>
    <s v="DTB 145 kV"/>
    <s v="T177305"/>
    <s v="3242"/>
    <n v="85.3"/>
    <n v="1"/>
    <n v="8.5300000000000001E-2"/>
    <n v="1"/>
    <x v="1"/>
    <s v="19/05/2025"/>
    <n v="20.204863344908521"/>
    <s v="Non-Painted"/>
  </r>
  <r>
    <d v="2025-06-02T23:46:47"/>
    <x v="329"/>
    <x v="120"/>
    <s v="800 Kv"/>
    <s v="T177307"/>
    <s v="722"/>
    <n v="116.8"/>
    <n v="1"/>
    <n v="0.1168"/>
    <n v="7"/>
    <x v="1"/>
    <s v="20/05/2025"/>
    <n v="19.862439988428381"/>
    <s v="Non-Painted"/>
  </r>
  <r>
    <d v="2025-06-02T23:48:32"/>
    <x v="329"/>
    <x v="120"/>
    <s v="800 Kv"/>
    <s v="T177311"/>
    <s v="707"/>
    <n v="116.8"/>
    <n v="1"/>
    <n v="0.1168"/>
    <n v="7"/>
    <x v="1"/>
    <s v="19/05/2025"/>
    <n v="20.31839350694645"/>
    <s v="Non-Painted"/>
  </r>
  <r>
    <d v="2025-06-03T23:11:56"/>
    <x v="329"/>
    <x v="120"/>
    <s v="800 Kv"/>
    <s v="T177327"/>
    <s v="723"/>
    <n v="116.8"/>
    <n v="1"/>
    <n v="0.1168"/>
    <n v="6"/>
    <x v="1"/>
    <s v="19/05/2025"/>
    <n v="20.107875613422951"/>
    <s v="Non-Painted"/>
  </r>
  <r>
    <d v="2025-06-03T15:57:23"/>
    <x v="329"/>
    <x v="120"/>
    <s v="800 Kv"/>
    <s v="T177330"/>
    <s v="704"/>
    <n v="116.8"/>
    <n v="1"/>
    <n v="0.1168"/>
    <n v="6"/>
    <x v="1"/>
    <s v="19/05/2025"/>
    <n v="20.109067337965829"/>
    <s v="Non-Painted"/>
  </r>
  <r>
    <d v="2025-06-04T06:52:29"/>
    <x v="240"/>
    <x v="23"/>
    <s v="-"/>
    <s v="T177331"/>
    <s v="300"/>
    <n v="26.1"/>
    <n v="1"/>
    <n v="2.6100000000000002E-2"/>
    <n v="5"/>
    <x v="1"/>
    <s v="27/05/2025"/>
    <n v="12.24092530092457"/>
    <s v="Non-Painted"/>
  </r>
  <r>
    <d v="2025-06-02T17:35:50"/>
    <x v="254"/>
    <x v="131"/>
    <s v="DTB 145 kV"/>
    <s v="T177338"/>
    <s v="3236"/>
    <n v="85.3"/>
    <n v="1"/>
    <n v="8.5300000000000001E-2"/>
    <n v="7"/>
    <x v="1"/>
    <s v="18/05/2025"/>
    <n v="21.58746278934996"/>
    <s v="Non-Painted"/>
  </r>
  <r>
    <d v="2025-05-30T14:47:45"/>
    <x v="240"/>
    <x v="23"/>
    <s v="-"/>
    <s v="T177353"/>
    <s v="294"/>
    <n v="26.1"/>
    <n v="1"/>
    <n v="2.6100000000000002E-2"/>
    <n v="10"/>
    <x v="1"/>
    <s v="18/05/2025"/>
    <n v="21.811384259257469"/>
    <s v="Non-Painted"/>
  </r>
  <r>
    <d v="2025-05-31T06:35:53"/>
    <x v="329"/>
    <x v="120"/>
    <s v="800 Kv"/>
    <s v="T177359"/>
    <s v="698"/>
    <n v="116.8"/>
    <n v="1"/>
    <n v="0.1168"/>
    <n v="9"/>
    <x v="1"/>
    <s v="18/05/2025"/>
    <n v="21.84911252315214"/>
    <s v="Non-Painted"/>
  </r>
  <r>
    <d v="2025-06-02T15:53:28"/>
    <x v="329"/>
    <x v="120"/>
    <s v="800 Kv"/>
    <s v="T177361"/>
    <s v="736"/>
    <n v="116.8"/>
    <n v="1"/>
    <n v="0.1168"/>
    <n v="7"/>
    <x v="1"/>
    <s v="20/05/2025"/>
    <n v="19.413980497687589"/>
    <s v="Non-Painted"/>
  </r>
  <r>
    <d v="2025-06-05T14:40:00"/>
    <x v="200"/>
    <x v="40"/>
    <s v="AIS 420 kV"/>
    <s v="T177364"/>
    <s v="5136"/>
    <n v="49.66"/>
    <n v="1"/>
    <n v="4.9660000000000003E-2"/>
    <n v="4"/>
    <x v="1"/>
    <s v="18/05/2025"/>
    <n v="21.703277499997061"/>
    <s v="Non-Painted"/>
  </r>
  <r>
    <d v="2025-06-03T23:13:03"/>
    <x v="329"/>
    <x v="120"/>
    <s v="800 Kv"/>
    <s v="T177365"/>
    <s v="697"/>
    <n v="116.8"/>
    <n v="1"/>
    <n v="0.1168"/>
    <n v="6"/>
    <x v="1"/>
    <s v="18/05/2025"/>
    <n v="21.899459490741719"/>
    <s v="Non-Painted"/>
  </r>
  <r>
    <d v="2025-06-03T16:40:09"/>
    <x v="329"/>
    <x v="120"/>
    <s v="800 Kv"/>
    <s v="T177366"/>
    <s v="693"/>
    <n v="116.8"/>
    <n v="1"/>
    <n v="0.1168"/>
    <n v="6"/>
    <x v="1"/>
    <s v="17/05/2025"/>
    <n v="22.049019629630489"/>
    <s v="Non-Painted"/>
  </r>
  <r>
    <d v="2025-06-05T09:07:16"/>
    <x v="293"/>
    <x v="156"/>
    <s v="-"/>
    <s v="T177377"/>
    <s v="291"/>
    <n v="58.13"/>
    <n v="1"/>
    <n v="5.8130000000000001E-2"/>
    <n v="4"/>
    <x v="0"/>
    <s v="17/05/2025"/>
    <n v="22.264001620365889"/>
    <s v="Painted"/>
  </r>
  <r>
    <d v="2025-06-05T14:52:04"/>
    <x v="240"/>
    <x v="23"/>
    <s v="-"/>
    <s v="T177379"/>
    <s v="292"/>
    <n v="26.1"/>
    <n v="1"/>
    <n v="2.6100000000000002E-2"/>
    <n v="4"/>
    <x v="1"/>
    <s v="17/05/2025"/>
    <n v="22.061671759256569"/>
    <s v="Non-Painted"/>
  </r>
  <r>
    <d v="2025-05-27T06:20:17"/>
    <x v="258"/>
    <x v="140"/>
    <s v="DTB 420 kV"/>
    <s v="T177382"/>
    <s v="1342"/>
    <n v="476.42"/>
    <n v="1"/>
    <n v="0.47642000000000001"/>
    <n v="13"/>
    <x v="1"/>
    <s v="19/05/2025"/>
    <n v="20.412633738422301"/>
    <s v="Non-Painted"/>
  </r>
  <r>
    <d v="2025-05-27T15:23:36"/>
    <x v="240"/>
    <x v="23"/>
    <s v="-"/>
    <s v="T177387"/>
    <s v="295"/>
    <n v="26.1"/>
    <n v="1"/>
    <n v="2.6100000000000002E-2"/>
    <n v="13"/>
    <x v="1"/>
    <s v="18/05/2025"/>
    <n v="21.901483032408581"/>
    <s v="Non-Painted"/>
  </r>
  <r>
    <d v="2025-06-05T19:06:21"/>
    <x v="200"/>
    <x v="40"/>
    <s v="AIS 420 kV"/>
    <s v="T177392"/>
    <s v="5131"/>
    <n v="49.66"/>
    <n v="1"/>
    <n v="4.9660000000000003E-2"/>
    <n v="4"/>
    <x v="1"/>
    <s v="18/05/2025"/>
    <n v="21.745351481484249"/>
    <s v="Non-Painted"/>
  </r>
  <r>
    <d v="2025-05-30T22:47:24"/>
    <x v="189"/>
    <x v="94"/>
    <s v="800kv"/>
    <s v="T177395"/>
    <s v="1291"/>
    <n v="140.13999999999999"/>
    <n v="1"/>
    <n v="0.14013999999999999"/>
    <n v="10"/>
    <x v="1"/>
    <s v="17/05/2025"/>
    <n v="22.260047951393059"/>
    <s v="Non-Painted"/>
  </r>
  <r>
    <d v="2025-06-05T14:53:38"/>
    <x v="240"/>
    <x v="23"/>
    <s v="-"/>
    <s v="T177409"/>
    <s v="296"/>
    <n v="26.1"/>
    <n v="1"/>
    <n v="2.6100000000000002E-2"/>
    <n v="4"/>
    <x v="1"/>
    <s v="18/05/2025"/>
    <n v="21.642002604166919"/>
    <s v="Non-Painted"/>
  </r>
  <r>
    <d v="2025-06-05T14:26:13"/>
    <x v="326"/>
    <x v="172"/>
    <s v="765 KV GIS"/>
    <s v="T177413"/>
    <s v="074"/>
    <n v="141"/>
    <n v="1"/>
    <n v="0.14099999999999999"/>
    <n v="4"/>
    <x v="1"/>
    <s v="20/05/2025"/>
    <n v="19.25809872685204"/>
    <s v="Non-Painted"/>
  </r>
  <r>
    <d v="2025-06-04T04:48:19"/>
    <x v="326"/>
    <x v="172"/>
    <s v="765 KV GIS"/>
    <s v="T177418"/>
    <s v="073"/>
    <n v="141"/>
    <n v="1"/>
    <n v="0.14099999999999999"/>
    <n v="5"/>
    <x v="1"/>
    <s v="20/05/2025"/>
    <n v="19.257183738423919"/>
    <s v="Non-Painted"/>
  </r>
  <r>
    <d v="2025-06-04T15:31:39"/>
    <x v="326"/>
    <x v="172"/>
    <s v="765 KV GIS"/>
    <s v="T177448"/>
    <s v="072"/>
    <n v="141"/>
    <n v="1"/>
    <n v="0.14099999999999999"/>
    <n v="5"/>
    <x v="1"/>
    <s v="19/05/2025"/>
    <n v="20.386464733797769"/>
    <s v="Non-Painted"/>
  </r>
  <r>
    <d v="2025-05-30T22:58:58"/>
    <x v="189"/>
    <x v="94"/>
    <s v="800kv"/>
    <s v="T177462"/>
    <s v="1294"/>
    <n v="140.13999999999999"/>
    <n v="1"/>
    <n v="0.14013999999999999"/>
    <n v="10"/>
    <x v="1"/>
    <s v="17/05/2025"/>
    <n v="22.305152986111349"/>
    <s v="Non-Painted"/>
  </r>
  <r>
    <d v="2025-05-31T14:44:37"/>
    <x v="329"/>
    <x v="120"/>
    <s v="800 Kv"/>
    <s v="T177467"/>
    <s v="690"/>
    <n v="116.8"/>
    <n v="1"/>
    <n v="0.1168"/>
    <n v="9"/>
    <x v="1"/>
    <s v="17/05/2025"/>
    <n v="22.54151041666773"/>
    <s v="Non-Painted"/>
  </r>
  <r>
    <d v="2025-06-08T00:35:36"/>
    <x v="332"/>
    <x v="176"/>
    <s v="DTB 245 kV"/>
    <s v="T177468"/>
    <s v="1438"/>
    <n v="294.7"/>
    <n v="1"/>
    <n v="0.29470000000000002"/>
    <n v="1"/>
    <x v="1"/>
    <s v="17/05/2025"/>
    <n v="22.30629187500017"/>
    <s v="Non-Painted"/>
  </r>
  <r>
    <d v="2025-06-07T15:10:08"/>
    <x v="329"/>
    <x v="120"/>
    <s v="800 Kv"/>
    <s v="T177490"/>
    <s v="696"/>
    <n v="116.8"/>
    <n v="1"/>
    <n v="0.1168"/>
    <n v="2"/>
    <x v="1"/>
    <s v="17/05/2025"/>
    <n v="22.632566064814451"/>
    <s v="Non-Painted"/>
  </r>
  <r>
    <d v="2025-06-04T00:15:06"/>
    <x v="189"/>
    <x v="94"/>
    <s v="800kv"/>
    <s v="T177492"/>
    <s v="1290"/>
    <n v="140.13999999999999"/>
    <n v="1"/>
    <n v="0.14013999999999999"/>
    <n v="5"/>
    <x v="1"/>
    <s v="17/05/2025"/>
    <n v="22.356675416667709"/>
    <s v="Non-Painted"/>
  </r>
  <r>
    <d v="2025-06-01T06:06:13"/>
    <x v="333"/>
    <x v="152"/>
    <s v="DTB-72-40"/>
    <s v="T177494"/>
    <s v="012"/>
    <n v="63"/>
    <n v="1"/>
    <n v="6.3E-2"/>
    <n v="8"/>
    <x v="1"/>
    <s v="17/05/2025"/>
    <n v="22.835878090278129"/>
    <s v="Non-Painted"/>
  </r>
  <r>
    <d v="2025-06-04T02:19:02"/>
    <x v="329"/>
    <x v="120"/>
    <s v="800 Kv"/>
    <s v="T177499"/>
    <s v="691"/>
    <n v="116.8"/>
    <n v="1"/>
    <n v="0.1168"/>
    <n v="5"/>
    <x v="1"/>
    <s v="17/05/2025"/>
    <n v="22.40579646990955"/>
    <s v="Non-Painted"/>
  </r>
  <r>
    <d v="2025-06-07T14:18:06"/>
    <x v="334"/>
    <x v="25"/>
    <s v="-"/>
    <s v="T177511"/>
    <s v="1451"/>
    <n v="54.8"/>
    <n v="1"/>
    <n v="5.4800000000000001E-2"/>
    <n v="2"/>
    <x v="0"/>
    <s v="23/05/2025"/>
    <n v="16.134317395830291"/>
    <s v="Painted"/>
  </r>
  <r>
    <d v="2025-06-05T14:38:14"/>
    <x v="200"/>
    <x v="40"/>
    <s v="AIS 420 kV"/>
    <s v="T177521"/>
    <s v="5156"/>
    <n v="49.66"/>
    <n v="1"/>
    <n v="4.9660000000000003E-2"/>
    <n v="4"/>
    <x v="1"/>
    <s v="24/05/2025"/>
    <n v="15.95349975694262"/>
    <s v="Non-Painted"/>
  </r>
  <r>
    <d v="2025-06-07T06:04:35"/>
    <x v="335"/>
    <x v="25"/>
    <s v="-"/>
    <s v="T177523"/>
    <s v="1473"/>
    <n v="54.4"/>
    <n v="1"/>
    <n v="5.4399999999999997E-2"/>
    <n v="2"/>
    <x v="1"/>
    <s v="24/05/2025"/>
    <n v="15.334319062501891"/>
    <s v="Non-Painted"/>
  </r>
  <r>
    <d v="2025-06-03T22:51:09"/>
    <x v="96"/>
    <x v="16"/>
    <s v="Line DSES Enclosure"/>
    <s v="T177535"/>
    <s v="681"/>
    <n v="113.8"/>
    <n v="1"/>
    <n v="0.1138"/>
    <n v="6"/>
    <x v="1"/>
    <s v="24/05/2025"/>
    <n v="15.86833137731446"/>
    <s v="Non-Painted"/>
  </r>
  <r>
    <d v="2025-06-05T22:39:38"/>
    <x v="326"/>
    <x v="172"/>
    <s v="765 KV GIS"/>
    <s v="T177542"/>
    <s v="077"/>
    <n v="141"/>
    <n v="1"/>
    <n v="0.14099999999999999"/>
    <n v="4"/>
    <x v="1"/>
    <s v="25/05/2025"/>
    <n v="14.75918895833456"/>
    <s v="Non-Painted"/>
  </r>
  <r>
    <d v="2025-06-07T22:31:38"/>
    <x v="326"/>
    <x v="172"/>
    <s v="765 KV GIS"/>
    <s v="T177547"/>
    <s v="78"/>
    <n v="141"/>
    <n v="1"/>
    <n v="0.14099999999999999"/>
    <n v="2"/>
    <x v="1"/>
    <s v="25/05/2025"/>
    <n v="14.75844694444095"/>
    <s v="Non-Painted"/>
  </r>
  <r>
    <d v="2025-06-07T06:07:39"/>
    <x v="302"/>
    <x v="163"/>
    <s v="DTB 550 kV"/>
    <s v="T177552"/>
    <s v="528"/>
    <n v="316.8"/>
    <n v="1"/>
    <n v="0.31680000000000003"/>
    <n v="2"/>
    <x v="1"/>
    <s v="24/05/2025"/>
    <n v="15.41190414351877"/>
    <s v="Non-Painted"/>
  </r>
  <r>
    <d v="2025-06-03T06:23:16"/>
    <x v="298"/>
    <x v="135"/>
    <s v="420kv"/>
    <s v="T177561"/>
    <s v="1364"/>
    <n v="72.599999999999994"/>
    <n v="1"/>
    <n v="7.2599999999999998E-2"/>
    <n v="6"/>
    <x v="1"/>
    <s v="24/05/2025"/>
    <n v="15.11709964120382"/>
    <s v="Non-Painted"/>
  </r>
  <r>
    <d v="2025-06-07T13:40:10"/>
    <x v="336"/>
    <x v="25"/>
    <s v="-"/>
    <s v="T177590"/>
    <s v="1441"/>
    <n v="54.4"/>
    <n v="1"/>
    <n v="5.4399999999999997E-2"/>
    <n v="2"/>
    <x v="0"/>
    <s v="22/05/2025"/>
    <n v="17.4470958449092"/>
    <s v="Painted"/>
  </r>
  <r>
    <d v="2025-06-01T06:53:37"/>
    <x v="258"/>
    <x v="140"/>
    <s v="DTB 420 kV"/>
    <s v="T177617"/>
    <s v="1358"/>
    <n v="476.42"/>
    <n v="1"/>
    <n v="0.47642000000000001"/>
    <n v="8"/>
    <x v="1"/>
    <s v="22/05/2025"/>
    <n v="17.390630208334191"/>
    <s v="Non-Painted"/>
  </r>
  <r>
    <d v="2025-05-29T22:33:59"/>
    <x v="298"/>
    <x v="135"/>
    <s v="420kv"/>
    <s v="T177620"/>
    <s v="1341"/>
    <n v="72.599999999999994"/>
    <n v="1"/>
    <n v="7.2599999999999998E-2"/>
    <n v="11"/>
    <x v="1"/>
    <s v="22/05/2025"/>
    <n v="17.425286469908311"/>
    <s v="Non-Painted"/>
  </r>
  <r>
    <d v="2025-06-04T14:52:18"/>
    <x v="337"/>
    <x v="177"/>
    <s v="550KV"/>
    <s v="T177626"/>
    <s v="008"/>
    <n v="63"/>
    <n v="1"/>
    <n v="6.3E-2"/>
    <n v="5"/>
    <x v="1"/>
    <s v="23/05/2025"/>
    <n v="16.403351354165348"/>
    <s v="Non-Painted"/>
  </r>
  <r>
    <d v="2025-05-31T23:43:11"/>
    <x v="290"/>
    <x v="157"/>
    <s v="GIS 420 kV"/>
    <s v="T177629"/>
    <s v="709"/>
    <n v="295.3"/>
    <n v="1"/>
    <n v="0.29530000000000001"/>
    <n v="9"/>
    <x v="1"/>
    <s v="23/05/2025"/>
    <n v="16.374889131941021"/>
    <s v="Non-Painted"/>
  </r>
  <r>
    <d v="2025-06-04T05:46:33"/>
    <x v="290"/>
    <x v="157"/>
    <s v="GIS 420 kV"/>
    <s v="T177641"/>
    <s v="706"/>
    <n v="295.3"/>
    <n v="1"/>
    <n v="0.29530000000000001"/>
    <n v="5"/>
    <x v="1"/>
    <s v="23/05/2025"/>
    <n v="16.404952141201651"/>
    <s v="Non-Painted"/>
  </r>
  <r>
    <d v="2025-06-05T05:02:10"/>
    <x v="290"/>
    <x v="157"/>
    <s v="GIS 420 kV"/>
    <s v="T177642"/>
    <s v="716"/>
    <n v="295.3"/>
    <n v="1"/>
    <n v="0.29530000000000001"/>
    <n v="4"/>
    <x v="1"/>
    <s v="24/05/2025"/>
    <n v="15.099357141203649"/>
    <s v="Non-Painted"/>
  </r>
  <r>
    <d v="2025-05-28T23:31:01"/>
    <x v="291"/>
    <x v="158"/>
    <s v="-"/>
    <s v="T177644"/>
    <s v="16"/>
    <n v="49"/>
    <n v="1"/>
    <n v="4.9000000000000002E-2"/>
    <n v="12"/>
    <x v="1"/>
    <s v="22/05/2025"/>
    <n v="17.926570231480579"/>
    <s v="Non-Painted"/>
  </r>
  <r>
    <d v="2025-06-05T14:41:23"/>
    <x v="200"/>
    <x v="40"/>
    <s v="AIS 420 kV"/>
    <s v="T177646"/>
    <s v="5145"/>
    <n v="49.66"/>
    <n v="1"/>
    <n v="4.9660000000000003E-2"/>
    <n v="4"/>
    <x v="1"/>
    <s v="22/05/2025"/>
    <n v="17.432590486110708"/>
    <s v="Non-Painted"/>
  </r>
  <r>
    <d v="2025-06-07T22:29:06"/>
    <x v="302"/>
    <x v="163"/>
    <s v="DTB 550 kV"/>
    <s v="T177649"/>
    <s v="531"/>
    <n v="316.8"/>
    <n v="1"/>
    <n v="0.31680000000000003"/>
    <n v="2"/>
    <x v="1"/>
    <s v="24/05/2025"/>
    <n v="15.783863217591721"/>
    <s v="Non-Painted"/>
  </r>
  <r>
    <d v="2025-05-29T10:10:30"/>
    <x v="330"/>
    <x v="175"/>
    <s v="-"/>
    <s v="T177650"/>
    <s v="17"/>
    <n v="62"/>
    <n v="1"/>
    <n v="6.2E-2"/>
    <n v="11"/>
    <x v="1"/>
    <s v="22/05/2025"/>
    <n v="17.35066315972654"/>
    <s v="Non-Painted"/>
  </r>
  <r>
    <d v="2025-06-02T17:09:48"/>
    <x v="258"/>
    <x v="140"/>
    <s v="DTB 420 kV"/>
    <s v="T177654"/>
    <s v="1359"/>
    <n v="476.42"/>
    <n v="1"/>
    <n v="0.47642000000000001"/>
    <n v="7"/>
    <x v="1"/>
    <s v="22/05/2025"/>
    <n v="17.351885173615301"/>
    <s v="Non-Painted"/>
  </r>
  <r>
    <d v="2025-06-04T03:31:17"/>
    <x v="290"/>
    <x v="157"/>
    <s v="GIS 420 kV"/>
    <s v="T177659"/>
    <s v="707"/>
    <n v="295.3"/>
    <n v="1"/>
    <n v="0.29530000000000001"/>
    <n v="5"/>
    <x v="1"/>
    <s v="23/05/2025"/>
    <n v="16.405357511575861"/>
    <s v="Non-Painted"/>
  </r>
  <r>
    <d v="2025-06-02T14:22:35"/>
    <x v="258"/>
    <x v="140"/>
    <s v="DTB 420 kV"/>
    <s v="T177663"/>
    <s v="1365"/>
    <n v="476.42"/>
    <n v="1"/>
    <n v="0.47642000000000001"/>
    <n v="7"/>
    <x v="1"/>
    <s v="23/05/2025"/>
    <n v="16.469557858799821"/>
    <s v="Non-Painted"/>
  </r>
  <r>
    <d v="2025-06-05T15:06:15"/>
    <x v="200"/>
    <x v="40"/>
    <s v="AIS 420 kV"/>
    <s v="T177666"/>
    <s v="5153"/>
    <n v="49.66"/>
    <n v="1"/>
    <n v="4.9660000000000003E-2"/>
    <n v="4"/>
    <x v="1"/>
    <s v="23/05/2025"/>
    <n v="16.1251162268527"/>
    <s v="Non-Painted"/>
  </r>
  <r>
    <d v="2025-06-07T14:40:04"/>
    <x v="258"/>
    <x v="140"/>
    <s v="DTB 420 kV"/>
    <s v="T177678"/>
    <s v="1360"/>
    <n v="476.42"/>
    <n v="1"/>
    <n v="0.47642000000000001"/>
    <n v="2"/>
    <x v="1"/>
    <s v="23/05/2025"/>
    <n v="16.802279652780271"/>
    <s v="Non-Painted"/>
  </r>
  <r>
    <d v="2025-06-06T13:48:24"/>
    <x v="290"/>
    <x v="157"/>
    <s v="GIS 420 kV"/>
    <s v="T177680"/>
    <s v="719"/>
    <n v="295.3"/>
    <n v="1"/>
    <n v="0.29530000000000001"/>
    <n v="3"/>
    <x v="1"/>
    <s v="24/05/2025"/>
    <n v="15.17361761574284"/>
    <s v="Non-Painted"/>
  </r>
  <r>
    <d v="2025-05-30T22:48:46"/>
    <x v="329"/>
    <x v="120"/>
    <s v="800 Kv"/>
    <s v="T177688"/>
    <s v="748"/>
    <n v="116.8"/>
    <n v="1"/>
    <n v="0.1168"/>
    <n v="10"/>
    <x v="1"/>
    <s v="21/05/2025"/>
    <n v="18.25617151620099"/>
    <s v="Non-Painted"/>
  </r>
  <r>
    <d v="2025-05-31T23:08:11"/>
    <x v="254"/>
    <x v="131"/>
    <s v="DTB 145 kV"/>
    <s v="T177698"/>
    <s v="3278"/>
    <n v="85.3"/>
    <n v="1"/>
    <n v="8.5300000000000001E-2"/>
    <n v="9"/>
    <x v="1"/>
    <s v="21/05/2025"/>
    <n v="18.22288873842626"/>
    <s v="Non-Painted"/>
  </r>
  <r>
    <d v="2025-06-07T15:02:32"/>
    <x v="254"/>
    <x v="131"/>
    <s v="DTB 145 kV"/>
    <s v="T177714"/>
    <s v="3280"/>
    <n v="85.3"/>
    <n v="1"/>
    <n v="8.5300000000000001E-2"/>
    <n v="2"/>
    <x v="1"/>
    <s v="21/05/2025"/>
    <n v="18.431221261576869"/>
    <s v="Non-Painted"/>
  </r>
  <r>
    <d v="2025-06-02T23:50:50"/>
    <x v="329"/>
    <x v="120"/>
    <s v="800 Kv"/>
    <s v="T177720"/>
    <s v="743"/>
    <n v="116.8"/>
    <n v="1"/>
    <n v="0.1168"/>
    <n v="7"/>
    <x v="1"/>
    <s v="21/05/2025"/>
    <n v="18.785512731483319"/>
    <s v="Non-Painted"/>
  </r>
  <r>
    <d v="2025-06-06T15:56:58"/>
    <x v="258"/>
    <x v="140"/>
    <s v="DTB 420 kV"/>
    <s v="T177725"/>
    <s v="1351"/>
    <n v="476.42"/>
    <n v="1"/>
    <n v="0.47642000000000001"/>
    <n v="3"/>
    <x v="1"/>
    <s v="21/05/2025"/>
    <n v="18.756975081021661"/>
    <s v="Non-Painted"/>
  </r>
  <r>
    <d v="2025-06-05T18:52:05"/>
    <x v="254"/>
    <x v="131"/>
    <s v="DTB 145 kV"/>
    <s v="T177726"/>
    <s v="3275"/>
    <n v="85.3"/>
    <n v="1"/>
    <n v="8.5300000000000001E-2"/>
    <n v="4"/>
    <x v="1"/>
    <s v="21/05/2025"/>
    <n v="18.533397499995768"/>
    <s v="Non-Painted"/>
  </r>
  <r>
    <d v="2025-06-03T15:48:43"/>
    <x v="329"/>
    <x v="120"/>
    <s v="800 Kv"/>
    <s v="T177730"/>
    <s v="742"/>
    <n v="116.8"/>
    <n v="1"/>
    <n v="0.1168"/>
    <n v="6"/>
    <x v="1"/>
    <s v="21/05/2025"/>
    <n v="18.60573195602046"/>
    <s v="Non-Painted"/>
  </r>
  <r>
    <d v="2025-05-31T06:56:44"/>
    <x v="329"/>
    <x v="120"/>
    <s v="800 Kv"/>
    <s v="T177745"/>
    <s v="744"/>
    <n v="116.8"/>
    <n v="1"/>
    <n v="0.1168"/>
    <n v="9"/>
    <x v="1"/>
    <s v="21/05/2025"/>
    <n v="18.35990541666979"/>
    <s v="Non-Painted"/>
  </r>
  <r>
    <d v="2025-05-31T14:58:57"/>
    <x v="329"/>
    <x v="120"/>
    <s v="800 Kv"/>
    <s v="T177751"/>
    <s v="741"/>
    <n v="116.8"/>
    <n v="1"/>
    <n v="0.1168"/>
    <n v="9"/>
    <x v="1"/>
    <s v="20/05/2025"/>
    <n v="19.027493356479681"/>
    <s v="Non-Painted"/>
  </r>
  <r>
    <d v="2025-05-29T22:53:28"/>
    <x v="96"/>
    <x v="16"/>
    <s v="Line DSES Enclosure"/>
    <s v="T177753"/>
    <s v="679"/>
    <n v="113.8"/>
    <n v="1"/>
    <n v="0.1138"/>
    <n v="11"/>
    <x v="1"/>
    <s v="20/05/2025"/>
    <n v="19.080084340275789"/>
    <s v="Non-Painted"/>
  </r>
  <r>
    <d v="2025-06-02T19:24:00"/>
    <x v="254"/>
    <x v="131"/>
    <s v="DTB 145 kV"/>
    <s v="T177758"/>
    <s v="3270"/>
    <n v="85.3"/>
    <n v="1"/>
    <n v="8.5300000000000001E-2"/>
    <n v="7"/>
    <x v="1"/>
    <s v="20/05/2025"/>
    <n v="19.307542488430041"/>
    <s v="Non-Painted"/>
  </r>
  <r>
    <d v="2025-05-31T06:45:02"/>
    <x v="329"/>
    <x v="120"/>
    <s v="800 Kv"/>
    <s v="T177764"/>
    <s v="735"/>
    <n v="116.8"/>
    <n v="1"/>
    <n v="0.1168"/>
    <n v="9"/>
    <x v="1"/>
    <s v="20/05/2025"/>
    <n v="19.266007256941521"/>
    <s v="Non-Painted"/>
  </r>
  <r>
    <d v="2025-05-29T22:54:41"/>
    <x v="96"/>
    <x v="16"/>
    <s v="Line DSES Enclosure"/>
    <s v="T177776"/>
    <s v="678"/>
    <n v="113.8"/>
    <n v="1"/>
    <n v="0.1138"/>
    <n v="11"/>
    <x v="1"/>
    <s v="21/05/2025"/>
    <n v="18.813756226852998"/>
    <s v="Non-Painted"/>
  </r>
  <r>
    <d v="2025-06-03T15:52:10"/>
    <x v="329"/>
    <x v="120"/>
    <s v="800 Kv"/>
    <s v="T177780"/>
    <s v="737"/>
    <n v="116.8"/>
    <n v="1"/>
    <n v="0.1168"/>
    <n v="6"/>
    <x v="1"/>
    <s v="21/05/2025"/>
    <n v="18.982293125001888"/>
    <s v="Non-Painted"/>
  </r>
  <r>
    <d v="2025-05-30T22:52:44"/>
    <x v="329"/>
    <x v="120"/>
    <s v="800 Kv"/>
    <s v="T177786"/>
    <s v="749"/>
    <n v="116.8"/>
    <n v="1"/>
    <n v="0.1168"/>
    <n v="10"/>
    <x v="1"/>
    <s v="21/05/2025"/>
    <n v="18.345597754625491"/>
    <s v="Non-Painted"/>
  </r>
  <r>
    <d v="2025-05-27T23:35:27"/>
    <x v="189"/>
    <x v="94"/>
    <s v="800kv"/>
    <s v="T177799"/>
    <s v="1308"/>
    <n v="140.13999999999999"/>
    <n v="1"/>
    <n v="0.14013999999999999"/>
    <n v="13"/>
    <x v="1"/>
    <s v="20/05/2025"/>
    <n v="19.234622997682891"/>
    <s v="Non-Painted"/>
  </r>
  <r>
    <d v="2025-06-03T15:55:27"/>
    <x v="329"/>
    <x v="120"/>
    <s v="800 Kv"/>
    <s v="T177802"/>
    <s v="732"/>
    <n v="116.8"/>
    <n v="1"/>
    <n v="0.1168"/>
    <n v="6"/>
    <x v="1"/>
    <s v="20/05/2025"/>
    <n v="19.343507222220069"/>
    <s v="Non-Painted"/>
  </r>
  <r>
    <d v="2025-05-30T14:34:33"/>
    <x v="330"/>
    <x v="175"/>
    <s v="-"/>
    <s v="T177803"/>
    <s v="16"/>
    <n v="62"/>
    <n v="1"/>
    <n v="6.2E-2"/>
    <n v="10"/>
    <x v="1"/>
    <s v="21/05/2025"/>
    <n v="18.260719861107649"/>
    <s v="Non-Painted"/>
  </r>
  <r>
    <d v="2025-06-04T23:21:02"/>
    <x v="189"/>
    <x v="94"/>
    <s v="800kv"/>
    <s v="T177807"/>
    <s v="1310"/>
    <n v="140.13999999999999"/>
    <n v="1"/>
    <n v="0.14013999999999999"/>
    <n v="5"/>
    <x v="1"/>
    <s v="20/05/2025"/>
    <n v="19.232720868058099"/>
    <s v="Non-Painted"/>
  </r>
  <r>
    <d v="2025-05-30T14:29:56"/>
    <x v="330"/>
    <x v="175"/>
    <s v="-"/>
    <s v="T177809"/>
    <s v="015"/>
    <n v="62"/>
    <n v="1"/>
    <n v="6.2E-2"/>
    <n v="10"/>
    <x v="1"/>
    <s v="21/05/2025"/>
    <n v="18.234131238423291"/>
    <s v="Non-Painted"/>
  </r>
  <r>
    <d v="2025-06-07T14:20:03"/>
    <x v="334"/>
    <x v="25"/>
    <s v="-"/>
    <s v="T177828"/>
    <s v="1467"/>
    <n v="54.8"/>
    <n v="1"/>
    <n v="5.4800000000000001E-2"/>
    <n v="2"/>
    <x v="0"/>
    <s v="24/05/2025"/>
    <n v="15.39545142361021"/>
    <s v="Painted"/>
  </r>
  <r>
    <d v="2025-05-31T22:30:23"/>
    <x v="302"/>
    <x v="163"/>
    <s v="DTB 550 kV"/>
    <s v="T177830"/>
    <s v="533"/>
    <n v="316.8"/>
    <n v="1"/>
    <n v="0.31680000000000003"/>
    <n v="9"/>
    <x v="1"/>
    <s v="24/05/2025"/>
    <n v="15.447492025465181"/>
    <s v="Non-Painted"/>
  </r>
  <r>
    <d v="2025-06-07T13:43:46"/>
    <x v="336"/>
    <x v="25"/>
    <s v="-"/>
    <s v="T177832"/>
    <s v="1465"/>
    <n v="54.4"/>
    <n v="1"/>
    <n v="5.4399999999999997E-2"/>
    <n v="2"/>
    <x v="0"/>
    <s v="24/05/2025"/>
    <n v="15.388328067128899"/>
    <s v="Painted"/>
  </r>
  <r>
    <d v="2025-06-07T12:32:21"/>
    <x v="336"/>
    <x v="25"/>
    <s v="-"/>
    <s v="T177837"/>
    <s v="1464"/>
    <n v="54.4"/>
    <n v="1"/>
    <n v="5.4399999999999997E-2"/>
    <n v="2"/>
    <x v="0"/>
    <s v="24/05/2025"/>
    <n v="15.387460902777089"/>
    <s v="Painted"/>
  </r>
  <r>
    <d v="2025-05-31T23:28:17"/>
    <x v="302"/>
    <x v="163"/>
    <s v="DTB 550 kV"/>
    <s v="T177849"/>
    <s v="532"/>
    <n v="316.8"/>
    <n v="1"/>
    <n v="0.31680000000000003"/>
    <n v="9"/>
    <x v="1"/>
    <s v="24/05/2025"/>
    <n v="15.530992013889771"/>
    <s v="Non-Painted"/>
  </r>
  <r>
    <d v="2025-06-05T23:04:12"/>
    <x v="326"/>
    <x v="172"/>
    <s v="765 KV GIS"/>
    <s v="T177851"/>
    <s v="079"/>
    <n v="141"/>
    <n v="1"/>
    <n v="0.14099999999999999"/>
    <n v="4"/>
    <x v="1"/>
    <s v="25/05/2025"/>
    <n v="14.75784633102012"/>
    <s v="Non-Painted"/>
  </r>
  <r>
    <d v="2025-06-07T13:39:02"/>
    <x v="336"/>
    <x v="25"/>
    <s v="-"/>
    <s v="T177854"/>
    <s v="1463"/>
    <n v="54.4"/>
    <n v="1"/>
    <n v="5.4399999999999997E-2"/>
    <n v="2"/>
    <x v="0"/>
    <s v="24/05/2025"/>
    <n v="15.394601226849771"/>
    <s v="Painted"/>
  </r>
  <r>
    <d v="2025-05-31T22:40:43"/>
    <x v="96"/>
    <x v="16"/>
    <s v="Line DSES Enclosure"/>
    <s v="T177855"/>
    <s v="684"/>
    <n v="113.8"/>
    <n v="1"/>
    <n v="0.1138"/>
    <n v="9"/>
    <x v="1"/>
    <s v="24/05/2025"/>
    <n v="15.321736192126989"/>
    <s v="Non-Painted"/>
  </r>
  <r>
    <d v="2025-06-06T06:38:58"/>
    <x v="326"/>
    <x v="172"/>
    <s v="765 KV GIS"/>
    <s v="T177856"/>
    <s v="80"/>
    <n v="141"/>
    <n v="1"/>
    <n v="0.14099999999999999"/>
    <n v="3"/>
    <x v="1"/>
    <s v="25/05/2025"/>
    <n v="14.75717156250175"/>
    <s v="Non-Painted"/>
  </r>
  <r>
    <d v="2025-06-04T19:00:20"/>
    <x v="258"/>
    <x v="140"/>
    <s v="DTB 420 kV"/>
    <s v="T177860"/>
    <s v="1373"/>
    <n v="476.42"/>
    <n v="1"/>
    <n v="0.47642000000000001"/>
    <n v="5"/>
    <x v="1"/>
    <s v="24/05/2025"/>
    <n v="15.53158502314909"/>
    <s v="Non-Painted"/>
  </r>
  <r>
    <d v="2025-05-30T23:05:08"/>
    <x v="338"/>
    <x v="98"/>
    <s v="420kv"/>
    <s v="T177865"/>
    <s v="1504"/>
    <n v="86.67"/>
    <n v="1"/>
    <n v="8.6669999999999997E-2"/>
    <n v="10"/>
    <x v="1"/>
    <s v="24/05/2025"/>
    <n v="15.169527488425951"/>
    <s v="Non-Painted"/>
  </r>
  <r>
    <d v="2025-06-03T22:53:17"/>
    <x v="96"/>
    <x v="16"/>
    <s v="Line DSES Enclosure"/>
    <s v="T177872"/>
    <s v="690"/>
    <n v="113.8"/>
    <n v="1"/>
    <n v="0.1138"/>
    <n v="6"/>
    <x v="1"/>
    <s v="24/05/2025"/>
    <n v="15.20751422453759"/>
    <s v="Non-Painted"/>
  </r>
  <r>
    <d v="2025-06-07T14:19:21"/>
    <x v="334"/>
    <x v="25"/>
    <s v="-"/>
    <s v="T177874"/>
    <s v="1458"/>
    <n v="54.8"/>
    <n v="1"/>
    <n v="5.4800000000000001E-2"/>
    <n v="2"/>
    <x v="0"/>
    <s v="24/05/2025"/>
    <n v="15.775753240741331"/>
    <s v="Painted"/>
  </r>
  <r>
    <d v="2025-06-03T23:02:52"/>
    <x v="96"/>
    <x v="16"/>
    <s v="Line DSES Enclosure"/>
    <s v="T177876"/>
    <s v="682"/>
    <n v="113.8"/>
    <n v="1"/>
    <n v="0.1138"/>
    <n v="6"/>
    <x v="1"/>
    <s v="24/05/2025"/>
    <n v="15.68534094907227"/>
    <s v="Non-Painted"/>
  </r>
  <r>
    <d v="2025-06-03T23:04:12"/>
    <x v="96"/>
    <x v="16"/>
    <s v="Line DSES Enclosure"/>
    <s v="T177885"/>
    <s v="691"/>
    <n v="113.8"/>
    <n v="1"/>
    <n v="0.1138"/>
    <n v="6"/>
    <x v="1"/>
    <s v="24/05/2025"/>
    <n v="15.55314894676121"/>
    <s v="Non-Painted"/>
  </r>
  <r>
    <d v="2025-05-31T06:20:24"/>
    <x v="290"/>
    <x v="157"/>
    <s v="GIS 420 kV"/>
    <s v="T177890"/>
    <s v="708"/>
    <n v="295.3"/>
    <n v="1"/>
    <n v="0.29530000000000001"/>
    <n v="9"/>
    <x v="1"/>
    <s v="24/05/2025"/>
    <n v="15.939985208329739"/>
    <s v="Non-Painted"/>
  </r>
  <r>
    <d v="2025-05-30T23:06:20"/>
    <x v="338"/>
    <x v="98"/>
    <s v="420kv"/>
    <s v="T177891"/>
    <s v="1505"/>
    <n v="86.67"/>
    <n v="1"/>
    <n v="8.6669999999999997E-2"/>
    <n v="10"/>
    <x v="1"/>
    <s v="24/05/2025"/>
    <n v="15.176863981483621"/>
    <s v="Non-Painted"/>
  </r>
  <r>
    <d v="2025-06-03T23:00:36"/>
    <x v="96"/>
    <x v="16"/>
    <s v="Line DSES Enclosure"/>
    <s v="T177899"/>
    <s v="683"/>
    <n v="113.8"/>
    <n v="1"/>
    <n v="0.1138"/>
    <n v="6"/>
    <x v="1"/>
    <s v="24/05/2025"/>
    <n v="15.7547294213"/>
    <s v="Non-Painted"/>
  </r>
  <r>
    <d v="2025-06-04T18:57:48"/>
    <x v="200"/>
    <x v="40"/>
    <s v="AIS 420 kV"/>
    <s v="T177900"/>
    <s v="5166"/>
    <n v="49.66"/>
    <n v="1"/>
    <n v="4.9660000000000003E-2"/>
    <n v="5"/>
    <x v="1"/>
    <s v="24/05/2025"/>
    <n v="15.19984469907649"/>
    <s v="Non-Painted"/>
  </r>
  <r>
    <d v="2025-06-08T15:13:44"/>
    <x v="258"/>
    <x v="140"/>
    <s v="DTB 420 kV"/>
    <s v="T177905"/>
    <s v="1370"/>
    <n v="476.42"/>
    <n v="1"/>
    <n v="0.47642000000000001"/>
    <n v="1"/>
    <x v="1"/>
    <s v="24/05/2025"/>
    <n v="15.93875222222414"/>
    <s v="Non-Painted"/>
  </r>
  <r>
    <d v="2025-06-03T22:55:23"/>
    <x v="96"/>
    <x v="16"/>
    <s v="Line DSES Enclosure"/>
    <s v="T177909"/>
    <s v="693"/>
    <n v="113.8"/>
    <n v="1"/>
    <n v="0.1138"/>
    <n v="6"/>
    <x v="1"/>
    <s v="24/05/2025"/>
    <n v="15.06288385416701"/>
    <s v="Non-Painted"/>
  </r>
  <r>
    <d v="2025-06-05T16:49:49"/>
    <x v="339"/>
    <x v="178"/>
    <s v="-"/>
    <s v="T177916"/>
    <s v="007"/>
    <n v="19"/>
    <n v="1"/>
    <n v="1.9E-2"/>
    <n v="4"/>
    <x v="1"/>
    <s v="27/05/2025"/>
    <n v="12.40059497685434"/>
    <s v="Non-Painted"/>
  </r>
  <r>
    <d v="2025-06-06T22:37:37"/>
    <x v="258"/>
    <x v="140"/>
    <s v="DTB 420 kV"/>
    <s v="T177918"/>
    <s v="1379"/>
    <n v="476.42"/>
    <n v="1"/>
    <n v="0.47642000000000001"/>
    <n v="3"/>
    <x v="1"/>
    <s v="25/05/2025"/>
    <n v="14.776241736108201"/>
    <s v="Non-Painted"/>
  </r>
  <r>
    <d v="2025-06-06T14:40:03"/>
    <x v="322"/>
    <x v="171"/>
    <s v="420kv"/>
    <s v="T177924"/>
    <s v="568"/>
    <n v="119.1"/>
    <n v="1"/>
    <n v="0.1191"/>
    <n v="3"/>
    <x v="1"/>
    <s v="27/05/2025"/>
    <n v="12.168617534720401"/>
    <s v="Non-Painted"/>
  </r>
  <r>
    <d v="2025-06-06T22:57:54"/>
    <x v="322"/>
    <x v="171"/>
    <s v="420kv"/>
    <s v="T177938"/>
    <s v="584"/>
    <n v="119.1"/>
    <n v="1"/>
    <n v="0.1191"/>
    <n v="3"/>
    <x v="1"/>
    <s v="30/05/2025"/>
    <n v="9.4646813425933942"/>
    <s v="Non-Painted"/>
  </r>
  <r>
    <d v="2025-06-06T15:05:51"/>
    <x v="322"/>
    <x v="171"/>
    <s v="420kv"/>
    <s v="T177939"/>
    <s v="580"/>
    <n v="119.1"/>
    <n v="1"/>
    <n v="0.1191"/>
    <n v="3"/>
    <x v="1"/>
    <s v="29/05/2025"/>
    <n v="10.115174247686809"/>
    <s v="Non-Painted"/>
  </r>
  <r>
    <d v="2025-06-07T06:05:27"/>
    <x v="289"/>
    <x v="156"/>
    <s v="-"/>
    <s v="T177944"/>
    <s v="295"/>
    <n v="58.13"/>
    <n v="1"/>
    <n v="5.8130000000000001E-2"/>
    <n v="2"/>
    <x v="1"/>
    <s v="29/05/2025"/>
    <n v="10.057959120371381"/>
    <s v="Non-Painted"/>
  </r>
  <r>
    <d v="2025-06-07T13:50:10"/>
    <x v="258"/>
    <x v="140"/>
    <s v="DTB 420 kV"/>
    <s v="T177950"/>
    <s v="1390"/>
    <n v="476.42"/>
    <n v="1"/>
    <n v="0.47642000000000001"/>
    <n v="2"/>
    <x v="1"/>
    <s v="28/05/2025"/>
    <n v="11.76495467592758"/>
    <s v="Non-Painted"/>
  </r>
  <r>
    <d v="2025-06-04T23:36:37"/>
    <x v="314"/>
    <x v="165"/>
    <s v="-"/>
    <s v="T177953"/>
    <s v="010"/>
    <n v="69"/>
    <n v="1"/>
    <n v="6.9000000000000006E-2"/>
    <n v="5"/>
    <x v="1"/>
    <s v="28/05/2025"/>
    <n v="11.08250429398322"/>
    <s v="Non-Painted"/>
  </r>
  <r>
    <d v="2025-06-06T22:56:15"/>
    <x v="322"/>
    <x v="171"/>
    <s v="420kv"/>
    <s v="T177958"/>
    <s v="572"/>
    <n v="119.1"/>
    <n v="1"/>
    <n v="0.1191"/>
    <n v="3"/>
    <x v="1"/>
    <s v="28/05/2025"/>
    <n v="11.2344594791648"/>
    <s v="Non-Painted"/>
  </r>
  <r>
    <d v="2025-06-05T22:32:15"/>
    <x v="322"/>
    <x v="171"/>
    <s v="420kv"/>
    <s v="T177963"/>
    <s v="575"/>
    <n v="119.1"/>
    <n v="1"/>
    <n v="0.1191"/>
    <n v="4"/>
    <x v="1"/>
    <s v="28/05/2025"/>
    <n v="11.195576597223409"/>
    <s v="Non-Painted"/>
  </r>
  <r>
    <d v="2025-06-05T22:27:37"/>
    <x v="322"/>
    <x v="171"/>
    <s v="420kv"/>
    <s v="T177966"/>
    <s v="585"/>
    <n v="119.1"/>
    <n v="1"/>
    <n v="0.1191"/>
    <n v="4"/>
    <x v="1"/>
    <s v="29/05/2025"/>
    <n v="10.374816331022879"/>
    <s v="Non-Painted"/>
  </r>
  <r>
    <d v="2025-05-31T15:14:20"/>
    <x v="322"/>
    <x v="171"/>
    <s v="420kv"/>
    <s v="T177968"/>
    <s v="570"/>
    <n v="119.1"/>
    <n v="1"/>
    <n v="0.1191"/>
    <n v="9"/>
    <x v="1"/>
    <s v="27/05/2025"/>
    <n v="12.07642627314635"/>
    <s v="Non-Painted"/>
  </r>
  <r>
    <d v="2025-06-06T14:15:58"/>
    <x v="322"/>
    <x v="171"/>
    <s v="420kv"/>
    <s v="T177969"/>
    <s v="576"/>
    <n v="119.1"/>
    <n v="1"/>
    <n v="0.1191"/>
    <n v="3"/>
    <x v="1"/>
    <s v="29/05/2025"/>
    <n v="10.549782835645599"/>
    <s v="Non-Painted"/>
  </r>
  <r>
    <d v="2025-06-05T23:01:43"/>
    <x v="322"/>
    <x v="171"/>
    <s v="420kv"/>
    <s v="T177973"/>
    <s v="582"/>
    <n v="119.1"/>
    <n v="1"/>
    <n v="0.1191"/>
    <n v="4"/>
    <x v="1"/>
    <s v="28/05/2025"/>
    <n v="11.071213252318559"/>
    <s v="Non-Painted"/>
  </r>
  <r>
    <d v="2025-06-05T14:30:39"/>
    <x v="96"/>
    <x v="16"/>
    <s v="Line DSES Enclosure"/>
    <s v="T177976"/>
    <s v="720"/>
    <n v="113.8"/>
    <n v="1"/>
    <n v="0.1138"/>
    <n v="4"/>
    <x v="1"/>
    <s v="29/05/2025"/>
    <n v="10.55541170138895"/>
    <s v="Non-Painted"/>
  </r>
  <r>
    <d v="2025-06-06T14:45:44"/>
    <x v="322"/>
    <x v="171"/>
    <s v="420kv"/>
    <s v="T177979"/>
    <s v="573"/>
    <n v="119.1"/>
    <n v="1"/>
    <n v="0.1191"/>
    <n v="3"/>
    <x v="1"/>
    <s v="28/05/2025"/>
    <n v="11.12231313656957"/>
    <s v="Non-Painted"/>
  </r>
  <r>
    <d v="2025-06-05T22:44:34"/>
    <x v="322"/>
    <x v="171"/>
    <s v="420kv"/>
    <s v="T177982"/>
    <s v="578"/>
    <n v="119.1"/>
    <n v="1"/>
    <n v="0.1191"/>
    <n v="4"/>
    <x v="1"/>
    <s v="29/05/2025"/>
    <n v="10.53405619213299"/>
    <s v="Non-Painted"/>
  </r>
  <r>
    <d v="2025-06-05T23:02:38"/>
    <x v="322"/>
    <x v="171"/>
    <s v="420kv"/>
    <s v="T177984"/>
    <s v="581"/>
    <n v="119.1"/>
    <n v="1"/>
    <n v="0.1191"/>
    <n v="4"/>
    <x v="1"/>
    <s v="29/05/2025"/>
    <n v="10.08455540509021"/>
    <s v="Non-Painted"/>
  </r>
  <r>
    <d v="2025-06-05T22:42:40"/>
    <x v="322"/>
    <x v="171"/>
    <s v="420kv"/>
    <s v="T177996"/>
    <s v="579"/>
    <n v="119.1"/>
    <n v="1"/>
    <n v="0.1191"/>
    <n v="4"/>
    <x v="1"/>
    <s v="29/05/2025"/>
    <n v="10.418206006943359"/>
    <s v="Non-Painted"/>
  </r>
  <r>
    <d v="2025-06-06T22:55:03"/>
    <x v="96"/>
    <x v="16"/>
    <s v="Line DSES Enclosure"/>
    <s v="T177998"/>
    <s v="718"/>
    <n v="113.8"/>
    <n v="1"/>
    <n v="0.1138"/>
    <n v="3"/>
    <x v="1"/>
    <s v="29/05/2025"/>
    <n v="10.811006759256999"/>
    <s v="Non-Painted"/>
  </r>
  <r>
    <d v="2025-06-06T14:23:04"/>
    <x v="200"/>
    <x v="40"/>
    <s v="AIS 420 kV"/>
    <s v="T178001"/>
    <s v="5168"/>
    <n v="49.66"/>
    <n v="1"/>
    <n v="4.9660000000000003E-2"/>
    <n v="3"/>
    <x v="1"/>
    <s v="26/05/2025"/>
    <n v="13.46927765046712"/>
    <s v="Non-Painted"/>
  </r>
  <r>
    <d v="2025-06-07T16:49:29"/>
    <x v="258"/>
    <x v="140"/>
    <s v="DTB 420 kV"/>
    <s v="T178009"/>
    <s v="1383"/>
    <n v="476.42"/>
    <n v="1"/>
    <n v="0.47642000000000001"/>
    <n v="2"/>
    <x v="1"/>
    <s v="26/05/2025"/>
    <n v="13.447505196760179"/>
    <s v="Non-Painted"/>
  </r>
  <r>
    <d v="2025-06-05T22:51:10"/>
    <x v="326"/>
    <x v="172"/>
    <s v="765 KV GIS"/>
    <s v="T178014"/>
    <s v="082"/>
    <n v="141"/>
    <n v="1"/>
    <n v="0.14099999999999999"/>
    <n v="4"/>
    <x v="1"/>
    <s v="26/05/2025"/>
    <n v="13.445459745373229"/>
    <s v="Non-Painted"/>
  </r>
  <r>
    <d v="2025-06-05T06:50:10"/>
    <x v="326"/>
    <x v="172"/>
    <s v="765 KV GIS"/>
    <s v="T178018"/>
    <s v="084"/>
    <n v="141"/>
    <n v="1"/>
    <n v="0.14099999999999999"/>
    <n v="4"/>
    <x v="1"/>
    <s v="26/05/2025"/>
    <n v="13.446176412035131"/>
    <s v="Non-Painted"/>
  </r>
  <r>
    <d v="2025-06-03T22:54:24"/>
    <x v="96"/>
    <x v="16"/>
    <s v="Line DSES Enclosure"/>
    <s v="T178021"/>
    <s v="694"/>
    <n v="113.8"/>
    <n v="1"/>
    <n v="0.1138"/>
    <n v="6"/>
    <x v="1"/>
    <s v="26/05/2025"/>
    <n v="13.4664207754613"/>
    <s v="Non-Painted"/>
  </r>
  <r>
    <d v="2025-06-05T14:46:52"/>
    <x v="322"/>
    <x v="171"/>
    <s v="420kv"/>
    <s v="T178026"/>
    <s v="562"/>
    <n v="119.1"/>
    <n v="1"/>
    <n v="0.1191"/>
    <n v="4"/>
    <x v="1"/>
    <s v="26/05/2025"/>
    <n v="13.37371538194566"/>
    <s v="Non-Painted"/>
  </r>
  <r>
    <d v="2025-06-03T22:52:20"/>
    <x v="96"/>
    <x v="16"/>
    <s v="Line DSES Enclosure"/>
    <s v="T178030"/>
    <s v="698"/>
    <n v="113.8"/>
    <n v="1"/>
    <n v="0.1138"/>
    <n v="6"/>
    <x v="1"/>
    <s v="26/05/2025"/>
    <n v="13.529900590277981"/>
    <s v="Non-Painted"/>
  </r>
  <r>
    <d v="2025-06-05T22:45:27"/>
    <x v="322"/>
    <x v="171"/>
    <s v="420kv"/>
    <s v="T178031"/>
    <s v="559"/>
    <n v="119.1"/>
    <n v="1"/>
    <n v="0.1191"/>
    <n v="4"/>
    <x v="1"/>
    <s v="26/05/2025"/>
    <n v="13.37449579861277"/>
    <s v="Non-Painted"/>
  </r>
  <r>
    <d v="2025-06-05T22:44:01"/>
    <x v="322"/>
    <x v="171"/>
    <s v="420kv"/>
    <s v="T178033"/>
    <s v="588"/>
    <n v="119.1"/>
    <n v="1"/>
    <n v="0.1191"/>
    <n v="4"/>
    <x v="1"/>
    <s v="26/05/2025"/>
    <n v="13.370858865739139"/>
    <s v="Non-Painted"/>
  </r>
  <r>
    <d v="2025-06-05T15:07:10"/>
    <x v="200"/>
    <x v="40"/>
    <s v="AIS 420 kV"/>
    <s v="T178034"/>
    <s v="5172"/>
    <n v="49.66"/>
    <n v="1"/>
    <n v="4.9660000000000003E-2"/>
    <n v="4"/>
    <x v="1"/>
    <s v="26/05/2025"/>
    <n v="13.45257449074415"/>
    <s v="Non-Painted"/>
  </r>
  <r>
    <d v="2025-06-05T15:25:41"/>
    <x v="326"/>
    <x v="172"/>
    <s v="765 KV GIS"/>
    <s v="T178035"/>
    <s v="086"/>
    <n v="141"/>
    <n v="1"/>
    <n v="0.14099999999999999"/>
    <n v="4"/>
    <x v="1"/>
    <s v="26/05/2025"/>
    <n v="13.44318988425948"/>
    <s v="Non-Painted"/>
  </r>
  <r>
    <d v="2025-06-05T06:43:50"/>
    <x v="322"/>
    <x v="171"/>
    <s v="420kv"/>
    <s v="T178061"/>
    <s v="567"/>
    <n v="119.1"/>
    <n v="1"/>
    <n v="0.1191"/>
    <n v="4"/>
    <x v="1"/>
    <s v="26/05/2025"/>
    <n v="13.11287057870504"/>
    <s v="Non-Painted"/>
  </r>
  <r>
    <d v="2025-06-07T06:14:36"/>
    <x v="290"/>
    <x v="157"/>
    <s v="GIS 420 kV"/>
    <s v="T178062"/>
    <s v="715"/>
    <n v="295.3"/>
    <n v="1"/>
    <n v="0.29530000000000001"/>
    <n v="2"/>
    <x v="1"/>
    <s v="27/05/2025"/>
    <n v="12.737720081015141"/>
    <s v="Non-Painted"/>
  </r>
  <r>
    <d v="2025-06-06T22:49:39"/>
    <x v="322"/>
    <x v="171"/>
    <s v="420kv"/>
    <s v="T178065"/>
    <s v="571"/>
    <n v="119.1"/>
    <n v="1"/>
    <n v="0.1191"/>
    <n v="3"/>
    <x v="1"/>
    <s v="27/05/2025"/>
    <n v="12.21031643518654"/>
    <s v="Non-Painted"/>
  </r>
  <r>
    <d v="2025-06-06T14:13:25"/>
    <x v="322"/>
    <x v="171"/>
    <s v="420kv"/>
    <s v="T178071"/>
    <s v="565"/>
    <n v="119.1"/>
    <n v="1"/>
    <n v="0.1191"/>
    <n v="3"/>
    <x v="1"/>
    <s v="26/05/2025"/>
    <n v="13.222766354170741"/>
    <s v="Non-Painted"/>
  </r>
  <r>
    <d v="2025-06-05T22:33:48"/>
    <x v="322"/>
    <x v="171"/>
    <s v="420kv"/>
    <s v="T178074"/>
    <s v="563"/>
    <n v="119.1"/>
    <n v="1"/>
    <n v="0.1191"/>
    <n v="4"/>
    <x v="1"/>
    <s v="26/05/2025"/>
    <n v="13.3103262500008"/>
    <s v="Non-Painted"/>
  </r>
  <r>
    <d v="2025-06-06T06:45:30"/>
    <x v="290"/>
    <x v="157"/>
    <s v="GIS 420 kV"/>
    <s v="T178077"/>
    <s v="717"/>
    <n v="295.3"/>
    <n v="1"/>
    <n v="0.29530000000000001"/>
    <n v="3"/>
    <x v="1"/>
    <s v="27/05/2025"/>
    <n v="12.738935289351501"/>
    <s v="Non-Painted"/>
  </r>
  <r>
    <d v="2025-06-05T18:07:49"/>
    <x v="258"/>
    <x v="140"/>
    <s v="DTB 420 kV"/>
    <s v="T178078"/>
    <s v="1384"/>
    <n v="476.42"/>
    <n v="1"/>
    <n v="0.47642000000000001"/>
    <n v="4"/>
    <x v="1"/>
    <s v="27/05/2025"/>
    <n v="12.741533946755229"/>
    <s v="Non-Painted"/>
  </r>
  <r>
    <d v="2025-06-03T23:01:30"/>
    <x v="96"/>
    <x v="16"/>
    <s v="Line DSES Enclosure"/>
    <s v="T178081"/>
    <s v="700"/>
    <n v="113.8"/>
    <n v="1"/>
    <n v="0.1138"/>
    <n v="6"/>
    <x v="1"/>
    <s v="26/05/2025"/>
    <n v="13.342451238422649"/>
    <s v="Non-Painted"/>
  </r>
  <r>
    <d v="2025-06-05T06:26:50"/>
    <x v="322"/>
    <x v="171"/>
    <s v="420kv"/>
    <s v="T178082"/>
    <s v="560"/>
    <n v="119.1"/>
    <n v="1"/>
    <n v="0.1191"/>
    <n v="4"/>
    <x v="1"/>
    <s v="26/05/2025"/>
    <n v="13.375418275463741"/>
    <s v="Non-Painted"/>
  </r>
  <r>
    <d v="2025-05-31T15:11:46"/>
    <x v="322"/>
    <x v="171"/>
    <s v="420kv"/>
    <s v="T178088"/>
    <s v="569"/>
    <n v="119.1"/>
    <n v="1"/>
    <n v="0.1191"/>
    <n v="9"/>
    <x v="1"/>
    <s v="27/05/2025"/>
    <n v="12.262445810185451"/>
    <s v="Non-Painted"/>
  </r>
  <r>
    <d v="2025-06-05T05:49:11"/>
    <x v="290"/>
    <x v="157"/>
    <s v="GIS 420 kV"/>
    <s v="T178089"/>
    <s v="714"/>
    <n v="295.3"/>
    <n v="1"/>
    <n v="0.29530000000000001"/>
    <n v="4"/>
    <x v="1"/>
    <s v="27/05/2025"/>
    <n v="12.259800659725441"/>
    <s v="Non-Painted"/>
  </r>
  <r>
    <d v="2025-06-05T22:41:20"/>
    <x v="322"/>
    <x v="171"/>
    <s v="420kv"/>
    <s v="T178093"/>
    <s v="561"/>
    <n v="119.1"/>
    <n v="1"/>
    <n v="0.1191"/>
    <n v="4"/>
    <x v="1"/>
    <s v="26/05/2025"/>
    <n v="13.370082800924139"/>
    <s v="Non-Painted"/>
  </r>
  <r>
    <d v="2025-06-05T06:33:26"/>
    <x v="322"/>
    <x v="171"/>
    <s v="420kv"/>
    <s v="T178097"/>
    <s v="566"/>
    <n v="119.1"/>
    <n v="1"/>
    <n v="0.1191"/>
    <n v="4"/>
    <x v="1"/>
    <s v="27/05/2025"/>
    <n v="12.3013890856455"/>
    <s v="Non-Painted"/>
  </r>
  <r>
    <d v="2025-06-05T22:55:16"/>
    <x v="130"/>
    <x v="74"/>
    <s v="765 KV GIS"/>
    <s v="T178124"/>
    <s v="689"/>
    <n v="111.5"/>
    <n v="1"/>
    <n v="0.1115"/>
    <n v="4"/>
    <x v="1"/>
    <s v="29/05/2025"/>
    <n v="10.57272615740658"/>
    <s v="Non-Painted"/>
  </r>
  <r>
    <d v="2025-06-07T05:53:47"/>
    <x v="130"/>
    <x v="74"/>
    <s v="765 KV GIS"/>
    <s v="T178130"/>
    <s v="683"/>
    <n v="111.5"/>
    <n v="1"/>
    <n v="0.1115"/>
    <n v="2"/>
    <x v="1"/>
    <s v="29/05/2025"/>
    <n v="10.54515027777961"/>
    <s v="Non-Painted"/>
  </r>
  <r>
    <d v="2025-06-08T05:17:20"/>
    <x v="130"/>
    <x v="74"/>
    <s v="765 KV GIS"/>
    <s v="T178131"/>
    <s v="688"/>
    <n v="111.5"/>
    <n v="1"/>
    <n v="0.1115"/>
    <n v="1"/>
    <x v="1"/>
    <s v="29/05/2025"/>
    <n v="10.071227638887651"/>
    <s v="Non-Painted"/>
  </r>
  <r>
    <d v="2025-06-05T22:48:11"/>
    <x v="326"/>
    <x v="172"/>
    <s v="765 KV GIS"/>
    <s v="T178134"/>
    <s v="104"/>
    <n v="141"/>
    <n v="1"/>
    <n v="0.14099999999999999"/>
    <n v="4"/>
    <x v="1"/>
    <s v="29/05/2025"/>
    <n v="10.06442461806"/>
    <s v="Non-Painted"/>
  </r>
  <r>
    <d v="2025-06-08T05:18:59"/>
    <x v="130"/>
    <x v="74"/>
    <s v="765 KV GIS"/>
    <s v="T178135"/>
    <s v="692"/>
    <n v="111.5"/>
    <n v="1"/>
    <n v="0.1115"/>
    <n v="1"/>
    <x v="1"/>
    <s v="29/05/2025"/>
    <n v="10.064113877313501"/>
    <s v="Non-Painted"/>
  </r>
  <r>
    <d v="2025-06-08T05:19:38"/>
    <x v="130"/>
    <x v="74"/>
    <s v="765 KV GIS"/>
    <s v="T178136"/>
    <s v="691"/>
    <n v="111.5"/>
    <n v="1"/>
    <n v="0.1115"/>
    <n v="1"/>
    <x v="1"/>
    <s v="29/05/2025"/>
    <n v="10.06511467592645"/>
    <s v="Non-Painted"/>
  </r>
  <r>
    <d v="2025-06-08T05:17:54"/>
    <x v="130"/>
    <x v="74"/>
    <s v="765 KV GIS"/>
    <s v="T178138"/>
    <s v="685"/>
    <n v="111.5"/>
    <n v="1"/>
    <n v="0.1115"/>
    <n v="1"/>
    <x v="1"/>
    <s v="29/05/2025"/>
    <n v="10.53087065972068"/>
    <s v="Non-Painted"/>
  </r>
  <r>
    <d v="2025-06-06T22:46:33"/>
    <x v="130"/>
    <x v="74"/>
    <s v="765 KV GIS"/>
    <s v="T178140"/>
    <s v="693"/>
    <n v="111.5"/>
    <n v="1"/>
    <n v="0.1115"/>
    <n v="3"/>
    <x v="1"/>
    <s v="29/05/2025"/>
    <n v="10.062544872685979"/>
    <s v="Non-Painted"/>
  </r>
  <r>
    <d v="2025-06-08T05:16:33"/>
    <x v="130"/>
    <x v="74"/>
    <s v="765 KV GIS"/>
    <s v="T178144"/>
    <s v="682"/>
    <n v="111.5"/>
    <n v="1"/>
    <n v="0.1115"/>
    <n v="1"/>
    <x v="1"/>
    <s v="29/05/2025"/>
    <n v="10.548748935187181"/>
    <s v="Non-Painted"/>
  </r>
  <r>
    <d v="2025-06-06T22:47:25"/>
    <x v="130"/>
    <x v="74"/>
    <s v="765 KV GIS"/>
    <s v="T178145"/>
    <s v="690"/>
    <n v="111.5"/>
    <n v="1"/>
    <n v="0.1115"/>
    <n v="3"/>
    <x v="1"/>
    <s v="29/05/2025"/>
    <n v="10.40433354166453"/>
    <s v="Non-Painted"/>
  </r>
  <r>
    <d v="2025-06-05T22:46:26"/>
    <x v="322"/>
    <x v="171"/>
    <s v="420kv"/>
    <s v="T178171"/>
    <s v="587"/>
    <n v="119.1"/>
    <n v="1"/>
    <n v="0.1191"/>
    <n v="4"/>
    <x v="1"/>
    <s v="30/05/2025"/>
    <n v="9.4626454282406485"/>
    <s v="Non-Painted"/>
  </r>
  <r>
    <d v="2025-06-07T22:32:47"/>
    <x v="340"/>
    <x v="119"/>
    <s v="-"/>
    <s v="T178205"/>
    <s v="1210"/>
    <n v="272.60000000000002"/>
    <n v="1"/>
    <n v="0.27260000000000001"/>
    <n v="2"/>
    <x v="1"/>
    <s v="03/06/2025"/>
    <n v="5.9110221180599183"/>
    <s v="Non-Painted"/>
  </r>
  <r>
    <d v="2025-06-06T23:05:20"/>
    <x v="340"/>
    <x v="119"/>
    <s v="-"/>
    <s v="T178206"/>
    <s v="1201"/>
    <n v="272.60000000000002"/>
    <n v="1"/>
    <n v="0.27260000000000001"/>
    <n v="3"/>
    <x v="1"/>
    <s v="01/06/2025"/>
    <n v="7.8239586921263253"/>
    <s v="Non-Painted"/>
  </r>
  <r>
    <d v="2025-06-05T14:21:29"/>
    <x v="340"/>
    <x v="119"/>
    <s v="-"/>
    <s v="T178209"/>
    <s v="1208"/>
    <n v="272.60000000000002"/>
    <n v="1"/>
    <n v="0.27260000000000001"/>
    <n v="4"/>
    <x v="1"/>
    <s v="02/06/2025"/>
    <n v="6.3345827083321637"/>
    <s v="Non-Painted"/>
  </r>
  <r>
    <d v="2025-06-07T05:55:56"/>
    <x v="130"/>
    <x v="74"/>
    <s v="765 KV GIS"/>
    <s v="T178214"/>
    <s v="707"/>
    <n v="111.5"/>
    <n v="1"/>
    <n v="0.1115"/>
    <n v="2"/>
    <x v="1"/>
    <s v="03/06/2025"/>
    <n v="5.8123410185216926"/>
    <s v="Non-Painted"/>
  </r>
  <r>
    <d v="2025-06-08T05:06:17"/>
    <x v="340"/>
    <x v="119"/>
    <s v="-"/>
    <s v="T178262"/>
    <s v="1209"/>
    <n v="272.60000000000002"/>
    <n v="1"/>
    <n v="0.27260000000000001"/>
    <n v="1"/>
    <x v="1"/>
    <s v="03/06/2025"/>
    <n v="5.9643991203702171"/>
    <s v="Non-Painted"/>
  </r>
  <r>
    <d v="2025-06-05T22:29:57"/>
    <x v="340"/>
    <x v="119"/>
    <s v="-"/>
    <s v="T178265"/>
    <s v="1212"/>
    <n v="272.60000000000002"/>
    <n v="1"/>
    <n v="0.27260000000000001"/>
    <n v="4"/>
    <x v="1"/>
    <s v="03/06/2025"/>
    <n v="5.7816092939829096"/>
    <s v="Non-Painted"/>
  </r>
  <r>
    <d v="2025-06-06T15:20:12"/>
    <x v="340"/>
    <x v="119"/>
    <s v="-"/>
    <s v="T178269"/>
    <s v="1203"/>
    <n v="272.60000000000002"/>
    <n v="1"/>
    <n v="0.27260000000000001"/>
    <n v="3"/>
    <x v="1"/>
    <s v="01/06/2025"/>
    <n v="7.8235874074089216"/>
    <s v="Non-Painted"/>
  </r>
  <r>
    <d v="2025-06-05T22:58:08"/>
    <x v="340"/>
    <x v="119"/>
    <s v="-"/>
    <s v="T178270"/>
    <s v="1202"/>
    <n v="272.60000000000002"/>
    <n v="1"/>
    <n v="0.27260000000000001"/>
    <n v="4"/>
    <x v="1"/>
    <s v="01/06/2025"/>
    <n v="7.8243863541647434"/>
    <s v="Non-Painted"/>
  </r>
  <r>
    <d v="2025-06-06T23:03:31"/>
    <x v="340"/>
    <x v="119"/>
    <s v="-"/>
    <s v="T178271"/>
    <s v="1205"/>
    <n v="272.60000000000002"/>
    <n v="1"/>
    <n v="0.27260000000000001"/>
    <n v="3"/>
    <x v="1"/>
    <s v="02/06/2025"/>
    <n v="6.3356551967590349"/>
    <s v="Non-Painted"/>
  </r>
  <r>
    <d v="2025-06-06T15:16:24"/>
    <x v="340"/>
    <x v="119"/>
    <s v="-"/>
    <s v="T178284"/>
    <s v="1207"/>
    <n v="272.60000000000002"/>
    <n v="1"/>
    <n v="0.27260000000000001"/>
    <n v="3"/>
    <x v="1"/>
    <s v="02/06/2025"/>
    <n v="6.2825576851828382"/>
    <s v="Non-Painted"/>
  </r>
  <r>
    <d v="2025-06-05T14:22:52"/>
    <x v="340"/>
    <x v="119"/>
    <s v="-"/>
    <s v="T178300"/>
    <s v="1204"/>
    <n v="272.60000000000002"/>
    <n v="1"/>
    <n v="0.27260000000000001"/>
    <n v="4"/>
    <x v="1"/>
    <s v="02/06/2025"/>
    <n v="6.3361730671313126"/>
    <s v="Non-Painted"/>
  </r>
  <r>
    <d v="2025-06-05T22:34:49"/>
    <x v="130"/>
    <x v="74"/>
    <s v="765 KV GIS"/>
    <s v="T178322"/>
    <s v="696"/>
    <n v="111.5"/>
    <n v="1"/>
    <n v="0.1115"/>
    <n v="4"/>
    <x v="1"/>
    <s v="03/06/2025"/>
    <n v="5.9606062615785049"/>
    <s v="Non-Painted"/>
  </r>
  <r>
    <d v="2025-06-08T05:18:27"/>
    <x v="130"/>
    <x v="74"/>
    <s v="765 KV GIS"/>
    <s v="T178327"/>
    <s v="697"/>
    <n v="111.5"/>
    <n v="1"/>
    <n v="0.1115"/>
    <n v="1"/>
    <x v="1"/>
    <s v="03/06/2025"/>
    <n v="5.9570410185187939"/>
    <s v="Non-Painted"/>
  </r>
  <r>
    <d v="2025-06-07T06:06:45"/>
    <x v="20"/>
    <x v="17"/>
    <s v="-"/>
    <s v="T178345"/>
    <s v="1751"/>
    <n v="43.8"/>
    <n v="1"/>
    <n v="4.3799999999999999E-2"/>
    <n v="2"/>
    <x v="1"/>
    <s v="02/06/2025"/>
    <n v="6.1686602314803158"/>
    <s v="Non-Painted"/>
  </r>
  <r>
    <d v="2025-06-07T05:59:23"/>
    <x v="130"/>
    <x v="74"/>
    <s v="765 KV GIS"/>
    <s v="T178377"/>
    <s v="704"/>
    <n v="111.5"/>
    <n v="1"/>
    <n v="0.1115"/>
    <n v="2"/>
    <x v="1"/>
    <s v="03/06/2025"/>
    <n v="5.5889345254618092"/>
    <s v="Non-Painted"/>
  </r>
  <r>
    <d v="2025-06-05T22:26:17"/>
    <x v="130"/>
    <x v="74"/>
    <s v="765 KV GIS"/>
    <s v="T178382"/>
    <s v="699"/>
    <n v="111.5"/>
    <n v="1"/>
    <n v="0.1115"/>
    <n v="4"/>
    <x v="1"/>
    <s v="02/06/2025"/>
    <n v="6.122571539352065"/>
    <s v="Non-Painted"/>
  </r>
  <r>
    <d v="2025-06-06T22:48:41"/>
    <x v="130"/>
    <x v="74"/>
    <s v="765 KV GIS"/>
    <s v="T178385"/>
    <s v="694"/>
    <n v="111.5"/>
    <n v="1"/>
    <n v="0.1115"/>
    <n v="3"/>
    <x v="1"/>
    <s v="02/06/2025"/>
    <n v="6.064295277778001"/>
    <s v="Non-Painted"/>
  </r>
  <r>
    <d v="2025-06-07T06:03:23"/>
    <x v="130"/>
    <x v="74"/>
    <s v="765 KV GIS"/>
    <s v="T178387"/>
    <s v="698"/>
    <n v="111.5"/>
    <n v="1"/>
    <n v="0.1115"/>
    <n v="2"/>
    <x v="1"/>
    <s v="02/06/2025"/>
    <n v="6.1217263425933197"/>
    <s v="Non-Painted"/>
  </r>
  <r>
    <d v="2025-06-07T06:00:36"/>
    <x v="130"/>
    <x v="74"/>
    <s v="765 KV GIS"/>
    <s v="T178390"/>
    <s v="695"/>
    <n v="111.5"/>
    <n v="1"/>
    <n v="0.1115"/>
    <n v="2"/>
    <x v="1"/>
    <s v="02/06/2025"/>
    <n v="6.0637748611115967"/>
    <s v="Non-Painted"/>
  </r>
  <r>
    <d v="2025-06-06T23:00:43"/>
    <x v="340"/>
    <x v="119"/>
    <s v="-"/>
    <s v="T178432"/>
    <s v="1214"/>
    <n v="272.60000000000002"/>
    <n v="1"/>
    <n v="0.27260000000000001"/>
    <n v="3"/>
    <x v="1"/>
    <s v="03/06/2025"/>
    <n v="5.3306473032425856"/>
    <s v="Non-Painted"/>
  </r>
  <r>
    <d v="2025-06-06T23:07:52"/>
    <x v="340"/>
    <x v="119"/>
    <s v="-"/>
    <s v="T178458"/>
    <s v="1216"/>
    <n v="272.60000000000002"/>
    <n v="1"/>
    <n v="0.27260000000000001"/>
    <n v="3"/>
    <x v="1"/>
    <s v="03/06/2025"/>
    <n v="5.2885014004641562"/>
    <s v="Non-Painted"/>
  </r>
  <r>
    <d v="2025-06-07T06:09:01"/>
    <x v="340"/>
    <x v="119"/>
    <s v="-"/>
    <s v="T178460"/>
    <s v="1215"/>
    <n v="272.60000000000002"/>
    <n v="1"/>
    <n v="0.27260000000000001"/>
    <n v="2"/>
    <x v="1"/>
    <s v="03/06/2025"/>
    <n v="5.2418701851856886"/>
    <s v="Non-Painted"/>
  </r>
  <r>
    <d v="2025-06-04T23:33:18"/>
    <x v="326"/>
    <x v="172"/>
    <s v="765 KV GIS"/>
    <s v="T178705"/>
    <s v="092"/>
    <n v="141"/>
    <n v="1"/>
    <n v="0.14099999999999999"/>
    <n v="5"/>
    <x v="1"/>
    <s v="27/05/2025"/>
    <n v="12.767127430553961"/>
    <s v="Non-Painted"/>
  </r>
  <r>
    <d v="2025-06-06T06:37:22"/>
    <x v="326"/>
    <x v="172"/>
    <s v="765 KV GIS"/>
    <s v="T178708"/>
    <s v="095"/>
    <n v="141"/>
    <n v="1"/>
    <n v="0.14099999999999999"/>
    <n v="3"/>
    <x v="1"/>
    <s v="28/05/2025"/>
    <n v="11.077565520834471"/>
    <s v="Non-Painted"/>
  </r>
  <r>
    <d v="2025-06-07T10:59:39"/>
    <x v="341"/>
    <x v="179"/>
    <s v="-"/>
    <s v="T178718"/>
    <s v="6"/>
    <n v="410"/>
    <n v="1"/>
    <n v="0.41"/>
    <n v="2"/>
    <x v="1"/>
    <s v="29/05/2025"/>
    <n v="10.07245568287181"/>
    <s v="Non-Painted"/>
  </r>
  <r>
    <d v="2025-06-04T23:30:23"/>
    <x v="326"/>
    <x v="172"/>
    <s v="765 KV GIS"/>
    <s v="T178729"/>
    <s v="111"/>
    <n v="141"/>
    <n v="1"/>
    <n v="0.14099999999999999"/>
    <n v="5"/>
    <x v="1"/>
    <s v="31/05/2025"/>
    <n v="8.8227005902735982"/>
    <s v="Non-Painted"/>
  </r>
  <r>
    <d v="2025-06-05T22:38:00"/>
    <x v="326"/>
    <x v="172"/>
    <s v="765 KV GIS"/>
    <s v="T178740"/>
    <s v="109"/>
    <n v="141"/>
    <n v="1"/>
    <n v="0.14099999999999999"/>
    <n v="4"/>
    <x v="1"/>
    <s v="31/05/2025"/>
    <n v="8.8213313773158006"/>
    <s v="Non-Painted"/>
  </r>
  <r>
    <d v="2025-06-05T14:27:54"/>
    <x v="326"/>
    <x v="172"/>
    <s v="765 KV GIS"/>
    <s v="T178744"/>
    <s v="113"/>
    <n v="141"/>
    <n v="1"/>
    <n v="0.14099999999999999"/>
    <n v="4"/>
    <x v="1"/>
    <s v="31/05/2025"/>
    <n v="8.8021323032444343"/>
    <s v="Non-Painted"/>
  </r>
  <r>
    <d v="2025-06-05T22:49:47"/>
    <x v="326"/>
    <x v="172"/>
    <s v="765 KV GIS"/>
    <s v="T178745"/>
    <s v="110"/>
    <n v="141"/>
    <n v="1"/>
    <n v="0.14099999999999999"/>
    <n v="4"/>
    <x v="1"/>
    <s v="31/05/2025"/>
    <n v="8.8205636458296794"/>
    <s v="Non-Painted"/>
  </r>
  <r>
    <d v="2025-06-04T04:36:06"/>
    <x v="326"/>
    <x v="172"/>
    <s v="765 KV GIS"/>
    <s v="T178747"/>
    <s v="116"/>
    <n v="141"/>
    <n v="1"/>
    <n v="0.14099999999999999"/>
    <n v="5"/>
    <x v="1"/>
    <s v="31/05/2025"/>
    <n v="8.5897747337949113"/>
    <s v="Non-Painted"/>
  </r>
  <r>
    <d v="2025-06-04T23:31:44"/>
    <x v="326"/>
    <x v="172"/>
    <s v="765 KV GIS"/>
    <s v="T178750"/>
    <s v="107"/>
    <n v="141"/>
    <n v="1"/>
    <n v="0.14099999999999999"/>
    <n v="5"/>
    <x v="1"/>
    <s v="31/05/2025"/>
    <n v="8.8199374652758706"/>
    <s v="Non-Painted"/>
  </r>
  <r>
    <d v="2025-06-05T22:52:12"/>
    <x v="326"/>
    <x v="172"/>
    <s v="765 KV GIS"/>
    <s v="T178755"/>
    <s v="117"/>
    <n v="141"/>
    <n v="1"/>
    <n v="0.14099999999999999"/>
    <n v="4"/>
    <x v="1"/>
    <s v="31/05/2025"/>
    <n v="8.5601412615724257"/>
    <s v="Non-Painted"/>
  </r>
  <r>
    <d v="2025-06-05T23:05:48"/>
    <x v="326"/>
    <x v="172"/>
    <s v="765 KV GIS"/>
    <s v="T178774"/>
    <s v="124"/>
    <n v="141"/>
    <n v="1"/>
    <n v="0.14099999999999999"/>
    <n v="4"/>
    <x v="1"/>
    <s v="31/05/2025"/>
    <n v="8.0992947685153922"/>
    <s v="Non-Painted"/>
  </r>
  <r>
    <d v="2025-06-05T14:18:45"/>
    <x v="326"/>
    <x v="172"/>
    <s v="765 KV GIS"/>
    <s v="T178779"/>
    <s v="122"/>
    <n v="141"/>
    <n v="1"/>
    <n v="0.14099999999999999"/>
    <n v="4"/>
    <x v="1"/>
    <s v="31/05/2025"/>
    <n v="8.098403530093492"/>
    <s v="Non-Painted"/>
  </r>
  <r>
    <d v="2025-06-08T05:00:35"/>
    <x v="340"/>
    <x v="119"/>
    <s v="-"/>
    <s v="T178784"/>
    <s v="1224"/>
    <n v="272.60000000000002"/>
    <n v="1"/>
    <n v="0.27260000000000001"/>
    <n v="1"/>
    <x v="1"/>
    <s v="05/06/2025"/>
    <n v="3.9473239236103832"/>
    <s v="Non-Painted"/>
  </r>
  <r>
    <d v="2025-06-08T05:09:45"/>
    <x v="340"/>
    <x v="119"/>
    <s v="-"/>
    <s v="T178792"/>
    <s v="1218"/>
    <n v="272.60000000000002"/>
    <n v="1"/>
    <n v="0.27260000000000001"/>
    <n v="1"/>
    <x v="1"/>
    <s v="04/06/2025"/>
    <n v="4.7198915624976507"/>
    <s v="Non-Painted"/>
  </r>
  <r>
    <d v="2025-06-08T05:08:04"/>
    <x v="340"/>
    <x v="119"/>
    <s v="-"/>
    <s v="T178795"/>
    <s v="1219"/>
    <n v="272.60000000000002"/>
    <n v="1"/>
    <n v="0.27260000000000001"/>
    <n v="1"/>
    <x v="1"/>
    <s v="04/06/2025"/>
    <n v="4.7187059722200502"/>
    <s v="Non-Painted"/>
  </r>
  <r>
    <d v="2025-06-08T05:04:17"/>
    <x v="340"/>
    <x v="119"/>
    <s v="-"/>
    <s v="T178797"/>
    <s v="1217"/>
    <n v="272.60000000000002"/>
    <n v="1"/>
    <n v="0.27260000000000001"/>
    <n v="1"/>
    <x v="1"/>
    <s v="04/06/2025"/>
    <n v="4.7212178472254891"/>
    <s v="Non-Painted"/>
  </r>
  <r>
    <d v="2023-09-09T12:28:06"/>
    <x v="13"/>
    <x v="11"/>
    <s v="Bus DSES Enclosure"/>
    <s v="000002"/>
    <s v="-"/>
    <n v="114.6"/>
    <n v="1"/>
    <n v="0.11459999999999999"/>
    <n v="639"/>
    <x v="3"/>
    <s v="Wrong Initiate"/>
    <s v="-"/>
    <s v="Non-Painted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">
  <r>
    <s v="ABB373"/>
    <n v="33"/>
    <x v="0"/>
    <n v="49.66"/>
    <n v="1.6387799999999999"/>
    <n v="76"/>
    <n v="76"/>
    <n v="15"/>
    <n v="3.9934782608695651"/>
  </r>
  <r>
    <s v="ABB401"/>
    <n v="4"/>
    <x v="1"/>
    <n v="78.8"/>
    <n v="0.31519999999999998"/>
    <n v="49"/>
    <n v="15"/>
    <n v="0"/>
    <n v="0.1855072463768116"/>
  </r>
  <r>
    <s v="ABB402"/>
    <n v="7"/>
    <x v="1"/>
    <n v="61.46"/>
    <n v="0.43022000000000005"/>
    <n v="45"/>
    <n v="0"/>
    <n v="0"/>
    <n v="0.22826086956521738"/>
  </r>
  <r>
    <s v="ABB405"/>
    <n v="15"/>
    <x v="1"/>
    <n v="50"/>
    <n v="0.75"/>
    <n v="48"/>
    <n v="0"/>
    <n v="0"/>
    <n v="0.52173913043478259"/>
  </r>
  <r>
    <s v="ABB420"/>
    <n v="1"/>
    <x v="2"/>
    <n v="112.8"/>
    <n v="0.1128"/>
    <n v="122"/>
    <n v="0"/>
    <n v="0"/>
    <n v="8.8405797101449274E-2"/>
  </r>
  <r>
    <s v="ABB429"/>
    <n v="12"/>
    <x v="3"/>
    <n v="85.3"/>
    <n v="1.0235999999999998"/>
    <n v="69"/>
    <n v="31"/>
    <n v="0"/>
    <n v="0.86956521739130432"/>
  </r>
  <r>
    <s v="ABB435"/>
    <n v="12"/>
    <x v="4"/>
    <n v="292.16000000000003"/>
    <n v="3.5059200000000001"/>
    <n v="90"/>
    <n v="0"/>
    <n v="0"/>
    <n v="0.78260869565217395"/>
  </r>
  <r>
    <s v="ABB436"/>
    <n v="1"/>
    <x v="0"/>
    <n v="83"/>
    <n v="8.3000000000000004E-2"/>
    <n v="50"/>
    <n v="0"/>
    <n v="26"/>
    <n v="5.5072463768115941E-2"/>
  </r>
  <r>
    <s v="ABB439"/>
    <n v="2"/>
    <x v="3"/>
    <n v="69"/>
    <n v="0.13800000000000001"/>
    <n v="82"/>
    <n v="23"/>
    <n v="0"/>
    <n v="0.15217391304347827"/>
  </r>
  <r>
    <s v="ABB447"/>
    <n v="8"/>
    <x v="4"/>
    <n v="510"/>
    <n v="4.08"/>
    <n v="110"/>
    <n v="0"/>
    <n v="0"/>
    <n v="0.6376811594202898"/>
  </r>
  <r>
    <s v="ABB448"/>
    <n v="5"/>
    <x v="2"/>
    <n v="317"/>
    <n v="1.585"/>
    <n v="90"/>
    <n v="15"/>
    <n v="0"/>
    <n v="0.38043478260869568"/>
  </r>
  <r>
    <s v="ABB449"/>
    <n v="4"/>
    <x v="5"/>
    <n v="84"/>
    <n v="0.33600000000000002"/>
    <n v="160"/>
    <n v="0"/>
    <n v="0"/>
    <n v="0.46376811594202899"/>
  </r>
  <r>
    <s v="ABB456"/>
    <n v="1"/>
    <x v="4"/>
    <n v="294.66000000000003"/>
    <n v="0.29466000000000003"/>
    <n v="161"/>
    <n v="0"/>
    <n v="0"/>
    <n v="0.11666666666666667"/>
  </r>
  <r>
    <s v="ABB457"/>
    <n v="34"/>
    <x v="6"/>
    <n v="24"/>
    <n v="0.81599999999999995"/>
    <n v="42"/>
    <n v="0"/>
    <n v="0"/>
    <n v="1.0347826086956522"/>
  </r>
  <r>
    <s v="ABB458"/>
    <n v="1"/>
    <x v="7"/>
    <n v="28.14"/>
    <n v="2.8140000000000002E-2"/>
    <n v="70"/>
    <n v="0"/>
    <n v="0"/>
    <n v="5.0724637681159424E-2"/>
  </r>
  <r>
    <s v="ABB459"/>
    <n v="18"/>
    <x v="8"/>
    <n v="470.66"/>
    <n v="8.4718800000000005"/>
    <n v="120"/>
    <n v="0"/>
    <n v="0"/>
    <n v="1.5652173913043479"/>
  </r>
  <r>
    <s v="ABB460"/>
    <n v="13"/>
    <x v="7"/>
    <n v="39.5"/>
    <n v="0.51349999999999996"/>
    <n v="57"/>
    <n v="0"/>
    <n v="0"/>
    <n v="0.53695652173913044"/>
  </r>
  <r>
    <s v="ABB461"/>
    <n v="1"/>
    <x v="7"/>
    <n v="36.33"/>
    <n v="3.6330000000000001E-2"/>
    <n v="75"/>
    <n v="0"/>
    <n v="0"/>
    <n v="5.434782608695652E-2"/>
  </r>
  <r>
    <s v="ABB463"/>
    <n v="2"/>
    <x v="0"/>
    <n v="90.06"/>
    <n v="0.18012"/>
    <n v="40"/>
    <n v="45"/>
    <n v="25"/>
    <n v="0.15942028985507245"/>
  </r>
  <r>
    <s v="ABB471"/>
    <n v="2"/>
    <x v="2"/>
    <n v="211"/>
    <n v="0.42199999999999999"/>
    <n v="121"/>
    <n v="0"/>
    <n v="0"/>
    <n v="0.17536231884057971"/>
  </r>
  <r>
    <s v="ABB473"/>
    <n v="10"/>
    <x v="5"/>
    <n v="88"/>
    <n v="0.88"/>
    <n v="166"/>
    <n v="0"/>
    <n v="0"/>
    <n v="1.2028985507246377"/>
  </r>
  <r>
    <s v="ABB477"/>
    <n v="2"/>
    <x v="2"/>
    <n v="84.45"/>
    <n v="0.16889999999999999"/>
    <n v="71"/>
    <n v="0"/>
    <n v="0"/>
    <n v="0.10289855072463767"/>
  </r>
  <r>
    <s v="ABB478"/>
    <n v="8"/>
    <x v="7"/>
    <n v="33"/>
    <n v="0.26400000000000001"/>
    <n v="80"/>
    <n v="0"/>
    <n v="0"/>
    <n v="0.46376811594202899"/>
  </r>
  <r>
    <s v="ARE130"/>
    <n v="7"/>
    <x v="9"/>
    <n v="62"/>
    <n v="0.434"/>
    <n v="0"/>
    <n v="0"/>
    <n v="0"/>
    <n v="0"/>
  </r>
  <r>
    <s v="ARE234"/>
    <n v="1"/>
    <x v="10"/>
    <n v="9.3309999999999995"/>
    <n v="9.330999999999999E-3"/>
    <n v="30"/>
    <n v="0"/>
    <n v="25"/>
    <n v="3.9855072463768113E-2"/>
  </r>
  <r>
    <s v="ARE236"/>
    <n v="2"/>
    <x v="7"/>
    <n v="7.7"/>
    <n v="1.54E-2"/>
    <n v="30"/>
    <n v="0"/>
    <n v="0"/>
    <n v="4.3478260869565216E-2"/>
  </r>
  <r>
    <s v="ARE237"/>
    <n v="1"/>
    <x v="9"/>
    <n v="11"/>
    <n v="1.0999999999999999E-2"/>
    <n v="110"/>
    <n v="83"/>
    <n v="0"/>
    <n v="0.1398550724637681"/>
  </r>
  <r>
    <s v="ARE239"/>
    <n v="3"/>
    <x v="7"/>
    <n v="9.26"/>
    <n v="2.7780000000000003E-2"/>
    <n v="30"/>
    <n v="0"/>
    <n v="0"/>
    <n v="6.5217391304347824E-2"/>
  </r>
  <r>
    <s v="ARE243"/>
    <n v="3"/>
    <x v="2"/>
    <n v="176.29499999999999"/>
    <n v="0.52888499999999994"/>
    <n v="102"/>
    <n v="62"/>
    <n v="0"/>
    <n v="0.35652173913043478"/>
  </r>
  <r>
    <s v="ARE244"/>
    <n v="1"/>
    <x v="10"/>
    <n v="7.1"/>
    <n v="7.0999999999999995E-3"/>
    <n v="20"/>
    <n v="0"/>
    <n v="20"/>
    <n v="2.8985507246376812E-2"/>
  </r>
  <r>
    <s v="ARE245"/>
    <n v="1"/>
    <x v="10"/>
    <n v="3.052"/>
    <n v="3.052E-3"/>
    <n v="30"/>
    <n v="0"/>
    <n v="20"/>
    <n v="3.6231884057971016E-2"/>
  </r>
  <r>
    <s v="ARE246"/>
    <n v="2"/>
    <x v="10"/>
    <n v="9.4"/>
    <n v="1.8800000000000001E-2"/>
    <n v="35"/>
    <n v="0"/>
    <n v="25"/>
    <n v="8.6956521739130432E-2"/>
  </r>
  <r>
    <s v="ARE250"/>
    <n v="2"/>
    <x v="11"/>
    <n v="16"/>
    <n v="3.2000000000000001E-2"/>
    <n v="150"/>
    <n v="0"/>
    <n v="0"/>
    <n v="0.21739130434782608"/>
  </r>
  <r>
    <s v="ARE252"/>
    <n v="1"/>
    <x v="7"/>
    <n v="46"/>
    <n v="4.5999999999999999E-2"/>
    <n v="70"/>
    <n v="0"/>
    <n v="0"/>
    <n v="5.0724637681159424E-2"/>
  </r>
  <r>
    <s v="ARE255"/>
    <n v="27"/>
    <x v="3"/>
    <n v="117"/>
    <n v="3.1589999999999998"/>
    <n v="102"/>
    <n v="58"/>
    <n v="0"/>
    <n v="3.1304347826086958"/>
  </r>
  <r>
    <s v="ARE257"/>
    <n v="32"/>
    <x v="12"/>
    <n v="172.9"/>
    <n v="5.5327999999999999"/>
    <n v="170"/>
    <n v="50"/>
    <n v="0"/>
    <n v="5.1014492753623184"/>
  </r>
  <r>
    <s v="ARE258"/>
    <n v="1"/>
    <x v="7"/>
    <n v="15.414"/>
    <n v="1.5413999999999999E-2"/>
    <n v="90"/>
    <n v="0"/>
    <n v="0"/>
    <n v="6.5217391304347824E-2"/>
  </r>
  <r>
    <s v="ARE259"/>
    <n v="1"/>
    <x v="9"/>
    <n v="14.53"/>
    <n v="1.453E-2"/>
    <n v="50"/>
    <n v="30"/>
    <n v="0"/>
    <n v="5.7971014492753624E-2"/>
  </r>
  <r>
    <s v="ARE262"/>
    <n v="1"/>
    <x v="10"/>
    <n v="89.2"/>
    <n v="8.9200000000000002E-2"/>
    <n v="40"/>
    <n v="0"/>
    <n v="0"/>
    <n v="2.8985507246376812E-2"/>
  </r>
  <r>
    <s v="ARE263"/>
    <n v="5"/>
    <x v="13"/>
    <n v="18.899999999999999"/>
    <n v="9.4500000000000001E-2"/>
    <n v="108"/>
    <n v="0"/>
    <n v="0"/>
    <n v="0.39130434782608697"/>
  </r>
  <r>
    <s v="ARE266"/>
    <n v="1"/>
    <x v="10"/>
    <n v="16.8"/>
    <n v="1.6800000000000002E-2"/>
    <n v="70"/>
    <n v="0"/>
    <n v="0"/>
    <n v="5.0724637681159424E-2"/>
  </r>
  <r>
    <s v="ARE317"/>
    <n v="1"/>
    <x v="7"/>
    <n v="77.8"/>
    <n v="7.7799999999999994E-2"/>
    <n v="75"/>
    <n v="0"/>
    <n v="0"/>
    <n v="5.434782608695652E-2"/>
  </r>
  <r>
    <s v="ARE320"/>
    <n v="27"/>
    <x v="2"/>
    <n v="141"/>
    <n v="3.8069999999999999"/>
    <n v="120"/>
    <n v="0"/>
    <n v="0"/>
    <n v="2.347826086956522"/>
  </r>
  <r>
    <s v="ARE321"/>
    <n v="30"/>
    <x v="12"/>
    <n v="91.5"/>
    <n v="2.7450000000000001"/>
    <n v="70"/>
    <n v="80"/>
    <n v="0"/>
    <n v="3.2608695652173911"/>
  </r>
  <r>
    <s v="ARE326"/>
    <n v="4"/>
    <x v="4"/>
    <n v="313.5"/>
    <n v="1.254"/>
    <n v="120"/>
    <n v="0"/>
    <n v="0"/>
    <n v="0.34782608695652173"/>
  </r>
  <r>
    <s v="ARE327"/>
    <n v="2"/>
    <x v="9"/>
    <n v="72.8"/>
    <n v="0.14560000000000001"/>
    <n v="55"/>
    <n v="95"/>
    <n v="0"/>
    <n v="0.21739130434782608"/>
  </r>
  <r>
    <s v="ARE330"/>
    <n v="6"/>
    <x v="13"/>
    <n v="43.1"/>
    <n v="0.2586"/>
    <n v="40"/>
    <n v="12"/>
    <n v="0"/>
    <n v="0.22608695652173913"/>
  </r>
  <r>
    <s v="ARE376"/>
    <n v="2"/>
    <x v="8"/>
    <n v="138.6"/>
    <n v="0.2772"/>
    <n v="58"/>
    <n v="55"/>
    <n v="0"/>
    <n v="0.16376811594202897"/>
  </r>
  <r>
    <s v="ARE380"/>
    <n v="4"/>
    <x v="14"/>
    <n v="37.46"/>
    <n v="0.14984"/>
    <n v="33"/>
    <n v="39"/>
    <n v="0"/>
    <n v="0.20869565217391303"/>
  </r>
  <r>
    <s v="ARE382"/>
    <n v="3"/>
    <x v="14"/>
    <n v="64.53"/>
    <n v="0.19359000000000001"/>
    <n v="50"/>
    <n v="44"/>
    <n v="0"/>
    <n v="0.20434782608695654"/>
  </r>
  <r>
    <s v="ARE383"/>
    <n v="1"/>
    <x v="2"/>
    <n v="84.6"/>
    <n v="8.4599999999999995E-2"/>
    <n v="76"/>
    <n v="0"/>
    <n v="0"/>
    <n v="5.5072463768115941E-2"/>
  </r>
  <r>
    <s v="ARE388"/>
    <n v="1"/>
    <x v="2"/>
    <n v="135.33000000000001"/>
    <n v="0.13533000000000001"/>
    <n v="180"/>
    <n v="20"/>
    <n v="0"/>
    <n v="0.14492753623188406"/>
  </r>
  <r>
    <s v="ARE404"/>
    <n v="5"/>
    <x v="10"/>
    <n v="49"/>
    <n v="0.245"/>
    <n v="0"/>
    <n v="0"/>
    <n v="0"/>
    <n v="0"/>
  </r>
  <r>
    <s v="ARE418"/>
    <n v="7"/>
    <x v="14"/>
    <n v="57.1"/>
    <n v="0.3997"/>
    <n v="150"/>
    <n v="0"/>
    <n v="0"/>
    <n v="0.76086956521739135"/>
  </r>
  <r>
    <s v="ARE419"/>
    <n v="1"/>
    <x v="7"/>
    <n v="21.13"/>
    <n v="2.1129999999999999E-2"/>
    <n v="50"/>
    <n v="0"/>
    <n v="0"/>
    <n v="3.6231884057971016E-2"/>
  </r>
  <r>
    <s v="ARE454"/>
    <n v="1"/>
    <x v="10"/>
    <n v="63"/>
    <n v="6.3E-2"/>
    <n v="0"/>
    <n v="0"/>
    <n v="0"/>
    <n v="0"/>
  </r>
  <r>
    <s v="ARE455"/>
    <n v="2"/>
    <x v="10"/>
    <n v="70"/>
    <n v="0.14000000000000001"/>
    <n v="0"/>
    <n v="0"/>
    <n v="0"/>
    <n v="0"/>
  </r>
  <r>
    <s v="CGP001"/>
    <n v="12"/>
    <x v="1"/>
    <n v="50.8"/>
    <n v="0.60959999999999992"/>
    <n v="35"/>
    <n v="8"/>
    <n v="0"/>
    <n v="0.37391304347826088"/>
  </r>
  <r>
    <s v="CGP003"/>
    <n v="1"/>
    <x v="11"/>
    <n v="135.6"/>
    <n v="0.1356"/>
    <n v="64"/>
    <n v="65"/>
    <n v="14"/>
    <n v="0.1036231884057971"/>
  </r>
  <r>
    <s v="CGP007"/>
    <n v="28"/>
    <x v="13"/>
    <n v="65"/>
    <n v="1.82"/>
    <n v="0"/>
    <n v="0"/>
    <n v="0"/>
    <n v="0"/>
  </r>
  <r>
    <s v="CGP008"/>
    <n v="1"/>
    <x v="13"/>
    <n v="58"/>
    <n v="5.8000000000000003E-2"/>
    <n v="0"/>
    <n v="0"/>
    <n v="0"/>
    <n v="0"/>
  </r>
  <r>
    <s v="CLW001"/>
    <n v="1"/>
    <x v="15"/>
    <n v="97.6"/>
    <n v="9.7599999999999992E-2"/>
    <n v="300"/>
    <n v="0"/>
    <n v="0"/>
    <n v="0.21739130434782608"/>
  </r>
  <r>
    <s v="CLW002"/>
    <n v="1"/>
    <x v="15"/>
    <n v="97.6"/>
    <n v="9.7599999999999992E-2"/>
    <n v="300"/>
    <n v="0"/>
    <n v="0"/>
    <n v="0.21739130434782608"/>
  </r>
  <r>
    <s v="DEF001"/>
    <n v="12"/>
    <x v="3"/>
    <n v="169.5"/>
    <n v="2.0339999999999998"/>
    <n v="103"/>
    <n v="182"/>
    <n v="0"/>
    <n v="2.4782608695652173"/>
  </r>
  <r>
    <s v="GET011"/>
    <n v="20"/>
    <x v="10"/>
    <n v="26"/>
    <n v="0.52"/>
    <n v="90"/>
    <n v="170"/>
    <n v="0"/>
    <n v="3.7681159420289854"/>
  </r>
  <r>
    <s v="GET012"/>
    <n v="1"/>
    <x v="7"/>
    <n v="19.5"/>
    <n v="1.95E-2"/>
    <n v="30"/>
    <n v="0"/>
    <n v="0"/>
    <n v="2.1739130434782608E-2"/>
  </r>
  <r>
    <s v="GET013"/>
    <n v="1"/>
    <x v="16"/>
    <n v="18"/>
    <n v="1.7999999999999999E-2"/>
    <n v="40"/>
    <n v="0"/>
    <n v="0"/>
    <n v="2.8985507246376812E-2"/>
  </r>
  <r>
    <s v="HIT011"/>
    <n v="10"/>
    <x v="4"/>
    <n v="185"/>
    <n v="1.85"/>
    <n v="0"/>
    <n v="0"/>
    <n v="0"/>
    <n v="0"/>
  </r>
  <r>
    <s v="HIT013"/>
    <n v="10"/>
    <x v="0"/>
    <n v="82.8"/>
    <n v="0.82799999999999996"/>
    <n v="0"/>
    <n v="0"/>
    <n v="0"/>
    <n v="0"/>
  </r>
  <r>
    <s v="HIT019"/>
    <n v="2"/>
    <x v="15"/>
    <n v="75"/>
    <n v="0.15"/>
    <n v="0"/>
    <n v="0"/>
    <n v="0"/>
    <n v="0"/>
  </r>
  <r>
    <s v="HIT020"/>
    <n v="1"/>
    <x v="4"/>
    <n v="930"/>
    <n v="0.93"/>
    <n v="930"/>
    <n v="0"/>
    <n v="0"/>
    <n v="0"/>
  </r>
  <r>
    <s v="HYO002"/>
    <n v="2"/>
    <x v="9"/>
    <n v="84.6"/>
    <n v="0.16919999999999999"/>
    <n v="49"/>
    <n v="25"/>
    <n v="15"/>
    <n v="0.12898550724637681"/>
  </r>
  <r>
    <s v="HYO007"/>
    <n v="1"/>
    <x v="3"/>
    <n v="184"/>
    <n v="0.184"/>
    <n v="180"/>
    <n v="0"/>
    <n v="0"/>
    <n v="0.13043478260869565"/>
  </r>
  <r>
    <s v="HYO012"/>
    <n v="3"/>
    <x v="5"/>
    <n v="72"/>
    <n v="0.216"/>
    <n v="37"/>
    <n v="14"/>
    <n v="0"/>
    <n v="0.1108695652173913"/>
  </r>
  <r>
    <s v="HYO013"/>
    <n v="15"/>
    <x v="8"/>
    <n v="140"/>
    <n v="2.1"/>
    <n v="70"/>
    <n v="15"/>
    <n v="0"/>
    <n v="0.92391304347826086"/>
  </r>
  <r>
    <s v="HYO014"/>
    <n v="33"/>
    <x v="5"/>
    <n v="72.599999999999994"/>
    <n v="2.3957999999999999"/>
    <n v="45"/>
    <n v="19"/>
    <n v="8"/>
    <n v="1.7217391304347827"/>
  </r>
  <r>
    <s v="HYO015"/>
    <n v="28"/>
    <x v="2"/>
    <n v="119.06"/>
    <n v="3.3336800000000002"/>
    <n v="83"/>
    <n v="24"/>
    <n v="0"/>
    <n v="2.1710144927536232"/>
  </r>
  <r>
    <s v="HYO019"/>
    <n v="9"/>
    <x v="4"/>
    <n v="142"/>
    <n v="1.278"/>
    <n v="79"/>
    <n v="26"/>
    <n v="0"/>
    <n v="0.68478260869565222"/>
  </r>
  <r>
    <s v="HYO020"/>
    <n v="1"/>
    <x v="14"/>
    <n v="67.099999999999994"/>
    <n v="6.7099999999999993E-2"/>
    <n v="75"/>
    <n v="0"/>
    <n v="0"/>
    <n v="5.434782608695652E-2"/>
  </r>
  <r>
    <s v="HYO021"/>
    <n v="2"/>
    <x v="12"/>
    <n v="100.13"/>
    <n v="0.20025999999999999"/>
    <n v="63"/>
    <n v="21"/>
    <n v="0"/>
    <n v="0.12173913043478261"/>
  </r>
  <r>
    <s v="HYO024"/>
    <n v="1"/>
    <x v="15"/>
    <n v="109.13"/>
    <n v="0.10912999999999999"/>
    <n v="98"/>
    <n v="80"/>
    <n v="0"/>
    <n v="0.12898550724637681"/>
  </r>
  <r>
    <s v="HYO025"/>
    <n v="5"/>
    <x v="1"/>
    <n v="51.5"/>
    <n v="0.25750000000000001"/>
    <n v="70"/>
    <n v="0"/>
    <n v="0"/>
    <n v="0.25362318840579712"/>
  </r>
  <r>
    <s v="HYO026"/>
    <n v="11"/>
    <x v="1"/>
    <n v="42.26"/>
    <n v="0.46485999999999994"/>
    <n v="106"/>
    <n v="0"/>
    <n v="0"/>
    <n v="0.8449275362318841"/>
  </r>
  <r>
    <s v="HYO028"/>
    <n v="2"/>
    <x v="2"/>
    <n v="170"/>
    <n v="0.34"/>
    <n v="60"/>
    <n v="25"/>
    <n v="0"/>
    <n v="0.12318840579710146"/>
  </r>
  <r>
    <s v="HYO029"/>
    <n v="44"/>
    <x v="8"/>
    <n v="107"/>
    <n v="4.7080000000000002"/>
    <n v="60"/>
    <n v="60"/>
    <n v="0"/>
    <n v="3.8260869565217392"/>
  </r>
  <r>
    <s v="HYO030"/>
    <n v="2"/>
    <x v="0"/>
    <n v="98"/>
    <n v="0.19600000000000001"/>
    <n v="67"/>
    <n v="84"/>
    <n v="12"/>
    <n v="0.23623188405797102"/>
  </r>
  <r>
    <s v="MEI001"/>
    <n v="12"/>
    <x v="8"/>
    <n v="148"/>
    <n v="1.776"/>
    <n v="160"/>
    <n v="0"/>
    <n v="0"/>
    <n v="1.3913043478260869"/>
  </r>
  <r>
    <s v="MEI002"/>
    <n v="87"/>
    <x v="6"/>
    <n v="16"/>
    <n v="1.3919999999999999"/>
    <n v="0"/>
    <n v="0"/>
    <n v="0"/>
    <n v="0"/>
  </r>
  <r>
    <s v="NAM001"/>
    <n v="63"/>
    <x v="17"/>
    <n v="36"/>
    <n v="2.2679999999999998"/>
    <n v="430"/>
    <n v="0"/>
    <n v="0"/>
    <n v="19.630434782608695"/>
  </r>
  <r>
    <s v="NAM002"/>
    <n v="69"/>
    <x v="17"/>
    <n v="37"/>
    <n v="2.5529999999999999"/>
    <n v="550"/>
    <n v="0"/>
    <n v="0"/>
    <n v="27.5"/>
  </r>
  <r>
    <s v="PFI040"/>
    <n v="1"/>
    <x v="10"/>
    <n v="48"/>
    <n v="4.8000000000000001E-2"/>
    <n v="65"/>
    <n v="65"/>
    <n v="0"/>
    <n v="9.420289855072464E-2"/>
  </r>
  <r>
    <s v="PFI041"/>
    <n v="1"/>
    <x v="15"/>
    <n v="109"/>
    <n v="0.109"/>
    <n v="60"/>
    <n v="0"/>
    <n v="0"/>
    <n v="4.3478260869565216E-2"/>
  </r>
  <r>
    <s v="SIE428"/>
    <n v="3"/>
    <x v="9"/>
    <n v="58.13"/>
    <n v="0.17439000000000002"/>
    <n v="0"/>
    <n v="0"/>
    <n v="0"/>
    <n v="0"/>
  </r>
  <r>
    <s v="SIE429"/>
    <n v="2"/>
    <x v="9"/>
    <n v="69"/>
    <n v="0.13800000000000001"/>
    <n v="0"/>
    <n v="0"/>
    <n v="0"/>
    <n v="0"/>
  </r>
  <r>
    <s v="SIE448"/>
    <n v="19"/>
    <x v="4"/>
    <n v="360.5"/>
    <n v="6.8494999999999999"/>
    <n v="90"/>
    <n v="33"/>
    <n v="0"/>
    <n v="1.6934782608695653"/>
  </r>
  <r>
    <s v="SIE456"/>
    <n v="1"/>
    <x v="3"/>
    <n v="146"/>
    <n v="0.14599999999999999"/>
    <n v="131"/>
    <n v="0"/>
    <n v="0"/>
    <n v="9.492753623188406E-2"/>
  </r>
  <r>
    <s v="SIE462"/>
    <n v="17"/>
    <x v="8"/>
    <n v="272.63"/>
    <n v="4.6347100000000001"/>
    <n v="86"/>
    <n v="0"/>
    <n v="0"/>
    <n v="1.0594202898550724"/>
  </r>
  <r>
    <s v="SIE463"/>
    <n v="9"/>
    <x v="4"/>
    <n v="517.75"/>
    <n v="4.6597499999999998"/>
    <n v="131"/>
    <n v="0"/>
    <n v="0"/>
    <n v="0.85434782608695647"/>
  </r>
  <r>
    <s v="SIE464"/>
    <n v="3"/>
    <x v="11"/>
    <n v="118.6"/>
    <n v="0.35579999999999995"/>
    <n v="71"/>
    <n v="60"/>
    <n v="0"/>
    <n v="0.2847826086956522"/>
  </r>
  <r>
    <s v="SIE465"/>
    <n v="2"/>
    <x v="18"/>
    <n v="99.26"/>
    <n v="0.19852"/>
    <n v="105"/>
    <n v="65"/>
    <n v="0"/>
    <n v="0.24637681159420291"/>
  </r>
  <r>
    <s v="SIE466"/>
    <n v="3"/>
    <x v="18"/>
    <n v="82"/>
    <n v="0.246"/>
    <n v="100"/>
    <n v="65"/>
    <n v="0"/>
    <n v="0.35869565217391303"/>
  </r>
  <r>
    <s v="SIE467"/>
    <n v="2"/>
    <x v="15"/>
    <n v="74.8"/>
    <n v="0.14959999999999998"/>
    <n v="49"/>
    <n v="84"/>
    <n v="0"/>
    <n v="0.1927536231884058"/>
  </r>
  <r>
    <s v="SIE468"/>
    <n v="1"/>
    <x v="11"/>
    <n v="54.66"/>
    <n v="5.4659999999999993E-2"/>
    <n v="75"/>
    <n v="0"/>
    <n v="0"/>
    <n v="5.434782608695652E-2"/>
  </r>
  <r>
    <s v="SIE469"/>
    <n v="3"/>
    <x v="5"/>
    <n v="116"/>
    <n v="0.34799999999999998"/>
    <n v="105"/>
    <n v="0"/>
    <n v="0"/>
    <n v="0.22826086956521738"/>
  </r>
  <r>
    <s v="SIE481"/>
    <n v="5"/>
    <x v="9"/>
    <n v="33"/>
    <n v="0.16500000000000001"/>
    <n v="20"/>
    <n v="0"/>
    <n v="0"/>
    <n v="7.2463768115942032E-2"/>
  </r>
  <r>
    <s v="SIE490"/>
    <n v="2"/>
    <x v="14"/>
    <n v="8.93"/>
    <n v="1.7860000000000001E-2"/>
    <n v="27"/>
    <n v="0"/>
    <n v="0"/>
    <n v="3.9130434782608699E-2"/>
  </r>
  <r>
    <s v="SIE514"/>
    <n v="1"/>
    <x v="14"/>
    <n v="48.4"/>
    <n v="4.8399999999999999E-2"/>
    <n v="70"/>
    <n v="90"/>
    <n v="60"/>
    <n v="0.15942028985507245"/>
  </r>
  <r>
    <s v="SIE520"/>
    <n v="1"/>
    <x v="8"/>
    <n v="108"/>
    <n v="0.108"/>
    <n v="60"/>
    <n v="40"/>
    <n v="0"/>
    <n v="7.2463768115942032E-2"/>
  </r>
  <r>
    <s v="SIE524"/>
    <n v="1"/>
    <x v="8"/>
    <n v="104.73"/>
    <n v="0.10473"/>
    <n v="28"/>
    <n v="39"/>
    <n v="0"/>
    <n v="4.8550724637681161E-2"/>
  </r>
  <r>
    <s v="SIE533"/>
    <n v="6"/>
    <x v="9"/>
    <n v="31.6"/>
    <n v="0.18960000000000002"/>
    <n v="57"/>
    <n v="0"/>
    <n v="0"/>
    <n v="0.24782608695652175"/>
  </r>
  <r>
    <s v="SIE545"/>
    <n v="14"/>
    <x v="15"/>
    <n v="117"/>
    <n v="1.6379999999999999"/>
    <n v="80"/>
    <n v="60"/>
    <n v="0"/>
    <n v="1.4202898550724639"/>
  </r>
  <r>
    <s v="SIE567"/>
    <n v="5"/>
    <x v="10"/>
    <n v="31"/>
    <n v="0.155"/>
    <n v="0"/>
    <n v="0"/>
    <n v="0"/>
    <n v="0"/>
  </r>
  <r>
    <s v="SIE568"/>
    <n v="1"/>
    <x v="10"/>
    <n v="410"/>
    <n v="0.41"/>
    <n v="0"/>
    <n v="0"/>
    <n v="0"/>
    <n v="0"/>
  </r>
  <r>
    <s v="SIE572"/>
    <n v="3"/>
    <x v="7"/>
    <n v="23"/>
    <n v="6.9000000000000006E-2"/>
    <n v="0"/>
    <n v="0"/>
    <n v="0"/>
    <n v="0"/>
  </r>
  <r>
    <s v="SIE576"/>
    <n v="12"/>
    <x v="7"/>
    <n v="19"/>
    <n v="0.22800000000000001"/>
    <n v="0"/>
    <n v="0"/>
    <n v="0"/>
    <n v="0"/>
  </r>
  <r>
    <s v="SIE578"/>
    <n v="5"/>
    <x v="10"/>
    <n v="0"/>
    <n v="0"/>
    <n v="0"/>
    <n v="0"/>
    <n v="0"/>
    <n v="0"/>
  </r>
  <r>
    <s v="TOS003"/>
    <n v="1"/>
    <x v="9"/>
    <n v="60"/>
    <n v="0.06"/>
    <n v="40"/>
    <n v="40"/>
    <n v="5"/>
    <n v="6.1594202898550728E-2"/>
  </r>
  <r>
    <s v="TOS005"/>
    <n v="3"/>
    <x v="14"/>
    <n v="38.4"/>
    <n v="0.11519999999999998"/>
    <n v="26"/>
    <n v="14"/>
    <n v="0"/>
    <n v="8.6956521739130432E-2"/>
  </r>
  <r>
    <s v="TOS006"/>
    <n v="1"/>
    <x v="9"/>
    <n v="46"/>
    <n v="4.5999999999999999E-2"/>
    <n v="35"/>
    <n v="23"/>
    <n v="9"/>
    <n v="4.8550724637681161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CDFFA8-E3E7-4C1D-A90D-182F1E94EE1D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ACHINE">
  <location ref="L2:P22" firstHeaderRow="0" firstDataRow="1" firstDataCol="1"/>
  <pivotFields count="9">
    <pivotField dataField="1" showAll="0"/>
    <pivotField dataField="1" showAll="0"/>
    <pivotField axis="axisRow" showAll="0" sortType="ascending">
      <items count="28">
        <item m="1" x="21"/>
        <item m="1" x="22"/>
        <item x="0"/>
        <item x="3"/>
        <item x="14"/>
        <item x="9"/>
        <item x="13"/>
        <item x="11"/>
        <item x="4"/>
        <item x="15"/>
        <item x="18"/>
        <item x="2"/>
        <item m="1" x="26"/>
        <item m="1" x="19"/>
        <item x="1"/>
        <item x="5"/>
        <item x="12"/>
        <item m="1" x="25"/>
        <item m="1" x="24"/>
        <item x="17"/>
        <item m="1" x="20"/>
        <item x="8"/>
        <item m="1" x="23"/>
        <item x="6"/>
        <item x="7"/>
        <item x="16"/>
        <item x="10"/>
        <item t="default"/>
      </items>
    </pivotField>
    <pivotField numFmtId="168" showAll="0"/>
    <pivotField dataField="1" numFmtId="168" showAll="0"/>
    <pivotField showAll="0"/>
    <pivotField showAll="0"/>
    <pivotField showAll="0"/>
    <pivotField dataField="1" numFmtId="2" showAll="0"/>
  </pivotFields>
  <rowFields count="1">
    <field x="2"/>
  </rowFields>
  <rowItems count="20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4"/>
    </i>
    <i>
      <x v="15"/>
    </i>
    <i>
      <x v="16"/>
    </i>
    <i>
      <x v="19"/>
    </i>
    <i>
      <x v="21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QTY" fld="1" baseField="0" baseItem="0"/>
    <dataField name="TON" fld="4" baseField="2" baseItem="0" numFmtId="168"/>
    <dataField name="VERITY" fld="0" subtotal="count" baseField="0" baseItem="0"/>
    <dataField name="SUM NO OF DAYS MC BOOKING" fld="8" baseField="2" baseItem="0" numFmtId="168"/>
  </dataFields>
  <formats count="26">
    <format dxfId="35">
      <pivotArea outline="0" collapsedLevelsAreSubtotals="1" fieldPosition="0"/>
    </format>
    <format dxfId="34">
      <pivotArea dataOnly="0" labelOnly="1" grandRow="1" outline="0" fieldPosition="0"/>
    </format>
    <format dxfId="33">
      <pivotArea dataOnly="0" labelOnly="1" grandCol="1" outline="0" fieldPosition="0"/>
    </format>
    <format dxfId="32">
      <pivotArea outline="0" fieldPosition="0">
        <references count="1">
          <reference field="4294967294" count="1">
            <x v="3"/>
          </reference>
        </references>
      </pivotArea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2" type="button" dataOnly="0" labelOnly="1" outline="0" axis="axisRow" fieldPosition="0"/>
    </format>
    <format dxfId="28">
      <pivotArea dataOnly="0" labelOnly="1" fieldPosition="0">
        <references count="1">
          <reference field="2" count="0"/>
        </references>
      </pivotArea>
    </format>
    <format dxfId="27">
      <pivotArea dataOnly="0" labelOnly="1" grandRow="1" outline="0" fieldPosition="0"/>
    </format>
    <format dxfId="26">
      <pivotArea dataOnly="0" labelOnly="1" outline="0" fieldPosition="0">
        <references count="1">
          <reference field="4294967294" count="3">
            <x v="0"/>
            <x v="2"/>
            <x v="3"/>
          </reference>
        </references>
      </pivotArea>
    </format>
    <format dxfId="25">
      <pivotArea collapsedLevelsAreSubtotals="1" fieldPosition="0">
        <references count="2">
          <reference field="4294967294" count="3" selected="0">
            <x v="0"/>
            <x v="1"/>
            <x v="2"/>
          </reference>
          <reference field="2" count="0"/>
        </references>
      </pivotArea>
    </format>
    <format dxfId="24">
      <pivotArea collapsedLevelsAreSubtotals="1" fieldPosition="0">
        <references count="2">
          <reference field="4294967294" count="3" selected="0">
            <x v="0"/>
            <x v="1"/>
            <x v="2"/>
          </reference>
          <reference field="2" count="0"/>
        </references>
      </pivotArea>
    </format>
    <format dxfId="23">
      <pivotArea grandRow="1" outline="0" collapsedLevelsAreSubtotals="1" fieldPosition="0"/>
    </format>
    <format dxfId="22">
      <pivotArea outline="0" fieldPosition="0">
        <references count="1">
          <reference field="4294967294" count="1">
            <x v="1"/>
          </reference>
        </references>
      </pivotArea>
    </format>
    <format dxfId="21">
      <pivotArea dataOnly="0" fieldPosition="0">
        <references count="1">
          <reference field="2" count="2">
            <x v="4"/>
            <x v="5"/>
          </reference>
        </references>
      </pivotArea>
    </format>
    <format dxfId="20">
      <pivotArea collapsedLevelsAreSubtotals="1" fieldPosition="0">
        <references count="1">
          <reference field="2" count="1">
            <x v="10"/>
          </reference>
        </references>
      </pivotArea>
    </format>
    <format dxfId="19">
      <pivotArea dataOnly="0" labelOnly="1" fieldPosition="0">
        <references count="1">
          <reference field="2" count="1">
            <x v="10"/>
          </reference>
        </references>
      </pivotArea>
    </format>
    <format dxfId="18">
      <pivotArea collapsedLevelsAreSubtotals="1" fieldPosition="0">
        <references count="1">
          <reference field="2" count="1">
            <x v="7"/>
          </reference>
        </references>
      </pivotArea>
    </format>
    <format dxfId="17">
      <pivotArea dataOnly="0" labelOnly="1" fieldPosition="0">
        <references count="1">
          <reference field="2" count="1">
            <x v="7"/>
          </reference>
        </references>
      </pivotArea>
    </format>
    <format dxfId="16">
      <pivotArea field="2" type="button" dataOnly="0" labelOnly="1" outline="0" axis="axisRow" fieldPosition="0"/>
    </format>
    <format dxfId="1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4">
      <pivotArea field="2" type="button" dataOnly="0" labelOnly="1" outline="0" axis="axisRow" fieldPosition="0"/>
    </format>
    <format dxfId="1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2">
      <pivotArea collapsedLevelsAreSubtotals="1" fieldPosition="0">
        <references count="2">
          <reference field="4294967294" count="1" selected="0">
            <x v="3"/>
          </reference>
          <reference field="2" count="0"/>
        </references>
      </pivotArea>
    </format>
    <format dxfId="11">
      <pivotArea field="2" type="button" dataOnly="0" labelOnly="1" outline="0" axis="axisRow" fieldPosition="0"/>
    </format>
    <format dxfId="1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331708-4F51-474A-9EC4-26978B3BC321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C197" firstHeaderRow="2" firstDataRow="2" firstDataCol="2" rowPageCount="1" colPageCount="1"/>
  <pivotFields count="14">
    <pivotField compact="0" numFmtId="22" outline="0" showAll="0"/>
    <pivotField axis="axisRow" compact="0" outline="0" showAll="0" defaultSubtotal="0">
      <items count="3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</items>
    </pivotField>
    <pivotField axis="axisRow" compact="0" outline="0" showAll="0" defaultSubtotal="0">
      <items count="1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numFmtId="166" outline="0" showAll="0"/>
    <pivotField compact="0" outline="0" showAll="0"/>
    <pivotField compact="0" numFmtId="164" outline="0" showAll="0"/>
    <pivotField axis="axisPage" compact="0" outline="0" multipleItemSelectionAllowed="1" showAll="0">
      <items count="6">
        <item x="0"/>
        <item h="1" x="1"/>
        <item x="2"/>
        <item x="3"/>
        <item h="1" x="4"/>
        <item t="default"/>
      </items>
    </pivotField>
    <pivotField compact="0" outline="0" showAll="0"/>
    <pivotField compact="0" outline="0" showAll="0"/>
    <pivotField compact="0" outline="0" showAll="0"/>
  </pivotFields>
  <rowFields count="2">
    <field x="1"/>
    <field x="2"/>
  </rowFields>
  <rowItems count="193">
    <i>
      <x/>
      <x/>
    </i>
    <i>
      <x v="2"/>
      <x v="1"/>
    </i>
    <i>
      <x v="3"/>
      <x v="2"/>
    </i>
    <i>
      <x v="5"/>
      <x v="4"/>
    </i>
    <i>
      <x v="6"/>
      <x v="5"/>
    </i>
    <i>
      <x v="7"/>
      <x v="6"/>
    </i>
    <i>
      <x v="8"/>
      <x v="7"/>
    </i>
    <i>
      <x v="9"/>
      <x v="5"/>
    </i>
    <i>
      <x v="10"/>
      <x v="8"/>
    </i>
    <i>
      <x v="12"/>
      <x v="10"/>
    </i>
    <i>
      <x v="13"/>
      <x v="11"/>
    </i>
    <i>
      <x v="15"/>
      <x v="13"/>
    </i>
    <i>
      <x v="16"/>
      <x v="14"/>
    </i>
    <i>
      <x v="19"/>
      <x v="16"/>
    </i>
    <i>
      <x v="21"/>
      <x v="18"/>
    </i>
    <i>
      <x v="23"/>
      <x v="15"/>
    </i>
    <i>
      <x v="24"/>
      <x v="20"/>
    </i>
    <i>
      <x v="25"/>
      <x v="21"/>
    </i>
    <i>
      <x v="26"/>
      <x v="4"/>
    </i>
    <i>
      <x v="28"/>
      <x v="4"/>
    </i>
    <i>
      <x v="29"/>
      <x v="17"/>
    </i>
    <i>
      <x v="31"/>
      <x v="23"/>
    </i>
    <i>
      <x v="33"/>
      <x v="24"/>
    </i>
    <i>
      <x v="34"/>
      <x v="4"/>
    </i>
    <i>
      <x v="35"/>
      <x v="22"/>
    </i>
    <i>
      <x v="36"/>
      <x v="25"/>
    </i>
    <i>
      <x v="37"/>
      <x v="11"/>
    </i>
    <i>
      <x v="39"/>
      <x v="20"/>
    </i>
    <i>
      <x v="40"/>
      <x v="25"/>
    </i>
    <i>
      <x v="41"/>
      <x v="26"/>
    </i>
    <i>
      <x v="42"/>
      <x v="27"/>
    </i>
    <i>
      <x v="43"/>
      <x v="11"/>
    </i>
    <i>
      <x v="44"/>
      <x v="28"/>
    </i>
    <i>
      <x v="45"/>
      <x v="29"/>
    </i>
    <i>
      <x v="47"/>
      <x v="4"/>
    </i>
    <i>
      <x v="48"/>
      <x v="31"/>
    </i>
    <i>
      <x v="49"/>
      <x v="20"/>
    </i>
    <i>
      <x v="50"/>
      <x v="32"/>
    </i>
    <i>
      <x v="51"/>
      <x v="33"/>
    </i>
    <i>
      <x v="52"/>
      <x v="4"/>
    </i>
    <i>
      <x v="55"/>
      <x v="34"/>
    </i>
    <i>
      <x v="56"/>
      <x v="33"/>
    </i>
    <i>
      <x v="57"/>
      <x v="11"/>
    </i>
    <i>
      <x v="58"/>
      <x v="16"/>
    </i>
    <i>
      <x v="59"/>
      <x v="33"/>
    </i>
    <i>
      <x v="60"/>
      <x v="25"/>
    </i>
    <i>
      <x v="61"/>
      <x v="25"/>
    </i>
    <i>
      <x v="62"/>
      <x v="25"/>
    </i>
    <i>
      <x v="63"/>
      <x v="35"/>
    </i>
    <i>
      <x v="64"/>
      <x v="36"/>
    </i>
    <i>
      <x v="65"/>
      <x v="37"/>
    </i>
    <i>
      <x v="66"/>
      <x v="37"/>
    </i>
    <i>
      <x v="67"/>
      <x v="18"/>
    </i>
    <i>
      <x v="68"/>
      <x v="38"/>
    </i>
    <i>
      <x v="70"/>
      <x v="40"/>
    </i>
    <i>
      <x v="71"/>
      <x v="25"/>
    </i>
    <i>
      <x v="72"/>
      <x v="41"/>
    </i>
    <i>
      <x v="73"/>
      <x v="18"/>
    </i>
    <i>
      <x v="75"/>
      <x v="42"/>
    </i>
    <i>
      <x v="79"/>
      <x v="45"/>
    </i>
    <i>
      <x v="83"/>
      <x v="46"/>
    </i>
    <i>
      <x v="84"/>
      <x v="43"/>
    </i>
    <i>
      <x v="86"/>
      <x v="48"/>
    </i>
    <i>
      <x v="88"/>
      <x v="49"/>
    </i>
    <i>
      <x v="91"/>
      <x v="52"/>
    </i>
    <i>
      <x v="92"/>
      <x v="25"/>
    </i>
    <i>
      <x v="93"/>
      <x v="34"/>
    </i>
    <i>
      <x v="95"/>
      <x v="54"/>
    </i>
    <i>
      <x v="97"/>
      <x v="25"/>
    </i>
    <i>
      <x v="98"/>
      <x v="55"/>
    </i>
    <i>
      <x v="100"/>
      <x v="56"/>
    </i>
    <i>
      <x v="101"/>
      <x v="14"/>
    </i>
    <i>
      <x v="102"/>
      <x v="4"/>
    </i>
    <i>
      <x v="104"/>
      <x v="4"/>
    </i>
    <i>
      <x v="105"/>
      <x v="58"/>
    </i>
    <i>
      <x v="108"/>
      <x v="16"/>
    </i>
    <i>
      <x v="111"/>
      <x v="25"/>
    </i>
    <i>
      <x v="113"/>
      <x v="4"/>
    </i>
    <i>
      <x v="115"/>
      <x v="64"/>
    </i>
    <i>
      <x v="121"/>
      <x v="67"/>
    </i>
    <i>
      <x v="123"/>
      <x v="69"/>
    </i>
    <i>
      <x v="124"/>
      <x v="70"/>
    </i>
    <i>
      <x v="125"/>
      <x v="71"/>
    </i>
    <i>
      <x v="126"/>
      <x v="18"/>
    </i>
    <i>
      <x v="127"/>
      <x v="72"/>
    </i>
    <i>
      <x v="128"/>
      <x v="69"/>
    </i>
    <i>
      <x v="129"/>
      <x v="73"/>
    </i>
    <i>
      <x v="131"/>
      <x v="41"/>
    </i>
    <i>
      <x v="133"/>
      <x v="76"/>
    </i>
    <i>
      <x v="135"/>
      <x v="17"/>
    </i>
    <i>
      <x v="136"/>
      <x v="78"/>
    </i>
    <i>
      <x v="137"/>
      <x v="4"/>
    </i>
    <i>
      <x v="138"/>
      <x v="4"/>
    </i>
    <i>
      <x v="139"/>
      <x v="79"/>
    </i>
    <i>
      <x v="141"/>
      <x v="81"/>
    </i>
    <i>
      <x v="143"/>
      <x v="33"/>
    </i>
    <i>
      <x v="144"/>
      <x v="82"/>
    </i>
    <i>
      <x v="146"/>
      <x v="84"/>
    </i>
    <i>
      <x v="148"/>
      <x v="40"/>
    </i>
    <i>
      <x v="152"/>
      <x v="88"/>
    </i>
    <i>
      <x v="153"/>
      <x v="89"/>
    </i>
    <i>
      <x v="154"/>
      <x v="89"/>
    </i>
    <i>
      <x v="156"/>
      <x v="89"/>
    </i>
    <i>
      <x v="159"/>
      <x v="92"/>
    </i>
    <i>
      <x v="161"/>
      <x v="93"/>
    </i>
    <i>
      <x v="162"/>
      <x v="94"/>
    </i>
    <i>
      <x v="163"/>
      <x v="95"/>
    </i>
    <i>
      <x v="164"/>
      <x v="96"/>
    </i>
    <i>
      <x v="165"/>
      <x v="97"/>
    </i>
    <i>
      <x v="167"/>
      <x v="98"/>
    </i>
    <i>
      <x v="168"/>
      <x v="7"/>
    </i>
    <i>
      <x v="170"/>
      <x v="99"/>
    </i>
    <i>
      <x v="172"/>
      <x v="100"/>
    </i>
    <i>
      <x v="174"/>
      <x v="14"/>
    </i>
    <i>
      <x v="175"/>
      <x v="102"/>
    </i>
    <i>
      <x v="176"/>
      <x v="103"/>
    </i>
    <i>
      <x v="177"/>
      <x v="104"/>
    </i>
    <i>
      <x v="179"/>
      <x v="106"/>
    </i>
    <i>
      <x v="180"/>
      <x v="76"/>
    </i>
    <i>
      <x v="181"/>
      <x v="107"/>
    </i>
    <i>
      <x v="184"/>
      <x v="18"/>
    </i>
    <i>
      <x v="186"/>
      <x v="23"/>
    </i>
    <i>
      <x v="188"/>
      <x v="110"/>
    </i>
    <i>
      <x v="190"/>
      <x v="111"/>
    </i>
    <i>
      <x v="191"/>
      <x v="112"/>
    </i>
    <i>
      <x v="192"/>
      <x v="111"/>
    </i>
    <i>
      <x v="193"/>
      <x v="113"/>
    </i>
    <i>
      <x v="194"/>
      <x v="111"/>
    </i>
    <i>
      <x v="195"/>
      <x v="114"/>
    </i>
    <i>
      <x v="202"/>
      <x v="17"/>
    </i>
    <i>
      <x v="203"/>
      <x v="117"/>
    </i>
    <i>
      <x v="204"/>
      <x v="118"/>
    </i>
    <i>
      <x v="205"/>
      <x v="94"/>
    </i>
    <i>
      <x v="206"/>
      <x v="119"/>
    </i>
    <i>
      <x v="207"/>
      <x v="120"/>
    </i>
    <i>
      <x v="209"/>
      <x v="109"/>
    </i>
    <i>
      <x v="210"/>
      <x v="5"/>
    </i>
    <i>
      <x v="212"/>
      <x v="121"/>
    </i>
    <i>
      <x v="214"/>
      <x v="5"/>
    </i>
    <i>
      <x v="215"/>
      <x v="122"/>
    </i>
    <i>
      <x v="218"/>
      <x v="119"/>
    </i>
    <i>
      <x v="220"/>
      <x v="88"/>
    </i>
    <i>
      <x v="221"/>
      <x v="124"/>
    </i>
    <i>
      <x v="222"/>
      <x v="116"/>
    </i>
    <i>
      <x v="223"/>
      <x v="125"/>
    </i>
    <i>
      <x v="225"/>
      <x v="5"/>
    </i>
    <i>
      <x v="227"/>
      <x v="112"/>
    </i>
    <i>
      <x v="228"/>
      <x v="9"/>
    </i>
    <i>
      <x v="229"/>
      <x v="5"/>
    </i>
    <i>
      <x v="231"/>
      <x v="5"/>
    </i>
    <i>
      <x v="232"/>
      <x v="5"/>
    </i>
    <i>
      <x v="234"/>
      <x v="128"/>
    </i>
    <i>
      <x v="236"/>
      <x v="130"/>
    </i>
    <i>
      <x v="238"/>
      <x v="109"/>
    </i>
    <i>
      <x v="239"/>
      <x v="131"/>
    </i>
    <i>
      <x v="243"/>
      <x v="4"/>
    </i>
    <i>
      <x v="244"/>
      <x v="94"/>
    </i>
    <i>
      <x v="245"/>
      <x v="134"/>
    </i>
    <i>
      <x v="248"/>
      <x v="135"/>
    </i>
    <i>
      <x v="249"/>
      <x v="136"/>
    </i>
    <i>
      <x v="251"/>
      <x v="138"/>
    </i>
    <i>
      <x v="252"/>
      <x v="127"/>
    </i>
    <i>
      <x v="253"/>
      <x v="135"/>
    </i>
    <i>
      <x v="255"/>
      <x v="94"/>
    </i>
    <i>
      <x v="257"/>
      <x v="30"/>
    </i>
    <i>
      <x v="259"/>
      <x v="141"/>
    </i>
    <i>
      <x v="264"/>
      <x v="144"/>
    </i>
    <i>
      <x v="272"/>
      <x v="152"/>
    </i>
    <i>
      <x v="273"/>
      <x v="127"/>
    </i>
    <i>
      <x v="276"/>
      <x v="17"/>
    </i>
    <i>
      <x v="278"/>
      <x v="25"/>
    </i>
    <i>
      <x v="279"/>
      <x v="25"/>
    </i>
    <i>
      <x v="280"/>
      <x v="25"/>
    </i>
    <i>
      <x v="284"/>
      <x v="51"/>
    </i>
    <i>
      <x v="286"/>
      <x v="148"/>
    </i>
    <i>
      <x v="287"/>
      <x v="40"/>
    </i>
    <i>
      <x v="288"/>
      <x v="155"/>
    </i>
    <i>
      <x v="293"/>
      <x v="156"/>
    </i>
    <i>
      <x v="294"/>
      <x v="47"/>
    </i>
    <i>
      <x v="295"/>
      <x v="159"/>
    </i>
    <i>
      <x v="297"/>
      <x v="142"/>
    </i>
    <i>
      <x v="299"/>
      <x v="161"/>
    </i>
    <i>
      <x v="300"/>
      <x v="161"/>
    </i>
    <i>
      <x v="306"/>
      <x v="113"/>
    </i>
    <i>
      <x v="307"/>
      <x v="164"/>
    </i>
    <i>
      <x v="312"/>
      <x v="7"/>
    </i>
    <i>
      <x v="317"/>
      <x v="168"/>
    </i>
    <i>
      <x v="319"/>
      <x v="168"/>
    </i>
    <i>
      <x v="324"/>
      <x v="171"/>
    </i>
    <i>
      <x v="331"/>
      <x v="156"/>
    </i>
    <i>
      <x v="334"/>
      <x v="25"/>
    </i>
    <i>
      <x v="336"/>
      <x v="25"/>
    </i>
    <i t="grand">
      <x/>
    </i>
  </rowItems>
  <colItems count="1">
    <i/>
  </colItems>
  <pageFields count="1">
    <pageField fld="10" hier="-1"/>
  </pageFields>
  <dataFields count="1">
    <dataField name="Count of Datamatrix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1863F1-0FDB-43DD-AF5C-B4F57207964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Z227" firstHeaderRow="1" firstDataRow="2" firstDataCol="2" rowPageCount="1" colPageCount="1"/>
  <pivotFields count="23">
    <pivotField compact="0" outline="0" showAll="0"/>
    <pivotField axis="axisRow" compact="0" outline="0" showAll="0" defaultSubtotal="0">
      <items count="3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</items>
    </pivotField>
    <pivotField axis="axisRow" compact="0" outline="0" showAll="0" defaultSubtotal="0">
      <items count="1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numFmtId="22" outline="0" showAll="0"/>
    <pivotField compact="0" outline="0" showAll="0"/>
    <pivotField compact="0" outline="0" showAll="0"/>
    <pivotField compact="0" outline="0" showAll="0"/>
    <pivotField axis="axisCol" compact="0" outline="0" showAll="0">
      <items count="43">
        <item h="1" x="26"/>
        <item h="1" x="12"/>
        <item x="39"/>
        <item h="1" x="28"/>
        <item x="21"/>
        <item x="30"/>
        <item h="1" x="13"/>
        <item x="20"/>
        <item x="32"/>
        <item h="1" x="29"/>
        <item h="1" x="17"/>
        <item x="19"/>
        <item x="40"/>
        <item x="3"/>
        <item h="1" x="38"/>
        <item x="18"/>
        <item x="5"/>
        <item h="1" x="36"/>
        <item h="1" x="27"/>
        <item x="4"/>
        <item x="15"/>
        <item x="33"/>
        <item x="8"/>
        <item x="7"/>
        <item x="6"/>
        <item x="22"/>
        <item x="2"/>
        <item x="1"/>
        <item x="24"/>
        <item h="1" x="34"/>
        <item x="35"/>
        <item h="1" x="10"/>
        <item h="1" x="0"/>
        <item h="1" x="9"/>
        <item h="1" x="37"/>
        <item h="1" x="41"/>
        <item h="1" x="14"/>
        <item h="1" x="16"/>
        <item x="25"/>
        <item h="1" x="11"/>
        <item x="23"/>
        <item h="1" x="31"/>
        <item t="default"/>
      </items>
    </pivotField>
    <pivotField compact="0" outline="0" showAll="0"/>
    <pivotField compact="0" numFmtId="3" outline="0" showAll="0"/>
    <pivotField compact="0" numFmtId="165" outline="0" showAll="0"/>
    <pivotField compact="0" outline="0" showAll="0"/>
    <pivotField compact="0" outline="0" showAll="0"/>
    <pivotField axis="axisPage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1"/>
    <field x="2"/>
  </rowFields>
  <rowItems count="223"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8"/>
    </i>
    <i>
      <x v="10"/>
      <x v="8"/>
    </i>
    <i>
      <x v="11"/>
      <x v="8"/>
    </i>
    <i>
      <x v="12"/>
      <x v="9"/>
    </i>
    <i>
      <x v="13"/>
      <x v="3"/>
    </i>
    <i>
      <x v="14"/>
      <x v="10"/>
    </i>
    <i>
      <x v="15"/>
      <x v="11"/>
    </i>
    <i>
      <x v="16"/>
      <x v="12"/>
    </i>
    <i>
      <x v="17"/>
      <x v="13"/>
    </i>
    <i>
      <x v="18"/>
      <x/>
    </i>
    <i>
      <x v="19"/>
      <x v="13"/>
    </i>
    <i>
      <x v="20"/>
      <x v="14"/>
    </i>
    <i>
      <x v="21"/>
      <x v="15"/>
    </i>
    <i>
      <x v="22"/>
      <x v="16"/>
    </i>
    <i>
      <x v="23"/>
      <x v="2"/>
    </i>
    <i>
      <x v="24"/>
      <x v="17"/>
    </i>
    <i>
      <x v="25"/>
      <x v="18"/>
    </i>
    <i>
      <x v="26"/>
      <x v="19"/>
    </i>
    <i>
      <x v="27"/>
      <x v="20"/>
    </i>
    <i>
      <x v="28"/>
      <x v="21"/>
    </i>
    <i>
      <x v="29"/>
      <x v="22"/>
    </i>
    <i>
      <x v="30"/>
      <x v="23"/>
    </i>
    <i>
      <x v="31"/>
      <x v="24"/>
    </i>
    <i>
      <x v="32"/>
      <x v="25"/>
    </i>
    <i>
      <x v="33"/>
      <x v="25"/>
    </i>
    <i>
      <x v="34"/>
      <x v="26"/>
    </i>
    <i>
      <x v="35"/>
      <x v="27"/>
    </i>
    <i>
      <x v="36"/>
      <x v="28"/>
    </i>
    <i>
      <x v="37"/>
      <x v="29"/>
    </i>
    <i>
      <x v="38"/>
      <x v="30"/>
    </i>
    <i>
      <x v="39"/>
      <x v="31"/>
    </i>
    <i>
      <x v="40"/>
      <x v="32"/>
    </i>
    <i>
      <x v="41"/>
      <x v="33"/>
    </i>
    <i>
      <x v="42"/>
      <x v="32"/>
    </i>
    <i>
      <x v="43"/>
      <x v="34"/>
    </i>
    <i>
      <x v="44"/>
      <x v="35"/>
    </i>
    <i>
      <x v="45"/>
      <x v="36"/>
    </i>
    <i>
      <x v="46"/>
      <x v="37"/>
    </i>
    <i>
      <x v="47"/>
      <x v="38"/>
    </i>
    <i>
      <x v="48"/>
      <x v="39"/>
    </i>
    <i>
      <x v="49"/>
      <x v="40"/>
    </i>
    <i>
      <x v="50"/>
      <x v="26"/>
    </i>
    <i>
      <x v="51"/>
      <x v="41"/>
    </i>
    <i>
      <x v="52"/>
      <x v="42"/>
    </i>
    <i>
      <x v="53"/>
      <x v="43"/>
    </i>
    <i>
      <x v="54"/>
      <x v="44"/>
    </i>
    <i>
      <x v="55"/>
      <x v="45"/>
    </i>
    <i>
      <x v="56"/>
      <x v="46"/>
    </i>
    <i>
      <x v="57"/>
      <x v="47"/>
    </i>
    <i>
      <x v="58"/>
      <x v="48"/>
    </i>
    <i>
      <x v="59"/>
      <x v="49"/>
    </i>
    <i>
      <x v="60"/>
      <x v="50"/>
    </i>
    <i>
      <x v="61"/>
      <x v="51"/>
    </i>
    <i>
      <x v="62"/>
      <x v="52"/>
    </i>
    <i>
      <x v="63"/>
      <x v="53"/>
    </i>
    <i>
      <x v="64"/>
      <x v="54"/>
    </i>
    <i>
      <x v="73"/>
      <x v="30"/>
    </i>
    <i>
      <x v="95"/>
      <x v="74"/>
    </i>
    <i>
      <x v="96"/>
      <x v="75"/>
    </i>
    <i>
      <x v="124"/>
      <x v="60"/>
    </i>
    <i>
      <x v="125"/>
      <x v="93"/>
    </i>
    <i>
      <x v="126"/>
      <x v="35"/>
    </i>
    <i>
      <x v="127"/>
      <x v="94"/>
    </i>
    <i>
      <x v="128"/>
      <x v="76"/>
    </i>
    <i>
      <x v="129"/>
      <x v="76"/>
    </i>
    <i>
      <x v="130"/>
      <x v="95"/>
    </i>
    <i>
      <x v="131"/>
      <x v="26"/>
    </i>
    <i>
      <x v="132"/>
      <x v="28"/>
    </i>
    <i>
      <x v="133"/>
      <x v="69"/>
    </i>
    <i>
      <x v="134"/>
      <x v="65"/>
    </i>
    <i>
      <x v="135"/>
      <x v="89"/>
    </i>
    <i>
      <x v="136"/>
      <x v="88"/>
    </i>
    <i>
      <x v="137"/>
      <x v="96"/>
    </i>
    <i>
      <x v="138"/>
      <x v="97"/>
    </i>
    <i>
      <x v="139"/>
      <x v="42"/>
    </i>
    <i>
      <x v="140"/>
      <x v="15"/>
    </i>
    <i>
      <x v="141"/>
      <x v="15"/>
    </i>
    <i>
      <x v="142"/>
      <x v="26"/>
    </i>
    <i>
      <x v="143"/>
      <x v="98"/>
    </i>
    <i>
      <x v="144"/>
      <x v="99"/>
    </i>
    <i>
      <x v="145"/>
      <x v="16"/>
    </i>
    <i>
      <x v="146"/>
      <x v="71"/>
    </i>
    <i>
      <x v="147"/>
      <x v="100"/>
    </i>
    <i>
      <x v="148"/>
      <x v="38"/>
    </i>
    <i>
      <x v="149"/>
      <x v="36"/>
    </i>
    <i>
      <x v="150"/>
      <x v="101"/>
    </i>
    <i>
      <x v="151"/>
      <x v="81"/>
    </i>
    <i>
      <x v="152"/>
      <x v="55"/>
    </i>
    <i>
      <x v="153"/>
      <x v="84"/>
    </i>
    <i>
      <x v="154"/>
      <x v="102"/>
    </i>
    <i>
      <x v="155"/>
      <x v="74"/>
    </i>
    <i>
      <x v="156"/>
      <x v="103"/>
    </i>
    <i>
      <x v="157"/>
      <x v="67"/>
    </i>
    <i>
      <x v="158"/>
      <x v="104"/>
    </i>
    <i>
      <x v="159"/>
      <x v="105"/>
    </i>
    <i>
      <x v="160"/>
      <x v="63"/>
    </i>
    <i>
      <x v="161"/>
      <x v="106"/>
    </i>
    <i>
      <x v="162"/>
      <x v="107"/>
    </i>
    <i>
      <x v="163"/>
      <x v="108"/>
    </i>
    <i>
      <x v="164"/>
      <x v="109"/>
    </i>
    <i>
      <x v="165"/>
      <x v="110"/>
    </i>
    <i>
      <x v="166"/>
      <x v="36"/>
    </i>
    <i>
      <x v="167"/>
      <x v="96"/>
    </i>
    <i>
      <x v="168"/>
      <x v="2"/>
    </i>
    <i>
      <x v="169"/>
      <x v="91"/>
    </i>
    <i>
      <x v="170"/>
      <x v="47"/>
    </i>
    <i>
      <x v="171"/>
      <x v="96"/>
    </i>
    <i>
      <x v="172"/>
      <x v="92"/>
    </i>
    <i>
      <x v="173"/>
      <x v="14"/>
    </i>
    <i>
      <x v="174"/>
      <x v="111"/>
    </i>
    <i>
      <x v="175"/>
      <x v="36"/>
    </i>
    <i>
      <x v="176"/>
      <x v="36"/>
    </i>
    <i>
      <x v="177"/>
      <x v="14"/>
    </i>
    <i>
      <x v="178"/>
      <x v="53"/>
    </i>
    <i>
      <x v="179"/>
      <x v="26"/>
    </i>
    <i>
      <x v="180"/>
      <x v="112"/>
    </i>
    <i>
      <x v="181"/>
      <x v="64"/>
    </i>
    <i>
      <x v="182"/>
      <x v="113"/>
    </i>
    <i>
      <x v="183"/>
      <x v="114"/>
    </i>
    <i>
      <x v="184"/>
      <x v="90"/>
    </i>
    <i>
      <x v="185"/>
      <x v="115"/>
    </i>
    <i>
      <x v="186"/>
      <x v="116"/>
    </i>
    <i>
      <x v="187"/>
      <x v="35"/>
    </i>
    <i>
      <x v="188"/>
      <x v="117"/>
    </i>
    <i>
      <x v="189"/>
      <x v="1"/>
    </i>
    <i>
      <x v="190"/>
      <x v="20"/>
    </i>
    <i>
      <x v="191"/>
      <x v="118"/>
    </i>
    <i>
      <x v="192"/>
      <x v="103"/>
    </i>
    <i>
      <x v="193"/>
      <x v="98"/>
    </i>
    <i>
      <x v="194"/>
      <x v="38"/>
    </i>
    <i>
      <x v="195"/>
      <x v="119"/>
    </i>
    <i>
      <x v="196"/>
      <x v="85"/>
    </i>
    <i>
      <x v="197"/>
      <x v="120"/>
    </i>
    <i>
      <x v="198"/>
      <x v="121"/>
    </i>
    <i>
      <x v="199"/>
      <x v="122"/>
    </i>
    <i>
      <x v="200"/>
      <x v="53"/>
    </i>
    <i>
      <x v="201"/>
      <x v="123"/>
    </i>
    <i>
      <x v="202"/>
      <x v="124"/>
    </i>
    <i>
      <x v="203"/>
      <x v="86"/>
    </i>
    <i>
      <x v="204"/>
      <x v="125"/>
    </i>
    <i>
      <x v="205"/>
      <x v="15"/>
    </i>
    <i>
      <x v="206"/>
      <x v="126"/>
    </i>
    <i>
      <x v="207"/>
      <x v="127"/>
    </i>
    <i>
      <x v="208"/>
      <x v="128"/>
    </i>
    <i>
      <x v="209"/>
      <x v="129"/>
    </i>
    <i>
      <x v="210"/>
      <x v="18"/>
    </i>
    <i>
      <x v="211"/>
      <x v="61"/>
    </i>
    <i>
      <x v="212"/>
      <x v="90"/>
    </i>
    <i>
      <x v="213"/>
      <x v="10"/>
    </i>
    <i>
      <x v="214"/>
      <x v="77"/>
    </i>
    <i>
      <x v="215"/>
      <x v="130"/>
    </i>
    <i>
      <x v="216"/>
      <x v="131"/>
    </i>
    <i>
      <x v="217"/>
      <x v="132"/>
    </i>
    <i>
      <x v="248"/>
      <x v="148"/>
    </i>
    <i>
      <x v="250"/>
      <x v="150"/>
    </i>
    <i>
      <x v="257"/>
      <x v="59"/>
    </i>
    <i>
      <x v="258"/>
      <x v="140"/>
    </i>
    <i>
      <x v="259"/>
      <x v="155"/>
    </i>
    <i>
      <x v="260"/>
      <x v="106"/>
    </i>
    <i>
      <x v="261"/>
      <x v="156"/>
    </i>
    <i>
      <x v="262"/>
      <x v="157"/>
    </i>
    <i>
      <x v="263"/>
      <x v="93"/>
    </i>
    <i>
      <x v="264"/>
      <x v="158"/>
    </i>
    <i>
      <x v="265"/>
      <x v="144"/>
    </i>
    <i>
      <x v="266"/>
      <x v="159"/>
    </i>
    <i>
      <x v="267"/>
      <x v="91"/>
    </i>
    <i>
      <x v="268"/>
      <x v="62"/>
    </i>
    <i>
      <x v="269"/>
      <x v="115"/>
    </i>
    <i>
      <x v="270"/>
      <x v="78"/>
    </i>
    <i>
      <x v="271"/>
      <x v="22"/>
    </i>
    <i>
      <x v="272"/>
      <x v="152"/>
    </i>
    <i>
      <x v="273"/>
      <x v="90"/>
    </i>
    <i>
      <x v="274"/>
      <x v="82"/>
    </i>
    <i>
      <x v="275"/>
      <x v="160"/>
    </i>
    <i>
      <x v="276"/>
      <x v="160"/>
    </i>
    <i>
      <x v="277"/>
      <x v="68"/>
    </i>
    <i>
      <x v="278"/>
      <x v="97"/>
    </i>
    <i>
      <x v="279"/>
      <x v="36"/>
    </i>
    <i>
      <x v="280"/>
      <x v="14"/>
    </i>
    <i>
      <x v="281"/>
      <x v="28"/>
    </i>
    <i>
      <x v="282"/>
      <x v="130"/>
    </i>
    <i>
      <x v="283"/>
      <x v="140"/>
    </i>
    <i>
      <x v="284"/>
      <x v="39"/>
    </i>
    <i>
      <x v="285"/>
      <x v="161"/>
    </i>
    <i>
      <x v="286"/>
      <x v="114"/>
    </i>
    <i>
      <x v="287"/>
      <x v="162"/>
    </i>
    <i>
      <x v="288"/>
      <x v="75"/>
    </i>
    <i>
      <x v="289"/>
      <x v="1"/>
    </i>
    <i>
      <x v="290"/>
      <x v="35"/>
    </i>
    <i>
      <x v="291"/>
      <x v="51"/>
    </i>
    <i>
      <x v="292"/>
      <x v="163"/>
    </i>
    <i>
      <x v="293"/>
      <x v="115"/>
    </i>
    <i>
      <x v="294"/>
      <x v="94"/>
    </i>
    <i>
      <x v="295"/>
      <x v="42"/>
    </i>
    <i>
      <x v="300"/>
      <x v="115"/>
    </i>
    <i>
      <x v="301"/>
      <x v="36"/>
    </i>
    <i>
      <x v="302"/>
      <x v="104"/>
    </i>
    <i>
      <x v="303"/>
      <x v="55"/>
    </i>
    <i>
      <x v="304"/>
      <x v="83"/>
    </i>
    <i>
      <x v="305"/>
      <x v="99"/>
    </i>
    <i>
      <x v="306"/>
      <x v="167"/>
    </i>
    <i>
      <x v="307"/>
      <x v="154"/>
    </i>
    <i>
      <x v="308"/>
      <x v="56"/>
    </i>
    <i>
      <x v="309"/>
      <x v="3"/>
    </i>
    <i>
      <x v="310"/>
      <x v="168"/>
    </i>
    <i>
      <x v="311"/>
      <x v="169"/>
    </i>
    <i>
      <x v="312"/>
      <x v="125"/>
    </i>
    <i>
      <x v="313"/>
      <x v="89"/>
    </i>
    <i>
      <x v="314"/>
      <x v="166"/>
    </i>
    <i>
      <x v="315"/>
      <x v="22"/>
    </i>
    <i>
      <x v="316"/>
      <x v="57"/>
    </i>
    <i>
      <x v="317"/>
      <x v="26"/>
    </i>
    <i>
      <x v="333"/>
      <x v="173"/>
    </i>
    <i>
      <x v="337"/>
      <x v="175"/>
    </i>
    <i t="grand">
      <x/>
    </i>
  </rowItems>
  <colFields count="1">
    <field x="11"/>
  </colFields>
  <colItems count="24">
    <i>
      <x v="2"/>
    </i>
    <i>
      <x v="4"/>
    </i>
    <i>
      <x v="5"/>
    </i>
    <i>
      <x v="7"/>
    </i>
    <i>
      <x v="8"/>
    </i>
    <i>
      <x v="11"/>
    </i>
    <i>
      <x v="12"/>
    </i>
    <i>
      <x v="13"/>
    </i>
    <i>
      <x v="15"/>
    </i>
    <i>
      <x v="16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8"/>
    </i>
    <i>
      <x v="40"/>
    </i>
    <i t="grand">
      <x/>
    </i>
  </colItems>
  <pageFields count="1">
    <pageField fld="17" hier="-1"/>
  </pageFields>
  <dataFields count="1">
    <dataField name="Count of Datamatrix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D094A-8B39-4AA6-AD8A-69050C23077F}">
  <dimension ref="A2:S67"/>
  <sheetViews>
    <sheetView workbookViewId="0">
      <selection activeCell="A6" sqref="A6:XFD6"/>
    </sheetView>
  </sheetViews>
  <sheetFormatPr defaultRowHeight="14.4" x14ac:dyDescent="0.3"/>
  <cols>
    <col min="2" max="2" width="19" customWidth="1"/>
    <col min="4" max="4" width="23" bestFit="1" customWidth="1"/>
    <col min="5" max="5" width="9.5546875" bestFit="1" customWidth="1"/>
    <col min="6" max="6" width="11.44140625" customWidth="1"/>
    <col min="7" max="7" width="20.109375" customWidth="1"/>
    <col min="8" max="8" width="11.6640625" bestFit="1" customWidth="1"/>
    <col min="9" max="9" width="11" bestFit="1" customWidth="1"/>
    <col min="10" max="10" width="15.33203125" bestFit="1" customWidth="1"/>
    <col min="11" max="11" width="14.5546875" bestFit="1" customWidth="1"/>
    <col min="12" max="12" width="14.5546875" customWidth="1"/>
    <col min="15" max="15" width="33.44140625" bestFit="1" customWidth="1"/>
    <col min="18" max="18" width="10.44140625" bestFit="1" customWidth="1"/>
  </cols>
  <sheetData>
    <row r="2" spans="3:19" ht="15" thickBot="1" x14ac:dyDescent="0.35">
      <c r="O2" s="30"/>
      <c r="P2" s="30"/>
      <c r="Q2" s="30"/>
      <c r="R2" s="51">
        <v>44866</v>
      </c>
    </row>
    <row r="3" spans="3:19" x14ac:dyDescent="0.3">
      <c r="C3" s="104" t="s">
        <v>78</v>
      </c>
      <c r="D3" s="105"/>
      <c r="E3" s="106">
        <f ca="1">TODAY()</f>
        <v>45818</v>
      </c>
      <c r="F3" s="107"/>
      <c r="G3" s="28"/>
      <c r="O3" s="103" t="s">
        <v>129</v>
      </c>
      <c r="P3" s="103"/>
      <c r="Q3" s="103"/>
      <c r="R3" s="51">
        <f ca="1">TODAY()-1</f>
        <v>45817</v>
      </c>
      <c r="S3">
        <f ca="1">R3-R2-3</f>
        <v>948</v>
      </c>
    </row>
    <row r="4" spans="3:19" x14ac:dyDescent="0.3">
      <c r="C4" s="110" t="s">
        <v>48</v>
      </c>
      <c r="D4" s="111"/>
      <c r="E4" s="111"/>
      <c r="F4" s="112"/>
      <c r="G4" s="28"/>
      <c r="O4" s="8"/>
      <c r="P4" s="9" t="s">
        <v>39</v>
      </c>
      <c r="Q4" s="9" t="s">
        <v>87</v>
      </c>
      <c r="R4" s="27"/>
    </row>
    <row r="5" spans="3:19" x14ac:dyDescent="0.3">
      <c r="C5" s="10" t="s">
        <v>49</v>
      </c>
      <c r="D5" s="11" t="s">
        <v>50</v>
      </c>
      <c r="E5" s="11" t="s">
        <v>51</v>
      </c>
      <c r="F5" s="12" t="s">
        <v>52</v>
      </c>
      <c r="G5" s="28"/>
      <c r="M5" s="32">
        <f>Q5/26</f>
        <v>8.6538461538461533</v>
      </c>
      <c r="N5" s="32">
        <f>P5/26</f>
        <v>86.538461538461533</v>
      </c>
      <c r="O5" s="8" t="s">
        <v>93</v>
      </c>
      <c r="P5" s="9">
        <v>2250</v>
      </c>
      <c r="Q5" s="9">
        <v>225</v>
      </c>
      <c r="R5" s="27"/>
    </row>
    <row r="6" spans="3:19" x14ac:dyDescent="0.3">
      <c r="C6" s="26">
        <v>1</v>
      </c>
      <c r="D6" s="8" t="s">
        <v>53</v>
      </c>
      <c r="E6" s="19">
        <f>'WIP RAW'!W1</f>
        <v>2873</v>
      </c>
      <c r="F6" s="13">
        <f>'WIP RAW'!W2</f>
        <v>241.99720500000001</v>
      </c>
      <c r="G6" s="29"/>
      <c r="I6" s="27"/>
      <c r="M6" s="32"/>
      <c r="N6" s="32"/>
      <c r="O6" s="8" t="s">
        <v>94</v>
      </c>
      <c r="P6" s="19">
        <f ca="1">N5*S3</f>
        <v>82038.461538461532</v>
      </c>
      <c r="Q6" s="19">
        <f ca="1">M5*S3</f>
        <v>8203.8461538461524</v>
      </c>
      <c r="R6" s="27"/>
    </row>
    <row r="7" spans="3:19" x14ac:dyDescent="0.3">
      <c r="C7" s="26">
        <v>2</v>
      </c>
      <c r="D7" s="8" t="s">
        <v>54</v>
      </c>
      <c r="E7" s="9">
        <f>RFM!C1</f>
        <v>1093</v>
      </c>
      <c r="F7" s="13">
        <f>RFM!F1</f>
        <v>114.87461200000006</v>
      </c>
      <c r="G7" s="29"/>
      <c r="M7" s="32"/>
      <c r="N7" s="32"/>
      <c r="O7" s="8" t="s">
        <v>91</v>
      </c>
      <c r="P7" s="9">
        <v>500</v>
      </c>
      <c r="Q7" s="9">
        <v>50</v>
      </c>
      <c r="R7" s="27"/>
    </row>
    <row r="8" spans="3:19" x14ac:dyDescent="0.3">
      <c r="C8" s="26">
        <v>3</v>
      </c>
      <c r="D8" s="8" t="s">
        <v>55</v>
      </c>
      <c r="E8" s="19">
        <f>'WIP MC'!AA1</f>
        <v>900</v>
      </c>
      <c r="F8" s="13">
        <f>'WIP MC'!AA2</f>
        <v>100.06333599999999</v>
      </c>
      <c r="G8" s="29"/>
      <c r="M8" s="32"/>
      <c r="N8" s="32"/>
      <c r="O8" s="8" t="s">
        <v>89</v>
      </c>
      <c r="P8" s="9">
        <f>540+258</f>
        <v>798</v>
      </c>
      <c r="Q8" s="9">
        <f>56.9+16</f>
        <v>72.900000000000006</v>
      </c>
      <c r="R8" s="52"/>
    </row>
    <row r="9" spans="3:19" x14ac:dyDescent="0.3">
      <c r="C9" s="26">
        <v>4</v>
      </c>
      <c r="D9" s="8" t="s">
        <v>56</v>
      </c>
      <c r="E9" s="9">
        <f>RFD!C1</f>
        <v>874</v>
      </c>
      <c r="F9" s="13">
        <f>RFD!E1</f>
        <v>59.667228999999992</v>
      </c>
      <c r="G9" s="29"/>
      <c r="M9" s="32"/>
      <c r="N9" s="32"/>
      <c r="O9" s="8" t="s">
        <v>90</v>
      </c>
      <c r="P9" s="9"/>
      <c r="Q9" s="9"/>
      <c r="R9" s="27"/>
    </row>
    <row r="10" spans="3:19" x14ac:dyDescent="0.3">
      <c r="C10" s="113" t="s">
        <v>58</v>
      </c>
      <c r="D10" s="97"/>
      <c r="E10" s="9">
        <f>SUM(E6:E9)</f>
        <v>5740</v>
      </c>
      <c r="F10" s="13">
        <f>SUM(F6:F9)</f>
        <v>516.60238200000003</v>
      </c>
      <c r="G10" s="29"/>
      <c r="M10" s="32"/>
      <c r="N10" s="32"/>
      <c r="O10" s="8" t="s">
        <v>88</v>
      </c>
      <c r="P10" s="14">
        <f ca="1">P8/P6</f>
        <v>9.7271448663853732E-3</v>
      </c>
      <c r="Q10" s="14">
        <f ca="1">Q8/Q6</f>
        <v>8.8860759493670904E-3</v>
      </c>
      <c r="R10" s="27"/>
    </row>
    <row r="11" spans="3:19" ht="15" thickBot="1" x14ac:dyDescent="0.35">
      <c r="C11" s="114" t="s">
        <v>59</v>
      </c>
      <c r="D11" s="101"/>
      <c r="E11" s="15"/>
      <c r="F11" s="16"/>
      <c r="G11" s="28"/>
      <c r="M11" s="32"/>
      <c r="N11" s="32"/>
      <c r="O11" s="8" t="s">
        <v>57</v>
      </c>
      <c r="P11" s="14">
        <f>P9/P7</f>
        <v>0</v>
      </c>
      <c r="Q11" s="14">
        <f>Q9/Q7</f>
        <v>0</v>
      </c>
      <c r="R11" s="27"/>
    </row>
    <row r="12" spans="3:19" x14ac:dyDescent="0.3">
      <c r="M12" s="32"/>
      <c r="N12" s="32"/>
      <c r="O12" s="115"/>
      <c r="P12" s="115"/>
      <c r="R12" s="27"/>
    </row>
    <row r="13" spans="3:19" x14ac:dyDescent="0.3">
      <c r="M13" s="32"/>
      <c r="N13" s="32"/>
      <c r="P13" s="50"/>
      <c r="R13" s="27"/>
    </row>
    <row r="14" spans="3:19" ht="15" hidden="1" thickBot="1" x14ac:dyDescent="0.35">
      <c r="M14" s="32"/>
      <c r="N14" s="32"/>
      <c r="P14" s="50"/>
      <c r="R14" s="27"/>
    </row>
    <row r="15" spans="3:19" hidden="1" x14ac:dyDescent="0.3">
      <c r="C15" s="108" t="s">
        <v>60</v>
      </c>
      <c r="D15" s="109"/>
      <c r="E15" s="109"/>
      <c r="F15" s="109"/>
      <c r="G15" s="56"/>
      <c r="H15" s="17" t="s">
        <v>61</v>
      </c>
      <c r="I15" s="57">
        <f ca="1">TODAY()-1</f>
        <v>45817</v>
      </c>
      <c r="J15" s="109" t="s">
        <v>62</v>
      </c>
      <c r="K15" s="109"/>
      <c r="L15" s="58"/>
      <c r="M15" s="32"/>
      <c r="N15" s="32"/>
      <c r="R15" s="27"/>
    </row>
    <row r="16" spans="3:19" hidden="1" x14ac:dyDescent="0.3">
      <c r="C16" s="10" t="s">
        <v>49</v>
      </c>
      <c r="D16" s="11" t="s">
        <v>63</v>
      </c>
      <c r="E16" s="11" t="s">
        <v>64</v>
      </c>
      <c r="F16" s="11" t="s">
        <v>65</v>
      </c>
      <c r="G16" s="11" t="s">
        <v>79</v>
      </c>
      <c r="H16" s="18" t="s">
        <v>66</v>
      </c>
      <c r="I16" s="18" t="s">
        <v>67</v>
      </c>
      <c r="J16" s="11" t="s">
        <v>68</v>
      </c>
      <c r="K16" s="11" t="s">
        <v>69</v>
      </c>
      <c r="L16" s="12"/>
      <c r="M16" s="32"/>
      <c r="N16" s="32"/>
      <c r="O16" s="30"/>
      <c r="P16" s="30"/>
      <c r="Q16" s="30"/>
      <c r="R16" s="51">
        <v>44866</v>
      </c>
    </row>
    <row r="17" spans="1:19" hidden="1" x14ac:dyDescent="0.3">
      <c r="C17" s="26">
        <v>1</v>
      </c>
      <c r="D17" s="8" t="s">
        <v>70</v>
      </c>
      <c r="E17" s="9">
        <v>100</v>
      </c>
      <c r="F17" s="19">
        <v>10</v>
      </c>
      <c r="G17" s="19" t="s">
        <v>80</v>
      </c>
      <c r="H17" s="9"/>
      <c r="I17" s="24"/>
      <c r="J17" s="9"/>
      <c r="K17" s="9"/>
      <c r="L17" s="34"/>
      <c r="M17" s="32"/>
      <c r="N17" s="32"/>
      <c r="O17" s="103" t="s">
        <v>130</v>
      </c>
      <c r="P17" s="103"/>
      <c r="Q17" s="103"/>
      <c r="R17" s="51">
        <f ca="1">TODAY()-1</f>
        <v>45817</v>
      </c>
      <c r="S17">
        <f ca="1">R17-R16-3</f>
        <v>948</v>
      </c>
    </row>
    <row r="18" spans="1:19" hidden="1" x14ac:dyDescent="0.3">
      <c r="C18" s="26">
        <v>2</v>
      </c>
      <c r="D18" s="8" t="s">
        <v>86</v>
      </c>
      <c r="E18" s="9">
        <v>100</v>
      </c>
      <c r="F18" s="19">
        <v>10</v>
      </c>
      <c r="G18" s="19" t="s">
        <v>92</v>
      </c>
      <c r="H18" s="9"/>
      <c r="I18" s="9"/>
      <c r="J18" s="9"/>
      <c r="K18" s="9"/>
      <c r="L18" s="34"/>
      <c r="M18" s="32"/>
      <c r="N18" s="32"/>
      <c r="O18" s="8"/>
      <c r="P18" s="9" t="s">
        <v>39</v>
      </c>
      <c r="Q18" s="9" t="s">
        <v>87</v>
      </c>
      <c r="R18" s="27"/>
    </row>
    <row r="19" spans="1:19" hidden="1" x14ac:dyDescent="0.3">
      <c r="C19" s="26">
        <v>3</v>
      </c>
      <c r="D19" s="8" t="s">
        <v>71</v>
      </c>
      <c r="E19" s="9">
        <v>100</v>
      </c>
      <c r="F19" s="19">
        <v>10</v>
      </c>
      <c r="G19" s="19" t="s">
        <v>82</v>
      </c>
      <c r="H19" s="9"/>
      <c r="I19" s="9"/>
      <c r="J19" s="9"/>
      <c r="K19" s="9"/>
      <c r="L19" s="34"/>
      <c r="M19" s="32">
        <f>Q19/26</f>
        <v>9.615384615384615</v>
      </c>
      <c r="N19" s="32">
        <f>P19/26</f>
        <v>96.15384615384616</v>
      </c>
      <c r="O19" s="8" t="s">
        <v>93</v>
      </c>
      <c r="P19" s="9">
        <v>2500</v>
      </c>
      <c r="Q19" s="9">
        <v>250</v>
      </c>
      <c r="R19" s="27"/>
    </row>
    <row r="20" spans="1:19" hidden="1" x14ac:dyDescent="0.3">
      <c r="C20" s="26">
        <v>4</v>
      </c>
      <c r="D20" s="8" t="s">
        <v>72</v>
      </c>
      <c r="E20" s="9">
        <v>100</v>
      </c>
      <c r="F20" s="19">
        <v>10</v>
      </c>
      <c r="G20" s="19" t="s">
        <v>81</v>
      </c>
      <c r="H20" s="9"/>
      <c r="I20" s="9"/>
      <c r="J20" s="9"/>
      <c r="K20" s="9"/>
      <c r="L20" s="34"/>
      <c r="M20" s="32"/>
      <c r="N20" s="32"/>
      <c r="O20" s="8" t="s">
        <v>94</v>
      </c>
      <c r="P20" s="19">
        <f ca="1">N19*S17</f>
        <v>91153.846153846156</v>
      </c>
      <c r="Q20" s="19">
        <f ca="1">M19*S17</f>
        <v>9115.3846153846152</v>
      </c>
      <c r="R20" s="27"/>
    </row>
    <row r="21" spans="1:19" hidden="1" x14ac:dyDescent="0.3">
      <c r="C21" s="26">
        <v>5</v>
      </c>
      <c r="D21" s="8" t="s">
        <v>73</v>
      </c>
      <c r="E21" s="9">
        <v>100</v>
      </c>
      <c r="F21" s="19">
        <v>10</v>
      </c>
      <c r="G21" s="19" t="s">
        <v>83</v>
      </c>
      <c r="H21" s="9"/>
      <c r="I21" s="9"/>
      <c r="J21" s="9"/>
      <c r="K21" s="9"/>
      <c r="L21" s="34"/>
      <c r="M21" s="32"/>
      <c r="N21" s="32"/>
      <c r="O21" s="8" t="s">
        <v>91</v>
      </c>
      <c r="P21" s="9"/>
      <c r="Q21" s="9"/>
      <c r="R21" s="27"/>
    </row>
    <row r="22" spans="1:19" hidden="1" x14ac:dyDescent="0.3">
      <c r="C22" s="26">
        <v>6</v>
      </c>
      <c r="D22" s="8" t="s">
        <v>77</v>
      </c>
      <c r="E22" s="9">
        <v>40</v>
      </c>
      <c r="F22" s="19">
        <v>4.8</v>
      </c>
      <c r="G22" s="19" t="s">
        <v>84</v>
      </c>
      <c r="H22" s="9"/>
      <c r="I22" s="24"/>
      <c r="J22" s="9"/>
      <c r="K22" s="9"/>
      <c r="L22" s="34"/>
      <c r="M22" s="32"/>
      <c r="N22" s="32"/>
      <c r="O22" s="8" t="s">
        <v>89</v>
      </c>
      <c r="P22" s="9">
        <v>834</v>
      </c>
      <c r="Q22" s="9">
        <v>81</v>
      </c>
      <c r="R22" s="52"/>
    </row>
    <row r="23" spans="1:19" hidden="1" x14ac:dyDescent="0.3">
      <c r="C23" s="26">
        <v>7</v>
      </c>
      <c r="D23" s="8" t="s">
        <v>19</v>
      </c>
      <c r="E23" s="9">
        <v>100</v>
      </c>
      <c r="F23" s="19">
        <v>10</v>
      </c>
      <c r="G23" s="19" t="s">
        <v>85</v>
      </c>
      <c r="H23" s="9"/>
      <c r="I23" s="9"/>
      <c r="J23" s="9"/>
      <c r="K23" s="9"/>
      <c r="L23" s="34"/>
      <c r="M23" s="32"/>
      <c r="N23" s="32"/>
      <c r="O23" s="8" t="s">
        <v>90</v>
      </c>
      <c r="P23" s="9"/>
      <c r="Q23" s="9"/>
      <c r="R23" s="27"/>
    </row>
    <row r="24" spans="1:19" ht="15" hidden="1" thickBot="1" x14ac:dyDescent="0.35">
      <c r="C24" s="55">
        <v>8</v>
      </c>
      <c r="D24" s="20" t="s">
        <v>74</v>
      </c>
      <c r="E24" s="15">
        <v>100</v>
      </c>
      <c r="F24" s="21">
        <v>10</v>
      </c>
      <c r="G24" s="21" t="s">
        <v>85</v>
      </c>
      <c r="H24" s="15"/>
      <c r="I24" s="59"/>
      <c r="J24" s="15">
        <f>E9</f>
        <v>874</v>
      </c>
      <c r="K24" s="59">
        <f>F9</f>
        <v>59.667228999999992</v>
      </c>
      <c r="L24" s="47"/>
      <c r="M24" s="32"/>
      <c r="N24" s="32"/>
      <c r="O24" s="8" t="s">
        <v>88</v>
      </c>
      <c r="P24" s="14">
        <f ca="1">P22/P20</f>
        <v>9.1493670886075955E-3</v>
      </c>
      <c r="Q24" s="14">
        <f ca="1">Q22/Q20</f>
        <v>8.8860759493670886E-3</v>
      </c>
      <c r="R24" s="27"/>
    </row>
    <row r="25" spans="1:19" hidden="1" x14ac:dyDescent="0.3">
      <c r="M25" s="32"/>
      <c r="N25" s="32"/>
      <c r="O25" s="8" t="s">
        <v>57</v>
      </c>
      <c r="P25" s="14" t="e">
        <f>P23/P21</f>
        <v>#DIV/0!</v>
      </c>
      <c r="Q25" s="14" t="e">
        <f>Q23/Q21</f>
        <v>#DIV/0!</v>
      </c>
      <c r="R25" s="27"/>
    </row>
    <row r="26" spans="1:19" ht="15" hidden="1" thickBot="1" x14ac:dyDescent="0.35">
      <c r="M26" s="32"/>
      <c r="N26" s="32"/>
      <c r="O26" s="31"/>
      <c r="Q26" s="31"/>
      <c r="R26" s="27"/>
    </row>
    <row r="27" spans="1:19" ht="15" hidden="1" thickBot="1" x14ac:dyDescent="0.35">
      <c r="A27" s="116" t="s">
        <v>176</v>
      </c>
      <c r="B27" s="117"/>
      <c r="C27" s="117"/>
      <c r="D27" s="117"/>
      <c r="E27" s="117"/>
      <c r="F27" s="37">
        <f ca="1">TODAY()</f>
        <v>45818</v>
      </c>
      <c r="G27" s="98" t="s">
        <v>115</v>
      </c>
      <c r="H27" s="98"/>
      <c r="I27" s="98"/>
      <c r="J27" s="98"/>
      <c r="K27" s="99"/>
      <c r="L27" s="28"/>
      <c r="M27" s="32"/>
      <c r="N27" s="32"/>
      <c r="R27" s="27"/>
    </row>
    <row r="28" spans="1:19" ht="43.8" hidden="1" thickBot="1" x14ac:dyDescent="0.35">
      <c r="A28" s="38" t="s">
        <v>116</v>
      </c>
      <c r="B28" s="44" t="s">
        <v>127</v>
      </c>
      <c r="C28" s="39" t="s">
        <v>117</v>
      </c>
      <c r="D28" s="39" t="s">
        <v>177</v>
      </c>
      <c r="E28" s="39" t="s">
        <v>118</v>
      </c>
      <c r="F28" s="39" t="s">
        <v>119</v>
      </c>
      <c r="G28" s="40" t="s">
        <v>120</v>
      </c>
      <c r="H28" s="40" t="s">
        <v>121</v>
      </c>
      <c r="I28" s="40" t="s">
        <v>122</v>
      </c>
      <c r="J28" s="40" t="s">
        <v>123</v>
      </c>
      <c r="K28" s="41" t="s">
        <v>124</v>
      </c>
      <c r="L28" s="28"/>
      <c r="M28" s="32"/>
      <c r="N28" s="32"/>
      <c r="R28" s="27"/>
    </row>
    <row r="29" spans="1:19" hidden="1" x14ac:dyDescent="0.3">
      <c r="A29" s="42">
        <v>1</v>
      </c>
      <c r="B29" s="45" t="s">
        <v>106</v>
      </c>
      <c r="C29" s="43" t="s">
        <v>101</v>
      </c>
      <c r="D29" s="43">
        <f>IFERROR(VLOOKUP(B29,[1]SUMMARY!$B$7:$BS$390,70,0),0)</f>
        <v>54</v>
      </c>
      <c r="E29" s="43">
        <v>45</v>
      </c>
      <c r="F29" s="43">
        <f>D29-E29</f>
        <v>9</v>
      </c>
      <c r="G29" s="43">
        <f>IFERROR(VLOOKUP(B29,RFD!$A$3:$C$58,3,0),0)</f>
        <v>0</v>
      </c>
      <c r="H29" s="43">
        <f>IFERROR(VLOOKUP(B29,'WIP MC'!$A$4:$AA$102,21,0),0)</f>
        <v>0</v>
      </c>
      <c r="I29" s="43">
        <f>IFERROR(VLOOKUP(C29,RFM!$B$3:$C$102,2,0),0)</f>
        <v>1</v>
      </c>
      <c r="J29" s="43">
        <f>IFERROR(VLOOKUP(C29,'WIP RAW'!$B$4:$W$99,19,0),0)</f>
        <v>2</v>
      </c>
      <c r="K29" s="34">
        <f t="shared" ref="K29:K38" si="0">F29-SUM(G29:J29)</f>
        <v>6</v>
      </c>
      <c r="L29" s="28"/>
      <c r="M29" s="32"/>
      <c r="N29" s="32"/>
      <c r="O29" s="30"/>
      <c r="P29" s="30"/>
      <c r="Q29" s="30"/>
      <c r="R29" s="51">
        <v>44866</v>
      </c>
    </row>
    <row r="30" spans="1:19" hidden="1" x14ac:dyDescent="0.3">
      <c r="A30" s="26">
        <v>2</v>
      </c>
      <c r="B30" s="46" t="s">
        <v>107</v>
      </c>
      <c r="C30" s="9" t="s">
        <v>108</v>
      </c>
      <c r="D30" s="43">
        <f>IFERROR(VLOOKUP(B30,[1]SUMMARY!$B$7:$BS$390,70,0),0)</f>
        <v>54</v>
      </c>
      <c r="E30" s="43">
        <v>45</v>
      </c>
      <c r="F30" s="9">
        <f t="shared" ref="F30:F49" si="1">D30-E30</f>
        <v>9</v>
      </c>
      <c r="G30" s="43">
        <f>IFERROR(VLOOKUP(B30,RFD!$A$3:$C$58,3,0),0)</f>
        <v>0</v>
      </c>
      <c r="H30" s="43">
        <f>IFERROR(VLOOKUP(B30,'WIP MC'!$A$4:$AA$102,21,0),0)</f>
        <v>0</v>
      </c>
      <c r="I30" s="43">
        <f>IFERROR(VLOOKUP(C30,RFM!$B$3:$C$102,2,0),0)</f>
        <v>34</v>
      </c>
      <c r="J30" s="43">
        <f>IFERROR(VLOOKUP(C30,'WIP RAW'!$B$4:$W$99,19,0),0)</f>
        <v>0</v>
      </c>
      <c r="K30" s="34">
        <f t="shared" si="0"/>
        <v>-25</v>
      </c>
      <c r="L30" s="28"/>
      <c r="M30" s="32"/>
      <c r="N30" s="32"/>
      <c r="O30" s="103" t="s">
        <v>131</v>
      </c>
      <c r="P30" s="103"/>
      <c r="Q30" s="103"/>
      <c r="R30" s="51">
        <f ca="1">TODAY()-1</f>
        <v>45817</v>
      </c>
      <c r="S30">
        <f ca="1">R30-R29-3</f>
        <v>948</v>
      </c>
    </row>
    <row r="31" spans="1:19" hidden="1" x14ac:dyDescent="0.3">
      <c r="A31" s="26">
        <v>3</v>
      </c>
      <c r="B31" s="46" t="s">
        <v>114</v>
      </c>
      <c r="C31" s="9" t="s">
        <v>102</v>
      </c>
      <c r="D31" s="43">
        <f>IFERROR(VLOOKUP(B31,[1]SUMMARY!$B$7:$BS$390,70,0),0)</f>
        <v>0</v>
      </c>
      <c r="E31" s="43"/>
      <c r="F31" s="9">
        <f t="shared" si="1"/>
        <v>0</v>
      </c>
      <c r="G31" s="43">
        <f>IFERROR(VLOOKUP(B31,RFD!$A$3:$C$58,3,0),0)</f>
        <v>33</v>
      </c>
      <c r="H31" s="43">
        <f>IFERROR(VLOOKUP(B31,'WIP MC'!$A$4:$AA$102,21,0),0)</f>
        <v>0</v>
      </c>
      <c r="I31" s="43">
        <f>IFERROR(VLOOKUP(C31,RFM!$B$3:$C$102,2,0),0)</f>
        <v>1</v>
      </c>
      <c r="J31" s="43">
        <f>IFERROR(VLOOKUP(C31,'WIP RAW'!$B$4:$W$99,19,0),0)</f>
        <v>0</v>
      </c>
      <c r="K31" s="34">
        <f t="shared" si="0"/>
        <v>-34</v>
      </c>
      <c r="L31" s="28"/>
      <c r="M31" s="32"/>
      <c r="N31" s="32"/>
      <c r="O31" s="8"/>
      <c r="P31" s="9" t="s">
        <v>39</v>
      </c>
      <c r="Q31" s="9" t="s">
        <v>87</v>
      </c>
      <c r="R31" s="27"/>
    </row>
    <row r="32" spans="1:19" hidden="1" x14ac:dyDescent="0.3">
      <c r="A32" s="26">
        <v>4</v>
      </c>
      <c r="B32" s="46" t="s">
        <v>109</v>
      </c>
      <c r="C32" s="9" t="s">
        <v>105</v>
      </c>
      <c r="D32" s="43">
        <f>IFERROR(VLOOKUP(B32,[1]SUMMARY!$B$7:$BS$390,70,0),0)</f>
        <v>60</v>
      </c>
      <c r="E32" s="43">
        <v>30</v>
      </c>
      <c r="F32" s="9">
        <f t="shared" si="1"/>
        <v>30</v>
      </c>
      <c r="G32" s="43">
        <f>IFERROR(VLOOKUP(B32,RFD!$A$3:$C$58,3,0),0)</f>
        <v>0</v>
      </c>
      <c r="H32" s="43">
        <f>IFERROR(VLOOKUP(B32,'WIP MC'!$A$4:$AA$102,21,0),0)</f>
        <v>0</v>
      </c>
      <c r="I32" s="43">
        <f>IFERROR(VLOOKUP(C32,RFM!$B$3:$C$102,2,0),0)</f>
        <v>18</v>
      </c>
      <c r="J32" s="43">
        <f>IFERROR(VLOOKUP(C32,'WIP RAW'!$B$4:$W$99,19,0),0)</f>
        <v>4</v>
      </c>
      <c r="K32" s="34">
        <f t="shared" si="0"/>
        <v>8</v>
      </c>
      <c r="L32" s="28"/>
      <c r="M32" s="32">
        <f>Q32/26</f>
        <v>9.615384615384615</v>
      </c>
      <c r="N32" s="32">
        <f>P32/26</f>
        <v>96.15384615384616</v>
      </c>
      <c r="O32" s="8" t="s">
        <v>93</v>
      </c>
      <c r="P32" s="9">
        <v>2500</v>
      </c>
      <c r="Q32" s="9">
        <v>250</v>
      </c>
      <c r="R32" s="27"/>
    </row>
    <row r="33" spans="1:18" hidden="1" x14ac:dyDescent="0.3">
      <c r="A33" s="26">
        <v>5</v>
      </c>
      <c r="B33" s="46" t="s">
        <v>145</v>
      </c>
      <c r="C33" s="9" t="s">
        <v>103</v>
      </c>
      <c r="D33" s="43">
        <f>IFERROR(VLOOKUP(B33,[1]SUMMARY!$B$7:$BS$390,70,0),0)</f>
        <v>60</v>
      </c>
      <c r="E33" s="43">
        <v>30</v>
      </c>
      <c r="F33" s="9">
        <f t="shared" si="1"/>
        <v>30</v>
      </c>
      <c r="G33" s="43">
        <f>IFERROR(VLOOKUP(B33,RFD!$A$3:$C$58,3,0),0)</f>
        <v>0</v>
      </c>
      <c r="H33" s="43">
        <f>IFERROR(VLOOKUP(B33,'WIP MC'!$A$4:$AA$102,21,0),0)</f>
        <v>0</v>
      </c>
      <c r="I33" s="43">
        <f>IFERROR(VLOOKUP(C33,RFM!$B$3:$C$102,2,0),0)</f>
        <v>13</v>
      </c>
      <c r="J33" s="43">
        <f>IFERROR(VLOOKUP(C33,'WIP RAW'!$B$4:$W$99,19,0),0)</f>
        <v>0</v>
      </c>
      <c r="K33" s="34">
        <f t="shared" si="0"/>
        <v>17</v>
      </c>
      <c r="L33" s="28"/>
      <c r="M33" s="32"/>
      <c r="N33" s="32"/>
      <c r="O33" s="8" t="s">
        <v>94</v>
      </c>
      <c r="P33" s="19">
        <f ca="1">N32*S30</f>
        <v>91153.846153846156</v>
      </c>
      <c r="Q33" s="19">
        <f ca="1">M32*S30</f>
        <v>9115.3846153846152</v>
      </c>
      <c r="R33" s="27"/>
    </row>
    <row r="34" spans="1:18" hidden="1" x14ac:dyDescent="0.3">
      <c r="A34" s="26">
        <v>6</v>
      </c>
      <c r="B34" s="46" t="s">
        <v>99</v>
      </c>
      <c r="C34" s="9" t="s">
        <v>100</v>
      </c>
      <c r="D34" s="43">
        <f>IFERROR(VLOOKUP(B34,[1]SUMMARY!$B$7:$BS$390,70,0),0)</f>
        <v>60</v>
      </c>
      <c r="E34" s="43">
        <v>28</v>
      </c>
      <c r="F34" s="9">
        <f t="shared" si="1"/>
        <v>32</v>
      </c>
      <c r="G34" s="43">
        <f>IFERROR(VLOOKUP(B34,RFD!$A$3:$C$58,3,0),0)</f>
        <v>0</v>
      </c>
      <c r="H34" s="43">
        <f>IFERROR(VLOOKUP(B34,'WIP MC'!$A$4:$AA$102,21,0),0)</f>
        <v>0</v>
      </c>
      <c r="I34" s="43">
        <f>IFERROR(VLOOKUP(C34,RFM!$B$3:$C$102,2,0),0)</f>
        <v>1</v>
      </c>
      <c r="J34" s="43">
        <f>IFERROR(VLOOKUP(C34,'WIP RAW'!$B$4:$W$99,19,0),0)</f>
        <v>1</v>
      </c>
      <c r="K34" s="34">
        <f t="shared" si="0"/>
        <v>30</v>
      </c>
      <c r="L34" s="28"/>
      <c r="M34" s="32"/>
      <c r="N34" s="32"/>
      <c r="O34" s="8" t="s">
        <v>91</v>
      </c>
      <c r="P34" s="9"/>
      <c r="Q34" s="9"/>
      <c r="R34" s="27"/>
    </row>
    <row r="35" spans="1:18" hidden="1" x14ac:dyDescent="0.3">
      <c r="A35" s="26">
        <v>7</v>
      </c>
      <c r="B35" s="46" t="s">
        <v>97</v>
      </c>
      <c r="C35" s="9" t="s">
        <v>98</v>
      </c>
      <c r="D35" s="43">
        <f>IFERROR(VLOOKUP(B35,[1]SUMMARY!$B$7:$BS$390,70,0),0)</f>
        <v>15</v>
      </c>
      <c r="E35" s="43">
        <v>9</v>
      </c>
      <c r="F35" s="9">
        <f t="shared" si="1"/>
        <v>6</v>
      </c>
      <c r="G35" s="43">
        <f>IFERROR(VLOOKUP(B35,RFD!$A$3:$C$58,3,0),0)</f>
        <v>0</v>
      </c>
      <c r="H35" s="43">
        <f>IFERROR(VLOOKUP(B35,'WIP MC'!$A$4:$AA$102,21,0),0)</f>
        <v>0</v>
      </c>
      <c r="I35" s="43">
        <f>IFERROR(VLOOKUP(C35,RFM!$B$3:$C$102,2,0),0)</f>
        <v>8</v>
      </c>
      <c r="J35" s="43">
        <f>IFERROR(VLOOKUP(C35,'WIP RAW'!$B$4:$W$99,19,0),0)</f>
        <v>0</v>
      </c>
      <c r="K35" s="34">
        <f t="shared" si="0"/>
        <v>-2</v>
      </c>
      <c r="L35" s="28"/>
      <c r="M35" s="32"/>
      <c r="N35" s="32"/>
      <c r="O35" s="8" t="s">
        <v>89</v>
      </c>
      <c r="P35" s="9">
        <v>1242</v>
      </c>
      <c r="Q35" s="9">
        <v>92.4</v>
      </c>
      <c r="R35" s="52"/>
    </row>
    <row r="36" spans="1:18" hidden="1" x14ac:dyDescent="0.3">
      <c r="A36" s="26">
        <v>8</v>
      </c>
      <c r="B36" s="46" t="s">
        <v>113</v>
      </c>
      <c r="C36" s="9" t="s">
        <v>104</v>
      </c>
      <c r="D36" s="43">
        <f>IFERROR(VLOOKUP(B36,[1]SUMMARY!$B$7:$BS$390,70,0),0)</f>
        <v>30</v>
      </c>
      <c r="E36" s="43">
        <v>18</v>
      </c>
      <c r="F36" s="9">
        <f t="shared" si="1"/>
        <v>12</v>
      </c>
      <c r="G36" s="43">
        <f>IFERROR(VLOOKUP(B36,RFD!$A$3:$C$58,3,0),0)</f>
        <v>0</v>
      </c>
      <c r="H36" s="43">
        <f>IFERROR(VLOOKUP(B36,'WIP MC'!$A$4:$AA$102,21,0),0)</f>
        <v>0</v>
      </c>
      <c r="I36" s="43">
        <f>IFERROR(VLOOKUP(C36,RFM!$B$3:$C$102,2,0),0)</f>
        <v>5</v>
      </c>
      <c r="J36" s="43">
        <f>IFERROR(VLOOKUP(C36,'WIP RAW'!$B$4:$W$99,19,0),0)</f>
        <v>1</v>
      </c>
      <c r="K36" s="34">
        <f t="shared" si="0"/>
        <v>6</v>
      </c>
      <c r="L36" s="28"/>
      <c r="M36" s="32"/>
      <c r="N36" s="32"/>
      <c r="O36" s="8" t="s">
        <v>90</v>
      </c>
      <c r="P36" s="9"/>
      <c r="Q36" s="9"/>
      <c r="R36" s="27"/>
    </row>
    <row r="37" spans="1:18" hidden="1" x14ac:dyDescent="0.3">
      <c r="A37" s="26">
        <v>9</v>
      </c>
      <c r="B37" s="46" t="s">
        <v>110</v>
      </c>
      <c r="C37" s="9" t="s">
        <v>111</v>
      </c>
      <c r="D37" s="43">
        <f>IFERROR(VLOOKUP(B37,[1]SUMMARY!$B$7:$BS$390,70,0),0)</f>
        <v>15</v>
      </c>
      <c r="E37" s="43">
        <v>9</v>
      </c>
      <c r="F37" s="9">
        <f t="shared" si="1"/>
        <v>6</v>
      </c>
      <c r="G37" s="43">
        <f>IFERROR(VLOOKUP(B37,RFD!$A$3:$C$58,3,0),0)</f>
        <v>0</v>
      </c>
      <c r="H37" s="43">
        <f>IFERROR(VLOOKUP(B37,'WIP MC'!$A$4:$AA$102,21,0),0)</f>
        <v>0</v>
      </c>
      <c r="I37" s="43">
        <f>IFERROR(VLOOKUP(C37,RFM!$B$3:$C$102,2,0),0)</f>
        <v>4</v>
      </c>
      <c r="J37" s="43">
        <f>IFERROR(VLOOKUP(C37,'WIP RAW'!$B$4:$W$99,19,0),0)</f>
        <v>0</v>
      </c>
      <c r="K37" s="34">
        <f t="shared" si="0"/>
        <v>2</v>
      </c>
      <c r="L37" s="28"/>
      <c r="M37" s="32"/>
      <c r="N37" s="32"/>
      <c r="O37" s="8" t="s">
        <v>88</v>
      </c>
      <c r="P37" s="14">
        <f ca="1">P35/P33</f>
        <v>1.3625316455696201E-2</v>
      </c>
      <c r="Q37" s="14">
        <f ca="1">Q35/Q33</f>
        <v>1.0136708860759494E-2</v>
      </c>
      <c r="R37" s="27"/>
    </row>
    <row r="38" spans="1:18" hidden="1" x14ac:dyDescent="0.3">
      <c r="A38" s="26">
        <v>10</v>
      </c>
      <c r="B38" s="46" t="s">
        <v>95</v>
      </c>
      <c r="C38" s="9" t="s">
        <v>96</v>
      </c>
      <c r="D38" s="43">
        <f>IFERROR(VLOOKUP(B38,[1]SUMMARY!$B$7:$BS$390,70,0),0)</f>
        <v>15</v>
      </c>
      <c r="E38" s="43">
        <v>9</v>
      </c>
      <c r="F38" s="9">
        <f t="shared" si="1"/>
        <v>6</v>
      </c>
      <c r="G38" s="43">
        <f>IFERROR(VLOOKUP(B38,RFD!$A$3:$C$58,3,0),0)</f>
        <v>0</v>
      </c>
      <c r="H38" s="43">
        <f>IFERROR(VLOOKUP(B38,'WIP MC'!$A$4:$AA$102,21,0),0)</f>
        <v>0</v>
      </c>
      <c r="I38" s="43">
        <f>IFERROR(VLOOKUP(C38,RFM!$B$3:$C$102,2,0),0)</f>
        <v>10</v>
      </c>
      <c r="J38" s="43">
        <f>IFERROR(VLOOKUP(C38,'WIP RAW'!$B$4:$W$99,19,0),0)</f>
        <v>0</v>
      </c>
      <c r="K38" s="34">
        <f t="shared" si="0"/>
        <v>-4</v>
      </c>
      <c r="L38" s="28"/>
      <c r="M38" s="32"/>
      <c r="N38" s="32"/>
      <c r="O38" s="8" t="s">
        <v>57</v>
      </c>
      <c r="P38" s="14" t="e">
        <f>P36/P34</f>
        <v>#DIV/0!</v>
      </c>
      <c r="Q38" s="14" t="e">
        <f>Q36/Q34</f>
        <v>#DIV/0!</v>
      </c>
      <c r="R38" s="27"/>
    </row>
    <row r="39" spans="1:18" hidden="1" x14ac:dyDescent="0.3">
      <c r="A39" s="26">
        <v>11</v>
      </c>
      <c r="B39" s="53" t="s">
        <v>132</v>
      </c>
      <c r="C39" s="54" t="s">
        <v>133</v>
      </c>
      <c r="D39" s="43">
        <f>IFERROR(VLOOKUP(B39,[1]SUMMARY!$B$7:$BS$390,70,0),0)</f>
        <v>144</v>
      </c>
      <c r="E39" s="43">
        <f>108+12</f>
        <v>120</v>
      </c>
      <c r="F39" s="9">
        <f t="shared" si="1"/>
        <v>24</v>
      </c>
      <c r="G39" s="43">
        <f>IFERROR(VLOOKUP(B39,RFD!$A$3:$C$58,3,0),0)</f>
        <v>2</v>
      </c>
      <c r="H39" s="43">
        <f>IFERROR(VLOOKUP(B39,'WIP MC'!$A$4:$AA$102,21,0),0)</f>
        <v>0</v>
      </c>
      <c r="I39" s="43">
        <f>IFERROR(VLOOKUP(C39,RFM!$B$3:$C$102,2,0),0)</f>
        <v>33</v>
      </c>
      <c r="J39" s="43">
        <f>IFERROR(VLOOKUP(C39,'WIP RAW'!$B$4:$W$99,19,0),0)</f>
        <v>4</v>
      </c>
      <c r="K39" s="34">
        <f t="shared" ref="K39:K45" si="2">F39-SUM(G39:J39)</f>
        <v>-15</v>
      </c>
      <c r="L39" s="28"/>
      <c r="M39" s="32"/>
      <c r="N39" s="32"/>
      <c r="P39" s="31"/>
      <c r="Q39" s="31"/>
      <c r="R39" s="27"/>
    </row>
    <row r="40" spans="1:18" hidden="1" x14ac:dyDescent="0.3">
      <c r="A40" s="26">
        <v>12</v>
      </c>
      <c r="B40" s="53" t="s">
        <v>146</v>
      </c>
      <c r="C40" s="54" t="s">
        <v>161</v>
      </c>
      <c r="D40" s="43">
        <f>IFERROR(VLOOKUP(B40,[1]SUMMARY!$B$7:$BS$390,70,0),0)</f>
        <v>0</v>
      </c>
      <c r="E40" s="43"/>
      <c r="F40" s="9">
        <f t="shared" si="1"/>
        <v>0</v>
      </c>
      <c r="G40" s="43">
        <f>IFERROR(VLOOKUP(B40,RFD!$A$3:$C$58,3,0),0)</f>
        <v>0</v>
      </c>
      <c r="H40" s="43">
        <f>IFERROR(VLOOKUP(B40,'WIP MC'!$A$4:$AA$102,21,0),0)</f>
        <v>0</v>
      </c>
      <c r="I40" s="43">
        <f>IFERROR(VLOOKUP(C40,RFM!$B$3:$C$102,2,0),0)</f>
        <v>0</v>
      </c>
      <c r="J40" s="43">
        <f>IFERROR(VLOOKUP(C40,'WIP RAW'!$B$4:$W$99,19,0),0)</f>
        <v>0</v>
      </c>
      <c r="K40" s="34">
        <f t="shared" si="2"/>
        <v>0</v>
      </c>
      <c r="L40" s="28"/>
      <c r="M40" s="32"/>
      <c r="N40" s="32"/>
      <c r="P40" s="31"/>
      <c r="Q40" s="31"/>
      <c r="R40" s="27"/>
    </row>
    <row r="41" spans="1:18" hidden="1" x14ac:dyDescent="0.3">
      <c r="A41" s="26">
        <v>13</v>
      </c>
      <c r="B41" s="53" t="s">
        <v>136</v>
      </c>
      <c r="C41" s="54" t="s">
        <v>137</v>
      </c>
      <c r="D41" s="43">
        <f>IFERROR(VLOOKUP(B41,[1]SUMMARY!$B$7:$BS$390,70,0),0)</f>
        <v>0</v>
      </c>
      <c r="E41" s="43"/>
      <c r="F41" s="9">
        <f t="shared" si="1"/>
        <v>0</v>
      </c>
      <c r="G41" s="43">
        <f>IFERROR(VLOOKUP(B41,RFD!$A$3:$C$58,3,0),0)</f>
        <v>0</v>
      </c>
      <c r="H41" s="43">
        <f>IFERROR(VLOOKUP(B41,'WIP MC'!$A$4:$AA$102,21,0),0)</f>
        <v>0</v>
      </c>
      <c r="I41" s="43">
        <f>IFERROR(VLOOKUP(C41,RFM!$B$3:$C$102,2,0),0)</f>
        <v>12</v>
      </c>
      <c r="J41" s="43">
        <f>IFERROR(VLOOKUP(C41,'WIP RAW'!$B$4:$W$99,19,0),0)</f>
        <v>0</v>
      </c>
      <c r="K41" s="34">
        <f t="shared" si="2"/>
        <v>-12</v>
      </c>
      <c r="L41" s="28"/>
      <c r="M41" s="32"/>
      <c r="N41" s="32"/>
      <c r="P41" s="31"/>
      <c r="Q41" s="31"/>
      <c r="R41" s="27"/>
    </row>
    <row r="42" spans="1:18" hidden="1" x14ac:dyDescent="0.3">
      <c r="A42" s="26">
        <v>14</v>
      </c>
      <c r="B42" s="53" t="s">
        <v>219</v>
      </c>
      <c r="C42" s="54" t="s">
        <v>220</v>
      </c>
      <c r="D42" s="43">
        <f>IFERROR(VLOOKUP(B42,[1]SUMMARY!$B$7:$BS$390,70,0),0)</f>
        <v>32</v>
      </c>
      <c r="E42" s="43">
        <v>40</v>
      </c>
      <c r="F42" s="9">
        <f t="shared" si="1"/>
        <v>-8</v>
      </c>
      <c r="G42" s="43">
        <f>IFERROR(VLOOKUP(B42,#REF!,3,0),0)</f>
        <v>0</v>
      </c>
      <c r="H42" s="43">
        <f>IFERROR(VLOOKUP(B42,#REF!,21,0),0)</f>
        <v>0</v>
      </c>
      <c r="I42" s="43">
        <f>IFERROR(VLOOKUP(C42,#REF!,2,0),0)</f>
        <v>0</v>
      </c>
      <c r="J42" s="43">
        <f>IFERROR(VLOOKUP(C42,#REF!,19,0),0)</f>
        <v>0</v>
      </c>
      <c r="K42" s="34">
        <f t="shared" si="2"/>
        <v>-8</v>
      </c>
      <c r="L42" s="28"/>
      <c r="M42" s="32"/>
      <c r="N42" s="32"/>
      <c r="P42" s="31"/>
      <c r="Q42" s="31"/>
      <c r="R42" s="27"/>
    </row>
    <row r="43" spans="1:18" hidden="1" x14ac:dyDescent="0.3">
      <c r="A43" s="26">
        <v>15</v>
      </c>
      <c r="B43" s="53" t="s">
        <v>221</v>
      </c>
      <c r="C43" s="54" t="s">
        <v>220</v>
      </c>
      <c r="D43" s="43">
        <f>IFERROR(VLOOKUP(B43,[1]SUMMARY!$B$7:$BS$390,70,0),0)</f>
        <v>45</v>
      </c>
      <c r="E43" s="43">
        <v>36</v>
      </c>
      <c r="F43" s="9">
        <f t="shared" si="1"/>
        <v>9</v>
      </c>
      <c r="G43" s="43">
        <f>IFERROR(VLOOKUP(B43,#REF!,3,0),0)</f>
        <v>0</v>
      </c>
      <c r="H43" s="43">
        <f>IFERROR(VLOOKUP(B43,#REF!,21,0),0)</f>
        <v>0</v>
      </c>
      <c r="I43" s="43">
        <f>IFERROR(VLOOKUP(C43,#REF!,2,0),0)</f>
        <v>0</v>
      </c>
      <c r="J43" s="43">
        <f>IFERROR(VLOOKUP(C43,#REF!,19,0),0)</f>
        <v>0</v>
      </c>
      <c r="K43" s="34">
        <f t="shared" si="2"/>
        <v>9</v>
      </c>
      <c r="L43" s="28"/>
      <c r="M43" s="32"/>
      <c r="N43" s="32"/>
      <c r="P43" s="31"/>
      <c r="Q43" s="31"/>
      <c r="R43" s="27"/>
    </row>
    <row r="44" spans="1:18" hidden="1" x14ac:dyDescent="0.3">
      <c r="A44" s="26">
        <v>15</v>
      </c>
      <c r="B44" s="53" t="s">
        <v>215</v>
      </c>
      <c r="C44" s="54" t="s">
        <v>216</v>
      </c>
      <c r="D44" s="43">
        <f>IFERROR(VLOOKUP(B44,[1]SUMMARY!$B$7:$BS$390,70,0),0)</f>
        <v>21</v>
      </c>
      <c r="E44" s="43">
        <v>12</v>
      </c>
      <c r="F44" s="9">
        <f t="shared" si="1"/>
        <v>9</v>
      </c>
      <c r="G44" s="43">
        <f>IFERROR(VLOOKUP(B44,#REF!,3,0),0)</f>
        <v>0</v>
      </c>
      <c r="H44" s="43">
        <f>IFERROR(VLOOKUP(B44,#REF!,21,0),0)</f>
        <v>0</v>
      </c>
      <c r="I44" s="43">
        <f>IFERROR(VLOOKUP(C44,#REF!,2,0),0)</f>
        <v>0</v>
      </c>
      <c r="J44" s="43">
        <f>IFERROR(VLOOKUP(C44,#REF!,19,0),0)</f>
        <v>0</v>
      </c>
      <c r="K44" s="34">
        <f t="shared" si="2"/>
        <v>9</v>
      </c>
      <c r="L44" s="28"/>
      <c r="M44" s="32"/>
      <c r="N44" s="32"/>
      <c r="P44" s="31"/>
      <c r="Q44" s="31"/>
      <c r="R44" s="27"/>
    </row>
    <row r="45" spans="1:18" hidden="1" x14ac:dyDescent="0.3">
      <c r="A45" s="26">
        <v>16</v>
      </c>
      <c r="B45" s="53" t="s">
        <v>147</v>
      </c>
      <c r="C45" s="54" t="s">
        <v>137</v>
      </c>
      <c r="D45" s="43">
        <f>IFERROR(VLOOKUP(B45,[1]SUMMARY!$B$7:$BS$390,70,0),0)</f>
        <v>0</v>
      </c>
      <c r="E45" s="43"/>
      <c r="F45" s="9">
        <f t="shared" si="1"/>
        <v>0</v>
      </c>
      <c r="G45" s="43">
        <f>IFERROR(VLOOKUP(B45,RFD!$A$3:$C$58,3,0),0)</f>
        <v>0</v>
      </c>
      <c r="H45" s="43">
        <f>IFERROR(VLOOKUP(B45,'WIP MC'!$A$4:$AA$102,21,0),0)</f>
        <v>0</v>
      </c>
      <c r="I45" s="43">
        <f>IFERROR(VLOOKUP(C45,RFM!$B$3:$C$102,2,0),0)</f>
        <v>12</v>
      </c>
      <c r="J45" s="43">
        <f>IFERROR(VLOOKUP(C45,'WIP RAW'!$B$4:$W$99,19,0),0)</f>
        <v>0</v>
      </c>
      <c r="K45" s="34">
        <f t="shared" si="2"/>
        <v>-12</v>
      </c>
      <c r="L45" s="28"/>
      <c r="M45" s="32"/>
      <c r="N45" s="32"/>
      <c r="P45" s="31"/>
      <c r="Q45" s="31"/>
      <c r="R45" s="27"/>
    </row>
    <row r="46" spans="1:18" hidden="1" x14ac:dyDescent="0.3">
      <c r="A46" s="26">
        <v>17</v>
      </c>
      <c r="B46" s="53" t="s">
        <v>179</v>
      </c>
      <c r="C46" s="54" t="s">
        <v>141</v>
      </c>
      <c r="D46" s="43">
        <f>IFERROR(VLOOKUP(B46,[1]SUMMARY!$B$7:$BS$390,70,0),0)</f>
        <v>0</v>
      </c>
      <c r="E46" s="43"/>
      <c r="F46" s="9">
        <f t="shared" si="1"/>
        <v>0</v>
      </c>
      <c r="G46" s="43">
        <f>IFERROR(VLOOKUP(B46,RFD!$A$3:$C$58,3,0),0)</f>
        <v>1</v>
      </c>
      <c r="H46" s="43">
        <f>IFERROR(VLOOKUP(B46,'WIP MC'!$A$4:$AA$102,21,0),0)</f>
        <v>0</v>
      </c>
      <c r="I46" s="43">
        <f>IFERROR(VLOOKUP(C46,RFM!$B$3:$C$102,2,0),0)</f>
        <v>1</v>
      </c>
      <c r="J46" s="43">
        <f>IFERROR(VLOOKUP(C46,'WIP RAW'!$B$4:$W$99,19,0),0)</f>
        <v>0</v>
      </c>
      <c r="K46" s="34">
        <f t="shared" ref="K46:K49" si="3">F46-SUM(G46:J46)</f>
        <v>-2</v>
      </c>
      <c r="L46" s="28"/>
      <c r="M46" s="32"/>
      <c r="N46" s="32"/>
      <c r="P46" s="31"/>
      <c r="Q46" s="31"/>
      <c r="R46" s="27"/>
    </row>
    <row r="47" spans="1:18" hidden="1" x14ac:dyDescent="0.3">
      <c r="A47" s="26">
        <v>18</v>
      </c>
      <c r="B47" s="53" t="s">
        <v>183</v>
      </c>
      <c r="C47" s="54" t="s">
        <v>178</v>
      </c>
      <c r="D47" s="43">
        <f>IFERROR(VLOOKUP(B47,[1]SUMMARY!$B$7:$BS$390,70,0),0)</f>
        <v>500</v>
      </c>
      <c r="E47" s="43"/>
      <c r="F47" s="9">
        <f t="shared" si="1"/>
        <v>500</v>
      </c>
      <c r="G47" s="43">
        <f>IFERROR(VLOOKUP(B47,RFD!$A$3:$C$58,3,0),0)</f>
        <v>0</v>
      </c>
      <c r="H47" s="43">
        <f>IFERROR(VLOOKUP(B47,'WIP MC'!$A$4:$AA$102,21,0),0)</f>
        <v>0</v>
      </c>
      <c r="I47" s="43">
        <f>IFERROR(VLOOKUP(C47,RFM!$B$3:$C$102,2,0),0)</f>
        <v>0</v>
      </c>
      <c r="J47" s="43">
        <f>IFERROR(VLOOKUP(C47,'WIP RAW'!$B$4:$W$99,19,0),0)</f>
        <v>1</v>
      </c>
      <c r="K47" s="34">
        <f t="shared" si="3"/>
        <v>499</v>
      </c>
      <c r="L47" s="28"/>
      <c r="M47" s="32"/>
      <c r="N47" s="32"/>
      <c r="P47" s="31"/>
      <c r="Q47" s="31"/>
      <c r="R47" s="27"/>
    </row>
    <row r="48" spans="1:18" hidden="1" x14ac:dyDescent="0.3">
      <c r="A48" s="26">
        <v>19</v>
      </c>
      <c r="B48" s="53" t="s">
        <v>134</v>
      </c>
      <c r="C48" s="54" t="s">
        <v>135</v>
      </c>
      <c r="D48" s="43">
        <f>IFERROR(VLOOKUP(B48,[1]SUMMARY!$B$7:$BS$390,70,0),0)</f>
        <v>26</v>
      </c>
      <c r="E48" s="43">
        <v>16</v>
      </c>
      <c r="F48" s="9">
        <f t="shared" si="1"/>
        <v>10</v>
      </c>
      <c r="G48" s="43">
        <f>IFERROR(VLOOKUP(B48,RFD!$A$3:$C$58,3,0),0)</f>
        <v>3</v>
      </c>
      <c r="H48" s="43">
        <f>IFERROR(VLOOKUP(B48,'WIP MC'!$A$4:$AA$102,21,0),0)</f>
        <v>0</v>
      </c>
      <c r="I48" s="43">
        <f>IFERROR(VLOOKUP(C48,RFM!$B$3:$C$102,2,0),0)</f>
        <v>1</v>
      </c>
      <c r="J48" s="43">
        <f>IFERROR(VLOOKUP(C48,'WIP RAW'!$B$4:$W$99,19,0),0)</f>
        <v>0</v>
      </c>
      <c r="K48" s="34">
        <f t="shared" si="3"/>
        <v>6</v>
      </c>
      <c r="L48" s="28"/>
      <c r="M48" s="32"/>
      <c r="N48" s="32"/>
      <c r="P48" s="31"/>
      <c r="Q48" s="31"/>
      <c r="R48" s="27"/>
    </row>
    <row r="49" spans="1:18" hidden="1" x14ac:dyDescent="0.3">
      <c r="A49" s="26">
        <v>20</v>
      </c>
      <c r="B49" s="53" t="s">
        <v>138</v>
      </c>
      <c r="C49" s="54" t="s">
        <v>139</v>
      </c>
      <c r="D49" s="43">
        <f>IFERROR(VLOOKUP(B49,[1]SUMMARY!$B$7:$BS$390,70,0),0)</f>
        <v>24</v>
      </c>
      <c r="E49" s="43">
        <v>3</v>
      </c>
      <c r="F49" s="9">
        <f t="shared" si="1"/>
        <v>21</v>
      </c>
      <c r="G49" s="43">
        <f>IFERROR(VLOOKUP(B49,RFD!$A$3:$C$58,3,0),0)</f>
        <v>0</v>
      </c>
      <c r="H49" s="43">
        <f>IFERROR(VLOOKUP(B49,'WIP MC'!$A$4:$AA$102,21,0),0)</f>
        <v>0</v>
      </c>
      <c r="I49" s="43">
        <f>IFERROR(VLOOKUP(C49,RFM!$B$3:$C$102,2,0),0)</f>
        <v>0</v>
      </c>
      <c r="J49" s="43">
        <f>IFERROR(VLOOKUP(C49,'WIP RAW'!$B$4:$W$99,19,0),0)</f>
        <v>0</v>
      </c>
      <c r="K49" s="34">
        <f t="shared" si="3"/>
        <v>21</v>
      </c>
      <c r="L49" s="28"/>
      <c r="M49" s="32"/>
      <c r="N49" s="32"/>
      <c r="P49" s="31"/>
      <c r="Q49" s="31"/>
      <c r="R49" s="27"/>
    </row>
    <row r="50" spans="1:18" hidden="1" x14ac:dyDescent="0.3">
      <c r="A50" s="26">
        <v>21</v>
      </c>
      <c r="B50" s="53" t="s">
        <v>148</v>
      </c>
      <c r="C50" s="54" t="s">
        <v>162</v>
      </c>
      <c r="D50" s="43">
        <f>IFERROR(VLOOKUP(B50,[1]SUMMARY!$B$7:$BS$390,70,0),0)</f>
        <v>0</v>
      </c>
      <c r="E50" s="43"/>
      <c r="F50" s="9">
        <f t="shared" ref="F50:F65" si="4">D50-E50</f>
        <v>0</v>
      </c>
      <c r="G50" s="43">
        <f>IFERROR(VLOOKUP(B50,RFD!$A$3:$C$58,3,0),0)</f>
        <v>0</v>
      </c>
      <c r="H50" s="43">
        <f>IFERROR(VLOOKUP(B50,'WIP MC'!$A$4:$AA$102,21,0),0)</f>
        <v>0</v>
      </c>
      <c r="I50" s="43">
        <f>IFERROR(VLOOKUP(C50,RFM!$B$3:$C$102,2,0),0)</f>
        <v>0</v>
      </c>
      <c r="J50" s="43">
        <f>IFERROR(VLOOKUP(C50,'WIP RAW'!$B$4:$W$99,19,0),0)</f>
        <v>0</v>
      </c>
      <c r="K50" s="34">
        <f t="shared" ref="K50:K65" si="5">F50-SUM(G50:J50)</f>
        <v>0</v>
      </c>
      <c r="L50" s="28"/>
      <c r="M50" s="32"/>
      <c r="N50" s="32"/>
      <c r="P50" s="31"/>
      <c r="Q50" s="31"/>
      <c r="R50" s="27"/>
    </row>
    <row r="51" spans="1:18" hidden="1" x14ac:dyDescent="0.3">
      <c r="A51" s="26">
        <v>22</v>
      </c>
      <c r="B51" s="53" t="s">
        <v>149</v>
      </c>
      <c r="C51" s="54" t="s">
        <v>163</v>
      </c>
      <c r="D51" s="43">
        <f>IFERROR(VLOOKUP(B51,[1]SUMMARY!$B$7:$BS$390,70,0),0)</f>
        <v>6</v>
      </c>
      <c r="E51" s="43"/>
      <c r="F51" s="9">
        <f t="shared" si="4"/>
        <v>6</v>
      </c>
      <c r="G51" s="43">
        <f>IFERROR(VLOOKUP(B51,RFD!$A$3:$C$58,3,0),0)</f>
        <v>0</v>
      </c>
      <c r="H51" s="43">
        <f>IFERROR(VLOOKUP(B51,'WIP MC'!$A$4:$AA$102,21,0),0)</f>
        <v>0</v>
      </c>
      <c r="I51" s="43">
        <f>IFERROR(VLOOKUP(C51,RFM!$B$3:$C$102,2,0),0)</f>
        <v>0</v>
      </c>
      <c r="J51" s="43">
        <f>IFERROR(VLOOKUP(C51,'WIP RAW'!$B$4:$W$99,19,0),0)</f>
        <v>0</v>
      </c>
      <c r="K51" s="34">
        <f t="shared" si="5"/>
        <v>6</v>
      </c>
      <c r="L51" s="28"/>
      <c r="M51" s="32"/>
      <c r="N51" s="32"/>
      <c r="P51" s="31"/>
      <c r="Q51" s="31"/>
      <c r="R51" s="27"/>
    </row>
    <row r="52" spans="1:18" hidden="1" x14ac:dyDescent="0.3">
      <c r="A52" s="26">
        <v>23</v>
      </c>
      <c r="B52" s="53" t="s">
        <v>150</v>
      </c>
      <c r="C52" s="54" t="s">
        <v>144</v>
      </c>
      <c r="D52" s="43">
        <f>IFERROR(VLOOKUP(B52,[1]SUMMARY!$B$7:$BS$390,70,0),0)</f>
        <v>0</v>
      </c>
      <c r="E52" s="43"/>
      <c r="F52" s="9">
        <f t="shared" si="4"/>
        <v>0</v>
      </c>
      <c r="G52" s="43">
        <f>IFERROR(VLOOKUP(B52,RFD!$A$3:$C$58,3,0),0)</f>
        <v>0</v>
      </c>
      <c r="H52" s="43">
        <f>IFERROR(VLOOKUP(B52,'WIP MC'!$A$4:$AA$102,21,0),0)</f>
        <v>0</v>
      </c>
      <c r="I52" s="43">
        <f>IFERROR(VLOOKUP(C52,RFM!$B$3:$C$102,2,0),0)</f>
        <v>20</v>
      </c>
      <c r="J52" s="43">
        <f>IFERROR(VLOOKUP(C52,'WIP RAW'!$B$4:$W$99,19,0),0)</f>
        <v>0</v>
      </c>
      <c r="K52" s="34">
        <f t="shared" si="5"/>
        <v>-20</v>
      </c>
      <c r="L52" s="28"/>
      <c r="M52" s="32"/>
      <c r="N52" s="32"/>
      <c r="P52" s="31"/>
      <c r="Q52" s="31"/>
      <c r="R52" s="27"/>
    </row>
    <row r="53" spans="1:18" hidden="1" x14ac:dyDescent="0.3">
      <c r="A53" s="26">
        <v>24</v>
      </c>
      <c r="B53" s="53" t="s">
        <v>151</v>
      </c>
      <c r="C53" s="54" t="s">
        <v>164</v>
      </c>
      <c r="D53" s="43">
        <f>IFERROR(VLOOKUP(B53,[1]SUMMARY!$B$7:$BS$390,70,0),0)</f>
        <v>0</v>
      </c>
      <c r="E53" s="43"/>
      <c r="F53" s="9">
        <f t="shared" si="4"/>
        <v>0</v>
      </c>
      <c r="G53" s="43">
        <f>IFERROR(VLOOKUP(B53,RFD!$A$3:$C$58,3,0),0)</f>
        <v>0</v>
      </c>
      <c r="H53" s="43">
        <f>IFERROR(VLOOKUP(B53,'WIP MC'!$A$4:$AA$102,21,0),0)</f>
        <v>0</v>
      </c>
      <c r="I53" s="43">
        <f>IFERROR(VLOOKUP(C53,RFM!$B$3:$C$102,2,0),0)</f>
        <v>1</v>
      </c>
      <c r="J53" s="43">
        <f>IFERROR(VLOOKUP(C53,'WIP RAW'!$B$4:$W$99,19,0),0)</f>
        <v>0</v>
      </c>
      <c r="K53" s="34">
        <f t="shared" si="5"/>
        <v>-1</v>
      </c>
      <c r="L53" s="28"/>
      <c r="M53" s="32"/>
      <c r="N53" s="32"/>
      <c r="P53" s="31"/>
      <c r="Q53" s="31"/>
      <c r="R53" s="27"/>
    </row>
    <row r="54" spans="1:18" hidden="1" x14ac:dyDescent="0.3">
      <c r="A54" s="26">
        <v>25</v>
      </c>
      <c r="B54" s="53" t="s">
        <v>152</v>
      </c>
      <c r="C54" s="54" t="s">
        <v>165</v>
      </c>
      <c r="D54" s="43">
        <f>IFERROR(VLOOKUP(B54,[1]SUMMARY!$B$7:$BS$390,70,0),0)</f>
        <v>0</v>
      </c>
      <c r="E54" s="43"/>
      <c r="F54" s="9">
        <f t="shared" si="4"/>
        <v>0</v>
      </c>
      <c r="G54" s="43">
        <f>IFERROR(VLOOKUP(B54,RFD!$A$3:$C$58,3,0),0)</f>
        <v>0</v>
      </c>
      <c r="H54" s="43">
        <f>IFERROR(VLOOKUP(B54,'WIP MC'!$A$4:$AA$102,21,0),0)</f>
        <v>0</v>
      </c>
      <c r="I54" s="43">
        <f>IFERROR(VLOOKUP(C54,RFM!$B$3:$C$102,2,0),0)</f>
        <v>1</v>
      </c>
      <c r="J54" s="43">
        <f>IFERROR(VLOOKUP(C54,'WIP RAW'!$B$4:$W$99,19,0),0)</f>
        <v>0</v>
      </c>
      <c r="K54" s="34">
        <f t="shared" si="5"/>
        <v>-1</v>
      </c>
      <c r="L54" s="28"/>
      <c r="M54" s="32"/>
      <c r="N54" s="32"/>
      <c r="P54" s="31"/>
      <c r="Q54" s="31"/>
      <c r="R54" s="27"/>
    </row>
    <row r="55" spans="1:18" hidden="1" x14ac:dyDescent="0.3">
      <c r="A55" s="26">
        <v>26</v>
      </c>
      <c r="B55" s="53" t="s">
        <v>153</v>
      </c>
      <c r="C55" s="54" t="s">
        <v>166</v>
      </c>
      <c r="D55" s="43">
        <f>IFERROR(VLOOKUP(B55,[1]SUMMARY!$B$7:$BS$390,70,0),0)</f>
        <v>0</v>
      </c>
      <c r="E55" s="43"/>
      <c r="F55" s="9">
        <f t="shared" si="4"/>
        <v>0</v>
      </c>
      <c r="G55" s="43">
        <f>IFERROR(VLOOKUP(B55,RFD!$A$3:$C$58,3,0),0)</f>
        <v>0</v>
      </c>
      <c r="H55" s="43">
        <f>IFERROR(VLOOKUP(B55,'WIP MC'!$A$4:$AA$102,21,0),0)</f>
        <v>0</v>
      </c>
      <c r="I55" s="43">
        <f>IFERROR(VLOOKUP(C55,RFM!$B$3:$C$102,2,0),0)</f>
        <v>1</v>
      </c>
      <c r="J55" s="43">
        <f>IFERROR(VLOOKUP(C55,'WIP RAW'!$B$4:$W$99,19,0),0)</f>
        <v>0</v>
      </c>
      <c r="K55" s="34">
        <f t="shared" si="5"/>
        <v>-1</v>
      </c>
      <c r="L55" s="28"/>
      <c r="M55" s="32"/>
      <c r="N55" s="32"/>
      <c r="P55" s="31"/>
      <c r="Q55" s="31"/>
      <c r="R55" s="27"/>
    </row>
    <row r="56" spans="1:18" hidden="1" x14ac:dyDescent="0.3">
      <c r="A56" s="26">
        <v>27</v>
      </c>
      <c r="B56" s="60">
        <v>100821111</v>
      </c>
      <c r="C56" s="54" t="s">
        <v>167</v>
      </c>
      <c r="D56" s="43">
        <f>IFERROR(VLOOKUP(B56,[1]SUMMARY!$B$7:$BS$390,70,0),0)</f>
        <v>24</v>
      </c>
      <c r="E56" s="43"/>
      <c r="F56" s="9">
        <f t="shared" si="4"/>
        <v>24</v>
      </c>
      <c r="G56" s="43">
        <f>IFERROR(VLOOKUP(B56,RFD!$A$3:$C$58,3,0),0)</f>
        <v>0</v>
      </c>
      <c r="H56" s="43">
        <f>IFERROR(VLOOKUP(B56,'WIP MC'!$A$4:$AA$102,21,0),0)</f>
        <v>0</v>
      </c>
      <c r="I56" s="43">
        <f>IFERROR(VLOOKUP(C56,RFM!$B$3:$C$102,2,0),0)</f>
        <v>0</v>
      </c>
      <c r="J56" s="43">
        <f>IFERROR(VLOOKUP(C56,'WIP RAW'!$B$4:$W$99,19,0),0)</f>
        <v>0</v>
      </c>
      <c r="K56" s="34">
        <f t="shared" si="5"/>
        <v>24</v>
      </c>
      <c r="L56" s="28"/>
      <c r="M56" s="32"/>
      <c r="N56" s="32"/>
      <c r="P56" s="31"/>
      <c r="Q56" s="31"/>
      <c r="R56" s="27"/>
    </row>
    <row r="57" spans="1:18" hidden="1" x14ac:dyDescent="0.3">
      <c r="A57" s="26">
        <v>28</v>
      </c>
      <c r="B57" s="60">
        <v>100820111</v>
      </c>
      <c r="C57" s="54" t="s">
        <v>168</v>
      </c>
      <c r="D57" s="43">
        <f>IFERROR(VLOOKUP(B57,[1]SUMMARY!$B$7:$BS$390,70,0),0)</f>
        <v>12</v>
      </c>
      <c r="E57" s="43"/>
      <c r="F57" s="9">
        <f t="shared" si="4"/>
        <v>12</v>
      </c>
      <c r="G57" s="43">
        <f>IFERROR(VLOOKUP(B57,RFD!$A$3:$C$58,3,0),0)</f>
        <v>0</v>
      </c>
      <c r="H57" s="43">
        <f>IFERROR(VLOOKUP(B57,'WIP MC'!$A$4:$AA$102,21,0),0)</f>
        <v>0</v>
      </c>
      <c r="I57" s="43">
        <f>IFERROR(VLOOKUP(C57,RFM!$B$3:$C$102,2,0),0)</f>
        <v>0</v>
      </c>
      <c r="J57" s="43">
        <f>IFERROR(VLOOKUP(C57,'WIP RAW'!$B$4:$W$99,19,0),0)</f>
        <v>0</v>
      </c>
      <c r="K57" s="34">
        <f t="shared" si="5"/>
        <v>12</v>
      </c>
      <c r="L57" s="28"/>
      <c r="M57" s="32"/>
      <c r="N57" s="32"/>
      <c r="P57" s="31"/>
      <c r="Q57" s="31"/>
      <c r="R57" s="27"/>
    </row>
    <row r="58" spans="1:18" hidden="1" x14ac:dyDescent="0.3">
      <c r="A58" s="26">
        <v>29</v>
      </c>
      <c r="B58" s="60">
        <v>100820112</v>
      </c>
      <c r="C58" s="54" t="s">
        <v>168</v>
      </c>
      <c r="D58" s="43">
        <f>IFERROR(VLOOKUP(B58,[1]SUMMARY!$B$7:$BS$390,70,0),0)</f>
        <v>12</v>
      </c>
      <c r="E58" s="43"/>
      <c r="F58" s="9">
        <f t="shared" si="4"/>
        <v>12</v>
      </c>
      <c r="G58" s="43">
        <f>IFERROR(VLOOKUP(B58,RFD!$A$3:$C$58,3,0),0)</f>
        <v>0</v>
      </c>
      <c r="H58" s="43">
        <f>IFERROR(VLOOKUP(B58,'WIP MC'!$A$4:$AA$102,21,0),0)</f>
        <v>0</v>
      </c>
      <c r="I58" s="43">
        <f>IFERROR(VLOOKUP(C58,RFM!$B$3:$C$102,2,0),0)</f>
        <v>0</v>
      </c>
      <c r="J58" s="43">
        <f>IFERROR(VLOOKUP(C58,'WIP RAW'!$B$4:$W$99,19,0),0)</f>
        <v>0</v>
      </c>
      <c r="K58" s="34">
        <f t="shared" si="5"/>
        <v>12</v>
      </c>
      <c r="L58" s="28"/>
      <c r="M58" s="32"/>
      <c r="N58" s="32"/>
      <c r="P58" s="31"/>
      <c r="Q58" s="31"/>
      <c r="R58" s="27"/>
    </row>
    <row r="59" spans="1:18" hidden="1" x14ac:dyDescent="0.3">
      <c r="A59" s="26">
        <v>30</v>
      </c>
      <c r="B59" s="53" t="s">
        <v>180</v>
      </c>
      <c r="C59" s="54" t="s">
        <v>174</v>
      </c>
      <c r="D59" s="43">
        <f>IFERROR(VLOOKUP(B59,[1]SUMMARY!$B$7:$BS$390,70,0),0)</f>
        <v>0</v>
      </c>
      <c r="E59" s="43"/>
      <c r="F59" s="9">
        <f t="shared" si="4"/>
        <v>0</v>
      </c>
      <c r="G59" s="43">
        <f>IFERROR(VLOOKUP(B59,RFD!$A$3:$C$58,3,0),0)</f>
        <v>0</v>
      </c>
      <c r="H59" s="43">
        <f>IFERROR(VLOOKUP(B59,'WIP MC'!$A$4:$AA$102,21,0),0)</f>
        <v>0</v>
      </c>
      <c r="I59" s="43">
        <f>IFERROR(VLOOKUP(C59,RFM!$B$3:$C$102,2,0),0)</f>
        <v>0</v>
      </c>
      <c r="J59" s="43">
        <f>IFERROR(VLOOKUP(C59,'WIP RAW'!$B$4:$W$99,19,0),0)</f>
        <v>0</v>
      </c>
      <c r="K59" s="34">
        <f t="shared" si="5"/>
        <v>0</v>
      </c>
      <c r="L59" s="28"/>
      <c r="M59" s="32"/>
      <c r="N59" s="32"/>
      <c r="P59" s="31"/>
      <c r="Q59" s="31"/>
      <c r="R59" s="27"/>
    </row>
    <row r="60" spans="1:18" hidden="1" x14ac:dyDescent="0.3">
      <c r="A60" s="26">
        <v>31</v>
      </c>
      <c r="B60" s="53" t="s">
        <v>181</v>
      </c>
      <c r="C60" s="54" t="s">
        <v>174</v>
      </c>
      <c r="D60" s="43">
        <f>IFERROR(VLOOKUP(B60,[1]SUMMARY!$B$7:$BS$390,70,0),0)</f>
        <v>0</v>
      </c>
      <c r="E60" s="43"/>
      <c r="F60" s="9">
        <f t="shared" si="4"/>
        <v>0</v>
      </c>
      <c r="G60" s="43">
        <f>IFERROR(VLOOKUP(B60,RFD!$A$3:$C$58,3,0),0)</f>
        <v>0</v>
      </c>
      <c r="H60" s="43">
        <f>IFERROR(VLOOKUP(B60,'WIP MC'!$A$4:$AA$102,21,0),0)</f>
        <v>0</v>
      </c>
      <c r="I60" s="43">
        <f>IFERROR(VLOOKUP(C60,RFM!$B$3:$C$102,2,0),0)</f>
        <v>0</v>
      </c>
      <c r="J60" s="43">
        <f>IFERROR(VLOOKUP(C60,'WIP RAW'!$B$4:$W$99,19,0),0)</f>
        <v>0</v>
      </c>
      <c r="K60" s="34">
        <f t="shared" si="5"/>
        <v>0</v>
      </c>
      <c r="L60" s="28"/>
      <c r="M60" s="32"/>
      <c r="N60" s="32"/>
      <c r="P60" s="31"/>
      <c r="Q60" s="31"/>
      <c r="R60" s="27"/>
    </row>
    <row r="61" spans="1:18" hidden="1" x14ac:dyDescent="0.3">
      <c r="A61" s="26">
        <v>32</v>
      </c>
      <c r="B61" s="53" t="s">
        <v>182</v>
      </c>
      <c r="C61" s="54" t="s">
        <v>174</v>
      </c>
      <c r="D61" s="43">
        <f>IFERROR(VLOOKUP(B61,[1]SUMMARY!$B$7:$BS$390,70,0),0)</f>
        <v>0</v>
      </c>
      <c r="E61" s="43"/>
      <c r="F61" s="9">
        <f t="shared" si="4"/>
        <v>0</v>
      </c>
      <c r="G61" s="43">
        <f>IFERROR(VLOOKUP(B61,RFD!$A$3:$C$58,3,0),0)</f>
        <v>0</v>
      </c>
      <c r="H61" s="43">
        <f>IFERROR(VLOOKUP(B61,'WIP MC'!$A$4:$AA$102,21,0),0)</f>
        <v>0</v>
      </c>
      <c r="I61" s="43">
        <f>IFERROR(VLOOKUP(C61,RFM!$B$3:$C$102,2,0),0)</f>
        <v>0</v>
      </c>
      <c r="J61" s="43">
        <f>IFERROR(VLOOKUP(C61,'WIP RAW'!$B$4:$W$99,19,0),0)</f>
        <v>0</v>
      </c>
      <c r="K61" s="34">
        <f t="shared" si="5"/>
        <v>0</v>
      </c>
      <c r="L61" s="28"/>
      <c r="M61" s="32"/>
      <c r="N61" s="32"/>
      <c r="P61" s="31"/>
      <c r="Q61" s="31"/>
      <c r="R61" s="27"/>
    </row>
    <row r="62" spans="1:18" hidden="1" x14ac:dyDescent="0.3">
      <c r="A62" s="26">
        <v>33</v>
      </c>
      <c r="B62" s="53" t="s">
        <v>157</v>
      </c>
      <c r="C62" s="54" t="s">
        <v>171</v>
      </c>
      <c r="D62" s="43">
        <f>IFERROR(VLOOKUP(B62,[1]SUMMARY!$B$7:$BS$390,70,0),0)</f>
        <v>0</v>
      </c>
      <c r="E62" s="43"/>
      <c r="F62" s="9">
        <f t="shared" si="4"/>
        <v>0</v>
      </c>
      <c r="G62" s="43">
        <f>IFERROR(VLOOKUP(B62,RFD!$A$3:$C$58,3,0),0)</f>
        <v>0</v>
      </c>
      <c r="H62" s="43">
        <f>IFERROR(VLOOKUP(B62,'WIP MC'!$A$4:$AA$102,21,0),0)</f>
        <v>0</v>
      </c>
      <c r="I62" s="43">
        <f>IFERROR(VLOOKUP(C62,RFM!$B$3:$C$102,2,0),0)</f>
        <v>0</v>
      </c>
      <c r="J62" s="43">
        <f>IFERROR(VLOOKUP(C62,'WIP RAW'!$B$4:$W$99,19,0),0)</f>
        <v>0</v>
      </c>
      <c r="K62" s="34">
        <f t="shared" si="5"/>
        <v>0</v>
      </c>
      <c r="L62" s="28"/>
      <c r="M62" s="32"/>
      <c r="N62" s="32"/>
      <c r="P62" s="31"/>
      <c r="Q62" s="31"/>
      <c r="R62" s="27"/>
    </row>
    <row r="63" spans="1:18" hidden="1" x14ac:dyDescent="0.3">
      <c r="A63" s="26">
        <v>34</v>
      </c>
      <c r="B63" s="53" t="s">
        <v>158</v>
      </c>
      <c r="C63" s="54" t="s">
        <v>172</v>
      </c>
      <c r="D63" s="43">
        <f>IFERROR(VLOOKUP(B63,[1]SUMMARY!$B$7:$BS$390,70,0),0)</f>
        <v>60</v>
      </c>
      <c r="E63" s="43">
        <v>44</v>
      </c>
      <c r="F63" s="9">
        <f t="shared" si="4"/>
        <v>16</v>
      </c>
      <c r="G63" s="43">
        <f>IFERROR(VLOOKUP(B63,RFD!$A$3:$C$58,3,0),0)</f>
        <v>0</v>
      </c>
      <c r="H63" s="43">
        <f>IFERROR(VLOOKUP(B63,'WIP MC'!$A$4:$AA$102,21,0),0)</f>
        <v>0</v>
      </c>
      <c r="I63" s="43">
        <f>IFERROR(VLOOKUP(C63,RFM!$B$3:$C$102,2,0),0)</f>
        <v>0</v>
      </c>
      <c r="J63" s="43">
        <f>IFERROR(VLOOKUP(C63,'WIP RAW'!$B$4:$W$99,19,0),0)</f>
        <v>0</v>
      </c>
      <c r="K63" s="34">
        <f t="shared" si="5"/>
        <v>16</v>
      </c>
      <c r="L63" s="28"/>
      <c r="M63" s="32"/>
      <c r="N63" s="32"/>
      <c r="P63" s="31"/>
      <c r="Q63" s="31"/>
      <c r="R63" s="27"/>
    </row>
    <row r="64" spans="1:18" hidden="1" x14ac:dyDescent="0.3">
      <c r="A64" s="26">
        <v>35</v>
      </c>
      <c r="B64" s="53" t="s">
        <v>159</v>
      </c>
      <c r="C64" s="54" t="s">
        <v>173</v>
      </c>
      <c r="D64" s="43">
        <f>IFERROR(VLOOKUP(B64,[1]SUMMARY!$B$7:$BS$390,70,0),0)</f>
        <v>50</v>
      </c>
      <c r="E64" s="43">
        <v>24</v>
      </c>
      <c r="F64" s="9">
        <f t="shared" si="4"/>
        <v>26</v>
      </c>
      <c r="G64" s="43">
        <f>IFERROR(VLOOKUP(B64,RFD!$A$3:$C$58,3,0),0)</f>
        <v>0</v>
      </c>
      <c r="H64" s="43">
        <f>IFERROR(VLOOKUP(B64,'WIP MC'!$A$4:$AA$102,21,0),0)</f>
        <v>0</v>
      </c>
      <c r="I64" s="43">
        <f>IFERROR(VLOOKUP(C64,RFM!$B$3:$C$102,2,0),0)</f>
        <v>0</v>
      </c>
      <c r="J64" s="43">
        <f>IFERROR(VLOOKUP(C64,'WIP RAW'!$B$4:$W$99,19,0),0)</f>
        <v>0</v>
      </c>
      <c r="K64" s="34">
        <f t="shared" si="5"/>
        <v>26</v>
      </c>
      <c r="L64" s="28"/>
      <c r="M64" s="32"/>
      <c r="N64" s="32"/>
      <c r="P64" s="31"/>
      <c r="Q64" s="31"/>
      <c r="R64" s="27"/>
    </row>
    <row r="65" spans="1:18" hidden="1" x14ac:dyDescent="0.3">
      <c r="A65" s="26">
        <v>36</v>
      </c>
      <c r="B65" s="53" t="s">
        <v>160</v>
      </c>
      <c r="C65" s="54" t="s">
        <v>174</v>
      </c>
      <c r="D65" s="43">
        <f>IFERROR(VLOOKUP(B65,[1]SUMMARY!$B$7:$BS$390,70,0),0)</f>
        <v>0</v>
      </c>
      <c r="E65" s="43"/>
      <c r="F65" s="9">
        <f t="shared" si="4"/>
        <v>0</v>
      </c>
      <c r="G65" s="43">
        <f>IFERROR(VLOOKUP(B65,RFD!$A$3:$C$58,3,0),0)</f>
        <v>0</v>
      </c>
      <c r="H65" s="43">
        <f>IFERROR(VLOOKUP(B65,'WIP MC'!$A$4:$AA$102,21,0),0)</f>
        <v>0</v>
      </c>
      <c r="I65" s="43">
        <f>IFERROR(VLOOKUP(C65,RFM!$B$3:$C$102,2,0),0)</f>
        <v>0</v>
      </c>
      <c r="J65" s="43">
        <f>IFERROR(VLOOKUP(C65,'WIP RAW'!$B$4:$W$99,19,0),0)</f>
        <v>0</v>
      </c>
      <c r="K65" s="34">
        <f t="shared" si="5"/>
        <v>0</v>
      </c>
      <c r="L65" s="28"/>
      <c r="M65" s="32"/>
      <c r="N65" s="32"/>
      <c r="P65" s="31"/>
      <c r="Q65" s="31"/>
      <c r="R65" s="27"/>
    </row>
    <row r="66" spans="1:18" ht="15" hidden="1" thickBot="1" x14ac:dyDescent="0.35">
      <c r="A66" s="100" t="s">
        <v>58</v>
      </c>
      <c r="B66" s="101"/>
      <c r="C66" s="102"/>
      <c r="D66" s="15">
        <f t="shared" ref="D66:K66" si="6">SUM(D29:D65)</f>
        <v>1319</v>
      </c>
      <c r="E66" s="15">
        <f t="shared" si="6"/>
        <v>518</v>
      </c>
      <c r="F66" s="15">
        <f t="shared" si="6"/>
        <v>801</v>
      </c>
      <c r="G66" s="15">
        <f t="shared" si="6"/>
        <v>39</v>
      </c>
      <c r="H66" s="15">
        <f t="shared" si="6"/>
        <v>0</v>
      </c>
      <c r="I66" s="15">
        <f t="shared" si="6"/>
        <v>177</v>
      </c>
      <c r="J66" s="15">
        <f t="shared" si="6"/>
        <v>13</v>
      </c>
      <c r="K66" s="15">
        <f t="shared" si="6"/>
        <v>572</v>
      </c>
      <c r="L66" s="28"/>
    </row>
    <row r="67" spans="1:18" hidden="1" x14ac:dyDescent="0.3"/>
  </sheetData>
  <mergeCells count="14">
    <mergeCell ref="G27:K27"/>
    <mergeCell ref="A66:C66"/>
    <mergeCell ref="O30:Q30"/>
    <mergeCell ref="C3:D3"/>
    <mergeCell ref="E3:F3"/>
    <mergeCell ref="C15:F15"/>
    <mergeCell ref="J15:K15"/>
    <mergeCell ref="C4:F4"/>
    <mergeCell ref="C10:D10"/>
    <mergeCell ref="C11:D11"/>
    <mergeCell ref="O12:P12"/>
    <mergeCell ref="O3:Q3"/>
    <mergeCell ref="O17:Q17"/>
    <mergeCell ref="A27:E27"/>
  </mergeCells>
  <conditionalFormatting sqref="J17:J22">
    <cfRule type="cellIs" dxfId="9" priority="1" operator="greaterThan">
      <formula>100</formula>
    </cfRule>
  </conditionalFormatting>
  <conditionalFormatting sqref="K17:L23">
    <cfRule type="cellIs" dxfId="8" priority="2" operator="greaterThan">
      <formula>16</formula>
    </cfRule>
  </conditionalFormatting>
  <pageMargins left="0.7" right="0.7" top="0.75" bottom="0.75" header="0.3" footer="0.3"/>
  <pageSetup paperSize="9" orientation="portrait" verticalDpi="0" r:id="rId1"/>
  <ignoredErrors>
    <ignoredError sqref="F6:F7 K24 F8:F10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41796-6684-4F91-A609-0ABACC526A31}">
  <sheetPr>
    <pageSetUpPr fitToPage="1"/>
  </sheetPr>
  <dimension ref="A1:P194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G199" sqref="G199"/>
    </sheetView>
  </sheetViews>
  <sheetFormatPr defaultRowHeight="14.4" x14ac:dyDescent="0.3"/>
  <cols>
    <col min="1" max="1" width="18.6640625" bestFit="1" customWidth="1"/>
    <col min="3" max="3" width="10.44140625" bestFit="1" customWidth="1"/>
    <col min="4" max="4" width="12" bestFit="1" customWidth="1"/>
    <col min="5" max="5" width="10.44140625" bestFit="1" customWidth="1"/>
    <col min="7" max="7" width="23" bestFit="1" customWidth="1"/>
    <col min="11" max="11" width="10.44140625" bestFit="1" customWidth="1"/>
  </cols>
  <sheetData>
    <row r="1" spans="1:16" x14ac:dyDescent="0.3">
      <c r="A1" t="s">
        <v>41</v>
      </c>
      <c r="B1" t="s">
        <v>43</v>
      </c>
      <c r="C1" s="32">
        <f>SUBTOTAL(9,C3:C262)</f>
        <v>874</v>
      </c>
      <c r="D1" s="22">
        <f ca="1">TODAY()</f>
        <v>45818</v>
      </c>
      <c r="E1" s="32">
        <f>SUBTOTAL(9,E3:E262)</f>
        <v>59.667228999999992</v>
      </c>
    </row>
    <row r="2" spans="1:16" x14ac:dyDescent="0.3">
      <c r="A2" s="7" t="s">
        <v>37</v>
      </c>
      <c r="B2" s="7" t="s">
        <v>38</v>
      </c>
      <c r="C2" s="7" t="s">
        <v>47</v>
      </c>
      <c r="D2" s="23" t="s">
        <v>8</v>
      </c>
      <c r="E2" s="23" t="s">
        <v>75</v>
      </c>
    </row>
    <row r="3" spans="1:16" x14ac:dyDescent="0.3">
      <c r="A3" s="7" t="s">
        <v>132</v>
      </c>
      <c r="B3" s="7" t="s">
        <v>133</v>
      </c>
      <c r="C3" s="7">
        <v>2</v>
      </c>
      <c r="D3" s="24">
        <f>VLOOKUP(B3,machine!$D$4:$M$654,10,0)</f>
        <v>49.66</v>
      </c>
      <c r="E3" s="24">
        <f t="shared" ref="E3:E34" si="0">C3*D3/1000</f>
        <v>9.9319999999999992E-2</v>
      </c>
    </row>
    <row r="4" spans="1:16" x14ac:dyDescent="0.3">
      <c r="A4" s="7" t="s">
        <v>13811</v>
      </c>
      <c r="B4" s="7" t="s">
        <v>133</v>
      </c>
      <c r="C4" s="7">
        <v>2</v>
      </c>
      <c r="D4" s="24">
        <f>VLOOKUP(B4,machine!$D$4:$M$654,10,0)</f>
        <v>49.66</v>
      </c>
      <c r="E4" s="24">
        <f t="shared" si="0"/>
        <v>9.9319999999999992E-2</v>
      </c>
    </row>
    <row r="5" spans="1:16" x14ac:dyDescent="0.3">
      <c r="A5" s="7" t="s">
        <v>1441</v>
      </c>
      <c r="B5" s="7" t="s">
        <v>133</v>
      </c>
      <c r="C5" s="7">
        <v>3</v>
      </c>
      <c r="D5" s="24">
        <f>VLOOKUP(B5,machine!$D$4:$M$654,10,0)</f>
        <v>49.66</v>
      </c>
      <c r="E5" s="24">
        <f t="shared" si="0"/>
        <v>0.14898</v>
      </c>
    </row>
    <row r="6" spans="1:16" x14ac:dyDescent="0.3">
      <c r="A6" s="7" t="s">
        <v>198</v>
      </c>
      <c r="B6" s="7" t="s">
        <v>196</v>
      </c>
      <c r="C6" s="7">
        <v>1</v>
      </c>
      <c r="D6" s="24">
        <f>VLOOKUP(B6,machine!$D$4:$M$654,10,0)</f>
        <v>61.46</v>
      </c>
      <c r="E6" s="24">
        <f t="shared" si="0"/>
        <v>6.1460000000000001E-2</v>
      </c>
    </row>
    <row r="7" spans="1:16" x14ac:dyDescent="0.3">
      <c r="A7" s="7" t="s">
        <v>195</v>
      </c>
      <c r="B7" s="7" t="s">
        <v>196</v>
      </c>
      <c r="C7" s="7">
        <v>1</v>
      </c>
      <c r="D7" s="24">
        <f>VLOOKUP(B7,machine!$D$4:$M$654,10,0)</f>
        <v>61.46</v>
      </c>
      <c r="E7" s="24">
        <f t="shared" si="0"/>
        <v>6.1460000000000001E-2</v>
      </c>
    </row>
    <row r="8" spans="1:16" x14ac:dyDescent="0.3">
      <c r="A8" s="7" t="s">
        <v>5935</v>
      </c>
      <c r="B8" s="7" t="s">
        <v>196</v>
      </c>
      <c r="C8" s="7">
        <v>3</v>
      </c>
      <c r="D8" s="24">
        <f>VLOOKUP(B8,machine!$D$4:$M$654,10,0)</f>
        <v>61.46</v>
      </c>
      <c r="E8" s="24">
        <f t="shared" si="0"/>
        <v>0.18437999999999999</v>
      </c>
    </row>
    <row r="9" spans="1:16" x14ac:dyDescent="0.3">
      <c r="A9" s="7" t="s">
        <v>3893</v>
      </c>
      <c r="B9" s="7" t="s">
        <v>203</v>
      </c>
      <c r="C9" s="7">
        <v>18</v>
      </c>
      <c r="D9" s="24">
        <f>VLOOKUP(B9,machine!$D$4:$M$654,10,0)</f>
        <v>50</v>
      </c>
      <c r="E9" s="24">
        <f t="shared" si="0"/>
        <v>0.9</v>
      </c>
    </row>
    <row r="10" spans="1:16" x14ac:dyDescent="0.3">
      <c r="A10" s="7" t="s">
        <v>206</v>
      </c>
      <c r="B10" s="7" t="s">
        <v>207</v>
      </c>
      <c r="C10" s="7">
        <v>3</v>
      </c>
      <c r="D10" s="24">
        <f>VLOOKUP(B10,machine!$D$4:$M$654,10,0)</f>
        <v>109</v>
      </c>
      <c r="E10" s="24">
        <f t="shared" si="0"/>
        <v>0.32700000000000001</v>
      </c>
    </row>
    <row r="11" spans="1:16" x14ac:dyDescent="0.3">
      <c r="A11" s="7" t="s">
        <v>3153</v>
      </c>
      <c r="B11" s="7" t="s">
        <v>220</v>
      </c>
      <c r="C11" s="7">
        <v>1</v>
      </c>
      <c r="D11" s="24">
        <f>VLOOKUP(B11,machine!$D$4:$M$654,10,0)</f>
        <v>85.3</v>
      </c>
      <c r="E11" s="24">
        <f t="shared" si="0"/>
        <v>8.5300000000000001E-2</v>
      </c>
    </row>
    <row r="12" spans="1:16" x14ac:dyDescent="0.3">
      <c r="A12" s="7" t="s">
        <v>179</v>
      </c>
      <c r="B12" s="7" t="s">
        <v>141</v>
      </c>
      <c r="C12" s="7">
        <v>1</v>
      </c>
      <c r="D12" s="24">
        <f>VLOOKUP(B12,machine!$D$4:$M$654,10,0)</f>
        <v>83</v>
      </c>
      <c r="E12" s="24">
        <f t="shared" si="0"/>
        <v>8.3000000000000004E-2</v>
      </c>
    </row>
    <row r="13" spans="1:16" x14ac:dyDescent="0.3">
      <c r="A13" s="7" t="s">
        <v>140</v>
      </c>
      <c r="B13" s="7" t="s">
        <v>141</v>
      </c>
      <c r="C13" s="7">
        <v>6</v>
      </c>
      <c r="D13" s="24">
        <f>VLOOKUP(B13,machine!$D$4:$M$654,10,0)</f>
        <v>83</v>
      </c>
      <c r="E13" s="24">
        <f t="shared" si="0"/>
        <v>0.498</v>
      </c>
    </row>
    <row r="14" spans="1:16" x14ac:dyDescent="0.3">
      <c r="A14" s="7" t="s">
        <v>229</v>
      </c>
      <c r="B14" s="7" t="s">
        <v>228</v>
      </c>
      <c r="C14" s="7">
        <v>1</v>
      </c>
      <c r="D14" s="24">
        <f>VLOOKUP(B14,machine!$D$4:$M$654,10,0)</f>
        <v>59.2</v>
      </c>
      <c r="E14" s="24">
        <f t="shared" si="0"/>
        <v>5.9200000000000003E-2</v>
      </c>
    </row>
    <row r="15" spans="1:16" ht="15" thickBot="1" x14ac:dyDescent="0.35">
      <c r="A15" s="7" t="s">
        <v>235</v>
      </c>
      <c r="B15" s="7" t="s">
        <v>234</v>
      </c>
      <c r="C15" s="7">
        <v>1</v>
      </c>
      <c r="D15" s="24">
        <f>VLOOKUP(B15,machine!$D$4:$M$654,10,0)</f>
        <v>33.659999999999997</v>
      </c>
      <c r="E15" s="24">
        <f t="shared" si="0"/>
        <v>3.3659999999999995E-2</v>
      </c>
    </row>
    <row r="16" spans="1:16" ht="15" thickBot="1" x14ac:dyDescent="0.35">
      <c r="A16" s="7" t="s">
        <v>238</v>
      </c>
      <c r="B16" s="7" t="s">
        <v>234</v>
      </c>
      <c r="C16" s="7">
        <v>4</v>
      </c>
      <c r="D16" s="24">
        <f>VLOOKUP(B16,machine!$D$4:$M$654,10,0)</f>
        <v>33.659999999999997</v>
      </c>
      <c r="E16" s="24">
        <f t="shared" si="0"/>
        <v>0.13463999999999998</v>
      </c>
      <c r="F16" s="35"/>
      <c r="G16" s="36"/>
      <c r="H16" s="36"/>
      <c r="I16" s="36"/>
      <c r="J16" s="36"/>
      <c r="K16" s="37">
        <f ca="1">TODAY()</f>
        <v>45818</v>
      </c>
      <c r="L16" s="98" t="s">
        <v>115</v>
      </c>
      <c r="M16" s="98"/>
      <c r="N16" s="98"/>
      <c r="O16" s="98"/>
      <c r="P16" s="99"/>
    </row>
    <row r="17" spans="1:16" ht="72.599999999999994" thickBot="1" x14ac:dyDescent="0.35">
      <c r="A17" s="7" t="s">
        <v>233</v>
      </c>
      <c r="B17" s="7" t="s">
        <v>234</v>
      </c>
      <c r="C17" s="7">
        <v>1</v>
      </c>
      <c r="D17" s="24">
        <f>VLOOKUP(B17,machine!$D$4:$M$654,10,0)</f>
        <v>33.659999999999997</v>
      </c>
      <c r="E17" s="24">
        <f t="shared" si="0"/>
        <v>3.3659999999999995E-2</v>
      </c>
      <c r="F17" s="38" t="s">
        <v>116</v>
      </c>
      <c r="G17" s="44" t="s">
        <v>127</v>
      </c>
      <c r="H17" s="39" t="s">
        <v>117</v>
      </c>
      <c r="I17" s="39" t="s">
        <v>128</v>
      </c>
      <c r="J17" s="39" t="s">
        <v>118</v>
      </c>
      <c r="K17" s="39" t="s">
        <v>119</v>
      </c>
      <c r="L17" s="40" t="s">
        <v>120</v>
      </c>
      <c r="M17" s="40" t="s">
        <v>121</v>
      </c>
      <c r="N17" s="40" t="s">
        <v>122</v>
      </c>
      <c r="O17" s="40" t="s">
        <v>123</v>
      </c>
      <c r="P17" s="41" t="s">
        <v>124</v>
      </c>
    </row>
    <row r="18" spans="1:16" x14ac:dyDescent="0.3">
      <c r="A18" s="7" t="s">
        <v>1615</v>
      </c>
      <c r="B18" s="7" t="s">
        <v>234</v>
      </c>
      <c r="C18" s="7">
        <v>1</v>
      </c>
      <c r="D18" s="24">
        <f>VLOOKUP(B18,machine!$D$4:$M$654,10,0)</f>
        <v>33.659999999999997</v>
      </c>
      <c r="E18" s="24">
        <f t="shared" si="0"/>
        <v>3.3659999999999995E-2</v>
      </c>
      <c r="F18" s="42">
        <v>1</v>
      </c>
      <c r="G18" s="45" t="str">
        <f>SUMMARY!B29</f>
        <v>907D35301</v>
      </c>
      <c r="H18" s="43" t="str">
        <f>SUMMARY!C29</f>
        <v>ABB456</v>
      </c>
      <c r="I18" s="43">
        <f>SUMMARY!D29</f>
        <v>54</v>
      </c>
      <c r="J18" s="43">
        <f>SUMMARY!E29</f>
        <v>45</v>
      </c>
      <c r="K18" s="43">
        <f>I18-J18</f>
        <v>9</v>
      </c>
      <c r="L18" s="43">
        <f>SUMMARY!G29</f>
        <v>0</v>
      </c>
      <c r="M18" s="43">
        <f>SUMMARY!H29</f>
        <v>0</v>
      </c>
      <c r="N18" s="43">
        <f>SUMMARY!I29</f>
        <v>1</v>
      </c>
      <c r="O18" s="43">
        <f>SUMMARY!J29</f>
        <v>2</v>
      </c>
      <c r="P18" s="34">
        <f t="shared" ref="P18:P27" si="1">K18-SUM(L18:O18)</f>
        <v>6</v>
      </c>
    </row>
    <row r="19" spans="1:16" x14ac:dyDescent="0.3">
      <c r="A19" s="7" t="s">
        <v>2351</v>
      </c>
      <c r="B19" s="7" t="s">
        <v>108</v>
      </c>
      <c r="C19" s="7">
        <v>4</v>
      </c>
      <c r="D19" s="24">
        <f>VLOOKUP(B19,machine!$D$4:$M$654,10,0)</f>
        <v>24</v>
      </c>
      <c r="E19" s="24">
        <f t="shared" si="0"/>
        <v>9.6000000000000002E-2</v>
      </c>
      <c r="F19" s="26">
        <v>2</v>
      </c>
      <c r="G19" s="45" t="str">
        <f>SUMMARY!B30</f>
        <v>491D18601</v>
      </c>
      <c r="H19" s="43" t="str">
        <f>SUMMARY!C30</f>
        <v>ABB457</v>
      </c>
      <c r="I19" s="43">
        <f>SUMMARY!D30</f>
        <v>54</v>
      </c>
      <c r="J19" s="43">
        <f>SUMMARY!E30</f>
        <v>45</v>
      </c>
      <c r="K19" s="9">
        <f t="shared" ref="K19:K27" si="2">I19-J19</f>
        <v>9</v>
      </c>
      <c r="L19" s="43">
        <f>SUMMARY!G30</f>
        <v>0</v>
      </c>
      <c r="M19" s="43">
        <f>SUMMARY!H30</f>
        <v>0</v>
      </c>
      <c r="N19" s="43">
        <f>SUMMARY!I30</f>
        <v>34</v>
      </c>
      <c r="O19" s="43">
        <f>SUMMARY!J30</f>
        <v>0</v>
      </c>
      <c r="P19" s="34">
        <f t="shared" si="1"/>
        <v>-25</v>
      </c>
    </row>
    <row r="20" spans="1:16" x14ac:dyDescent="0.3">
      <c r="A20" s="7" t="s">
        <v>114</v>
      </c>
      <c r="B20" s="7" t="s">
        <v>102</v>
      </c>
      <c r="C20" s="7">
        <v>33</v>
      </c>
      <c r="D20" s="24">
        <f>VLOOKUP(B20,machine!$D$4:$M$654,10,0)</f>
        <v>28.14</v>
      </c>
      <c r="E20" s="24">
        <f t="shared" si="0"/>
        <v>0.92862</v>
      </c>
      <c r="F20" s="26">
        <v>3</v>
      </c>
      <c r="G20" s="45" t="str">
        <f>SUMMARY!B31</f>
        <v>491D16201</v>
      </c>
      <c r="H20" s="43" t="str">
        <f>SUMMARY!C31</f>
        <v>ABB458</v>
      </c>
      <c r="I20" s="43">
        <f>SUMMARY!D31</f>
        <v>0</v>
      </c>
      <c r="J20" s="43">
        <f>SUMMARY!E31</f>
        <v>0</v>
      </c>
      <c r="K20" s="9">
        <f t="shared" si="2"/>
        <v>0</v>
      </c>
      <c r="L20" s="43">
        <f>SUMMARY!G31</f>
        <v>33</v>
      </c>
      <c r="M20" s="43">
        <f>SUMMARY!H31</f>
        <v>0</v>
      </c>
      <c r="N20" s="43">
        <f>SUMMARY!I31</f>
        <v>1</v>
      </c>
      <c r="O20" s="43">
        <f>SUMMARY!J31</f>
        <v>0</v>
      </c>
      <c r="P20" s="34">
        <f t="shared" si="1"/>
        <v>-34</v>
      </c>
    </row>
    <row r="21" spans="1:16" x14ac:dyDescent="0.3">
      <c r="A21" s="7" t="s">
        <v>5881</v>
      </c>
      <c r="B21" s="7" t="s">
        <v>100</v>
      </c>
      <c r="C21" s="7">
        <v>21</v>
      </c>
      <c r="D21" s="24">
        <f>VLOOKUP(B21,machine!$D$4:$M$654,10,0)</f>
        <v>36.33</v>
      </c>
      <c r="E21" s="24">
        <f t="shared" si="0"/>
        <v>0.76293</v>
      </c>
      <c r="F21" s="26">
        <v>4</v>
      </c>
      <c r="G21" s="45" t="str">
        <f>SUMMARY!B32</f>
        <v>2GHV022568P0001</v>
      </c>
      <c r="H21" s="43" t="str">
        <f>SUMMARY!C32</f>
        <v>ABB459</v>
      </c>
      <c r="I21" s="43">
        <f>SUMMARY!D32</f>
        <v>60</v>
      </c>
      <c r="J21" s="43">
        <f>SUMMARY!E32</f>
        <v>30</v>
      </c>
      <c r="K21" s="9">
        <f t="shared" si="2"/>
        <v>30</v>
      </c>
      <c r="L21" s="43">
        <f>SUMMARY!G32</f>
        <v>0</v>
      </c>
      <c r="M21" s="43">
        <f>SUMMARY!H32</f>
        <v>0</v>
      </c>
      <c r="N21" s="43">
        <f>SUMMARY!I32</f>
        <v>18</v>
      </c>
      <c r="O21" s="43">
        <f>SUMMARY!J32</f>
        <v>4</v>
      </c>
      <c r="P21" s="34">
        <f t="shared" si="1"/>
        <v>8</v>
      </c>
    </row>
    <row r="22" spans="1:16" x14ac:dyDescent="0.3">
      <c r="A22" s="7" t="s">
        <v>3285</v>
      </c>
      <c r="B22" s="7" t="s">
        <v>244</v>
      </c>
      <c r="C22" s="7">
        <v>1</v>
      </c>
      <c r="D22" s="24">
        <f>VLOOKUP(B22,machine!$D$4:$M$654,10,0)</f>
        <v>90.06</v>
      </c>
      <c r="E22" s="24">
        <f t="shared" si="0"/>
        <v>9.0060000000000001E-2</v>
      </c>
      <c r="F22" s="26">
        <v>5</v>
      </c>
      <c r="G22" s="45" t="str">
        <f>SUMMARY!B33</f>
        <v>2GHV029364P0001</v>
      </c>
      <c r="H22" s="43" t="str">
        <f>SUMMARY!C33</f>
        <v>ABB460</v>
      </c>
      <c r="I22" s="43">
        <f>SUMMARY!D33</f>
        <v>60</v>
      </c>
      <c r="J22" s="43">
        <f>SUMMARY!E33</f>
        <v>30</v>
      </c>
      <c r="K22" s="9">
        <f t="shared" si="2"/>
        <v>30</v>
      </c>
      <c r="L22" s="43">
        <f>SUMMARY!G33</f>
        <v>0</v>
      </c>
      <c r="M22" s="43">
        <f>SUMMARY!H33</f>
        <v>0</v>
      </c>
      <c r="N22" s="43">
        <f>SUMMARY!I33</f>
        <v>13</v>
      </c>
      <c r="O22" s="43">
        <f>SUMMARY!J33</f>
        <v>0</v>
      </c>
      <c r="P22" s="34">
        <f t="shared" si="1"/>
        <v>17</v>
      </c>
    </row>
    <row r="23" spans="1:16" x14ac:dyDescent="0.3">
      <c r="A23" s="7" t="s">
        <v>259</v>
      </c>
      <c r="B23" s="7" t="s">
        <v>258</v>
      </c>
      <c r="C23" s="7">
        <v>2</v>
      </c>
      <c r="D23" s="24">
        <f>VLOOKUP(B23,machine!$D$4:$M$654,10,0)</f>
        <v>153.4</v>
      </c>
      <c r="E23" s="24">
        <f t="shared" si="0"/>
        <v>0.30680000000000002</v>
      </c>
      <c r="F23" s="26">
        <v>6</v>
      </c>
      <c r="G23" s="45" t="str">
        <f>SUMMARY!B34</f>
        <v>2GHV123825-0001</v>
      </c>
      <c r="H23" s="43" t="str">
        <f>SUMMARY!C34</f>
        <v>ABB461</v>
      </c>
      <c r="I23" s="43">
        <f>SUMMARY!D34</f>
        <v>60</v>
      </c>
      <c r="J23" s="43">
        <f>SUMMARY!E34</f>
        <v>28</v>
      </c>
      <c r="K23" s="9">
        <f t="shared" si="2"/>
        <v>32</v>
      </c>
      <c r="L23" s="43">
        <f>SUMMARY!G34</f>
        <v>0</v>
      </c>
      <c r="M23" s="43">
        <f>SUMMARY!H34</f>
        <v>0</v>
      </c>
      <c r="N23" s="43">
        <f>SUMMARY!I34</f>
        <v>1</v>
      </c>
      <c r="O23" s="43">
        <f>SUMMARY!J34</f>
        <v>1</v>
      </c>
      <c r="P23" s="34">
        <f t="shared" si="1"/>
        <v>30</v>
      </c>
    </row>
    <row r="24" spans="1:16" x14ac:dyDescent="0.3">
      <c r="A24" s="7" t="s">
        <v>7049</v>
      </c>
      <c r="B24" s="7" t="s">
        <v>261</v>
      </c>
      <c r="C24" s="7">
        <v>2</v>
      </c>
      <c r="D24" s="24">
        <f>VLOOKUP(B24,machine!$D$4:$M$654,10,0)</f>
        <v>84.45</v>
      </c>
      <c r="E24" s="24">
        <f t="shared" si="0"/>
        <v>0.16889999999999999</v>
      </c>
      <c r="F24" s="26">
        <v>7</v>
      </c>
      <c r="G24" s="45" t="str">
        <f>SUMMARY!B35</f>
        <v>907D38201</v>
      </c>
      <c r="H24" s="43" t="str">
        <f>SUMMARY!C35</f>
        <v>ABB447</v>
      </c>
      <c r="I24" s="43">
        <f>SUMMARY!D35</f>
        <v>15</v>
      </c>
      <c r="J24" s="43">
        <f>SUMMARY!E35</f>
        <v>9</v>
      </c>
      <c r="K24" s="9">
        <f t="shared" si="2"/>
        <v>6</v>
      </c>
      <c r="L24" s="43">
        <f>SUMMARY!G35</f>
        <v>0</v>
      </c>
      <c r="M24" s="43">
        <f>SUMMARY!H35</f>
        <v>0</v>
      </c>
      <c r="N24" s="43">
        <f>SUMMARY!I35</f>
        <v>8</v>
      </c>
      <c r="O24" s="43">
        <f>SUMMARY!J35</f>
        <v>0</v>
      </c>
      <c r="P24" s="34">
        <f t="shared" si="1"/>
        <v>-2</v>
      </c>
    </row>
    <row r="25" spans="1:16" x14ac:dyDescent="0.3">
      <c r="A25" s="7" t="s">
        <v>291</v>
      </c>
      <c r="B25" s="7" t="s">
        <v>292</v>
      </c>
      <c r="C25" s="7">
        <v>33</v>
      </c>
      <c r="D25" s="24">
        <f>VLOOKUP(B25,machine!$D$4:$M$654,10,0)</f>
        <v>9.3309999999999995</v>
      </c>
      <c r="E25" s="24">
        <f t="shared" si="0"/>
        <v>0.307923</v>
      </c>
      <c r="F25" s="26">
        <v>8</v>
      </c>
      <c r="G25" s="45" t="str">
        <f>SUMMARY!B36</f>
        <v>907D33702</v>
      </c>
      <c r="H25" s="43" t="str">
        <f>SUMMARY!C36</f>
        <v>ABB448</v>
      </c>
      <c r="I25" s="43">
        <f>SUMMARY!D36</f>
        <v>30</v>
      </c>
      <c r="J25" s="43">
        <f>SUMMARY!E36</f>
        <v>18</v>
      </c>
      <c r="K25" s="9">
        <f t="shared" si="2"/>
        <v>12</v>
      </c>
      <c r="L25" s="43">
        <f>SUMMARY!G36</f>
        <v>0</v>
      </c>
      <c r="M25" s="43">
        <f>SUMMARY!H36</f>
        <v>0</v>
      </c>
      <c r="N25" s="43">
        <f>SUMMARY!I36</f>
        <v>5</v>
      </c>
      <c r="O25" s="43">
        <f>SUMMARY!J36</f>
        <v>1</v>
      </c>
      <c r="P25" s="34">
        <f t="shared" si="1"/>
        <v>6</v>
      </c>
    </row>
    <row r="26" spans="1:16" x14ac:dyDescent="0.3">
      <c r="A26" s="7" t="s">
        <v>293</v>
      </c>
      <c r="B26" s="7" t="s">
        <v>294</v>
      </c>
      <c r="C26" s="7">
        <v>2</v>
      </c>
      <c r="D26" s="24">
        <f>VLOOKUP(B26,machine!$D$4:$M$654,10,0)</f>
        <v>7.7</v>
      </c>
      <c r="E26" s="24">
        <f t="shared" si="0"/>
        <v>1.54E-2</v>
      </c>
      <c r="F26" s="26">
        <v>9</v>
      </c>
      <c r="G26" s="45" t="str">
        <f>SUMMARY!B37</f>
        <v>491D15901</v>
      </c>
      <c r="H26" s="43" t="str">
        <f>SUMMARY!C37</f>
        <v>ABB449</v>
      </c>
      <c r="I26" s="43">
        <f>SUMMARY!D37</f>
        <v>15</v>
      </c>
      <c r="J26" s="43">
        <f>SUMMARY!E37</f>
        <v>9</v>
      </c>
      <c r="K26" s="9">
        <f t="shared" si="2"/>
        <v>6</v>
      </c>
      <c r="L26" s="43">
        <f>SUMMARY!G37</f>
        <v>0</v>
      </c>
      <c r="M26" s="43">
        <f>SUMMARY!H37</f>
        <v>0</v>
      </c>
      <c r="N26" s="43">
        <f>SUMMARY!I37</f>
        <v>4</v>
      </c>
      <c r="O26" s="43">
        <f>SUMMARY!J37</f>
        <v>0</v>
      </c>
      <c r="P26" s="34">
        <f t="shared" si="1"/>
        <v>2</v>
      </c>
    </row>
    <row r="27" spans="1:16" x14ac:dyDescent="0.3">
      <c r="A27" s="7" t="s">
        <v>295</v>
      </c>
      <c r="B27" s="7" t="s">
        <v>296</v>
      </c>
      <c r="C27" s="7">
        <v>1</v>
      </c>
      <c r="D27" s="24">
        <f>VLOOKUP(B27,machine!$D$4:$M$654,10,0)</f>
        <v>11</v>
      </c>
      <c r="E27" s="24">
        <f t="shared" si="0"/>
        <v>1.0999999999999999E-2</v>
      </c>
      <c r="F27" s="26">
        <v>10</v>
      </c>
      <c r="G27" s="45" t="str">
        <f>SUMMARY!B38</f>
        <v>491D19601</v>
      </c>
      <c r="H27" s="43" t="str">
        <f>SUMMARY!C38</f>
        <v>ABB473</v>
      </c>
      <c r="I27" s="43">
        <f>SUMMARY!D38</f>
        <v>15</v>
      </c>
      <c r="J27" s="43">
        <f>SUMMARY!E38</f>
        <v>9</v>
      </c>
      <c r="K27" s="9">
        <f t="shared" si="2"/>
        <v>6</v>
      </c>
      <c r="L27" s="43">
        <f>SUMMARY!G38</f>
        <v>0</v>
      </c>
      <c r="M27" s="43">
        <f>SUMMARY!H38</f>
        <v>0</v>
      </c>
      <c r="N27" s="43">
        <f>SUMMARY!I38</f>
        <v>10</v>
      </c>
      <c r="O27" s="43">
        <f>SUMMARY!J38</f>
        <v>0</v>
      </c>
      <c r="P27" s="34">
        <f t="shared" si="1"/>
        <v>-4</v>
      </c>
    </row>
    <row r="28" spans="1:16" x14ac:dyDescent="0.3">
      <c r="A28" s="7" t="s">
        <v>297</v>
      </c>
      <c r="B28" s="7" t="s">
        <v>298</v>
      </c>
      <c r="C28" s="7">
        <v>10</v>
      </c>
      <c r="D28" s="24">
        <f>VLOOKUP(B28,machine!$D$4:$M$654,10,0)</f>
        <v>9.26</v>
      </c>
      <c r="E28" s="24">
        <f t="shared" si="0"/>
        <v>9.2599999999999988E-2</v>
      </c>
      <c r="F28" s="26">
        <v>11</v>
      </c>
      <c r="G28" s="45" t="str">
        <f>SUMMARY!B39</f>
        <v>1HSB445422-B</v>
      </c>
      <c r="H28" s="43" t="str">
        <f>SUMMARY!C39</f>
        <v>ABB373</v>
      </c>
      <c r="I28" s="43">
        <f>SUMMARY!D39</f>
        <v>144</v>
      </c>
      <c r="J28" s="43">
        <f>SUMMARY!E39</f>
        <v>120</v>
      </c>
      <c r="K28" s="9">
        <f t="shared" ref="K28:K33" si="3">I28-J28</f>
        <v>24</v>
      </c>
      <c r="L28" s="43">
        <f>SUMMARY!G39</f>
        <v>2</v>
      </c>
      <c r="M28" s="43">
        <f>SUMMARY!H39</f>
        <v>0</v>
      </c>
      <c r="N28" s="43">
        <f>SUMMARY!I39</f>
        <v>33</v>
      </c>
      <c r="O28" s="43">
        <f>SUMMARY!J39</f>
        <v>4</v>
      </c>
      <c r="P28" s="34">
        <f t="shared" ref="P28:P33" si="4">K28-SUM(L28:O28)</f>
        <v>-15</v>
      </c>
    </row>
    <row r="29" spans="1:16" x14ac:dyDescent="0.3">
      <c r="A29" s="7" t="s">
        <v>299</v>
      </c>
      <c r="B29" s="7" t="s">
        <v>300</v>
      </c>
      <c r="C29" s="7">
        <v>2</v>
      </c>
      <c r="D29" s="24">
        <f>VLOOKUP(B29,machine!$D$4:$M$654,10,0)</f>
        <v>176.29499999999999</v>
      </c>
      <c r="E29" s="24">
        <f t="shared" si="0"/>
        <v>0.35258999999999996</v>
      </c>
      <c r="F29" s="26">
        <v>12</v>
      </c>
      <c r="G29" s="45" t="str">
        <f>SUMMARY!B40</f>
        <v>1HC0065865P0001</v>
      </c>
      <c r="H29" s="43" t="str">
        <f>SUMMARY!C40</f>
        <v>ABB406</v>
      </c>
      <c r="I29" s="43">
        <f>SUMMARY!D40</f>
        <v>0</v>
      </c>
      <c r="J29" s="43">
        <f>SUMMARY!E40</f>
        <v>0</v>
      </c>
      <c r="K29" s="9">
        <f t="shared" si="3"/>
        <v>0</v>
      </c>
      <c r="L29" s="43">
        <f>SUMMARY!G40</f>
        <v>0</v>
      </c>
      <c r="M29" s="43">
        <f>SUMMARY!H40</f>
        <v>0</v>
      </c>
      <c r="N29" s="43">
        <f>SUMMARY!I40</f>
        <v>0</v>
      </c>
      <c r="O29" s="43">
        <f>SUMMARY!J40</f>
        <v>0</v>
      </c>
      <c r="P29" s="34">
        <f t="shared" si="4"/>
        <v>0</v>
      </c>
    </row>
    <row r="30" spans="1:16" x14ac:dyDescent="0.3">
      <c r="A30" s="7" t="s">
        <v>302</v>
      </c>
      <c r="B30" s="7" t="s">
        <v>303</v>
      </c>
      <c r="C30" s="7">
        <v>8</v>
      </c>
      <c r="D30" s="24">
        <f>VLOOKUP(B30,machine!$D$4:$M$654,10,0)</f>
        <v>7.1</v>
      </c>
      <c r="E30" s="24">
        <f t="shared" si="0"/>
        <v>5.6799999999999996E-2</v>
      </c>
      <c r="F30" s="26">
        <v>13</v>
      </c>
      <c r="G30" s="45" t="str">
        <f>SUMMARY!B41</f>
        <v>2GHV054700P0001</v>
      </c>
      <c r="H30" s="43" t="str">
        <f>SUMMARY!C41</f>
        <v>ABB435</v>
      </c>
      <c r="I30" s="43">
        <f>SUMMARY!D41</f>
        <v>0</v>
      </c>
      <c r="J30" s="43">
        <f>SUMMARY!E41</f>
        <v>0</v>
      </c>
      <c r="K30" s="9">
        <f t="shared" si="3"/>
        <v>0</v>
      </c>
      <c r="L30" s="43">
        <f>SUMMARY!G41</f>
        <v>0</v>
      </c>
      <c r="M30" s="43">
        <f>SUMMARY!H41</f>
        <v>0</v>
      </c>
      <c r="N30" s="43">
        <f>SUMMARY!I41</f>
        <v>12</v>
      </c>
      <c r="O30" s="43">
        <f>SUMMARY!J41</f>
        <v>0</v>
      </c>
      <c r="P30" s="34">
        <f t="shared" si="4"/>
        <v>-12</v>
      </c>
    </row>
    <row r="31" spans="1:16" x14ac:dyDescent="0.3">
      <c r="A31" s="7" t="s">
        <v>304</v>
      </c>
      <c r="B31" s="7" t="s">
        <v>305</v>
      </c>
      <c r="C31" s="7">
        <v>18</v>
      </c>
      <c r="D31" s="24">
        <f>VLOOKUP(B31,machine!$D$4:$M$654,10,0)</f>
        <v>3.052</v>
      </c>
      <c r="E31" s="24">
        <f t="shared" si="0"/>
        <v>5.4935999999999999E-2</v>
      </c>
      <c r="F31" s="26">
        <v>14</v>
      </c>
      <c r="G31" s="45" t="str">
        <f>SUMMARY!B45</f>
        <v>2GHV054700P0001-03</v>
      </c>
      <c r="H31" s="43" t="str">
        <f>SUMMARY!C45</f>
        <v>ABB435</v>
      </c>
      <c r="I31" s="43">
        <f>SUMMARY!D45</f>
        <v>0</v>
      </c>
      <c r="J31" s="43">
        <f>SUMMARY!E45</f>
        <v>0</v>
      </c>
      <c r="K31" s="9">
        <f t="shared" si="3"/>
        <v>0</v>
      </c>
      <c r="L31" s="43">
        <f>SUMMARY!G45</f>
        <v>0</v>
      </c>
      <c r="M31" s="43">
        <f>SUMMARY!H45</f>
        <v>0</v>
      </c>
      <c r="N31" s="43">
        <f>SUMMARY!I45</f>
        <v>12</v>
      </c>
      <c r="O31" s="43">
        <f>SUMMARY!J45</f>
        <v>0</v>
      </c>
      <c r="P31" s="34">
        <f t="shared" si="4"/>
        <v>-12</v>
      </c>
    </row>
    <row r="32" spans="1:16" x14ac:dyDescent="0.3">
      <c r="A32" s="7" t="s">
        <v>317</v>
      </c>
      <c r="B32" s="7" t="s">
        <v>318</v>
      </c>
      <c r="C32" s="7">
        <v>1</v>
      </c>
      <c r="D32" s="24">
        <f>VLOOKUP(B32,machine!$D$4:$M$654,10,0)</f>
        <v>395</v>
      </c>
      <c r="E32" s="24">
        <f t="shared" si="0"/>
        <v>0.39500000000000002</v>
      </c>
      <c r="F32" s="26">
        <v>15</v>
      </c>
      <c r="G32" s="45" t="str">
        <f>SUMMARY!B46</f>
        <v>1HC0027512P0001-UPACZ</v>
      </c>
      <c r="H32" s="43" t="str">
        <f>SUMMARY!C46</f>
        <v>ABB436</v>
      </c>
      <c r="I32" s="43">
        <f>SUMMARY!D46</f>
        <v>0</v>
      </c>
      <c r="J32" s="43">
        <f>SUMMARY!E46</f>
        <v>0</v>
      </c>
      <c r="K32" s="9">
        <f t="shared" si="3"/>
        <v>0</v>
      </c>
      <c r="L32" s="43">
        <f>SUMMARY!G46</f>
        <v>1</v>
      </c>
      <c r="M32" s="43">
        <f>SUMMARY!H46</f>
        <v>0</v>
      </c>
      <c r="N32" s="43">
        <f>SUMMARY!I46</f>
        <v>1</v>
      </c>
      <c r="O32" s="43">
        <f>SUMMARY!J46</f>
        <v>0</v>
      </c>
      <c r="P32" s="34">
        <f t="shared" si="4"/>
        <v>-2</v>
      </c>
    </row>
    <row r="33" spans="1:16" x14ac:dyDescent="0.3">
      <c r="A33" s="7" t="s">
        <v>334</v>
      </c>
      <c r="B33" s="7" t="s">
        <v>335</v>
      </c>
      <c r="C33" s="7">
        <v>4</v>
      </c>
      <c r="D33" s="24">
        <f>VLOOKUP(B33,machine!$D$4:$M$654,10,0)</f>
        <v>14.53</v>
      </c>
      <c r="E33" s="24">
        <f t="shared" si="0"/>
        <v>5.8119999999999998E-2</v>
      </c>
      <c r="F33" s="26">
        <v>16</v>
      </c>
      <c r="G33" s="45" t="str">
        <f>SUMMARY!B47</f>
        <v>2GHV056044P0101_BLG</v>
      </c>
      <c r="H33" s="43" t="str">
        <f>SUMMARY!C47</f>
        <v>ABB474</v>
      </c>
      <c r="I33" s="43">
        <f>SUMMARY!D47</f>
        <v>500</v>
      </c>
      <c r="J33" s="43">
        <f>SUMMARY!E47</f>
        <v>0</v>
      </c>
      <c r="K33" s="9">
        <f t="shared" si="3"/>
        <v>500</v>
      </c>
      <c r="L33" s="43">
        <f>SUMMARY!G47</f>
        <v>0</v>
      </c>
      <c r="M33" s="43">
        <f>SUMMARY!H47</f>
        <v>0</v>
      </c>
      <c r="N33" s="43">
        <f>SUMMARY!I47</f>
        <v>0</v>
      </c>
      <c r="O33" s="43">
        <f>SUMMARY!J47</f>
        <v>1</v>
      </c>
      <c r="P33" s="34">
        <f t="shared" si="4"/>
        <v>499</v>
      </c>
    </row>
    <row r="34" spans="1:16" x14ac:dyDescent="0.3">
      <c r="A34" s="7" t="s">
        <v>347</v>
      </c>
      <c r="B34" s="7" t="s">
        <v>345</v>
      </c>
      <c r="C34" s="7">
        <v>7</v>
      </c>
      <c r="D34" s="24">
        <f>VLOOKUP(B34,machine!$D$4:$M$654,10,0)</f>
        <v>16.8</v>
      </c>
      <c r="E34" s="24">
        <f t="shared" si="0"/>
        <v>0.11760000000000001</v>
      </c>
      <c r="F34" s="26">
        <v>17</v>
      </c>
      <c r="G34" s="45" t="str">
        <f>SUMMARY!B48</f>
        <v>CC01577-001</v>
      </c>
      <c r="H34" s="43" t="str">
        <f>SUMMARY!C48</f>
        <v>ARE383</v>
      </c>
      <c r="I34" s="43">
        <f>SUMMARY!D48</f>
        <v>26</v>
      </c>
      <c r="J34" s="43">
        <f>SUMMARY!E48</f>
        <v>16</v>
      </c>
      <c r="K34" s="9">
        <f t="shared" ref="K34:K35" si="5">I34-J34</f>
        <v>10</v>
      </c>
      <c r="L34" s="43">
        <f>SUMMARY!G48</f>
        <v>3</v>
      </c>
      <c r="M34" s="43">
        <f>SUMMARY!H48</f>
        <v>0</v>
      </c>
      <c r="N34" s="43">
        <f>SUMMARY!I48</f>
        <v>1</v>
      </c>
      <c r="O34" s="43">
        <f>SUMMARY!J48</f>
        <v>0</v>
      </c>
      <c r="P34" s="34">
        <f t="shared" ref="P34:P35" si="6">K34-SUM(L34:O34)</f>
        <v>6</v>
      </c>
    </row>
    <row r="35" spans="1:16" x14ac:dyDescent="0.3">
      <c r="A35" s="7" t="s">
        <v>350</v>
      </c>
      <c r="B35" s="7" t="s">
        <v>351</v>
      </c>
      <c r="C35" s="7">
        <v>8</v>
      </c>
      <c r="D35" s="24">
        <f>VLOOKUP(B35,machine!$D$4:$M$654,10,0)</f>
        <v>77.8</v>
      </c>
      <c r="E35" s="24">
        <f t="shared" ref="E35:E66" si="7">C35*D35/1000</f>
        <v>0.62239999999999995</v>
      </c>
      <c r="F35" s="26">
        <v>17</v>
      </c>
      <c r="G35" s="45" t="str">
        <f>SUMMARY!B49</f>
        <v>CC01619-001</v>
      </c>
      <c r="H35" s="43" t="str">
        <f>SUMMARY!C49</f>
        <v>ARE396</v>
      </c>
      <c r="I35" s="43">
        <f>SUMMARY!D49</f>
        <v>24</v>
      </c>
      <c r="J35" s="43">
        <f>SUMMARY!E49</f>
        <v>3</v>
      </c>
      <c r="K35" s="9">
        <f t="shared" si="5"/>
        <v>21</v>
      </c>
      <c r="L35" s="43">
        <f>SUMMARY!G49</f>
        <v>0</v>
      </c>
      <c r="M35" s="43">
        <f>SUMMARY!H49</f>
        <v>0</v>
      </c>
      <c r="N35" s="43">
        <f>SUMMARY!I49</f>
        <v>0</v>
      </c>
      <c r="O35" s="43">
        <f>SUMMARY!J49</f>
        <v>0</v>
      </c>
      <c r="P35" s="34">
        <f t="shared" si="6"/>
        <v>21</v>
      </c>
    </row>
    <row r="36" spans="1:16" ht="15" thickBot="1" x14ac:dyDescent="0.35">
      <c r="A36" s="7" t="s">
        <v>357</v>
      </c>
      <c r="B36" s="7" t="s">
        <v>358</v>
      </c>
      <c r="C36" s="7">
        <v>9</v>
      </c>
      <c r="D36" s="24">
        <f>VLOOKUP(B36,machine!$D$4:$M$654,10,0)</f>
        <v>91.5</v>
      </c>
      <c r="E36" s="24">
        <f t="shared" si="7"/>
        <v>0.82350000000000001</v>
      </c>
      <c r="F36" s="100" t="s">
        <v>58</v>
      </c>
      <c r="G36" s="101"/>
      <c r="H36" s="102"/>
      <c r="I36" s="15">
        <f>SUM(I18:I35)</f>
        <v>1057</v>
      </c>
      <c r="J36" s="15">
        <f t="shared" ref="J36:P36" si="8">SUM(J18:J35)</f>
        <v>362</v>
      </c>
      <c r="K36" s="15">
        <f t="shared" si="8"/>
        <v>695</v>
      </c>
      <c r="L36" s="15">
        <f t="shared" si="8"/>
        <v>39</v>
      </c>
      <c r="M36" s="15">
        <f t="shared" si="8"/>
        <v>0</v>
      </c>
      <c r="N36" s="15">
        <f t="shared" si="8"/>
        <v>154</v>
      </c>
      <c r="O36" s="15">
        <f t="shared" si="8"/>
        <v>13</v>
      </c>
      <c r="P36" s="15">
        <f t="shared" si="8"/>
        <v>489</v>
      </c>
    </row>
    <row r="37" spans="1:16" x14ac:dyDescent="0.3">
      <c r="A37" s="7" t="s">
        <v>367</v>
      </c>
      <c r="B37" s="7" t="s">
        <v>368</v>
      </c>
      <c r="C37" s="7">
        <v>1</v>
      </c>
      <c r="D37" s="24">
        <f>VLOOKUP(B37,machine!$D$4:$M$654,10,0)</f>
        <v>56</v>
      </c>
      <c r="E37" s="24">
        <f t="shared" si="7"/>
        <v>5.6000000000000001E-2</v>
      </c>
    </row>
    <row r="38" spans="1:16" x14ac:dyDescent="0.3">
      <c r="A38" s="7" t="s">
        <v>372</v>
      </c>
      <c r="B38" s="7" t="s">
        <v>373</v>
      </c>
      <c r="C38" s="7">
        <v>2</v>
      </c>
      <c r="D38" s="24">
        <f>VLOOKUP(B38,machine!$D$4:$M$654,10,0)</f>
        <v>52.2</v>
      </c>
      <c r="E38" s="24">
        <f t="shared" si="7"/>
        <v>0.10440000000000001</v>
      </c>
    </row>
    <row r="39" spans="1:16" x14ac:dyDescent="0.3">
      <c r="A39" s="7" t="s">
        <v>13683</v>
      </c>
      <c r="B39" s="7" t="s">
        <v>393</v>
      </c>
      <c r="C39" s="7">
        <v>1</v>
      </c>
      <c r="D39" s="24">
        <f>VLOOKUP(B39,machine!$D$4:$M$654,10,0)</f>
        <v>64.53</v>
      </c>
      <c r="E39" s="24">
        <f t="shared" si="7"/>
        <v>6.4530000000000004E-2</v>
      </c>
    </row>
    <row r="40" spans="1:16" x14ac:dyDescent="0.3">
      <c r="A40" s="7" t="s">
        <v>134</v>
      </c>
      <c r="B40" s="7" t="s">
        <v>135</v>
      </c>
      <c r="C40" s="7">
        <v>3</v>
      </c>
      <c r="D40" s="24">
        <f>VLOOKUP(B40,machine!$D$4:$M$654,10,0)</f>
        <v>84.6</v>
      </c>
      <c r="E40" s="24">
        <f t="shared" si="7"/>
        <v>0.25379999999999997</v>
      </c>
    </row>
    <row r="41" spans="1:16" x14ac:dyDescent="0.3">
      <c r="A41" s="7" t="s">
        <v>412</v>
      </c>
      <c r="B41" s="7" t="s">
        <v>405</v>
      </c>
      <c r="C41" s="7">
        <v>1</v>
      </c>
      <c r="D41" s="24">
        <f>VLOOKUP(B41,machine!$D$4:$M$654,10,0)</f>
        <v>52.23</v>
      </c>
      <c r="E41" s="24">
        <f t="shared" si="7"/>
        <v>5.2229999999999999E-2</v>
      </c>
    </row>
    <row r="42" spans="1:16" ht="15" thickBot="1" x14ac:dyDescent="0.35">
      <c r="A42" s="7" t="s">
        <v>415</v>
      </c>
      <c r="B42" s="7" t="s">
        <v>416</v>
      </c>
      <c r="C42" s="7">
        <v>2</v>
      </c>
      <c r="D42" s="24">
        <f>VLOOKUP(B42,machine!$D$4:$M$654,10,0)</f>
        <v>235.75</v>
      </c>
      <c r="E42" s="24">
        <f t="shared" si="7"/>
        <v>0.47149999999999997</v>
      </c>
    </row>
    <row r="43" spans="1:16" x14ac:dyDescent="0.3">
      <c r="A43" s="7" t="s">
        <v>426</v>
      </c>
      <c r="B43" s="7" t="s">
        <v>424</v>
      </c>
      <c r="C43" s="7">
        <v>4</v>
      </c>
      <c r="D43" s="24">
        <f>VLOOKUP(B43,machine!$D$4:$M$654,10,0)</f>
        <v>120</v>
      </c>
      <c r="E43" s="24">
        <f t="shared" si="7"/>
        <v>0.48</v>
      </c>
      <c r="F43" s="104" t="s">
        <v>78</v>
      </c>
      <c r="G43" s="105"/>
      <c r="H43" s="106">
        <f ca="1">TODAY()</f>
        <v>45818</v>
      </c>
      <c r="I43" s="107"/>
    </row>
    <row r="44" spans="1:16" x14ac:dyDescent="0.3">
      <c r="A44" s="7" t="s">
        <v>13931</v>
      </c>
      <c r="B44" s="7" t="s">
        <v>428</v>
      </c>
      <c r="C44" s="7">
        <v>4</v>
      </c>
      <c r="D44" s="24">
        <f>VLOOKUP(B44,machine!$D$4:$M$654,10,0)</f>
        <v>117</v>
      </c>
      <c r="E44" s="24">
        <f t="shared" si="7"/>
        <v>0.46800000000000003</v>
      </c>
      <c r="F44" s="110" t="s">
        <v>48</v>
      </c>
      <c r="G44" s="111"/>
      <c r="H44" s="111"/>
      <c r="I44" s="112"/>
    </row>
    <row r="45" spans="1:16" x14ac:dyDescent="0.3">
      <c r="A45" s="7" t="s">
        <v>13032</v>
      </c>
      <c r="B45" s="7" t="s">
        <v>436</v>
      </c>
      <c r="C45" s="7">
        <v>3</v>
      </c>
      <c r="D45" s="24">
        <f>VLOOKUP(B45,machine!$D$4:$M$654,10,0)</f>
        <v>21.13</v>
      </c>
      <c r="E45" s="24">
        <f t="shared" si="7"/>
        <v>6.3390000000000002E-2</v>
      </c>
      <c r="F45" s="10" t="s">
        <v>49</v>
      </c>
      <c r="G45" s="11" t="s">
        <v>50</v>
      </c>
      <c r="H45" s="11" t="s">
        <v>51</v>
      </c>
      <c r="I45" s="12" t="s">
        <v>52</v>
      </c>
    </row>
    <row r="46" spans="1:16" x14ac:dyDescent="0.3">
      <c r="A46" s="7" t="s">
        <v>13954</v>
      </c>
      <c r="B46" s="7" t="s">
        <v>998</v>
      </c>
      <c r="C46" s="7">
        <v>4</v>
      </c>
      <c r="D46" s="24">
        <f>VLOOKUP(B46,machine!$D$4:$M$654,10,0)</f>
        <v>88</v>
      </c>
      <c r="E46" s="24">
        <f t="shared" si="7"/>
        <v>0.35199999999999998</v>
      </c>
      <c r="F46" s="26">
        <v>1</v>
      </c>
      <c r="G46" s="8" t="s">
        <v>53</v>
      </c>
      <c r="H46" s="19">
        <f>SUMMARY!E6</f>
        <v>2873</v>
      </c>
      <c r="I46" s="13">
        <f>SUMMARY!F6</f>
        <v>241.99720500000001</v>
      </c>
    </row>
    <row r="47" spans="1:16" x14ac:dyDescent="0.3">
      <c r="A47" s="7" t="s">
        <v>1426</v>
      </c>
      <c r="B47" s="7" t="s">
        <v>999</v>
      </c>
      <c r="C47" s="7">
        <v>1</v>
      </c>
      <c r="D47" s="24">
        <f>VLOOKUP(B47,machine!$D$4:$M$654,10,0)</f>
        <v>49</v>
      </c>
      <c r="E47" s="24">
        <f t="shared" si="7"/>
        <v>4.9000000000000002E-2</v>
      </c>
      <c r="F47" s="26">
        <v>2</v>
      </c>
      <c r="G47" s="8" t="s">
        <v>54</v>
      </c>
      <c r="H47" s="19">
        <f>SUMMARY!E7</f>
        <v>1093</v>
      </c>
      <c r="I47" s="13">
        <f>SUMMARY!F7</f>
        <v>114.87461200000006</v>
      </c>
    </row>
    <row r="48" spans="1:16" x14ac:dyDescent="0.3">
      <c r="A48" s="7" t="s">
        <v>13968</v>
      </c>
      <c r="B48" s="7" t="s">
        <v>1006</v>
      </c>
      <c r="C48" s="7">
        <v>3</v>
      </c>
      <c r="D48" s="24">
        <f>VLOOKUP(B48,machine!$D$4:$M$654,10,0)</f>
        <v>70</v>
      </c>
      <c r="E48" s="24">
        <f t="shared" si="7"/>
        <v>0.21</v>
      </c>
      <c r="F48" s="26">
        <v>3</v>
      </c>
      <c r="G48" s="8" t="s">
        <v>55</v>
      </c>
      <c r="H48" s="19">
        <f>SUMMARY!E8</f>
        <v>900</v>
      </c>
      <c r="I48" s="13">
        <f>SUMMARY!F8</f>
        <v>100.06333599999999</v>
      </c>
    </row>
    <row r="49" spans="1:9" x14ac:dyDescent="0.3">
      <c r="A49" s="7" t="s">
        <v>3723</v>
      </c>
      <c r="B49" s="7" t="s">
        <v>440</v>
      </c>
      <c r="C49" s="7">
        <v>3</v>
      </c>
      <c r="D49" s="24">
        <f>VLOOKUP(B49,machine!$D$4:$M$654,10,0)</f>
        <v>6</v>
      </c>
      <c r="E49" s="24">
        <f t="shared" si="7"/>
        <v>1.7999999999999999E-2</v>
      </c>
      <c r="F49" s="26">
        <v>4</v>
      </c>
      <c r="G49" s="8" t="s">
        <v>56</v>
      </c>
      <c r="H49" s="19">
        <f>SUMMARY!E9</f>
        <v>874</v>
      </c>
      <c r="I49" s="13">
        <f>SUMMARY!F9</f>
        <v>59.667228999999992</v>
      </c>
    </row>
    <row r="50" spans="1:9" x14ac:dyDescent="0.3">
      <c r="A50" s="7" t="s">
        <v>453</v>
      </c>
      <c r="B50" s="7" t="s">
        <v>442</v>
      </c>
      <c r="C50" s="7">
        <v>1</v>
      </c>
      <c r="D50" s="24">
        <f>VLOOKUP(B50,machine!$D$4:$M$654,10,0)</f>
        <v>50.8</v>
      </c>
      <c r="E50" s="24">
        <f t="shared" si="7"/>
        <v>5.0799999999999998E-2</v>
      </c>
      <c r="F50" s="113" t="s">
        <v>58</v>
      </c>
      <c r="G50" s="97"/>
      <c r="H50" s="9">
        <f>SUM(H46:H49)</f>
        <v>5740</v>
      </c>
      <c r="I50" s="13">
        <f>SUMMARY!F10</f>
        <v>516.60238200000003</v>
      </c>
    </row>
    <row r="51" spans="1:9" ht="15" thickBot="1" x14ac:dyDescent="0.35">
      <c r="A51" s="7" t="s">
        <v>443</v>
      </c>
      <c r="B51" s="7" t="s">
        <v>442</v>
      </c>
      <c r="C51" s="7">
        <v>1</v>
      </c>
      <c r="D51" s="24">
        <f>VLOOKUP(B51,machine!$D$4:$M$654,10,0)</f>
        <v>50.8</v>
      </c>
      <c r="E51" s="24">
        <f t="shared" si="7"/>
        <v>5.0799999999999998E-2</v>
      </c>
      <c r="F51" s="114" t="s">
        <v>59</v>
      </c>
      <c r="G51" s="101"/>
      <c r="H51" s="15">
        <f>SUMMARY!E11</f>
        <v>0</v>
      </c>
      <c r="I51" s="16">
        <f>SUMMARY!F11</f>
        <v>0</v>
      </c>
    </row>
    <row r="52" spans="1:9" x14ac:dyDescent="0.3">
      <c r="A52" s="7" t="s">
        <v>6751</v>
      </c>
      <c r="B52" s="7" t="s">
        <v>442</v>
      </c>
      <c r="C52" s="7">
        <v>12</v>
      </c>
      <c r="D52" s="24">
        <f>VLOOKUP(B52,machine!$D$4:$M$654,10,0)</f>
        <v>50.8</v>
      </c>
      <c r="E52" s="24">
        <f t="shared" si="7"/>
        <v>0.60959999999999992</v>
      </c>
    </row>
    <row r="53" spans="1:9" x14ac:dyDescent="0.3">
      <c r="A53" s="7" t="s">
        <v>452</v>
      </c>
      <c r="B53" s="7" t="s">
        <v>442</v>
      </c>
      <c r="C53" s="7">
        <v>1</v>
      </c>
      <c r="D53" s="24">
        <f>VLOOKUP(B53,machine!$D$4:$M$654,10,0)</f>
        <v>50.8</v>
      </c>
      <c r="E53" s="24">
        <f t="shared" si="7"/>
        <v>5.0799999999999998E-2</v>
      </c>
    </row>
    <row r="54" spans="1:9" x14ac:dyDescent="0.3">
      <c r="A54" s="7" t="s">
        <v>6562</v>
      </c>
      <c r="B54" s="7" t="s">
        <v>442</v>
      </c>
      <c r="C54" s="7">
        <v>10</v>
      </c>
      <c r="D54" s="24">
        <f>VLOOKUP(B54,machine!$D$4:$M$654,10,0)</f>
        <v>50.8</v>
      </c>
      <c r="E54" s="24">
        <f t="shared" si="7"/>
        <v>0.50800000000000001</v>
      </c>
    </row>
    <row r="55" spans="1:9" x14ac:dyDescent="0.3">
      <c r="A55" s="7" t="s">
        <v>6179</v>
      </c>
      <c r="B55" s="7" t="s">
        <v>442</v>
      </c>
      <c r="C55" s="7">
        <v>39</v>
      </c>
      <c r="D55" s="24">
        <f>VLOOKUP(B55,machine!$D$4:$M$654,10,0)</f>
        <v>50.8</v>
      </c>
      <c r="E55" s="24">
        <f t="shared" si="7"/>
        <v>1.9811999999999999</v>
      </c>
    </row>
    <row r="56" spans="1:9" x14ac:dyDescent="0.3">
      <c r="A56" s="7" t="s">
        <v>3591</v>
      </c>
      <c r="B56" s="7" t="s">
        <v>442</v>
      </c>
      <c r="C56" s="7">
        <v>2</v>
      </c>
      <c r="D56" s="24">
        <f>VLOOKUP(B56,machine!$D$4:$M$654,10,0)</f>
        <v>50.8</v>
      </c>
      <c r="E56" s="24">
        <f t="shared" si="7"/>
        <v>0.1016</v>
      </c>
    </row>
    <row r="57" spans="1:9" x14ac:dyDescent="0.3">
      <c r="A57" s="7" t="s">
        <v>14181</v>
      </c>
      <c r="B57" s="7" t="s">
        <v>442</v>
      </c>
      <c r="C57" s="7">
        <v>1</v>
      </c>
      <c r="D57" s="24">
        <f>VLOOKUP(B57,machine!$D$4:$M$654,10,0)</f>
        <v>50.8</v>
      </c>
      <c r="E57" s="24">
        <f t="shared" si="7"/>
        <v>5.0799999999999998E-2</v>
      </c>
    </row>
    <row r="58" spans="1:9" x14ac:dyDescent="0.3">
      <c r="A58" s="7" t="s">
        <v>454</v>
      </c>
      <c r="B58" s="7" t="s">
        <v>455</v>
      </c>
      <c r="C58" s="7">
        <v>9</v>
      </c>
      <c r="D58" s="24">
        <f>VLOOKUP(B58,machine!$D$4:$M$654,10,0)</f>
        <v>40.200000000000003</v>
      </c>
      <c r="E58" s="24">
        <f t="shared" si="7"/>
        <v>0.36180000000000001</v>
      </c>
    </row>
    <row r="59" spans="1:9" x14ac:dyDescent="0.3">
      <c r="A59" s="7" t="s">
        <v>459</v>
      </c>
      <c r="B59" s="7" t="s">
        <v>457</v>
      </c>
      <c r="C59" s="7">
        <v>1</v>
      </c>
      <c r="D59" s="24">
        <f>VLOOKUP(B59,machine!$D$4:$M$654,10,0)</f>
        <v>135.6</v>
      </c>
      <c r="E59" s="24">
        <f t="shared" si="7"/>
        <v>0.1356</v>
      </c>
    </row>
    <row r="60" spans="1:9" x14ac:dyDescent="0.3">
      <c r="A60" s="7" t="s">
        <v>14105</v>
      </c>
      <c r="B60" s="7" t="s">
        <v>457</v>
      </c>
      <c r="C60" s="7">
        <v>1</v>
      </c>
      <c r="D60" s="24">
        <f>VLOOKUP(B60,machine!$D$4:$M$654,10,0)</f>
        <v>135.6</v>
      </c>
      <c r="E60" s="24">
        <f t="shared" si="7"/>
        <v>0.1356</v>
      </c>
    </row>
    <row r="61" spans="1:9" x14ac:dyDescent="0.3">
      <c r="A61" s="7" t="s">
        <v>3147</v>
      </c>
      <c r="B61" s="7" t="s">
        <v>968</v>
      </c>
      <c r="C61" s="7">
        <v>7</v>
      </c>
      <c r="D61" s="24">
        <f>VLOOKUP(B61,machine!$D$4:$M$654,10,0)</f>
        <v>125</v>
      </c>
      <c r="E61" s="24">
        <f t="shared" si="7"/>
        <v>0.875</v>
      </c>
    </row>
    <row r="62" spans="1:9" x14ac:dyDescent="0.3">
      <c r="A62" s="7" t="s">
        <v>14080</v>
      </c>
      <c r="B62" s="7" t="s">
        <v>980</v>
      </c>
      <c r="C62" s="7">
        <v>3</v>
      </c>
      <c r="D62" s="24">
        <f>VLOOKUP(B62,machine!$D$4:$M$654,10,0)</f>
        <v>84</v>
      </c>
      <c r="E62" s="24">
        <f t="shared" si="7"/>
        <v>0.252</v>
      </c>
    </row>
    <row r="63" spans="1:9" x14ac:dyDescent="0.3">
      <c r="A63" s="7" t="s">
        <v>1390</v>
      </c>
      <c r="B63" s="7" t="s">
        <v>981</v>
      </c>
      <c r="C63" s="7">
        <v>3</v>
      </c>
      <c r="D63" s="24">
        <f>VLOOKUP(B63,machine!$D$4:$M$654,10,0)</f>
        <v>63</v>
      </c>
      <c r="E63" s="24">
        <f t="shared" si="7"/>
        <v>0.189</v>
      </c>
    </row>
    <row r="64" spans="1:9" x14ac:dyDescent="0.3">
      <c r="A64" s="7" t="s">
        <v>14088</v>
      </c>
      <c r="B64" s="7" t="s">
        <v>1019</v>
      </c>
      <c r="C64" s="7">
        <v>1</v>
      </c>
      <c r="D64" s="24">
        <f>VLOOKUP(B64,machine!$D$4:$M$654,10,0)</f>
        <v>65</v>
      </c>
      <c r="E64" s="24">
        <f t="shared" si="7"/>
        <v>6.5000000000000002E-2</v>
      </c>
    </row>
    <row r="65" spans="1:5" x14ac:dyDescent="0.3">
      <c r="A65" s="7" t="s">
        <v>14109</v>
      </c>
      <c r="B65" s="7" t="s">
        <v>1032</v>
      </c>
      <c r="C65" s="7">
        <v>1</v>
      </c>
      <c r="D65" s="24">
        <f>VLOOKUP(B65,machine!$D$4:$M$654,10,0)</f>
        <v>58</v>
      </c>
      <c r="E65" s="24">
        <f t="shared" si="7"/>
        <v>5.8000000000000003E-2</v>
      </c>
    </row>
    <row r="66" spans="1:5" x14ac:dyDescent="0.3">
      <c r="A66" s="7" t="s">
        <v>979</v>
      </c>
      <c r="B66" s="7" t="s">
        <v>979</v>
      </c>
      <c r="C66" s="7">
        <v>2</v>
      </c>
      <c r="D66" s="24">
        <f>VLOOKUP(B66,machine!$D$4:$M$654,10,0)</f>
        <v>15</v>
      </c>
      <c r="E66" s="24">
        <f t="shared" si="7"/>
        <v>0.03</v>
      </c>
    </row>
    <row r="67" spans="1:5" x14ac:dyDescent="0.3">
      <c r="A67" s="7" t="s">
        <v>150</v>
      </c>
      <c r="B67" s="7" t="s">
        <v>144</v>
      </c>
      <c r="C67" s="7">
        <v>1</v>
      </c>
      <c r="D67" s="24">
        <f>VLOOKUP(B67,machine!$D$4:$M$654,10,0)</f>
        <v>26</v>
      </c>
      <c r="E67" s="24">
        <f t="shared" ref="E67:E98" si="9">C67*D67/1000</f>
        <v>2.5999999999999999E-2</v>
      </c>
    </row>
    <row r="68" spans="1:5" x14ac:dyDescent="0.3">
      <c r="A68" s="7" t="s">
        <v>1693</v>
      </c>
      <c r="B68" s="7" t="s">
        <v>144</v>
      </c>
      <c r="C68" s="7">
        <v>5</v>
      </c>
      <c r="D68" s="24">
        <f>VLOOKUP(B68,machine!$D$4:$M$654,10,0)</f>
        <v>26</v>
      </c>
      <c r="E68" s="24">
        <f t="shared" si="9"/>
        <v>0.13</v>
      </c>
    </row>
    <row r="69" spans="1:5" x14ac:dyDescent="0.3">
      <c r="A69" s="7" t="s">
        <v>469</v>
      </c>
      <c r="B69" s="7" t="s">
        <v>468</v>
      </c>
      <c r="C69" s="7">
        <v>1</v>
      </c>
      <c r="D69" s="24">
        <f>VLOOKUP(B69,machine!$D$4:$M$654,10,0)</f>
        <v>19.5</v>
      </c>
      <c r="E69" s="24">
        <f t="shared" si="9"/>
        <v>1.95E-2</v>
      </c>
    </row>
    <row r="70" spans="1:5" x14ac:dyDescent="0.3">
      <c r="A70" s="7" t="s">
        <v>151</v>
      </c>
      <c r="B70" s="7" t="s">
        <v>164</v>
      </c>
      <c r="C70" s="7">
        <v>1</v>
      </c>
      <c r="D70" s="24">
        <f>VLOOKUP(B70,machine!$D$4:$M$654,10,0)</f>
        <v>18</v>
      </c>
      <c r="E70" s="24">
        <f t="shared" si="9"/>
        <v>1.7999999999999999E-2</v>
      </c>
    </row>
    <row r="71" spans="1:5" x14ac:dyDescent="0.3">
      <c r="A71" s="7" t="s">
        <v>7219</v>
      </c>
      <c r="B71" s="7" t="s">
        <v>987</v>
      </c>
      <c r="C71" s="7">
        <v>2</v>
      </c>
      <c r="D71" s="24">
        <f>VLOOKUP(B71,machine!$D$4:$M$654,10,0)</f>
        <v>185</v>
      </c>
      <c r="E71" s="24">
        <f t="shared" si="9"/>
        <v>0.37</v>
      </c>
    </row>
    <row r="72" spans="1:5" x14ac:dyDescent="0.3">
      <c r="A72" s="7" t="s">
        <v>14237</v>
      </c>
      <c r="B72" s="7" t="s">
        <v>1018</v>
      </c>
      <c r="C72" s="7">
        <v>1</v>
      </c>
      <c r="D72" s="24">
        <f>VLOOKUP(B72,machine!$D$4:$M$654,10,0)</f>
        <v>47</v>
      </c>
      <c r="E72" s="24">
        <f t="shared" si="9"/>
        <v>4.7E-2</v>
      </c>
    </row>
    <row r="73" spans="1:5" x14ac:dyDescent="0.3">
      <c r="A73" s="7" t="s">
        <v>13860</v>
      </c>
      <c r="B73" s="7" t="s">
        <v>482</v>
      </c>
      <c r="C73" s="7">
        <v>3</v>
      </c>
      <c r="D73" s="24">
        <f>VLOOKUP(B73,machine!$D$4:$M$654,10,0)</f>
        <v>72</v>
      </c>
      <c r="E73" s="24">
        <f t="shared" si="9"/>
        <v>0.216</v>
      </c>
    </row>
    <row r="74" spans="1:5" x14ac:dyDescent="0.3">
      <c r="A74" s="7" t="s">
        <v>489</v>
      </c>
      <c r="B74" s="7" t="s">
        <v>490</v>
      </c>
      <c r="C74" s="7">
        <v>3</v>
      </c>
      <c r="D74" s="24">
        <f>VLOOKUP(B74,machine!$D$4:$M$654,10,0)</f>
        <v>84.6</v>
      </c>
      <c r="E74" s="24">
        <f t="shared" si="9"/>
        <v>0.25379999999999997</v>
      </c>
    </row>
    <row r="75" spans="1:5" x14ac:dyDescent="0.3">
      <c r="A75" s="7" t="s">
        <v>511</v>
      </c>
      <c r="B75" s="7" t="s">
        <v>496</v>
      </c>
      <c r="C75" s="7">
        <v>2</v>
      </c>
      <c r="D75" s="24">
        <f>VLOOKUP(B75,machine!$D$4:$M$654,10,0)</f>
        <v>58</v>
      </c>
      <c r="E75" s="24">
        <f t="shared" si="9"/>
        <v>0.11600000000000001</v>
      </c>
    </row>
    <row r="76" spans="1:5" x14ac:dyDescent="0.3">
      <c r="A76" s="7" t="s">
        <v>510</v>
      </c>
      <c r="B76" s="7" t="s">
        <v>496</v>
      </c>
      <c r="C76" s="7">
        <v>1</v>
      </c>
      <c r="D76" s="24">
        <f>VLOOKUP(B76,machine!$D$4:$M$654,10,0)</f>
        <v>58</v>
      </c>
      <c r="E76" s="24">
        <f t="shared" si="9"/>
        <v>5.8000000000000003E-2</v>
      </c>
    </row>
    <row r="77" spans="1:5" x14ac:dyDescent="0.3">
      <c r="A77" s="7" t="s">
        <v>517</v>
      </c>
      <c r="B77" s="7" t="s">
        <v>496</v>
      </c>
      <c r="C77" s="7">
        <v>1</v>
      </c>
      <c r="D77" s="24">
        <f>VLOOKUP(B77,machine!$D$4:$M$654,10,0)</f>
        <v>58</v>
      </c>
      <c r="E77" s="24">
        <f t="shared" si="9"/>
        <v>5.8000000000000003E-2</v>
      </c>
    </row>
    <row r="78" spans="1:5" x14ac:dyDescent="0.3">
      <c r="A78" s="7" t="s">
        <v>14015</v>
      </c>
      <c r="B78" s="7" t="s">
        <v>524</v>
      </c>
      <c r="C78" s="7">
        <v>7</v>
      </c>
      <c r="D78" s="24">
        <f>VLOOKUP(B78,machine!$D$4:$M$654,10,0)</f>
        <v>184</v>
      </c>
      <c r="E78" s="24">
        <f t="shared" si="9"/>
        <v>1.288</v>
      </c>
    </row>
    <row r="79" spans="1:5" x14ac:dyDescent="0.3">
      <c r="A79" s="7" t="s">
        <v>530</v>
      </c>
      <c r="B79" s="7" t="s">
        <v>527</v>
      </c>
      <c r="C79" s="7">
        <v>1</v>
      </c>
      <c r="D79" s="24">
        <f>VLOOKUP(B79,machine!$D$4:$M$654,10,0)</f>
        <v>116.66</v>
      </c>
      <c r="E79" s="24">
        <f t="shared" si="9"/>
        <v>0.11666</v>
      </c>
    </row>
    <row r="80" spans="1:5" x14ac:dyDescent="0.3">
      <c r="A80" s="7" t="s">
        <v>531</v>
      </c>
      <c r="B80" s="7" t="s">
        <v>532</v>
      </c>
      <c r="C80" s="7">
        <v>1</v>
      </c>
      <c r="D80" s="24">
        <f>VLOOKUP(B80,machine!$D$4:$M$654,10,0)</f>
        <v>147.06</v>
      </c>
      <c r="E80" s="24">
        <f t="shared" si="9"/>
        <v>0.14706</v>
      </c>
    </row>
    <row r="81" spans="1:5" x14ac:dyDescent="0.3">
      <c r="A81" s="7" t="s">
        <v>533</v>
      </c>
      <c r="B81" s="7" t="s">
        <v>534</v>
      </c>
      <c r="C81" s="7">
        <v>5</v>
      </c>
      <c r="D81" s="24">
        <f>VLOOKUP(B81,machine!$D$4:$M$654,10,0)</f>
        <v>273.5</v>
      </c>
      <c r="E81" s="24">
        <f t="shared" si="9"/>
        <v>1.3674999999999999</v>
      </c>
    </row>
    <row r="82" spans="1:5" x14ac:dyDescent="0.3">
      <c r="A82" s="7" t="s">
        <v>537</v>
      </c>
      <c r="B82" s="7" t="s">
        <v>538</v>
      </c>
      <c r="C82" s="7">
        <v>1</v>
      </c>
      <c r="D82" s="24">
        <f>VLOOKUP(B82,machine!$D$4:$M$654,10,0)</f>
        <v>72</v>
      </c>
      <c r="E82" s="24">
        <f t="shared" si="9"/>
        <v>7.1999999999999995E-2</v>
      </c>
    </row>
    <row r="83" spans="1:5" x14ac:dyDescent="0.3">
      <c r="A83" s="7" t="s">
        <v>15146</v>
      </c>
      <c r="B83" s="7" t="s">
        <v>538</v>
      </c>
      <c r="C83" s="7">
        <v>7</v>
      </c>
      <c r="D83" s="24">
        <f>VLOOKUP(B83,machine!$D$4:$M$654,10,0)</f>
        <v>72</v>
      </c>
      <c r="E83" s="24">
        <f t="shared" si="9"/>
        <v>0.504</v>
      </c>
    </row>
    <row r="84" spans="1:5" x14ac:dyDescent="0.3">
      <c r="A84" s="7" t="s">
        <v>553</v>
      </c>
      <c r="B84" s="7" t="s">
        <v>554</v>
      </c>
      <c r="C84" s="7">
        <v>1</v>
      </c>
      <c r="D84" s="24">
        <f>VLOOKUP(B84,machine!$D$4:$M$654,10,0)</f>
        <v>140</v>
      </c>
      <c r="E84" s="24">
        <f t="shared" si="9"/>
        <v>0.14000000000000001</v>
      </c>
    </row>
    <row r="85" spans="1:5" x14ac:dyDescent="0.3">
      <c r="A85" s="7" t="s">
        <v>14060</v>
      </c>
      <c r="B85" s="7" t="s">
        <v>554</v>
      </c>
      <c r="C85" s="7">
        <v>1</v>
      </c>
      <c r="D85" s="24">
        <f>VLOOKUP(B85,machine!$D$4:$M$654,10,0)</f>
        <v>140</v>
      </c>
      <c r="E85" s="24">
        <f t="shared" si="9"/>
        <v>0.14000000000000001</v>
      </c>
    </row>
    <row r="86" spans="1:5" x14ac:dyDescent="0.3">
      <c r="A86" s="7" t="s">
        <v>3494</v>
      </c>
      <c r="B86" s="7" t="s">
        <v>554</v>
      </c>
      <c r="C86" s="7">
        <v>8</v>
      </c>
      <c r="D86" s="24">
        <f>VLOOKUP(B86,machine!$D$4:$M$654,10,0)</f>
        <v>140</v>
      </c>
      <c r="E86" s="24">
        <f t="shared" si="9"/>
        <v>1.1200000000000001</v>
      </c>
    </row>
    <row r="87" spans="1:5" x14ac:dyDescent="0.3">
      <c r="A87" s="7" t="s">
        <v>555</v>
      </c>
      <c r="B87" s="7" t="s">
        <v>554</v>
      </c>
      <c r="C87" s="7">
        <v>1</v>
      </c>
      <c r="D87" s="24">
        <f>VLOOKUP(B87,machine!$D$4:$M$654,10,0)</f>
        <v>140</v>
      </c>
      <c r="E87" s="24">
        <f t="shared" si="9"/>
        <v>0.14000000000000001</v>
      </c>
    </row>
    <row r="88" spans="1:5" x14ac:dyDescent="0.3">
      <c r="A88" s="7" t="s">
        <v>574</v>
      </c>
      <c r="B88" s="7" t="s">
        <v>572</v>
      </c>
      <c r="C88" s="7">
        <v>1</v>
      </c>
      <c r="D88" s="24">
        <f>VLOOKUP(B88,machine!$D$4:$M$654,10,0)</f>
        <v>72.599999999999994</v>
      </c>
      <c r="E88" s="24">
        <f t="shared" si="9"/>
        <v>7.2599999999999998E-2</v>
      </c>
    </row>
    <row r="89" spans="1:5" x14ac:dyDescent="0.3">
      <c r="A89" s="7" t="s">
        <v>571</v>
      </c>
      <c r="B89" s="7" t="s">
        <v>572</v>
      </c>
      <c r="C89" s="7">
        <v>1</v>
      </c>
      <c r="D89" s="24">
        <f>VLOOKUP(B89,machine!$D$4:$M$654,10,0)</f>
        <v>72.599999999999994</v>
      </c>
      <c r="E89" s="24">
        <f t="shared" si="9"/>
        <v>7.2599999999999998E-2</v>
      </c>
    </row>
    <row r="90" spans="1:5" x14ac:dyDescent="0.3">
      <c r="A90" s="7" t="s">
        <v>576</v>
      </c>
      <c r="B90" s="7" t="s">
        <v>577</v>
      </c>
      <c r="C90" s="7">
        <v>1</v>
      </c>
      <c r="D90" s="24">
        <f>VLOOKUP(B90,machine!$D$4:$M$654,10,0)</f>
        <v>119.06</v>
      </c>
      <c r="E90" s="24">
        <f t="shared" si="9"/>
        <v>0.11906</v>
      </c>
    </row>
    <row r="91" spans="1:5" x14ac:dyDescent="0.3">
      <c r="A91" s="7" t="s">
        <v>581</v>
      </c>
      <c r="B91" s="7" t="s">
        <v>579</v>
      </c>
      <c r="C91" s="7">
        <v>3</v>
      </c>
      <c r="D91" s="24">
        <f>VLOOKUP(B91,machine!$D$4:$M$654,10,0)</f>
        <v>116.6</v>
      </c>
      <c r="E91" s="24">
        <f t="shared" si="9"/>
        <v>0.34979999999999994</v>
      </c>
    </row>
    <row r="92" spans="1:5" x14ac:dyDescent="0.3">
      <c r="A92" s="7" t="s">
        <v>582</v>
      </c>
      <c r="B92" s="7" t="s">
        <v>583</v>
      </c>
      <c r="C92" s="7">
        <v>1</v>
      </c>
      <c r="D92" s="24">
        <f>VLOOKUP(B92,machine!$D$4:$M$654,10,0)</f>
        <v>339</v>
      </c>
      <c r="E92" s="24">
        <f t="shared" si="9"/>
        <v>0.33900000000000002</v>
      </c>
    </row>
    <row r="93" spans="1:5" x14ac:dyDescent="0.3">
      <c r="A93" s="7" t="s">
        <v>14003</v>
      </c>
      <c r="B93" s="7" t="s">
        <v>591</v>
      </c>
      <c r="C93" s="7">
        <v>1</v>
      </c>
      <c r="D93" s="24">
        <f>VLOOKUP(B93,machine!$D$4:$M$654,10,0)</f>
        <v>67.099999999999994</v>
      </c>
      <c r="E93" s="24">
        <f t="shared" si="9"/>
        <v>6.7099999999999993E-2</v>
      </c>
    </row>
    <row r="94" spans="1:5" x14ac:dyDescent="0.3">
      <c r="A94" s="7" t="s">
        <v>590</v>
      </c>
      <c r="B94" s="7" t="s">
        <v>591</v>
      </c>
      <c r="C94" s="7">
        <v>21</v>
      </c>
      <c r="D94" s="24">
        <f>VLOOKUP(B94,machine!$D$4:$M$654,10,0)</f>
        <v>67.099999999999994</v>
      </c>
      <c r="E94" s="24">
        <f t="shared" si="9"/>
        <v>1.4091</v>
      </c>
    </row>
    <row r="95" spans="1:5" x14ac:dyDescent="0.3">
      <c r="A95" s="7" t="s">
        <v>595</v>
      </c>
      <c r="B95" s="7" t="s">
        <v>594</v>
      </c>
      <c r="C95" s="7">
        <v>2</v>
      </c>
      <c r="D95" s="24">
        <f>VLOOKUP(B95,machine!$D$4:$M$654,10,0)</f>
        <v>100.13</v>
      </c>
      <c r="E95" s="24">
        <f t="shared" si="9"/>
        <v>0.20025999999999999</v>
      </c>
    </row>
    <row r="96" spans="1:5" x14ac:dyDescent="0.3">
      <c r="A96" s="7" t="s">
        <v>600</v>
      </c>
      <c r="B96" s="7" t="s">
        <v>601</v>
      </c>
      <c r="C96" s="7">
        <v>3</v>
      </c>
      <c r="D96" s="24">
        <f>VLOOKUP(B96,machine!$D$4:$M$654,10,0)</f>
        <v>109.13</v>
      </c>
      <c r="E96" s="24">
        <f t="shared" si="9"/>
        <v>0.32738999999999996</v>
      </c>
    </row>
    <row r="97" spans="1:5" x14ac:dyDescent="0.3">
      <c r="A97" s="7" t="s">
        <v>602</v>
      </c>
      <c r="B97" s="7" t="s">
        <v>603</v>
      </c>
      <c r="C97" s="7">
        <v>14</v>
      </c>
      <c r="D97" s="24">
        <f>VLOOKUP(B97,machine!$D$4:$M$654,10,0)</f>
        <v>51.5</v>
      </c>
      <c r="E97" s="24">
        <f t="shared" si="9"/>
        <v>0.72099999999999997</v>
      </c>
    </row>
    <row r="98" spans="1:5" x14ac:dyDescent="0.3">
      <c r="A98" s="7" t="s">
        <v>605</v>
      </c>
      <c r="B98" s="7" t="s">
        <v>606</v>
      </c>
      <c r="C98" s="7">
        <v>1</v>
      </c>
      <c r="D98" s="24">
        <f>VLOOKUP(B98,machine!$D$4:$M$654,10,0)</f>
        <v>42.26</v>
      </c>
      <c r="E98" s="24">
        <f t="shared" si="9"/>
        <v>4.2259999999999999E-2</v>
      </c>
    </row>
    <row r="99" spans="1:5" x14ac:dyDescent="0.3">
      <c r="A99" s="7" t="s">
        <v>609</v>
      </c>
      <c r="B99" s="7" t="s">
        <v>610</v>
      </c>
      <c r="C99" s="7">
        <v>2</v>
      </c>
      <c r="D99" s="24">
        <f>VLOOKUP(B99,machine!$D$4:$M$654,10,0)</f>
        <v>170</v>
      </c>
      <c r="E99" s="24">
        <f t="shared" ref="E99:E130" si="10">C99*D99/1000</f>
        <v>0.34</v>
      </c>
    </row>
    <row r="100" spans="1:5" x14ac:dyDescent="0.3">
      <c r="A100" s="7" t="s">
        <v>2963</v>
      </c>
      <c r="B100" s="7" t="s">
        <v>613</v>
      </c>
      <c r="C100" s="7">
        <v>1</v>
      </c>
      <c r="D100" s="24">
        <f>VLOOKUP(B100,machine!$D$4:$M$654,10,0)</f>
        <v>107</v>
      </c>
      <c r="E100" s="24">
        <f t="shared" si="10"/>
        <v>0.107</v>
      </c>
    </row>
    <row r="101" spans="1:5" x14ac:dyDescent="0.3">
      <c r="A101" s="7" t="s">
        <v>614</v>
      </c>
      <c r="B101" s="7" t="s">
        <v>615</v>
      </c>
      <c r="C101" s="7">
        <v>1</v>
      </c>
      <c r="D101" s="24">
        <f>VLOOKUP(B101,machine!$D$4:$M$654,10,0)</f>
        <v>98</v>
      </c>
      <c r="E101" s="24">
        <f t="shared" si="10"/>
        <v>9.8000000000000004E-2</v>
      </c>
    </row>
    <row r="102" spans="1:5" x14ac:dyDescent="0.3">
      <c r="A102" s="7" t="s">
        <v>1451</v>
      </c>
      <c r="B102" s="7" t="s">
        <v>956</v>
      </c>
      <c r="C102" s="7">
        <v>10</v>
      </c>
      <c r="D102" s="24">
        <f>VLOOKUP(B102,machine!$D$4:$M$654,10,0)</f>
        <v>148</v>
      </c>
      <c r="E102" s="24">
        <f t="shared" si="10"/>
        <v>1.48</v>
      </c>
    </row>
    <row r="103" spans="1:5" x14ac:dyDescent="0.3">
      <c r="A103" s="7" t="s">
        <v>6187</v>
      </c>
      <c r="B103" s="7" t="s">
        <v>972</v>
      </c>
      <c r="C103" s="7">
        <v>30</v>
      </c>
      <c r="D103" s="24">
        <f>VLOOKUP(B103,machine!$D$4:$M$654,10,0)</f>
        <v>16</v>
      </c>
      <c r="E103" s="24">
        <f t="shared" si="10"/>
        <v>0.48</v>
      </c>
    </row>
    <row r="104" spans="1:5" x14ac:dyDescent="0.3">
      <c r="A104" s="7" t="s">
        <v>626</v>
      </c>
      <c r="B104" s="7" t="s">
        <v>626</v>
      </c>
      <c r="C104" s="7">
        <v>1</v>
      </c>
      <c r="D104" s="24">
        <f>VLOOKUP(B104,machine!$D$4:$M$654,10,0)</f>
        <v>37</v>
      </c>
      <c r="E104" s="24">
        <f t="shared" si="10"/>
        <v>3.6999999999999998E-2</v>
      </c>
    </row>
    <row r="105" spans="1:5" x14ac:dyDescent="0.3">
      <c r="A105" s="7" t="s">
        <v>3351</v>
      </c>
      <c r="B105" s="7" t="s">
        <v>626</v>
      </c>
      <c r="C105" s="7">
        <v>1</v>
      </c>
      <c r="D105" s="24">
        <f>VLOOKUP(B105,machine!$D$4:$M$654,10,0)</f>
        <v>37</v>
      </c>
      <c r="E105" s="24">
        <f t="shared" si="10"/>
        <v>3.6999999999999998E-2</v>
      </c>
    </row>
    <row r="106" spans="1:5" x14ac:dyDescent="0.3">
      <c r="A106" s="7" t="s">
        <v>966</v>
      </c>
      <c r="B106" s="7" t="s">
        <v>966</v>
      </c>
      <c r="C106" s="7">
        <v>6</v>
      </c>
      <c r="D106" s="24">
        <f>VLOOKUP(B106,machine!$D$4:$M$654,10,0)</f>
        <v>23</v>
      </c>
      <c r="E106" s="24">
        <f t="shared" si="10"/>
        <v>0.13800000000000001</v>
      </c>
    </row>
    <row r="107" spans="1:5" x14ac:dyDescent="0.3">
      <c r="A107" s="7" t="s">
        <v>153</v>
      </c>
      <c r="B107" s="7" t="s">
        <v>166</v>
      </c>
      <c r="C107" s="7">
        <v>1</v>
      </c>
      <c r="D107" s="24">
        <f>VLOOKUP(B107,machine!$D$4:$M$654,10,0)</f>
        <v>109</v>
      </c>
      <c r="E107" s="24">
        <f t="shared" si="10"/>
        <v>0.109</v>
      </c>
    </row>
    <row r="108" spans="1:5" x14ac:dyDescent="0.3">
      <c r="A108" s="7" t="s">
        <v>13647</v>
      </c>
      <c r="B108" s="7" t="s">
        <v>167</v>
      </c>
      <c r="C108" s="7">
        <v>1</v>
      </c>
      <c r="D108" s="24">
        <f>VLOOKUP(B108,machine!$D$4:$M$654,10,0)</f>
        <v>125</v>
      </c>
      <c r="E108" s="24">
        <f t="shared" si="10"/>
        <v>0.125</v>
      </c>
    </row>
    <row r="109" spans="1:5" x14ac:dyDescent="0.3">
      <c r="A109" s="7" t="s">
        <v>13913</v>
      </c>
      <c r="B109" s="7" t="s">
        <v>168</v>
      </c>
      <c r="C109" s="7">
        <v>1</v>
      </c>
      <c r="D109" s="24">
        <f>VLOOKUP(B109,machine!$D$4:$M$654,10,0)</f>
        <v>133.5</v>
      </c>
      <c r="E109" s="24">
        <f t="shared" si="10"/>
        <v>0.13350000000000001</v>
      </c>
    </row>
    <row r="110" spans="1:5" x14ac:dyDescent="0.3">
      <c r="A110" s="7" t="s">
        <v>627</v>
      </c>
      <c r="B110" s="7" t="s">
        <v>628</v>
      </c>
      <c r="C110" s="7">
        <v>7</v>
      </c>
      <c r="D110" s="24">
        <f>VLOOKUP(B110,machine!$D$4:$M$654,10,0)</f>
        <v>11.6</v>
      </c>
      <c r="E110" s="24">
        <f t="shared" si="10"/>
        <v>8.1200000000000008E-2</v>
      </c>
    </row>
    <row r="111" spans="1:5" x14ac:dyDescent="0.3">
      <c r="A111" s="7" t="s">
        <v>634</v>
      </c>
      <c r="B111" s="7" t="s">
        <v>631</v>
      </c>
      <c r="C111" s="7">
        <v>1</v>
      </c>
      <c r="D111" s="24">
        <f>VLOOKUP(B111,machine!$D$4:$M$654,10,0)</f>
        <v>18</v>
      </c>
      <c r="E111" s="24">
        <f t="shared" si="10"/>
        <v>1.7999999999999999E-2</v>
      </c>
    </row>
    <row r="112" spans="1:5" x14ac:dyDescent="0.3">
      <c r="A112" s="7" t="s">
        <v>1356</v>
      </c>
      <c r="B112" s="7" t="s">
        <v>1010</v>
      </c>
      <c r="C112" s="7">
        <v>5</v>
      </c>
      <c r="D112" s="24">
        <f>VLOOKUP(B112,machine!$D$4:$M$654,10,0)</f>
        <v>58.13</v>
      </c>
      <c r="E112" s="24">
        <f t="shared" si="10"/>
        <v>0.29065000000000002</v>
      </c>
    </row>
    <row r="113" spans="1:5" x14ac:dyDescent="0.3">
      <c r="A113" s="7" t="s">
        <v>1339</v>
      </c>
      <c r="B113" s="7" t="s">
        <v>1010</v>
      </c>
      <c r="C113" s="7">
        <v>5</v>
      </c>
      <c r="D113" s="24">
        <f>VLOOKUP(B113,machine!$D$4:$M$654,10,0)</f>
        <v>58.13</v>
      </c>
      <c r="E113" s="24">
        <f t="shared" si="10"/>
        <v>0.29065000000000002</v>
      </c>
    </row>
    <row r="114" spans="1:5" x14ac:dyDescent="0.3">
      <c r="A114" s="7" t="s">
        <v>7021</v>
      </c>
      <c r="B114" s="7" t="s">
        <v>1011</v>
      </c>
      <c r="C114" s="7">
        <v>3</v>
      </c>
      <c r="D114" s="24">
        <f>VLOOKUP(B114,machine!$D$4:$M$654,10,0)</f>
        <v>69</v>
      </c>
      <c r="E114" s="24">
        <f t="shared" si="10"/>
        <v>0.20699999999999999</v>
      </c>
    </row>
    <row r="115" spans="1:5" x14ac:dyDescent="0.3">
      <c r="A115" s="7" t="s">
        <v>15031</v>
      </c>
      <c r="B115" s="7" t="s">
        <v>1011</v>
      </c>
      <c r="C115" s="7">
        <v>2</v>
      </c>
      <c r="D115" s="24">
        <f>VLOOKUP(B115,machine!$D$4:$M$654,10,0)</f>
        <v>69</v>
      </c>
      <c r="E115" s="24">
        <f t="shared" si="10"/>
        <v>0.13800000000000001</v>
      </c>
    </row>
    <row r="116" spans="1:5" x14ac:dyDescent="0.3">
      <c r="A116" s="7" t="s">
        <v>1672</v>
      </c>
      <c r="B116" s="7" t="s">
        <v>169</v>
      </c>
      <c r="C116" s="7">
        <v>2</v>
      </c>
      <c r="D116" s="24">
        <f>VLOOKUP(B116,machine!$D$4:$M$654,10,0)</f>
        <v>272.63</v>
      </c>
      <c r="E116" s="24">
        <f t="shared" si="10"/>
        <v>0.54525999999999997</v>
      </c>
    </row>
    <row r="117" spans="1:5" x14ac:dyDescent="0.3">
      <c r="A117" s="7" t="s">
        <v>6224</v>
      </c>
      <c r="B117" s="7" t="s">
        <v>169</v>
      </c>
      <c r="C117" s="7">
        <v>2</v>
      </c>
      <c r="D117" s="24">
        <f>VLOOKUP(B117,machine!$D$4:$M$654,10,0)</f>
        <v>272.63</v>
      </c>
      <c r="E117" s="24">
        <f t="shared" si="10"/>
        <v>0.54525999999999997</v>
      </c>
    </row>
    <row r="118" spans="1:5" x14ac:dyDescent="0.3">
      <c r="A118" s="7" t="s">
        <v>669</v>
      </c>
      <c r="B118" s="7" t="s">
        <v>664</v>
      </c>
      <c r="C118" s="7">
        <v>4</v>
      </c>
      <c r="D118" s="24">
        <f>VLOOKUP(B118,machine!$D$4:$M$654,10,0)</f>
        <v>118.6</v>
      </c>
      <c r="E118" s="24">
        <f t="shared" si="10"/>
        <v>0.47439999999999999</v>
      </c>
    </row>
    <row r="119" spans="1:5" x14ac:dyDescent="0.3">
      <c r="A119" s="7" t="s">
        <v>13880</v>
      </c>
      <c r="B119" s="7" t="s">
        <v>664</v>
      </c>
      <c r="C119" s="7">
        <v>1</v>
      </c>
      <c r="D119" s="24">
        <f>VLOOKUP(B119,machine!$D$4:$M$654,10,0)</f>
        <v>118.6</v>
      </c>
      <c r="E119" s="24">
        <f t="shared" si="10"/>
        <v>0.1186</v>
      </c>
    </row>
    <row r="120" spans="1:5" x14ac:dyDescent="0.3">
      <c r="A120" s="7" t="s">
        <v>1874</v>
      </c>
      <c r="B120" s="7" t="s">
        <v>664</v>
      </c>
      <c r="C120" s="7">
        <v>1</v>
      </c>
      <c r="D120" s="24">
        <f>VLOOKUP(B120,machine!$D$4:$M$654,10,0)</f>
        <v>118.6</v>
      </c>
      <c r="E120" s="24">
        <f t="shared" si="10"/>
        <v>0.1186</v>
      </c>
    </row>
    <row r="121" spans="1:5" x14ac:dyDescent="0.3">
      <c r="A121" s="7" t="s">
        <v>2628</v>
      </c>
      <c r="B121" s="7" t="s">
        <v>170</v>
      </c>
      <c r="C121" s="7">
        <v>9</v>
      </c>
      <c r="D121" s="24">
        <f>VLOOKUP(B121,machine!$D$4:$M$654,10,0)</f>
        <v>99.26</v>
      </c>
      <c r="E121" s="24">
        <f t="shared" si="10"/>
        <v>0.89334000000000002</v>
      </c>
    </row>
    <row r="122" spans="1:5" x14ac:dyDescent="0.3">
      <c r="A122" s="7" t="s">
        <v>6568</v>
      </c>
      <c r="B122" s="7" t="s">
        <v>170</v>
      </c>
      <c r="C122" s="7">
        <v>1</v>
      </c>
      <c r="D122" s="24">
        <f>VLOOKUP(B122,machine!$D$4:$M$654,10,0)</f>
        <v>99.26</v>
      </c>
      <c r="E122" s="24">
        <f t="shared" si="10"/>
        <v>9.9260000000000001E-2</v>
      </c>
    </row>
    <row r="123" spans="1:5" x14ac:dyDescent="0.3">
      <c r="A123" s="7" t="s">
        <v>13972</v>
      </c>
      <c r="B123" s="7" t="s">
        <v>171</v>
      </c>
      <c r="C123" s="7">
        <v>1</v>
      </c>
      <c r="D123" s="24">
        <f>VLOOKUP(B123,machine!$D$4:$M$654,10,0)</f>
        <v>82</v>
      </c>
      <c r="E123" s="24">
        <f t="shared" si="10"/>
        <v>8.2000000000000003E-2</v>
      </c>
    </row>
    <row r="124" spans="1:5" x14ac:dyDescent="0.3">
      <c r="A124" s="7" t="s">
        <v>6346</v>
      </c>
      <c r="B124" s="7" t="s">
        <v>677</v>
      </c>
      <c r="C124" s="7">
        <v>2</v>
      </c>
      <c r="D124" s="24">
        <f>VLOOKUP(B124,machine!$D$4:$M$654,10,0)</f>
        <v>74.8</v>
      </c>
      <c r="E124" s="24">
        <f t="shared" si="10"/>
        <v>0.14959999999999998</v>
      </c>
    </row>
    <row r="125" spans="1:5" x14ac:dyDescent="0.3">
      <c r="A125" s="7" t="s">
        <v>13852</v>
      </c>
      <c r="B125" s="7" t="s">
        <v>173</v>
      </c>
      <c r="C125" s="7">
        <v>1</v>
      </c>
      <c r="D125" s="24">
        <f>VLOOKUP(B125,machine!$D$4:$M$654,10,0)</f>
        <v>33</v>
      </c>
      <c r="E125" s="24">
        <f t="shared" si="10"/>
        <v>3.3000000000000002E-2</v>
      </c>
    </row>
    <row r="126" spans="1:5" x14ac:dyDescent="0.3">
      <c r="A126" s="7" t="s">
        <v>1629</v>
      </c>
      <c r="B126" s="7" t="s">
        <v>687</v>
      </c>
      <c r="C126" s="7">
        <v>51</v>
      </c>
      <c r="D126" s="24">
        <f>VLOOKUP(B126,machine!$D$4:$M$654,10,0)</f>
        <v>8.93</v>
      </c>
      <c r="E126" s="24">
        <f t="shared" si="10"/>
        <v>0.45543</v>
      </c>
    </row>
    <row r="127" spans="1:5" x14ac:dyDescent="0.3">
      <c r="A127" s="7" t="s">
        <v>3676</v>
      </c>
      <c r="B127" s="7" t="s">
        <v>689</v>
      </c>
      <c r="C127" s="7">
        <v>12</v>
      </c>
      <c r="D127" s="24">
        <f>VLOOKUP(B127,machine!$D$4:$M$654,10,0)</f>
        <v>96.9</v>
      </c>
      <c r="E127" s="24">
        <f t="shared" si="10"/>
        <v>1.1628000000000003</v>
      </c>
    </row>
    <row r="128" spans="1:5" x14ac:dyDescent="0.3">
      <c r="A128" s="7" t="s">
        <v>701</v>
      </c>
      <c r="B128" s="7" t="s">
        <v>700</v>
      </c>
      <c r="C128" s="7">
        <v>2</v>
      </c>
      <c r="D128" s="24">
        <f>VLOOKUP(B128,machine!$D$4:$M$654,10,0)</f>
        <v>109</v>
      </c>
      <c r="E128" s="24">
        <f t="shared" si="10"/>
        <v>0.218</v>
      </c>
    </row>
    <row r="129" spans="1:5" x14ac:dyDescent="0.3">
      <c r="A129" s="7" t="s">
        <v>3200</v>
      </c>
      <c r="B129" s="7" t="s">
        <v>700</v>
      </c>
      <c r="C129" s="7">
        <v>2</v>
      </c>
      <c r="D129" s="24">
        <f>VLOOKUP(B129,machine!$D$4:$M$654,10,0)</f>
        <v>109</v>
      </c>
      <c r="E129" s="24">
        <f t="shared" si="10"/>
        <v>0.218</v>
      </c>
    </row>
    <row r="130" spans="1:5" x14ac:dyDescent="0.3">
      <c r="A130" s="7" t="s">
        <v>14001</v>
      </c>
      <c r="B130" s="7" t="s">
        <v>703</v>
      </c>
      <c r="C130" s="7">
        <v>1</v>
      </c>
      <c r="D130" s="24">
        <f>VLOOKUP(B130,machine!$D$4:$M$654,10,0)</f>
        <v>109</v>
      </c>
      <c r="E130" s="24">
        <f t="shared" si="10"/>
        <v>0.109</v>
      </c>
    </row>
    <row r="131" spans="1:5" x14ac:dyDescent="0.3">
      <c r="A131" s="7" t="s">
        <v>702</v>
      </c>
      <c r="B131" s="7" t="s">
        <v>703</v>
      </c>
      <c r="C131" s="7">
        <v>2</v>
      </c>
      <c r="D131" s="24">
        <f>VLOOKUP(B131,machine!$D$4:$M$654,10,0)</f>
        <v>109</v>
      </c>
      <c r="E131" s="24">
        <f t="shared" ref="E131:E162" si="11">C131*D131/1000</f>
        <v>0.218</v>
      </c>
    </row>
    <row r="132" spans="1:5" x14ac:dyDescent="0.3">
      <c r="A132" s="7" t="s">
        <v>14009</v>
      </c>
      <c r="B132" s="7" t="s">
        <v>703</v>
      </c>
      <c r="C132" s="7">
        <v>2</v>
      </c>
      <c r="D132" s="24">
        <f>VLOOKUP(B132,machine!$D$4:$M$654,10,0)</f>
        <v>109</v>
      </c>
      <c r="E132" s="24">
        <f t="shared" si="11"/>
        <v>0.218</v>
      </c>
    </row>
    <row r="133" spans="1:5" x14ac:dyDescent="0.3">
      <c r="A133" s="7" t="s">
        <v>4102</v>
      </c>
      <c r="B133" s="7" t="s">
        <v>715</v>
      </c>
      <c r="C133" s="7">
        <v>1</v>
      </c>
      <c r="D133" s="24">
        <f>VLOOKUP(B133,machine!$D$4:$M$654,10,0)</f>
        <v>31.6</v>
      </c>
      <c r="E133" s="24">
        <f t="shared" si="11"/>
        <v>3.1600000000000003E-2</v>
      </c>
    </row>
    <row r="134" spans="1:5" x14ac:dyDescent="0.3">
      <c r="A134" s="7" t="s">
        <v>3013</v>
      </c>
      <c r="B134" s="7" t="s">
        <v>174</v>
      </c>
      <c r="C134" s="7">
        <v>8</v>
      </c>
      <c r="D134" s="24">
        <f>VLOOKUP(B134,machine!$D$4:$M$654,10,0)</f>
        <v>117</v>
      </c>
      <c r="E134" s="24">
        <f t="shared" si="11"/>
        <v>0.93600000000000005</v>
      </c>
    </row>
    <row r="135" spans="1:5" x14ac:dyDescent="0.3">
      <c r="A135" s="7" t="s">
        <v>3711</v>
      </c>
      <c r="B135" s="7" t="s">
        <v>174</v>
      </c>
      <c r="C135" s="7">
        <v>1</v>
      </c>
      <c r="D135" s="24">
        <f>VLOOKUP(B135,machine!$D$4:$M$654,10,0)</f>
        <v>117</v>
      </c>
      <c r="E135" s="24">
        <f t="shared" si="11"/>
        <v>0.11700000000000001</v>
      </c>
    </row>
    <row r="136" spans="1:5" x14ac:dyDescent="0.3">
      <c r="A136" s="7" t="s">
        <v>14192</v>
      </c>
      <c r="B136" s="7" t="s">
        <v>1008</v>
      </c>
      <c r="C136" s="7">
        <v>3</v>
      </c>
      <c r="D136" s="24">
        <f>VLOOKUP(B136,machine!$D$4:$M$654,10,0)</f>
        <v>58</v>
      </c>
      <c r="E136" s="24">
        <f t="shared" si="11"/>
        <v>0.17399999999999999</v>
      </c>
    </row>
    <row r="137" spans="1:5" x14ac:dyDescent="0.3">
      <c r="A137" s="7" t="s">
        <v>724</v>
      </c>
      <c r="B137" s="7" t="s">
        <v>723</v>
      </c>
      <c r="C137" s="7">
        <v>1</v>
      </c>
      <c r="D137" s="24">
        <f>VLOOKUP(B137,machine!$D$4:$M$654,10,0)</f>
        <v>45.06</v>
      </c>
      <c r="E137" s="24">
        <f t="shared" si="11"/>
        <v>4.5060000000000003E-2</v>
      </c>
    </row>
    <row r="138" spans="1:5" x14ac:dyDescent="0.3">
      <c r="A138" s="7" t="s">
        <v>726</v>
      </c>
      <c r="B138" s="7" t="s">
        <v>723</v>
      </c>
      <c r="C138" s="7">
        <v>8</v>
      </c>
      <c r="D138" s="24">
        <f>VLOOKUP(B138,machine!$D$4:$M$654,10,0)</f>
        <v>45.06</v>
      </c>
      <c r="E138" s="24">
        <f t="shared" si="11"/>
        <v>0.36048000000000002</v>
      </c>
    </row>
    <row r="139" spans="1:5" x14ac:dyDescent="0.3">
      <c r="A139" s="7" t="s">
        <v>740</v>
      </c>
      <c r="B139" s="7" t="s">
        <v>728</v>
      </c>
      <c r="C139" s="7">
        <v>2</v>
      </c>
      <c r="D139" s="24">
        <f>VLOOKUP(B139,machine!$D$4:$M$654,10,0)</f>
        <v>60</v>
      </c>
      <c r="E139" s="24">
        <f t="shared" si="11"/>
        <v>0.12</v>
      </c>
    </row>
    <row r="140" spans="1:5" x14ac:dyDescent="0.3">
      <c r="A140" s="7" t="s">
        <v>731</v>
      </c>
      <c r="B140" s="7" t="s">
        <v>728</v>
      </c>
      <c r="C140" s="7">
        <v>1</v>
      </c>
      <c r="D140" s="24">
        <f>VLOOKUP(B140,machine!$D$4:$M$654,10,0)</f>
        <v>60</v>
      </c>
      <c r="E140" s="24">
        <f t="shared" si="11"/>
        <v>0.06</v>
      </c>
    </row>
    <row r="141" spans="1:5" x14ac:dyDescent="0.3">
      <c r="A141" s="7" t="s">
        <v>753</v>
      </c>
      <c r="B141" s="7" t="s">
        <v>750</v>
      </c>
      <c r="C141" s="7">
        <v>1</v>
      </c>
      <c r="D141" s="24">
        <f>VLOOKUP(B141,machine!$D$4:$M$654,10,0)</f>
        <v>38.4</v>
      </c>
      <c r="E141" s="24">
        <f t="shared" si="11"/>
        <v>3.8399999999999997E-2</v>
      </c>
    </row>
    <row r="142" spans="1:5" x14ac:dyDescent="0.3">
      <c r="A142" s="7" t="s">
        <v>763</v>
      </c>
      <c r="B142" s="7" t="s">
        <v>757</v>
      </c>
      <c r="C142" s="7">
        <v>2</v>
      </c>
      <c r="D142" s="24">
        <f>VLOOKUP(B142,machine!$D$4:$M$654,10,0)</f>
        <v>46</v>
      </c>
      <c r="E142" s="24">
        <f t="shared" si="11"/>
        <v>9.1999999999999998E-2</v>
      </c>
    </row>
    <row r="143" spans="1:5" x14ac:dyDescent="0.3">
      <c r="A143" s="7" t="s">
        <v>768</v>
      </c>
      <c r="B143" s="7" t="s">
        <v>757</v>
      </c>
      <c r="C143" s="7">
        <v>2</v>
      </c>
      <c r="D143" s="24">
        <f>VLOOKUP(B143,machine!$D$4:$M$654,10,0)</f>
        <v>46</v>
      </c>
      <c r="E143" s="24">
        <f t="shared" si="11"/>
        <v>9.1999999999999998E-2</v>
      </c>
    </row>
    <row r="144" spans="1:5" x14ac:dyDescent="0.3">
      <c r="A144" s="7" t="s">
        <v>774</v>
      </c>
      <c r="B144" s="7" t="s">
        <v>757</v>
      </c>
      <c r="C144" s="7">
        <v>14</v>
      </c>
      <c r="D144" s="24">
        <f>VLOOKUP(B144,machine!$D$4:$M$654,10,0)</f>
        <v>46</v>
      </c>
      <c r="E144" s="24">
        <f t="shared" si="11"/>
        <v>0.64400000000000002</v>
      </c>
    </row>
    <row r="145" spans="1:5" x14ac:dyDescent="0.3">
      <c r="A145" s="7" t="s">
        <v>773</v>
      </c>
      <c r="B145" s="7" t="s">
        <v>757</v>
      </c>
      <c r="C145" s="7">
        <v>8</v>
      </c>
      <c r="D145" s="24">
        <f>VLOOKUP(B145,machine!$D$4:$M$654,10,0)</f>
        <v>46</v>
      </c>
      <c r="E145" s="24">
        <f t="shared" si="11"/>
        <v>0.36799999999999999</v>
      </c>
    </row>
    <row r="146" spans="1:5" x14ac:dyDescent="0.3">
      <c r="A146" s="7" t="s">
        <v>767</v>
      </c>
      <c r="B146" s="7" t="s">
        <v>757</v>
      </c>
      <c r="C146" s="7">
        <v>1</v>
      </c>
      <c r="D146" s="24">
        <f>VLOOKUP(B146,machine!$D$4:$M$654,10,0)</f>
        <v>46</v>
      </c>
      <c r="E146" s="24">
        <f t="shared" si="11"/>
        <v>4.5999999999999999E-2</v>
      </c>
    </row>
    <row r="147" spans="1:5" x14ac:dyDescent="0.3">
      <c r="A147" s="7" t="s">
        <v>764</v>
      </c>
      <c r="B147" s="7" t="s">
        <v>757</v>
      </c>
      <c r="C147" s="7">
        <v>1</v>
      </c>
      <c r="D147" s="24">
        <f>VLOOKUP(B147,machine!$D$4:$M$654,10,0)</f>
        <v>46</v>
      </c>
      <c r="E147" s="24">
        <f t="shared" si="11"/>
        <v>4.5999999999999999E-2</v>
      </c>
    </row>
    <row r="148" spans="1:5" x14ac:dyDescent="0.3">
      <c r="A148" s="7" t="s">
        <v>785</v>
      </c>
      <c r="B148" s="7" t="s">
        <v>757</v>
      </c>
      <c r="C148" s="7">
        <v>1</v>
      </c>
      <c r="D148" s="24">
        <f>VLOOKUP(B148,machine!$D$4:$M$654,10,0)</f>
        <v>46</v>
      </c>
      <c r="E148" s="24">
        <f t="shared" si="11"/>
        <v>4.5999999999999999E-2</v>
      </c>
    </row>
    <row r="149" spans="1:5" x14ac:dyDescent="0.3">
      <c r="A149" s="7" t="s">
        <v>778</v>
      </c>
      <c r="B149" s="7" t="s">
        <v>757</v>
      </c>
      <c r="C149" s="7">
        <v>8</v>
      </c>
      <c r="D149" s="24">
        <f>VLOOKUP(B149,machine!$D$4:$M$654,10,0)</f>
        <v>46</v>
      </c>
      <c r="E149" s="24">
        <f t="shared" si="11"/>
        <v>0.36799999999999999</v>
      </c>
    </row>
    <row r="150" spans="1:5" x14ac:dyDescent="0.3">
      <c r="A150" s="7" t="s">
        <v>760</v>
      </c>
      <c r="B150" s="7" t="s">
        <v>757</v>
      </c>
      <c r="C150" s="7">
        <v>1</v>
      </c>
      <c r="D150" s="24">
        <f>VLOOKUP(B150,machine!$D$4:$M$654,10,0)</f>
        <v>46</v>
      </c>
      <c r="E150" s="24">
        <f t="shared" si="11"/>
        <v>4.5999999999999999E-2</v>
      </c>
    </row>
    <row r="151" spans="1:5" x14ac:dyDescent="0.3">
      <c r="A151" s="7" t="s">
        <v>3538</v>
      </c>
      <c r="B151" s="7" t="s">
        <v>757</v>
      </c>
      <c r="C151" s="7">
        <v>2</v>
      </c>
      <c r="D151" s="24">
        <f>VLOOKUP(B151,machine!$D$4:$M$654,10,0)</f>
        <v>46</v>
      </c>
      <c r="E151" s="24">
        <f t="shared" si="11"/>
        <v>9.1999999999999998E-2</v>
      </c>
    </row>
    <row r="152" spans="1:5" x14ac:dyDescent="0.3">
      <c r="A152" s="7" t="s">
        <v>756</v>
      </c>
      <c r="B152" s="7" t="s">
        <v>757</v>
      </c>
      <c r="C152" s="7">
        <v>1</v>
      </c>
      <c r="D152" s="24">
        <f>VLOOKUP(B152,machine!$D$4:$M$654,10,0)</f>
        <v>46</v>
      </c>
      <c r="E152" s="24">
        <f t="shared" si="11"/>
        <v>4.5999999999999999E-2</v>
      </c>
    </row>
    <row r="153" spans="1:5" x14ac:dyDescent="0.3">
      <c r="A153" s="7" t="s">
        <v>759</v>
      </c>
      <c r="B153" s="7" t="s">
        <v>757</v>
      </c>
      <c r="C153" s="7">
        <v>4</v>
      </c>
      <c r="D153" s="24">
        <f>VLOOKUP(B153,machine!$D$4:$M$654,10,0)</f>
        <v>46</v>
      </c>
      <c r="E153" s="24">
        <f t="shared" si="11"/>
        <v>0.184</v>
      </c>
    </row>
    <row r="154" spans="1:5" x14ac:dyDescent="0.3">
      <c r="A154" s="7" t="s">
        <v>1723</v>
      </c>
      <c r="B154" s="7" t="s">
        <v>757</v>
      </c>
      <c r="C154" s="7">
        <v>3</v>
      </c>
      <c r="D154" s="24">
        <f>VLOOKUP(B154,machine!$D$4:$M$654,10,0)</f>
        <v>46</v>
      </c>
      <c r="E154" s="24">
        <f t="shared" si="11"/>
        <v>0.13800000000000001</v>
      </c>
    </row>
    <row r="155" spans="1:5" x14ac:dyDescent="0.3">
      <c r="A155" s="7" t="s">
        <v>758</v>
      </c>
      <c r="B155" s="7" t="s">
        <v>757</v>
      </c>
      <c r="C155" s="7">
        <v>4</v>
      </c>
      <c r="D155" s="24">
        <f>VLOOKUP(B155,machine!$D$4:$M$654,10,0)</f>
        <v>46</v>
      </c>
      <c r="E155" s="24">
        <f t="shared" si="11"/>
        <v>0.184</v>
      </c>
    </row>
    <row r="156" spans="1:5" x14ac:dyDescent="0.3">
      <c r="A156" s="7" t="s">
        <v>788</v>
      </c>
      <c r="B156" s="7" t="s">
        <v>787</v>
      </c>
      <c r="C156" s="7">
        <v>2</v>
      </c>
      <c r="D156" s="24">
        <f>VLOOKUP(B156,machine!$D$4:$M$654,10,0)</f>
        <v>56</v>
      </c>
      <c r="E156" s="24">
        <f t="shared" si="11"/>
        <v>0.112</v>
      </c>
    </row>
    <row r="157" spans="1:5" x14ac:dyDescent="0.3">
      <c r="A157" s="7" t="s">
        <v>799</v>
      </c>
      <c r="B157" s="7" t="s">
        <v>800</v>
      </c>
      <c r="C157" s="7">
        <v>3</v>
      </c>
      <c r="D157" s="24">
        <f>VLOOKUP(B157,machine!$D$4:$M$654,10,0)</f>
        <v>43.76</v>
      </c>
      <c r="E157" s="24">
        <f t="shared" si="11"/>
        <v>0.13128000000000001</v>
      </c>
    </row>
    <row r="158" spans="1:5" x14ac:dyDescent="0.3">
      <c r="A158" s="7" t="s">
        <v>807</v>
      </c>
      <c r="B158" s="7" t="s">
        <v>800</v>
      </c>
      <c r="C158" s="7">
        <v>1</v>
      </c>
      <c r="D158" s="24">
        <f>VLOOKUP(B158,machine!$D$4:$M$654,10,0)</f>
        <v>43.76</v>
      </c>
      <c r="E158" s="24">
        <f t="shared" si="11"/>
        <v>4.376E-2</v>
      </c>
    </row>
    <row r="159" spans="1:5" x14ac:dyDescent="0.3">
      <c r="A159" s="7" t="s">
        <v>1825</v>
      </c>
      <c r="B159" s="7" t="s">
        <v>800</v>
      </c>
      <c r="C159" s="7">
        <v>42</v>
      </c>
      <c r="D159" s="24">
        <f>VLOOKUP(B159,machine!$D$4:$M$654,10,0)</f>
        <v>43.76</v>
      </c>
      <c r="E159" s="24">
        <f t="shared" si="11"/>
        <v>1.8379199999999998</v>
      </c>
    </row>
    <row r="160" spans="1:5" x14ac:dyDescent="0.3">
      <c r="A160" s="7" t="s">
        <v>803</v>
      </c>
      <c r="B160" s="7" t="s">
        <v>800</v>
      </c>
      <c r="C160" s="7">
        <v>8</v>
      </c>
      <c r="D160" s="24">
        <f>VLOOKUP(B160,machine!$D$4:$M$654,10,0)</f>
        <v>43.76</v>
      </c>
      <c r="E160" s="24">
        <f t="shared" si="11"/>
        <v>0.35008</v>
      </c>
    </row>
    <row r="161" spans="1:5" x14ac:dyDescent="0.3">
      <c r="A161" s="7" t="s">
        <v>827</v>
      </c>
      <c r="B161" s="7" t="s">
        <v>819</v>
      </c>
      <c r="C161" s="7">
        <v>1</v>
      </c>
      <c r="D161" s="24">
        <f>VLOOKUP(B161,machine!$D$4:$M$654,10,0)</f>
        <v>40.130000000000003</v>
      </c>
      <c r="E161" s="24">
        <f t="shared" si="11"/>
        <v>4.0130000000000006E-2</v>
      </c>
    </row>
    <row r="162" spans="1:5" x14ac:dyDescent="0.3">
      <c r="A162" s="7" t="s">
        <v>840</v>
      </c>
      <c r="B162" s="7" t="s">
        <v>819</v>
      </c>
      <c r="C162" s="7">
        <v>2</v>
      </c>
      <c r="D162" s="24">
        <f>VLOOKUP(B162,machine!$D$4:$M$654,10,0)</f>
        <v>40.130000000000003</v>
      </c>
      <c r="E162" s="24">
        <f t="shared" si="11"/>
        <v>8.0260000000000012E-2</v>
      </c>
    </row>
    <row r="163" spans="1:5" x14ac:dyDescent="0.3">
      <c r="A163" s="7" t="s">
        <v>856</v>
      </c>
      <c r="B163" s="7" t="s">
        <v>819</v>
      </c>
      <c r="C163" s="7">
        <v>1</v>
      </c>
      <c r="D163" s="24">
        <f>VLOOKUP(B163,machine!$D$4:$M$654,10,0)</f>
        <v>40.130000000000003</v>
      </c>
      <c r="E163" s="24">
        <f t="shared" ref="E163:E194" si="12">C163*D163/1000</f>
        <v>4.0130000000000006E-2</v>
      </c>
    </row>
    <row r="164" spans="1:5" x14ac:dyDescent="0.3">
      <c r="A164" s="7" t="s">
        <v>822</v>
      </c>
      <c r="B164" s="7" t="s">
        <v>819</v>
      </c>
      <c r="C164" s="7">
        <v>3</v>
      </c>
      <c r="D164" s="24">
        <f>VLOOKUP(B164,machine!$D$4:$M$654,10,0)</f>
        <v>40.130000000000003</v>
      </c>
      <c r="E164" s="24">
        <f t="shared" si="12"/>
        <v>0.12039000000000001</v>
      </c>
    </row>
    <row r="165" spans="1:5" x14ac:dyDescent="0.3">
      <c r="A165" s="7" t="s">
        <v>825</v>
      </c>
      <c r="B165" s="7" t="s">
        <v>819</v>
      </c>
      <c r="C165" s="7">
        <v>4</v>
      </c>
      <c r="D165" s="24">
        <f>VLOOKUP(B165,machine!$D$4:$M$654,10,0)</f>
        <v>40.130000000000003</v>
      </c>
      <c r="E165" s="24">
        <f t="shared" si="12"/>
        <v>0.16052000000000002</v>
      </c>
    </row>
    <row r="166" spans="1:5" x14ac:dyDescent="0.3">
      <c r="A166" s="7" t="s">
        <v>826</v>
      </c>
      <c r="B166" s="7" t="s">
        <v>819</v>
      </c>
      <c r="C166" s="7">
        <v>1</v>
      </c>
      <c r="D166" s="24">
        <f>VLOOKUP(B166,machine!$D$4:$M$654,10,0)</f>
        <v>40.130000000000003</v>
      </c>
      <c r="E166" s="24">
        <f t="shared" si="12"/>
        <v>4.0130000000000006E-2</v>
      </c>
    </row>
    <row r="167" spans="1:5" x14ac:dyDescent="0.3">
      <c r="A167" s="7" t="s">
        <v>855</v>
      </c>
      <c r="B167" s="7" t="s">
        <v>819</v>
      </c>
      <c r="C167" s="7">
        <v>1</v>
      </c>
      <c r="D167" s="24">
        <f>VLOOKUP(B167,machine!$D$4:$M$654,10,0)</f>
        <v>40.130000000000003</v>
      </c>
      <c r="E167" s="24">
        <f t="shared" si="12"/>
        <v>4.0130000000000006E-2</v>
      </c>
    </row>
    <row r="168" spans="1:5" x14ac:dyDescent="0.3">
      <c r="A168" s="7" t="s">
        <v>853</v>
      </c>
      <c r="B168" s="7" t="s">
        <v>819</v>
      </c>
      <c r="C168" s="7">
        <v>2</v>
      </c>
      <c r="D168" s="24">
        <f>VLOOKUP(B168,machine!$D$4:$M$654,10,0)</f>
        <v>40.130000000000003</v>
      </c>
      <c r="E168" s="24">
        <f t="shared" si="12"/>
        <v>8.0260000000000012E-2</v>
      </c>
    </row>
    <row r="169" spans="1:5" x14ac:dyDescent="0.3">
      <c r="A169" s="7" t="s">
        <v>824</v>
      </c>
      <c r="B169" s="7" t="s">
        <v>819</v>
      </c>
      <c r="C169" s="7">
        <v>2</v>
      </c>
      <c r="D169" s="24">
        <f>VLOOKUP(B169,machine!$D$4:$M$654,10,0)</f>
        <v>40.130000000000003</v>
      </c>
      <c r="E169" s="24">
        <f t="shared" si="12"/>
        <v>8.0260000000000012E-2</v>
      </c>
    </row>
    <row r="170" spans="1:5" x14ac:dyDescent="0.3">
      <c r="A170" s="7" t="s">
        <v>13688</v>
      </c>
      <c r="B170" s="7" t="s">
        <v>819</v>
      </c>
      <c r="C170" s="7">
        <v>6</v>
      </c>
      <c r="D170" s="24">
        <f>VLOOKUP(B170,machine!$D$4:$M$654,10,0)</f>
        <v>40.130000000000003</v>
      </c>
      <c r="E170" s="24">
        <f t="shared" si="12"/>
        <v>0.24078000000000002</v>
      </c>
    </row>
    <row r="171" spans="1:5" x14ac:dyDescent="0.3">
      <c r="A171" s="7" t="s">
        <v>13692</v>
      </c>
      <c r="B171" s="7" t="s">
        <v>819</v>
      </c>
      <c r="C171" s="7">
        <v>3</v>
      </c>
      <c r="D171" s="24">
        <f>VLOOKUP(B171,machine!$D$4:$M$654,10,0)</f>
        <v>40.130000000000003</v>
      </c>
      <c r="E171" s="24">
        <f t="shared" si="12"/>
        <v>0.12039000000000001</v>
      </c>
    </row>
    <row r="172" spans="1:5" x14ac:dyDescent="0.3">
      <c r="A172" s="7" t="s">
        <v>3304</v>
      </c>
      <c r="B172" s="7" t="s">
        <v>819</v>
      </c>
      <c r="C172" s="7">
        <v>1</v>
      </c>
      <c r="D172" s="24">
        <f>VLOOKUP(B172,machine!$D$4:$M$654,10,0)</f>
        <v>40.130000000000003</v>
      </c>
      <c r="E172" s="24">
        <f t="shared" si="12"/>
        <v>4.0130000000000006E-2</v>
      </c>
    </row>
    <row r="173" spans="1:5" x14ac:dyDescent="0.3">
      <c r="A173" s="7" t="s">
        <v>865</v>
      </c>
      <c r="B173" s="7" t="s">
        <v>858</v>
      </c>
      <c r="C173" s="7">
        <v>3</v>
      </c>
      <c r="D173" s="24">
        <f>VLOOKUP(B173,machine!$D$4:$M$654,10,0)</f>
        <v>114.6</v>
      </c>
      <c r="E173" s="24">
        <f t="shared" si="12"/>
        <v>0.34379999999999994</v>
      </c>
    </row>
    <row r="174" spans="1:5" x14ac:dyDescent="0.3">
      <c r="A174" s="7" t="s">
        <v>871</v>
      </c>
      <c r="B174" s="7" t="s">
        <v>858</v>
      </c>
      <c r="C174" s="7">
        <v>12</v>
      </c>
      <c r="D174" s="24">
        <f>VLOOKUP(B174,machine!$D$4:$M$654,10,0)</f>
        <v>114.6</v>
      </c>
      <c r="E174" s="24">
        <f t="shared" si="12"/>
        <v>1.3751999999999998</v>
      </c>
    </row>
    <row r="175" spans="1:5" x14ac:dyDescent="0.3">
      <c r="A175" s="7" t="s">
        <v>862</v>
      </c>
      <c r="B175" s="7" t="s">
        <v>858</v>
      </c>
      <c r="C175" s="7">
        <v>2</v>
      </c>
      <c r="D175" s="24">
        <f>VLOOKUP(B175,machine!$D$4:$M$654,10,0)</f>
        <v>114.6</v>
      </c>
      <c r="E175" s="24">
        <f t="shared" si="12"/>
        <v>0.22919999999999999</v>
      </c>
    </row>
    <row r="176" spans="1:5" x14ac:dyDescent="0.3">
      <c r="A176" s="7" t="s">
        <v>864</v>
      </c>
      <c r="B176" s="7" t="s">
        <v>858</v>
      </c>
      <c r="C176" s="7">
        <v>2</v>
      </c>
      <c r="D176" s="24">
        <f>VLOOKUP(B176,machine!$D$4:$M$654,10,0)</f>
        <v>114.6</v>
      </c>
      <c r="E176" s="24">
        <f t="shared" si="12"/>
        <v>0.22919999999999999</v>
      </c>
    </row>
    <row r="177" spans="1:5" x14ac:dyDescent="0.3">
      <c r="A177" s="7" t="s">
        <v>874</v>
      </c>
      <c r="B177" s="7" t="s">
        <v>873</v>
      </c>
      <c r="C177" s="7">
        <v>1</v>
      </c>
      <c r="D177" s="24">
        <f>VLOOKUP(B177,machine!$D$4:$M$654,10,0)</f>
        <v>113.8</v>
      </c>
      <c r="E177" s="24">
        <f t="shared" si="12"/>
        <v>0.1138</v>
      </c>
    </row>
    <row r="178" spans="1:5" x14ac:dyDescent="0.3">
      <c r="A178" s="7" t="s">
        <v>877</v>
      </c>
      <c r="B178" s="7" t="s">
        <v>873</v>
      </c>
      <c r="C178" s="7">
        <v>19</v>
      </c>
      <c r="D178" s="24">
        <f>VLOOKUP(B178,machine!$D$4:$M$654,10,0)</f>
        <v>113.8</v>
      </c>
      <c r="E178" s="24">
        <f t="shared" si="12"/>
        <v>2.1621999999999999</v>
      </c>
    </row>
    <row r="179" spans="1:5" x14ac:dyDescent="0.3">
      <c r="A179" s="7" t="s">
        <v>878</v>
      </c>
      <c r="B179" s="7" t="s">
        <v>873</v>
      </c>
      <c r="C179" s="7">
        <v>1</v>
      </c>
      <c r="D179" s="24">
        <f>VLOOKUP(B179,machine!$D$4:$M$654,10,0)</f>
        <v>113.8</v>
      </c>
      <c r="E179" s="24">
        <f t="shared" si="12"/>
        <v>0.1138</v>
      </c>
    </row>
    <row r="180" spans="1:5" x14ac:dyDescent="0.3">
      <c r="A180" s="7" t="s">
        <v>796</v>
      </c>
      <c r="B180" s="7" t="s">
        <v>880</v>
      </c>
      <c r="C180" s="7">
        <v>1</v>
      </c>
      <c r="D180" s="24">
        <f>VLOOKUP(B180,machine!$D$4:$M$654,10,0)</f>
        <v>56.5</v>
      </c>
      <c r="E180" s="24">
        <f t="shared" si="12"/>
        <v>5.6500000000000002E-2</v>
      </c>
    </row>
    <row r="181" spans="1:5" x14ac:dyDescent="0.3">
      <c r="A181" s="7" t="s">
        <v>879</v>
      </c>
      <c r="B181" s="7" t="s">
        <v>880</v>
      </c>
      <c r="C181" s="7">
        <v>2</v>
      </c>
      <c r="D181" s="24">
        <f>VLOOKUP(B181,machine!$D$4:$M$654,10,0)</f>
        <v>56.5</v>
      </c>
      <c r="E181" s="24">
        <f t="shared" si="12"/>
        <v>0.113</v>
      </c>
    </row>
    <row r="182" spans="1:5" x14ac:dyDescent="0.3">
      <c r="A182" s="7" t="s">
        <v>882</v>
      </c>
      <c r="B182" s="7" t="s">
        <v>880</v>
      </c>
      <c r="C182" s="7">
        <v>5</v>
      </c>
      <c r="D182" s="24">
        <f>VLOOKUP(B182,machine!$D$4:$M$654,10,0)</f>
        <v>56.5</v>
      </c>
      <c r="E182" s="24">
        <f t="shared" si="12"/>
        <v>0.28249999999999997</v>
      </c>
    </row>
    <row r="183" spans="1:5" x14ac:dyDescent="0.3">
      <c r="A183" s="7" t="s">
        <v>881</v>
      </c>
      <c r="B183" s="7" t="s">
        <v>880</v>
      </c>
      <c r="C183" s="7">
        <v>1</v>
      </c>
      <c r="D183" s="24">
        <f>VLOOKUP(B183,machine!$D$4:$M$654,10,0)</f>
        <v>56.5</v>
      </c>
      <c r="E183" s="24">
        <f t="shared" si="12"/>
        <v>5.6500000000000002E-2</v>
      </c>
    </row>
    <row r="184" spans="1:5" x14ac:dyDescent="0.3">
      <c r="A184" s="7" t="s">
        <v>890</v>
      </c>
      <c r="B184" s="7" t="s">
        <v>880</v>
      </c>
      <c r="C184" s="7">
        <v>1</v>
      </c>
      <c r="D184" s="24">
        <f>VLOOKUP(B184,machine!$D$4:$M$654,10,0)</f>
        <v>56.5</v>
      </c>
      <c r="E184" s="24">
        <f t="shared" si="12"/>
        <v>5.6500000000000002E-2</v>
      </c>
    </row>
    <row r="185" spans="1:5" x14ac:dyDescent="0.3">
      <c r="A185" s="7" t="s">
        <v>898</v>
      </c>
      <c r="B185" s="7" t="s">
        <v>895</v>
      </c>
      <c r="C185" s="7">
        <v>17</v>
      </c>
      <c r="D185" s="24">
        <f>VLOOKUP(B185,machine!$D$4:$M$654,10,0)</f>
        <v>229.8</v>
      </c>
      <c r="E185" s="24">
        <f t="shared" si="12"/>
        <v>3.9066000000000005</v>
      </c>
    </row>
    <row r="186" spans="1:5" x14ac:dyDescent="0.3">
      <c r="A186" s="7" t="s">
        <v>899</v>
      </c>
      <c r="B186" s="7" t="s">
        <v>900</v>
      </c>
      <c r="C186" s="7">
        <v>12</v>
      </c>
      <c r="D186" s="24">
        <f>VLOOKUP(B186,machine!$D$4:$M$654,10,0)</f>
        <v>470</v>
      </c>
      <c r="E186" s="24">
        <f t="shared" si="12"/>
        <v>5.64</v>
      </c>
    </row>
    <row r="187" spans="1:5" x14ac:dyDescent="0.3">
      <c r="A187" s="7" t="s">
        <v>7121</v>
      </c>
      <c r="B187" s="7" t="s">
        <v>967</v>
      </c>
      <c r="C187" s="7">
        <v>1</v>
      </c>
      <c r="D187" s="24">
        <f>VLOOKUP(B187,machine!$D$4:$M$654,10,0)</f>
        <v>138</v>
      </c>
      <c r="E187" s="24">
        <f t="shared" si="12"/>
        <v>0.13800000000000001</v>
      </c>
    </row>
    <row r="188" spans="1:5" x14ac:dyDescent="0.3">
      <c r="A188" s="7" t="s">
        <v>13655</v>
      </c>
      <c r="B188" s="7" t="s">
        <v>989</v>
      </c>
      <c r="C188" s="7">
        <v>1</v>
      </c>
      <c r="D188" s="24">
        <f>VLOOKUP(B188,machine!$D$4:$M$654,10,0)</f>
        <v>64</v>
      </c>
      <c r="E188" s="24">
        <f t="shared" si="12"/>
        <v>6.4000000000000001E-2</v>
      </c>
    </row>
    <row r="189" spans="1:5" x14ac:dyDescent="0.3">
      <c r="A189" s="7" t="s">
        <v>13821</v>
      </c>
      <c r="B189" s="7" t="s">
        <v>990</v>
      </c>
      <c r="C189" s="7">
        <v>2</v>
      </c>
      <c r="D189" s="24">
        <f>VLOOKUP(B189,machine!$D$4:$M$654,10,0)</f>
        <v>45.97</v>
      </c>
      <c r="E189" s="24">
        <f t="shared" si="12"/>
        <v>9.1939999999999994E-2</v>
      </c>
    </row>
    <row r="190" spans="1:5" x14ac:dyDescent="0.3">
      <c r="A190" s="7" t="s">
        <v>13823</v>
      </c>
      <c r="B190" s="7" t="s">
        <v>990</v>
      </c>
      <c r="C190" s="7">
        <v>2</v>
      </c>
      <c r="D190" s="24">
        <f>VLOOKUP(B190,machine!$D$4:$M$654,10,0)</f>
        <v>45.97</v>
      </c>
      <c r="E190" s="24">
        <f t="shared" si="12"/>
        <v>9.1939999999999994E-2</v>
      </c>
    </row>
    <row r="191" spans="1:5" x14ac:dyDescent="0.3">
      <c r="A191" s="7" t="s">
        <v>13833</v>
      </c>
      <c r="B191" s="7" t="s">
        <v>990</v>
      </c>
      <c r="C191" s="7">
        <v>1</v>
      </c>
      <c r="D191" s="24">
        <f>VLOOKUP(B191,machine!$D$4:$M$654,10,0)</f>
        <v>45.97</v>
      </c>
      <c r="E191" s="24">
        <f t="shared" si="12"/>
        <v>4.5969999999999997E-2</v>
      </c>
    </row>
    <row r="192" spans="1:5" x14ac:dyDescent="0.3">
      <c r="A192" s="7" t="s">
        <v>904</v>
      </c>
      <c r="B192" s="7" t="s">
        <v>902</v>
      </c>
      <c r="C192" s="7">
        <v>1</v>
      </c>
      <c r="D192" s="24">
        <f>VLOOKUP(B192,machine!$D$4:$M$654,10,0)</f>
        <v>171.1</v>
      </c>
      <c r="E192" s="24">
        <f t="shared" si="12"/>
        <v>0.1711</v>
      </c>
    </row>
    <row r="193" spans="1:5" x14ac:dyDescent="0.3">
      <c r="A193" s="7" t="s">
        <v>14210</v>
      </c>
      <c r="B193" s="7" t="s">
        <v>902</v>
      </c>
      <c r="C193" s="7">
        <v>1</v>
      </c>
      <c r="D193" s="24">
        <f>VLOOKUP(B193,machine!$D$4:$M$654,10,0)</f>
        <v>171.1</v>
      </c>
      <c r="E193" s="24">
        <f t="shared" si="12"/>
        <v>0.1711</v>
      </c>
    </row>
    <row r="194" spans="1:5" x14ac:dyDescent="0.3">
      <c r="A194" s="7" t="s">
        <v>1595</v>
      </c>
      <c r="B194" s="7" t="s">
        <v>912</v>
      </c>
      <c r="C194" s="7">
        <v>6</v>
      </c>
      <c r="D194" s="24">
        <f>VLOOKUP(B194,machine!$D$4:$M$654,10,0)</f>
        <v>48.73</v>
      </c>
      <c r="E194" s="24">
        <f t="shared" si="12"/>
        <v>0.29237999999999997</v>
      </c>
    </row>
  </sheetData>
  <autoFilter ref="A2:E2" xr:uid="{E0641796-6684-4F91-A609-0ABACC526A31}">
    <sortState xmlns:xlrd2="http://schemas.microsoft.com/office/spreadsheetml/2017/richdata2" ref="A3:E194">
      <sortCondition ref="B2"/>
    </sortState>
  </autoFilter>
  <mergeCells count="7">
    <mergeCell ref="L16:P16"/>
    <mergeCell ref="F44:I44"/>
    <mergeCell ref="F50:G50"/>
    <mergeCell ref="F51:G51"/>
    <mergeCell ref="F43:G43"/>
    <mergeCell ref="H43:I43"/>
    <mergeCell ref="F36:H36"/>
  </mergeCells>
  <pageMargins left="0.7" right="0.7" top="0.75" bottom="0.75" header="0.3" footer="0.3"/>
  <pageSetup paperSize="9" scale="81" fitToHeight="0" orientation="portrait" r:id="rId1"/>
  <ignoredErrors>
    <ignoredError sqref="I50 I46:I49" evalError="1"/>
    <ignoredError sqref="D1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A2314-7A79-4823-A38F-17BC3FF7FB1D}">
  <sheetPr>
    <pageSetUpPr fitToPage="1"/>
  </sheetPr>
  <dimension ref="A1:P131"/>
  <sheetViews>
    <sheetView showGridLines="0" zoomScale="106" zoomScaleNormal="106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31" sqref="D31"/>
    </sheetView>
  </sheetViews>
  <sheetFormatPr defaultRowHeight="14.4" x14ac:dyDescent="0.3"/>
  <cols>
    <col min="4" max="4" width="14" customWidth="1"/>
    <col min="5" max="5" width="10.44140625" customWidth="1"/>
    <col min="6" max="6" width="10.44140625" bestFit="1" customWidth="1"/>
    <col min="7" max="9" width="6.88671875" customWidth="1"/>
    <col min="12" max="12" width="21.6640625" customWidth="1"/>
    <col min="13" max="13" width="5.33203125" bestFit="1" customWidth="1"/>
    <col min="14" max="14" width="5.88671875" bestFit="1" customWidth="1"/>
    <col min="15" max="15" width="7.109375" bestFit="1" customWidth="1"/>
    <col min="16" max="16" width="11.44140625" customWidth="1"/>
    <col min="17" max="35" width="7.5546875" bestFit="1" customWidth="1"/>
    <col min="36" max="39" width="7" bestFit="1" customWidth="1"/>
    <col min="40" max="58" width="7.44140625" bestFit="1" customWidth="1"/>
    <col min="59" max="61" width="7.6640625" bestFit="1" customWidth="1"/>
    <col min="62" max="63" width="8" bestFit="1" customWidth="1"/>
    <col min="64" max="64" width="7.33203125" bestFit="1" customWidth="1"/>
    <col min="65" max="67" width="7.44140625" bestFit="1" customWidth="1"/>
    <col min="68" max="83" width="7.88671875" bestFit="1" customWidth="1"/>
    <col min="84" max="104" width="6.5546875" bestFit="1" customWidth="1"/>
    <col min="105" max="118" width="7.44140625" bestFit="1" customWidth="1"/>
    <col min="119" max="119" width="7.109375" bestFit="1" customWidth="1"/>
    <col min="120" max="120" width="11.33203125" bestFit="1" customWidth="1"/>
  </cols>
  <sheetData>
    <row r="1" spans="1:16" x14ac:dyDescent="0.3">
      <c r="A1" t="s">
        <v>41</v>
      </c>
      <c r="B1" t="s">
        <v>42</v>
      </c>
      <c r="C1" s="28">
        <f>SUBTOTAL(9,C3:C209)</f>
        <v>1093</v>
      </c>
      <c r="E1" s="22">
        <f ca="1">TODAY()</f>
        <v>45818</v>
      </c>
      <c r="F1" s="28">
        <f>SUBTOTAL(9,F3:F209)</f>
        <v>114.87461200000006</v>
      </c>
    </row>
    <row r="2" spans="1:16" ht="46.5" customHeight="1" x14ac:dyDescent="0.3">
      <c r="A2" s="9" t="s">
        <v>37</v>
      </c>
      <c r="B2" s="9" t="s">
        <v>38</v>
      </c>
      <c r="C2" s="9" t="s">
        <v>47</v>
      </c>
      <c r="D2" s="9" t="s">
        <v>76</v>
      </c>
      <c r="E2" s="23" t="s">
        <v>8</v>
      </c>
      <c r="F2" s="23" t="s">
        <v>75</v>
      </c>
      <c r="G2" s="7" t="s">
        <v>184</v>
      </c>
      <c r="H2" s="7" t="s">
        <v>185</v>
      </c>
      <c r="I2" s="7" t="s">
        <v>186</v>
      </c>
      <c r="J2" s="7" t="s">
        <v>187</v>
      </c>
      <c r="K2" s="68"/>
      <c r="L2" s="95" t="s">
        <v>76</v>
      </c>
      <c r="M2" s="96" t="s">
        <v>51</v>
      </c>
      <c r="N2" s="96" t="s">
        <v>962</v>
      </c>
      <c r="O2" s="96" t="s">
        <v>963</v>
      </c>
      <c r="P2" s="96" t="s">
        <v>964</v>
      </c>
    </row>
    <row r="3" spans="1:16" x14ac:dyDescent="0.3">
      <c r="A3" s="9" t="s">
        <v>133</v>
      </c>
      <c r="B3" s="9" t="s">
        <v>133</v>
      </c>
      <c r="C3" s="9">
        <v>33</v>
      </c>
      <c r="D3" s="9" t="str">
        <f>IFERROR(VLOOKUP(B3,machine!$D$4:$J$1596,7,0),"NA-MACHINE")</f>
        <v>HM01</v>
      </c>
      <c r="E3" s="9">
        <f>VLOOKUP(B3,machine!$D$4:$M$711,10,0)</f>
        <v>49.66</v>
      </c>
      <c r="F3" s="24">
        <f t="shared" ref="F3:F29" si="0">C3*E3/1000</f>
        <v>1.6387799999999999</v>
      </c>
      <c r="G3" s="9">
        <f>VLOOKUP($B3,machine!$D$4:$H$1596,2,0)</f>
        <v>76</v>
      </c>
      <c r="H3" s="9">
        <f>VLOOKUP($B3,machine!$D$4:$H$1596,3,0)</f>
        <v>76</v>
      </c>
      <c r="I3" s="9">
        <f>VLOOKUP($B3,machine!$D$4:$H$1596,4,0)</f>
        <v>15</v>
      </c>
      <c r="J3" s="61">
        <f t="shared" ref="J3:J29" si="1">(SUM(G3:I3)*C3)/1380</f>
        <v>3.9934782608695651</v>
      </c>
      <c r="K3" s="87"/>
      <c r="L3" s="25" t="s">
        <v>923</v>
      </c>
      <c r="M3" s="7">
        <v>48</v>
      </c>
      <c r="N3" s="23">
        <v>2.9258999999999999</v>
      </c>
      <c r="O3" s="7">
        <v>5</v>
      </c>
      <c r="P3" s="24">
        <v>4.4442028985507243</v>
      </c>
    </row>
    <row r="4" spans="1:16" x14ac:dyDescent="0.3">
      <c r="A4" s="9" t="s">
        <v>192</v>
      </c>
      <c r="B4" s="9" t="s">
        <v>192</v>
      </c>
      <c r="C4" s="9">
        <v>4</v>
      </c>
      <c r="D4" s="9" t="s">
        <v>15771</v>
      </c>
      <c r="E4" s="9">
        <f>VLOOKUP(B4,machine!$D$4:$M$711,10,0)</f>
        <v>78.8</v>
      </c>
      <c r="F4" s="24">
        <f t="shared" si="0"/>
        <v>0.31519999999999998</v>
      </c>
      <c r="G4" s="9">
        <f>VLOOKUP($B4,machine!$D$4:$H$1596,2,0)</f>
        <v>49</v>
      </c>
      <c r="H4" s="9">
        <f>VLOOKUP($B4,machine!$D$4:$H$1596,3,0)</f>
        <v>15</v>
      </c>
      <c r="I4" s="9">
        <f>VLOOKUP($B4,machine!$D$4:$H$1596,4,0)</f>
        <v>0</v>
      </c>
      <c r="J4" s="61">
        <f t="shared" si="1"/>
        <v>0.1855072463768116</v>
      </c>
      <c r="K4" s="88"/>
      <c r="L4" s="25" t="s">
        <v>921</v>
      </c>
      <c r="M4" s="7">
        <v>55</v>
      </c>
      <c r="N4" s="23">
        <v>6.6845999999999997</v>
      </c>
      <c r="O4" s="7">
        <v>6</v>
      </c>
      <c r="P4" s="24">
        <v>6.8557971014492747</v>
      </c>
    </row>
    <row r="5" spans="1:16" x14ac:dyDescent="0.3">
      <c r="A5" s="9" t="s">
        <v>196</v>
      </c>
      <c r="B5" s="9" t="s">
        <v>196</v>
      </c>
      <c r="C5" s="9">
        <v>7</v>
      </c>
      <c r="D5" s="9" t="s">
        <v>15771</v>
      </c>
      <c r="E5" s="9">
        <f>VLOOKUP(B5,machine!$D$4:$M$711,10,0)</f>
        <v>61.46</v>
      </c>
      <c r="F5" s="24">
        <f t="shared" si="0"/>
        <v>0.43022000000000005</v>
      </c>
      <c r="G5" s="9">
        <f>VLOOKUP($B5,machine!$D$4:$H$1596,2,0)</f>
        <v>45</v>
      </c>
      <c r="H5" s="9">
        <f>VLOOKUP($B5,machine!$D$4:$H$1596,3,0)</f>
        <v>0</v>
      </c>
      <c r="I5" s="9">
        <f>VLOOKUP($B5,machine!$D$4:$H$1596,4,0)</f>
        <v>0</v>
      </c>
      <c r="J5" s="61">
        <f t="shared" si="1"/>
        <v>0.22826086956521738</v>
      </c>
      <c r="K5" s="87"/>
      <c r="L5" s="91" t="s">
        <v>916</v>
      </c>
      <c r="M5" s="92">
        <v>21</v>
      </c>
      <c r="N5" s="93">
        <v>0.99168999999999996</v>
      </c>
      <c r="O5" s="92">
        <v>7</v>
      </c>
      <c r="P5" s="94">
        <v>1.5137681159420291</v>
      </c>
    </row>
    <row r="6" spans="1:16" x14ac:dyDescent="0.3">
      <c r="A6" s="9" t="s">
        <v>203</v>
      </c>
      <c r="B6" s="9" t="s">
        <v>203</v>
      </c>
      <c r="C6" s="9">
        <v>15</v>
      </c>
      <c r="D6" s="9" t="s">
        <v>15771</v>
      </c>
      <c r="E6" s="9">
        <f>VLOOKUP(B6,machine!$D$4:$M$711,10,0)</f>
        <v>50</v>
      </c>
      <c r="F6" s="24">
        <f t="shared" si="0"/>
        <v>0.75</v>
      </c>
      <c r="G6" s="9">
        <f>VLOOKUP($B6,machine!$D$4:$H$1596,2,0)</f>
        <v>48</v>
      </c>
      <c r="H6" s="9">
        <f>VLOOKUP($B6,machine!$D$4:$H$1596,3,0)</f>
        <v>0</v>
      </c>
      <c r="I6" s="9">
        <f>VLOOKUP($B6,machine!$D$4:$H$1596,4,0)</f>
        <v>0</v>
      </c>
      <c r="J6" s="61">
        <f t="shared" si="1"/>
        <v>0.52173913043478259</v>
      </c>
      <c r="K6" s="87"/>
      <c r="L6" s="91" t="s">
        <v>918</v>
      </c>
      <c r="M6" s="92">
        <v>31</v>
      </c>
      <c r="N6" s="93">
        <v>1.5473200000000003</v>
      </c>
      <c r="O6" s="92">
        <v>11</v>
      </c>
      <c r="P6" s="94">
        <v>0.97463768115942029</v>
      </c>
    </row>
    <row r="7" spans="1:16" x14ac:dyDescent="0.3">
      <c r="A7" s="9" t="s">
        <v>216</v>
      </c>
      <c r="B7" s="9" t="s">
        <v>216</v>
      </c>
      <c r="C7" s="9">
        <v>1</v>
      </c>
      <c r="D7" s="9" t="str">
        <f>IFERROR(VLOOKUP(B7,machine!$D$4:$J$1596,7,0),"NA-MACHINE")</f>
        <v>HM10</v>
      </c>
      <c r="E7" s="9">
        <f>VLOOKUP(B7,machine!$D$4:$M$711,10,0)</f>
        <v>112.8</v>
      </c>
      <c r="F7" s="24">
        <f t="shared" si="0"/>
        <v>0.1128</v>
      </c>
      <c r="G7" s="9">
        <f>VLOOKUP($B7,machine!$D$4:$H$1596,2,0)</f>
        <v>122</v>
      </c>
      <c r="H7" s="9">
        <f>VLOOKUP($B7,machine!$D$4:$H$1596,3,0)</f>
        <v>0</v>
      </c>
      <c r="I7" s="9">
        <f>VLOOKUP($B7,machine!$D$4:$H$1596,4,0)</f>
        <v>0</v>
      </c>
      <c r="J7" s="61">
        <f t="shared" si="1"/>
        <v>8.8405797101449274E-2</v>
      </c>
      <c r="K7" s="87"/>
      <c r="L7" s="25" t="s">
        <v>915</v>
      </c>
      <c r="M7" s="7">
        <v>40</v>
      </c>
      <c r="N7" s="23">
        <v>2.2310999999999996</v>
      </c>
      <c r="O7" s="7">
        <v>4</v>
      </c>
      <c r="P7" s="24">
        <v>0.61739130434782608</v>
      </c>
    </row>
    <row r="8" spans="1:16" x14ac:dyDescent="0.3">
      <c r="A8" s="9" t="s">
        <v>220</v>
      </c>
      <c r="B8" s="9" t="s">
        <v>220</v>
      </c>
      <c r="C8" s="9">
        <v>12</v>
      </c>
      <c r="D8" s="9" t="str">
        <f>IFERROR(VLOOKUP(B8,machine!$D$4:$J$1596,7,0),"NA-MACHINE")</f>
        <v>HM02</v>
      </c>
      <c r="E8" s="9">
        <f>VLOOKUP(B8,machine!$D$4:$M$711,10,0)</f>
        <v>85.3</v>
      </c>
      <c r="F8" s="24">
        <f t="shared" si="0"/>
        <v>1.0235999999999998</v>
      </c>
      <c r="G8" s="9">
        <f>VLOOKUP($B8,machine!$D$4:$H$1596,2,0)</f>
        <v>69</v>
      </c>
      <c r="H8" s="9">
        <f>VLOOKUP($B8,machine!$D$4:$H$1596,3,0)</f>
        <v>31</v>
      </c>
      <c r="I8" s="9">
        <f>VLOOKUP($B8,machine!$D$4:$H$1596,4,0)</f>
        <v>0</v>
      </c>
      <c r="J8" s="61">
        <f t="shared" si="1"/>
        <v>0.86956521739130432</v>
      </c>
      <c r="K8" s="87"/>
      <c r="L8" s="91" t="s">
        <v>924</v>
      </c>
      <c r="M8" s="92">
        <v>7</v>
      </c>
      <c r="N8" s="93">
        <v>0.57806000000000002</v>
      </c>
      <c r="O8" s="92">
        <v>4</v>
      </c>
      <c r="P8" s="94">
        <v>0.66014492753623188</v>
      </c>
    </row>
    <row r="9" spans="1:16" x14ac:dyDescent="0.3">
      <c r="A9" s="9" t="s">
        <v>137</v>
      </c>
      <c r="B9" s="9" t="s">
        <v>137</v>
      </c>
      <c r="C9" s="9">
        <v>12</v>
      </c>
      <c r="D9" s="9" t="str">
        <f>IFERROR(VLOOKUP(B9,machine!$D$4:$J$1596,7,0),"NA-MACHINE")</f>
        <v>HM07</v>
      </c>
      <c r="E9" s="9">
        <f>VLOOKUP(B9,machine!$D$4:$M$711,10,0)</f>
        <v>292.16000000000003</v>
      </c>
      <c r="F9" s="24">
        <f t="shared" si="0"/>
        <v>3.5059200000000001</v>
      </c>
      <c r="G9" s="9">
        <f>VLOOKUP($B9,machine!$D$4:$H$1596,2,0)</f>
        <v>90</v>
      </c>
      <c r="H9" s="9">
        <f>VLOOKUP($B9,machine!$D$4:$H$1596,3,0)</f>
        <v>0</v>
      </c>
      <c r="I9" s="9">
        <f>VLOOKUP($B9,machine!$D$4:$H$1596,4,0)</f>
        <v>0</v>
      </c>
      <c r="J9" s="61">
        <f t="shared" si="1"/>
        <v>0.78260869565217395</v>
      </c>
      <c r="K9" s="87"/>
      <c r="L9" s="25" t="s">
        <v>919</v>
      </c>
      <c r="M9" s="7">
        <v>73</v>
      </c>
      <c r="N9" s="23">
        <v>24.701829999999998</v>
      </c>
      <c r="O9" s="7">
        <v>9</v>
      </c>
      <c r="P9" s="24">
        <v>5.1173913043478265</v>
      </c>
    </row>
    <row r="10" spans="1:16" x14ac:dyDescent="0.3">
      <c r="A10" s="9" t="s">
        <v>141</v>
      </c>
      <c r="B10" s="9" t="s">
        <v>141</v>
      </c>
      <c r="C10" s="9">
        <v>1</v>
      </c>
      <c r="D10" s="9" t="str">
        <f>IFERROR(VLOOKUP(B10,machine!$D$4:$J$1596,7,0),"NA-MACHINE")</f>
        <v>HM01</v>
      </c>
      <c r="E10" s="9">
        <f>VLOOKUP(B10,machine!$D$4:$M$711,10,0)</f>
        <v>83</v>
      </c>
      <c r="F10" s="24">
        <f t="shared" si="0"/>
        <v>8.3000000000000004E-2</v>
      </c>
      <c r="G10" s="9">
        <f>VLOOKUP($B10,machine!$D$4:$H$1596,2,0)</f>
        <v>50</v>
      </c>
      <c r="H10" s="9">
        <f>VLOOKUP($B10,machine!$D$4:$H$1596,3,0)</f>
        <v>0</v>
      </c>
      <c r="I10" s="9">
        <f>VLOOKUP($B10,machine!$D$4:$H$1596,4,0)</f>
        <v>26</v>
      </c>
      <c r="J10" s="61">
        <f t="shared" si="1"/>
        <v>5.5072463768115941E-2</v>
      </c>
      <c r="K10" s="87"/>
      <c r="L10" s="25" t="s">
        <v>920</v>
      </c>
      <c r="M10" s="7">
        <v>22</v>
      </c>
      <c r="N10" s="23">
        <v>2.35093</v>
      </c>
      <c r="O10" s="7">
        <v>7</v>
      </c>
      <c r="P10" s="24">
        <v>2.2202898550724637</v>
      </c>
    </row>
    <row r="11" spans="1:16" x14ac:dyDescent="0.3">
      <c r="A11" s="9" t="s">
        <v>231</v>
      </c>
      <c r="B11" s="9" t="s">
        <v>231</v>
      </c>
      <c r="C11" s="9">
        <v>2</v>
      </c>
      <c r="D11" s="9" t="str">
        <f>IFERROR(VLOOKUP(B11,machine!$D$4:$J$1596,7,0),"NA-MACHINE")</f>
        <v>HM02</v>
      </c>
      <c r="E11" s="9">
        <f>VLOOKUP(B11,machine!$D$4:$M$711,10,0)</f>
        <v>69</v>
      </c>
      <c r="F11" s="24">
        <f t="shared" si="0"/>
        <v>0.13800000000000001</v>
      </c>
      <c r="G11" s="9">
        <f>VLOOKUP($B11,machine!$D$4:$H$1596,2,0)</f>
        <v>82</v>
      </c>
      <c r="H11" s="9">
        <f>VLOOKUP($B11,machine!$D$4:$H$1596,3,0)</f>
        <v>23</v>
      </c>
      <c r="I11" s="9">
        <f>VLOOKUP($B11,machine!$D$4:$H$1596,4,0)</f>
        <v>0</v>
      </c>
      <c r="J11" s="61">
        <f t="shared" si="1"/>
        <v>0.15217391304347827</v>
      </c>
      <c r="K11" s="87"/>
      <c r="L11" s="91" t="s">
        <v>917</v>
      </c>
      <c r="M11" s="92">
        <v>5</v>
      </c>
      <c r="N11" s="93">
        <v>0.44452000000000003</v>
      </c>
      <c r="O11" s="92">
        <v>2</v>
      </c>
      <c r="P11" s="94">
        <v>0.60507246376811596</v>
      </c>
    </row>
    <row r="12" spans="1:16" x14ac:dyDescent="0.3">
      <c r="A12" s="9" t="s">
        <v>98</v>
      </c>
      <c r="B12" s="9" t="s">
        <v>98</v>
      </c>
      <c r="C12" s="9">
        <v>8</v>
      </c>
      <c r="D12" s="9" t="str">
        <f>IFERROR(VLOOKUP(B12,machine!$D$4:$J$1596,7,0),"NA-MACHINE")</f>
        <v>HM07</v>
      </c>
      <c r="E12" s="9">
        <f>VLOOKUP(B12,machine!$D$4:$M$711,10,0)</f>
        <v>510</v>
      </c>
      <c r="F12" s="24">
        <f t="shared" si="0"/>
        <v>4.08</v>
      </c>
      <c r="G12" s="9">
        <f>VLOOKUP($B12,machine!$D$4:$H$1596,2,0)</f>
        <v>110</v>
      </c>
      <c r="H12" s="9">
        <f>VLOOKUP($B12,machine!$D$4:$H$1596,3,0)</f>
        <v>0</v>
      </c>
      <c r="I12" s="9">
        <f>VLOOKUP($B12,machine!$D$4:$H$1596,4,0)</f>
        <v>0</v>
      </c>
      <c r="J12" s="61">
        <f t="shared" si="1"/>
        <v>0.6376811594202898</v>
      </c>
      <c r="K12" s="87"/>
      <c r="L12" s="25" t="s">
        <v>922</v>
      </c>
      <c r="M12" s="7">
        <v>72</v>
      </c>
      <c r="N12" s="23">
        <v>10.518194999999999</v>
      </c>
      <c r="O12" s="7">
        <v>10</v>
      </c>
      <c r="P12" s="24">
        <v>5.9456521739130439</v>
      </c>
    </row>
    <row r="13" spans="1:16" x14ac:dyDescent="0.3">
      <c r="A13" s="9" t="s">
        <v>104</v>
      </c>
      <c r="B13" s="9" t="s">
        <v>104</v>
      </c>
      <c r="C13" s="9">
        <v>5</v>
      </c>
      <c r="D13" s="9" t="str">
        <f>IFERROR(VLOOKUP(B13,machine!$D$4:$J$1596,7,0),"NA-MACHINE")</f>
        <v>HM10</v>
      </c>
      <c r="E13" s="9">
        <f>VLOOKUP(B13,machine!$D$4:$M$711,10,0)</f>
        <v>317</v>
      </c>
      <c r="F13" s="24">
        <f t="shared" si="0"/>
        <v>1.585</v>
      </c>
      <c r="G13" s="9">
        <f>VLOOKUP($B13,machine!$D$4:$H$1596,2,0)</f>
        <v>90</v>
      </c>
      <c r="H13" s="9">
        <f>VLOOKUP($B13,machine!$D$4:$H$1596,3,0)</f>
        <v>15</v>
      </c>
      <c r="I13" s="9">
        <f>VLOOKUP($B13,machine!$D$4:$H$1596,4,0)</f>
        <v>0</v>
      </c>
      <c r="J13" s="61">
        <f t="shared" si="1"/>
        <v>0.38043478260869568</v>
      </c>
      <c r="K13" s="87"/>
      <c r="L13" s="25" t="s">
        <v>15771</v>
      </c>
      <c r="M13" s="7">
        <v>54</v>
      </c>
      <c r="N13" s="23">
        <v>2.8273799999999993</v>
      </c>
      <c r="O13" s="7">
        <v>6</v>
      </c>
      <c r="P13" s="24">
        <v>2.4079710144927535</v>
      </c>
    </row>
    <row r="14" spans="1:16" x14ac:dyDescent="0.3">
      <c r="A14" s="9" t="s">
        <v>111</v>
      </c>
      <c r="B14" s="9" t="s">
        <v>111</v>
      </c>
      <c r="C14" s="9">
        <v>4</v>
      </c>
      <c r="D14" s="9" t="s">
        <v>15772</v>
      </c>
      <c r="E14" s="9">
        <f>VLOOKUP(B14,machine!$D$4:$M$711,10,0)</f>
        <v>84</v>
      </c>
      <c r="F14" s="24">
        <f t="shared" si="0"/>
        <v>0.33600000000000002</v>
      </c>
      <c r="G14" s="9">
        <f>VLOOKUP($B14,machine!$D$4:$H$1596,2,0)</f>
        <v>160</v>
      </c>
      <c r="H14" s="9">
        <f>VLOOKUP($B14,machine!$D$4:$H$1596,3,0)</f>
        <v>0</v>
      </c>
      <c r="I14" s="9">
        <f>VLOOKUP($B14,machine!$D$4:$H$1596,4,0)</f>
        <v>0</v>
      </c>
      <c r="J14" s="61">
        <f t="shared" si="1"/>
        <v>0.46376811594202899</v>
      </c>
      <c r="K14" s="87"/>
      <c r="L14" s="25" t="s">
        <v>15772</v>
      </c>
      <c r="M14" s="7">
        <v>53</v>
      </c>
      <c r="N14" s="23">
        <v>4.1757999999999997</v>
      </c>
      <c r="O14" s="7">
        <v>5</v>
      </c>
      <c r="P14" s="24">
        <v>3.7275362318840579</v>
      </c>
    </row>
    <row r="15" spans="1:16" x14ac:dyDescent="0.3">
      <c r="A15" s="9" t="s">
        <v>101</v>
      </c>
      <c r="B15" s="9" t="s">
        <v>101</v>
      </c>
      <c r="C15" s="9">
        <v>1</v>
      </c>
      <c r="D15" s="9" t="str">
        <f>IFERROR(VLOOKUP(B15,machine!$D$4:$J$1596,7,0),"NA-MACHINE")</f>
        <v>HM07</v>
      </c>
      <c r="E15" s="9">
        <f>VLOOKUP(B15,machine!$D$4:$M$711,10,0)</f>
        <v>294.66000000000003</v>
      </c>
      <c r="F15" s="24">
        <f t="shared" si="0"/>
        <v>0.29466000000000003</v>
      </c>
      <c r="G15" s="9">
        <f>VLOOKUP($B15,machine!$D$4:$H$1596,2,0)</f>
        <v>161</v>
      </c>
      <c r="H15" s="9">
        <f>VLOOKUP($B15,machine!$D$4:$H$1596,3,0)</f>
        <v>0</v>
      </c>
      <c r="I15" s="9">
        <f>VLOOKUP($B15,machine!$D$4:$H$1596,4,0)</f>
        <v>0</v>
      </c>
      <c r="J15" s="61">
        <f t="shared" si="1"/>
        <v>0.11666666666666667</v>
      </c>
      <c r="K15" s="87"/>
      <c r="L15" s="25" t="s">
        <v>15773</v>
      </c>
      <c r="M15" s="7">
        <v>64</v>
      </c>
      <c r="N15" s="23">
        <v>8.4780599999999993</v>
      </c>
      <c r="O15" s="7">
        <v>3</v>
      </c>
      <c r="P15" s="24">
        <v>8.4840579710144919</v>
      </c>
    </row>
    <row r="16" spans="1:16" x14ac:dyDescent="0.3">
      <c r="A16" s="9" t="s">
        <v>108</v>
      </c>
      <c r="B16" s="9" t="s">
        <v>108</v>
      </c>
      <c r="C16" s="9">
        <v>34</v>
      </c>
      <c r="D16" s="9" t="s">
        <v>15770</v>
      </c>
      <c r="E16" s="9">
        <f>VLOOKUP(B16,machine!$D$4:$M$711,10,0)</f>
        <v>24</v>
      </c>
      <c r="F16" s="24">
        <f t="shared" si="0"/>
        <v>0.81599999999999995</v>
      </c>
      <c r="G16" s="9">
        <f>VLOOKUP($B16,machine!$D$4:$H$1596,2,0)</f>
        <v>42</v>
      </c>
      <c r="H16" s="9">
        <f>VLOOKUP($B16,machine!$D$4:$H$1596,3,0)</f>
        <v>0</v>
      </c>
      <c r="I16" s="9">
        <f>VLOOKUP($B16,machine!$D$4:$H$1596,4,0)</f>
        <v>0</v>
      </c>
      <c r="J16" s="61">
        <f t="shared" si="1"/>
        <v>1.0347826086956522</v>
      </c>
      <c r="K16" s="87"/>
      <c r="L16" s="25" t="s">
        <v>961</v>
      </c>
      <c r="M16" s="7">
        <v>132</v>
      </c>
      <c r="N16" s="23">
        <v>4.8209999999999997</v>
      </c>
      <c r="O16" s="7">
        <v>2</v>
      </c>
      <c r="P16" s="24">
        <v>47.130434782608695</v>
      </c>
    </row>
    <row r="17" spans="1:16" x14ac:dyDescent="0.3">
      <c r="A17" s="9" t="s">
        <v>102</v>
      </c>
      <c r="B17" s="9" t="s">
        <v>102</v>
      </c>
      <c r="C17" s="9">
        <v>1</v>
      </c>
      <c r="D17" s="9" t="str">
        <f>IFERROR(VLOOKUP(B17,machine!$D$4:$J$1596,7,0),"NA-MACHINE")</f>
        <v>TC01</v>
      </c>
      <c r="E17" s="9">
        <f>VLOOKUP(B17,machine!$D$4:$M$711,10,0)</f>
        <v>28.14</v>
      </c>
      <c r="F17" s="24">
        <f t="shared" si="0"/>
        <v>2.8140000000000002E-2</v>
      </c>
      <c r="G17" s="9">
        <f>VLOOKUP($B17,machine!$D$4:$H$1596,2,0)</f>
        <v>70</v>
      </c>
      <c r="H17" s="9">
        <f>VLOOKUP($B17,machine!$D$4:$H$1596,3,0)</f>
        <v>0</v>
      </c>
      <c r="I17" s="9">
        <f>VLOOKUP($B17,machine!$D$4:$H$1596,4,0)</f>
        <v>0</v>
      </c>
      <c r="J17" s="61">
        <f t="shared" si="1"/>
        <v>5.0724637681159424E-2</v>
      </c>
      <c r="K17" s="87"/>
      <c r="L17" s="25" t="s">
        <v>930</v>
      </c>
      <c r="M17" s="7">
        <v>110</v>
      </c>
      <c r="N17" s="23">
        <v>22.180520000000001</v>
      </c>
      <c r="O17" s="7">
        <v>8</v>
      </c>
      <c r="P17" s="24">
        <v>9.0507246376811601</v>
      </c>
    </row>
    <row r="18" spans="1:16" x14ac:dyDescent="0.3">
      <c r="A18" s="9" t="s">
        <v>105</v>
      </c>
      <c r="B18" s="9" t="s">
        <v>105</v>
      </c>
      <c r="C18" s="9">
        <v>18</v>
      </c>
      <c r="D18" s="9" t="s">
        <v>930</v>
      </c>
      <c r="E18" s="9">
        <f>VLOOKUP(B18,machine!$D$4:$M$711,10,0)</f>
        <v>470.66</v>
      </c>
      <c r="F18" s="24">
        <f t="shared" si="0"/>
        <v>8.4718800000000005</v>
      </c>
      <c r="G18" s="9">
        <f>VLOOKUP($B18,machine!$D$4:$H$1596,2,0)</f>
        <v>120</v>
      </c>
      <c r="H18" s="9">
        <f>VLOOKUP($B18,machine!$D$4:$H$1596,3,0)</f>
        <v>0</v>
      </c>
      <c r="I18" s="9">
        <f>VLOOKUP($B18,machine!$D$4:$H$1596,4,0)</f>
        <v>0</v>
      </c>
      <c r="J18" s="61">
        <f t="shared" si="1"/>
        <v>1.5652173913043479</v>
      </c>
      <c r="K18" s="87"/>
      <c r="L18" s="25" t="s">
        <v>15770</v>
      </c>
      <c r="M18" s="7">
        <v>121</v>
      </c>
      <c r="N18" s="23">
        <v>2.2079999999999997</v>
      </c>
      <c r="O18" s="7">
        <v>2</v>
      </c>
      <c r="P18" s="24">
        <v>1.0347826086956522</v>
      </c>
    </row>
    <row r="19" spans="1:16" x14ac:dyDescent="0.3">
      <c r="A19" s="9" t="s">
        <v>103</v>
      </c>
      <c r="B19" s="9" t="s">
        <v>103</v>
      </c>
      <c r="C19" s="9">
        <v>13</v>
      </c>
      <c r="D19" s="9" t="str">
        <f>IFERROR(VLOOKUP(B19,machine!$D$4:$J$1596,7,0),"NA-MACHINE")</f>
        <v>TC01</v>
      </c>
      <c r="E19" s="9">
        <f>VLOOKUP(B19,machine!$D$4:$M$711,10,0)</f>
        <v>39.5</v>
      </c>
      <c r="F19" s="24">
        <f t="shared" si="0"/>
        <v>0.51349999999999996</v>
      </c>
      <c r="G19" s="9">
        <f>VLOOKUP($B19,machine!$D$4:$H$1596,2,0)</f>
        <v>57</v>
      </c>
      <c r="H19" s="9">
        <f>VLOOKUP($B19,machine!$D$4:$H$1596,3,0)</f>
        <v>0</v>
      </c>
      <c r="I19" s="9">
        <f>VLOOKUP($B19,machine!$D$4:$H$1596,4,0)</f>
        <v>0</v>
      </c>
      <c r="J19" s="61">
        <f t="shared" si="1"/>
        <v>0.53695652173913044</v>
      </c>
      <c r="K19" s="87"/>
      <c r="L19" s="25" t="s">
        <v>928</v>
      </c>
      <c r="M19" s="7">
        <v>48</v>
      </c>
      <c r="N19" s="23">
        <v>1.3619940000000001</v>
      </c>
      <c r="O19" s="7">
        <v>13</v>
      </c>
      <c r="P19" s="24">
        <v>1.4427536231884059</v>
      </c>
    </row>
    <row r="20" spans="1:16" x14ac:dyDescent="0.3">
      <c r="A20" s="9" t="s">
        <v>100</v>
      </c>
      <c r="B20" s="9" t="s">
        <v>100</v>
      </c>
      <c r="C20" s="9">
        <v>1</v>
      </c>
      <c r="D20" s="9" t="str">
        <f>IFERROR(VLOOKUP(B20,machine!$D$4:$J$1596,7,0),"NA-MACHINE")</f>
        <v>TC01</v>
      </c>
      <c r="E20" s="9">
        <f>VLOOKUP(B20,machine!$D$4:$M$711,10,0)</f>
        <v>36.33</v>
      </c>
      <c r="F20" s="24">
        <f t="shared" si="0"/>
        <v>3.6330000000000001E-2</v>
      </c>
      <c r="G20" s="9">
        <f>VLOOKUP($B20,machine!$D$4:$H$1596,2,0)</f>
        <v>75</v>
      </c>
      <c r="H20" s="9">
        <f>VLOOKUP($B20,machine!$D$4:$H$1596,3,0)</f>
        <v>0</v>
      </c>
      <c r="I20" s="9">
        <f>VLOOKUP($B20,machine!$D$4:$H$1596,4,0)</f>
        <v>0</v>
      </c>
      <c r="J20" s="61">
        <f t="shared" si="1"/>
        <v>5.434782608695652E-2</v>
      </c>
      <c r="K20" s="87"/>
      <c r="L20" s="25" t="s">
        <v>927</v>
      </c>
      <c r="M20" s="7">
        <v>1</v>
      </c>
      <c r="N20" s="23">
        <v>1.7999999999999999E-2</v>
      </c>
      <c r="O20" s="7">
        <v>1</v>
      </c>
      <c r="P20" s="24">
        <v>2.8985507246376812E-2</v>
      </c>
    </row>
    <row r="21" spans="1:16" x14ac:dyDescent="0.3">
      <c r="A21" s="9" t="s">
        <v>244</v>
      </c>
      <c r="B21" s="9" t="s">
        <v>244</v>
      </c>
      <c r="C21" s="9">
        <v>2</v>
      </c>
      <c r="D21" s="9" t="str">
        <f>IFERROR(VLOOKUP(B21,machine!$D$4:$J$1596,7,0),"NA-MACHINE")</f>
        <v>HM01</v>
      </c>
      <c r="E21" s="9">
        <f>VLOOKUP(B21,machine!$D$4:$M$711,10,0)</f>
        <v>90.06</v>
      </c>
      <c r="F21" s="24">
        <f t="shared" si="0"/>
        <v>0.18012</v>
      </c>
      <c r="G21" s="9">
        <f>VLOOKUP($B21,machine!$D$4:$H$1596,2,0)</f>
        <v>40</v>
      </c>
      <c r="H21" s="9">
        <f>VLOOKUP($B21,machine!$D$4:$H$1596,3,0)</f>
        <v>45</v>
      </c>
      <c r="I21" s="9">
        <f>VLOOKUP($B21,machine!$D$4:$H$1596,4,0)</f>
        <v>25</v>
      </c>
      <c r="J21" s="61">
        <f t="shared" si="1"/>
        <v>0.15942028985507245</v>
      </c>
      <c r="K21" s="87"/>
      <c r="L21" s="25" t="s">
        <v>925</v>
      </c>
      <c r="M21" s="7">
        <v>47</v>
      </c>
      <c r="N21" s="23">
        <v>1.7252830000000001</v>
      </c>
      <c r="O21" s="7">
        <v>14</v>
      </c>
      <c r="P21" s="24">
        <v>4.1340579710144922</v>
      </c>
    </row>
    <row r="22" spans="1:16" x14ac:dyDescent="0.3">
      <c r="A22" s="9" t="s">
        <v>253</v>
      </c>
      <c r="B22" s="9" t="s">
        <v>253</v>
      </c>
      <c r="C22" s="9">
        <v>2</v>
      </c>
      <c r="D22" s="9" t="str">
        <f>IFERROR(VLOOKUP(B22,machine!$D$4:$J$1596,7,0),"NA-MACHINE")</f>
        <v>HM10</v>
      </c>
      <c r="E22" s="9">
        <f>VLOOKUP(B22,machine!$D$4:$M$711,10,0)</f>
        <v>211</v>
      </c>
      <c r="F22" s="24">
        <f t="shared" si="0"/>
        <v>0.42199999999999999</v>
      </c>
      <c r="G22" s="9">
        <f>VLOOKUP($B22,machine!$D$4:$H$1596,2,0)</f>
        <v>121</v>
      </c>
      <c r="H22" s="9">
        <f>VLOOKUP($B22,machine!$D$4:$H$1596,3,0)</f>
        <v>0</v>
      </c>
      <c r="I22" s="9">
        <f>VLOOKUP($B22,machine!$D$4:$H$1596,4,0)</f>
        <v>0</v>
      </c>
      <c r="J22" s="61">
        <f t="shared" si="1"/>
        <v>0.17536231884057971</v>
      </c>
      <c r="K22" s="87"/>
      <c r="L22" s="25" t="s">
        <v>44</v>
      </c>
      <c r="M22" s="9">
        <v>1004</v>
      </c>
      <c r="N22" s="24">
        <v>100.77018200000001</v>
      </c>
      <c r="O22" s="9">
        <v>119</v>
      </c>
      <c r="P22" s="24">
        <v>106.39565217391301</v>
      </c>
    </row>
    <row r="23" spans="1:16" x14ac:dyDescent="0.3">
      <c r="A23" s="9" t="s">
        <v>96</v>
      </c>
      <c r="B23" s="9" t="s">
        <v>96</v>
      </c>
      <c r="C23" s="9">
        <v>10</v>
      </c>
      <c r="D23" s="9" t="s">
        <v>15772</v>
      </c>
      <c r="E23" s="9">
        <f>VLOOKUP(B23,machine!$D$4:$M$711,10,0)</f>
        <v>88</v>
      </c>
      <c r="F23" s="24">
        <f t="shared" si="0"/>
        <v>0.88</v>
      </c>
      <c r="G23" s="9">
        <f>VLOOKUP($B23,machine!$D$4:$H$1596,2,0)</f>
        <v>166</v>
      </c>
      <c r="H23" s="9">
        <f>VLOOKUP($B23,machine!$D$4:$H$1596,3,0)</f>
        <v>0</v>
      </c>
      <c r="I23" s="9">
        <f>VLOOKUP($B23,machine!$D$4:$H$1596,4,0)</f>
        <v>0</v>
      </c>
      <c r="J23" s="61">
        <f t="shared" si="1"/>
        <v>1.2028985507246377</v>
      </c>
      <c r="K23" s="87"/>
    </row>
    <row r="24" spans="1:16" x14ac:dyDescent="0.3">
      <c r="A24" s="9" t="s">
        <v>261</v>
      </c>
      <c r="B24" s="9" t="s">
        <v>261</v>
      </c>
      <c r="C24" s="9">
        <v>2</v>
      </c>
      <c r="D24" s="9" t="str">
        <f>IFERROR(VLOOKUP(B24,machine!$D$4:$J$1596,7,0),"NA-MACHINE")</f>
        <v>HM10</v>
      </c>
      <c r="E24" s="9">
        <f>VLOOKUP(B24,machine!$D$4:$M$711,10,0)</f>
        <v>84.45</v>
      </c>
      <c r="F24" s="24">
        <f t="shared" si="0"/>
        <v>0.16889999999999999</v>
      </c>
      <c r="G24" s="9">
        <f>VLOOKUP($B24,machine!$D$4:$H$1596,2,0)</f>
        <v>71</v>
      </c>
      <c r="H24" s="9">
        <f>VLOOKUP($B24,machine!$D$4:$H$1596,3,0)</f>
        <v>0</v>
      </c>
      <c r="I24" s="9">
        <f>VLOOKUP($B24,machine!$D$4:$H$1596,4,0)</f>
        <v>0</v>
      </c>
      <c r="J24" s="61">
        <f t="shared" si="1"/>
        <v>0.10289855072463767</v>
      </c>
      <c r="K24" s="87"/>
    </row>
    <row r="25" spans="1:16" x14ac:dyDescent="0.3">
      <c r="A25" s="9" t="s">
        <v>143</v>
      </c>
      <c r="B25" s="9" t="s">
        <v>143</v>
      </c>
      <c r="C25" s="9">
        <v>8</v>
      </c>
      <c r="D25" s="9" t="str">
        <f>IFERROR(VLOOKUP(B25,machine!$D$4:$J$1596,7,0),"NA-MACHINE")</f>
        <v>TC01</v>
      </c>
      <c r="E25" s="9">
        <f>VLOOKUP(B25,machine!$D$4:$M$711,10,0)</f>
        <v>33</v>
      </c>
      <c r="F25" s="24">
        <f t="shared" si="0"/>
        <v>0.26400000000000001</v>
      </c>
      <c r="G25" s="9">
        <f>VLOOKUP($B25,machine!$D$4:$H$1596,2,0)</f>
        <v>80</v>
      </c>
      <c r="H25" s="9">
        <f>VLOOKUP($B25,machine!$D$4:$H$1596,3,0)</f>
        <v>0</v>
      </c>
      <c r="I25" s="9">
        <f>VLOOKUP($B25,machine!$D$4:$H$1596,4,0)</f>
        <v>0</v>
      </c>
      <c r="J25" s="61">
        <f t="shared" si="1"/>
        <v>0.46376811594202899</v>
      </c>
      <c r="K25" s="87"/>
    </row>
    <row r="26" spans="1:16" x14ac:dyDescent="0.3">
      <c r="A26" s="9" t="s">
        <v>1030</v>
      </c>
      <c r="B26" s="9" t="s">
        <v>1030</v>
      </c>
      <c r="C26" s="9">
        <v>7</v>
      </c>
      <c r="D26" s="9" t="s">
        <v>918</v>
      </c>
      <c r="E26" s="9">
        <f>VLOOKUP(B26,machine!$D$4:$M$711,10,0)</f>
        <v>62</v>
      </c>
      <c r="F26" s="24">
        <f t="shared" si="0"/>
        <v>0.434</v>
      </c>
      <c r="G26" s="9">
        <f>VLOOKUP($B26,machine!$D$4:$H$1596,2,0)</f>
        <v>0</v>
      </c>
      <c r="H26" s="9">
        <f>VLOOKUP($B26,machine!$D$4:$H$1596,3,0)</f>
        <v>0</v>
      </c>
      <c r="I26" s="9">
        <f>VLOOKUP($B26,machine!$D$4:$H$1596,4,0)</f>
        <v>0</v>
      </c>
      <c r="J26" s="61">
        <f t="shared" si="1"/>
        <v>0</v>
      </c>
      <c r="K26" s="87"/>
    </row>
    <row r="27" spans="1:16" x14ac:dyDescent="0.3">
      <c r="A27" s="9" t="s">
        <v>292</v>
      </c>
      <c r="B27" s="9" t="s">
        <v>292</v>
      </c>
      <c r="C27" s="9">
        <v>1</v>
      </c>
      <c r="D27" s="9" t="str">
        <f>IFERROR(VLOOKUP(B27,machine!$D$4:$J$1596,7,0),"NA-MACHINE")</f>
        <v>VM01</v>
      </c>
      <c r="E27" s="9">
        <f>VLOOKUP(B27,machine!$D$4:$M$711,10,0)</f>
        <v>9.3309999999999995</v>
      </c>
      <c r="F27" s="24">
        <f t="shared" si="0"/>
        <v>9.330999999999999E-3</v>
      </c>
      <c r="G27" s="9">
        <f>VLOOKUP($B27,machine!$D$4:$H$1596,2,0)</f>
        <v>30</v>
      </c>
      <c r="H27" s="9">
        <f>VLOOKUP($B27,machine!$D$4:$H$1596,3,0)</f>
        <v>0</v>
      </c>
      <c r="I27" s="9">
        <f>VLOOKUP($B27,machine!$D$4:$H$1596,4,0)</f>
        <v>25</v>
      </c>
      <c r="J27" s="61">
        <f t="shared" si="1"/>
        <v>3.9855072463768113E-2</v>
      </c>
      <c r="K27" s="87"/>
    </row>
    <row r="28" spans="1:16" x14ac:dyDescent="0.3">
      <c r="A28" s="9" t="s">
        <v>294</v>
      </c>
      <c r="B28" s="9" t="s">
        <v>294</v>
      </c>
      <c r="C28" s="9">
        <v>2</v>
      </c>
      <c r="D28" s="9" t="str">
        <f>IFERROR(VLOOKUP(B28,machine!$D$4:$J$1596,7,0),"NA-MACHINE")</f>
        <v>TC01</v>
      </c>
      <c r="E28" s="9">
        <f>VLOOKUP(B28,machine!$D$4:$M$711,10,0)</f>
        <v>7.7</v>
      </c>
      <c r="F28" s="24">
        <f t="shared" si="0"/>
        <v>1.54E-2</v>
      </c>
      <c r="G28" s="9">
        <f>VLOOKUP($B28,machine!$D$4:$H$1596,2,0)</f>
        <v>30</v>
      </c>
      <c r="H28" s="9">
        <f>VLOOKUP($B28,machine!$D$4:$H$1596,3,0)</f>
        <v>0</v>
      </c>
      <c r="I28" s="9">
        <f>VLOOKUP($B28,machine!$D$4:$H$1596,4,0)</f>
        <v>0</v>
      </c>
      <c r="J28" s="61">
        <f t="shared" si="1"/>
        <v>4.3478260869565216E-2</v>
      </c>
      <c r="K28" s="87"/>
    </row>
    <row r="29" spans="1:16" x14ac:dyDescent="0.3">
      <c r="A29" s="9" t="s">
        <v>296</v>
      </c>
      <c r="B29" s="9" t="s">
        <v>296</v>
      </c>
      <c r="C29" s="9">
        <v>1</v>
      </c>
      <c r="D29" s="9" t="str">
        <f>IFERROR(VLOOKUP(B29,machine!$D$4:$J$1596,7,0),"NA-MACHINE")</f>
        <v>HM04</v>
      </c>
      <c r="E29" s="9">
        <f>VLOOKUP(B29,machine!$D$4:$M$711,10,0)</f>
        <v>11</v>
      </c>
      <c r="F29" s="24">
        <f t="shared" si="0"/>
        <v>1.0999999999999999E-2</v>
      </c>
      <c r="G29" s="9">
        <f>VLOOKUP($B29,machine!$D$4:$H$1596,2,0)</f>
        <v>110</v>
      </c>
      <c r="H29" s="9">
        <f>VLOOKUP($B29,machine!$D$4:$H$1596,3,0)</f>
        <v>83</v>
      </c>
      <c r="I29" s="9">
        <f>VLOOKUP($B29,machine!$D$4:$H$1596,4,0)</f>
        <v>0</v>
      </c>
      <c r="J29" s="61">
        <f t="shared" si="1"/>
        <v>0.1398550724637681</v>
      </c>
      <c r="K29" s="87"/>
    </row>
    <row r="30" spans="1:16" x14ac:dyDescent="0.3">
      <c r="A30" s="9" t="s">
        <v>298</v>
      </c>
      <c r="B30" s="9" t="s">
        <v>298</v>
      </c>
      <c r="C30" s="9">
        <v>3</v>
      </c>
      <c r="D30" s="9" t="str">
        <f>IFERROR(VLOOKUP(B30,machine!$D$4:$J$1596,7,0),"NA-MACHINE")</f>
        <v>TC01</v>
      </c>
      <c r="E30" s="9">
        <f>VLOOKUP(B30,machine!$D$4:$M$711,10,0)</f>
        <v>9.26</v>
      </c>
      <c r="F30" s="24">
        <f t="shared" ref="F30:F60" si="2">C30*E30/1000</f>
        <v>2.7780000000000003E-2</v>
      </c>
      <c r="G30" s="9">
        <f>VLOOKUP($B30,machine!$D$4:$H$1596,2,0)</f>
        <v>30</v>
      </c>
      <c r="H30" s="9">
        <f>VLOOKUP($B30,machine!$D$4:$H$1596,3,0)</f>
        <v>0</v>
      </c>
      <c r="I30" s="9">
        <f>VLOOKUP($B30,machine!$D$4:$H$1596,4,0)</f>
        <v>0</v>
      </c>
      <c r="J30" s="61">
        <f t="shared" ref="J30:J60" si="3">(SUM(G30:I30)*C30)/1380</f>
        <v>6.5217391304347824E-2</v>
      </c>
      <c r="K30" s="87"/>
    </row>
    <row r="31" spans="1:16" x14ac:dyDescent="0.3">
      <c r="A31" s="9" t="s">
        <v>300</v>
      </c>
      <c r="B31" s="9" t="s">
        <v>300</v>
      </c>
      <c r="C31" s="9">
        <v>3</v>
      </c>
      <c r="D31" s="9" t="str">
        <f>IFERROR(VLOOKUP(B31,machine!$D$4:$J$1596,7,0),"NA-MACHINE")</f>
        <v>HM10</v>
      </c>
      <c r="E31" s="9">
        <f>VLOOKUP(B31,machine!$D$4:$M$711,10,0)</f>
        <v>176.29499999999999</v>
      </c>
      <c r="F31" s="24">
        <f t="shared" si="2"/>
        <v>0.52888499999999994</v>
      </c>
      <c r="G31" s="9">
        <f>VLOOKUP($B31,machine!$D$4:$H$1596,2,0)</f>
        <v>102</v>
      </c>
      <c r="H31" s="9">
        <f>VLOOKUP($B31,machine!$D$4:$H$1596,3,0)</f>
        <v>62</v>
      </c>
      <c r="I31" s="9">
        <f>VLOOKUP($B31,machine!$D$4:$H$1596,4,0)</f>
        <v>0</v>
      </c>
      <c r="J31" s="61">
        <f t="shared" si="3"/>
        <v>0.35652173913043478</v>
      </c>
      <c r="K31" s="87"/>
    </row>
    <row r="32" spans="1:16" x14ac:dyDescent="0.3">
      <c r="A32" s="9" t="s">
        <v>303</v>
      </c>
      <c r="B32" s="9" t="s">
        <v>303</v>
      </c>
      <c r="C32" s="9">
        <v>1</v>
      </c>
      <c r="D32" s="9" t="str">
        <f>IFERROR(VLOOKUP(B32,machine!$D$4:$J$1596,7,0),"NA-MACHINE")</f>
        <v>VM01</v>
      </c>
      <c r="E32" s="9">
        <f>VLOOKUP(B32,machine!$D$4:$M$711,10,0)</f>
        <v>7.1</v>
      </c>
      <c r="F32" s="24">
        <f t="shared" si="2"/>
        <v>7.0999999999999995E-3</v>
      </c>
      <c r="G32" s="9">
        <f>VLOOKUP($B32,machine!$D$4:$H$1596,2,0)</f>
        <v>20</v>
      </c>
      <c r="H32" s="9">
        <f>VLOOKUP($B32,machine!$D$4:$H$1596,3,0)</f>
        <v>0</v>
      </c>
      <c r="I32" s="9">
        <f>VLOOKUP($B32,machine!$D$4:$H$1596,4,0)</f>
        <v>20</v>
      </c>
      <c r="J32" s="61">
        <f t="shared" si="3"/>
        <v>2.8985507246376812E-2</v>
      </c>
      <c r="K32" s="87"/>
    </row>
    <row r="33" spans="1:11" x14ac:dyDescent="0.3">
      <c r="A33" s="9" t="s">
        <v>305</v>
      </c>
      <c r="B33" s="9" t="s">
        <v>305</v>
      </c>
      <c r="C33" s="9">
        <v>1</v>
      </c>
      <c r="D33" s="9" t="str">
        <f>IFERROR(VLOOKUP(B33,machine!$D$4:$J$1596,7,0),"NA-MACHINE")</f>
        <v>VM01</v>
      </c>
      <c r="E33" s="9">
        <f>VLOOKUP(B33,machine!$D$4:$M$711,10,0)</f>
        <v>3.052</v>
      </c>
      <c r="F33" s="24">
        <f t="shared" si="2"/>
        <v>3.052E-3</v>
      </c>
      <c r="G33" s="9">
        <f>VLOOKUP($B33,machine!$D$4:$H$1596,2,0)</f>
        <v>30</v>
      </c>
      <c r="H33" s="9">
        <f>VLOOKUP($B33,machine!$D$4:$H$1596,3,0)</f>
        <v>0</v>
      </c>
      <c r="I33" s="9">
        <f>VLOOKUP($B33,machine!$D$4:$H$1596,4,0)</f>
        <v>20</v>
      </c>
      <c r="J33" s="61">
        <f t="shared" si="3"/>
        <v>3.6231884057971016E-2</v>
      </c>
      <c r="K33" s="87"/>
    </row>
    <row r="34" spans="1:11" x14ac:dyDescent="0.3">
      <c r="A34" s="9" t="s">
        <v>307</v>
      </c>
      <c r="B34" s="9" t="s">
        <v>307</v>
      </c>
      <c r="C34" s="9">
        <v>2</v>
      </c>
      <c r="D34" s="9" t="str">
        <f>IFERROR(VLOOKUP(B34,machine!$D$4:$J$1596,7,0),"NA-MACHINE")</f>
        <v>VM01</v>
      </c>
      <c r="E34" s="9">
        <f>VLOOKUP(B34,machine!$D$4:$M$711,10,0)</f>
        <v>9.4</v>
      </c>
      <c r="F34" s="24">
        <f t="shared" si="2"/>
        <v>1.8800000000000001E-2</v>
      </c>
      <c r="G34" s="9">
        <f>VLOOKUP($B34,machine!$D$4:$H$1596,2,0)</f>
        <v>35</v>
      </c>
      <c r="H34" s="9">
        <f>VLOOKUP($B34,machine!$D$4:$H$1596,3,0)</f>
        <v>0</v>
      </c>
      <c r="I34" s="9">
        <f>VLOOKUP($B34,machine!$D$4:$H$1596,4,0)</f>
        <v>25</v>
      </c>
      <c r="J34" s="61">
        <f t="shared" si="3"/>
        <v>8.6956521739130432E-2</v>
      </c>
      <c r="K34" s="87"/>
    </row>
    <row r="35" spans="1:11" x14ac:dyDescent="0.3">
      <c r="A35" s="9" t="s">
        <v>316</v>
      </c>
      <c r="B35" s="9" t="s">
        <v>316</v>
      </c>
      <c r="C35" s="9">
        <v>2</v>
      </c>
      <c r="D35" s="9" t="str">
        <f>IFERROR(VLOOKUP(B35,machine!$D$4:$J$1596,7,0),"NA-MACHINE")</f>
        <v>HM06</v>
      </c>
      <c r="E35" s="9">
        <f>VLOOKUP(B35,machine!$D$4:$M$711,10,0)</f>
        <v>16</v>
      </c>
      <c r="F35" s="24">
        <f t="shared" si="2"/>
        <v>3.2000000000000001E-2</v>
      </c>
      <c r="G35" s="9">
        <f>VLOOKUP($B35,machine!$D$4:$H$1596,2,0)</f>
        <v>150</v>
      </c>
      <c r="H35" s="9">
        <f>VLOOKUP($B35,machine!$D$4:$H$1596,3,0)</f>
        <v>0</v>
      </c>
      <c r="I35" s="9">
        <f>VLOOKUP($B35,machine!$D$4:$H$1596,4,0)</f>
        <v>0</v>
      </c>
      <c r="J35" s="61">
        <f t="shared" si="3"/>
        <v>0.21739130434782608</v>
      </c>
      <c r="K35" s="87"/>
    </row>
    <row r="36" spans="1:11" x14ac:dyDescent="0.3">
      <c r="A36" s="9" t="s">
        <v>320</v>
      </c>
      <c r="B36" s="9" t="s">
        <v>320</v>
      </c>
      <c r="C36" s="9">
        <v>1</v>
      </c>
      <c r="D36" s="9" t="str">
        <f>IFERROR(VLOOKUP(B36,machine!$D$4:$J$1596,7,0),"NA-MACHINE")</f>
        <v>TC01</v>
      </c>
      <c r="E36" s="9">
        <f>VLOOKUP(B36,machine!$D$4:$M$711,10,0)</f>
        <v>46</v>
      </c>
      <c r="F36" s="24">
        <f t="shared" si="2"/>
        <v>4.5999999999999999E-2</v>
      </c>
      <c r="G36" s="9">
        <f>VLOOKUP($B36,machine!$D$4:$H$1596,2,0)</f>
        <v>70</v>
      </c>
      <c r="H36" s="9">
        <f>VLOOKUP($B36,machine!$D$4:$H$1596,3,0)</f>
        <v>0</v>
      </c>
      <c r="I36" s="9">
        <f>VLOOKUP($B36,machine!$D$4:$H$1596,4,0)</f>
        <v>0</v>
      </c>
      <c r="J36" s="61">
        <f t="shared" si="3"/>
        <v>5.0724637681159424E-2</v>
      </c>
      <c r="K36" s="87"/>
    </row>
    <row r="37" spans="1:11" x14ac:dyDescent="0.3">
      <c r="A37" s="9" t="s">
        <v>324</v>
      </c>
      <c r="B37" s="9" t="s">
        <v>324</v>
      </c>
      <c r="C37" s="9">
        <v>27</v>
      </c>
      <c r="D37" s="9" t="str">
        <f>IFERROR(VLOOKUP(B37,machine!$D$4:$J$1596,7,0),"NA-MACHINE")</f>
        <v>HM02</v>
      </c>
      <c r="E37" s="9">
        <f>VLOOKUP(B37,machine!$D$4:$M$711,10,0)</f>
        <v>117</v>
      </c>
      <c r="F37" s="24">
        <f t="shared" si="2"/>
        <v>3.1589999999999998</v>
      </c>
      <c r="G37" s="9">
        <f>VLOOKUP($B37,machine!$D$4:$H$1596,2,0)</f>
        <v>102</v>
      </c>
      <c r="H37" s="9">
        <f>VLOOKUP($B37,machine!$D$4:$H$1596,3,0)</f>
        <v>58</v>
      </c>
      <c r="I37" s="9">
        <f>VLOOKUP($B37,machine!$D$4:$H$1596,4,0)</f>
        <v>0</v>
      </c>
      <c r="J37" s="61">
        <f t="shared" si="3"/>
        <v>3.1304347826086958</v>
      </c>
      <c r="K37" s="87"/>
    </row>
    <row r="38" spans="1:11" x14ac:dyDescent="0.3">
      <c r="A38" s="9" t="s">
        <v>330</v>
      </c>
      <c r="B38" s="9" t="s">
        <v>330</v>
      </c>
      <c r="C38" s="9">
        <v>32</v>
      </c>
      <c r="D38" s="9" t="s">
        <v>15773</v>
      </c>
      <c r="E38" s="9">
        <f>VLOOKUP(B38,machine!$D$4:$M$711,10,0)</f>
        <v>172.9</v>
      </c>
      <c r="F38" s="24">
        <f t="shared" si="2"/>
        <v>5.5327999999999999</v>
      </c>
      <c r="G38" s="9">
        <f>VLOOKUP($B38,machine!$D$4:$H$1596,2,0)</f>
        <v>170</v>
      </c>
      <c r="H38" s="9">
        <f>VLOOKUP($B38,machine!$D$4:$H$1596,3,0)</f>
        <v>50</v>
      </c>
      <c r="I38" s="9">
        <f>VLOOKUP($B38,machine!$D$4:$H$1596,4,0)</f>
        <v>0</v>
      </c>
      <c r="J38" s="61">
        <f t="shared" si="3"/>
        <v>5.1014492753623184</v>
      </c>
      <c r="K38" s="87"/>
    </row>
    <row r="39" spans="1:11" x14ac:dyDescent="0.3">
      <c r="A39" s="9" t="s">
        <v>332</v>
      </c>
      <c r="B39" s="9" t="s">
        <v>332</v>
      </c>
      <c r="C39" s="9">
        <v>1</v>
      </c>
      <c r="D39" s="9" t="str">
        <f>IFERROR(VLOOKUP(B39,machine!$D$4:$J$1596,7,0),"NA-MACHINE")</f>
        <v>TC01</v>
      </c>
      <c r="E39" s="9">
        <f>VLOOKUP(B39,machine!$D$4:$M$711,10,0)</f>
        <v>15.414</v>
      </c>
      <c r="F39" s="24">
        <f t="shared" si="2"/>
        <v>1.5413999999999999E-2</v>
      </c>
      <c r="G39" s="9">
        <f>VLOOKUP($B39,machine!$D$4:$H$1596,2,0)</f>
        <v>90</v>
      </c>
      <c r="H39" s="9">
        <f>VLOOKUP($B39,machine!$D$4:$H$1596,3,0)</f>
        <v>0</v>
      </c>
      <c r="I39" s="9">
        <f>VLOOKUP($B39,machine!$D$4:$H$1596,4,0)</f>
        <v>0</v>
      </c>
      <c r="J39" s="61">
        <f t="shared" si="3"/>
        <v>6.5217391304347824E-2</v>
      </c>
      <c r="K39" s="87"/>
    </row>
    <row r="40" spans="1:11" x14ac:dyDescent="0.3">
      <c r="A40" s="9" t="s">
        <v>335</v>
      </c>
      <c r="B40" s="9" t="s">
        <v>335</v>
      </c>
      <c r="C40" s="9">
        <v>1</v>
      </c>
      <c r="D40" s="9" t="str">
        <f>IFERROR(VLOOKUP(B40,machine!$D$4:$J$1596,7,0),"NA-MACHINE")</f>
        <v>HM04</v>
      </c>
      <c r="E40" s="9">
        <f>VLOOKUP(B40,machine!$D$4:$M$711,10,0)</f>
        <v>14.53</v>
      </c>
      <c r="F40" s="24">
        <f t="shared" si="2"/>
        <v>1.453E-2</v>
      </c>
      <c r="G40" s="9">
        <f>VLOOKUP($B40,machine!$D$4:$H$1596,2,0)</f>
        <v>50</v>
      </c>
      <c r="H40" s="9">
        <f>VLOOKUP($B40,machine!$D$4:$H$1596,3,0)</f>
        <v>30</v>
      </c>
      <c r="I40" s="9">
        <f>VLOOKUP($B40,machine!$D$4:$H$1596,4,0)</f>
        <v>0</v>
      </c>
      <c r="J40" s="61">
        <f t="shared" si="3"/>
        <v>5.7971014492753624E-2</v>
      </c>
      <c r="K40" s="87"/>
    </row>
    <row r="41" spans="1:11" x14ac:dyDescent="0.3">
      <c r="A41" s="9" t="s">
        <v>338</v>
      </c>
      <c r="B41" s="9" t="s">
        <v>338</v>
      </c>
      <c r="C41" s="9">
        <v>1</v>
      </c>
      <c r="D41" s="9" t="str">
        <f>IFERROR(VLOOKUP(B41,machine!$D$4:$J$1596,7,0),"NA-MACHINE")</f>
        <v>VM01</v>
      </c>
      <c r="E41" s="9">
        <f>VLOOKUP(B41,machine!$D$4:$M$711,10,0)</f>
        <v>89.2</v>
      </c>
      <c r="F41" s="24">
        <f t="shared" si="2"/>
        <v>8.9200000000000002E-2</v>
      </c>
      <c r="G41" s="9">
        <f>VLOOKUP($B41,machine!$D$4:$H$1596,2,0)</f>
        <v>40</v>
      </c>
      <c r="H41" s="9">
        <f>VLOOKUP($B41,machine!$D$4:$H$1596,3,0)</f>
        <v>0</v>
      </c>
      <c r="I41" s="9">
        <f>VLOOKUP($B41,machine!$D$4:$H$1596,4,0)</f>
        <v>0</v>
      </c>
      <c r="J41" s="61">
        <f t="shared" si="3"/>
        <v>2.8985507246376812E-2</v>
      </c>
      <c r="K41" s="87"/>
    </row>
    <row r="42" spans="1:11" x14ac:dyDescent="0.3">
      <c r="A42" s="9" t="s">
        <v>340</v>
      </c>
      <c r="B42" s="9" t="s">
        <v>340</v>
      </c>
      <c r="C42" s="9">
        <v>5</v>
      </c>
      <c r="D42" s="9" t="str">
        <f>IFERROR(VLOOKUP(B42,machine!$D$4:$J$1596,7,0),"NA-MACHINE")</f>
        <v>HM05</v>
      </c>
      <c r="E42" s="9">
        <f>VLOOKUP(B42,machine!$D$4:$M$711,10,0)</f>
        <v>18.899999999999999</v>
      </c>
      <c r="F42" s="24">
        <f t="shared" si="2"/>
        <v>9.4500000000000001E-2</v>
      </c>
      <c r="G42" s="9">
        <f>VLOOKUP($B42,machine!$D$4:$H$1596,2,0)</f>
        <v>108</v>
      </c>
      <c r="H42" s="9">
        <f>VLOOKUP($B42,machine!$D$4:$H$1596,3,0)</f>
        <v>0</v>
      </c>
      <c r="I42" s="9">
        <f>VLOOKUP($B42,machine!$D$4:$H$1596,4,0)</f>
        <v>0</v>
      </c>
      <c r="J42" s="61">
        <f t="shared" si="3"/>
        <v>0.39130434782608697</v>
      </c>
      <c r="K42" s="87"/>
    </row>
    <row r="43" spans="1:11" x14ac:dyDescent="0.3">
      <c r="A43" s="9" t="s">
        <v>345</v>
      </c>
      <c r="B43" s="9" t="s">
        <v>345</v>
      </c>
      <c r="C43" s="9">
        <v>1</v>
      </c>
      <c r="D43" s="9" t="str">
        <f>IFERROR(VLOOKUP(B43,machine!$D$4:$J$1596,7,0),"NA-MACHINE")</f>
        <v>VM01</v>
      </c>
      <c r="E43" s="9">
        <f>VLOOKUP(B43,machine!$D$4:$M$711,10,0)</f>
        <v>16.8</v>
      </c>
      <c r="F43" s="24">
        <f t="shared" si="2"/>
        <v>1.6800000000000002E-2</v>
      </c>
      <c r="G43" s="9">
        <f>VLOOKUP($B43,machine!$D$4:$H$1596,2,0)</f>
        <v>70</v>
      </c>
      <c r="H43" s="9">
        <f>VLOOKUP($B43,machine!$D$4:$H$1596,3,0)</f>
        <v>0</v>
      </c>
      <c r="I43" s="9">
        <f>VLOOKUP($B43,machine!$D$4:$H$1596,4,0)</f>
        <v>0</v>
      </c>
      <c r="J43" s="61">
        <f t="shared" si="3"/>
        <v>5.0724637681159424E-2</v>
      </c>
      <c r="K43" s="87"/>
    </row>
    <row r="44" spans="1:11" x14ac:dyDescent="0.3">
      <c r="A44" s="9" t="s">
        <v>351</v>
      </c>
      <c r="B44" s="9" t="s">
        <v>351</v>
      </c>
      <c r="C44" s="9">
        <v>1</v>
      </c>
      <c r="D44" s="9" t="str">
        <f>IFERROR(VLOOKUP(B44,machine!$D$4:$J$1596,7,0),"NA-MACHINE")</f>
        <v>TC01</v>
      </c>
      <c r="E44" s="9">
        <f>VLOOKUP(B44,machine!$D$4:$M$711,10,0)</f>
        <v>77.8</v>
      </c>
      <c r="F44" s="24">
        <f t="shared" si="2"/>
        <v>7.7799999999999994E-2</v>
      </c>
      <c r="G44" s="9">
        <f>VLOOKUP($B44,machine!$D$4:$H$1596,2,0)</f>
        <v>75</v>
      </c>
      <c r="H44" s="9">
        <f>VLOOKUP($B44,machine!$D$4:$H$1596,3,0)</f>
        <v>0</v>
      </c>
      <c r="I44" s="9">
        <f>VLOOKUP($B44,machine!$D$4:$H$1596,4,0)</f>
        <v>0</v>
      </c>
      <c r="J44" s="61">
        <f t="shared" si="3"/>
        <v>5.434782608695652E-2</v>
      </c>
      <c r="K44" s="87"/>
    </row>
    <row r="45" spans="1:11" x14ac:dyDescent="0.3">
      <c r="A45" s="9" t="s">
        <v>354</v>
      </c>
      <c r="B45" s="9" t="s">
        <v>354</v>
      </c>
      <c r="C45" s="9">
        <v>27</v>
      </c>
      <c r="D45" s="9" t="s">
        <v>922</v>
      </c>
      <c r="E45" s="9">
        <f>VLOOKUP(B45,machine!$D$4:$M$711,10,0)</f>
        <v>141</v>
      </c>
      <c r="F45" s="24">
        <f t="shared" si="2"/>
        <v>3.8069999999999999</v>
      </c>
      <c r="G45" s="9">
        <f>VLOOKUP($B45,machine!$D$4:$H$1596,2,0)</f>
        <v>120</v>
      </c>
      <c r="H45" s="9">
        <f>VLOOKUP($B45,machine!$D$4:$H$1596,3,0)</f>
        <v>0</v>
      </c>
      <c r="I45" s="9">
        <f>VLOOKUP($B45,machine!$D$4:$H$1596,4,0)</f>
        <v>0</v>
      </c>
      <c r="J45" s="61">
        <f t="shared" si="3"/>
        <v>2.347826086956522</v>
      </c>
      <c r="K45" s="87"/>
    </row>
    <row r="46" spans="1:11" x14ac:dyDescent="0.3">
      <c r="A46" s="9" t="s">
        <v>358</v>
      </c>
      <c r="B46" s="9" t="s">
        <v>358</v>
      </c>
      <c r="C46" s="9">
        <v>30</v>
      </c>
      <c r="D46" s="9" t="s">
        <v>15773</v>
      </c>
      <c r="E46" s="9">
        <f>VLOOKUP(B46,machine!$D$4:$M$711,10,0)</f>
        <v>91.5</v>
      </c>
      <c r="F46" s="24">
        <f t="shared" si="2"/>
        <v>2.7450000000000001</v>
      </c>
      <c r="G46" s="9">
        <f>VLOOKUP($B46,machine!$D$4:$H$1596,2,0)</f>
        <v>70</v>
      </c>
      <c r="H46" s="9">
        <f>VLOOKUP($B46,machine!$D$4:$H$1596,3,0)</f>
        <v>80</v>
      </c>
      <c r="I46" s="9">
        <f>VLOOKUP($B46,machine!$D$4:$H$1596,4,0)</f>
        <v>0</v>
      </c>
      <c r="J46" s="61">
        <f t="shared" si="3"/>
        <v>3.2608695652173911</v>
      </c>
      <c r="K46" s="87"/>
    </row>
    <row r="47" spans="1:11" x14ac:dyDescent="0.3">
      <c r="A47" s="9" t="s">
        <v>361</v>
      </c>
      <c r="B47" s="9" t="s">
        <v>361</v>
      </c>
      <c r="C47" s="9">
        <v>4</v>
      </c>
      <c r="D47" s="9" t="s">
        <v>919</v>
      </c>
      <c r="E47" s="9">
        <f>VLOOKUP(B47,machine!$D$4:$M$711,10,0)</f>
        <v>313.5</v>
      </c>
      <c r="F47" s="24">
        <f t="shared" si="2"/>
        <v>1.254</v>
      </c>
      <c r="G47" s="9">
        <f>VLOOKUP($B47,machine!$D$4:$H$1596,2,0)</f>
        <v>120</v>
      </c>
      <c r="H47" s="9">
        <f>VLOOKUP($B47,machine!$D$4:$H$1596,3,0)</f>
        <v>0</v>
      </c>
      <c r="I47" s="9">
        <f>VLOOKUP($B47,machine!$D$4:$H$1596,4,0)</f>
        <v>0</v>
      </c>
      <c r="J47" s="61">
        <f t="shared" si="3"/>
        <v>0.34782608695652173</v>
      </c>
      <c r="K47" s="87"/>
    </row>
    <row r="48" spans="1:11" x14ac:dyDescent="0.3">
      <c r="A48" s="9" t="s">
        <v>363</v>
      </c>
      <c r="B48" s="9" t="s">
        <v>363</v>
      </c>
      <c r="C48" s="9">
        <v>2</v>
      </c>
      <c r="D48" s="9" t="s">
        <v>918</v>
      </c>
      <c r="E48" s="9">
        <f>VLOOKUP(B48,machine!$D$4:$M$711,10,0)</f>
        <v>72.8</v>
      </c>
      <c r="F48" s="24">
        <f t="shared" si="2"/>
        <v>0.14560000000000001</v>
      </c>
      <c r="G48" s="9">
        <f>VLOOKUP($B48,machine!$D$4:$H$1596,2,0)</f>
        <v>55</v>
      </c>
      <c r="H48" s="9">
        <f>VLOOKUP($B48,machine!$D$4:$H$1596,3,0)</f>
        <v>95</v>
      </c>
      <c r="I48" s="9">
        <f>VLOOKUP($B48,machine!$D$4:$H$1596,4,0)</f>
        <v>0</v>
      </c>
      <c r="J48" s="61">
        <f t="shared" si="3"/>
        <v>0.21739130434782608</v>
      </c>
      <c r="K48" s="87"/>
    </row>
    <row r="49" spans="1:11" x14ac:dyDescent="0.3">
      <c r="A49" s="9" t="s">
        <v>366</v>
      </c>
      <c r="B49" s="9" t="s">
        <v>366</v>
      </c>
      <c r="C49" s="9">
        <v>6</v>
      </c>
      <c r="D49" s="9" t="str">
        <f>IFERROR(VLOOKUP(B49,machine!$D$4:$J$1596,7,0),"NA-MACHINE")</f>
        <v>HM05</v>
      </c>
      <c r="E49" s="9">
        <f>VLOOKUP(B49,machine!$D$4:$M$711,10,0)</f>
        <v>43.1</v>
      </c>
      <c r="F49" s="24">
        <f t="shared" si="2"/>
        <v>0.2586</v>
      </c>
      <c r="G49" s="9">
        <f>VLOOKUP($B49,machine!$D$4:$H$1596,2,0)</f>
        <v>40</v>
      </c>
      <c r="H49" s="9">
        <f>VLOOKUP($B49,machine!$D$4:$H$1596,3,0)</f>
        <v>12</v>
      </c>
      <c r="I49" s="9">
        <f>VLOOKUP($B49,machine!$D$4:$H$1596,4,0)</f>
        <v>0</v>
      </c>
      <c r="J49" s="61">
        <f t="shared" si="3"/>
        <v>0.22608695652173913</v>
      </c>
      <c r="K49" s="87"/>
    </row>
    <row r="50" spans="1:11" x14ac:dyDescent="0.3">
      <c r="A50" s="9" t="s">
        <v>375</v>
      </c>
      <c r="B50" s="9" t="s">
        <v>375</v>
      </c>
      <c r="C50" s="9">
        <v>2</v>
      </c>
      <c r="D50" s="9" t="s">
        <v>930</v>
      </c>
      <c r="E50" s="9">
        <f>VLOOKUP(B50,machine!$D$4:$M$711,10,0)</f>
        <v>138.6</v>
      </c>
      <c r="F50" s="24">
        <f t="shared" si="2"/>
        <v>0.2772</v>
      </c>
      <c r="G50" s="9">
        <f>VLOOKUP($B50,machine!$D$4:$H$1596,2,0)</f>
        <v>58</v>
      </c>
      <c r="H50" s="9">
        <f>VLOOKUP($B50,machine!$D$4:$H$1596,3,0)</f>
        <v>55</v>
      </c>
      <c r="I50" s="9">
        <f>VLOOKUP($B50,machine!$D$4:$H$1596,4,0)</f>
        <v>0</v>
      </c>
      <c r="J50" s="61">
        <f t="shared" si="3"/>
        <v>0.16376811594202897</v>
      </c>
      <c r="K50" s="87"/>
    </row>
    <row r="51" spans="1:11" x14ac:dyDescent="0.3">
      <c r="A51" s="9" t="s">
        <v>390</v>
      </c>
      <c r="B51" s="9" t="s">
        <v>390</v>
      </c>
      <c r="C51" s="9">
        <v>4</v>
      </c>
      <c r="D51" s="9" t="str">
        <f>IFERROR(VLOOKUP(B51,machine!$D$4:$J$1596,7,0),"NA-MACHINE")</f>
        <v>HM03</v>
      </c>
      <c r="E51" s="9">
        <f>VLOOKUP(B51,machine!$D$4:$M$711,10,0)</f>
        <v>37.46</v>
      </c>
      <c r="F51" s="24">
        <f t="shared" si="2"/>
        <v>0.14984</v>
      </c>
      <c r="G51" s="9">
        <f>VLOOKUP($B51,machine!$D$4:$H$1596,2,0)</f>
        <v>33</v>
      </c>
      <c r="H51" s="9">
        <f>VLOOKUP($B51,machine!$D$4:$H$1596,3,0)</f>
        <v>39</v>
      </c>
      <c r="I51" s="9">
        <f>VLOOKUP($B51,machine!$D$4:$H$1596,4,0)</f>
        <v>0</v>
      </c>
      <c r="J51" s="61">
        <f t="shared" si="3"/>
        <v>0.20869565217391303</v>
      </c>
      <c r="K51" s="87"/>
    </row>
    <row r="52" spans="1:11" x14ac:dyDescent="0.3">
      <c r="A52" s="9" t="s">
        <v>393</v>
      </c>
      <c r="B52" s="9" t="s">
        <v>393</v>
      </c>
      <c r="C52" s="9">
        <v>3</v>
      </c>
      <c r="D52" s="9" t="str">
        <f>IFERROR(VLOOKUP(B52,machine!$D$4:$J$1596,7,0),"NA-MACHINE")</f>
        <v>HM03</v>
      </c>
      <c r="E52" s="9">
        <f>VLOOKUP(B52,machine!$D$4:$M$711,10,0)</f>
        <v>64.53</v>
      </c>
      <c r="F52" s="24">
        <f t="shared" si="2"/>
        <v>0.19359000000000001</v>
      </c>
      <c r="G52" s="9">
        <f>VLOOKUP($B52,machine!$D$4:$H$1596,2,0)</f>
        <v>50</v>
      </c>
      <c r="H52" s="9">
        <f>VLOOKUP($B52,machine!$D$4:$H$1596,3,0)</f>
        <v>44</v>
      </c>
      <c r="I52" s="9">
        <f>VLOOKUP($B52,machine!$D$4:$H$1596,4,0)</f>
        <v>0</v>
      </c>
      <c r="J52" s="61">
        <f t="shared" si="3"/>
        <v>0.20434782608695654</v>
      </c>
      <c r="K52" s="87"/>
    </row>
    <row r="53" spans="1:11" x14ac:dyDescent="0.3">
      <c r="A53" s="9" t="s">
        <v>135</v>
      </c>
      <c r="B53" s="9" t="s">
        <v>135</v>
      </c>
      <c r="C53" s="9">
        <v>1</v>
      </c>
      <c r="D53" s="9" t="str">
        <f>IFERROR(VLOOKUP(B53,machine!$D$4:$J$1596,7,0),"NA-MACHINE")</f>
        <v>HM10</v>
      </c>
      <c r="E53" s="9">
        <f>VLOOKUP(B53,machine!$D$4:$M$711,10,0)</f>
        <v>84.6</v>
      </c>
      <c r="F53" s="24">
        <f t="shared" si="2"/>
        <v>8.4599999999999995E-2</v>
      </c>
      <c r="G53" s="9">
        <f>VLOOKUP($B53,machine!$D$4:$H$1596,2,0)</f>
        <v>76</v>
      </c>
      <c r="H53" s="9">
        <f>VLOOKUP($B53,machine!$D$4:$H$1596,3,0)</f>
        <v>0</v>
      </c>
      <c r="I53" s="9">
        <f>VLOOKUP($B53,machine!$D$4:$H$1596,4,0)</f>
        <v>0</v>
      </c>
      <c r="J53" s="61">
        <f t="shared" si="3"/>
        <v>5.5072463768115941E-2</v>
      </c>
      <c r="K53" s="87"/>
    </row>
    <row r="54" spans="1:11" x14ac:dyDescent="0.3">
      <c r="A54" s="9" t="s">
        <v>414</v>
      </c>
      <c r="B54" s="9" t="s">
        <v>414</v>
      </c>
      <c r="C54" s="9">
        <v>1</v>
      </c>
      <c r="D54" s="9" t="str">
        <f>IFERROR(VLOOKUP(B54,machine!$D$4:$J$1596,7,0),"NA-MACHINE")</f>
        <v>HM10</v>
      </c>
      <c r="E54" s="9">
        <f>VLOOKUP(B54,machine!$D$4:$M$711,10,0)</f>
        <v>135.33000000000001</v>
      </c>
      <c r="F54" s="24">
        <f t="shared" si="2"/>
        <v>0.13533000000000001</v>
      </c>
      <c r="G54" s="9">
        <f>VLOOKUP($B54,machine!$D$4:$H$1596,2,0)</f>
        <v>180</v>
      </c>
      <c r="H54" s="9">
        <f>VLOOKUP($B54,machine!$D$4:$H$1596,3,0)</f>
        <v>20</v>
      </c>
      <c r="I54" s="9">
        <f>VLOOKUP($B54,machine!$D$4:$H$1596,4,0)</f>
        <v>0</v>
      </c>
      <c r="J54" s="61">
        <f t="shared" si="3"/>
        <v>0.14492753623188406</v>
      </c>
      <c r="K54" s="87"/>
    </row>
    <row r="55" spans="1:11" x14ac:dyDescent="0.3">
      <c r="A55" s="9" t="s">
        <v>1031</v>
      </c>
      <c r="B55" s="9" t="s">
        <v>1031</v>
      </c>
      <c r="C55" s="9">
        <v>5</v>
      </c>
      <c r="D55" s="9" t="s">
        <v>925</v>
      </c>
      <c r="E55" s="9">
        <f>VLOOKUP(B55,machine!$D$4:$M$711,10,0)</f>
        <v>49</v>
      </c>
      <c r="F55" s="24">
        <f t="shared" si="2"/>
        <v>0.245</v>
      </c>
      <c r="G55" s="9">
        <f>VLOOKUP($B55,machine!$D$4:$H$1596,2,0)</f>
        <v>0</v>
      </c>
      <c r="H55" s="9">
        <f>VLOOKUP($B55,machine!$D$4:$H$1596,3,0)</f>
        <v>0</v>
      </c>
      <c r="I55" s="9">
        <f>VLOOKUP($B55,machine!$D$4:$H$1596,4,0)</f>
        <v>0</v>
      </c>
      <c r="J55" s="61">
        <f t="shared" si="3"/>
        <v>0</v>
      </c>
      <c r="K55" s="87"/>
    </row>
    <row r="56" spans="1:11" x14ac:dyDescent="0.3">
      <c r="A56" s="9" t="s">
        <v>434</v>
      </c>
      <c r="B56" s="9" t="s">
        <v>434</v>
      </c>
      <c r="C56" s="9">
        <v>7</v>
      </c>
      <c r="D56" s="9" t="str">
        <f>IFERROR(VLOOKUP(B56,machine!$D$4:$J$1596,7,0),"NA-MACHINE")</f>
        <v>HM03</v>
      </c>
      <c r="E56" s="9">
        <f>VLOOKUP(B56,machine!$D$4:$M$711,10,0)</f>
        <v>57.1</v>
      </c>
      <c r="F56" s="24">
        <f t="shared" si="2"/>
        <v>0.3997</v>
      </c>
      <c r="G56" s="9">
        <f>VLOOKUP($B56,machine!$D$4:$H$1596,2,0)</f>
        <v>150</v>
      </c>
      <c r="H56" s="9">
        <f>VLOOKUP($B56,machine!$D$4:$H$1596,3,0)</f>
        <v>0</v>
      </c>
      <c r="I56" s="9">
        <f>VLOOKUP($B56,machine!$D$4:$H$1596,4,0)</f>
        <v>0</v>
      </c>
      <c r="J56" s="61">
        <f t="shared" si="3"/>
        <v>0.76086956521739135</v>
      </c>
      <c r="K56" s="87"/>
    </row>
    <row r="57" spans="1:11" x14ac:dyDescent="0.3">
      <c r="A57" s="9" t="s">
        <v>436</v>
      </c>
      <c r="B57" s="9" t="s">
        <v>436</v>
      </c>
      <c r="C57" s="9">
        <v>1</v>
      </c>
      <c r="D57" s="9" t="str">
        <f>IFERROR(VLOOKUP(B57,machine!$D$4:$J$1596,7,0),"NA-MACHINE")</f>
        <v>TC01</v>
      </c>
      <c r="E57" s="9">
        <f>VLOOKUP(B57,machine!$D$4:$M$711,10,0)</f>
        <v>21.13</v>
      </c>
      <c r="F57" s="24">
        <f t="shared" si="2"/>
        <v>2.1129999999999999E-2</v>
      </c>
      <c r="G57" s="9">
        <f>VLOOKUP($B57,machine!$D$4:$H$1596,2,0)</f>
        <v>50</v>
      </c>
      <c r="H57" s="9">
        <f>VLOOKUP($B57,machine!$D$4:$H$1596,3,0)</f>
        <v>0</v>
      </c>
      <c r="I57" s="9">
        <f>VLOOKUP($B57,machine!$D$4:$H$1596,4,0)</f>
        <v>0</v>
      </c>
      <c r="J57" s="61">
        <f t="shared" si="3"/>
        <v>3.6231884057971016E-2</v>
      </c>
      <c r="K57" s="87"/>
    </row>
    <row r="58" spans="1:11" x14ac:dyDescent="0.3">
      <c r="A58" s="9" t="s">
        <v>1015</v>
      </c>
      <c r="B58" s="9" t="s">
        <v>1015</v>
      </c>
      <c r="C58" s="9">
        <v>1</v>
      </c>
      <c r="D58" s="9" t="s">
        <v>925</v>
      </c>
      <c r="E58" s="9">
        <f>VLOOKUP(B58,machine!$D$4:$M$711,10,0)</f>
        <v>63</v>
      </c>
      <c r="F58" s="24">
        <f t="shared" si="2"/>
        <v>6.3E-2</v>
      </c>
      <c r="G58" s="9">
        <f>VLOOKUP($B58,machine!$D$4:$H$1596,2,0)</f>
        <v>0</v>
      </c>
      <c r="H58" s="9">
        <f>VLOOKUP($B58,machine!$D$4:$H$1596,3,0)</f>
        <v>0</v>
      </c>
      <c r="I58" s="9">
        <f>VLOOKUP($B58,machine!$D$4:$H$1596,4,0)</f>
        <v>0</v>
      </c>
      <c r="J58" s="61">
        <f t="shared" si="3"/>
        <v>0</v>
      </c>
      <c r="K58" s="87"/>
    </row>
    <row r="59" spans="1:11" x14ac:dyDescent="0.3">
      <c r="A59" s="9" t="s">
        <v>1006</v>
      </c>
      <c r="B59" s="9" t="s">
        <v>1006</v>
      </c>
      <c r="C59" s="9">
        <v>2</v>
      </c>
      <c r="D59" s="9" t="s">
        <v>925</v>
      </c>
      <c r="E59" s="9">
        <f>VLOOKUP(B59,machine!$D$4:$M$711,10,0)</f>
        <v>70</v>
      </c>
      <c r="F59" s="24">
        <f t="shared" si="2"/>
        <v>0.14000000000000001</v>
      </c>
      <c r="G59" s="9">
        <f>VLOOKUP($B59,machine!$D$4:$H$1596,2,0)</f>
        <v>0</v>
      </c>
      <c r="H59" s="9">
        <f>VLOOKUP($B59,machine!$D$4:$H$1596,3,0)</f>
        <v>0</v>
      </c>
      <c r="I59" s="9">
        <f>VLOOKUP($B59,machine!$D$4:$H$1596,4,0)</f>
        <v>0</v>
      </c>
      <c r="J59" s="61">
        <f t="shared" si="3"/>
        <v>0</v>
      </c>
      <c r="K59" s="87"/>
    </row>
    <row r="60" spans="1:11" x14ac:dyDescent="0.3">
      <c r="A60" s="9" t="s">
        <v>442</v>
      </c>
      <c r="B60" s="9" t="s">
        <v>442</v>
      </c>
      <c r="C60" s="9">
        <v>12</v>
      </c>
      <c r="D60" s="9" t="s">
        <v>15771</v>
      </c>
      <c r="E60" s="9">
        <f>VLOOKUP(B60,machine!$D$4:$M$711,10,0)</f>
        <v>50.8</v>
      </c>
      <c r="F60" s="24">
        <f t="shared" si="2"/>
        <v>0.60959999999999992</v>
      </c>
      <c r="G60" s="9">
        <f>VLOOKUP($B60,machine!$D$4:$H$1596,2,0)</f>
        <v>35</v>
      </c>
      <c r="H60" s="9">
        <f>VLOOKUP($B60,machine!$D$4:$H$1596,3,0)</f>
        <v>8</v>
      </c>
      <c r="I60" s="9">
        <f>VLOOKUP($B60,machine!$D$4:$H$1596,4,0)</f>
        <v>0</v>
      </c>
      <c r="J60" s="61">
        <f t="shared" si="3"/>
        <v>0.37391304347826088</v>
      </c>
      <c r="K60" s="87"/>
    </row>
    <row r="61" spans="1:11" x14ac:dyDescent="0.3">
      <c r="A61" s="9" t="s">
        <v>457</v>
      </c>
      <c r="B61" s="9" t="s">
        <v>457</v>
      </c>
      <c r="C61" s="9">
        <v>1</v>
      </c>
      <c r="D61" s="9" t="str">
        <f>IFERROR(VLOOKUP(B61,machine!$D$4:$J$1596,7,0),"NA-MACHINE")</f>
        <v>HM06</v>
      </c>
      <c r="E61" s="9">
        <f>VLOOKUP(B61,machine!$D$4:$M$711,10,0)</f>
        <v>135.6</v>
      </c>
      <c r="F61" s="24">
        <f t="shared" ref="F61:F83" si="4">C61*E61/1000</f>
        <v>0.1356</v>
      </c>
      <c r="G61" s="9">
        <f>VLOOKUP($B61,machine!$D$4:$H$1596,2,0)</f>
        <v>64</v>
      </c>
      <c r="H61" s="9">
        <f>VLOOKUP($B61,machine!$D$4:$H$1596,3,0)</f>
        <v>65</v>
      </c>
      <c r="I61" s="9">
        <f>VLOOKUP($B61,machine!$D$4:$H$1596,4,0)</f>
        <v>14</v>
      </c>
      <c r="J61" s="61">
        <f t="shared" ref="J61:J83" si="5">(SUM(G61:I61)*C61)/1380</f>
        <v>0.1036231884057971</v>
      </c>
      <c r="K61" s="87"/>
    </row>
    <row r="62" spans="1:11" x14ac:dyDescent="0.3">
      <c r="A62" s="9" t="s">
        <v>1019</v>
      </c>
      <c r="B62" s="9" t="s">
        <v>1019</v>
      </c>
      <c r="C62" s="9">
        <v>28</v>
      </c>
      <c r="D62" s="9" t="s">
        <v>915</v>
      </c>
      <c r="E62" s="9">
        <f>VLOOKUP(B62,machine!$D$4:$M$711,10,0)</f>
        <v>65</v>
      </c>
      <c r="F62" s="24">
        <f t="shared" si="4"/>
        <v>1.82</v>
      </c>
      <c r="G62" s="9">
        <f>VLOOKUP($B62,machine!$D$4:$H$1596,2,0)</f>
        <v>0</v>
      </c>
      <c r="H62" s="9">
        <f>VLOOKUP($B62,machine!$D$4:$H$1596,3,0)</f>
        <v>0</v>
      </c>
      <c r="I62" s="9">
        <f>VLOOKUP($B62,machine!$D$4:$H$1596,4,0)</f>
        <v>0</v>
      </c>
      <c r="J62" s="61">
        <f t="shared" si="5"/>
        <v>0</v>
      </c>
      <c r="K62" s="87"/>
    </row>
    <row r="63" spans="1:11" x14ac:dyDescent="0.3">
      <c r="A63" s="9" t="s">
        <v>1032</v>
      </c>
      <c r="B63" s="9" t="s">
        <v>1032</v>
      </c>
      <c r="C63" s="9">
        <v>1</v>
      </c>
      <c r="D63" s="9" t="s">
        <v>915</v>
      </c>
      <c r="E63" s="9">
        <f>VLOOKUP(B63,machine!$D$4:$M$711,10,0)</f>
        <v>58</v>
      </c>
      <c r="F63" s="24">
        <f t="shared" si="4"/>
        <v>5.8000000000000003E-2</v>
      </c>
      <c r="G63" s="9">
        <f>VLOOKUP($B63,machine!$D$4:$H$1596,2,0)</f>
        <v>0</v>
      </c>
      <c r="H63" s="9">
        <f>VLOOKUP($B63,machine!$D$4:$H$1596,3,0)</f>
        <v>0</v>
      </c>
      <c r="I63" s="9">
        <f>VLOOKUP($B63,machine!$D$4:$H$1596,4,0)</f>
        <v>0</v>
      </c>
      <c r="J63" s="61">
        <f t="shared" si="5"/>
        <v>0</v>
      </c>
      <c r="K63" s="87"/>
    </row>
    <row r="64" spans="1:11" x14ac:dyDescent="0.3">
      <c r="A64" s="9" t="s">
        <v>461</v>
      </c>
      <c r="B64" s="9" t="s">
        <v>461</v>
      </c>
      <c r="C64" s="9">
        <v>1</v>
      </c>
      <c r="D64" s="9" t="str">
        <f>IFERROR(VLOOKUP(B64,machine!$D$4:$J$1596,7,0),"NA-MACHINE")</f>
        <v>HM08</v>
      </c>
      <c r="E64" s="9">
        <f>VLOOKUP(B64,machine!$D$4:$M$711,10,0)</f>
        <v>97.6</v>
      </c>
      <c r="F64" s="24">
        <f t="shared" si="4"/>
        <v>9.7599999999999992E-2</v>
      </c>
      <c r="G64" s="9">
        <f>VLOOKUP($B64,machine!$D$4:$H$1596,2,0)</f>
        <v>300</v>
      </c>
      <c r="H64" s="9">
        <f>VLOOKUP($B64,machine!$D$4:$H$1596,3,0)</f>
        <v>0</v>
      </c>
      <c r="I64" s="9">
        <f>VLOOKUP($B64,machine!$D$4:$H$1596,4,0)</f>
        <v>0</v>
      </c>
      <c r="J64" s="61">
        <f t="shared" si="5"/>
        <v>0.21739130434782608</v>
      </c>
      <c r="K64" s="87"/>
    </row>
    <row r="65" spans="1:11" x14ac:dyDescent="0.3">
      <c r="A65" s="9" t="s">
        <v>463</v>
      </c>
      <c r="B65" s="9" t="s">
        <v>463</v>
      </c>
      <c r="C65" s="9">
        <v>1</v>
      </c>
      <c r="D65" s="9" t="str">
        <f>IFERROR(VLOOKUP(B65,machine!$D$4:$J$1596,7,0),"NA-MACHINE")</f>
        <v>HM08</v>
      </c>
      <c r="E65" s="9">
        <f>VLOOKUP(B65,machine!$D$4:$M$711,10,0)</f>
        <v>97.6</v>
      </c>
      <c r="F65" s="24">
        <f t="shared" si="4"/>
        <v>9.7599999999999992E-2</v>
      </c>
      <c r="G65" s="9">
        <f>VLOOKUP($B65,machine!$D$4:$H$1596,2,0)</f>
        <v>300</v>
      </c>
      <c r="H65" s="9">
        <f>VLOOKUP($B65,machine!$D$4:$H$1596,3,0)</f>
        <v>0</v>
      </c>
      <c r="I65" s="9">
        <f>VLOOKUP($B65,machine!$D$4:$H$1596,4,0)</f>
        <v>0</v>
      </c>
      <c r="J65" s="61">
        <f t="shared" si="5"/>
        <v>0.21739130434782608</v>
      </c>
      <c r="K65" s="87"/>
    </row>
    <row r="66" spans="1:11" x14ac:dyDescent="0.3">
      <c r="A66" s="9" t="s">
        <v>465</v>
      </c>
      <c r="B66" s="9" t="s">
        <v>465</v>
      </c>
      <c r="C66" s="9">
        <v>12</v>
      </c>
      <c r="D66" s="9" t="str">
        <f>IFERROR(VLOOKUP(B66,machine!$D$4:$J$1596,7,0),"NA-MACHINE")</f>
        <v>HM02</v>
      </c>
      <c r="E66" s="9">
        <f>VLOOKUP(B66,machine!$D$4:$M$711,10,0)</f>
        <v>169.5</v>
      </c>
      <c r="F66" s="24">
        <f t="shared" si="4"/>
        <v>2.0339999999999998</v>
      </c>
      <c r="G66" s="9">
        <f>VLOOKUP($B66,machine!$D$4:$H$1596,2,0)</f>
        <v>103</v>
      </c>
      <c r="H66" s="9">
        <f>VLOOKUP($B66,machine!$D$4:$H$1596,3,0)</f>
        <v>182</v>
      </c>
      <c r="I66" s="9">
        <f>VLOOKUP($B66,machine!$D$4:$H$1596,4,0)</f>
        <v>0</v>
      </c>
      <c r="J66" s="61">
        <f t="shared" si="5"/>
        <v>2.4782608695652173</v>
      </c>
      <c r="K66" s="87"/>
    </row>
    <row r="67" spans="1:11" x14ac:dyDescent="0.3">
      <c r="A67" s="9" t="s">
        <v>144</v>
      </c>
      <c r="B67" s="9" t="s">
        <v>144</v>
      </c>
      <c r="C67" s="9">
        <v>20</v>
      </c>
      <c r="D67" s="9" t="str">
        <f>IFERROR(VLOOKUP(B67,machine!$D$4:$J$1596,7,0),"NA-MACHINE")</f>
        <v>VM01</v>
      </c>
      <c r="E67" s="9">
        <f>VLOOKUP(B67,machine!$D$4:$M$711,10,0)</f>
        <v>26</v>
      </c>
      <c r="F67" s="24">
        <f t="shared" si="4"/>
        <v>0.52</v>
      </c>
      <c r="G67" s="9">
        <f>VLOOKUP($B67,machine!$D$4:$H$1596,2,0)</f>
        <v>90</v>
      </c>
      <c r="H67" s="9">
        <f>VLOOKUP($B67,machine!$D$4:$H$1596,3,0)</f>
        <v>170</v>
      </c>
      <c r="I67" s="9">
        <f>VLOOKUP($B67,machine!$D$4:$H$1596,4,0)</f>
        <v>0</v>
      </c>
      <c r="J67" s="61">
        <f t="shared" si="5"/>
        <v>3.7681159420289854</v>
      </c>
      <c r="K67" s="87"/>
    </row>
    <row r="68" spans="1:11" x14ac:dyDescent="0.3">
      <c r="A68" s="9" t="s">
        <v>468</v>
      </c>
      <c r="B68" s="9" t="s">
        <v>468</v>
      </c>
      <c r="C68" s="9">
        <v>1</v>
      </c>
      <c r="D68" s="9" t="str">
        <f>IFERROR(VLOOKUP(B68,machine!$D$4:$J$1596,7,0),"NA-MACHINE")</f>
        <v>TC01</v>
      </c>
      <c r="E68" s="9">
        <f>VLOOKUP(B68,machine!$D$4:$M$711,10,0)</f>
        <v>19.5</v>
      </c>
      <c r="F68" s="24">
        <f t="shared" si="4"/>
        <v>1.95E-2</v>
      </c>
      <c r="G68" s="9">
        <f>VLOOKUP($B68,machine!$D$4:$H$1596,2,0)</f>
        <v>30</v>
      </c>
      <c r="H68" s="9">
        <f>VLOOKUP($B68,machine!$D$4:$H$1596,3,0)</f>
        <v>0</v>
      </c>
      <c r="I68" s="9">
        <f>VLOOKUP($B68,machine!$D$4:$H$1596,4,0)</f>
        <v>0</v>
      </c>
      <c r="J68" s="61">
        <f t="shared" si="5"/>
        <v>2.1739130434782608E-2</v>
      </c>
      <c r="K68" s="87"/>
    </row>
    <row r="69" spans="1:11" x14ac:dyDescent="0.3">
      <c r="A69" s="9" t="s">
        <v>164</v>
      </c>
      <c r="B69" s="9" t="s">
        <v>164</v>
      </c>
      <c r="C69" s="9">
        <v>1</v>
      </c>
      <c r="D69" s="9" t="str">
        <f>IFERROR(VLOOKUP(B69,machine!$D$4:$J$1596,7,0),"NA-MACHINE")</f>
        <v>TC02</v>
      </c>
      <c r="E69" s="9">
        <f>VLOOKUP(B69,machine!$D$4:$M$711,10,0)</f>
        <v>18</v>
      </c>
      <c r="F69" s="24">
        <f t="shared" si="4"/>
        <v>1.7999999999999999E-2</v>
      </c>
      <c r="G69" s="9">
        <f>VLOOKUP($B69,machine!$D$4:$H$1596,2,0)</f>
        <v>40</v>
      </c>
      <c r="H69" s="9">
        <f>VLOOKUP($B69,machine!$D$4:$H$1596,3,0)</f>
        <v>0</v>
      </c>
      <c r="I69" s="9">
        <f>VLOOKUP($B69,machine!$D$4:$H$1596,4,0)</f>
        <v>0</v>
      </c>
      <c r="J69" s="61">
        <f t="shared" si="5"/>
        <v>2.8985507246376812E-2</v>
      </c>
      <c r="K69" s="87"/>
    </row>
    <row r="70" spans="1:11" x14ac:dyDescent="0.3">
      <c r="A70" s="9" t="s">
        <v>987</v>
      </c>
      <c r="B70" s="9" t="s">
        <v>987</v>
      </c>
      <c r="C70" s="9">
        <v>10</v>
      </c>
      <c r="D70" s="9" t="s">
        <v>919</v>
      </c>
      <c r="E70" s="9">
        <f>VLOOKUP(B70,machine!$D$4:$M$711,10,0)</f>
        <v>185</v>
      </c>
      <c r="F70" s="24">
        <f t="shared" si="4"/>
        <v>1.85</v>
      </c>
      <c r="G70" s="9">
        <f>VLOOKUP($B70,machine!$D$4:$H$1596,2,0)</f>
        <v>0</v>
      </c>
      <c r="H70" s="9">
        <f>VLOOKUP($B70,machine!$D$4:$H$1596,3,0)</f>
        <v>0</v>
      </c>
      <c r="I70" s="9">
        <f>VLOOKUP($B70,machine!$D$4:$H$1596,4,0)</f>
        <v>0</v>
      </c>
      <c r="J70" s="61">
        <f t="shared" si="5"/>
        <v>0</v>
      </c>
      <c r="K70" s="87"/>
    </row>
    <row r="71" spans="1:11" x14ac:dyDescent="0.3">
      <c r="A71" s="9" t="s">
        <v>988</v>
      </c>
      <c r="B71" s="9" t="s">
        <v>988</v>
      </c>
      <c r="C71" s="9">
        <v>10</v>
      </c>
      <c r="D71" s="9" t="s">
        <v>923</v>
      </c>
      <c r="E71" s="9">
        <f>VLOOKUP(B71,machine!$D$4:$M$711,10,0)</f>
        <v>82.8</v>
      </c>
      <c r="F71" s="24">
        <f t="shared" si="4"/>
        <v>0.82799999999999996</v>
      </c>
      <c r="G71" s="9">
        <f>VLOOKUP($B71,machine!$D$4:$H$1596,2,0)</f>
        <v>0</v>
      </c>
      <c r="H71" s="9">
        <f>VLOOKUP($B71,machine!$D$4:$H$1596,3,0)</f>
        <v>0</v>
      </c>
      <c r="I71" s="9">
        <f>VLOOKUP($B71,machine!$D$4:$H$1596,4,0)</f>
        <v>0</v>
      </c>
      <c r="J71" s="61">
        <f t="shared" si="5"/>
        <v>0</v>
      </c>
      <c r="K71" s="87"/>
    </row>
    <row r="72" spans="1:11" x14ac:dyDescent="0.3">
      <c r="A72" s="9" t="s">
        <v>1013</v>
      </c>
      <c r="B72" s="9" t="s">
        <v>1013</v>
      </c>
      <c r="C72" s="9">
        <v>2</v>
      </c>
      <c r="D72" s="9" t="s">
        <v>920</v>
      </c>
      <c r="E72" s="9">
        <f>VLOOKUP(B72,machine!$D$4:$M$711,10,0)</f>
        <v>75</v>
      </c>
      <c r="F72" s="24">
        <f t="shared" si="4"/>
        <v>0.15</v>
      </c>
      <c r="G72" s="9">
        <f>VLOOKUP($B72,machine!$D$4:$H$1596,2,0)</f>
        <v>0</v>
      </c>
      <c r="H72" s="9">
        <f>VLOOKUP($B72,machine!$D$4:$H$1596,3,0)</f>
        <v>0</v>
      </c>
      <c r="I72" s="9">
        <f>VLOOKUP($B72,machine!$D$4:$H$1596,4,0)</f>
        <v>0</v>
      </c>
      <c r="J72" s="61">
        <f t="shared" si="5"/>
        <v>0</v>
      </c>
      <c r="K72" s="87"/>
    </row>
    <row r="73" spans="1:11" x14ac:dyDescent="0.3">
      <c r="A73" s="9" t="s">
        <v>4963</v>
      </c>
      <c r="B73" s="9" t="s">
        <v>4963</v>
      </c>
      <c r="C73" s="9">
        <v>1</v>
      </c>
      <c r="D73" s="9" t="s">
        <v>919</v>
      </c>
      <c r="E73" s="9">
        <v>930</v>
      </c>
      <c r="F73" s="24">
        <f t="shared" si="4"/>
        <v>0.93</v>
      </c>
      <c r="G73" s="9">
        <f>C73*E73</f>
        <v>930</v>
      </c>
      <c r="H73" s="9">
        <v>0</v>
      </c>
      <c r="I73" s="9">
        <v>0</v>
      </c>
      <c r="J73" s="61">
        <v>0</v>
      </c>
      <c r="K73" s="87"/>
    </row>
    <row r="74" spans="1:11" x14ac:dyDescent="0.3">
      <c r="A74" s="9" t="s">
        <v>490</v>
      </c>
      <c r="B74" s="9" t="s">
        <v>490</v>
      </c>
      <c r="C74" s="9">
        <v>2</v>
      </c>
      <c r="D74" s="9" t="str">
        <f>IFERROR(VLOOKUP(B74,machine!$D$4:$J$1596,7,0),"NA-MACHINE")</f>
        <v>HM04</v>
      </c>
      <c r="E74" s="9">
        <f>VLOOKUP(B74,machine!$D$4:$M$711,10,0)</f>
        <v>84.6</v>
      </c>
      <c r="F74" s="24">
        <f t="shared" si="4"/>
        <v>0.16919999999999999</v>
      </c>
      <c r="G74" s="9">
        <f>VLOOKUP($B74,machine!$D$4:$H$1596,2,0)</f>
        <v>49</v>
      </c>
      <c r="H74" s="9">
        <f>VLOOKUP($B74,machine!$D$4:$H$1596,3,0)</f>
        <v>25</v>
      </c>
      <c r="I74" s="9">
        <f>VLOOKUP($B74,machine!$D$4:$H$1596,4,0)</f>
        <v>15</v>
      </c>
      <c r="J74" s="61">
        <f t="shared" si="5"/>
        <v>0.12898550724637681</v>
      </c>
      <c r="K74" s="87"/>
    </row>
    <row r="75" spans="1:11" x14ac:dyDescent="0.3">
      <c r="A75" s="9" t="s">
        <v>524</v>
      </c>
      <c r="B75" s="9" t="s">
        <v>524</v>
      </c>
      <c r="C75" s="9">
        <v>1</v>
      </c>
      <c r="D75" s="9" t="str">
        <f>IFERROR(VLOOKUP(B75,machine!$D$4:$J$1596,7,0),"NA-MACHINE")</f>
        <v>HM02</v>
      </c>
      <c r="E75" s="9">
        <f>VLOOKUP(B75,machine!$D$4:$M$711,10,0)</f>
        <v>184</v>
      </c>
      <c r="F75" s="24">
        <f t="shared" si="4"/>
        <v>0.184</v>
      </c>
      <c r="G75" s="9">
        <f>VLOOKUP($B75,machine!$D$4:$H$1596,2,0)</f>
        <v>180</v>
      </c>
      <c r="H75" s="9">
        <f>VLOOKUP($B75,machine!$D$4:$H$1596,3,0)</f>
        <v>0</v>
      </c>
      <c r="I75" s="9">
        <f>VLOOKUP($B75,machine!$D$4:$H$1596,4,0)</f>
        <v>0</v>
      </c>
      <c r="J75" s="61">
        <f t="shared" si="5"/>
        <v>0.13043478260869565</v>
      </c>
      <c r="K75" s="87"/>
    </row>
    <row r="76" spans="1:11" x14ac:dyDescent="0.3">
      <c r="A76" s="9" t="s">
        <v>538</v>
      </c>
      <c r="B76" s="9" t="s">
        <v>538</v>
      </c>
      <c r="C76" s="9">
        <v>3</v>
      </c>
      <c r="D76" s="9" t="s">
        <v>15772</v>
      </c>
      <c r="E76" s="9">
        <f>VLOOKUP(B76,machine!$D$4:$M$711,10,0)</f>
        <v>72</v>
      </c>
      <c r="F76" s="24">
        <f t="shared" si="4"/>
        <v>0.216</v>
      </c>
      <c r="G76" s="9">
        <f>VLOOKUP($B76,machine!$D$4:$H$1596,2,0)</f>
        <v>37</v>
      </c>
      <c r="H76" s="9">
        <f>VLOOKUP($B76,machine!$D$4:$H$1596,3,0)</f>
        <v>14</v>
      </c>
      <c r="I76" s="9">
        <f>VLOOKUP($B76,machine!$D$4:$H$1596,4,0)</f>
        <v>0</v>
      </c>
      <c r="J76" s="61">
        <f t="shared" si="5"/>
        <v>0.1108695652173913</v>
      </c>
      <c r="K76" s="87"/>
    </row>
    <row r="77" spans="1:11" x14ac:dyDescent="0.3">
      <c r="A77" s="9" t="s">
        <v>554</v>
      </c>
      <c r="B77" s="9" t="s">
        <v>554</v>
      </c>
      <c r="C77" s="9">
        <v>15</v>
      </c>
      <c r="D77" s="9" t="s">
        <v>930</v>
      </c>
      <c r="E77" s="9">
        <f>VLOOKUP(B77,machine!$D$4:$M$711,10,0)</f>
        <v>140</v>
      </c>
      <c r="F77" s="24">
        <f t="shared" si="4"/>
        <v>2.1</v>
      </c>
      <c r="G77" s="9">
        <f>VLOOKUP($B77,machine!$D$4:$H$1596,2,0)</f>
        <v>70</v>
      </c>
      <c r="H77" s="9">
        <f>VLOOKUP($B77,machine!$D$4:$H$1596,3,0)</f>
        <v>15</v>
      </c>
      <c r="I77" s="9">
        <f>VLOOKUP($B77,machine!$D$4:$H$1596,4,0)</f>
        <v>0</v>
      </c>
      <c r="J77" s="61">
        <f t="shared" si="5"/>
        <v>0.92391304347826086</v>
      </c>
      <c r="K77" s="87"/>
    </row>
    <row r="78" spans="1:11" x14ac:dyDescent="0.3">
      <c r="A78" s="9" t="s">
        <v>572</v>
      </c>
      <c r="B78" s="9" t="s">
        <v>572</v>
      </c>
      <c r="C78" s="9">
        <v>33</v>
      </c>
      <c r="D78" s="9" t="s">
        <v>15772</v>
      </c>
      <c r="E78" s="9">
        <f>VLOOKUP(B78,machine!$D$4:$M$711,10,0)</f>
        <v>72.599999999999994</v>
      </c>
      <c r="F78" s="24">
        <f t="shared" si="4"/>
        <v>2.3957999999999999</v>
      </c>
      <c r="G78" s="9">
        <f>VLOOKUP($B78,machine!$D$4:$H$1596,2,0)</f>
        <v>45</v>
      </c>
      <c r="H78" s="9">
        <f>VLOOKUP($B78,machine!$D$4:$H$1596,3,0)</f>
        <v>19</v>
      </c>
      <c r="I78" s="9">
        <f>VLOOKUP($B78,machine!$D$4:$H$1596,4,0)</f>
        <v>8</v>
      </c>
      <c r="J78" s="61">
        <f t="shared" si="5"/>
        <v>1.7217391304347827</v>
      </c>
      <c r="K78" s="87"/>
    </row>
    <row r="79" spans="1:11" x14ac:dyDescent="0.3">
      <c r="A79" s="9" t="s">
        <v>577</v>
      </c>
      <c r="B79" s="9" t="s">
        <v>577</v>
      </c>
      <c r="C79" s="9">
        <v>28</v>
      </c>
      <c r="D79" s="9" t="s">
        <v>922</v>
      </c>
      <c r="E79" s="9">
        <f>VLOOKUP(B79,machine!$D$4:$M$711,10,0)</f>
        <v>119.06</v>
      </c>
      <c r="F79" s="24">
        <f t="shared" si="4"/>
        <v>3.3336800000000002</v>
      </c>
      <c r="G79" s="9">
        <f>VLOOKUP($B79,machine!$D$4:$H$1596,2,0)</f>
        <v>83</v>
      </c>
      <c r="H79" s="9">
        <f>VLOOKUP($B79,machine!$D$4:$H$1596,3,0)</f>
        <v>24</v>
      </c>
      <c r="I79" s="9">
        <f>VLOOKUP($B79,machine!$D$4:$H$1596,4,0)</f>
        <v>0</v>
      </c>
      <c r="J79" s="61">
        <f t="shared" si="5"/>
        <v>2.1710144927536232</v>
      </c>
      <c r="K79" s="87"/>
    </row>
    <row r="80" spans="1:11" x14ac:dyDescent="0.3">
      <c r="A80" s="9" t="s">
        <v>589</v>
      </c>
      <c r="B80" s="9" t="s">
        <v>589</v>
      </c>
      <c r="C80" s="9">
        <v>9</v>
      </c>
      <c r="D80" s="9" t="s">
        <v>919</v>
      </c>
      <c r="E80" s="9">
        <f>VLOOKUP(B80,machine!$D$4:$M$711,10,0)</f>
        <v>142</v>
      </c>
      <c r="F80" s="24">
        <f t="shared" si="4"/>
        <v>1.278</v>
      </c>
      <c r="G80" s="9">
        <f>VLOOKUP($B80,machine!$D$4:$H$1596,2,0)</f>
        <v>79</v>
      </c>
      <c r="H80" s="9">
        <f>VLOOKUP($B80,machine!$D$4:$H$1596,3,0)</f>
        <v>26</v>
      </c>
      <c r="I80" s="9">
        <f>VLOOKUP($B80,machine!$D$4:$H$1596,4,0)</f>
        <v>0</v>
      </c>
      <c r="J80" s="61">
        <f t="shared" si="5"/>
        <v>0.68478260869565222</v>
      </c>
      <c r="K80" s="87"/>
    </row>
    <row r="81" spans="1:11" x14ac:dyDescent="0.3">
      <c r="A81" s="9" t="s">
        <v>591</v>
      </c>
      <c r="B81" s="9" t="s">
        <v>591</v>
      </c>
      <c r="C81" s="9">
        <v>1</v>
      </c>
      <c r="D81" s="9" t="str">
        <f>IFERROR(VLOOKUP(B81,machine!$D$4:$J$1596,7,0),"NA-MACHINE")</f>
        <v>HM03</v>
      </c>
      <c r="E81" s="9">
        <f>VLOOKUP(B81,machine!$D$4:$M$711,10,0)</f>
        <v>67.099999999999994</v>
      </c>
      <c r="F81" s="24">
        <f t="shared" si="4"/>
        <v>6.7099999999999993E-2</v>
      </c>
      <c r="G81" s="9">
        <f>VLOOKUP($B81,machine!$D$4:$H$1596,2,0)</f>
        <v>75</v>
      </c>
      <c r="H81" s="9">
        <f>VLOOKUP($B81,machine!$D$4:$H$1596,3,0)</f>
        <v>0</v>
      </c>
      <c r="I81" s="9">
        <f>VLOOKUP($B81,machine!$D$4:$H$1596,4,0)</f>
        <v>0</v>
      </c>
      <c r="J81" s="61">
        <f t="shared" si="5"/>
        <v>5.434782608695652E-2</v>
      </c>
      <c r="K81" s="87"/>
    </row>
    <row r="82" spans="1:11" x14ac:dyDescent="0.3">
      <c r="A82" s="9" t="s">
        <v>594</v>
      </c>
      <c r="B82" s="9" t="s">
        <v>594</v>
      </c>
      <c r="C82" s="9">
        <v>2</v>
      </c>
      <c r="D82" s="9" t="s">
        <v>15773</v>
      </c>
      <c r="E82" s="9">
        <f>VLOOKUP(B82,machine!$D$4:$M$711,10,0)</f>
        <v>100.13</v>
      </c>
      <c r="F82" s="24">
        <f t="shared" si="4"/>
        <v>0.20025999999999999</v>
      </c>
      <c r="G82" s="9">
        <f>VLOOKUP($B82,machine!$D$4:$H$1596,2,0)</f>
        <v>63</v>
      </c>
      <c r="H82" s="9">
        <f>VLOOKUP($B82,machine!$D$4:$H$1596,3,0)</f>
        <v>21</v>
      </c>
      <c r="I82" s="9">
        <f>VLOOKUP($B82,machine!$D$4:$H$1596,4,0)</f>
        <v>0</v>
      </c>
      <c r="J82" s="61">
        <f t="shared" si="5"/>
        <v>0.12173913043478261</v>
      </c>
      <c r="K82" s="87"/>
    </row>
    <row r="83" spans="1:11" x14ac:dyDescent="0.3">
      <c r="A83" s="9" t="s">
        <v>601</v>
      </c>
      <c r="B83" s="9" t="s">
        <v>601</v>
      </c>
      <c r="C83" s="9">
        <v>1</v>
      </c>
      <c r="D83" s="9" t="str">
        <f>IFERROR(VLOOKUP(B83,machine!$D$4:$J$1596,7,0),"NA-MACHINE")</f>
        <v>HM08</v>
      </c>
      <c r="E83" s="9">
        <f>VLOOKUP(B83,machine!$D$4:$M$711,10,0)</f>
        <v>109.13</v>
      </c>
      <c r="F83" s="24">
        <f t="shared" si="4"/>
        <v>0.10912999999999999</v>
      </c>
      <c r="G83" s="9">
        <f>VLOOKUP($B83,machine!$D$4:$H$1596,2,0)</f>
        <v>98</v>
      </c>
      <c r="H83" s="9">
        <f>VLOOKUP($B83,machine!$D$4:$H$1596,3,0)</f>
        <v>80</v>
      </c>
      <c r="I83" s="9">
        <f>VLOOKUP($B83,machine!$D$4:$H$1596,4,0)</f>
        <v>0</v>
      </c>
      <c r="J83" s="61">
        <f t="shared" si="5"/>
        <v>0.12898550724637681</v>
      </c>
      <c r="K83" s="87"/>
    </row>
    <row r="84" spans="1:11" x14ac:dyDescent="0.3">
      <c r="A84" s="9" t="s">
        <v>603</v>
      </c>
      <c r="B84" s="9" t="s">
        <v>603</v>
      </c>
      <c r="C84" s="9">
        <v>5</v>
      </c>
      <c r="D84" s="9" t="s">
        <v>15771</v>
      </c>
      <c r="E84" s="9">
        <f>VLOOKUP(B84,machine!$D$4:$M$711,10,0)</f>
        <v>51.5</v>
      </c>
      <c r="F84" s="24">
        <f t="shared" ref="F84:F109" si="6">C84*E84/1000</f>
        <v>0.25750000000000001</v>
      </c>
      <c r="G84" s="9">
        <f>VLOOKUP($B84,machine!$D$4:$H$1596,2,0)</f>
        <v>70</v>
      </c>
      <c r="H84" s="9">
        <f>VLOOKUP($B84,machine!$D$4:$H$1596,3,0)</f>
        <v>0</v>
      </c>
      <c r="I84" s="9">
        <f>VLOOKUP($B84,machine!$D$4:$H$1596,4,0)</f>
        <v>0</v>
      </c>
      <c r="J84" s="61">
        <f t="shared" ref="J84:J109" si="7">(SUM(G84:I84)*C84)/1380</f>
        <v>0.25362318840579712</v>
      </c>
      <c r="K84" s="87"/>
    </row>
    <row r="85" spans="1:11" x14ac:dyDescent="0.3">
      <c r="A85" s="9" t="s">
        <v>606</v>
      </c>
      <c r="B85" s="9" t="s">
        <v>606</v>
      </c>
      <c r="C85" s="9">
        <v>11</v>
      </c>
      <c r="D85" s="9" t="s">
        <v>15771</v>
      </c>
      <c r="E85" s="9">
        <f>VLOOKUP(B85,machine!$D$4:$M$711,10,0)</f>
        <v>42.26</v>
      </c>
      <c r="F85" s="24">
        <f t="shared" si="6"/>
        <v>0.46485999999999994</v>
      </c>
      <c r="G85" s="9">
        <f>VLOOKUP($B85,machine!$D$4:$H$1596,2,0)</f>
        <v>106</v>
      </c>
      <c r="H85" s="9">
        <f>VLOOKUP($B85,machine!$D$4:$H$1596,3,0)</f>
        <v>0</v>
      </c>
      <c r="I85" s="9">
        <f>VLOOKUP($B85,machine!$D$4:$H$1596,4,0)</f>
        <v>0</v>
      </c>
      <c r="J85" s="61">
        <f t="shared" si="7"/>
        <v>0.8449275362318841</v>
      </c>
      <c r="K85" s="87"/>
    </row>
    <row r="86" spans="1:11" x14ac:dyDescent="0.3">
      <c r="A86" s="9" t="s">
        <v>610</v>
      </c>
      <c r="B86" s="9" t="s">
        <v>610</v>
      </c>
      <c r="C86" s="9">
        <v>2</v>
      </c>
      <c r="D86" s="9" t="s">
        <v>922</v>
      </c>
      <c r="E86" s="9">
        <f>VLOOKUP(B86,machine!$D$4:$M$711,10,0)</f>
        <v>170</v>
      </c>
      <c r="F86" s="24">
        <f t="shared" si="6"/>
        <v>0.34</v>
      </c>
      <c r="G86" s="9">
        <f>VLOOKUP($B86,machine!$D$4:$H$1596,2,0)</f>
        <v>60</v>
      </c>
      <c r="H86" s="9">
        <f>VLOOKUP($B86,machine!$D$4:$H$1596,3,0)</f>
        <v>25</v>
      </c>
      <c r="I86" s="9">
        <f>VLOOKUP($B86,machine!$D$4:$H$1596,4,0)</f>
        <v>0</v>
      </c>
      <c r="J86" s="61">
        <f t="shared" si="7"/>
        <v>0.12318840579710146</v>
      </c>
      <c r="K86" s="87"/>
    </row>
    <row r="87" spans="1:11" x14ac:dyDescent="0.3">
      <c r="A87" s="9" t="s">
        <v>613</v>
      </c>
      <c r="B87" s="9" t="s">
        <v>613</v>
      </c>
      <c r="C87" s="9">
        <v>44</v>
      </c>
      <c r="D87" s="9" t="s">
        <v>930</v>
      </c>
      <c r="E87" s="9">
        <f>VLOOKUP(B87,machine!$D$4:$M$711,10,0)</f>
        <v>107</v>
      </c>
      <c r="F87" s="24">
        <f t="shared" si="6"/>
        <v>4.7080000000000002</v>
      </c>
      <c r="G87" s="9">
        <f>VLOOKUP($B87,machine!$D$4:$H$1596,2,0)</f>
        <v>60</v>
      </c>
      <c r="H87" s="9">
        <f>VLOOKUP($B87,machine!$D$4:$H$1596,3,0)</f>
        <v>60</v>
      </c>
      <c r="I87" s="9">
        <f>VLOOKUP($B87,machine!$D$4:$H$1596,4,0)</f>
        <v>0</v>
      </c>
      <c r="J87" s="61">
        <f t="shared" si="7"/>
        <v>3.8260869565217392</v>
      </c>
      <c r="K87" s="87"/>
    </row>
    <row r="88" spans="1:11" x14ac:dyDescent="0.3">
      <c r="A88" s="9" t="s">
        <v>615</v>
      </c>
      <c r="B88" s="9" t="s">
        <v>615</v>
      </c>
      <c r="C88" s="9">
        <v>2</v>
      </c>
      <c r="D88" s="9" t="str">
        <f>IFERROR(VLOOKUP(B88,machine!$D$4:$J$1596,7,0),"NA-MACHINE")</f>
        <v>HM01</v>
      </c>
      <c r="E88" s="9">
        <f>VLOOKUP(B88,machine!$D$4:$M$711,10,0)</f>
        <v>98</v>
      </c>
      <c r="F88" s="24">
        <f t="shared" si="6"/>
        <v>0.19600000000000001</v>
      </c>
      <c r="G88" s="9">
        <f>VLOOKUP($B88,machine!$D$4:$H$1596,2,0)</f>
        <v>67</v>
      </c>
      <c r="H88" s="9">
        <f>VLOOKUP($B88,machine!$D$4:$H$1596,3,0)</f>
        <v>84</v>
      </c>
      <c r="I88" s="9">
        <f>VLOOKUP($B88,machine!$D$4:$H$1596,4,0)</f>
        <v>12</v>
      </c>
      <c r="J88" s="61">
        <f t="shared" si="7"/>
        <v>0.23623188405797102</v>
      </c>
      <c r="K88" s="87"/>
    </row>
    <row r="89" spans="1:11" x14ac:dyDescent="0.3">
      <c r="A89" s="9" t="s">
        <v>956</v>
      </c>
      <c r="B89" s="9" t="s">
        <v>956</v>
      </c>
      <c r="C89" s="9">
        <v>12</v>
      </c>
      <c r="D89" s="9" t="s">
        <v>930</v>
      </c>
      <c r="E89" s="9">
        <f>VLOOKUP(B89,machine!$D$4:$M$711,10,0)</f>
        <v>148</v>
      </c>
      <c r="F89" s="24">
        <f t="shared" si="6"/>
        <v>1.776</v>
      </c>
      <c r="G89" s="9">
        <f>VLOOKUP($B89,machine!$D$4:$H$1596,2,0)</f>
        <v>160</v>
      </c>
      <c r="H89" s="9">
        <f>VLOOKUP($B89,machine!$D$4:$H$1596,3,0)</f>
        <v>0</v>
      </c>
      <c r="I89" s="9">
        <f>VLOOKUP($B89,machine!$D$4:$H$1596,4,0)</f>
        <v>0</v>
      </c>
      <c r="J89" s="61">
        <f t="shared" si="7"/>
        <v>1.3913043478260869</v>
      </c>
      <c r="K89" s="87"/>
    </row>
    <row r="90" spans="1:11" x14ac:dyDescent="0.3">
      <c r="A90" s="9" t="s">
        <v>972</v>
      </c>
      <c r="B90" s="9" t="s">
        <v>972</v>
      </c>
      <c r="C90" s="9">
        <v>87</v>
      </c>
      <c r="D90" s="9" t="s">
        <v>15770</v>
      </c>
      <c r="E90" s="9">
        <f>VLOOKUP(B90,machine!$D$4:$M$711,10,0)</f>
        <v>16</v>
      </c>
      <c r="F90" s="24">
        <f t="shared" si="6"/>
        <v>1.3919999999999999</v>
      </c>
      <c r="G90" s="9">
        <f>VLOOKUP($B90,machine!$D$4:$H$1596,2,0)</f>
        <v>0</v>
      </c>
      <c r="H90" s="9">
        <f>VLOOKUP($B90,machine!$D$4:$H$1596,3,0)</f>
        <v>0</v>
      </c>
      <c r="I90" s="9">
        <f>VLOOKUP($B90,machine!$D$4:$H$1596,4,0)</f>
        <v>0</v>
      </c>
      <c r="J90" s="61">
        <f t="shared" si="7"/>
        <v>0</v>
      </c>
      <c r="K90" s="87"/>
    </row>
    <row r="91" spans="1:11" x14ac:dyDescent="0.3">
      <c r="A91" s="9" t="s">
        <v>624</v>
      </c>
      <c r="B91" s="9" t="s">
        <v>624</v>
      </c>
      <c r="C91" s="9">
        <v>63</v>
      </c>
      <c r="D91" s="9" t="str">
        <f>IFERROR(VLOOKUP(B91,machine!$D$4:$J$1596,7,0),"NA-MACHINE")</f>
        <v>OUT-SOURCE METALAB</v>
      </c>
      <c r="E91" s="9">
        <f>VLOOKUP(B91,machine!$D$4:$M$711,10,0)</f>
        <v>36</v>
      </c>
      <c r="F91" s="24">
        <f t="shared" si="6"/>
        <v>2.2679999999999998</v>
      </c>
      <c r="G91" s="9">
        <f>VLOOKUP($B91,machine!$D$4:$H$1596,2,0)</f>
        <v>430</v>
      </c>
      <c r="H91" s="9">
        <f>VLOOKUP($B91,machine!$D$4:$H$1596,3,0)</f>
        <v>0</v>
      </c>
      <c r="I91" s="9">
        <f>VLOOKUP($B91,machine!$D$4:$H$1596,4,0)</f>
        <v>0</v>
      </c>
      <c r="J91" s="61">
        <f t="shared" si="7"/>
        <v>19.630434782608695</v>
      </c>
      <c r="K91" s="87"/>
    </row>
    <row r="92" spans="1:11" x14ac:dyDescent="0.3">
      <c r="A92" s="9" t="s">
        <v>626</v>
      </c>
      <c r="B92" s="9" t="s">
        <v>626</v>
      </c>
      <c r="C92" s="9">
        <v>69</v>
      </c>
      <c r="D92" s="9" t="str">
        <f>IFERROR(VLOOKUP(B92,machine!$D$4:$J$1596,7,0),"NA-MACHINE")</f>
        <v>OUT-SOURCE METALAB</v>
      </c>
      <c r="E92" s="9">
        <f>VLOOKUP(B92,machine!$D$4:$M$711,10,0)</f>
        <v>37</v>
      </c>
      <c r="F92" s="24">
        <f t="shared" si="6"/>
        <v>2.5529999999999999</v>
      </c>
      <c r="G92" s="9">
        <f>VLOOKUP($B92,machine!$D$4:$H$1596,2,0)</f>
        <v>550</v>
      </c>
      <c r="H92" s="9">
        <f>VLOOKUP($B92,machine!$D$4:$H$1596,3,0)</f>
        <v>0</v>
      </c>
      <c r="I92" s="9">
        <f>VLOOKUP($B92,machine!$D$4:$H$1596,4,0)</f>
        <v>0</v>
      </c>
      <c r="J92" s="61">
        <f t="shared" si="7"/>
        <v>27.5</v>
      </c>
      <c r="K92" s="87"/>
    </row>
    <row r="93" spans="1:11" x14ac:dyDescent="0.3">
      <c r="A93" s="9" t="s">
        <v>165</v>
      </c>
      <c r="B93" s="9" t="s">
        <v>165</v>
      </c>
      <c r="C93" s="9">
        <v>1</v>
      </c>
      <c r="D93" s="9" t="str">
        <f>IFERROR(VLOOKUP(B93,machine!$D$4:$J$1596,7,0),"NA-MACHINE")</f>
        <v>VM01</v>
      </c>
      <c r="E93" s="9">
        <f>VLOOKUP(B93,machine!$D$4:$M$711,10,0)</f>
        <v>48</v>
      </c>
      <c r="F93" s="24">
        <f t="shared" si="6"/>
        <v>4.8000000000000001E-2</v>
      </c>
      <c r="G93" s="9">
        <f>VLOOKUP($B93,machine!$D$4:$H$1596,2,0)</f>
        <v>65</v>
      </c>
      <c r="H93" s="9">
        <f>VLOOKUP($B93,machine!$D$4:$H$1596,3,0)</f>
        <v>65</v>
      </c>
      <c r="I93" s="9">
        <f>VLOOKUP($B93,machine!$D$4:$H$1596,4,0)</f>
        <v>0</v>
      </c>
      <c r="J93" s="61">
        <f t="shared" si="7"/>
        <v>9.420289855072464E-2</v>
      </c>
      <c r="K93" s="87"/>
    </row>
    <row r="94" spans="1:11" x14ac:dyDescent="0.3">
      <c r="A94" s="9" t="s">
        <v>166</v>
      </c>
      <c r="B94" s="9" t="s">
        <v>166</v>
      </c>
      <c r="C94" s="9">
        <v>1</v>
      </c>
      <c r="D94" s="9" t="str">
        <f>IFERROR(VLOOKUP(B94,machine!$D$4:$J$1596,7,0),"NA-MACHINE")</f>
        <v>HM08</v>
      </c>
      <c r="E94" s="9">
        <f>VLOOKUP(B94,machine!$D$4:$M$711,10,0)</f>
        <v>109</v>
      </c>
      <c r="F94" s="24">
        <f t="shared" si="6"/>
        <v>0.109</v>
      </c>
      <c r="G94" s="9">
        <f>VLOOKUP($B94,machine!$D$4:$H$1596,2,0)</f>
        <v>60</v>
      </c>
      <c r="H94" s="9">
        <f>VLOOKUP($B94,machine!$D$4:$H$1596,3,0)</f>
        <v>0</v>
      </c>
      <c r="I94" s="9">
        <f>VLOOKUP($B94,machine!$D$4:$H$1596,4,0)</f>
        <v>0</v>
      </c>
      <c r="J94" s="61">
        <f t="shared" si="7"/>
        <v>4.3478260869565216E-2</v>
      </c>
      <c r="K94" s="87"/>
    </row>
    <row r="95" spans="1:11" x14ac:dyDescent="0.3">
      <c r="A95" s="9" t="s">
        <v>1010</v>
      </c>
      <c r="B95" s="9" t="s">
        <v>1010</v>
      </c>
      <c r="C95" s="9">
        <v>3</v>
      </c>
      <c r="D95" s="9" t="s">
        <v>918</v>
      </c>
      <c r="E95" s="9">
        <f>VLOOKUP(B95,machine!$D$4:$M$711,10,0)</f>
        <v>58.13</v>
      </c>
      <c r="F95" s="24">
        <f t="shared" si="6"/>
        <v>0.17439000000000002</v>
      </c>
      <c r="G95" s="9">
        <f>VLOOKUP($B95,machine!$D$4:$H$1596,2,0)</f>
        <v>0</v>
      </c>
      <c r="H95" s="9">
        <f>VLOOKUP($B95,machine!$D$4:$H$1596,3,0)</f>
        <v>0</v>
      </c>
      <c r="I95" s="9">
        <f>VLOOKUP($B95,machine!$D$4:$H$1596,4,0)</f>
        <v>0</v>
      </c>
      <c r="J95" s="61">
        <f t="shared" si="7"/>
        <v>0</v>
      </c>
      <c r="K95" s="87"/>
    </row>
    <row r="96" spans="1:11" x14ac:dyDescent="0.3">
      <c r="A96" s="9" t="s">
        <v>1011</v>
      </c>
      <c r="B96" s="9" t="s">
        <v>1011</v>
      </c>
      <c r="C96" s="9">
        <v>2</v>
      </c>
      <c r="D96" s="9" t="s">
        <v>918</v>
      </c>
      <c r="E96" s="9">
        <f>VLOOKUP(B96,machine!$D$4:$M$711,10,0)</f>
        <v>69</v>
      </c>
      <c r="F96" s="24">
        <f t="shared" si="6"/>
        <v>0.13800000000000001</v>
      </c>
      <c r="G96" s="9">
        <f>VLOOKUP($B96,machine!$D$4:$H$1596,2,0)</f>
        <v>0</v>
      </c>
      <c r="H96" s="9">
        <f>VLOOKUP($B96,machine!$D$4:$H$1596,3,0)</f>
        <v>0</v>
      </c>
      <c r="I96" s="9">
        <f>VLOOKUP($B96,machine!$D$4:$H$1596,4,0)</f>
        <v>0</v>
      </c>
      <c r="J96" s="61">
        <f t="shared" si="7"/>
        <v>0</v>
      </c>
      <c r="K96" s="87"/>
    </row>
    <row r="97" spans="1:11" x14ac:dyDescent="0.3">
      <c r="A97" s="9" t="s">
        <v>639</v>
      </c>
      <c r="B97" s="9" t="s">
        <v>639</v>
      </c>
      <c r="C97" s="9">
        <v>19</v>
      </c>
      <c r="D97" s="9" t="str">
        <f>IFERROR(VLOOKUP(B97,machine!$D$4:$J$1596,7,0),"NA-MACHINE")</f>
        <v>HM07</v>
      </c>
      <c r="E97" s="9">
        <f>VLOOKUP(B97,machine!$D$4:$M$711,10,0)</f>
        <v>360.5</v>
      </c>
      <c r="F97" s="24">
        <f t="shared" si="6"/>
        <v>6.8494999999999999</v>
      </c>
      <c r="G97" s="9">
        <f>VLOOKUP($B97,machine!$D$4:$H$1596,2,0)</f>
        <v>90</v>
      </c>
      <c r="H97" s="9">
        <f>VLOOKUP($B97,machine!$D$4:$H$1596,3,0)</f>
        <v>33</v>
      </c>
      <c r="I97" s="9">
        <f>VLOOKUP($B97,machine!$D$4:$H$1596,4,0)</f>
        <v>0</v>
      </c>
      <c r="J97" s="61">
        <f t="shared" si="7"/>
        <v>1.6934782608695653</v>
      </c>
      <c r="K97" s="87"/>
    </row>
    <row r="98" spans="1:11" x14ac:dyDescent="0.3">
      <c r="A98" s="9" t="s">
        <v>651</v>
      </c>
      <c r="B98" s="9" t="s">
        <v>651</v>
      </c>
      <c r="C98" s="9">
        <v>1</v>
      </c>
      <c r="D98" s="9" t="str">
        <f>IFERROR(VLOOKUP(B98,machine!$D$4:$J$1596,7,0),"NA-MACHINE")</f>
        <v>HM02</v>
      </c>
      <c r="E98" s="9">
        <f>VLOOKUP(B98,machine!$D$4:$M$711,10,0)</f>
        <v>146</v>
      </c>
      <c r="F98" s="24">
        <f t="shared" si="6"/>
        <v>0.14599999999999999</v>
      </c>
      <c r="G98" s="9">
        <f>VLOOKUP($B98,machine!$D$4:$H$1596,2,0)</f>
        <v>131</v>
      </c>
      <c r="H98" s="9">
        <f>VLOOKUP($B98,machine!$D$4:$H$1596,3,0)</f>
        <v>0</v>
      </c>
      <c r="I98" s="9">
        <f>VLOOKUP($B98,machine!$D$4:$H$1596,4,0)</f>
        <v>0</v>
      </c>
      <c r="J98" s="61">
        <f t="shared" si="7"/>
        <v>9.492753623188406E-2</v>
      </c>
      <c r="K98" s="87"/>
    </row>
    <row r="99" spans="1:11" x14ac:dyDescent="0.3">
      <c r="A99" s="9" t="s">
        <v>169</v>
      </c>
      <c r="B99" s="9" t="s">
        <v>169</v>
      </c>
      <c r="C99" s="9">
        <v>17</v>
      </c>
      <c r="D99" s="9" t="str">
        <f>IFERROR(VLOOKUP(B99,machine!$D$4:$J$1596,7,0),"NA-MACHINE")</f>
        <v>RADIENT</v>
      </c>
      <c r="E99" s="9">
        <f>VLOOKUP(B99,machine!$D$4:$M$711,10,0)</f>
        <v>272.63</v>
      </c>
      <c r="F99" s="24">
        <f t="shared" si="6"/>
        <v>4.6347100000000001</v>
      </c>
      <c r="G99" s="9">
        <f>VLOOKUP($B99,machine!$D$4:$H$1596,2,0)</f>
        <v>86</v>
      </c>
      <c r="H99" s="9">
        <f>VLOOKUP($B99,machine!$D$4:$H$1596,3,0)</f>
        <v>0</v>
      </c>
      <c r="I99" s="9">
        <f>VLOOKUP($B99,machine!$D$4:$H$1596,4,0)</f>
        <v>0</v>
      </c>
      <c r="J99" s="61">
        <f t="shared" si="7"/>
        <v>1.0594202898550724</v>
      </c>
      <c r="K99" s="87"/>
    </row>
    <row r="100" spans="1:11" x14ac:dyDescent="0.3">
      <c r="A100" s="9" t="s">
        <v>660</v>
      </c>
      <c r="B100" s="9" t="s">
        <v>660</v>
      </c>
      <c r="C100" s="9">
        <v>9</v>
      </c>
      <c r="D100" s="9" t="str">
        <f>IFERROR(VLOOKUP(B100,machine!$D$4:$J$1596,7,0),"NA-MACHINE")</f>
        <v>HM07</v>
      </c>
      <c r="E100" s="9">
        <f>VLOOKUP(B100,machine!$D$4:$M$711,10,0)</f>
        <v>517.75</v>
      </c>
      <c r="F100" s="24">
        <f t="shared" si="6"/>
        <v>4.6597499999999998</v>
      </c>
      <c r="G100" s="9">
        <f>VLOOKUP($B100,machine!$D$4:$H$1596,2,0)</f>
        <v>131</v>
      </c>
      <c r="H100" s="9">
        <f>VLOOKUP($B100,machine!$D$4:$H$1596,3,0)</f>
        <v>0</v>
      </c>
      <c r="I100" s="9">
        <f>VLOOKUP($B100,machine!$D$4:$H$1596,4,0)</f>
        <v>0</v>
      </c>
      <c r="J100" s="61">
        <f t="shared" si="7"/>
        <v>0.85434782608695647</v>
      </c>
      <c r="K100" s="87"/>
    </row>
    <row r="101" spans="1:11" x14ac:dyDescent="0.3">
      <c r="A101" s="9" t="s">
        <v>664</v>
      </c>
      <c r="B101" s="9" t="s">
        <v>664</v>
      </c>
      <c r="C101" s="9">
        <v>3</v>
      </c>
      <c r="D101" s="9" t="s">
        <v>924</v>
      </c>
      <c r="E101" s="9">
        <f>VLOOKUP(B101,machine!$D$4:$M$711,10,0)</f>
        <v>118.6</v>
      </c>
      <c r="F101" s="24">
        <f t="shared" si="6"/>
        <v>0.35579999999999995</v>
      </c>
      <c r="G101" s="9">
        <f>VLOOKUP($B101,machine!$D$4:$H$1596,2,0)</f>
        <v>71</v>
      </c>
      <c r="H101" s="9">
        <f>VLOOKUP($B101,machine!$D$4:$H$1596,3,0)</f>
        <v>60</v>
      </c>
      <c r="I101" s="9">
        <f>VLOOKUP($B101,machine!$D$4:$H$1596,4,0)</f>
        <v>0</v>
      </c>
      <c r="J101" s="61">
        <f t="shared" si="7"/>
        <v>0.2847826086956522</v>
      </c>
      <c r="K101" s="87"/>
    </row>
    <row r="102" spans="1:11" x14ac:dyDescent="0.3">
      <c r="A102" s="9" t="s">
        <v>170</v>
      </c>
      <c r="B102" s="9" t="s">
        <v>170</v>
      </c>
      <c r="C102" s="9">
        <v>2</v>
      </c>
      <c r="D102" s="9" t="str">
        <f>IFERROR(VLOOKUP(B102,machine!$D$4:$J$1596,7,0),"NA-MACHINE")</f>
        <v>HM09</v>
      </c>
      <c r="E102" s="9">
        <f>VLOOKUP(B102,machine!$D$4:$M$711,10,0)</f>
        <v>99.26</v>
      </c>
      <c r="F102" s="24">
        <f t="shared" si="6"/>
        <v>0.19852</v>
      </c>
      <c r="G102" s="9">
        <f>VLOOKUP($B102,machine!$D$4:$H$1596,2,0)</f>
        <v>105</v>
      </c>
      <c r="H102" s="9">
        <f>VLOOKUP($B102,machine!$D$4:$H$1596,3,0)</f>
        <v>65</v>
      </c>
      <c r="I102" s="9">
        <f>VLOOKUP($B102,machine!$D$4:$H$1596,4,0)</f>
        <v>0</v>
      </c>
      <c r="J102" s="61">
        <f t="shared" si="7"/>
        <v>0.24637681159420291</v>
      </c>
      <c r="K102" s="87"/>
    </row>
    <row r="103" spans="1:11" x14ac:dyDescent="0.3">
      <c r="A103" s="9" t="s">
        <v>171</v>
      </c>
      <c r="B103" s="9" t="s">
        <v>171</v>
      </c>
      <c r="C103" s="9">
        <v>3</v>
      </c>
      <c r="D103" s="9" t="str">
        <f>IFERROR(VLOOKUP(B103,machine!$D$4:$J$1596,7,0),"NA-MACHINE")</f>
        <v>HM09</v>
      </c>
      <c r="E103" s="9">
        <f>VLOOKUP(B103,machine!$D$4:$M$711,10,0)</f>
        <v>82</v>
      </c>
      <c r="F103" s="24">
        <f t="shared" si="6"/>
        <v>0.246</v>
      </c>
      <c r="G103" s="9">
        <f>VLOOKUP($B103,machine!$D$4:$H$1596,2,0)</f>
        <v>100</v>
      </c>
      <c r="H103" s="9">
        <f>VLOOKUP($B103,machine!$D$4:$H$1596,3,0)</f>
        <v>65</v>
      </c>
      <c r="I103" s="9">
        <f>VLOOKUP($B103,machine!$D$4:$H$1596,4,0)</f>
        <v>0</v>
      </c>
      <c r="J103" s="61">
        <f t="shared" si="7"/>
        <v>0.35869565217391303</v>
      </c>
      <c r="K103" s="87"/>
    </row>
    <row r="104" spans="1:11" x14ac:dyDescent="0.3">
      <c r="A104" s="9" t="s">
        <v>677</v>
      </c>
      <c r="B104" s="9" t="s">
        <v>677</v>
      </c>
      <c r="C104" s="9">
        <v>2</v>
      </c>
      <c r="D104" s="9" t="str">
        <f>IFERROR(VLOOKUP(B104,machine!$D$4:$J$1596,7,0),"NA-MACHINE")</f>
        <v>HM08</v>
      </c>
      <c r="E104" s="9">
        <f>VLOOKUP(B104,machine!$D$4:$M$711,10,0)</f>
        <v>74.8</v>
      </c>
      <c r="F104" s="24">
        <f t="shared" si="6"/>
        <v>0.14959999999999998</v>
      </c>
      <c r="G104" s="9">
        <f>VLOOKUP($B104,machine!$D$4:$H$1596,2,0)</f>
        <v>49</v>
      </c>
      <c r="H104" s="9">
        <f>VLOOKUP($B104,machine!$D$4:$H$1596,3,0)</f>
        <v>84</v>
      </c>
      <c r="I104" s="9">
        <f>VLOOKUP($B104,machine!$D$4:$H$1596,4,0)</f>
        <v>0</v>
      </c>
      <c r="J104" s="61">
        <f t="shared" si="7"/>
        <v>0.1927536231884058</v>
      </c>
      <c r="K104" s="87"/>
    </row>
    <row r="105" spans="1:11" x14ac:dyDescent="0.3">
      <c r="A105" s="9" t="s">
        <v>172</v>
      </c>
      <c r="B105" s="9" t="s">
        <v>172</v>
      </c>
      <c r="C105" s="9">
        <v>1</v>
      </c>
      <c r="D105" s="9" t="str">
        <f>IFERROR(VLOOKUP(B105,machine!$D$4:$J$1596,7,0),"NA-MACHINE")</f>
        <v>HM06</v>
      </c>
      <c r="E105" s="9">
        <f>VLOOKUP(B105,machine!$D$4:$M$711,10,0)</f>
        <v>54.66</v>
      </c>
      <c r="F105" s="24">
        <f t="shared" si="6"/>
        <v>5.4659999999999993E-2</v>
      </c>
      <c r="G105" s="9">
        <f>VLOOKUP($B105,machine!$D$4:$H$1596,2,0)</f>
        <v>75</v>
      </c>
      <c r="H105" s="9">
        <f>VLOOKUP($B105,machine!$D$4:$H$1596,3,0)</f>
        <v>0</v>
      </c>
      <c r="I105" s="9">
        <f>VLOOKUP($B105,machine!$D$4:$H$1596,4,0)</f>
        <v>0</v>
      </c>
      <c r="J105" s="61">
        <f t="shared" si="7"/>
        <v>5.434782608695652E-2</v>
      </c>
      <c r="K105" s="87"/>
    </row>
    <row r="106" spans="1:11" x14ac:dyDescent="0.3">
      <c r="A106" s="9" t="s">
        <v>681</v>
      </c>
      <c r="B106" s="9" t="s">
        <v>681</v>
      </c>
      <c r="C106" s="9">
        <v>3</v>
      </c>
      <c r="D106" s="9" t="s">
        <v>15772</v>
      </c>
      <c r="E106" s="9">
        <f>VLOOKUP(B106,machine!$D$4:$M$711,10,0)</f>
        <v>116</v>
      </c>
      <c r="F106" s="24">
        <f t="shared" si="6"/>
        <v>0.34799999999999998</v>
      </c>
      <c r="G106" s="9">
        <f>VLOOKUP($B106,machine!$D$4:$H$1596,2,0)</f>
        <v>105</v>
      </c>
      <c r="H106" s="9">
        <f>VLOOKUP($B106,machine!$D$4:$H$1596,3,0)</f>
        <v>0</v>
      </c>
      <c r="I106" s="9">
        <f>VLOOKUP($B106,machine!$D$4:$H$1596,4,0)</f>
        <v>0</v>
      </c>
      <c r="J106" s="61">
        <f t="shared" si="7"/>
        <v>0.22826086956521738</v>
      </c>
      <c r="K106" s="87"/>
    </row>
    <row r="107" spans="1:11" x14ac:dyDescent="0.3">
      <c r="A107" s="9" t="s">
        <v>173</v>
      </c>
      <c r="B107" s="9" t="s">
        <v>173</v>
      </c>
      <c r="C107" s="9">
        <v>5</v>
      </c>
      <c r="D107" s="9" t="str">
        <f>IFERROR(VLOOKUP(B107,machine!$D$4:$J$1596,7,0),"NA-MACHINE")</f>
        <v>HM04</v>
      </c>
      <c r="E107" s="9">
        <f>VLOOKUP(B107,machine!$D$4:$M$711,10,0)</f>
        <v>33</v>
      </c>
      <c r="F107" s="24">
        <f t="shared" si="6"/>
        <v>0.16500000000000001</v>
      </c>
      <c r="G107" s="9">
        <f>VLOOKUP($B107,machine!$D$4:$H$1596,2,0)</f>
        <v>20</v>
      </c>
      <c r="H107" s="9">
        <f>VLOOKUP($B107,machine!$D$4:$H$1596,3,0)</f>
        <v>0</v>
      </c>
      <c r="I107" s="9">
        <f>VLOOKUP($B107,machine!$D$4:$H$1596,4,0)</f>
        <v>0</v>
      </c>
      <c r="J107" s="61">
        <f t="shared" si="7"/>
        <v>7.2463768115942032E-2</v>
      </c>
      <c r="K107" s="87"/>
    </row>
    <row r="108" spans="1:11" x14ac:dyDescent="0.3">
      <c r="A108" s="9" t="s">
        <v>687</v>
      </c>
      <c r="B108" s="9" t="s">
        <v>687</v>
      </c>
      <c r="C108" s="9">
        <v>2</v>
      </c>
      <c r="D108" s="9" t="str">
        <f>IFERROR(VLOOKUP(B108,machine!$D$4:$J$1596,7,0),"NA-MACHINE")</f>
        <v>HM03</v>
      </c>
      <c r="E108" s="9">
        <f>VLOOKUP(B108,machine!$D$4:$M$711,10,0)</f>
        <v>8.93</v>
      </c>
      <c r="F108" s="24">
        <f t="shared" si="6"/>
        <v>1.7860000000000001E-2</v>
      </c>
      <c r="G108" s="9">
        <f>VLOOKUP($B108,machine!$D$4:$H$1596,2,0)</f>
        <v>27</v>
      </c>
      <c r="H108" s="9">
        <f>VLOOKUP($B108,machine!$D$4:$H$1596,3,0)</f>
        <v>0</v>
      </c>
      <c r="I108" s="9">
        <f>VLOOKUP($B108,machine!$D$4:$H$1596,4,0)</f>
        <v>0</v>
      </c>
      <c r="J108" s="61">
        <f t="shared" si="7"/>
        <v>3.9130434782608699E-2</v>
      </c>
      <c r="K108" s="87"/>
    </row>
    <row r="109" spans="1:11" x14ac:dyDescent="0.3">
      <c r="A109" s="9" t="s">
        <v>694</v>
      </c>
      <c r="B109" s="9" t="s">
        <v>694</v>
      </c>
      <c r="C109" s="9">
        <v>1</v>
      </c>
      <c r="D109" s="9" t="str">
        <f>IFERROR(VLOOKUP(B109,machine!$D$4:$J$1596,7,0),"NA-MACHINE")</f>
        <v>HM03</v>
      </c>
      <c r="E109" s="9">
        <f>VLOOKUP(B109,machine!$D$4:$M$711,10,0)</f>
        <v>48.4</v>
      </c>
      <c r="F109" s="24">
        <f t="shared" si="6"/>
        <v>4.8399999999999999E-2</v>
      </c>
      <c r="G109" s="9">
        <f>VLOOKUP($B109,machine!$D$4:$H$1596,2,0)</f>
        <v>70</v>
      </c>
      <c r="H109" s="9">
        <f>VLOOKUP($B109,machine!$D$4:$H$1596,3,0)</f>
        <v>90</v>
      </c>
      <c r="I109" s="9">
        <f>VLOOKUP($B109,machine!$D$4:$H$1596,4,0)</f>
        <v>60</v>
      </c>
      <c r="J109" s="61">
        <f t="shared" si="7"/>
        <v>0.15942028985507245</v>
      </c>
      <c r="K109" s="87"/>
    </row>
    <row r="110" spans="1:11" x14ac:dyDescent="0.3">
      <c r="A110" s="9" t="s">
        <v>696</v>
      </c>
      <c r="B110" s="9" t="s">
        <v>696</v>
      </c>
      <c r="C110" s="9">
        <v>1</v>
      </c>
      <c r="D110" s="9" t="s">
        <v>930</v>
      </c>
      <c r="E110" s="9">
        <f>VLOOKUP(B110,machine!$D$4:$M$711,10,0)</f>
        <v>108</v>
      </c>
      <c r="F110" s="24">
        <f t="shared" ref="F110:F131" si="8">C110*E110/1000</f>
        <v>0.108</v>
      </c>
      <c r="G110" s="9">
        <f>VLOOKUP($B110,machine!$D$4:$H$1596,2,0)</f>
        <v>60</v>
      </c>
      <c r="H110" s="9">
        <f>VLOOKUP($B110,machine!$D$4:$H$1596,3,0)</f>
        <v>40</v>
      </c>
      <c r="I110" s="9">
        <f>VLOOKUP($B110,machine!$D$4:$H$1596,4,0)</f>
        <v>0</v>
      </c>
      <c r="J110" s="61">
        <f t="shared" ref="J110:J131" si="9">(SUM(G110:I110)*C110)/1380</f>
        <v>7.2463768115942032E-2</v>
      </c>
      <c r="K110" s="87"/>
    </row>
    <row r="111" spans="1:11" x14ac:dyDescent="0.3">
      <c r="A111" s="9" t="s">
        <v>709</v>
      </c>
      <c r="B111" s="9" t="s">
        <v>709</v>
      </c>
      <c r="C111" s="9">
        <v>1</v>
      </c>
      <c r="D111" s="9" t="s">
        <v>930</v>
      </c>
      <c r="E111" s="9">
        <f>VLOOKUP(B111,machine!$D$4:$M$711,10,0)</f>
        <v>104.73</v>
      </c>
      <c r="F111" s="24">
        <f t="shared" si="8"/>
        <v>0.10473</v>
      </c>
      <c r="G111" s="9">
        <f>VLOOKUP($B111,machine!$D$4:$H$1596,2,0)</f>
        <v>28</v>
      </c>
      <c r="H111" s="9">
        <f>VLOOKUP($B111,machine!$D$4:$H$1596,3,0)</f>
        <v>39</v>
      </c>
      <c r="I111" s="9">
        <f>VLOOKUP($B111,machine!$D$4:$H$1596,4,0)</f>
        <v>0</v>
      </c>
      <c r="J111" s="61">
        <f t="shared" si="9"/>
        <v>4.8550724637681161E-2</v>
      </c>
      <c r="K111" s="87"/>
    </row>
    <row r="112" spans="1:11" x14ac:dyDescent="0.3">
      <c r="A112" s="9" t="s">
        <v>715</v>
      </c>
      <c r="B112" s="9" t="s">
        <v>715</v>
      </c>
      <c r="C112" s="9">
        <v>6</v>
      </c>
      <c r="D112" s="9" t="str">
        <f>IFERROR(VLOOKUP(B112,machine!$D$4:$J$1596,7,0),"NA-MACHINE")</f>
        <v>HM04</v>
      </c>
      <c r="E112" s="9">
        <f>VLOOKUP(B112,machine!$D$4:$M$711,10,0)</f>
        <v>31.6</v>
      </c>
      <c r="F112" s="24">
        <f t="shared" si="8"/>
        <v>0.18960000000000002</v>
      </c>
      <c r="G112" s="9">
        <f>VLOOKUP($B112,machine!$D$4:$H$1596,2,0)</f>
        <v>57</v>
      </c>
      <c r="H112" s="9">
        <f>VLOOKUP($B112,machine!$D$4:$H$1596,3,0)</f>
        <v>0</v>
      </c>
      <c r="I112" s="9">
        <f>VLOOKUP($B112,machine!$D$4:$H$1596,4,0)</f>
        <v>0</v>
      </c>
      <c r="J112" s="61">
        <f t="shared" si="9"/>
        <v>0.24782608695652175</v>
      </c>
      <c r="K112" s="87"/>
    </row>
    <row r="113" spans="1:11" x14ac:dyDescent="0.3">
      <c r="A113" s="9" t="s">
        <v>174</v>
      </c>
      <c r="B113" s="9" t="s">
        <v>174</v>
      </c>
      <c r="C113" s="9">
        <v>14</v>
      </c>
      <c r="D113" s="9" t="str">
        <f>IFERROR(VLOOKUP(B113,machine!$D$4:$J$1596,7,0),"NA-MACHINE")</f>
        <v>HM08</v>
      </c>
      <c r="E113" s="9">
        <f>VLOOKUP(B113,machine!$D$4:$M$711,10,0)</f>
        <v>117</v>
      </c>
      <c r="F113" s="24">
        <f t="shared" si="8"/>
        <v>1.6379999999999999</v>
      </c>
      <c r="G113" s="9">
        <f>VLOOKUP($B113,machine!$D$4:$H$1596,2,0)</f>
        <v>80</v>
      </c>
      <c r="H113" s="9">
        <f>VLOOKUP($B113,machine!$D$4:$H$1596,3,0)</f>
        <v>60</v>
      </c>
      <c r="I113" s="9">
        <f>VLOOKUP($B113,machine!$D$4:$H$1596,4,0)</f>
        <v>0</v>
      </c>
      <c r="J113" s="61">
        <f t="shared" si="9"/>
        <v>1.4202898550724639</v>
      </c>
      <c r="K113" s="87"/>
    </row>
    <row r="114" spans="1:11" x14ac:dyDescent="0.3">
      <c r="A114" s="9" t="s">
        <v>1007</v>
      </c>
      <c r="B114" s="9" t="s">
        <v>1007</v>
      </c>
      <c r="C114" s="9">
        <v>5</v>
      </c>
      <c r="D114" s="9" t="s">
        <v>925</v>
      </c>
      <c r="E114" s="9">
        <f>VLOOKUP(B114,machine!$D$4:$M$711,10,0)</f>
        <v>31</v>
      </c>
      <c r="F114" s="24">
        <f t="shared" si="8"/>
        <v>0.155</v>
      </c>
      <c r="G114" s="9">
        <f>VLOOKUP($B114,machine!$D$4:$H$1596,2,0)</f>
        <v>0</v>
      </c>
      <c r="H114" s="9">
        <f>VLOOKUP($B114,machine!$D$4:$H$1596,3,0)</f>
        <v>0</v>
      </c>
      <c r="I114" s="9">
        <f>VLOOKUP($B114,machine!$D$4:$H$1596,4,0)</f>
        <v>0</v>
      </c>
      <c r="J114" s="61">
        <f t="shared" si="9"/>
        <v>0</v>
      </c>
      <c r="K114" s="87"/>
    </row>
    <row r="115" spans="1:11" x14ac:dyDescent="0.3">
      <c r="A115" s="9" t="s">
        <v>1000</v>
      </c>
      <c r="B115" s="9" t="s">
        <v>1000</v>
      </c>
      <c r="C115" s="9">
        <v>1</v>
      </c>
      <c r="D115" s="9" t="s">
        <v>925</v>
      </c>
      <c r="E115" s="9">
        <f>VLOOKUP(B115,machine!$D$4:$M$711,10,0)</f>
        <v>410</v>
      </c>
      <c r="F115" s="24">
        <f t="shared" si="8"/>
        <v>0.41</v>
      </c>
      <c r="G115" s="9">
        <f>VLOOKUP($B115,machine!$D$4:$H$1596,2,0)</f>
        <v>0</v>
      </c>
      <c r="H115" s="9">
        <f>VLOOKUP($B115,machine!$D$4:$H$1596,3,0)</f>
        <v>0</v>
      </c>
      <c r="I115" s="9">
        <f>VLOOKUP($B115,machine!$D$4:$H$1596,4,0)</f>
        <v>0</v>
      </c>
      <c r="J115" s="61">
        <f t="shared" si="9"/>
        <v>0</v>
      </c>
      <c r="K115" s="87"/>
    </row>
    <row r="116" spans="1:11" x14ac:dyDescent="0.3">
      <c r="A116" s="9" t="s">
        <v>1009</v>
      </c>
      <c r="B116" s="9" t="s">
        <v>1009</v>
      </c>
      <c r="C116" s="9">
        <v>3</v>
      </c>
      <c r="D116" s="9" t="s">
        <v>928</v>
      </c>
      <c r="E116" s="9">
        <f>VLOOKUP(B116,machine!$D$4:$M$711,10,0)</f>
        <v>23</v>
      </c>
      <c r="F116" s="24">
        <f t="shared" si="8"/>
        <v>6.9000000000000006E-2</v>
      </c>
      <c r="G116" s="9">
        <f>VLOOKUP($B116,machine!$D$4:$H$1596,2,0)</f>
        <v>0</v>
      </c>
      <c r="H116" s="9">
        <f>VLOOKUP($B116,machine!$D$4:$H$1596,3,0)</f>
        <v>0</v>
      </c>
      <c r="I116" s="9">
        <f>VLOOKUP($B116,machine!$D$4:$H$1596,4,0)</f>
        <v>0</v>
      </c>
      <c r="J116" s="61">
        <f t="shared" si="9"/>
        <v>0</v>
      </c>
      <c r="K116" s="87"/>
    </row>
    <row r="117" spans="1:11" x14ac:dyDescent="0.3">
      <c r="A117" s="9" t="s">
        <v>1012</v>
      </c>
      <c r="B117" s="9" t="s">
        <v>1012</v>
      </c>
      <c r="C117" s="9">
        <v>12</v>
      </c>
      <c r="D117" s="9" t="s">
        <v>928</v>
      </c>
      <c r="E117" s="9">
        <f>VLOOKUP(B117,machine!$D$4:$M$711,10,0)</f>
        <v>19</v>
      </c>
      <c r="F117" s="24">
        <f t="shared" si="8"/>
        <v>0.22800000000000001</v>
      </c>
      <c r="G117" s="9">
        <f>VLOOKUP($B117,machine!$D$4:$H$1596,2,0)</f>
        <v>0</v>
      </c>
      <c r="H117" s="9">
        <f>VLOOKUP($B117,machine!$D$4:$H$1596,3,0)</f>
        <v>0</v>
      </c>
      <c r="I117" s="9">
        <f>VLOOKUP($B117,machine!$D$4:$H$1596,4,0)</f>
        <v>0</v>
      </c>
      <c r="J117" s="61">
        <f t="shared" si="9"/>
        <v>0</v>
      </c>
      <c r="K117" s="87"/>
    </row>
    <row r="118" spans="1:11" x14ac:dyDescent="0.3">
      <c r="A118" s="9" t="s">
        <v>1699</v>
      </c>
      <c r="B118" s="9" t="s">
        <v>1699</v>
      </c>
      <c r="C118" s="9">
        <v>5</v>
      </c>
      <c r="D118" s="9" t="s">
        <v>925</v>
      </c>
      <c r="E118" s="9">
        <v>0</v>
      </c>
      <c r="F118" s="24">
        <f t="shared" si="8"/>
        <v>0</v>
      </c>
      <c r="G118" s="9">
        <v>0</v>
      </c>
      <c r="H118" s="9">
        <v>0</v>
      </c>
      <c r="I118" s="9">
        <v>0</v>
      </c>
      <c r="J118" s="61">
        <v>0</v>
      </c>
      <c r="K118" s="87"/>
    </row>
    <row r="119" spans="1:11" x14ac:dyDescent="0.3">
      <c r="A119" s="9" t="s">
        <v>728</v>
      </c>
      <c r="B119" s="9" t="s">
        <v>728</v>
      </c>
      <c r="C119" s="9">
        <v>1</v>
      </c>
      <c r="D119" s="9" t="str">
        <f>IFERROR(VLOOKUP(B119,machine!$D$4:$J$1596,7,0),"NA-MACHINE")</f>
        <v>HM04</v>
      </c>
      <c r="E119" s="9">
        <f>VLOOKUP(B119,machine!$D$4:$M$711,10,0)</f>
        <v>60</v>
      </c>
      <c r="F119" s="24">
        <f t="shared" si="8"/>
        <v>0.06</v>
      </c>
      <c r="G119" s="9">
        <f>VLOOKUP($B119,machine!$D$4:$H$1596,2,0)</f>
        <v>40</v>
      </c>
      <c r="H119" s="9">
        <f>VLOOKUP($B119,machine!$D$4:$H$1596,3,0)</f>
        <v>40</v>
      </c>
      <c r="I119" s="9">
        <f>VLOOKUP($B119,machine!$D$4:$H$1596,4,0)</f>
        <v>5</v>
      </c>
      <c r="J119" s="61">
        <f t="shared" si="9"/>
        <v>6.1594202898550728E-2</v>
      </c>
      <c r="K119" s="87"/>
    </row>
    <row r="120" spans="1:11" x14ac:dyDescent="0.3">
      <c r="A120" s="9" t="s">
        <v>750</v>
      </c>
      <c r="B120" s="9" t="s">
        <v>750</v>
      </c>
      <c r="C120" s="9">
        <v>3</v>
      </c>
      <c r="D120" s="9" t="str">
        <f>IFERROR(VLOOKUP(B120,machine!$D$4:$J$1596,7,0),"NA-MACHINE")</f>
        <v>HM03</v>
      </c>
      <c r="E120" s="9">
        <f>VLOOKUP(B120,machine!$D$4:$M$711,10,0)</f>
        <v>38.4</v>
      </c>
      <c r="F120" s="24">
        <f t="shared" si="8"/>
        <v>0.11519999999999998</v>
      </c>
      <c r="G120" s="9">
        <f>VLOOKUP($B120,machine!$D$4:$H$1596,2,0)</f>
        <v>26</v>
      </c>
      <c r="H120" s="9">
        <f>VLOOKUP($B120,machine!$D$4:$H$1596,3,0)</f>
        <v>14</v>
      </c>
      <c r="I120" s="9">
        <f>VLOOKUP($B120,machine!$D$4:$H$1596,4,0)</f>
        <v>0</v>
      </c>
      <c r="J120" s="61">
        <f t="shared" si="9"/>
        <v>8.6956521739130432E-2</v>
      </c>
      <c r="K120" s="87"/>
    </row>
    <row r="121" spans="1:11" x14ac:dyDescent="0.3">
      <c r="A121" s="9" t="s">
        <v>757</v>
      </c>
      <c r="B121" s="9" t="s">
        <v>757</v>
      </c>
      <c r="C121" s="9">
        <v>1</v>
      </c>
      <c r="D121" s="9" t="str">
        <f>IFERROR(VLOOKUP(B121,machine!$D$4:$J$1596,7,0),"NA-MACHINE")</f>
        <v>HM04</v>
      </c>
      <c r="E121" s="9">
        <f>VLOOKUP(B121,machine!$D$4:$M$711,10,0)</f>
        <v>46</v>
      </c>
      <c r="F121" s="24">
        <f t="shared" si="8"/>
        <v>4.5999999999999999E-2</v>
      </c>
      <c r="G121" s="9">
        <f>VLOOKUP($B121,machine!$D$4:$H$1596,2,0)</f>
        <v>35</v>
      </c>
      <c r="H121" s="9">
        <f>VLOOKUP($B121,machine!$D$4:$H$1596,3,0)</f>
        <v>23</v>
      </c>
      <c r="I121" s="9">
        <f>VLOOKUP($B121,machine!$D$4:$H$1596,4,0)</f>
        <v>9</v>
      </c>
      <c r="J121" s="61">
        <f t="shared" si="9"/>
        <v>4.8550724637681161E-2</v>
      </c>
      <c r="K121" s="87"/>
    </row>
    <row r="122" spans="1:11" x14ac:dyDescent="0.3">
      <c r="A122" s="9" t="s">
        <v>787</v>
      </c>
      <c r="B122" s="9" t="s">
        <v>787</v>
      </c>
      <c r="C122" s="9">
        <v>3</v>
      </c>
      <c r="D122" s="9" t="str">
        <f>IFERROR(VLOOKUP(B122,machine!$D$4:$J$1596,7,0),"NA-MACHINE")</f>
        <v>HM04</v>
      </c>
      <c r="E122" s="9">
        <f>VLOOKUP(B122,machine!$D$4:$M$711,10,0)</f>
        <v>56</v>
      </c>
      <c r="F122" s="24">
        <f t="shared" si="8"/>
        <v>0.16800000000000001</v>
      </c>
      <c r="G122" s="9">
        <f>VLOOKUP($B122,machine!$D$4:$H$1596,2,0)</f>
        <v>46</v>
      </c>
      <c r="H122" s="9">
        <f>VLOOKUP($B122,machine!$D$4:$H$1596,3,0)</f>
        <v>27</v>
      </c>
      <c r="I122" s="9">
        <f>VLOOKUP($B122,machine!$D$4:$H$1596,4,0)</f>
        <v>0</v>
      </c>
      <c r="J122" s="61">
        <f t="shared" si="9"/>
        <v>0.15869565217391304</v>
      </c>
    </row>
    <row r="123" spans="1:11" x14ac:dyDescent="0.3">
      <c r="A123" s="9" t="s">
        <v>800</v>
      </c>
      <c r="B123" s="9" t="s">
        <v>800</v>
      </c>
      <c r="C123" s="9">
        <v>5</v>
      </c>
      <c r="D123" s="9" t="str">
        <f>IFERROR(VLOOKUP(B123,machine!$D$4:$J$1596,7,0),"NA-MACHINE")</f>
        <v>HM04</v>
      </c>
      <c r="E123" s="9">
        <f>VLOOKUP(B123,machine!$D$4:$M$711,10,0)</f>
        <v>43.76</v>
      </c>
      <c r="F123" s="24">
        <f t="shared" si="8"/>
        <v>0.21879999999999999</v>
      </c>
      <c r="G123" s="9">
        <f>VLOOKUP($B123,machine!$D$4:$H$1596,2,0)</f>
        <v>40</v>
      </c>
      <c r="H123" s="9">
        <f>VLOOKUP($B123,machine!$D$4:$H$1596,3,0)</f>
        <v>19</v>
      </c>
      <c r="I123" s="9">
        <f>VLOOKUP($B123,machine!$D$4:$H$1596,4,0)</f>
        <v>8</v>
      </c>
      <c r="J123" s="61">
        <f t="shared" si="9"/>
        <v>0.24275362318840579</v>
      </c>
    </row>
    <row r="124" spans="1:11" x14ac:dyDescent="0.3">
      <c r="A124" s="9" t="s">
        <v>858</v>
      </c>
      <c r="B124" s="9" t="s">
        <v>858</v>
      </c>
      <c r="C124" s="9">
        <v>21</v>
      </c>
      <c r="D124" s="9" t="s">
        <v>930</v>
      </c>
      <c r="E124" s="9">
        <f>VLOOKUP(B124,machine!$D$4:$M$711,10,0)</f>
        <v>114.6</v>
      </c>
      <c r="F124" s="24">
        <f t="shared" si="8"/>
        <v>2.4066000000000001</v>
      </c>
      <c r="G124" s="9">
        <f>VLOOKUP($B124,machine!$D$4:$H$1596,2,0)</f>
        <v>48</v>
      </c>
      <c r="H124" s="9">
        <f>VLOOKUP($B124,machine!$D$4:$H$1596,3,0)</f>
        <v>24</v>
      </c>
      <c r="I124" s="9">
        <f>VLOOKUP($B124,machine!$D$4:$H$1596,4,0)</f>
        <v>0</v>
      </c>
      <c r="J124" s="61">
        <f t="shared" si="9"/>
        <v>1.0956521739130434</v>
      </c>
    </row>
    <row r="125" spans="1:11" x14ac:dyDescent="0.3">
      <c r="A125" s="9" t="s">
        <v>873</v>
      </c>
      <c r="B125" s="9" t="s">
        <v>873</v>
      </c>
      <c r="C125" s="9">
        <v>34</v>
      </c>
      <c r="D125" s="9" t="s">
        <v>930</v>
      </c>
      <c r="E125" s="9">
        <f>VLOOKUP(B125,machine!$D$4:$M$711,10,0)</f>
        <v>113.8</v>
      </c>
      <c r="F125" s="24">
        <f t="shared" si="8"/>
        <v>3.8691999999999998</v>
      </c>
      <c r="G125" s="9">
        <f>VLOOKUP($B125,machine!$D$4:$H$1596,2,0)</f>
        <v>60</v>
      </c>
      <c r="H125" s="9">
        <f>VLOOKUP($B125,machine!$D$4:$H$1596,3,0)</f>
        <v>28</v>
      </c>
      <c r="I125" s="9">
        <f>VLOOKUP($B125,machine!$D$4:$H$1596,4,0)</f>
        <v>0</v>
      </c>
      <c r="J125" s="61">
        <f t="shared" si="9"/>
        <v>2.1681159420289857</v>
      </c>
    </row>
    <row r="126" spans="1:11" x14ac:dyDescent="0.3">
      <c r="A126" s="9" t="s">
        <v>880</v>
      </c>
      <c r="B126" s="9" t="s">
        <v>880</v>
      </c>
      <c r="C126" s="9">
        <v>3</v>
      </c>
      <c r="D126" s="9" t="s">
        <v>15771</v>
      </c>
      <c r="E126" s="9">
        <f>VLOOKUP(B126,machine!$D$4:$M$711,10,0)</f>
        <v>56.5</v>
      </c>
      <c r="F126" s="24">
        <f t="shared" si="8"/>
        <v>0.16950000000000001</v>
      </c>
      <c r="G126" s="9">
        <f>VLOOKUP($B126,machine!$D$4:$H$1596,2,0)</f>
        <v>47</v>
      </c>
      <c r="H126" s="9">
        <f>VLOOKUP($B126,machine!$D$4:$H$1596,3,0)</f>
        <v>12</v>
      </c>
      <c r="I126" s="9">
        <f>VLOOKUP($B126,machine!$D$4:$H$1596,4,0)</f>
        <v>0</v>
      </c>
      <c r="J126" s="61">
        <f t="shared" si="9"/>
        <v>0.1282608695652174</v>
      </c>
    </row>
    <row r="127" spans="1:11" x14ac:dyDescent="0.3">
      <c r="A127" s="9" t="s">
        <v>895</v>
      </c>
      <c r="B127" s="9" t="s">
        <v>895</v>
      </c>
      <c r="C127" s="9">
        <v>8</v>
      </c>
      <c r="D127" s="9" t="str">
        <f>IFERROR(VLOOKUP(B127,machine!$D$4:$J$1596,7,0),"NA-MACHINE")</f>
        <v>HM07</v>
      </c>
      <c r="E127" s="9">
        <f>VLOOKUP(B127,machine!$D$4:$M$711,10,0)</f>
        <v>229.8</v>
      </c>
      <c r="F127" s="24">
        <f t="shared" si="8"/>
        <v>1.8384</v>
      </c>
      <c r="G127" s="9">
        <f>VLOOKUP($B127,machine!$D$4:$H$1596,2,0)</f>
        <v>111</v>
      </c>
      <c r="H127" s="9">
        <f>VLOOKUP($B127,machine!$D$4:$H$1596,3,0)</f>
        <v>30</v>
      </c>
      <c r="I127" s="9">
        <f>VLOOKUP($B127,machine!$D$4:$H$1596,4,0)</f>
        <v>0</v>
      </c>
      <c r="J127" s="61">
        <f t="shared" si="9"/>
        <v>0.81739130434782614</v>
      </c>
    </row>
    <row r="128" spans="1:11" x14ac:dyDescent="0.3">
      <c r="A128" s="9" t="s">
        <v>900</v>
      </c>
      <c r="B128" s="9" t="s">
        <v>900</v>
      </c>
      <c r="C128" s="9">
        <v>10</v>
      </c>
      <c r="D128" s="9" t="str">
        <f>IFERROR(VLOOKUP(B128,machine!$D$4:$J$1596,7,0),"NA-MACHINE")</f>
        <v>HM07</v>
      </c>
      <c r="E128" s="9">
        <f>VLOOKUP(B128,machine!$D$4:$M$711,10,0)</f>
        <v>470</v>
      </c>
      <c r="F128" s="24">
        <f t="shared" si="8"/>
        <v>4.7</v>
      </c>
      <c r="G128" s="9">
        <f>VLOOKUP($B128,machine!$D$4:$H$1596,2,0)</f>
        <v>80</v>
      </c>
      <c r="H128" s="9">
        <f>VLOOKUP($B128,machine!$D$4:$H$1596,3,0)</f>
        <v>0</v>
      </c>
      <c r="I128" s="9">
        <f>VLOOKUP($B128,machine!$D$4:$H$1596,4,0)</f>
        <v>0</v>
      </c>
      <c r="J128" s="61">
        <f t="shared" si="9"/>
        <v>0.57971014492753625</v>
      </c>
    </row>
    <row r="129" spans="1:10" x14ac:dyDescent="0.3">
      <c r="A129" s="9" t="s">
        <v>902</v>
      </c>
      <c r="B129" s="9" t="s">
        <v>902</v>
      </c>
      <c r="C129" s="9">
        <v>2</v>
      </c>
      <c r="D129" s="9" t="str">
        <f>IFERROR(VLOOKUP(B129,machine!$D$4:$J$1596,7,0),"NA-MACHINE")</f>
        <v>HM06</v>
      </c>
      <c r="E129" s="9">
        <f>VLOOKUP(B129,machine!$D$4:$M$711,10,0)</f>
        <v>171.1</v>
      </c>
      <c r="F129" s="24">
        <f t="shared" si="8"/>
        <v>0.3422</v>
      </c>
      <c r="G129" s="9">
        <f>VLOOKUP($B129,machine!$D$4:$H$1596,2,0)</f>
        <v>87</v>
      </c>
      <c r="H129" s="9">
        <f>VLOOKUP($B129,machine!$D$4:$H$1596,3,0)</f>
        <v>36</v>
      </c>
      <c r="I129" s="9">
        <f>VLOOKUP($B129,machine!$D$4:$H$1596,4,0)</f>
        <v>0</v>
      </c>
      <c r="J129" s="61">
        <f t="shared" si="9"/>
        <v>0.17826086956521739</v>
      </c>
    </row>
    <row r="130" spans="1:10" x14ac:dyDescent="0.3">
      <c r="A130" s="9" t="s">
        <v>908</v>
      </c>
      <c r="B130" s="9" t="s">
        <v>908</v>
      </c>
      <c r="C130" s="9">
        <v>2</v>
      </c>
      <c r="D130" s="9" t="str">
        <f>IFERROR(VLOOKUP(B130,machine!$D$4:$J$1596,7,0),"NA-MACHINE")</f>
        <v>HM01</v>
      </c>
      <c r="E130" s="9">
        <f>VLOOKUP(B130,machine!$D$4:$M$711,10,0)</f>
        <v>171.5</v>
      </c>
      <c r="F130" s="24">
        <f t="shared" si="8"/>
        <v>0.34300000000000003</v>
      </c>
      <c r="G130" s="9">
        <f>VLOOKUP($B130,machine!$D$4:$H$1596,2,0)</f>
        <v>360</v>
      </c>
      <c r="H130" s="9">
        <f>VLOOKUP($B130,machine!$D$4:$H$1596,3,0)</f>
        <v>60</v>
      </c>
      <c r="I130" s="9">
        <f>VLOOKUP($B130,machine!$D$4:$H$1596,4,0)</f>
        <v>0</v>
      </c>
      <c r="J130" s="61">
        <f t="shared" si="9"/>
        <v>0.60869565217391308</v>
      </c>
    </row>
    <row r="131" spans="1:10" x14ac:dyDescent="0.3">
      <c r="A131" s="9" t="s">
        <v>912</v>
      </c>
      <c r="B131" s="9" t="s">
        <v>912</v>
      </c>
      <c r="C131" s="9">
        <v>1</v>
      </c>
      <c r="D131" s="9" t="str">
        <f>IFERROR(VLOOKUP(B131,machine!$D$4:$J$1596,7,0),"NA-MACHINE")</f>
        <v>HM04</v>
      </c>
      <c r="E131" s="9">
        <f>VLOOKUP(B131,machine!$D$4:$M$711,10,0)</f>
        <v>48.73</v>
      </c>
      <c r="F131" s="24">
        <f t="shared" si="8"/>
        <v>4.8729999999999996E-2</v>
      </c>
      <c r="G131" s="9">
        <f>VLOOKUP($B131,machine!$D$4:$H$1596,2,0)</f>
        <v>34</v>
      </c>
      <c r="H131" s="9">
        <f>VLOOKUP($B131,machine!$D$4:$H$1596,3,0)</f>
        <v>0</v>
      </c>
      <c r="I131" s="9">
        <f>VLOOKUP($B131,machine!$D$4:$H$1596,4,0)</f>
        <v>0</v>
      </c>
      <c r="J131" s="61">
        <f t="shared" si="9"/>
        <v>2.4637681159420291E-2</v>
      </c>
    </row>
  </sheetData>
  <autoFilter ref="A2:J131" xr:uid="{E61A2314-7A79-4823-A38F-17BC3FF7FB1D}"/>
  <pageMargins left="0.25" right="0.25" top="0.75" bottom="0.75" header="0.3" footer="0.3"/>
  <pageSetup paperSize="9" scale="68" fitToHeight="0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1DC11-29A3-490A-B3E5-7FE9A6BDC362}">
  <sheetPr>
    <pageSetUpPr fitToPage="1"/>
  </sheetPr>
  <dimension ref="A1:AC220"/>
  <sheetViews>
    <sheetView zoomScale="70" zoomScaleNormal="70" workbookViewId="0">
      <pane xSplit="24" ySplit="3" topLeftCell="Y4" activePane="bottomRight" state="frozen"/>
      <selection pane="topRight" activeCell="P1" sqref="P1"/>
      <selection pane="bottomLeft" activeCell="A3" sqref="A3"/>
      <selection pane="bottomRight" activeCell="AB5" sqref="AB5"/>
    </sheetView>
  </sheetViews>
  <sheetFormatPr defaultRowHeight="14.4" x14ac:dyDescent="0.3"/>
  <cols>
    <col min="1" max="1" width="19" bestFit="1" customWidth="1"/>
    <col min="2" max="2" width="11" bestFit="1" customWidth="1"/>
    <col min="9" max="9" width="9.33203125" customWidth="1"/>
    <col min="27" max="27" width="11.109375" bestFit="1" customWidth="1"/>
    <col min="29" max="29" width="10.44140625" bestFit="1" customWidth="1"/>
  </cols>
  <sheetData>
    <row r="1" spans="1:29" x14ac:dyDescent="0.3">
      <c r="B1" t="s">
        <v>125</v>
      </c>
      <c r="C1" s="28">
        <f t="shared" ref="C1:AA1" si="0">SUBTOTAL(9,C4:C200)</f>
        <v>3</v>
      </c>
      <c r="D1" s="28">
        <f t="shared" si="0"/>
        <v>47</v>
      </c>
      <c r="E1" s="28">
        <f t="shared" si="0"/>
        <v>10</v>
      </c>
      <c r="F1" s="28">
        <f t="shared" si="0"/>
        <v>1</v>
      </c>
      <c r="G1" s="28">
        <f t="shared" si="0"/>
        <v>20</v>
      </c>
      <c r="H1" s="28">
        <f t="shared" si="0"/>
        <v>61</v>
      </c>
      <c r="I1" s="28">
        <f t="shared" si="0"/>
        <v>25</v>
      </c>
      <c r="J1" s="28">
        <f t="shared" si="0"/>
        <v>2</v>
      </c>
      <c r="K1" s="28">
        <f t="shared" si="0"/>
        <v>1</v>
      </c>
      <c r="L1" s="28">
        <f t="shared" si="0"/>
        <v>56</v>
      </c>
      <c r="M1" s="28">
        <f t="shared" si="0"/>
        <v>18</v>
      </c>
      <c r="N1" s="28">
        <f t="shared" si="0"/>
        <v>38</v>
      </c>
      <c r="O1" s="28">
        <f t="shared" si="0"/>
        <v>21</v>
      </c>
      <c r="P1" s="28">
        <f t="shared" si="0"/>
        <v>20</v>
      </c>
      <c r="Q1" s="28">
        <f t="shared" si="0"/>
        <v>87</v>
      </c>
      <c r="R1" s="28">
        <f t="shared" si="0"/>
        <v>19</v>
      </c>
      <c r="S1" s="28">
        <f t="shared" si="0"/>
        <v>2</v>
      </c>
      <c r="T1" s="28">
        <f t="shared" si="0"/>
        <v>173</v>
      </c>
      <c r="U1" s="28">
        <f t="shared" si="0"/>
        <v>10</v>
      </c>
      <c r="V1" s="28">
        <f t="shared" si="0"/>
        <v>60</v>
      </c>
      <c r="W1" s="28">
        <f t="shared" si="0"/>
        <v>2</v>
      </c>
      <c r="X1" s="28">
        <f t="shared" si="0"/>
        <v>39</v>
      </c>
      <c r="Y1" s="28">
        <f t="shared" si="0"/>
        <v>185</v>
      </c>
      <c r="Z1" s="28">
        <f t="shared" si="0"/>
        <v>0</v>
      </c>
      <c r="AA1" s="28">
        <f t="shared" si="0"/>
        <v>900</v>
      </c>
      <c r="AC1" s="28">
        <f>SUBTOTAL(9,AC4:AC220)</f>
        <v>101.05213600000006</v>
      </c>
    </row>
    <row r="2" spans="1:29" x14ac:dyDescent="0.3">
      <c r="A2" t="s">
        <v>11</v>
      </c>
      <c r="B2" t="s">
        <v>126</v>
      </c>
      <c r="C2" s="48">
        <f t="shared" ref="C2:AA2" si="1">SUMPRODUCT($AB$4:$AB$214,C4:C214)/1000</f>
        <v>7.1999999999999995E-2</v>
      </c>
      <c r="D2" s="48">
        <f t="shared" si="1"/>
        <v>3.6270379999999998</v>
      </c>
      <c r="E2" s="48">
        <f t="shared" si="1"/>
        <v>0.38324999999999998</v>
      </c>
      <c r="F2" s="48">
        <f t="shared" si="1"/>
        <v>0</v>
      </c>
      <c r="G2" s="48">
        <f t="shared" si="1"/>
        <v>1.4429799999999999</v>
      </c>
      <c r="H2" s="48">
        <f t="shared" si="1"/>
        <v>3.5922799999999997</v>
      </c>
      <c r="I2" s="48">
        <f t="shared" si="1"/>
        <v>3.6878800000000007</v>
      </c>
      <c r="J2" s="48">
        <f t="shared" si="1"/>
        <v>0.1</v>
      </c>
      <c r="K2" s="48">
        <f t="shared" si="1"/>
        <v>8.0000000000000002E-3</v>
      </c>
      <c r="L2" s="48">
        <f t="shared" si="1"/>
        <v>7.0552339999999996</v>
      </c>
      <c r="M2" s="48">
        <f t="shared" si="1"/>
        <v>3.581</v>
      </c>
      <c r="N2" s="48">
        <f t="shared" si="1"/>
        <v>3.2946</v>
      </c>
      <c r="O2" s="48">
        <f t="shared" si="1"/>
        <v>1.9890000000000001</v>
      </c>
      <c r="P2" s="48">
        <f t="shared" si="1"/>
        <v>2.7308000000000003</v>
      </c>
      <c r="Q2" s="48">
        <f t="shared" si="1"/>
        <v>9.9906299999999977</v>
      </c>
      <c r="R2" s="48">
        <f t="shared" si="1"/>
        <v>3.9120100000000004</v>
      </c>
      <c r="S2" s="48">
        <f t="shared" si="1"/>
        <v>0.19519999999999998</v>
      </c>
      <c r="T2" s="48">
        <f t="shared" si="1"/>
        <v>19.895801999999996</v>
      </c>
      <c r="U2" s="48">
        <f t="shared" si="1"/>
        <v>0.06</v>
      </c>
      <c r="V2" s="48">
        <f t="shared" si="1"/>
        <v>7.0021100000000018</v>
      </c>
      <c r="W2" s="48">
        <f t="shared" si="1"/>
        <v>0.1</v>
      </c>
      <c r="X2" s="48">
        <f t="shared" si="1"/>
        <v>5.7852800000000011</v>
      </c>
      <c r="Y2" s="48">
        <f t="shared" si="1"/>
        <v>21.558242</v>
      </c>
      <c r="Z2" s="48">
        <f t="shared" si="1"/>
        <v>0</v>
      </c>
      <c r="AA2" s="48">
        <f t="shared" si="1"/>
        <v>100.06333599999999</v>
      </c>
      <c r="AC2" s="22">
        <f ca="1">TODAY()</f>
        <v>45818</v>
      </c>
    </row>
    <row r="3" spans="1:29" x14ac:dyDescent="0.3">
      <c r="A3" s="7" t="s">
        <v>0</v>
      </c>
      <c r="B3" s="7" t="s">
        <v>1</v>
      </c>
      <c r="C3" s="7" t="s">
        <v>28</v>
      </c>
      <c r="D3" s="7" t="s">
        <v>29</v>
      </c>
      <c r="E3" s="7" t="s">
        <v>31</v>
      </c>
      <c r="F3" s="7" t="s">
        <v>1683</v>
      </c>
      <c r="G3" s="7" t="s">
        <v>3702</v>
      </c>
      <c r="H3" s="7" t="s">
        <v>3991</v>
      </c>
      <c r="I3" s="7" t="s">
        <v>35</v>
      </c>
      <c r="J3" s="7" t="s">
        <v>3871</v>
      </c>
      <c r="K3" s="7" t="s">
        <v>8135</v>
      </c>
      <c r="L3" s="7" t="s">
        <v>14</v>
      </c>
      <c r="M3" s="7" t="s">
        <v>2597</v>
      </c>
      <c r="N3" s="7" t="s">
        <v>12</v>
      </c>
      <c r="O3" s="7" t="s">
        <v>2469</v>
      </c>
      <c r="P3" s="7" t="s">
        <v>1235</v>
      </c>
      <c r="Q3" s="7" t="s">
        <v>1472</v>
      </c>
      <c r="R3" s="7" t="s">
        <v>2315</v>
      </c>
      <c r="S3" s="7" t="s">
        <v>6097</v>
      </c>
      <c r="T3" s="7" t="s">
        <v>13</v>
      </c>
      <c r="U3" s="7" t="s">
        <v>8154</v>
      </c>
      <c r="V3" s="7" t="s">
        <v>33</v>
      </c>
      <c r="W3" s="7" t="s">
        <v>3898</v>
      </c>
      <c r="X3" s="7" t="s">
        <v>34</v>
      </c>
      <c r="Y3" s="7" t="s">
        <v>19</v>
      </c>
      <c r="Z3" s="7"/>
      <c r="AA3" s="7" t="s">
        <v>44</v>
      </c>
      <c r="AB3" s="23" t="s">
        <v>8</v>
      </c>
      <c r="AC3" s="23" t="s">
        <v>75</v>
      </c>
    </row>
    <row r="4" spans="1:29" x14ac:dyDescent="0.3">
      <c r="A4" s="7" t="s">
        <v>1441</v>
      </c>
      <c r="B4" s="7" t="s">
        <v>133</v>
      </c>
      <c r="C4" s="7"/>
      <c r="D4" s="7">
        <v>2</v>
      </c>
      <c r="E4" s="7">
        <v>1</v>
      </c>
      <c r="F4" s="7"/>
      <c r="G4" s="7">
        <v>3</v>
      </c>
      <c r="H4" s="7">
        <v>27</v>
      </c>
      <c r="I4" s="7"/>
      <c r="J4" s="7"/>
      <c r="K4" s="7"/>
      <c r="L4" s="7">
        <v>1</v>
      </c>
      <c r="M4" s="7"/>
      <c r="N4" s="7">
        <v>3</v>
      </c>
      <c r="O4" s="7"/>
      <c r="P4" s="7"/>
      <c r="Q4" s="7">
        <v>1</v>
      </c>
      <c r="R4" s="7"/>
      <c r="S4" s="7"/>
      <c r="T4" s="7">
        <v>9</v>
      </c>
      <c r="U4" s="7"/>
      <c r="V4" s="7"/>
      <c r="W4" s="7"/>
      <c r="X4" s="7"/>
      <c r="Y4" s="7">
        <v>1</v>
      </c>
      <c r="Z4" s="7"/>
      <c r="AA4" s="7">
        <f>SUM(C4:Y4)</f>
        <v>48</v>
      </c>
      <c r="AB4" s="24">
        <f>VLOOKUP(B4,machine!$D$4:$M$653,10,0)</f>
        <v>49.66</v>
      </c>
      <c r="AC4" s="24">
        <f t="shared" ref="AC4:AC67" si="2">AA4*AB4/1000</f>
        <v>2.38368</v>
      </c>
    </row>
    <row r="5" spans="1:29" x14ac:dyDescent="0.3">
      <c r="A5" s="7" t="s">
        <v>132</v>
      </c>
      <c r="B5" s="7" t="s">
        <v>133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>
        <v>2</v>
      </c>
      <c r="Z5" s="7"/>
      <c r="AA5" s="7">
        <f t="shared" ref="AA5:AA68" si="3">SUM(C5:Y5)</f>
        <v>2</v>
      </c>
      <c r="AB5" s="24">
        <f>VLOOKUP(B5,machine!$D$4:$M$653,10,0)</f>
        <v>49.66</v>
      </c>
      <c r="AC5" s="24">
        <f t="shared" si="2"/>
        <v>9.9319999999999992E-2</v>
      </c>
    </row>
    <row r="6" spans="1:29" x14ac:dyDescent="0.3">
      <c r="A6" s="9" t="s">
        <v>7169</v>
      </c>
      <c r="B6" s="9" t="s">
        <v>192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>
        <v>2</v>
      </c>
      <c r="Z6" s="9"/>
      <c r="AA6" s="7">
        <f t="shared" si="3"/>
        <v>2</v>
      </c>
      <c r="AB6" s="24">
        <f>VLOOKUP(B6,machine!$D$4:$M$653,10,0)</f>
        <v>78.8</v>
      </c>
      <c r="AC6" s="24">
        <f t="shared" si="2"/>
        <v>0.15759999999999999</v>
      </c>
    </row>
    <row r="7" spans="1:29" x14ac:dyDescent="0.3">
      <c r="A7" s="7" t="s">
        <v>3245</v>
      </c>
      <c r="B7" s="7" t="s">
        <v>196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>
        <v>6</v>
      </c>
      <c r="W7" s="7"/>
      <c r="X7" s="7"/>
      <c r="Y7" s="7"/>
      <c r="Z7" s="7"/>
      <c r="AA7" s="7">
        <f t="shared" si="3"/>
        <v>6</v>
      </c>
      <c r="AB7" s="24">
        <f>VLOOKUP(B7,machine!$D$4:$M$653,10,0)</f>
        <v>61.46</v>
      </c>
      <c r="AC7" s="24">
        <f t="shared" si="2"/>
        <v>0.36875999999999998</v>
      </c>
    </row>
    <row r="8" spans="1:29" x14ac:dyDescent="0.3">
      <c r="A8" s="7" t="s">
        <v>5935</v>
      </c>
      <c r="B8" s="7" t="s">
        <v>196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>
        <v>1</v>
      </c>
      <c r="U8" s="7"/>
      <c r="V8" s="7"/>
      <c r="W8" s="7"/>
      <c r="X8" s="7"/>
      <c r="Y8" s="7">
        <v>1</v>
      </c>
      <c r="Z8" s="7"/>
      <c r="AA8" s="7">
        <f t="shared" si="3"/>
        <v>2</v>
      </c>
      <c r="AB8" s="24">
        <f>VLOOKUP(B8,machine!$D$4:$M$653,10,0)</f>
        <v>61.46</v>
      </c>
      <c r="AC8" s="24">
        <f t="shared" si="2"/>
        <v>0.12292</v>
      </c>
    </row>
    <row r="9" spans="1:29" x14ac:dyDescent="0.3">
      <c r="A9" s="7" t="s">
        <v>3893</v>
      </c>
      <c r="B9" s="7" t="s">
        <v>203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>
        <v>2</v>
      </c>
      <c r="X9" s="7"/>
      <c r="Y9" s="7"/>
      <c r="Z9" s="7"/>
      <c r="AA9" s="7">
        <f t="shared" si="3"/>
        <v>2</v>
      </c>
      <c r="AB9" s="24">
        <f>VLOOKUP(B9,machine!$D$4:$M$653,10,0)</f>
        <v>50</v>
      </c>
      <c r="AC9" s="24">
        <f t="shared" si="2"/>
        <v>0.1</v>
      </c>
    </row>
    <row r="10" spans="1:29" x14ac:dyDescent="0.3">
      <c r="A10" s="9" t="s">
        <v>204</v>
      </c>
      <c r="B10" s="9" t="s">
        <v>203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>
        <v>1</v>
      </c>
      <c r="Z10" s="9"/>
      <c r="AA10" s="7">
        <f t="shared" si="3"/>
        <v>1</v>
      </c>
      <c r="AB10" s="24">
        <f>VLOOKUP(B10,machine!$D$4:$M$653,10,0)</f>
        <v>50</v>
      </c>
      <c r="AC10" s="24">
        <f t="shared" si="2"/>
        <v>0.05</v>
      </c>
    </row>
    <row r="11" spans="1:29" x14ac:dyDescent="0.3">
      <c r="A11" s="7" t="s">
        <v>6027</v>
      </c>
      <c r="B11" s="7" t="s">
        <v>216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>
        <v>1</v>
      </c>
      <c r="U11" s="7"/>
      <c r="V11" s="7"/>
      <c r="W11" s="7"/>
      <c r="X11" s="7"/>
      <c r="Y11" s="7"/>
      <c r="Z11" s="7"/>
      <c r="AA11" s="7">
        <f t="shared" si="3"/>
        <v>1</v>
      </c>
      <c r="AB11" s="24">
        <f>VLOOKUP(B11,machine!$D$4:$M$653,10,0)</f>
        <v>112.8</v>
      </c>
      <c r="AC11" s="24">
        <f t="shared" si="2"/>
        <v>0.1128</v>
      </c>
    </row>
    <row r="12" spans="1:29" x14ac:dyDescent="0.3">
      <c r="A12" s="7" t="s">
        <v>2345</v>
      </c>
      <c r="B12" s="7" t="s">
        <v>220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>
        <v>1</v>
      </c>
      <c r="Z12" s="7"/>
      <c r="AA12" s="7">
        <f t="shared" si="3"/>
        <v>1</v>
      </c>
      <c r="AB12" s="24">
        <f>VLOOKUP(B12,machine!$D$4:$M$653,10,0)</f>
        <v>85.3</v>
      </c>
      <c r="AC12" s="24">
        <f t="shared" si="2"/>
        <v>8.5300000000000001E-2</v>
      </c>
    </row>
    <row r="13" spans="1:29" x14ac:dyDescent="0.3">
      <c r="A13" s="7" t="s">
        <v>3153</v>
      </c>
      <c r="B13" s="7" t="s">
        <v>220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>
        <v>1</v>
      </c>
      <c r="R13" s="7"/>
      <c r="S13" s="7"/>
      <c r="T13" s="7"/>
      <c r="U13" s="7"/>
      <c r="V13" s="7"/>
      <c r="W13" s="7"/>
      <c r="X13" s="7"/>
      <c r="Y13" s="7">
        <v>2</v>
      </c>
      <c r="Z13" s="7"/>
      <c r="AA13" s="7">
        <f t="shared" si="3"/>
        <v>3</v>
      </c>
      <c r="AB13" s="24">
        <f>VLOOKUP(B13,machine!$D$4:$M$653,10,0)</f>
        <v>85.3</v>
      </c>
      <c r="AC13" s="24">
        <f t="shared" si="2"/>
        <v>0.25589999999999996</v>
      </c>
    </row>
    <row r="14" spans="1:29" x14ac:dyDescent="0.3">
      <c r="A14" s="7" t="s">
        <v>3266</v>
      </c>
      <c r="B14" s="7" t="s">
        <v>137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>
        <v>8</v>
      </c>
      <c r="S14" s="7"/>
      <c r="T14" s="7">
        <v>1</v>
      </c>
      <c r="U14" s="7"/>
      <c r="V14" s="7"/>
      <c r="W14" s="7"/>
      <c r="X14" s="7">
        <v>4</v>
      </c>
      <c r="Y14" s="7"/>
      <c r="Z14" s="7"/>
      <c r="AA14" s="7">
        <f t="shared" si="3"/>
        <v>13</v>
      </c>
      <c r="AB14" s="24">
        <f>VLOOKUP(B14,machine!$D$4:$M$653,10,0)</f>
        <v>292.16000000000003</v>
      </c>
      <c r="AC14" s="24">
        <f t="shared" si="2"/>
        <v>3.7980800000000006</v>
      </c>
    </row>
    <row r="15" spans="1:29" x14ac:dyDescent="0.3">
      <c r="A15" s="7" t="s">
        <v>140</v>
      </c>
      <c r="B15" s="7" t="s">
        <v>141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>
        <v>1</v>
      </c>
      <c r="O15" s="7"/>
      <c r="P15" s="7"/>
      <c r="Q15" s="7"/>
      <c r="R15" s="7"/>
      <c r="S15" s="7"/>
      <c r="T15" s="7"/>
      <c r="U15" s="7"/>
      <c r="V15" s="7">
        <v>1</v>
      </c>
      <c r="W15" s="7"/>
      <c r="X15" s="7"/>
      <c r="Y15" s="7">
        <v>1</v>
      </c>
      <c r="Z15" s="7"/>
      <c r="AA15" s="7">
        <f t="shared" si="3"/>
        <v>3</v>
      </c>
      <c r="AB15" s="24">
        <f>VLOOKUP(B15,machine!$D$4:$M$653,10,0)</f>
        <v>83</v>
      </c>
      <c r="AC15" s="24">
        <f t="shared" si="2"/>
        <v>0.249</v>
      </c>
    </row>
    <row r="16" spans="1:29" x14ac:dyDescent="0.3">
      <c r="A16" s="7" t="s">
        <v>179</v>
      </c>
      <c r="B16" s="7" t="s">
        <v>141</v>
      </c>
      <c r="C16" s="7"/>
      <c r="D16" s="7">
        <v>1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>
        <v>3</v>
      </c>
      <c r="U16" s="7"/>
      <c r="V16" s="7"/>
      <c r="W16" s="7"/>
      <c r="X16" s="7"/>
      <c r="Y16" s="7"/>
      <c r="Z16" s="7"/>
      <c r="AA16" s="7">
        <f t="shared" si="3"/>
        <v>4</v>
      </c>
      <c r="AB16" s="24">
        <f>VLOOKUP(B16,machine!$D$4:$M$653,10,0)</f>
        <v>83</v>
      </c>
      <c r="AC16" s="24">
        <f t="shared" si="2"/>
        <v>0.33200000000000002</v>
      </c>
    </row>
    <row r="17" spans="1:29" x14ac:dyDescent="0.3">
      <c r="A17" s="7" t="s">
        <v>97</v>
      </c>
      <c r="B17" s="7" t="s">
        <v>98</v>
      </c>
      <c r="C17" s="7"/>
      <c r="D17" s="7"/>
      <c r="E17" s="7"/>
      <c r="F17" s="7"/>
      <c r="G17" s="7"/>
      <c r="H17" s="7"/>
      <c r="I17" s="7">
        <v>1</v>
      </c>
      <c r="J17" s="7"/>
      <c r="K17" s="7"/>
      <c r="L17" s="7"/>
      <c r="M17" s="7">
        <v>1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>
        <f t="shared" si="3"/>
        <v>2</v>
      </c>
      <c r="AB17" s="24">
        <f>VLOOKUP(B17,machine!$D$4:$M$653,10,0)</f>
        <v>510</v>
      </c>
      <c r="AC17" s="24">
        <f t="shared" si="2"/>
        <v>1.02</v>
      </c>
    </row>
    <row r="18" spans="1:29" x14ac:dyDescent="0.3">
      <c r="A18" s="7" t="s">
        <v>113</v>
      </c>
      <c r="B18" s="7" t="s">
        <v>104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>
        <v>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>
        <f t="shared" si="3"/>
        <v>7</v>
      </c>
      <c r="AB18" s="24">
        <f>VLOOKUP(B18,machine!$D$4:$M$653,10,0)</f>
        <v>317</v>
      </c>
      <c r="AC18" s="24">
        <f t="shared" si="2"/>
        <v>2.2189999999999999</v>
      </c>
    </row>
    <row r="19" spans="1:29" x14ac:dyDescent="0.3">
      <c r="A19" s="7" t="s">
        <v>110</v>
      </c>
      <c r="B19" s="7" t="s">
        <v>111</v>
      </c>
      <c r="C19" s="7"/>
      <c r="D19" s="7"/>
      <c r="E19" s="7"/>
      <c r="F19" s="7"/>
      <c r="G19" s="7"/>
      <c r="H19" s="7"/>
      <c r="I19" s="7">
        <v>1</v>
      </c>
      <c r="J19" s="7"/>
      <c r="K19" s="7"/>
      <c r="L19" s="7">
        <v>1</v>
      </c>
      <c r="M19" s="7">
        <v>6</v>
      </c>
      <c r="N19" s="7"/>
      <c r="O19" s="7"/>
      <c r="P19" s="7"/>
      <c r="Q19" s="7"/>
      <c r="R19" s="7"/>
      <c r="S19" s="7"/>
      <c r="T19" s="7">
        <v>3</v>
      </c>
      <c r="U19" s="7"/>
      <c r="V19" s="7"/>
      <c r="W19" s="7"/>
      <c r="X19" s="7"/>
      <c r="Y19" s="7"/>
      <c r="Z19" s="7"/>
      <c r="AA19" s="7">
        <f t="shared" si="3"/>
        <v>11</v>
      </c>
      <c r="AB19" s="24">
        <f>VLOOKUP(B19,machine!$D$4:$M$653,10,0)</f>
        <v>84</v>
      </c>
      <c r="AC19" s="24">
        <f t="shared" si="2"/>
        <v>0.92400000000000004</v>
      </c>
    </row>
    <row r="20" spans="1:29" x14ac:dyDescent="0.3">
      <c r="A20" s="7" t="s">
        <v>1806</v>
      </c>
      <c r="B20" s="7" t="s">
        <v>111</v>
      </c>
      <c r="C20" s="7"/>
      <c r="D20" s="7"/>
      <c r="E20" s="7"/>
      <c r="F20" s="7"/>
      <c r="G20" s="7"/>
      <c r="H20" s="7"/>
      <c r="I20" s="7"/>
      <c r="J20" s="7"/>
      <c r="K20" s="7"/>
      <c r="L20" s="7">
        <v>1</v>
      </c>
      <c r="M20" s="7">
        <v>1</v>
      </c>
      <c r="N20" s="7"/>
      <c r="O20" s="7"/>
      <c r="P20" s="7"/>
      <c r="Q20" s="7"/>
      <c r="R20" s="7"/>
      <c r="S20" s="7"/>
      <c r="T20" s="7">
        <v>2</v>
      </c>
      <c r="U20" s="7"/>
      <c r="V20" s="7"/>
      <c r="W20" s="7"/>
      <c r="X20" s="7"/>
      <c r="Y20" s="7"/>
      <c r="Z20" s="7"/>
      <c r="AA20" s="7">
        <f t="shared" si="3"/>
        <v>4</v>
      </c>
      <c r="AB20" s="24">
        <f>VLOOKUP(B20,machine!$D$4:$M$653,10,0)</f>
        <v>84</v>
      </c>
      <c r="AC20" s="24">
        <f t="shared" si="2"/>
        <v>0.33600000000000002</v>
      </c>
    </row>
    <row r="21" spans="1:29" x14ac:dyDescent="0.3">
      <c r="A21" s="7" t="s">
        <v>1615</v>
      </c>
      <c r="B21" s="7" t="s">
        <v>234</v>
      </c>
      <c r="C21" s="7"/>
      <c r="D21" s="7"/>
      <c r="E21" s="7"/>
      <c r="F21" s="7"/>
      <c r="G21" s="7"/>
      <c r="H21" s="7"/>
      <c r="I21" s="7"/>
      <c r="J21" s="7"/>
      <c r="K21" s="7"/>
      <c r="L21" s="7">
        <v>2</v>
      </c>
      <c r="M21" s="7"/>
      <c r="N21" s="7"/>
      <c r="O21" s="7"/>
      <c r="P21" s="7"/>
      <c r="Q21" s="7">
        <v>1</v>
      </c>
      <c r="R21" s="7"/>
      <c r="S21" s="7"/>
      <c r="T21" s="7">
        <v>1</v>
      </c>
      <c r="U21" s="7"/>
      <c r="V21" s="7"/>
      <c r="W21" s="7"/>
      <c r="X21" s="7"/>
      <c r="Y21" s="7">
        <v>6</v>
      </c>
      <c r="Z21" s="7"/>
      <c r="AA21" s="7">
        <f t="shared" si="3"/>
        <v>10</v>
      </c>
      <c r="AB21" s="24">
        <f>VLOOKUP(B21,machine!$D$4:$M$653,10,0)</f>
        <v>33.659999999999997</v>
      </c>
      <c r="AC21" s="24">
        <f t="shared" si="2"/>
        <v>0.33659999999999995</v>
      </c>
    </row>
    <row r="22" spans="1:29" x14ac:dyDescent="0.3">
      <c r="A22" s="7" t="s">
        <v>233</v>
      </c>
      <c r="B22" s="7" t="s">
        <v>234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>
        <v>1</v>
      </c>
      <c r="Z22" s="7"/>
      <c r="AA22" s="7">
        <f t="shared" si="3"/>
        <v>1</v>
      </c>
      <c r="AB22" s="24">
        <f>VLOOKUP(B22,machine!$D$4:$M$653,10,0)</f>
        <v>33.659999999999997</v>
      </c>
      <c r="AC22" s="24">
        <f t="shared" si="2"/>
        <v>3.3659999999999995E-2</v>
      </c>
    </row>
    <row r="23" spans="1:29" x14ac:dyDescent="0.3">
      <c r="A23" s="7" t="s">
        <v>3986</v>
      </c>
      <c r="B23" s="7" t="s">
        <v>101</v>
      </c>
      <c r="C23" s="7"/>
      <c r="D23" s="7"/>
      <c r="E23" s="7"/>
      <c r="F23" s="7"/>
      <c r="G23" s="7"/>
      <c r="H23" s="7">
        <v>2</v>
      </c>
      <c r="I23" s="7">
        <v>5</v>
      </c>
      <c r="J23" s="7"/>
      <c r="K23" s="7"/>
      <c r="L23" s="7"/>
      <c r="M23" s="7"/>
      <c r="N23" s="7">
        <v>1</v>
      </c>
      <c r="O23" s="7"/>
      <c r="P23" s="7"/>
      <c r="Q23" s="7">
        <v>1</v>
      </c>
      <c r="R23" s="7"/>
      <c r="S23" s="7"/>
      <c r="T23" s="7"/>
      <c r="U23" s="7"/>
      <c r="V23" s="7"/>
      <c r="W23" s="7"/>
      <c r="X23" s="7"/>
      <c r="Y23" s="7"/>
      <c r="Z23" s="7"/>
      <c r="AA23" s="7">
        <f t="shared" si="3"/>
        <v>9</v>
      </c>
      <c r="AB23" s="24">
        <f>VLOOKUP(B23,machine!$D$4:$M$653,10,0)</f>
        <v>294.66000000000003</v>
      </c>
      <c r="AC23" s="24">
        <f t="shared" si="2"/>
        <v>2.6519400000000002</v>
      </c>
    </row>
    <row r="24" spans="1:29" x14ac:dyDescent="0.3">
      <c r="A24" s="7" t="s">
        <v>2351</v>
      </c>
      <c r="B24" s="7" t="s">
        <v>108</v>
      </c>
      <c r="C24" s="7">
        <v>2</v>
      </c>
      <c r="D24" s="7"/>
      <c r="E24" s="7"/>
      <c r="F24" s="7"/>
      <c r="G24" s="7"/>
      <c r="H24" s="7">
        <v>1</v>
      </c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>
        <v>1</v>
      </c>
      <c r="U24" s="7"/>
      <c r="V24" s="7"/>
      <c r="W24" s="7"/>
      <c r="X24" s="7"/>
      <c r="Y24" s="7">
        <v>2</v>
      </c>
      <c r="Z24" s="7"/>
      <c r="AA24" s="7">
        <f t="shared" si="3"/>
        <v>6</v>
      </c>
      <c r="AB24" s="24">
        <f>VLOOKUP(B24,machine!$D$4:$M$653,10,0)</f>
        <v>24</v>
      </c>
      <c r="AC24" s="24">
        <f t="shared" si="2"/>
        <v>0.14399999999999999</v>
      </c>
    </row>
    <row r="25" spans="1:29" x14ac:dyDescent="0.3">
      <c r="A25" s="7" t="s">
        <v>107</v>
      </c>
      <c r="B25" s="7" t="s">
        <v>108</v>
      </c>
      <c r="C25" s="7">
        <v>1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>
        <f t="shared" si="3"/>
        <v>1</v>
      </c>
      <c r="AB25" s="24">
        <f>VLOOKUP(B25,machine!$D$4:$M$653,10,0)</f>
        <v>24</v>
      </c>
      <c r="AC25" s="24">
        <f t="shared" si="2"/>
        <v>2.4E-2</v>
      </c>
    </row>
    <row r="26" spans="1:29" x14ac:dyDescent="0.3">
      <c r="A26" s="7" t="s">
        <v>1650</v>
      </c>
      <c r="B26" s="7" t="s">
        <v>105</v>
      </c>
      <c r="C26" s="7"/>
      <c r="D26" s="7"/>
      <c r="E26" s="7"/>
      <c r="F26" s="7"/>
      <c r="G26" s="7"/>
      <c r="H26" s="7"/>
      <c r="I26" s="7">
        <v>2</v>
      </c>
      <c r="J26" s="7"/>
      <c r="K26" s="7"/>
      <c r="L26" s="7">
        <v>4</v>
      </c>
      <c r="M26" s="7"/>
      <c r="N26" s="7"/>
      <c r="O26" s="7"/>
      <c r="P26" s="7"/>
      <c r="Q26" s="7"/>
      <c r="R26" s="7">
        <v>2</v>
      </c>
      <c r="S26" s="7"/>
      <c r="T26" s="7">
        <v>4</v>
      </c>
      <c r="U26" s="7"/>
      <c r="V26" s="7"/>
      <c r="W26" s="7"/>
      <c r="X26" s="7"/>
      <c r="Y26" s="7">
        <v>1</v>
      </c>
      <c r="Z26" s="7"/>
      <c r="AA26" s="7">
        <f t="shared" si="3"/>
        <v>13</v>
      </c>
      <c r="AB26" s="24">
        <f>VLOOKUP(B26,machine!$D$4:$M$653,10,0)</f>
        <v>470.66</v>
      </c>
      <c r="AC26" s="24">
        <f t="shared" si="2"/>
        <v>6.1185799999999997</v>
      </c>
    </row>
    <row r="27" spans="1:29" x14ac:dyDescent="0.3">
      <c r="A27" s="7" t="s">
        <v>1910</v>
      </c>
      <c r="B27" s="7" t="s">
        <v>103</v>
      </c>
      <c r="C27" s="7"/>
      <c r="D27" s="7">
        <v>1</v>
      </c>
      <c r="E27" s="7"/>
      <c r="F27" s="7"/>
      <c r="G27" s="7"/>
      <c r="H27" s="7">
        <v>3</v>
      </c>
      <c r="I27" s="7"/>
      <c r="J27" s="7"/>
      <c r="K27" s="7"/>
      <c r="L27" s="7"/>
      <c r="M27" s="7"/>
      <c r="N27" s="7">
        <v>10</v>
      </c>
      <c r="O27" s="7"/>
      <c r="P27" s="7"/>
      <c r="Q27" s="7">
        <v>1</v>
      </c>
      <c r="R27" s="7">
        <v>4</v>
      </c>
      <c r="S27" s="7"/>
      <c r="T27" s="7"/>
      <c r="U27" s="7"/>
      <c r="V27" s="7"/>
      <c r="W27" s="7"/>
      <c r="X27" s="7"/>
      <c r="Y27" s="7"/>
      <c r="Z27" s="7"/>
      <c r="AA27" s="7">
        <f t="shared" si="3"/>
        <v>19</v>
      </c>
      <c r="AB27" s="24">
        <f>VLOOKUP(B27,machine!$D$4:$M$653,10,0)</f>
        <v>39.5</v>
      </c>
      <c r="AC27" s="24">
        <f t="shared" si="2"/>
        <v>0.75049999999999994</v>
      </c>
    </row>
    <row r="28" spans="1:29" x14ac:dyDescent="0.3">
      <c r="A28" s="7" t="s">
        <v>2742</v>
      </c>
      <c r="B28" s="7" t="s">
        <v>103</v>
      </c>
      <c r="C28" s="7"/>
      <c r="D28" s="7"/>
      <c r="E28" s="7"/>
      <c r="F28" s="7"/>
      <c r="G28" s="7"/>
      <c r="H28" s="7">
        <v>1</v>
      </c>
      <c r="I28" s="7"/>
      <c r="J28" s="7"/>
      <c r="K28" s="7"/>
      <c r="L28" s="7"/>
      <c r="M28" s="7"/>
      <c r="N28" s="7">
        <v>2</v>
      </c>
      <c r="O28" s="7"/>
      <c r="P28" s="7"/>
      <c r="Q28" s="7"/>
      <c r="R28" s="7">
        <v>1</v>
      </c>
      <c r="S28" s="7"/>
      <c r="T28" s="7"/>
      <c r="U28" s="7"/>
      <c r="V28" s="7"/>
      <c r="W28" s="7"/>
      <c r="X28" s="7"/>
      <c r="Y28" s="7"/>
      <c r="Z28" s="7"/>
      <c r="AA28" s="7">
        <f t="shared" si="3"/>
        <v>4</v>
      </c>
      <c r="AB28" s="24">
        <f>VLOOKUP(B28,machine!$D$4:$M$653,10,0)</f>
        <v>39.5</v>
      </c>
      <c r="AC28" s="24">
        <f t="shared" si="2"/>
        <v>0.158</v>
      </c>
    </row>
    <row r="29" spans="1:29" x14ac:dyDescent="0.3">
      <c r="A29" s="7" t="s">
        <v>6581</v>
      </c>
      <c r="B29" s="7" t="s">
        <v>103</v>
      </c>
      <c r="C29" s="7"/>
      <c r="D29" s="7"/>
      <c r="E29" s="7">
        <v>1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>
        <f t="shared" si="3"/>
        <v>1</v>
      </c>
      <c r="AB29" s="24">
        <f>VLOOKUP(B29,machine!$D$4:$M$653,10,0)</f>
        <v>39.5</v>
      </c>
      <c r="AC29" s="24">
        <f t="shared" si="2"/>
        <v>3.95E-2</v>
      </c>
    </row>
    <row r="30" spans="1:29" x14ac:dyDescent="0.3">
      <c r="A30" s="7" t="s">
        <v>5881</v>
      </c>
      <c r="B30" s="7" t="s">
        <v>100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>
        <v>1</v>
      </c>
      <c r="R30" s="7"/>
      <c r="S30" s="7"/>
      <c r="T30" s="7">
        <v>1</v>
      </c>
      <c r="U30" s="7"/>
      <c r="V30" s="7"/>
      <c r="W30" s="7"/>
      <c r="X30" s="7"/>
      <c r="Y30" s="7"/>
      <c r="Z30" s="7"/>
      <c r="AA30" s="7">
        <f t="shared" si="3"/>
        <v>2</v>
      </c>
      <c r="AB30" s="24">
        <f>VLOOKUP(B30,machine!$D$4:$M$653,10,0)</f>
        <v>36.33</v>
      </c>
      <c r="AC30" s="24">
        <f t="shared" si="2"/>
        <v>7.2660000000000002E-2</v>
      </c>
    </row>
    <row r="31" spans="1:29" x14ac:dyDescent="0.3">
      <c r="A31" s="7" t="s">
        <v>6465</v>
      </c>
      <c r="B31" s="7" t="s">
        <v>241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>
        <v>1</v>
      </c>
      <c r="R31" s="7"/>
      <c r="S31" s="7"/>
      <c r="T31" s="7"/>
      <c r="U31" s="7"/>
      <c r="V31" s="7"/>
      <c r="W31" s="7"/>
      <c r="X31" s="7"/>
      <c r="Y31" s="7"/>
      <c r="Z31" s="7"/>
      <c r="AA31" s="7">
        <f t="shared" si="3"/>
        <v>1</v>
      </c>
      <c r="AB31" s="24">
        <f>VLOOKUP(B31,machine!$D$4:$M$653,10,0)</f>
        <v>116.66</v>
      </c>
      <c r="AC31" s="24">
        <f t="shared" si="2"/>
        <v>0.11666</v>
      </c>
    </row>
    <row r="32" spans="1:29" x14ac:dyDescent="0.3">
      <c r="A32" s="7" t="s">
        <v>3285</v>
      </c>
      <c r="B32" s="7" t="s">
        <v>244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>
        <v>1</v>
      </c>
      <c r="S32" s="7"/>
      <c r="T32" s="7">
        <v>2</v>
      </c>
      <c r="U32" s="7"/>
      <c r="V32" s="7"/>
      <c r="W32" s="7"/>
      <c r="X32" s="7"/>
      <c r="Y32" s="7"/>
      <c r="Z32" s="7"/>
      <c r="AA32" s="7">
        <f t="shared" si="3"/>
        <v>3</v>
      </c>
      <c r="AB32" s="24">
        <f>VLOOKUP(B32,machine!$D$4:$M$653,10,0)</f>
        <v>90.06</v>
      </c>
      <c r="AC32" s="24">
        <f t="shared" si="2"/>
        <v>0.27018000000000003</v>
      </c>
    </row>
    <row r="33" spans="1:29" x14ac:dyDescent="0.3">
      <c r="A33" s="7" t="s">
        <v>1735</v>
      </c>
      <c r="B33" s="7" t="s">
        <v>247</v>
      </c>
      <c r="C33" s="7"/>
      <c r="D33" s="7"/>
      <c r="E33" s="7"/>
      <c r="F33" s="7"/>
      <c r="G33" s="7"/>
      <c r="H33" s="7">
        <v>1</v>
      </c>
      <c r="I33" s="7"/>
      <c r="J33" s="7"/>
      <c r="K33" s="7"/>
      <c r="L33" s="7">
        <v>1</v>
      </c>
      <c r="M33" s="7"/>
      <c r="N33" s="7"/>
      <c r="O33" s="7"/>
      <c r="P33" s="7"/>
      <c r="Q33" s="7"/>
      <c r="R33" s="7"/>
      <c r="S33" s="7"/>
      <c r="T33" s="7">
        <v>1</v>
      </c>
      <c r="U33" s="7"/>
      <c r="V33" s="7"/>
      <c r="W33" s="7"/>
      <c r="X33" s="7"/>
      <c r="Y33" s="7"/>
      <c r="Z33" s="7"/>
      <c r="AA33" s="7">
        <f t="shared" si="3"/>
        <v>3</v>
      </c>
      <c r="AB33" s="24">
        <f>VLOOKUP(B33,machine!$D$4:$M$653,10,0)</f>
        <v>75.66</v>
      </c>
      <c r="AC33" s="24">
        <f t="shared" si="2"/>
        <v>0.22697999999999999</v>
      </c>
    </row>
    <row r="34" spans="1:29" x14ac:dyDescent="0.3">
      <c r="A34" s="7" t="s">
        <v>2650</v>
      </c>
      <c r="B34" s="7" t="s">
        <v>250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>
        <v>1</v>
      </c>
      <c r="S34" s="7"/>
      <c r="T34" s="7"/>
      <c r="U34" s="7"/>
      <c r="V34" s="7"/>
      <c r="W34" s="7"/>
      <c r="X34" s="7"/>
      <c r="Y34" s="7"/>
      <c r="Z34" s="7"/>
      <c r="AA34" s="7">
        <f t="shared" si="3"/>
        <v>1</v>
      </c>
      <c r="AB34" s="24">
        <f>VLOOKUP(B34,machine!$D$4:$M$653,10,0)</f>
        <v>76.400000000000006</v>
      </c>
      <c r="AC34" s="24">
        <f t="shared" si="2"/>
        <v>7.640000000000001E-2</v>
      </c>
    </row>
    <row r="35" spans="1:29" x14ac:dyDescent="0.3">
      <c r="A35" s="7" t="s">
        <v>1642</v>
      </c>
      <c r="B35" s="7" t="s">
        <v>253</v>
      </c>
      <c r="C35" s="7"/>
      <c r="D35" s="7"/>
      <c r="E35" s="7"/>
      <c r="F35" s="7"/>
      <c r="G35" s="7"/>
      <c r="H35" s="7"/>
      <c r="I35" s="7"/>
      <c r="J35" s="7"/>
      <c r="K35" s="7"/>
      <c r="L35" s="7">
        <v>2</v>
      </c>
      <c r="M35" s="7"/>
      <c r="N35" s="7">
        <v>1</v>
      </c>
      <c r="O35" s="7"/>
      <c r="P35" s="7"/>
      <c r="Q35" s="7"/>
      <c r="R35" s="7"/>
      <c r="S35" s="7"/>
      <c r="T35" s="7">
        <v>1</v>
      </c>
      <c r="U35" s="7"/>
      <c r="V35" s="7">
        <v>4</v>
      </c>
      <c r="W35" s="7"/>
      <c r="X35" s="7">
        <v>5</v>
      </c>
      <c r="Y35" s="7">
        <v>3</v>
      </c>
      <c r="Z35" s="7"/>
      <c r="AA35" s="7">
        <f t="shared" si="3"/>
        <v>16</v>
      </c>
      <c r="AB35" s="24">
        <f>VLOOKUP(B35,machine!$D$4:$M$653,10,0)</f>
        <v>211</v>
      </c>
      <c r="AC35" s="24">
        <f t="shared" si="2"/>
        <v>3.3759999999999999</v>
      </c>
    </row>
    <row r="36" spans="1:29" x14ac:dyDescent="0.3">
      <c r="A36" s="7" t="s">
        <v>3660</v>
      </c>
      <c r="B36" s="7" t="s">
        <v>253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>
        <v>1</v>
      </c>
      <c r="Z36" s="7"/>
      <c r="AA36" s="7">
        <f t="shared" si="3"/>
        <v>1</v>
      </c>
      <c r="AB36" s="24">
        <f>VLOOKUP(B36,machine!$D$4:$M$653,10,0)</f>
        <v>211</v>
      </c>
      <c r="AC36" s="24">
        <f t="shared" si="2"/>
        <v>0.21099999999999999</v>
      </c>
    </row>
    <row r="37" spans="1:29" x14ac:dyDescent="0.3">
      <c r="A37" s="7" t="s">
        <v>2855</v>
      </c>
      <c r="B37" s="7" t="s">
        <v>96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>
        <v>1</v>
      </c>
      <c r="N37" s="7">
        <v>1</v>
      </c>
      <c r="O37" s="7"/>
      <c r="P37" s="7"/>
      <c r="Q37" s="7">
        <v>1</v>
      </c>
      <c r="R37" s="7"/>
      <c r="S37" s="7"/>
      <c r="T37" s="7">
        <v>2</v>
      </c>
      <c r="U37" s="7"/>
      <c r="V37" s="7"/>
      <c r="W37" s="7"/>
      <c r="X37" s="7"/>
      <c r="Y37" s="7"/>
      <c r="Z37" s="7"/>
      <c r="AA37" s="7">
        <f t="shared" si="3"/>
        <v>5</v>
      </c>
      <c r="AB37" s="24">
        <f>VLOOKUP(B37,machine!$D$4:$M$653,10,0)</f>
        <v>88</v>
      </c>
      <c r="AC37" s="24">
        <f t="shared" si="2"/>
        <v>0.44</v>
      </c>
    </row>
    <row r="38" spans="1:29" x14ac:dyDescent="0.3">
      <c r="A38" s="7" t="s">
        <v>95</v>
      </c>
      <c r="B38" s="7" t="s">
        <v>96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>
        <v>2</v>
      </c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>
        <f t="shared" si="3"/>
        <v>2</v>
      </c>
      <c r="AB38" s="24">
        <f>VLOOKUP(B38,machine!$D$4:$M$653,10,0)</f>
        <v>88</v>
      </c>
      <c r="AC38" s="24">
        <f t="shared" si="2"/>
        <v>0.17599999999999999</v>
      </c>
    </row>
    <row r="39" spans="1:29" x14ac:dyDescent="0.3">
      <c r="A39" s="7" t="s">
        <v>256</v>
      </c>
      <c r="B39" s="7" t="s">
        <v>178</v>
      </c>
      <c r="C39" s="7"/>
      <c r="D39" s="7"/>
      <c r="E39" s="7"/>
      <c r="F39" s="7"/>
      <c r="G39" s="7"/>
      <c r="H39" s="7"/>
      <c r="I39" s="7"/>
      <c r="J39" s="7"/>
      <c r="K39" s="7"/>
      <c r="L39" s="7">
        <v>1</v>
      </c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>
        <f t="shared" si="3"/>
        <v>1</v>
      </c>
      <c r="AB39" s="24">
        <f>VLOOKUP(B39,machine!$D$4:$M$653,10,0)</f>
        <v>114</v>
      </c>
      <c r="AC39" s="24">
        <f t="shared" si="2"/>
        <v>0.114</v>
      </c>
    </row>
    <row r="40" spans="1:29" x14ac:dyDescent="0.3">
      <c r="A40" s="7" t="s">
        <v>3532</v>
      </c>
      <c r="B40" s="7" t="s">
        <v>178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>
        <v>4</v>
      </c>
      <c r="R40" s="7"/>
      <c r="S40" s="7"/>
      <c r="T40" s="7">
        <v>1</v>
      </c>
      <c r="U40" s="7"/>
      <c r="V40" s="7"/>
      <c r="W40" s="7"/>
      <c r="X40" s="7"/>
      <c r="Y40" s="7">
        <v>1</v>
      </c>
      <c r="Z40" s="7"/>
      <c r="AA40" s="7">
        <f t="shared" si="3"/>
        <v>6</v>
      </c>
      <c r="AB40" s="24">
        <f>VLOOKUP(B40,machine!$D$4:$M$653,10,0)</f>
        <v>114</v>
      </c>
      <c r="AC40" s="24">
        <f t="shared" si="2"/>
        <v>0.68400000000000005</v>
      </c>
    </row>
    <row r="41" spans="1:29" x14ac:dyDescent="0.3">
      <c r="A41" s="7" t="s">
        <v>183</v>
      </c>
      <c r="B41" s="7" t="s">
        <v>178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>
        <v>2</v>
      </c>
      <c r="R41" s="7"/>
      <c r="S41" s="7"/>
      <c r="T41" s="7">
        <v>3</v>
      </c>
      <c r="U41" s="7"/>
      <c r="V41" s="7"/>
      <c r="W41" s="7"/>
      <c r="X41" s="7"/>
      <c r="Y41" s="7"/>
      <c r="Z41" s="7"/>
      <c r="AA41" s="7">
        <f t="shared" si="3"/>
        <v>5</v>
      </c>
      <c r="AB41" s="24">
        <f>VLOOKUP(B41,machine!$D$4:$M$653,10,0)</f>
        <v>114</v>
      </c>
      <c r="AC41" s="24">
        <f t="shared" si="2"/>
        <v>0.56999999999999995</v>
      </c>
    </row>
    <row r="42" spans="1:29" x14ac:dyDescent="0.3">
      <c r="A42" s="9" t="s">
        <v>7049</v>
      </c>
      <c r="B42" s="9" t="s">
        <v>261</v>
      </c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>
        <v>1</v>
      </c>
      <c r="S42" s="9"/>
      <c r="T42" s="9"/>
      <c r="U42" s="9"/>
      <c r="V42" s="9"/>
      <c r="W42" s="9"/>
      <c r="X42" s="9"/>
      <c r="Y42" s="9"/>
      <c r="Z42" s="9"/>
      <c r="AA42" s="7">
        <f t="shared" si="3"/>
        <v>1</v>
      </c>
      <c r="AB42" s="24">
        <f>VLOOKUP(B42,machine!$D$4:$M$653,10,0)</f>
        <v>84.45</v>
      </c>
      <c r="AC42" s="24">
        <f t="shared" si="2"/>
        <v>8.4449999999999997E-2</v>
      </c>
    </row>
    <row r="43" spans="1:29" x14ac:dyDescent="0.3">
      <c r="A43" s="7" t="s">
        <v>2024</v>
      </c>
      <c r="B43" s="7" t="s">
        <v>143</v>
      </c>
      <c r="C43" s="7"/>
      <c r="D43" s="7">
        <v>1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>
        <f t="shared" si="3"/>
        <v>1</v>
      </c>
      <c r="AB43" s="24">
        <f>VLOOKUP(B43,machine!$D$4:$M$653,10,0)</f>
        <v>33</v>
      </c>
      <c r="AC43" s="24">
        <f t="shared" si="2"/>
        <v>3.3000000000000002E-2</v>
      </c>
    </row>
    <row r="44" spans="1:29" x14ac:dyDescent="0.3">
      <c r="A44" s="7" t="s">
        <v>142</v>
      </c>
      <c r="B44" s="7" t="s">
        <v>143</v>
      </c>
      <c r="C44" s="7"/>
      <c r="D44" s="7">
        <v>1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>
        <f t="shared" si="3"/>
        <v>1</v>
      </c>
      <c r="AB44" s="24">
        <f>VLOOKUP(B44,machine!$D$4:$M$653,10,0)</f>
        <v>33</v>
      </c>
      <c r="AC44" s="24">
        <f t="shared" si="2"/>
        <v>3.3000000000000002E-2</v>
      </c>
    </row>
    <row r="45" spans="1:29" x14ac:dyDescent="0.3">
      <c r="A45" s="7" t="s">
        <v>6275</v>
      </c>
      <c r="B45" s="7" t="s">
        <v>1030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>
        <v>6</v>
      </c>
      <c r="R45" s="7"/>
      <c r="S45" s="7"/>
      <c r="T45" s="7"/>
      <c r="U45" s="7"/>
      <c r="V45" s="7"/>
      <c r="W45" s="7"/>
      <c r="X45" s="7"/>
      <c r="Y45" s="7"/>
      <c r="Z45" s="7"/>
      <c r="AA45" s="7">
        <f t="shared" si="3"/>
        <v>6</v>
      </c>
      <c r="AB45" s="24">
        <f>VLOOKUP(B45,machine!$D$4:$M$653,10,0)</f>
        <v>62</v>
      </c>
      <c r="AC45" s="24">
        <f t="shared" si="2"/>
        <v>0.372</v>
      </c>
    </row>
    <row r="46" spans="1:29" x14ac:dyDescent="0.3">
      <c r="A46" s="7" t="s">
        <v>291</v>
      </c>
      <c r="B46" s="7" t="s">
        <v>292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>
        <v>2</v>
      </c>
      <c r="U46" s="7"/>
      <c r="V46" s="7"/>
      <c r="W46" s="7"/>
      <c r="X46" s="7"/>
      <c r="Y46" s="7">
        <v>2</v>
      </c>
      <c r="Z46" s="7"/>
      <c r="AA46" s="7">
        <f t="shared" si="3"/>
        <v>4</v>
      </c>
      <c r="AB46" s="24">
        <f>VLOOKUP(B46,machine!$D$4:$M$653,10,0)</f>
        <v>9.3309999999999995</v>
      </c>
      <c r="AC46" s="24">
        <f t="shared" si="2"/>
        <v>3.7323999999999996E-2</v>
      </c>
    </row>
    <row r="47" spans="1:29" x14ac:dyDescent="0.3">
      <c r="A47" s="7" t="s">
        <v>293</v>
      </c>
      <c r="B47" s="7" t="s">
        <v>294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>
        <v>3</v>
      </c>
      <c r="Z47" s="7"/>
      <c r="AA47" s="7">
        <f t="shared" si="3"/>
        <v>3</v>
      </c>
      <c r="AB47" s="24">
        <f>VLOOKUP(B47,machine!$D$4:$M$653,10,0)</f>
        <v>7.7</v>
      </c>
      <c r="AC47" s="24">
        <f t="shared" si="2"/>
        <v>2.3100000000000002E-2</v>
      </c>
    </row>
    <row r="48" spans="1:29" x14ac:dyDescent="0.3">
      <c r="A48" s="7" t="s">
        <v>297</v>
      </c>
      <c r="B48" s="7" t="s">
        <v>298</v>
      </c>
      <c r="C48" s="7"/>
      <c r="D48" s="7"/>
      <c r="E48" s="7"/>
      <c r="F48" s="7"/>
      <c r="G48" s="7"/>
      <c r="H48" s="7"/>
      <c r="I48" s="7"/>
      <c r="J48" s="7"/>
      <c r="K48" s="7"/>
      <c r="L48" s="7">
        <v>2</v>
      </c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>
        <f t="shared" si="3"/>
        <v>2</v>
      </c>
      <c r="AB48" s="24">
        <f>VLOOKUP(B48,machine!$D$4:$M$653,10,0)</f>
        <v>9.26</v>
      </c>
      <c r="AC48" s="24">
        <f t="shared" si="2"/>
        <v>1.8519999999999998E-2</v>
      </c>
    </row>
    <row r="49" spans="1:29" x14ac:dyDescent="0.3">
      <c r="A49" s="7" t="s">
        <v>302</v>
      </c>
      <c r="B49" s="7" t="s">
        <v>303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>
        <v>17</v>
      </c>
      <c r="U49" s="7"/>
      <c r="V49" s="7"/>
      <c r="W49" s="7"/>
      <c r="X49" s="7"/>
      <c r="Y49" s="7">
        <v>1</v>
      </c>
      <c r="Z49" s="7"/>
      <c r="AA49" s="7">
        <f t="shared" si="3"/>
        <v>18</v>
      </c>
      <c r="AB49" s="24">
        <f>VLOOKUP(B49,machine!$D$4:$M$653,10,0)</f>
        <v>7.1</v>
      </c>
      <c r="AC49" s="24">
        <f t="shared" si="2"/>
        <v>0.1278</v>
      </c>
    </row>
    <row r="50" spans="1:29" x14ac:dyDescent="0.3">
      <c r="A50" s="7" t="s">
        <v>304</v>
      </c>
      <c r="B50" s="7" t="s">
        <v>305</v>
      </c>
      <c r="C50" s="7"/>
      <c r="D50" s="7">
        <v>4</v>
      </c>
      <c r="E50" s="7"/>
      <c r="F50" s="7"/>
      <c r="G50" s="7"/>
      <c r="H50" s="7"/>
      <c r="I50" s="7"/>
      <c r="J50" s="7"/>
      <c r="K50" s="7"/>
      <c r="L50" s="7">
        <v>2</v>
      </c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>
        <f t="shared" si="3"/>
        <v>6</v>
      </c>
      <c r="AB50" s="24">
        <f>VLOOKUP(B50,machine!$D$4:$M$653,10,0)</f>
        <v>3.052</v>
      </c>
      <c r="AC50" s="24">
        <f t="shared" si="2"/>
        <v>1.8312000000000002E-2</v>
      </c>
    </row>
    <row r="51" spans="1:29" x14ac:dyDescent="0.3">
      <c r="A51" s="7" t="s">
        <v>321</v>
      </c>
      <c r="B51" s="7" t="s">
        <v>322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>
        <v>1</v>
      </c>
      <c r="U51" s="7"/>
      <c r="V51" s="7"/>
      <c r="W51" s="7"/>
      <c r="X51" s="7"/>
      <c r="Y51" s="7"/>
      <c r="Z51" s="7"/>
      <c r="AA51" s="7">
        <f t="shared" si="3"/>
        <v>1</v>
      </c>
      <c r="AB51" s="24">
        <f>VLOOKUP(B51,machine!$D$4:$M$653,10,0)</f>
        <v>295</v>
      </c>
      <c r="AC51" s="24">
        <f t="shared" si="2"/>
        <v>0.29499999999999998</v>
      </c>
    </row>
    <row r="52" spans="1:29" x14ac:dyDescent="0.3">
      <c r="A52" s="7" t="s">
        <v>323</v>
      </c>
      <c r="B52" s="7" t="s">
        <v>324</v>
      </c>
      <c r="C52" s="7"/>
      <c r="D52" s="7">
        <v>2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>
        <f t="shared" si="3"/>
        <v>2</v>
      </c>
      <c r="AB52" s="24">
        <f>VLOOKUP(B52,machine!$D$4:$M$653,10,0)</f>
        <v>117</v>
      </c>
      <c r="AC52" s="24">
        <f t="shared" si="2"/>
        <v>0.23400000000000001</v>
      </c>
    </row>
    <row r="53" spans="1:29" x14ac:dyDescent="0.3">
      <c r="A53" s="7" t="s">
        <v>329</v>
      </c>
      <c r="B53" s="7" t="s">
        <v>330</v>
      </c>
      <c r="C53" s="7"/>
      <c r="D53" s="7">
        <v>1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>
        <f t="shared" si="3"/>
        <v>1</v>
      </c>
      <c r="AB53" s="24">
        <f>VLOOKUP(B53,machine!$D$4:$M$653,10,0)</f>
        <v>172.9</v>
      </c>
      <c r="AC53" s="24">
        <f t="shared" si="2"/>
        <v>0.1729</v>
      </c>
    </row>
    <row r="54" spans="1:29" x14ac:dyDescent="0.3">
      <c r="A54" s="7" t="s">
        <v>346</v>
      </c>
      <c r="B54" s="7" t="s">
        <v>345</v>
      </c>
      <c r="C54" s="7"/>
      <c r="D54" s="7">
        <v>1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>
        <v>1</v>
      </c>
      <c r="R54" s="7"/>
      <c r="S54" s="7"/>
      <c r="T54" s="7"/>
      <c r="U54" s="7"/>
      <c r="V54" s="7"/>
      <c r="W54" s="7"/>
      <c r="X54" s="7"/>
      <c r="Y54" s="7">
        <v>1</v>
      </c>
      <c r="Z54" s="7"/>
      <c r="AA54" s="7">
        <f t="shared" si="3"/>
        <v>3</v>
      </c>
      <c r="AB54" s="24">
        <f>VLOOKUP(B54,machine!$D$4:$M$653,10,0)</f>
        <v>16.8</v>
      </c>
      <c r="AC54" s="24">
        <f t="shared" si="2"/>
        <v>5.0400000000000007E-2</v>
      </c>
    </row>
    <row r="55" spans="1:29" x14ac:dyDescent="0.3">
      <c r="A55" s="7" t="s">
        <v>347</v>
      </c>
      <c r="B55" s="7" t="s">
        <v>345</v>
      </c>
      <c r="C55" s="7"/>
      <c r="D55" s="7">
        <v>1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>
        <v>1</v>
      </c>
      <c r="U55" s="7"/>
      <c r="V55" s="7"/>
      <c r="W55" s="7"/>
      <c r="X55" s="7"/>
      <c r="Y55" s="7"/>
      <c r="Z55" s="7"/>
      <c r="AA55" s="7">
        <f t="shared" si="3"/>
        <v>2</v>
      </c>
      <c r="AB55" s="24">
        <f>VLOOKUP(B55,machine!$D$4:$M$653,10,0)</f>
        <v>16.8</v>
      </c>
      <c r="AC55" s="24">
        <f t="shared" si="2"/>
        <v>3.3600000000000005E-2</v>
      </c>
    </row>
    <row r="56" spans="1:29" x14ac:dyDescent="0.3">
      <c r="A56" s="7" t="s">
        <v>344</v>
      </c>
      <c r="B56" s="7" t="s">
        <v>345</v>
      </c>
      <c r="C56" s="7"/>
      <c r="D56" s="7">
        <v>3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>
        <f t="shared" si="3"/>
        <v>3</v>
      </c>
      <c r="AB56" s="24">
        <f>VLOOKUP(B56,machine!$D$4:$M$653,10,0)</f>
        <v>16.8</v>
      </c>
      <c r="AC56" s="24">
        <f t="shared" si="2"/>
        <v>5.0400000000000007E-2</v>
      </c>
    </row>
    <row r="57" spans="1:29" x14ac:dyDescent="0.3">
      <c r="A57" s="7" t="s">
        <v>350</v>
      </c>
      <c r="B57" s="7" t="s">
        <v>351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>
        <v>1</v>
      </c>
      <c r="Q57" s="7"/>
      <c r="R57" s="7"/>
      <c r="S57" s="7"/>
      <c r="T57" s="7">
        <v>3</v>
      </c>
      <c r="U57" s="7"/>
      <c r="V57" s="7"/>
      <c r="W57" s="7"/>
      <c r="X57" s="7"/>
      <c r="Y57" s="7"/>
      <c r="Z57" s="7"/>
      <c r="AA57" s="7">
        <f t="shared" si="3"/>
        <v>4</v>
      </c>
      <c r="AB57" s="24">
        <f>VLOOKUP(B57,machine!$D$4:$M$653,10,0)</f>
        <v>77.8</v>
      </c>
      <c r="AC57" s="24">
        <f t="shared" si="2"/>
        <v>0.31119999999999998</v>
      </c>
    </row>
    <row r="58" spans="1:29" x14ac:dyDescent="0.3">
      <c r="A58" s="7" t="s">
        <v>3241</v>
      </c>
      <c r="B58" s="7" t="s">
        <v>354</v>
      </c>
      <c r="C58" s="7"/>
      <c r="D58" s="7"/>
      <c r="E58" s="7"/>
      <c r="F58" s="7"/>
      <c r="G58" s="7"/>
      <c r="H58" s="7">
        <v>1</v>
      </c>
      <c r="I58" s="7"/>
      <c r="J58" s="7"/>
      <c r="K58" s="7"/>
      <c r="L58" s="7"/>
      <c r="M58" s="7"/>
      <c r="N58" s="7"/>
      <c r="O58" s="7"/>
      <c r="P58" s="7"/>
      <c r="Q58" s="7">
        <v>2</v>
      </c>
      <c r="R58" s="7"/>
      <c r="S58" s="7"/>
      <c r="T58" s="7">
        <v>2</v>
      </c>
      <c r="U58" s="7"/>
      <c r="V58" s="7"/>
      <c r="W58" s="7"/>
      <c r="X58" s="7"/>
      <c r="Y58" s="7"/>
      <c r="Z58" s="7"/>
      <c r="AA58" s="7">
        <f t="shared" si="3"/>
        <v>5</v>
      </c>
      <c r="AB58" s="24">
        <f>VLOOKUP(B58,machine!$D$4:$M$653,10,0)</f>
        <v>141</v>
      </c>
      <c r="AC58" s="24">
        <f t="shared" si="2"/>
        <v>0.70499999999999996</v>
      </c>
    </row>
    <row r="59" spans="1:29" x14ac:dyDescent="0.3">
      <c r="A59" s="7" t="s">
        <v>357</v>
      </c>
      <c r="B59" s="7" t="s">
        <v>358</v>
      </c>
      <c r="C59" s="7"/>
      <c r="D59" s="7"/>
      <c r="E59" s="7"/>
      <c r="F59" s="7"/>
      <c r="G59" s="7"/>
      <c r="H59" s="7"/>
      <c r="I59" s="7"/>
      <c r="J59" s="7"/>
      <c r="K59" s="7"/>
      <c r="L59" s="7">
        <v>1</v>
      </c>
      <c r="M59" s="7"/>
      <c r="N59" s="7">
        <v>3</v>
      </c>
      <c r="O59" s="7"/>
      <c r="P59" s="7"/>
      <c r="Q59" s="7"/>
      <c r="R59" s="7"/>
      <c r="S59" s="7"/>
      <c r="T59" s="7">
        <v>1</v>
      </c>
      <c r="U59" s="7"/>
      <c r="V59" s="7"/>
      <c r="W59" s="7"/>
      <c r="X59" s="7"/>
      <c r="Y59" s="7">
        <v>6</v>
      </c>
      <c r="Z59" s="7"/>
      <c r="AA59" s="7">
        <f t="shared" si="3"/>
        <v>11</v>
      </c>
      <c r="AB59" s="24">
        <f>VLOOKUP(B59,machine!$D$4:$M$653,10,0)</f>
        <v>91.5</v>
      </c>
      <c r="AC59" s="24">
        <f t="shared" si="2"/>
        <v>1.0065</v>
      </c>
    </row>
    <row r="60" spans="1:29" x14ac:dyDescent="0.3">
      <c r="A60" s="7" t="s">
        <v>365</v>
      </c>
      <c r="B60" s="7" t="s">
        <v>366</v>
      </c>
      <c r="C60" s="7"/>
      <c r="D60" s="7"/>
      <c r="E60" s="7"/>
      <c r="F60" s="7"/>
      <c r="G60" s="7"/>
      <c r="H60" s="7"/>
      <c r="I60" s="7"/>
      <c r="J60" s="7"/>
      <c r="K60" s="7"/>
      <c r="L60" s="7">
        <v>2</v>
      </c>
      <c r="M60" s="7"/>
      <c r="N60" s="7">
        <v>1</v>
      </c>
      <c r="O60" s="7"/>
      <c r="P60" s="7"/>
      <c r="Q60" s="7"/>
      <c r="R60" s="7"/>
      <c r="S60" s="7"/>
      <c r="T60" s="7">
        <v>2</v>
      </c>
      <c r="U60" s="7"/>
      <c r="V60" s="7"/>
      <c r="W60" s="7"/>
      <c r="X60" s="7"/>
      <c r="Y60" s="7">
        <v>2</v>
      </c>
      <c r="Z60" s="7"/>
      <c r="AA60" s="7">
        <f t="shared" si="3"/>
        <v>7</v>
      </c>
      <c r="AB60" s="24">
        <f>VLOOKUP(B60,machine!$D$4:$M$653,10,0)</f>
        <v>43.1</v>
      </c>
      <c r="AC60" s="24">
        <f t="shared" si="2"/>
        <v>0.30169999999999997</v>
      </c>
    </row>
    <row r="61" spans="1:29" x14ac:dyDescent="0.3">
      <c r="A61" s="7" t="s">
        <v>5942</v>
      </c>
      <c r="B61" s="7" t="s">
        <v>375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>
        <v>1</v>
      </c>
      <c r="U61" s="7"/>
      <c r="V61" s="7"/>
      <c r="W61" s="7"/>
      <c r="X61" s="7"/>
      <c r="Y61" s="7"/>
      <c r="Z61" s="7"/>
      <c r="AA61" s="7">
        <f t="shared" si="3"/>
        <v>1</v>
      </c>
      <c r="AB61" s="24">
        <f>VLOOKUP(B61,machine!$D$4:$M$653,10,0)</f>
        <v>138.6</v>
      </c>
      <c r="AC61" s="24">
        <f t="shared" si="2"/>
        <v>0.1386</v>
      </c>
    </row>
    <row r="62" spans="1:29" x14ac:dyDescent="0.3">
      <c r="A62" s="7" t="s">
        <v>391</v>
      </c>
      <c r="B62" s="7" t="s">
        <v>390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>
        <v>1</v>
      </c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>
        <f t="shared" si="3"/>
        <v>1</v>
      </c>
      <c r="AB62" s="24">
        <f>VLOOKUP(B62,machine!$D$4:$M$653,10,0)</f>
        <v>37.46</v>
      </c>
      <c r="AC62" s="24">
        <f t="shared" si="2"/>
        <v>3.746E-2</v>
      </c>
    </row>
    <row r="63" spans="1:29" x14ac:dyDescent="0.3">
      <c r="A63" s="7" t="s">
        <v>6406</v>
      </c>
      <c r="B63" s="7" t="s">
        <v>390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>
        <v>2</v>
      </c>
      <c r="R63" s="7"/>
      <c r="S63" s="7"/>
      <c r="T63" s="7"/>
      <c r="U63" s="7"/>
      <c r="V63" s="7"/>
      <c r="W63" s="7"/>
      <c r="X63" s="7"/>
      <c r="Y63" s="7"/>
      <c r="Z63" s="7"/>
      <c r="AA63" s="7">
        <f t="shared" si="3"/>
        <v>2</v>
      </c>
      <c r="AB63" s="24">
        <f>VLOOKUP(B63,machine!$D$4:$M$653,10,0)</f>
        <v>37.46</v>
      </c>
      <c r="AC63" s="24">
        <f t="shared" si="2"/>
        <v>7.492E-2</v>
      </c>
    </row>
    <row r="64" spans="1:29" x14ac:dyDescent="0.3">
      <c r="A64" s="7" t="s">
        <v>3580</v>
      </c>
      <c r="B64" s="7" t="s">
        <v>393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>
        <v>1</v>
      </c>
      <c r="Z64" s="7"/>
      <c r="AA64" s="7">
        <f t="shared" si="3"/>
        <v>1</v>
      </c>
      <c r="AB64" s="24">
        <f>VLOOKUP(B64,machine!$D$4:$M$653,10,0)</f>
        <v>64.53</v>
      </c>
      <c r="AC64" s="24">
        <f t="shared" si="2"/>
        <v>6.4530000000000004E-2</v>
      </c>
    </row>
    <row r="65" spans="1:29" x14ac:dyDescent="0.3">
      <c r="A65" s="7" t="s">
        <v>402</v>
      </c>
      <c r="B65" s="7" t="s">
        <v>393</v>
      </c>
      <c r="C65" s="7"/>
      <c r="D65" s="7">
        <v>1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>
        <f t="shared" si="3"/>
        <v>1</v>
      </c>
      <c r="AB65" s="24">
        <f>VLOOKUP(B65,machine!$D$4:$M$653,10,0)</f>
        <v>64.53</v>
      </c>
      <c r="AC65" s="24">
        <f t="shared" si="2"/>
        <v>6.4530000000000004E-2</v>
      </c>
    </row>
    <row r="66" spans="1:29" x14ac:dyDescent="0.3">
      <c r="A66" s="7" t="s">
        <v>3141</v>
      </c>
      <c r="B66" s="7" t="s">
        <v>424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>
        <v>1</v>
      </c>
      <c r="U66" s="7"/>
      <c r="V66" s="7"/>
      <c r="W66" s="7"/>
      <c r="X66" s="7"/>
      <c r="Y66" s="7"/>
      <c r="Z66" s="7"/>
      <c r="AA66" s="7">
        <f t="shared" si="3"/>
        <v>1</v>
      </c>
      <c r="AB66" s="24">
        <f>VLOOKUP(B66,machine!$D$4:$M$653,10,0)</f>
        <v>120</v>
      </c>
      <c r="AC66" s="24">
        <f t="shared" si="2"/>
        <v>0.12</v>
      </c>
    </row>
    <row r="67" spans="1:29" x14ac:dyDescent="0.3">
      <c r="A67" s="7" t="s">
        <v>1282</v>
      </c>
      <c r="B67" s="7" t="s">
        <v>1031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>
        <v>3</v>
      </c>
      <c r="Z67" s="7"/>
      <c r="AA67" s="7">
        <f t="shared" si="3"/>
        <v>3</v>
      </c>
      <c r="AB67" s="24">
        <f>VLOOKUP(B67,machine!$D$4:$M$653,10,0)</f>
        <v>49</v>
      </c>
      <c r="AC67" s="24">
        <f t="shared" si="2"/>
        <v>0.14699999999999999</v>
      </c>
    </row>
    <row r="68" spans="1:29" x14ac:dyDescent="0.3">
      <c r="A68" s="7" t="s">
        <v>433</v>
      </c>
      <c r="B68" s="7" t="s">
        <v>434</v>
      </c>
      <c r="C68" s="7"/>
      <c r="D68" s="7"/>
      <c r="E68" s="7"/>
      <c r="F68" s="7"/>
      <c r="G68" s="7"/>
      <c r="H68" s="7"/>
      <c r="I68" s="7"/>
      <c r="J68" s="7"/>
      <c r="K68" s="7"/>
      <c r="L68" s="7">
        <v>1</v>
      </c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>
        <f t="shared" si="3"/>
        <v>1</v>
      </c>
      <c r="AB68" s="24">
        <f>VLOOKUP(B68,machine!$D$4:$M$653,10,0)</f>
        <v>57.1</v>
      </c>
      <c r="AC68" s="24">
        <f t="shared" ref="AC68:AC131" si="4">AA68*AB68/1000</f>
        <v>5.7099999999999998E-2</v>
      </c>
    </row>
    <row r="69" spans="1:29" x14ac:dyDescent="0.3">
      <c r="A69" s="7" t="s">
        <v>3499</v>
      </c>
      <c r="B69" s="7" t="s">
        <v>1005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>
        <v>3</v>
      </c>
      <c r="U69" s="7"/>
      <c r="V69" s="7"/>
      <c r="W69" s="7"/>
      <c r="X69" s="7"/>
      <c r="Y69" s="7"/>
      <c r="Z69" s="7"/>
      <c r="AA69" s="7">
        <f t="shared" ref="AA69:AA130" si="5">SUM(C69:Y69)</f>
        <v>3</v>
      </c>
      <c r="AB69" s="24">
        <f>VLOOKUP(B69,machine!$D$4:$M$653,10,0)</f>
        <v>404</v>
      </c>
      <c r="AC69" s="24">
        <f t="shared" si="4"/>
        <v>1.212</v>
      </c>
    </row>
    <row r="70" spans="1:29" x14ac:dyDescent="0.3">
      <c r="A70" s="7" t="s">
        <v>3090</v>
      </c>
      <c r="B70" s="7" t="s">
        <v>1001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>
        <v>3</v>
      </c>
      <c r="U70" s="7"/>
      <c r="V70" s="7"/>
      <c r="W70" s="7"/>
      <c r="X70" s="7"/>
      <c r="Y70" s="7"/>
      <c r="Z70" s="7"/>
      <c r="AA70" s="7">
        <f t="shared" si="5"/>
        <v>3</v>
      </c>
      <c r="AB70" s="24">
        <f>VLOOKUP(B70,machine!$D$4:$M$653,10,0)</f>
        <v>490</v>
      </c>
      <c r="AC70" s="24">
        <f t="shared" si="4"/>
        <v>1.47</v>
      </c>
    </row>
    <row r="71" spans="1:29" x14ac:dyDescent="0.3">
      <c r="A71" s="7" t="s">
        <v>1426</v>
      </c>
      <c r="B71" s="7" t="s">
        <v>999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>
        <v>3</v>
      </c>
      <c r="Z71" s="7"/>
      <c r="AA71" s="7">
        <f t="shared" si="5"/>
        <v>3</v>
      </c>
      <c r="AB71" s="24">
        <f>VLOOKUP(B71,machine!$D$4:$M$653,10,0)</f>
        <v>49</v>
      </c>
      <c r="AC71" s="24">
        <f t="shared" si="4"/>
        <v>0.14699999999999999</v>
      </c>
    </row>
    <row r="72" spans="1:29" x14ac:dyDescent="0.3">
      <c r="A72" s="7" t="s">
        <v>3620</v>
      </c>
      <c r="B72" s="7" t="s">
        <v>1002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>
        <v>3</v>
      </c>
      <c r="Q72" s="7"/>
      <c r="R72" s="7"/>
      <c r="S72" s="7"/>
      <c r="T72" s="7"/>
      <c r="U72" s="7"/>
      <c r="V72" s="7"/>
      <c r="W72" s="7"/>
      <c r="X72" s="7"/>
      <c r="Y72" s="7"/>
      <c r="Z72" s="7"/>
      <c r="AA72" s="7">
        <f t="shared" si="5"/>
        <v>3</v>
      </c>
      <c r="AB72" s="24">
        <f>VLOOKUP(B72,machine!$D$4:$M$653,10,0)</f>
        <v>152</v>
      </c>
      <c r="AC72" s="24">
        <f t="shared" si="4"/>
        <v>0.45600000000000002</v>
      </c>
    </row>
    <row r="73" spans="1:29" x14ac:dyDescent="0.3">
      <c r="A73" s="7" t="s">
        <v>1967</v>
      </c>
      <c r="B73" s="7" t="s">
        <v>1003</v>
      </c>
      <c r="C73" s="7"/>
      <c r="D73" s="7"/>
      <c r="E73" s="7"/>
      <c r="F73" s="7"/>
      <c r="G73" s="7"/>
      <c r="H73" s="7"/>
      <c r="I73" s="7"/>
      <c r="J73" s="7"/>
      <c r="K73" s="7"/>
      <c r="L73" s="7">
        <v>2</v>
      </c>
      <c r="M73" s="7"/>
      <c r="N73" s="7"/>
      <c r="O73" s="7"/>
      <c r="P73" s="7"/>
      <c r="Q73" s="7"/>
      <c r="R73" s="7"/>
      <c r="S73" s="7"/>
      <c r="T73" s="7">
        <v>1</v>
      </c>
      <c r="U73" s="7"/>
      <c r="V73" s="7"/>
      <c r="W73" s="7"/>
      <c r="X73" s="7"/>
      <c r="Y73" s="7"/>
      <c r="Z73" s="7"/>
      <c r="AA73" s="7">
        <f t="shared" si="5"/>
        <v>3</v>
      </c>
      <c r="AB73" s="24">
        <f>VLOOKUP(B73,machine!$D$4:$M$653,10,0)</f>
        <v>16</v>
      </c>
      <c r="AC73" s="24">
        <f t="shared" si="4"/>
        <v>4.8000000000000001E-2</v>
      </c>
    </row>
    <row r="74" spans="1:29" x14ac:dyDescent="0.3">
      <c r="A74" s="7" t="s">
        <v>3280</v>
      </c>
      <c r="B74" s="7" t="s">
        <v>1015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>
        <v>1</v>
      </c>
      <c r="Q74" s="7">
        <v>1</v>
      </c>
      <c r="R74" s="7"/>
      <c r="S74" s="7"/>
      <c r="T74" s="7"/>
      <c r="U74" s="7"/>
      <c r="V74" s="7"/>
      <c r="W74" s="7"/>
      <c r="X74" s="7"/>
      <c r="Y74" s="7"/>
      <c r="Z74" s="7"/>
      <c r="AA74" s="7">
        <f t="shared" si="5"/>
        <v>2</v>
      </c>
      <c r="AB74" s="24">
        <f>VLOOKUP(B74,machine!$D$4:$M$653,10,0)</f>
        <v>63</v>
      </c>
      <c r="AC74" s="24">
        <f t="shared" si="4"/>
        <v>0.126</v>
      </c>
    </row>
    <row r="75" spans="1:29" x14ac:dyDescent="0.3">
      <c r="A75" s="9" t="s">
        <v>8126</v>
      </c>
      <c r="B75" s="9" t="s">
        <v>1014</v>
      </c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>
        <v>2</v>
      </c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7">
        <f t="shared" si="5"/>
        <v>2</v>
      </c>
      <c r="AB75" s="24">
        <f>VLOOKUP(B75,machine!$D$4:$M$653,10,0)</f>
        <v>70</v>
      </c>
      <c r="AC75" s="24">
        <f t="shared" si="4"/>
        <v>0.14000000000000001</v>
      </c>
    </row>
    <row r="76" spans="1:29" x14ac:dyDescent="0.3">
      <c r="A76" s="7" t="s">
        <v>1410</v>
      </c>
      <c r="B76" s="7" t="s">
        <v>1017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>
        <v>3</v>
      </c>
      <c r="Z76" s="7"/>
      <c r="AA76" s="7">
        <f t="shared" si="5"/>
        <v>3</v>
      </c>
      <c r="AB76" s="24">
        <f>VLOOKUP(B76,machine!$D$4:$M$653,10,0)</f>
        <v>44</v>
      </c>
      <c r="AC76" s="24">
        <f t="shared" si="4"/>
        <v>0.13200000000000001</v>
      </c>
    </row>
    <row r="77" spans="1:29" x14ac:dyDescent="0.3">
      <c r="A77" s="7" t="s">
        <v>3785</v>
      </c>
      <c r="B77" s="7" t="s">
        <v>439</v>
      </c>
      <c r="C77" s="7"/>
      <c r="D77" s="7"/>
      <c r="E77" s="7"/>
      <c r="F77" s="7"/>
      <c r="G77" s="7"/>
      <c r="H77" s="7"/>
      <c r="I77" s="7"/>
      <c r="J77" s="7"/>
      <c r="K77" s="7">
        <v>1</v>
      </c>
      <c r="L77" s="7"/>
      <c r="M77" s="7"/>
      <c r="N77" s="7"/>
      <c r="O77" s="7"/>
      <c r="P77" s="7">
        <v>7</v>
      </c>
      <c r="Q77" s="7"/>
      <c r="R77" s="7"/>
      <c r="S77" s="7"/>
      <c r="T77" s="7"/>
      <c r="U77" s="7"/>
      <c r="V77" s="7"/>
      <c r="W77" s="7"/>
      <c r="X77" s="7"/>
      <c r="Y77" s="7"/>
      <c r="Z77" s="7"/>
      <c r="AA77" s="7">
        <f t="shared" si="5"/>
        <v>8</v>
      </c>
      <c r="AB77" s="24">
        <f>VLOOKUP(B77,machine!$D$4:$M$653,10,0)</f>
        <v>8</v>
      </c>
      <c r="AC77" s="24">
        <f t="shared" si="4"/>
        <v>6.4000000000000001E-2</v>
      </c>
    </row>
    <row r="78" spans="1:29" x14ac:dyDescent="0.3">
      <c r="A78" s="7" t="s">
        <v>3723</v>
      </c>
      <c r="B78" s="7" t="s">
        <v>440</v>
      </c>
      <c r="C78" s="7"/>
      <c r="D78" s="7"/>
      <c r="E78" s="7"/>
      <c r="F78" s="7"/>
      <c r="G78" s="7"/>
      <c r="H78" s="7"/>
      <c r="I78" s="7"/>
      <c r="J78" s="7"/>
      <c r="K78" s="7"/>
      <c r="L78" s="7">
        <v>1</v>
      </c>
      <c r="M78" s="7"/>
      <c r="N78" s="7"/>
      <c r="O78" s="7"/>
      <c r="P78" s="7">
        <v>6</v>
      </c>
      <c r="Q78" s="7"/>
      <c r="R78" s="7"/>
      <c r="S78" s="7"/>
      <c r="T78" s="7"/>
      <c r="U78" s="7">
        <v>10</v>
      </c>
      <c r="V78" s="7"/>
      <c r="W78" s="7"/>
      <c r="X78" s="7"/>
      <c r="Y78" s="7"/>
      <c r="Z78" s="7"/>
      <c r="AA78" s="7">
        <f t="shared" si="5"/>
        <v>17</v>
      </c>
      <c r="AB78" s="24">
        <f>VLOOKUP(B78,machine!$D$4:$M$653,10,0)</f>
        <v>6</v>
      </c>
      <c r="AC78" s="24">
        <f t="shared" si="4"/>
        <v>0.10199999999999999</v>
      </c>
    </row>
    <row r="79" spans="1:29" x14ac:dyDescent="0.3">
      <c r="A79" s="7" t="s">
        <v>3591</v>
      </c>
      <c r="B79" s="7" t="s">
        <v>442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>
        <v>1</v>
      </c>
      <c r="R79" s="7"/>
      <c r="S79" s="7"/>
      <c r="T79" s="7"/>
      <c r="U79" s="7"/>
      <c r="V79" s="7"/>
      <c r="W79" s="7"/>
      <c r="X79" s="7"/>
      <c r="Y79" s="7">
        <v>1</v>
      </c>
      <c r="Z79" s="7"/>
      <c r="AA79" s="7">
        <f t="shared" si="5"/>
        <v>2</v>
      </c>
      <c r="AB79" s="24">
        <f>VLOOKUP(B79,machine!$D$4:$M$653,10,0)</f>
        <v>50.8</v>
      </c>
      <c r="AC79" s="24">
        <f t="shared" si="4"/>
        <v>0.1016</v>
      </c>
    </row>
    <row r="80" spans="1:29" x14ac:dyDescent="0.3">
      <c r="A80" s="7" t="s">
        <v>6179</v>
      </c>
      <c r="B80" s="7" t="s">
        <v>442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>
        <v>1</v>
      </c>
      <c r="R80" s="7"/>
      <c r="S80" s="7"/>
      <c r="T80" s="7"/>
      <c r="U80" s="7"/>
      <c r="V80" s="7"/>
      <c r="W80" s="7"/>
      <c r="X80" s="7"/>
      <c r="Y80" s="7"/>
      <c r="Z80" s="7"/>
      <c r="AA80" s="7">
        <f t="shared" si="5"/>
        <v>1</v>
      </c>
      <c r="AB80" s="24">
        <f>VLOOKUP(B80,machine!$D$4:$M$653,10,0)</f>
        <v>50.8</v>
      </c>
      <c r="AC80" s="24">
        <f t="shared" si="4"/>
        <v>5.0799999999999998E-2</v>
      </c>
    </row>
    <row r="81" spans="1:29" x14ac:dyDescent="0.3">
      <c r="A81" s="7" t="s">
        <v>6562</v>
      </c>
      <c r="B81" s="7" t="s">
        <v>442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>
        <v>1</v>
      </c>
      <c r="R81" s="7"/>
      <c r="S81" s="7"/>
      <c r="T81" s="7"/>
      <c r="U81" s="7"/>
      <c r="V81" s="7"/>
      <c r="W81" s="7"/>
      <c r="X81" s="7"/>
      <c r="Y81" s="7"/>
      <c r="Z81" s="7"/>
      <c r="AA81" s="7">
        <f t="shared" si="5"/>
        <v>1</v>
      </c>
      <c r="AB81" s="24">
        <f>VLOOKUP(B81,machine!$D$4:$M$653,10,0)</f>
        <v>50.8</v>
      </c>
      <c r="AC81" s="24">
        <f t="shared" si="4"/>
        <v>5.0799999999999998E-2</v>
      </c>
    </row>
    <row r="82" spans="1:29" x14ac:dyDescent="0.3">
      <c r="A82" s="9" t="s">
        <v>6751</v>
      </c>
      <c r="B82" s="9" t="s">
        <v>442</v>
      </c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>
        <v>1</v>
      </c>
      <c r="Z82" s="9"/>
      <c r="AA82" s="7">
        <f t="shared" si="5"/>
        <v>1</v>
      </c>
      <c r="AB82" s="24">
        <f>VLOOKUP(B82,machine!$D$4:$M$653,10,0)</f>
        <v>50.8</v>
      </c>
      <c r="AC82" s="24">
        <f t="shared" si="4"/>
        <v>5.0799999999999998E-2</v>
      </c>
    </row>
    <row r="83" spans="1:29" x14ac:dyDescent="0.3">
      <c r="A83" s="7" t="s">
        <v>454</v>
      </c>
      <c r="B83" s="7" t="s">
        <v>455</v>
      </c>
      <c r="C83" s="7"/>
      <c r="D83" s="7">
        <v>1</v>
      </c>
      <c r="E83" s="7"/>
      <c r="F83" s="7"/>
      <c r="G83" s="7"/>
      <c r="H83" s="7"/>
      <c r="I83" s="7"/>
      <c r="J83" s="7"/>
      <c r="K83" s="7"/>
      <c r="L83" s="7"/>
      <c r="M83" s="7"/>
      <c r="N83" s="7">
        <v>1</v>
      </c>
      <c r="O83" s="7"/>
      <c r="P83" s="7"/>
      <c r="Q83" s="7"/>
      <c r="R83" s="7"/>
      <c r="S83" s="7"/>
      <c r="T83" s="7"/>
      <c r="U83" s="7"/>
      <c r="V83" s="7"/>
      <c r="W83" s="7"/>
      <c r="X83" s="7"/>
      <c r="Y83" s="7">
        <v>4</v>
      </c>
      <c r="Z83" s="7"/>
      <c r="AA83" s="7">
        <f t="shared" si="5"/>
        <v>6</v>
      </c>
      <c r="AB83" s="24">
        <f>VLOOKUP(B83,machine!$D$4:$M$653,10,0)</f>
        <v>40.200000000000003</v>
      </c>
      <c r="AC83" s="24">
        <f t="shared" si="4"/>
        <v>0.24120000000000003</v>
      </c>
    </row>
    <row r="84" spans="1:29" x14ac:dyDescent="0.3">
      <c r="A84" s="7" t="s">
        <v>3147</v>
      </c>
      <c r="B84" s="7" t="s">
        <v>968</v>
      </c>
      <c r="C84" s="7"/>
      <c r="D84" s="7"/>
      <c r="E84" s="7"/>
      <c r="F84" s="7"/>
      <c r="G84" s="7"/>
      <c r="H84" s="7"/>
      <c r="I84" s="7">
        <v>1</v>
      </c>
      <c r="J84" s="7"/>
      <c r="K84" s="7"/>
      <c r="L84" s="7"/>
      <c r="M84" s="7"/>
      <c r="N84" s="7"/>
      <c r="O84" s="7"/>
      <c r="P84" s="7">
        <v>1</v>
      </c>
      <c r="Q84" s="7"/>
      <c r="R84" s="7"/>
      <c r="S84" s="7"/>
      <c r="T84" s="7"/>
      <c r="U84" s="7"/>
      <c r="V84" s="7"/>
      <c r="W84" s="7"/>
      <c r="X84" s="7"/>
      <c r="Y84" s="7"/>
      <c r="Z84" s="7"/>
      <c r="AA84" s="7">
        <f t="shared" si="5"/>
        <v>2</v>
      </c>
      <c r="AB84" s="24">
        <f>VLOOKUP(B84,machine!$D$4:$M$653,10,0)</f>
        <v>125</v>
      </c>
      <c r="AC84" s="24">
        <f t="shared" si="4"/>
        <v>0.25</v>
      </c>
    </row>
    <row r="85" spans="1:29" x14ac:dyDescent="0.3">
      <c r="A85" s="7" t="s">
        <v>1390</v>
      </c>
      <c r="B85" s="7" t="s">
        <v>981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>
        <v>4</v>
      </c>
      <c r="Z85" s="7"/>
      <c r="AA85" s="7">
        <f t="shared" si="5"/>
        <v>4</v>
      </c>
      <c r="AB85" s="24">
        <f>VLOOKUP(B85,machine!$D$4:$M$653,10,0)</f>
        <v>63</v>
      </c>
      <c r="AC85" s="24">
        <f t="shared" si="4"/>
        <v>0.252</v>
      </c>
    </row>
    <row r="86" spans="1:29" x14ac:dyDescent="0.3">
      <c r="A86" s="7" t="s">
        <v>4083</v>
      </c>
      <c r="B86" s="7" t="s">
        <v>981</v>
      </c>
      <c r="C86" s="7"/>
      <c r="D86" s="7"/>
      <c r="E86" s="7"/>
      <c r="F86" s="7"/>
      <c r="G86" s="7"/>
      <c r="H86" s="7">
        <v>1</v>
      </c>
      <c r="I86" s="7"/>
      <c r="J86" s="7"/>
      <c r="K86" s="7"/>
      <c r="L86" s="7"/>
      <c r="M86" s="7"/>
      <c r="N86" s="7"/>
      <c r="O86" s="7"/>
      <c r="P86" s="7"/>
      <c r="Q86" s="7">
        <v>1</v>
      </c>
      <c r="R86" s="7"/>
      <c r="S86" s="7"/>
      <c r="T86" s="7"/>
      <c r="U86" s="7"/>
      <c r="V86" s="7"/>
      <c r="W86" s="7"/>
      <c r="X86" s="7"/>
      <c r="Y86" s="7"/>
      <c r="Z86" s="7"/>
      <c r="AA86" s="7">
        <f t="shared" si="5"/>
        <v>2</v>
      </c>
      <c r="AB86" s="24">
        <f>VLOOKUP(B86,machine!$D$4:$M$653,10,0)</f>
        <v>63</v>
      </c>
      <c r="AC86" s="24">
        <f t="shared" si="4"/>
        <v>0.126</v>
      </c>
    </row>
    <row r="87" spans="1:29" x14ac:dyDescent="0.3">
      <c r="A87" s="7" t="s">
        <v>1843</v>
      </c>
      <c r="B87" s="7" t="s">
        <v>1034</v>
      </c>
      <c r="C87" s="7"/>
      <c r="D87" s="7"/>
      <c r="E87" s="7"/>
      <c r="F87" s="7"/>
      <c r="G87" s="7"/>
      <c r="H87" s="7"/>
      <c r="I87" s="7">
        <v>1</v>
      </c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>
        <f t="shared" si="5"/>
        <v>1</v>
      </c>
      <c r="AB87" s="24">
        <v>0</v>
      </c>
      <c r="AC87" s="24">
        <f t="shared" si="4"/>
        <v>0</v>
      </c>
    </row>
    <row r="88" spans="1:29" x14ac:dyDescent="0.3">
      <c r="A88" s="7" t="s">
        <v>1679</v>
      </c>
      <c r="B88" s="7" t="s">
        <v>1033</v>
      </c>
      <c r="C88" s="7"/>
      <c r="D88" s="7"/>
      <c r="E88" s="7">
        <v>1</v>
      </c>
      <c r="F88" s="7">
        <v>1</v>
      </c>
      <c r="G88" s="7"/>
      <c r="H88" s="7"/>
      <c r="I88" s="7">
        <v>1</v>
      </c>
      <c r="J88" s="7"/>
      <c r="K88" s="7"/>
      <c r="L88" s="7"/>
      <c r="M88" s="7"/>
      <c r="N88" s="7"/>
      <c r="O88" s="7"/>
      <c r="P88" s="7"/>
      <c r="Q88" s="7">
        <v>2</v>
      </c>
      <c r="R88" s="7"/>
      <c r="S88" s="7"/>
      <c r="T88" s="7"/>
      <c r="U88" s="7"/>
      <c r="V88" s="7"/>
      <c r="W88" s="7"/>
      <c r="X88" s="7"/>
      <c r="Y88" s="7"/>
      <c r="Z88" s="7"/>
      <c r="AA88" s="7">
        <f t="shared" si="5"/>
        <v>5</v>
      </c>
      <c r="AB88" s="24">
        <v>0</v>
      </c>
      <c r="AC88" s="24">
        <f t="shared" si="4"/>
        <v>0</v>
      </c>
    </row>
    <row r="89" spans="1:29" x14ac:dyDescent="0.3">
      <c r="A89" s="7" t="s">
        <v>1269</v>
      </c>
      <c r="B89" s="7" t="s">
        <v>1035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>
        <v>3</v>
      </c>
      <c r="Z89" s="7"/>
      <c r="AA89" s="7">
        <f t="shared" si="5"/>
        <v>3</v>
      </c>
      <c r="AB89" s="24">
        <v>0</v>
      </c>
      <c r="AC89" s="24">
        <f t="shared" si="4"/>
        <v>0</v>
      </c>
    </row>
    <row r="90" spans="1:29" x14ac:dyDescent="0.3">
      <c r="A90" s="7" t="s">
        <v>460</v>
      </c>
      <c r="B90" s="7" t="s">
        <v>461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>
        <v>10</v>
      </c>
      <c r="P90" s="7"/>
      <c r="Q90" s="7"/>
      <c r="R90" s="7"/>
      <c r="S90" s="7">
        <v>1</v>
      </c>
      <c r="T90" s="7">
        <v>3</v>
      </c>
      <c r="U90" s="7"/>
      <c r="V90" s="7"/>
      <c r="W90" s="7"/>
      <c r="X90" s="7"/>
      <c r="Y90" s="7"/>
      <c r="Z90" s="7"/>
      <c r="AA90" s="7">
        <f t="shared" si="5"/>
        <v>14</v>
      </c>
      <c r="AB90" s="24">
        <f>VLOOKUP(B90,machine!$D$4:$M$653,10,0)</f>
        <v>97.6</v>
      </c>
      <c r="AC90" s="24">
        <f t="shared" si="4"/>
        <v>1.3663999999999998</v>
      </c>
    </row>
    <row r="91" spans="1:29" x14ac:dyDescent="0.3">
      <c r="A91" s="7" t="s">
        <v>462</v>
      </c>
      <c r="B91" s="7" t="s">
        <v>463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>
        <v>10</v>
      </c>
      <c r="P91" s="7"/>
      <c r="Q91" s="7"/>
      <c r="R91" s="7"/>
      <c r="S91" s="7">
        <v>1</v>
      </c>
      <c r="T91" s="7"/>
      <c r="U91" s="7"/>
      <c r="V91" s="7"/>
      <c r="W91" s="7"/>
      <c r="X91" s="7"/>
      <c r="Y91" s="7"/>
      <c r="Z91" s="7"/>
      <c r="AA91" s="7">
        <f t="shared" si="5"/>
        <v>11</v>
      </c>
      <c r="AB91" s="24">
        <f>VLOOKUP(B91,machine!$D$4:$M$653,10,0)</f>
        <v>97.6</v>
      </c>
      <c r="AC91" s="24">
        <f t="shared" si="4"/>
        <v>1.0735999999999999</v>
      </c>
    </row>
    <row r="92" spans="1:29" x14ac:dyDescent="0.3">
      <c r="A92" s="7" t="s">
        <v>464</v>
      </c>
      <c r="B92" s="7" t="s">
        <v>465</v>
      </c>
      <c r="C92" s="7"/>
      <c r="D92" s="7">
        <v>1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>
        <v>5</v>
      </c>
      <c r="U92" s="7"/>
      <c r="V92" s="7"/>
      <c r="W92" s="7"/>
      <c r="X92" s="7"/>
      <c r="Y92" s="7">
        <v>4</v>
      </c>
      <c r="Z92" s="7"/>
      <c r="AA92" s="7">
        <f t="shared" si="5"/>
        <v>10</v>
      </c>
      <c r="AB92" s="24">
        <f>VLOOKUP(B92,machine!$D$4:$M$653,10,0)</f>
        <v>169.5</v>
      </c>
      <c r="AC92" s="24">
        <f t="shared" si="4"/>
        <v>1.6950000000000001</v>
      </c>
    </row>
    <row r="93" spans="1:29" x14ac:dyDescent="0.3">
      <c r="A93" s="7" t="s">
        <v>1693</v>
      </c>
      <c r="B93" s="7" t="s">
        <v>144</v>
      </c>
      <c r="C93" s="7"/>
      <c r="D93" s="7"/>
      <c r="E93" s="7">
        <v>1</v>
      </c>
      <c r="F93" s="7"/>
      <c r="G93" s="7">
        <v>2</v>
      </c>
      <c r="H93" s="7">
        <v>7</v>
      </c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>
        <f t="shared" si="5"/>
        <v>10</v>
      </c>
      <c r="AB93" s="24">
        <f>VLOOKUP(B93,machine!$D$4:$M$653,10,0)</f>
        <v>26</v>
      </c>
      <c r="AC93" s="24">
        <f t="shared" si="4"/>
        <v>0.26</v>
      </c>
    </row>
    <row r="94" spans="1:29" x14ac:dyDescent="0.3">
      <c r="A94" s="7" t="s">
        <v>151</v>
      </c>
      <c r="B94" s="7" t="s">
        <v>164</v>
      </c>
      <c r="C94" s="7"/>
      <c r="D94" s="7"/>
      <c r="E94" s="7">
        <v>2</v>
      </c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>
        <v>1</v>
      </c>
      <c r="U94" s="7"/>
      <c r="V94" s="7"/>
      <c r="W94" s="7"/>
      <c r="X94" s="7"/>
      <c r="Y94" s="7"/>
      <c r="Z94" s="7"/>
      <c r="AA94" s="7">
        <f t="shared" si="5"/>
        <v>3</v>
      </c>
      <c r="AB94" s="24">
        <f>VLOOKUP(B94,machine!$D$4:$M$653,10,0)</f>
        <v>18</v>
      </c>
      <c r="AC94" s="24">
        <f t="shared" si="4"/>
        <v>5.3999999999999999E-2</v>
      </c>
    </row>
    <row r="95" spans="1:29" x14ac:dyDescent="0.3">
      <c r="A95" s="7" t="s">
        <v>479</v>
      </c>
      <c r="B95" s="7" t="s">
        <v>480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>
        <v>1</v>
      </c>
      <c r="W95" s="7"/>
      <c r="X95" s="7"/>
      <c r="Y95" s="7"/>
      <c r="Z95" s="7"/>
      <c r="AA95" s="7">
        <f t="shared" si="5"/>
        <v>1</v>
      </c>
      <c r="AB95" s="24">
        <f>VLOOKUP(B95,machine!$D$4:$M$653,10,0)</f>
        <v>18</v>
      </c>
      <c r="AC95" s="24">
        <f t="shared" si="4"/>
        <v>1.7999999999999999E-2</v>
      </c>
    </row>
    <row r="96" spans="1:29" x14ac:dyDescent="0.3">
      <c r="A96" s="9" t="s">
        <v>7219</v>
      </c>
      <c r="B96" s="9" t="s">
        <v>987</v>
      </c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>
        <v>1</v>
      </c>
      <c r="S96" s="9"/>
      <c r="T96" s="9"/>
      <c r="U96" s="9"/>
      <c r="V96" s="9"/>
      <c r="W96" s="9"/>
      <c r="X96" s="9"/>
      <c r="Y96" s="9"/>
      <c r="Z96" s="9"/>
      <c r="AA96" s="7">
        <f t="shared" si="5"/>
        <v>1</v>
      </c>
      <c r="AB96" s="24">
        <f>VLOOKUP(B96,machine!$D$4:$M$653,10,0)</f>
        <v>185</v>
      </c>
      <c r="AC96" s="24">
        <f t="shared" si="4"/>
        <v>0.185</v>
      </c>
    </row>
    <row r="97" spans="1:29" x14ac:dyDescent="0.3">
      <c r="A97" s="7" t="s">
        <v>1993</v>
      </c>
      <c r="B97" s="7" t="s">
        <v>982</v>
      </c>
      <c r="C97" s="7"/>
      <c r="D97" s="7">
        <v>1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>
        <f t="shared" si="5"/>
        <v>1</v>
      </c>
      <c r="AB97" s="24">
        <f>VLOOKUP(B97,machine!$D$4:$M$653,10,0)</f>
        <v>56</v>
      </c>
      <c r="AC97" s="24">
        <f t="shared" si="4"/>
        <v>5.6000000000000001E-2</v>
      </c>
    </row>
    <row r="98" spans="1:29" x14ac:dyDescent="0.3">
      <c r="A98" s="7" t="s">
        <v>4221</v>
      </c>
      <c r="B98" s="7" t="s">
        <v>988</v>
      </c>
      <c r="C98" s="7"/>
      <c r="D98" s="7"/>
      <c r="E98" s="7"/>
      <c r="F98" s="7"/>
      <c r="G98" s="7">
        <v>15</v>
      </c>
      <c r="H98" s="7">
        <v>1</v>
      </c>
      <c r="I98" s="7"/>
      <c r="J98" s="7"/>
      <c r="K98" s="7"/>
      <c r="L98" s="7"/>
      <c r="M98" s="7"/>
      <c r="N98" s="7">
        <v>2</v>
      </c>
      <c r="O98" s="7"/>
      <c r="P98" s="7"/>
      <c r="Q98" s="7"/>
      <c r="R98" s="7"/>
      <c r="S98" s="7"/>
      <c r="T98" s="7">
        <v>10</v>
      </c>
      <c r="U98" s="7"/>
      <c r="V98" s="7"/>
      <c r="W98" s="7"/>
      <c r="X98" s="7"/>
      <c r="Y98" s="7"/>
      <c r="Z98" s="7"/>
      <c r="AA98" s="7">
        <f t="shared" si="5"/>
        <v>28</v>
      </c>
      <c r="AB98" s="24">
        <f>VLOOKUP(B98,machine!$D$4:$M$653,10,0)</f>
        <v>82.8</v>
      </c>
      <c r="AC98" s="24">
        <f t="shared" si="4"/>
        <v>2.3184</v>
      </c>
    </row>
    <row r="99" spans="1:29" x14ac:dyDescent="0.3">
      <c r="A99" s="7" t="s">
        <v>6548</v>
      </c>
      <c r="B99" s="7" t="s">
        <v>1013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>
        <v>1</v>
      </c>
      <c r="R99" s="7"/>
      <c r="S99" s="7"/>
      <c r="T99" s="7"/>
      <c r="U99" s="7"/>
      <c r="V99" s="7"/>
      <c r="W99" s="7"/>
      <c r="X99" s="7"/>
      <c r="Y99" s="7"/>
      <c r="Z99" s="7"/>
      <c r="AA99" s="7">
        <f t="shared" si="5"/>
        <v>1</v>
      </c>
      <c r="AB99" s="24">
        <f>VLOOKUP(B99,machine!$D$4:$M$653,10,0)</f>
        <v>75</v>
      </c>
      <c r="AC99" s="24">
        <f t="shared" si="4"/>
        <v>7.4999999999999997E-2</v>
      </c>
    </row>
    <row r="100" spans="1:29" x14ac:dyDescent="0.3">
      <c r="A100" s="7" t="s">
        <v>488</v>
      </c>
      <c r="B100" s="7" t="s">
        <v>482</v>
      </c>
      <c r="C100" s="7"/>
      <c r="D100" s="7"/>
      <c r="E100" s="7"/>
      <c r="F100" s="7"/>
      <c r="G100" s="7"/>
      <c r="H100" s="7"/>
      <c r="I100" s="7"/>
      <c r="J100" s="7"/>
      <c r="K100" s="7"/>
      <c r="L100" s="7">
        <v>1</v>
      </c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>
        <f t="shared" si="5"/>
        <v>1</v>
      </c>
      <c r="AB100" s="24">
        <f>VLOOKUP(B100,machine!$D$4:$M$653,10,0)</f>
        <v>72</v>
      </c>
      <c r="AC100" s="24">
        <f t="shared" si="4"/>
        <v>7.1999999999999995E-2</v>
      </c>
    </row>
    <row r="101" spans="1:29" x14ac:dyDescent="0.3">
      <c r="A101" s="7" t="s">
        <v>481</v>
      </c>
      <c r="B101" s="7" t="s">
        <v>482</v>
      </c>
      <c r="C101" s="7"/>
      <c r="D101" s="7"/>
      <c r="E101" s="7">
        <v>1</v>
      </c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>
        <v>1</v>
      </c>
      <c r="U101" s="7"/>
      <c r="V101" s="7"/>
      <c r="W101" s="7"/>
      <c r="X101" s="7"/>
      <c r="Y101" s="7">
        <v>3</v>
      </c>
      <c r="Z101" s="7"/>
      <c r="AA101" s="7">
        <f t="shared" si="5"/>
        <v>5</v>
      </c>
      <c r="AB101" s="24">
        <f>VLOOKUP(B101,machine!$D$4:$M$653,10,0)</f>
        <v>72</v>
      </c>
      <c r="AC101" s="24">
        <f t="shared" si="4"/>
        <v>0.36</v>
      </c>
    </row>
    <row r="102" spans="1:29" x14ac:dyDescent="0.3">
      <c r="A102" s="7" t="s">
        <v>489</v>
      </c>
      <c r="B102" s="7" t="s">
        <v>490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>
        <v>1</v>
      </c>
      <c r="Z102" s="7"/>
      <c r="AA102" s="7">
        <f t="shared" si="5"/>
        <v>1</v>
      </c>
      <c r="AB102" s="24">
        <f>VLOOKUP(B102,machine!$D$4:$M$653,10,0)</f>
        <v>84.6</v>
      </c>
      <c r="AC102" s="24">
        <f t="shared" si="4"/>
        <v>8.4599999999999995E-2</v>
      </c>
    </row>
    <row r="103" spans="1:29" x14ac:dyDescent="0.3">
      <c r="A103" s="7" t="s">
        <v>521</v>
      </c>
      <c r="B103" s="7" t="s">
        <v>522</v>
      </c>
      <c r="C103" s="7"/>
      <c r="D103" s="7">
        <v>1</v>
      </c>
      <c r="E103" s="7">
        <v>1</v>
      </c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>
        <f t="shared" si="5"/>
        <v>2</v>
      </c>
      <c r="AB103" s="24">
        <f>VLOOKUP(B103,machine!$D$4:$M$653,10,0)</f>
        <v>70.33</v>
      </c>
      <c r="AC103" s="24">
        <f t="shared" si="4"/>
        <v>0.14066000000000001</v>
      </c>
    </row>
    <row r="104" spans="1:29" x14ac:dyDescent="0.3">
      <c r="A104" s="7" t="s">
        <v>533</v>
      </c>
      <c r="B104" s="7" t="s">
        <v>534</v>
      </c>
      <c r="C104" s="7"/>
      <c r="D104" s="7">
        <v>1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>
        <v>2</v>
      </c>
      <c r="U104" s="7"/>
      <c r="V104" s="7"/>
      <c r="W104" s="7"/>
      <c r="X104" s="7"/>
      <c r="Y104" s="7"/>
      <c r="Z104" s="7"/>
      <c r="AA104" s="7">
        <f t="shared" si="5"/>
        <v>3</v>
      </c>
      <c r="AB104" s="24">
        <f>VLOOKUP(B104,machine!$D$4:$M$653,10,0)</f>
        <v>273.5</v>
      </c>
      <c r="AC104" s="24">
        <f t="shared" si="4"/>
        <v>0.82050000000000001</v>
      </c>
    </row>
    <row r="105" spans="1:29" x14ac:dyDescent="0.3">
      <c r="A105" s="7" t="s">
        <v>537</v>
      </c>
      <c r="B105" s="7" t="s">
        <v>538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>
        <v>1</v>
      </c>
      <c r="R105" s="7"/>
      <c r="S105" s="7"/>
      <c r="T105" s="7">
        <v>1</v>
      </c>
      <c r="U105" s="7"/>
      <c r="V105" s="7"/>
      <c r="W105" s="7"/>
      <c r="X105" s="7"/>
      <c r="Y105" s="7">
        <v>2</v>
      </c>
      <c r="Z105" s="7"/>
      <c r="AA105" s="7">
        <f t="shared" si="5"/>
        <v>4</v>
      </c>
      <c r="AB105" s="24">
        <f>VLOOKUP(B105,machine!$D$4:$M$653,10,0)</f>
        <v>72</v>
      </c>
      <c r="AC105" s="24">
        <f t="shared" si="4"/>
        <v>0.28799999999999998</v>
      </c>
    </row>
    <row r="106" spans="1:29" x14ac:dyDescent="0.3">
      <c r="A106" s="7" t="s">
        <v>3682</v>
      </c>
      <c r="B106" s="7" t="s">
        <v>538</v>
      </c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>
        <v>1</v>
      </c>
      <c r="Z106" s="7"/>
      <c r="AA106" s="7">
        <f t="shared" si="5"/>
        <v>1</v>
      </c>
      <c r="AB106" s="24">
        <f>VLOOKUP(B106,machine!$D$4:$M$653,10,0)</f>
        <v>72</v>
      </c>
      <c r="AC106" s="24">
        <f t="shared" si="4"/>
        <v>7.1999999999999995E-2</v>
      </c>
    </row>
    <row r="107" spans="1:29" x14ac:dyDescent="0.3">
      <c r="A107" s="7" t="s">
        <v>558</v>
      </c>
      <c r="B107" s="7" t="s">
        <v>554</v>
      </c>
      <c r="C107" s="7"/>
      <c r="D107" s="7">
        <v>3</v>
      </c>
      <c r="E107" s="7"/>
      <c r="F107" s="7"/>
      <c r="G107" s="7"/>
      <c r="H107" s="7"/>
      <c r="I107" s="7"/>
      <c r="J107" s="7"/>
      <c r="K107" s="7"/>
      <c r="L107" s="7">
        <v>3</v>
      </c>
      <c r="M107" s="7"/>
      <c r="N107" s="7"/>
      <c r="O107" s="7"/>
      <c r="P107" s="7"/>
      <c r="Q107" s="7"/>
      <c r="R107" s="7"/>
      <c r="S107" s="7"/>
      <c r="T107" s="7">
        <v>1</v>
      </c>
      <c r="U107" s="7"/>
      <c r="V107" s="7"/>
      <c r="W107" s="7"/>
      <c r="X107" s="7"/>
      <c r="Y107" s="7">
        <v>4</v>
      </c>
      <c r="Z107" s="7"/>
      <c r="AA107" s="7">
        <f t="shared" si="5"/>
        <v>11</v>
      </c>
      <c r="AB107" s="24">
        <f>VLOOKUP(B107,machine!$D$4:$M$653,10,0)</f>
        <v>140</v>
      </c>
      <c r="AC107" s="24">
        <f t="shared" si="4"/>
        <v>1.54</v>
      </c>
    </row>
    <row r="108" spans="1:29" x14ac:dyDescent="0.3">
      <c r="A108" s="7" t="s">
        <v>3494</v>
      </c>
      <c r="B108" s="7" t="s">
        <v>554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>
        <v>2</v>
      </c>
      <c r="Z108" s="7"/>
      <c r="AA108" s="7">
        <f t="shared" si="5"/>
        <v>2</v>
      </c>
      <c r="AB108" s="24">
        <f>VLOOKUP(B108,machine!$D$4:$M$653,10,0)</f>
        <v>140</v>
      </c>
      <c r="AC108" s="24">
        <f t="shared" si="4"/>
        <v>0.28000000000000003</v>
      </c>
    </row>
    <row r="109" spans="1:29" x14ac:dyDescent="0.3">
      <c r="A109" s="7" t="s">
        <v>555</v>
      </c>
      <c r="B109" s="7" t="s">
        <v>554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>
        <v>1</v>
      </c>
      <c r="Z109" s="7"/>
      <c r="AA109" s="7">
        <f t="shared" si="5"/>
        <v>1</v>
      </c>
      <c r="AB109" s="24">
        <f>VLOOKUP(B109,machine!$D$4:$M$653,10,0)</f>
        <v>140</v>
      </c>
      <c r="AC109" s="24">
        <f t="shared" si="4"/>
        <v>0.14000000000000001</v>
      </c>
    </row>
    <row r="110" spans="1:29" x14ac:dyDescent="0.3">
      <c r="A110" s="7" t="s">
        <v>556</v>
      </c>
      <c r="B110" s="7" t="s">
        <v>554</v>
      </c>
      <c r="C110" s="7"/>
      <c r="D110" s="7">
        <v>1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>
        <f t="shared" si="5"/>
        <v>1</v>
      </c>
      <c r="AB110" s="24">
        <f>VLOOKUP(B110,machine!$D$4:$M$653,10,0)</f>
        <v>140</v>
      </c>
      <c r="AC110" s="24">
        <f t="shared" si="4"/>
        <v>0.14000000000000001</v>
      </c>
    </row>
    <row r="111" spans="1:29" x14ac:dyDescent="0.3">
      <c r="A111" s="7" t="s">
        <v>573</v>
      </c>
      <c r="B111" s="7" t="s">
        <v>572</v>
      </c>
      <c r="C111" s="7"/>
      <c r="D111" s="7">
        <v>2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>
        <v>1</v>
      </c>
      <c r="Z111" s="7"/>
      <c r="AA111" s="7">
        <f t="shared" si="5"/>
        <v>3</v>
      </c>
      <c r="AB111" s="24">
        <f>VLOOKUP(B111,machine!$D$4:$M$653,10,0)</f>
        <v>72.599999999999994</v>
      </c>
      <c r="AC111" s="24">
        <f t="shared" si="4"/>
        <v>0.21779999999999999</v>
      </c>
    </row>
    <row r="112" spans="1:29" x14ac:dyDescent="0.3">
      <c r="A112" s="7" t="s">
        <v>576</v>
      </c>
      <c r="B112" s="7" t="s">
        <v>577</v>
      </c>
      <c r="C112" s="7"/>
      <c r="D112" s="7">
        <v>4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>
        <f t="shared" si="5"/>
        <v>4</v>
      </c>
      <c r="AB112" s="24">
        <f>VLOOKUP(B112,machine!$D$4:$M$653,10,0)</f>
        <v>119.06</v>
      </c>
      <c r="AC112" s="24">
        <f t="shared" si="4"/>
        <v>0.47624</v>
      </c>
    </row>
    <row r="113" spans="1:29" x14ac:dyDescent="0.3">
      <c r="A113" s="7" t="s">
        <v>581</v>
      </c>
      <c r="B113" s="7" t="s">
        <v>579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>
        <v>2</v>
      </c>
      <c r="Z113" s="7"/>
      <c r="AA113" s="7">
        <f t="shared" si="5"/>
        <v>2</v>
      </c>
      <c r="AB113" s="24">
        <f>VLOOKUP(B113,machine!$D$4:$M$653,10,0)</f>
        <v>116.6</v>
      </c>
      <c r="AC113" s="24">
        <f t="shared" si="4"/>
        <v>0.23319999999999999</v>
      </c>
    </row>
    <row r="114" spans="1:29" x14ac:dyDescent="0.3">
      <c r="A114" s="7" t="s">
        <v>588</v>
      </c>
      <c r="B114" s="7" t="s">
        <v>589</v>
      </c>
      <c r="C114" s="7"/>
      <c r="D114" s="7"/>
      <c r="E114" s="7"/>
      <c r="F114" s="7"/>
      <c r="G114" s="7"/>
      <c r="H114" s="7"/>
      <c r="I114" s="7"/>
      <c r="J114" s="7"/>
      <c r="K114" s="7"/>
      <c r="L114" s="7">
        <v>1</v>
      </c>
      <c r="M114" s="7"/>
      <c r="N114" s="7"/>
      <c r="O114" s="7"/>
      <c r="P114" s="7"/>
      <c r="Q114" s="7"/>
      <c r="R114" s="7"/>
      <c r="S114" s="7"/>
      <c r="T114" s="7">
        <v>4</v>
      </c>
      <c r="U114" s="7"/>
      <c r="V114" s="7"/>
      <c r="W114" s="7"/>
      <c r="X114" s="7"/>
      <c r="Y114" s="7">
        <v>2</v>
      </c>
      <c r="Z114" s="7"/>
      <c r="AA114" s="7">
        <f t="shared" si="5"/>
        <v>7</v>
      </c>
      <c r="AB114" s="24">
        <f>VLOOKUP(B114,machine!$D$4:$M$653,10,0)</f>
        <v>142</v>
      </c>
      <c r="AC114" s="24">
        <f t="shared" si="4"/>
        <v>0.99399999999999999</v>
      </c>
    </row>
    <row r="115" spans="1:29" x14ac:dyDescent="0.3">
      <c r="A115" s="7" t="s">
        <v>590</v>
      </c>
      <c r="B115" s="7" t="s">
        <v>591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>
        <v>2</v>
      </c>
      <c r="R115" s="7"/>
      <c r="S115" s="7"/>
      <c r="T115" s="7"/>
      <c r="U115" s="7"/>
      <c r="V115" s="7"/>
      <c r="W115" s="7"/>
      <c r="X115" s="7"/>
      <c r="Y115" s="7">
        <v>2</v>
      </c>
      <c r="Z115" s="7"/>
      <c r="AA115" s="7">
        <f t="shared" si="5"/>
        <v>4</v>
      </c>
      <c r="AB115" s="24">
        <f>VLOOKUP(B115,machine!$D$4:$M$653,10,0)</f>
        <v>67.099999999999994</v>
      </c>
      <c r="AC115" s="24">
        <f t="shared" si="4"/>
        <v>0.26839999999999997</v>
      </c>
    </row>
    <row r="116" spans="1:29" x14ac:dyDescent="0.3">
      <c r="A116" s="7" t="s">
        <v>595</v>
      </c>
      <c r="B116" s="7" t="s">
        <v>594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>
        <v>1</v>
      </c>
      <c r="Z116" s="7"/>
      <c r="AA116" s="7">
        <f t="shared" si="5"/>
        <v>1</v>
      </c>
      <c r="AB116" s="24">
        <f>VLOOKUP(B116,machine!$D$4:$M$653,10,0)</f>
        <v>100.13</v>
      </c>
      <c r="AC116" s="24">
        <f t="shared" si="4"/>
        <v>0.10013</v>
      </c>
    </row>
    <row r="117" spans="1:29" x14ac:dyDescent="0.3">
      <c r="A117" s="7" t="s">
        <v>596</v>
      </c>
      <c r="B117" s="7" t="s">
        <v>597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>
        <v>1</v>
      </c>
      <c r="Z117" s="7"/>
      <c r="AA117" s="7">
        <f t="shared" si="5"/>
        <v>1</v>
      </c>
      <c r="AB117" s="24">
        <f>VLOOKUP(B117,machine!$D$4:$M$653,10,0)</f>
        <v>45.6</v>
      </c>
      <c r="AC117" s="24">
        <f t="shared" si="4"/>
        <v>4.5600000000000002E-2</v>
      </c>
    </row>
    <row r="118" spans="1:29" x14ac:dyDescent="0.3">
      <c r="A118" s="7" t="s">
        <v>598</v>
      </c>
      <c r="B118" s="7" t="s">
        <v>599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>
        <v>1</v>
      </c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>
        <f t="shared" si="5"/>
        <v>1</v>
      </c>
      <c r="AB118" s="24">
        <f>VLOOKUP(B118,machine!$D$4:$M$653,10,0)</f>
        <v>38</v>
      </c>
      <c r="AC118" s="24">
        <f t="shared" si="4"/>
        <v>3.7999999999999999E-2</v>
      </c>
    </row>
    <row r="119" spans="1:29" x14ac:dyDescent="0.3">
      <c r="A119" s="7" t="s">
        <v>600</v>
      </c>
      <c r="B119" s="7" t="s">
        <v>601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>
        <v>4</v>
      </c>
      <c r="Z119" s="7"/>
      <c r="AA119" s="7">
        <f t="shared" si="5"/>
        <v>4</v>
      </c>
      <c r="AB119" s="24">
        <f>VLOOKUP(B119,machine!$D$4:$M$653,10,0)</f>
        <v>109.13</v>
      </c>
      <c r="AC119" s="24">
        <f t="shared" si="4"/>
        <v>0.43651999999999996</v>
      </c>
    </row>
    <row r="120" spans="1:29" x14ac:dyDescent="0.3">
      <c r="A120" s="7" t="s">
        <v>605</v>
      </c>
      <c r="B120" s="7" t="s">
        <v>606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>
        <v>3</v>
      </c>
      <c r="U120" s="7"/>
      <c r="V120" s="7"/>
      <c r="W120" s="7"/>
      <c r="X120" s="7"/>
      <c r="Y120" s="7">
        <v>2</v>
      </c>
      <c r="Z120" s="7"/>
      <c r="AA120" s="7">
        <f t="shared" si="5"/>
        <v>5</v>
      </c>
      <c r="AB120" s="24">
        <f>VLOOKUP(B120,machine!$D$4:$M$653,10,0)</f>
        <v>42.26</v>
      </c>
      <c r="AC120" s="24">
        <f t="shared" si="4"/>
        <v>0.21129999999999999</v>
      </c>
    </row>
    <row r="121" spans="1:29" x14ac:dyDescent="0.3">
      <c r="A121" s="7" t="s">
        <v>611</v>
      </c>
      <c r="B121" s="7" t="s">
        <v>610</v>
      </c>
      <c r="C121" s="7"/>
      <c r="D121" s="7">
        <v>1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>
        <v>3</v>
      </c>
      <c r="U121" s="7"/>
      <c r="V121" s="7"/>
      <c r="W121" s="7"/>
      <c r="X121" s="7"/>
      <c r="Y121" s="7">
        <v>2</v>
      </c>
      <c r="Z121" s="7"/>
      <c r="AA121" s="7">
        <f t="shared" si="5"/>
        <v>6</v>
      </c>
      <c r="AB121" s="24">
        <f>VLOOKUP(B121,machine!$D$4:$M$653,10,0)</f>
        <v>170</v>
      </c>
      <c r="AC121" s="24">
        <f t="shared" si="4"/>
        <v>1.02</v>
      </c>
    </row>
    <row r="122" spans="1:29" x14ac:dyDescent="0.3">
      <c r="A122" s="7" t="s">
        <v>612</v>
      </c>
      <c r="B122" s="7" t="s">
        <v>613</v>
      </c>
      <c r="C122" s="7"/>
      <c r="D122" s="7">
        <v>1</v>
      </c>
      <c r="E122" s="7"/>
      <c r="F122" s="7"/>
      <c r="G122" s="7"/>
      <c r="H122" s="7"/>
      <c r="I122" s="7"/>
      <c r="J122" s="7"/>
      <c r="K122" s="7"/>
      <c r="L122" s="7">
        <v>4</v>
      </c>
      <c r="M122" s="7"/>
      <c r="N122" s="7">
        <v>1</v>
      </c>
      <c r="O122" s="7"/>
      <c r="P122" s="7"/>
      <c r="Q122" s="7"/>
      <c r="R122" s="7"/>
      <c r="S122" s="7"/>
      <c r="T122" s="7">
        <v>1</v>
      </c>
      <c r="U122" s="7"/>
      <c r="V122" s="7"/>
      <c r="W122" s="7"/>
      <c r="X122" s="7"/>
      <c r="Y122" s="7">
        <v>12</v>
      </c>
      <c r="Z122" s="7"/>
      <c r="AA122" s="7">
        <f t="shared" si="5"/>
        <v>19</v>
      </c>
      <c r="AB122" s="24">
        <f>VLOOKUP(B122,machine!$D$4:$M$653,10,0)</f>
        <v>107</v>
      </c>
      <c r="AC122" s="24">
        <f t="shared" si="4"/>
        <v>2.0329999999999999</v>
      </c>
    </row>
    <row r="123" spans="1:29" x14ac:dyDescent="0.3">
      <c r="A123" s="7" t="s">
        <v>2963</v>
      </c>
      <c r="B123" s="7" t="s">
        <v>613</v>
      </c>
      <c r="C123" s="7"/>
      <c r="D123" s="7"/>
      <c r="E123" s="7"/>
      <c r="F123" s="7"/>
      <c r="G123" s="7"/>
      <c r="H123" s="7">
        <v>1</v>
      </c>
      <c r="I123" s="7"/>
      <c r="J123" s="7"/>
      <c r="K123" s="7"/>
      <c r="L123" s="7"/>
      <c r="M123" s="7"/>
      <c r="N123" s="7"/>
      <c r="O123" s="7"/>
      <c r="P123" s="7"/>
      <c r="Q123" s="7">
        <v>13</v>
      </c>
      <c r="R123" s="7"/>
      <c r="S123" s="7"/>
      <c r="T123" s="7"/>
      <c r="U123" s="7"/>
      <c r="V123" s="7"/>
      <c r="W123" s="7"/>
      <c r="X123" s="7"/>
      <c r="Y123" s="7">
        <v>3</v>
      </c>
      <c r="Z123" s="7"/>
      <c r="AA123" s="7">
        <f t="shared" si="5"/>
        <v>17</v>
      </c>
      <c r="AB123" s="24">
        <f>VLOOKUP(B123,machine!$D$4:$M$653,10,0)</f>
        <v>107</v>
      </c>
      <c r="AC123" s="24">
        <f t="shared" si="4"/>
        <v>1.819</v>
      </c>
    </row>
    <row r="124" spans="1:29" x14ac:dyDescent="0.3">
      <c r="A124" s="7" t="s">
        <v>616</v>
      </c>
      <c r="B124" s="7" t="s">
        <v>617</v>
      </c>
      <c r="C124" s="7"/>
      <c r="D124" s="7"/>
      <c r="E124" s="7"/>
      <c r="F124" s="7"/>
      <c r="G124" s="7"/>
      <c r="H124" s="7"/>
      <c r="I124" s="7"/>
      <c r="J124" s="7"/>
      <c r="K124" s="7"/>
      <c r="L124" s="7">
        <v>1</v>
      </c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>
        <v>2</v>
      </c>
      <c r="Z124" s="7"/>
      <c r="AA124" s="7">
        <f t="shared" si="5"/>
        <v>3</v>
      </c>
      <c r="AB124" s="24">
        <f>VLOOKUP(B124,machine!$D$4:$M$653,10,0)</f>
        <v>74</v>
      </c>
      <c r="AC124" s="24">
        <f t="shared" si="4"/>
        <v>0.222</v>
      </c>
    </row>
    <row r="125" spans="1:29" x14ac:dyDescent="0.3">
      <c r="A125" s="7" t="s">
        <v>6479</v>
      </c>
      <c r="B125" s="7" t="s">
        <v>619</v>
      </c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>
        <v>1</v>
      </c>
      <c r="R125" s="7"/>
      <c r="S125" s="7"/>
      <c r="T125" s="7"/>
      <c r="U125" s="7"/>
      <c r="V125" s="7"/>
      <c r="W125" s="7"/>
      <c r="X125" s="7"/>
      <c r="Y125" s="7"/>
      <c r="Z125" s="7"/>
      <c r="AA125" s="7">
        <f t="shared" si="5"/>
        <v>1</v>
      </c>
      <c r="AB125" s="24">
        <f>VLOOKUP(B125,machine!$D$4:$M$653,10,0)</f>
        <v>184</v>
      </c>
      <c r="AC125" s="24">
        <f t="shared" si="4"/>
        <v>0.184</v>
      </c>
    </row>
    <row r="126" spans="1:29" x14ac:dyDescent="0.3">
      <c r="A126" s="7" t="s">
        <v>1943</v>
      </c>
      <c r="B126" s="7" t="s">
        <v>983</v>
      </c>
      <c r="C126" s="7"/>
      <c r="D126" s="7">
        <v>1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>
        <f t="shared" si="5"/>
        <v>1</v>
      </c>
      <c r="AB126" s="24">
        <f>VLOOKUP(B126,machine!$D$4:$M$653,10,0)</f>
        <v>64</v>
      </c>
      <c r="AC126" s="24">
        <f t="shared" si="4"/>
        <v>6.4000000000000001E-2</v>
      </c>
    </row>
    <row r="127" spans="1:29" x14ac:dyDescent="0.3">
      <c r="A127" s="7" t="s">
        <v>1898</v>
      </c>
      <c r="B127" s="7" t="s">
        <v>995</v>
      </c>
      <c r="C127" s="7"/>
      <c r="D127" s="7"/>
      <c r="E127" s="7"/>
      <c r="F127" s="7"/>
      <c r="G127" s="7"/>
      <c r="H127" s="7"/>
      <c r="I127" s="7"/>
      <c r="J127" s="7"/>
      <c r="K127" s="7"/>
      <c r="L127" s="7">
        <v>1</v>
      </c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>
        <f t="shared" si="5"/>
        <v>1</v>
      </c>
      <c r="AB127" s="24">
        <f>VLOOKUP(B127,machine!$D$4:$M$653,10,0)</f>
        <v>50</v>
      </c>
      <c r="AC127" s="24">
        <f t="shared" si="4"/>
        <v>0.05</v>
      </c>
    </row>
    <row r="128" spans="1:29" x14ac:dyDescent="0.3">
      <c r="A128" s="7" t="s">
        <v>2018</v>
      </c>
      <c r="B128" s="7" t="s">
        <v>992</v>
      </c>
      <c r="C128" s="7"/>
      <c r="D128" s="7"/>
      <c r="E128" s="7"/>
      <c r="F128" s="7"/>
      <c r="G128" s="7"/>
      <c r="H128" s="7">
        <v>2</v>
      </c>
      <c r="I128" s="7"/>
      <c r="J128" s="7"/>
      <c r="K128" s="7"/>
      <c r="L128" s="7">
        <v>1</v>
      </c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>
        <f t="shared" si="5"/>
        <v>3</v>
      </c>
      <c r="AB128" s="24">
        <f>VLOOKUP(B128,machine!$D$4:$M$653,10,0)</f>
        <v>31.49</v>
      </c>
      <c r="AC128" s="24">
        <f t="shared" si="4"/>
        <v>9.4469999999999998E-2</v>
      </c>
    </row>
    <row r="129" spans="1:29" x14ac:dyDescent="0.3">
      <c r="A129" s="7" t="s">
        <v>1366</v>
      </c>
      <c r="B129" s="7" t="s">
        <v>984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>
        <v>1</v>
      </c>
      <c r="U129" s="7"/>
      <c r="V129" s="7"/>
      <c r="W129" s="7"/>
      <c r="X129" s="7"/>
      <c r="Y129" s="7">
        <v>4</v>
      </c>
      <c r="Z129" s="7"/>
      <c r="AA129" s="7">
        <f t="shared" si="5"/>
        <v>5</v>
      </c>
      <c r="AB129" s="24">
        <f>VLOOKUP(B129,machine!$D$4:$M$653,10,0)</f>
        <v>1</v>
      </c>
      <c r="AC129" s="24">
        <f t="shared" si="4"/>
        <v>5.0000000000000001E-3</v>
      </c>
    </row>
    <row r="130" spans="1:29" x14ac:dyDescent="0.3">
      <c r="A130" s="7" t="s">
        <v>1451</v>
      </c>
      <c r="B130" s="7" t="s">
        <v>956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>
        <v>1</v>
      </c>
      <c r="Z130" s="7"/>
      <c r="AA130" s="7">
        <f t="shared" si="5"/>
        <v>1</v>
      </c>
      <c r="AB130" s="24">
        <f>VLOOKUP(B130,machine!$D$4:$M$653,10,0)</f>
        <v>148</v>
      </c>
      <c r="AC130" s="24">
        <f t="shared" si="4"/>
        <v>0.14799999999999999</v>
      </c>
    </row>
    <row r="131" spans="1:29" x14ac:dyDescent="0.3">
      <c r="A131" s="7" t="s">
        <v>6187</v>
      </c>
      <c r="B131" s="7" t="s">
        <v>972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>
        <v>2</v>
      </c>
      <c r="R131" s="7"/>
      <c r="S131" s="7"/>
      <c r="T131" s="7"/>
      <c r="U131" s="7"/>
      <c r="V131" s="7"/>
      <c r="W131" s="7"/>
      <c r="X131" s="7"/>
      <c r="Y131" s="7"/>
      <c r="Z131" s="7"/>
      <c r="AA131" s="7">
        <f t="shared" ref="AA131:AA191" si="6">SUM(C131:Y131)</f>
        <v>2</v>
      </c>
      <c r="AB131" s="24">
        <f>VLOOKUP(B131,machine!$D$4:$M$653,10,0)</f>
        <v>16</v>
      </c>
      <c r="AC131" s="24">
        <f t="shared" si="4"/>
        <v>3.2000000000000001E-2</v>
      </c>
    </row>
    <row r="132" spans="1:29" x14ac:dyDescent="0.3">
      <c r="A132" s="7" t="s">
        <v>3867</v>
      </c>
      <c r="B132" s="7" t="s">
        <v>991</v>
      </c>
      <c r="C132" s="7"/>
      <c r="D132" s="7"/>
      <c r="E132" s="7"/>
      <c r="F132" s="7"/>
      <c r="G132" s="7"/>
      <c r="H132" s="7"/>
      <c r="I132" s="7"/>
      <c r="J132" s="7">
        <v>2</v>
      </c>
      <c r="K132" s="7"/>
      <c r="L132" s="7"/>
      <c r="M132" s="7"/>
      <c r="N132" s="7"/>
      <c r="O132" s="7"/>
      <c r="P132" s="7"/>
      <c r="Q132" s="7"/>
      <c r="R132" s="7"/>
      <c r="S132" s="7"/>
      <c r="T132" s="7">
        <v>1</v>
      </c>
      <c r="U132" s="7"/>
      <c r="V132" s="7"/>
      <c r="W132" s="7"/>
      <c r="X132" s="7"/>
      <c r="Y132" s="7"/>
      <c r="Z132" s="7"/>
      <c r="AA132" s="7">
        <f t="shared" si="6"/>
        <v>3</v>
      </c>
      <c r="AB132" s="24">
        <f>VLOOKUP(B132,machine!$D$4:$M$653,10,0)</f>
        <v>50</v>
      </c>
      <c r="AC132" s="24">
        <f t="shared" ref="AC132:AC195" si="7">AA132*AB132/1000</f>
        <v>0.15</v>
      </c>
    </row>
    <row r="133" spans="1:29" x14ac:dyDescent="0.3">
      <c r="A133" s="7" t="s">
        <v>623</v>
      </c>
      <c r="B133" s="7" t="s">
        <v>624</v>
      </c>
      <c r="C133" s="7"/>
      <c r="D133" s="7"/>
      <c r="E133" s="7"/>
      <c r="F133" s="7"/>
      <c r="G133" s="7"/>
      <c r="H133" s="7">
        <v>6</v>
      </c>
      <c r="I133" s="7"/>
      <c r="J133" s="7"/>
      <c r="K133" s="7"/>
      <c r="L133" s="7"/>
      <c r="M133" s="7"/>
      <c r="N133" s="7"/>
      <c r="O133" s="7"/>
      <c r="P133" s="7"/>
      <c r="Q133" s="7">
        <v>5</v>
      </c>
      <c r="R133" s="7"/>
      <c r="S133" s="7"/>
      <c r="T133" s="7">
        <v>5</v>
      </c>
      <c r="U133" s="7"/>
      <c r="V133" s="7"/>
      <c r="W133" s="7"/>
      <c r="X133" s="7"/>
      <c r="Y133" s="7">
        <v>1</v>
      </c>
      <c r="Z133" s="7"/>
      <c r="AA133" s="7">
        <f t="shared" si="6"/>
        <v>17</v>
      </c>
      <c r="AB133" s="24">
        <f>VLOOKUP(B133,machine!$D$4:$M$653,10,0)</f>
        <v>36</v>
      </c>
      <c r="AC133" s="24">
        <f t="shared" si="7"/>
        <v>0.61199999999999999</v>
      </c>
    </row>
    <row r="134" spans="1:29" x14ac:dyDescent="0.3">
      <c r="A134" s="7" t="s">
        <v>6497</v>
      </c>
      <c r="B134" s="7" t="s">
        <v>624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>
        <v>1</v>
      </c>
      <c r="R134" s="7"/>
      <c r="S134" s="7"/>
      <c r="T134" s="7"/>
      <c r="U134" s="7"/>
      <c r="V134" s="7"/>
      <c r="W134" s="7"/>
      <c r="X134" s="7"/>
      <c r="Y134" s="7"/>
      <c r="Z134" s="7"/>
      <c r="AA134" s="7">
        <f t="shared" si="6"/>
        <v>1</v>
      </c>
      <c r="AB134" s="24">
        <f>VLOOKUP(B134,machine!$D$4:$M$653,10,0)</f>
        <v>36</v>
      </c>
      <c r="AC134" s="24">
        <f t="shared" si="7"/>
        <v>3.5999999999999997E-2</v>
      </c>
    </row>
    <row r="135" spans="1:29" x14ac:dyDescent="0.3">
      <c r="A135" s="7" t="s">
        <v>625</v>
      </c>
      <c r="B135" s="7" t="s">
        <v>626</v>
      </c>
      <c r="C135" s="7"/>
      <c r="D135" s="7">
        <v>2</v>
      </c>
      <c r="E135" s="7"/>
      <c r="F135" s="7"/>
      <c r="G135" s="7"/>
      <c r="H135" s="7"/>
      <c r="I135" s="7">
        <v>11</v>
      </c>
      <c r="J135" s="7"/>
      <c r="K135" s="7"/>
      <c r="L135" s="7">
        <v>2</v>
      </c>
      <c r="M135" s="7"/>
      <c r="N135" s="7"/>
      <c r="O135" s="7">
        <v>1</v>
      </c>
      <c r="P135" s="7"/>
      <c r="Q135" s="7">
        <v>8</v>
      </c>
      <c r="R135" s="7"/>
      <c r="S135" s="7"/>
      <c r="T135" s="7">
        <v>2</v>
      </c>
      <c r="U135" s="7"/>
      <c r="V135" s="7"/>
      <c r="W135" s="7"/>
      <c r="X135" s="7"/>
      <c r="Y135" s="7"/>
      <c r="Z135" s="7"/>
      <c r="AA135" s="7">
        <f t="shared" si="6"/>
        <v>26</v>
      </c>
      <c r="AB135" s="24">
        <f>VLOOKUP(B135,machine!$D$4:$M$653,10,0)</f>
        <v>37</v>
      </c>
      <c r="AC135" s="24">
        <f t="shared" si="7"/>
        <v>0.96199999999999997</v>
      </c>
    </row>
    <row r="136" spans="1:29" x14ac:dyDescent="0.3">
      <c r="A136" s="7" t="s">
        <v>3351</v>
      </c>
      <c r="B136" s="7" t="s">
        <v>626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>
        <v>1</v>
      </c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>
        <f t="shared" si="6"/>
        <v>1</v>
      </c>
      <c r="AB136" s="24">
        <f>VLOOKUP(B136,machine!$D$4:$M$653,10,0)</f>
        <v>37</v>
      </c>
      <c r="AC136" s="24">
        <f t="shared" si="7"/>
        <v>3.6999999999999998E-2</v>
      </c>
    </row>
    <row r="137" spans="1:29" x14ac:dyDescent="0.3">
      <c r="A137" s="7" t="s">
        <v>152</v>
      </c>
      <c r="B137" s="7" t="s">
        <v>165</v>
      </c>
      <c r="C137" s="7"/>
      <c r="D137" s="7"/>
      <c r="E137" s="7"/>
      <c r="F137" s="7"/>
      <c r="G137" s="7"/>
      <c r="H137" s="7"/>
      <c r="I137" s="7">
        <v>1</v>
      </c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>
        <f t="shared" si="6"/>
        <v>1</v>
      </c>
      <c r="AB137" s="24">
        <f>VLOOKUP(B137,machine!$D$4:$M$653,10,0)</f>
        <v>48</v>
      </c>
      <c r="AC137" s="24">
        <f t="shared" si="7"/>
        <v>4.8000000000000001E-2</v>
      </c>
    </row>
    <row r="138" spans="1:29" x14ac:dyDescent="0.3">
      <c r="A138" s="7" t="s">
        <v>1328</v>
      </c>
      <c r="B138" s="7" t="s">
        <v>1010</v>
      </c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>
        <v>1</v>
      </c>
      <c r="Z138" s="7"/>
      <c r="AA138" s="7">
        <f t="shared" si="6"/>
        <v>1</v>
      </c>
      <c r="AB138" s="24">
        <f>VLOOKUP(B138,machine!$D$4:$M$653,10,0)</f>
        <v>58.13</v>
      </c>
      <c r="AC138" s="24">
        <f t="shared" si="7"/>
        <v>5.8130000000000001E-2</v>
      </c>
    </row>
    <row r="139" spans="1:29" x14ac:dyDescent="0.3">
      <c r="A139" s="7" t="s">
        <v>1339</v>
      </c>
      <c r="B139" s="7" t="s">
        <v>1010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>
        <v>1</v>
      </c>
      <c r="R139" s="7"/>
      <c r="S139" s="7"/>
      <c r="T139" s="7">
        <v>2</v>
      </c>
      <c r="U139" s="7"/>
      <c r="V139" s="7"/>
      <c r="W139" s="7"/>
      <c r="X139" s="7"/>
      <c r="Y139" s="7">
        <v>2</v>
      </c>
      <c r="Z139" s="7"/>
      <c r="AA139" s="7">
        <f t="shared" si="6"/>
        <v>5</v>
      </c>
      <c r="AB139" s="24">
        <f>VLOOKUP(B139,machine!$D$4:$M$653,10,0)</f>
        <v>58.13</v>
      </c>
      <c r="AC139" s="24">
        <f t="shared" si="7"/>
        <v>0.29065000000000002</v>
      </c>
    </row>
    <row r="140" spans="1:29" x14ac:dyDescent="0.3">
      <c r="A140" s="7" t="s">
        <v>1346</v>
      </c>
      <c r="B140" s="7" t="s">
        <v>1010</v>
      </c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>
        <v>1</v>
      </c>
      <c r="Z140" s="7"/>
      <c r="AA140" s="7">
        <f t="shared" si="6"/>
        <v>1</v>
      </c>
      <c r="AB140" s="24">
        <f>VLOOKUP(B140,machine!$D$4:$M$653,10,0)</f>
        <v>58.13</v>
      </c>
      <c r="AC140" s="24">
        <f t="shared" si="7"/>
        <v>5.8130000000000001E-2</v>
      </c>
    </row>
    <row r="141" spans="1:29" x14ac:dyDescent="0.3">
      <c r="A141" s="7" t="s">
        <v>1356</v>
      </c>
      <c r="B141" s="7" t="s">
        <v>1010</v>
      </c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>
        <v>1</v>
      </c>
      <c r="W141" s="7"/>
      <c r="X141" s="7">
        <v>1</v>
      </c>
      <c r="Y141" s="7">
        <v>2</v>
      </c>
      <c r="Z141" s="7"/>
      <c r="AA141" s="7">
        <f t="shared" si="6"/>
        <v>4</v>
      </c>
      <c r="AB141" s="24">
        <f>VLOOKUP(B141,machine!$D$4:$M$653,10,0)</f>
        <v>58.13</v>
      </c>
      <c r="AC141" s="24">
        <f t="shared" si="7"/>
        <v>0.23252</v>
      </c>
    </row>
    <row r="142" spans="1:29" x14ac:dyDescent="0.3">
      <c r="A142" s="7" t="s">
        <v>3131</v>
      </c>
      <c r="B142" s="7" t="s">
        <v>1011</v>
      </c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>
        <v>1</v>
      </c>
      <c r="W142" s="7"/>
      <c r="X142" s="7"/>
      <c r="Y142" s="7"/>
      <c r="Z142" s="7"/>
      <c r="AA142" s="7">
        <f t="shared" si="6"/>
        <v>1</v>
      </c>
      <c r="AB142" s="24">
        <f>VLOOKUP(B142,machine!$D$4:$M$653,10,0)</f>
        <v>69</v>
      </c>
      <c r="AC142" s="24">
        <f t="shared" si="7"/>
        <v>6.9000000000000006E-2</v>
      </c>
    </row>
    <row r="143" spans="1:29" x14ac:dyDescent="0.3">
      <c r="A143" s="9" t="s">
        <v>7021</v>
      </c>
      <c r="B143" s="9" t="s">
        <v>1011</v>
      </c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>
        <v>2</v>
      </c>
      <c r="Z143" s="9"/>
      <c r="AA143" s="7">
        <f t="shared" si="6"/>
        <v>2</v>
      </c>
      <c r="AB143" s="24">
        <f>VLOOKUP(B143,machine!$D$4:$M$653,10,0)</f>
        <v>69</v>
      </c>
      <c r="AC143" s="24">
        <f t="shared" si="7"/>
        <v>0.13800000000000001</v>
      </c>
    </row>
    <row r="144" spans="1:29" x14ac:dyDescent="0.3">
      <c r="A144" s="7" t="s">
        <v>635</v>
      </c>
      <c r="B144" s="7" t="s">
        <v>636</v>
      </c>
      <c r="C144" s="7"/>
      <c r="D144" s="7">
        <v>2</v>
      </c>
      <c r="E144" s="7"/>
      <c r="F144" s="7"/>
      <c r="G144" s="7"/>
      <c r="H144" s="7"/>
      <c r="I144" s="7"/>
      <c r="J144" s="7"/>
      <c r="K144" s="7"/>
      <c r="L144" s="7">
        <v>4</v>
      </c>
      <c r="M144" s="7"/>
      <c r="N144" s="7"/>
      <c r="O144" s="7"/>
      <c r="P144" s="7"/>
      <c r="Q144" s="7"/>
      <c r="R144" s="7"/>
      <c r="S144" s="7"/>
      <c r="T144" s="7">
        <v>1</v>
      </c>
      <c r="U144" s="7"/>
      <c r="V144" s="7"/>
      <c r="W144" s="7"/>
      <c r="X144" s="7"/>
      <c r="Y144" s="7">
        <v>1</v>
      </c>
      <c r="Z144" s="7"/>
      <c r="AA144" s="7">
        <f t="shared" si="6"/>
        <v>8</v>
      </c>
      <c r="AB144" s="24">
        <f>VLOOKUP(B144,machine!$D$4:$M$653,10,0)</f>
        <v>63.33</v>
      </c>
      <c r="AC144" s="24">
        <f t="shared" si="7"/>
        <v>0.50663999999999998</v>
      </c>
    </row>
    <row r="145" spans="1:29" x14ac:dyDescent="0.3">
      <c r="A145" s="7" t="s">
        <v>637</v>
      </c>
      <c r="B145" s="7" t="s">
        <v>636</v>
      </c>
      <c r="C145" s="7"/>
      <c r="D145" s="7">
        <v>1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>
        <f t="shared" si="6"/>
        <v>1</v>
      </c>
      <c r="AB145" s="24">
        <f>VLOOKUP(B145,machine!$D$4:$M$653,10,0)</f>
        <v>63.33</v>
      </c>
      <c r="AC145" s="24">
        <f t="shared" si="7"/>
        <v>6.3329999999999997E-2</v>
      </c>
    </row>
    <row r="146" spans="1:29" x14ac:dyDescent="0.3">
      <c r="A146" s="7" t="s">
        <v>5921</v>
      </c>
      <c r="B146" s="7" t="s">
        <v>639</v>
      </c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>
        <v>1</v>
      </c>
      <c r="R146" s="7"/>
      <c r="S146" s="7"/>
      <c r="T146" s="7">
        <v>1</v>
      </c>
      <c r="U146" s="7"/>
      <c r="V146" s="7"/>
      <c r="W146" s="7"/>
      <c r="X146" s="7">
        <v>1</v>
      </c>
      <c r="Y146" s="7">
        <v>1</v>
      </c>
      <c r="Z146" s="7"/>
      <c r="AA146" s="7">
        <f t="shared" si="6"/>
        <v>4</v>
      </c>
      <c r="AB146" s="24">
        <f>VLOOKUP(B146,machine!$D$4:$M$653,10,0)</f>
        <v>360.5</v>
      </c>
      <c r="AC146" s="24">
        <f t="shared" si="7"/>
        <v>1.4419999999999999</v>
      </c>
    </row>
    <row r="147" spans="1:29" x14ac:dyDescent="0.3">
      <c r="A147" s="7" t="s">
        <v>6413</v>
      </c>
      <c r="B147" s="7" t="s">
        <v>639</v>
      </c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>
        <v>1</v>
      </c>
      <c r="R147" s="7"/>
      <c r="S147" s="7"/>
      <c r="T147" s="7"/>
      <c r="U147" s="7"/>
      <c r="V147" s="7"/>
      <c r="W147" s="7"/>
      <c r="X147" s="7"/>
      <c r="Y147" s="7"/>
      <c r="Z147" s="7"/>
      <c r="AA147" s="7">
        <f t="shared" si="6"/>
        <v>1</v>
      </c>
      <c r="AB147" s="24">
        <f>VLOOKUP(B147,machine!$D$4:$M$653,10,0)</f>
        <v>360.5</v>
      </c>
      <c r="AC147" s="24">
        <f t="shared" si="7"/>
        <v>0.36049999999999999</v>
      </c>
    </row>
    <row r="148" spans="1:29" x14ac:dyDescent="0.3">
      <c r="A148" s="9" t="s">
        <v>7135</v>
      </c>
      <c r="B148" s="9" t="s">
        <v>642</v>
      </c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>
        <v>1</v>
      </c>
      <c r="Z148" s="9"/>
      <c r="AA148" s="7">
        <f t="shared" si="6"/>
        <v>1</v>
      </c>
      <c r="AB148" s="24">
        <f>VLOOKUP(B148,machine!$D$4:$M$653,10,0)</f>
        <v>181.53</v>
      </c>
      <c r="AC148" s="24">
        <f t="shared" si="7"/>
        <v>0.18153</v>
      </c>
    </row>
    <row r="149" spans="1:29" x14ac:dyDescent="0.3">
      <c r="A149" s="7" t="s">
        <v>2729</v>
      </c>
      <c r="B149" s="7" t="s">
        <v>645</v>
      </c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>
        <v>1</v>
      </c>
      <c r="O149" s="7"/>
      <c r="P149" s="7"/>
      <c r="Q149" s="7">
        <v>1</v>
      </c>
      <c r="R149" s="7"/>
      <c r="S149" s="7"/>
      <c r="T149" s="7">
        <v>1</v>
      </c>
      <c r="U149" s="7"/>
      <c r="V149" s="7">
        <v>1</v>
      </c>
      <c r="W149" s="7"/>
      <c r="X149" s="7"/>
      <c r="Y149" s="7"/>
      <c r="Z149" s="7"/>
      <c r="AA149" s="7">
        <f t="shared" si="6"/>
        <v>4</v>
      </c>
      <c r="AB149" s="24">
        <f>VLOOKUP(B149,machine!$D$4:$M$653,10,0)</f>
        <v>220.9</v>
      </c>
      <c r="AC149" s="24">
        <f t="shared" si="7"/>
        <v>0.88360000000000005</v>
      </c>
    </row>
    <row r="150" spans="1:29" x14ac:dyDescent="0.3">
      <c r="A150" s="7" t="s">
        <v>3318</v>
      </c>
      <c r="B150" s="7" t="s">
        <v>645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>
        <v>1</v>
      </c>
      <c r="R150" s="7"/>
      <c r="S150" s="7"/>
      <c r="T150" s="7">
        <v>9</v>
      </c>
      <c r="U150" s="7"/>
      <c r="V150" s="7"/>
      <c r="W150" s="7"/>
      <c r="X150" s="7"/>
      <c r="Y150" s="7"/>
      <c r="Z150" s="7"/>
      <c r="AA150" s="7">
        <f t="shared" si="6"/>
        <v>10</v>
      </c>
      <c r="AB150" s="24">
        <f>VLOOKUP(B150,machine!$D$4:$M$653,10,0)</f>
        <v>220.9</v>
      </c>
      <c r="AC150" s="24">
        <f t="shared" si="7"/>
        <v>2.2090000000000001</v>
      </c>
    </row>
    <row r="151" spans="1:29" x14ac:dyDescent="0.3">
      <c r="A151" s="7" t="s">
        <v>3425</v>
      </c>
      <c r="B151" s="7" t="s">
        <v>645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>
        <v>1</v>
      </c>
      <c r="U151" s="7"/>
      <c r="V151" s="7"/>
      <c r="W151" s="7"/>
      <c r="X151" s="7"/>
      <c r="Y151" s="7"/>
      <c r="Z151" s="7"/>
      <c r="AA151" s="7">
        <f t="shared" si="6"/>
        <v>1</v>
      </c>
      <c r="AB151" s="24">
        <f>VLOOKUP(B151,machine!$D$4:$M$653,10,0)</f>
        <v>220.9</v>
      </c>
      <c r="AC151" s="24">
        <f t="shared" si="7"/>
        <v>0.22090000000000001</v>
      </c>
    </row>
    <row r="152" spans="1:29" x14ac:dyDescent="0.3">
      <c r="A152" s="7" t="s">
        <v>2735</v>
      </c>
      <c r="B152" s="7" t="s">
        <v>648</v>
      </c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>
        <v>2</v>
      </c>
      <c r="U152" s="7"/>
      <c r="V152" s="7"/>
      <c r="W152" s="7"/>
      <c r="X152" s="7"/>
      <c r="Y152" s="7">
        <v>1</v>
      </c>
      <c r="Z152" s="7"/>
      <c r="AA152" s="7">
        <f t="shared" si="6"/>
        <v>3</v>
      </c>
      <c r="AB152" s="24">
        <f>VLOOKUP(B152,machine!$D$4:$M$653,10,0)</f>
        <v>217.53</v>
      </c>
      <c r="AC152" s="24">
        <f t="shared" si="7"/>
        <v>0.65259</v>
      </c>
    </row>
    <row r="153" spans="1:29" x14ac:dyDescent="0.3">
      <c r="A153" s="7" t="s">
        <v>6361</v>
      </c>
      <c r="B153" s="7" t="s">
        <v>648</v>
      </c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>
        <v>1</v>
      </c>
      <c r="R153" s="7"/>
      <c r="S153" s="7"/>
      <c r="T153" s="7"/>
      <c r="U153" s="7"/>
      <c r="V153" s="7"/>
      <c r="W153" s="7"/>
      <c r="X153" s="7"/>
      <c r="Y153" s="7"/>
      <c r="Z153" s="7"/>
      <c r="AA153" s="7">
        <f t="shared" si="6"/>
        <v>1</v>
      </c>
      <c r="AB153" s="24">
        <f>VLOOKUP(B153,machine!$D$4:$M$653,10,0)</f>
        <v>217.53</v>
      </c>
      <c r="AC153" s="24">
        <f t="shared" si="7"/>
        <v>0.21753</v>
      </c>
    </row>
    <row r="154" spans="1:29" x14ac:dyDescent="0.3">
      <c r="A154" s="7" t="s">
        <v>1672</v>
      </c>
      <c r="B154" s="7" t="s">
        <v>169</v>
      </c>
      <c r="C154" s="7"/>
      <c r="D154" s="7"/>
      <c r="E154" s="7"/>
      <c r="F154" s="7"/>
      <c r="G154" s="7"/>
      <c r="H154" s="7"/>
      <c r="I154" s="7"/>
      <c r="J154" s="7"/>
      <c r="K154" s="7"/>
      <c r="L154" s="7">
        <v>3</v>
      </c>
      <c r="M154" s="7"/>
      <c r="N154" s="7"/>
      <c r="O154" s="7"/>
      <c r="P154" s="7"/>
      <c r="Q154" s="7"/>
      <c r="R154" s="7"/>
      <c r="S154" s="7"/>
      <c r="T154" s="7">
        <v>1</v>
      </c>
      <c r="U154" s="7"/>
      <c r="V154" s="7">
        <v>2</v>
      </c>
      <c r="W154" s="7"/>
      <c r="X154" s="7"/>
      <c r="Y154" s="7">
        <v>9</v>
      </c>
      <c r="Z154" s="7"/>
      <c r="AA154" s="7">
        <f t="shared" si="6"/>
        <v>15</v>
      </c>
      <c r="AB154" s="24">
        <f>VLOOKUP(B154,machine!$D$4:$M$653,10,0)</f>
        <v>272.63</v>
      </c>
      <c r="AC154" s="24">
        <f t="shared" si="7"/>
        <v>4.0894500000000003</v>
      </c>
    </row>
    <row r="155" spans="1:29" x14ac:dyDescent="0.3">
      <c r="A155" s="7" t="s">
        <v>6224</v>
      </c>
      <c r="B155" s="7" t="s">
        <v>169</v>
      </c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>
        <v>2</v>
      </c>
      <c r="R155" s="7"/>
      <c r="S155" s="7"/>
      <c r="T155" s="7"/>
      <c r="U155" s="7"/>
      <c r="V155" s="7"/>
      <c r="W155" s="7"/>
      <c r="X155" s="7"/>
      <c r="Y155" s="7">
        <v>3</v>
      </c>
      <c r="Z155" s="7"/>
      <c r="AA155" s="7">
        <f t="shared" si="6"/>
        <v>5</v>
      </c>
      <c r="AB155" s="24">
        <f>VLOOKUP(B155,machine!$D$4:$M$653,10,0)</f>
        <v>272.63</v>
      </c>
      <c r="AC155" s="24">
        <f t="shared" si="7"/>
        <v>1.3631500000000001</v>
      </c>
    </row>
    <row r="156" spans="1:29" x14ac:dyDescent="0.3">
      <c r="A156" s="9" t="s">
        <v>154</v>
      </c>
      <c r="B156" s="9" t="s">
        <v>169</v>
      </c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>
        <v>1</v>
      </c>
      <c r="Z156" s="9"/>
      <c r="AA156" s="7">
        <f t="shared" si="6"/>
        <v>1</v>
      </c>
      <c r="AB156" s="24">
        <f>VLOOKUP(B156,machine!$D$4:$M$653,10,0)</f>
        <v>272.63</v>
      </c>
      <c r="AC156" s="24">
        <f t="shared" si="7"/>
        <v>0.27262999999999998</v>
      </c>
    </row>
    <row r="157" spans="1:29" x14ac:dyDescent="0.3">
      <c r="A157" s="7" t="s">
        <v>661</v>
      </c>
      <c r="B157" s="7" t="s">
        <v>660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>
        <v>1</v>
      </c>
      <c r="U157" s="7"/>
      <c r="V157" s="7"/>
      <c r="W157" s="7"/>
      <c r="X157" s="7"/>
      <c r="Y157" s="7"/>
      <c r="Z157" s="7"/>
      <c r="AA157" s="7">
        <f t="shared" si="6"/>
        <v>1</v>
      </c>
      <c r="AB157" s="24">
        <f>VLOOKUP(B157,machine!$D$4:$M$653,10,0)</f>
        <v>517.75</v>
      </c>
      <c r="AC157" s="24">
        <f t="shared" si="7"/>
        <v>0.51775000000000004</v>
      </c>
    </row>
    <row r="158" spans="1:29" x14ac:dyDescent="0.3">
      <c r="A158" s="7" t="s">
        <v>6135</v>
      </c>
      <c r="B158" s="7" t="s">
        <v>660</v>
      </c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>
        <v>4</v>
      </c>
      <c r="R158" s="7"/>
      <c r="S158" s="7"/>
      <c r="T158" s="7"/>
      <c r="U158" s="7"/>
      <c r="V158" s="7"/>
      <c r="W158" s="7"/>
      <c r="X158" s="7"/>
      <c r="Y158" s="7"/>
      <c r="Z158" s="7"/>
      <c r="AA158" s="7">
        <f t="shared" si="6"/>
        <v>4</v>
      </c>
      <c r="AB158" s="24">
        <f>VLOOKUP(B158,machine!$D$4:$M$653,10,0)</f>
        <v>517.75</v>
      </c>
      <c r="AC158" s="24">
        <f t="shared" si="7"/>
        <v>2.0710000000000002</v>
      </c>
    </row>
    <row r="159" spans="1:29" x14ac:dyDescent="0.3">
      <c r="A159" s="7" t="s">
        <v>1874</v>
      </c>
      <c r="B159" s="7" t="s">
        <v>664</v>
      </c>
      <c r="C159" s="7"/>
      <c r="D159" s="7"/>
      <c r="E159" s="7"/>
      <c r="F159" s="7"/>
      <c r="G159" s="7"/>
      <c r="H159" s="7"/>
      <c r="I159" s="7"/>
      <c r="J159" s="7"/>
      <c r="K159" s="7"/>
      <c r="L159" s="7">
        <v>1</v>
      </c>
      <c r="M159" s="7"/>
      <c r="N159" s="7"/>
      <c r="O159" s="7"/>
      <c r="P159" s="7"/>
      <c r="Q159" s="7"/>
      <c r="R159" s="7"/>
      <c r="S159" s="7"/>
      <c r="T159" s="7">
        <v>2</v>
      </c>
      <c r="U159" s="7"/>
      <c r="V159" s="7"/>
      <c r="W159" s="7"/>
      <c r="X159" s="7">
        <v>1</v>
      </c>
      <c r="Y159" s="7">
        <v>9</v>
      </c>
      <c r="Z159" s="7"/>
      <c r="AA159" s="7">
        <f t="shared" si="6"/>
        <v>13</v>
      </c>
      <c r="AB159" s="24">
        <f>VLOOKUP(B159,machine!$D$4:$M$653,10,0)</f>
        <v>118.6</v>
      </c>
      <c r="AC159" s="24">
        <f t="shared" si="7"/>
        <v>1.5418000000000001</v>
      </c>
    </row>
    <row r="160" spans="1:29" x14ac:dyDescent="0.3">
      <c r="A160" s="7" t="s">
        <v>2628</v>
      </c>
      <c r="B160" s="7" t="s">
        <v>170</v>
      </c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>
        <v>3</v>
      </c>
      <c r="U160" s="7"/>
      <c r="V160" s="7">
        <v>1</v>
      </c>
      <c r="W160" s="7"/>
      <c r="X160" s="7"/>
      <c r="Y160" s="7"/>
      <c r="Z160" s="7"/>
      <c r="AA160" s="7">
        <f t="shared" si="6"/>
        <v>4</v>
      </c>
      <c r="AB160" s="24">
        <f>VLOOKUP(B160,machine!$D$4:$M$653,10,0)</f>
        <v>99.26</v>
      </c>
      <c r="AC160" s="24">
        <f t="shared" si="7"/>
        <v>0.39704</v>
      </c>
    </row>
    <row r="161" spans="1:29" x14ac:dyDescent="0.3">
      <c r="A161" s="7" t="s">
        <v>6568</v>
      </c>
      <c r="B161" s="7" t="s">
        <v>170</v>
      </c>
      <c r="C161" s="7"/>
      <c r="D161" s="7"/>
      <c r="E161" s="7"/>
      <c r="F161" s="7"/>
      <c r="G161" s="7"/>
      <c r="H161" s="7"/>
      <c r="I161" s="7">
        <v>1</v>
      </c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>
        <f t="shared" si="6"/>
        <v>1</v>
      </c>
      <c r="AB161" s="24">
        <f>VLOOKUP(B161,machine!$D$4:$M$653,10,0)</f>
        <v>99.26</v>
      </c>
      <c r="AC161" s="24">
        <f t="shared" si="7"/>
        <v>9.9260000000000001E-2</v>
      </c>
    </row>
    <row r="162" spans="1:29" x14ac:dyDescent="0.3">
      <c r="A162" s="7" t="s">
        <v>2634</v>
      </c>
      <c r="B162" s="7" t="s">
        <v>171</v>
      </c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>
        <v>1</v>
      </c>
      <c r="W162" s="7"/>
      <c r="X162" s="7"/>
      <c r="Y162" s="7">
        <v>4</v>
      </c>
      <c r="Z162" s="7"/>
      <c r="AA162" s="7">
        <f t="shared" si="6"/>
        <v>5</v>
      </c>
      <c r="AB162" s="24">
        <f>VLOOKUP(B162,machine!$D$4:$M$653,10,0)</f>
        <v>82</v>
      </c>
      <c r="AC162" s="24">
        <f t="shared" si="7"/>
        <v>0.41</v>
      </c>
    </row>
    <row r="163" spans="1:29" x14ac:dyDescent="0.3">
      <c r="A163" s="7" t="s">
        <v>2640</v>
      </c>
      <c r="B163" s="7" t="s">
        <v>171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>
        <v>1</v>
      </c>
      <c r="W163" s="7"/>
      <c r="X163" s="7">
        <v>2</v>
      </c>
      <c r="Y163" s="7"/>
      <c r="Z163" s="7"/>
      <c r="AA163" s="7">
        <f t="shared" si="6"/>
        <v>3</v>
      </c>
      <c r="AB163" s="24">
        <f>VLOOKUP(B163,machine!$D$4:$M$653,10,0)</f>
        <v>82</v>
      </c>
      <c r="AC163" s="24">
        <f t="shared" si="7"/>
        <v>0.246</v>
      </c>
    </row>
    <row r="164" spans="1:29" x14ac:dyDescent="0.3">
      <c r="A164" s="7" t="s">
        <v>6346</v>
      </c>
      <c r="B164" s="7" t="s">
        <v>677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>
        <v>1</v>
      </c>
      <c r="R164" s="7"/>
      <c r="S164" s="7"/>
      <c r="T164" s="7"/>
      <c r="U164" s="7"/>
      <c r="V164" s="7"/>
      <c r="W164" s="7"/>
      <c r="X164" s="7">
        <v>1</v>
      </c>
      <c r="Y164" s="7"/>
      <c r="Z164" s="7"/>
      <c r="AA164" s="7">
        <f t="shared" si="6"/>
        <v>2</v>
      </c>
      <c r="AB164" s="24">
        <f>VLOOKUP(B164,machine!$D$4:$M$653,10,0)</f>
        <v>74.8</v>
      </c>
      <c r="AC164" s="24">
        <f t="shared" si="7"/>
        <v>0.14959999999999998</v>
      </c>
    </row>
    <row r="165" spans="1:29" x14ac:dyDescent="0.3">
      <c r="A165" s="7" t="s">
        <v>6350</v>
      </c>
      <c r="B165" s="7" t="s">
        <v>677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>
        <v>1</v>
      </c>
      <c r="R165" s="7"/>
      <c r="S165" s="7"/>
      <c r="T165" s="7"/>
      <c r="U165" s="7"/>
      <c r="V165" s="7"/>
      <c r="W165" s="7"/>
      <c r="X165" s="7">
        <v>1</v>
      </c>
      <c r="Y165" s="7"/>
      <c r="Z165" s="7"/>
      <c r="AA165" s="7">
        <f t="shared" si="6"/>
        <v>2</v>
      </c>
      <c r="AB165" s="24">
        <f>VLOOKUP(B165,machine!$D$4:$M$653,10,0)</f>
        <v>74.8</v>
      </c>
      <c r="AC165" s="24">
        <f t="shared" si="7"/>
        <v>0.14959999999999998</v>
      </c>
    </row>
    <row r="166" spans="1:29" x14ac:dyDescent="0.3">
      <c r="A166" s="7" t="s">
        <v>1747</v>
      </c>
      <c r="B166" s="7" t="s">
        <v>172</v>
      </c>
      <c r="C166" s="7"/>
      <c r="D166" s="7"/>
      <c r="E166" s="7"/>
      <c r="F166" s="7"/>
      <c r="G166" s="7"/>
      <c r="H166" s="7"/>
      <c r="I166" s="7"/>
      <c r="J166" s="7"/>
      <c r="K166" s="7"/>
      <c r="L166" s="7">
        <v>1</v>
      </c>
      <c r="M166" s="7"/>
      <c r="N166" s="7"/>
      <c r="O166" s="7"/>
      <c r="P166" s="7"/>
      <c r="Q166" s="7"/>
      <c r="R166" s="7"/>
      <c r="S166" s="7"/>
      <c r="T166" s="7"/>
      <c r="U166" s="7"/>
      <c r="V166" s="7">
        <v>1</v>
      </c>
      <c r="W166" s="7"/>
      <c r="X166" s="7">
        <v>3</v>
      </c>
      <c r="Y166" s="7"/>
      <c r="Z166" s="7"/>
      <c r="AA166" s="7">
        <f t="shared" si="6"/>
        <v>5</v>
      </c>
      <c r="AB166" s="24">
        <f>VLOOKUP(B166,machine!$D$4:$M$653,10,0)</f>
        <v>54.66</v>
      </c>
      <c r="AC166" s="24">
        <f t="shared" si="7"/>
        <v>0.27329999999999993</v>
      </c>
    </row>
    <row r="167" spans="1:29" x14ac:dyDescent="0.3">
      <c r="A167" s="7" t="s">
        <v>2723</v>
      </c>
      <c r="B167" s="7" t="s">
        <v>681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>
        <v>3</v>
      </c>
      <c r="O167" s="7"/>
      <c r="P167" s="7"/>
      <c r="Q167" s="7"/>
      <c r="R167" s="7"/>
      <c r="S167" s="7"/>
      <c r="T167" s="7">
        <v>1</v>
      </c>
      <c r="U167" s="7"/>
      <c r="V167" s="7">
        <v>1</v>
      </c>
      <c r="W167" s="7"/>
      <c r="X167" s="7"/>
      <c r="Y167" s="7"/>
      <c r="Z167" s="7"/>
      <c r="AA167" s="7">
        <f t="shared" si="6"/>
        <v>5</v>
      </c>
      <c r="AB167" s="24">
        <f>VLOOKUP(B167,machine!$D$4:$M$653,10,0)</f>
        <v>116</v>
      </c>
      <c r="AC167" s="24">
        <f t="shared" si="7"/>
        <v>0.57999999999999996</v>
      </c>
    </row>
    <row r="168" spans="1:29" x14ac:dyDescent="0.3">
      <c r="A168" s="7" t="s">
        <v>2716</v>
      </c>
      <c r="B168" s="7" t="s">
        <v>173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>
        <v>1</v>
      </c>
      <c r="W168" s="7"/>
      <c r="X168" s="7"/>
      <c r="Y168" s="7"/>
      <c r="Z168" s="7"/>
      <c r="AA168" s="7">
        <f t="shared" si="6"/>
        <v>1</v>
      </c>
      <c r="AB168" s="24">
        <f>VLOOKUP(B168,machine!$D$4:$M$653,10,0)</f>
        <v>33</v>
      </c>
      <c r="AC168" s="24">
        <f t="shared" si="7"/>
        <v>3.3000000000000002E-2</v>
      </c>
    </row>
    <row r="169" spans="1:29" x14ac:dyDescent="0.3">
      <c r="A169" s="9" t="s">
        <v>159</v>
      </c>
      <c r="B169" s="9" t="s">
        <v>173</v>
      </c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>
        <v>1</v>
      </c>
      <c r="Z169" s="9"/>
      <c r="AA169" s="7">
        <f t="shared" si="6"/>
        <v>1</v>
      </c>
      <c r="AB169" s="24">
        <f>VLOOKUP(B169,machine!$D$4:$M$653,10,0)</f>
        <v>33</v>
      </c>
      <c r="AC169" s="24">
        <f t="shared" si="7"/>
        <v>3.3000000000000002E-2</v>
      </c>
    </row>
    <row r="170" spans="1:29" x14ac:dyDescent="0.3">
      <c r="A170" s="7" t="s">
        <v>1629</v>
      </c>
      <c r="B170" s="7" t="s">
        <v>687</v>
      </c>
      <c r="C170" s="7"/>
      <c r="D170" s="7"/>
      <c r="E170" s="7"/>
      <c r="F170" s="7"/>
      <c r="G170" s="7"/>
      <c r="H170" s="7"/>
      <c r="I170" s="7"/>
      <c r="J170" s="7"/>
      <c r="K170" s="7"/>
      <c r="L170" s="7">
        <v>2</v>
      </c>
      <c r="M170" s="7"/>
      <c r="N170" s="7"/>
      <c r="O170" s="7"/>
      <c r="P170" s="7"/>
      <c r="Q170" s="7">
        <v>1</v>
      </c>
      <c r="R170" s="7"/>
      <c r="S170" s="7"/>
      <c r="T170" s="7"/>
      <c r="U170" s="7"/>
      <c r="V170" s="7"/>
      <c r="W170" s="7"/>
      <c r="X170" s="7"/>
      <c r="Y170" s="7">
        <v>4</v>
      </c>
      <c r="Z170" s="7"/>
      <c r="AA170" s="7">
        <f t="shared" si="6"/>
        <v>7</v>
      </c>
      <c r="AB170" s="24">
        <f>VLOOKUP(B170,machine!$D$4:$M$653,10,0)</f>
        <v>8.93</v>
      </c>
      <c r="AC170" s="24">
        <f t="shared" si="7"/>
        <v>6.2509999999999996E-2</v>
      </c>
    </row>
    <row r="171" spans="1:29" x14ac:dyDescent="0.3">
      <c r="A171" s="7" t="s">
        <v>3676</v>
      </c>
      <c r="B171" s="7" t="s">
        <v>689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>
        <v>1</v>
      </c>
      <c r="Z171" s="7"/>
      <c r="AA171" s="7">
        <f t="shared" si="6"/>
        <v>1</v>
      </c>
      <c r="AB171" s="24">
        <f>VLOOKUP(B171,machine!$D$4:$M$653,10,0)</f>
        <v>96.9</v>
      </c>
      <c r="AC171" s="24">
        <f t="shared" si="7"/>
        <v>9.69E-2</v>
      </c>
    </row>
    <row r="172" spans="1:29" x14ac:dyDescent="0.3">
      <c r="A172" s="9" t="s">
        <v>7188</v>
      </c>
      <c r="B172" s="9" t="s">
        <v>694</v>
      </c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>
        <v>1</v>
      </c>
      <c r="Z172" s="9"/>
      <c r="AA172" s="7">
        <f t="shared" si="6"/>
        <v>1</v>
      </c>
      <c r="AB172" s="24">
        <f>VLOOKUP(B172,machine!$D$4:$M$653,10,0)</f>
        <v>48.4</v>
      </c>
      <c r="AC172" s="24">
        <f t="shared" si="7"/>
        <v>4.8399999999999999E-2</v>
      </c>
    </row>
    <row r="173" spans="1:29" x14ac:dyDescent="0.3">
      <c r="A173" s="7" t="s">
        <v>3200</v>
      </c>
      <c r="B173" s="7" t="s">
        <v>700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>
        <v>3</v>
      </c>
      <c r="W173" s="7"/>
      <c r="X173" s="7">
        <v>4</v>
      </c>
      <c r="Y173" s="7"/>
      <c r="Z173" s="7"/>
      <c r="AA173" s="7">
        <f t="shared" si="6"/>
        <v>7</v>
      </c>
      <c r="AB173" s="24">
        <f>VLOOKUP(B173,machine!$D$4:$M$653,10,0)</f>
        <v>109</v>
      </c>
      <c r="AC173" s="24">
        <f t="shared" si="7"/>
        <v>0.76300000000000001</v>
      </c>
    </row>
    <row r="174" spans="1:29" x14ac:dyDescent="0.3">
      <c r="A174" s="9" t="s">
        <v>6903</v>
      </c>
      <c r="B174" s="9" t="s">
        <v>700</v>
      </c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>
        <v>2</v>
      </c>
      <c r="Y174" s="9"/>
      <c r="Z174" s="9"/>
      <c r="AA174" s="7">
        <f t="shared" si="6"/>
        <v>2</v>
      </c>
      <c r="AB174" s="24">
        <f>VLOOKUP(B174,machine!$D$4:$M$653,10,0)</f>
        <v>109</v>
      </c>
      <c r="AC174" s="24">
        <f t="shared" si="7"/>
        <v>0.218</v>
      </c>
    </row>
    <row r="175" spans="1:29" x14ac:dyDescent="0.3">
      <c r="A175" s="7" t="s">
        <v>3213</v>
      </c>
      <c r="B175" s="7" t="s">
        <v>703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>
        <v>1</v>
      </c>
      <c r="U175" s="7"/>
      <c r="V175" s="7">
        <v>3</v>
      </c>
      <c r="W175" s="7"/>
      <c r="X175" s="7"/>
      <c r="Y175" s="7"/>
      <c r="Z175" s="7"/>
      <c r="AA175" s="7">
        <f t="shared" si="6"/>
        <v>4</v>
      </c>
      <c r="AB175" s="24">
        <f>VLOOKUP(B175,machine!$D$4:$M$653,10,0)</f>
        <v>109</v>
      </c>
      <c r="AC175" s="24">
        <f t="shared" si="7"/>
        <v>0.436</v>
      </c>
    </row>
    <row r="176" spans="1:29" x14ac:dyDescent="0.3">
      <c r="A176" s="9" t="s">
        <v>7106</v>
      </c>
      <c r="B176" s="9" t="s">
        <v>709</v>
      </c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>
        <v>1</v>
      </c>
      <c r="Z176" s="9"/>
      <c r="AA176" s="7">
        <f t="shared" si="6"/>
        <v>1</v>
      </c>
      <c r="AB176" s="24">
        <f>VLOOKUP(B176,machine!$D$4:$M$653,10,0)</f>
        <v>104.73</v>
      </c>
      <c r="AC176" s="24">
        <f t="shared" si="7"/>
        <v>0.10473</v>
      </c>
    </row>
    <row r="177" spans="1:29" x14ac:dyDescent="0.3">
      <c r="A177" s="7" t="s">
        <v>4102</v>
      </c>
      <c r="B177" s="7" t="s">
        <v>715</v>
      </c>
      <c r="C177" s="7"/>
      <c r="D177" s="7"/>
      <c r="E177" s="7"/>
      <c r="F177" s="7"/>
      <c r="G177" s="7"/>
      <c r="H177" s="7">
        <v>1</v>
      </c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>
        <v>11</v>
      </c>
      <c r="U177" s="7"/>
      <c r="V177" s="7"/>
      <c r="W177" s="7"/>
      <c r="X177" s="7"/>
      <c r="Y177" s="7"/>
      <c r="Z177" s="7"/>
      <c r="AA177" s="7">
        <f t="shared" si="6"/>
        <v>12</v>
      </c>
      <c r="AB177" s="24">
        <f>VLOOKUP(B177,machine!$D$4:$M$653,10,0)</f>
        <v>31.6</v>
      </c>
      <c r="AC177" s="24">
        <f t="shared" si="7"/>
        <v>0.37920000000000004</v>
      </c>
    </row>
    <row r="178" spans="1:29" x14ac:dyDescent="0.3">
      <c r="A178" s="7" t="s">
        <v>1846</v>
      </c>
      <c r="B178" s="7" t="s">
        <v>174</v>
      </c>
      <c r="C178" s="7"/>
      <c r="D178" s="7">
        <v>1</v>
      </c>
      <c r="E178" s="7"/>
      <c r="F178" s="7"/>
      <c r="G178" s="7"/>
      <c r="H178" s="7">
        <v>1</v>
      </c>
      <c r="I178" s="7"/>
      <c r="J178" s="7"/>
      <c r="K178" s="7"/>
      <c r="L178" s="7">
        <v>2</v>
      </c>
      <c r="M178" s="7"/>
      <c r="N178" s="7">
        <v>1</v>
      </c>
      <c r="O178" s="7"/>
      <c r="P178" s="7"/>
      <c r="Q178" s="7">
        <v>2</v>
      </c>
      <c r="R178" s="7"/>
      <c r="S178" s="7"/>
      <c r="T178" s="7">
        <v>3</v>
      </c>
      <c r="U178" s="7"/>
      <c r="V178" s="7">
        <v>3</v>
      </c>
      <c r="W178" s="7"/>
      <c r="X178" s="7">
        <v>13</v>
      </c>
      <c r="Y178" s="7">
        <v>7</v>
      </c>
      <c r="Z178" s="7"/>
      <c r="AA178" s="7">
        <f t="shared" si="6"/>
        <v>33</v>
      </c>
      <c r="AB178" s="24">
        <f>VLOOKUP(B178,machine!$D$4:$M$653,10,0)</f>
        <v>117</v>
      </c>
      <c r="AC178" s="24">
        <f t="shared" si="7"/>
        <v>3.8610000000000002</v>
      </c>
    </row>
    <row r="179" spans="1:29" x14ac:dyDescent="0.3">
      <c r="A179" s="7" t="s">
        <v>3013</v>
      </c>
      <c r="B179" s="7" t="s">
        <v>174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>
        <v>1</v>
      </c>
      <c r="O179" s="7"/>
      <c r="P179" s="7"/>
      <c r="Q179" s="7"/>
      <c r="R179" s="7"/>
      <c r="S179" s="7"/>
      <c r="T179" s="7">
        <v>1</v>
      </c>
      <c r="U179" s="7"/>
      <c r="V179" s="7">
        <v>1</v>
      </c>
      <c r="W179" s="7"/>
      <c r="X179" s="7"/>
      <c r="Y179" s="7">
        <v>1</v>
      </c>
      <c r="Z179" s="7"/>
      <c r="AA179" s="7">
        <f t="shared" si="6"/>
        <v>4</v>
      </c>
      <c r="AB179" s="24">
        <f>VLOOKUP(B179,machine!$D$4:$M$653,10,0)</f>
        <v>117</v>
      </c>
      <c r="AC179" s="24">
        <f t="shared" si="7"/>
        <v>0.46800000000000003</v>
      </c>
    </row>
    <row r="180" spans="1:29" x14ac:dyDescent="0.3">
      <c r="A180" s="7" t="s">
        <v>3711</v>
      </c>
      <c r="B180" s="7" t="s">
        <v>174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>
        <v>1</v>
      </c>
      <c r="O180" s="7"/>
      <c r="P180" s="7"/>
      <c r="Q180" s="7">
        <v>1</v>
      </c>
      <c r="R180" s="7"/>
      <c r="S180" s="7"/>
      <c r="T180" s="7">
        <v>2</v>
      </c>
      <c r="U180" s="7"/>
      <c r="V180" s="7"/>
      <c r="W180" s="7"/>
      <c r="X180" s="7"/>
      <c r="Y180" s="7"/>
      <c r="Z180" s="7"/>
      <c r="AA180" s="7">
        <f t="shared" si="6"/>
        <v>4</v>
      </c>
      <c r="AB180" s="24">
        <f>VLOOKUP(B180,machine!$D$4:$M$653,10,0)</f>
        <v>117</v>
      </c>
      <c r="AC180" s="24">
        <f t="shared" si="7"/>
        <v>0.46800000000000003</v>
      </c>
    </row>
    <row r="181" spans="1:29" x14ac:dyDescent="0.3">
      <c r="A181" s="7" t="s">
        <v>1698</v>
      </c>
      <c r="B181" s="7" t="s">
        <v>1699</v>
      </c>
      <c r="C181" s="7"/>
      <c r="D181" s="7">
        <v>1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>
        <f t="shared" si="6"/>
        <v>1</v>
      </c>
      <c r="AB181" s="24">
        <v>0</v>
      </c>
      <c r="AC181" s="24">
        <f t="shared" si="7"/>
        <v>0</v>
      </c>
    </row>
    <row r="182" spans="1:29" x14ac:dyDescent="0.3">
      <c r="A182" s="7" t="s">
        <v>1704</v>
      </c>
      <c r="B182" s="7" t="s">
        <v>1699</v>
      </c>
      <c r="C182" s="7"/>
      <c r="D182" s="7">
        <v>1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>
        <f t="shared" si="6"/>
        <v>1</v>
      </c>
      <c r="AB182" s="24">
        <v>0</v>
      </c>
      <c r="AC182" s="24">
        <f t="shared" si="7"/>
        <v>0</v>
      </c>
    </row>
    <row r="183" spans="1:29" x14ac:dyDescent="0.3">
      <c r="A183" s="9" t="s">
        <v>729</v>
      </c>
      <c r="B183" s="9" t="s">
        <v>728</v>
      </c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>
        <v>1</v>
      </c>
      <c r="Z183" s="9"/>
      <c r="AA183" s="7">
        <f t="shared" si="6"/>
        <v>1</v>
      </c>
      <c r="AB183" s="24">
        <f>VLOOKUP(B183,machine!$D$4:$M$653,10,0)</f>
        <v>60</v>
      </c>
      <c r="AC183" s="24">
        <f t="shared" si="7"/>
        <v>0.06</v>
      </c>
    </row>
    <row r="184" spans="1:29" x14ac:dyDescent="0.3">
      <c r="A184" s="7" t="s">
        <v>5962</v>
      </c>
      <c r="B184" s="7" t="s">
        <v>750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>
        <v>1</v>
      </c>
      <c r="U184" s="7"/>
      <c r="V184" s="7"/>
      <c r="W184" s="7"/>
      <c r="X184" s="7"/>
      <c r="Y184" s="7">
        <v>1</v>
      </c>
      <c r="Z184" s="7"/>
      <c r="AA184" s="7">
        <f t="shared" si="6"/>
        <v>2</v>
      </c>
      <c r="AB184" s="24">
        <f>VLOOKUP(B184,machine!$D$4:$M$653,10,0)</f>
        <v>38.4</v>
      </c>
      <c r="AC184" s="24">
        <f t="shared" si="7"/>
        <v>7.6799999999999993E-2</v>
      </c>
    </row>
    <row r="185" spans="1:29" x14ac:dyDescent="0.3">
      <c r="A185" s="7" t="s">
        <v>1723</v>
      </c>
      <c r="B185" s="7" t="s">
        <v>757</v>
      </c>
      <c r="C185" s="7"/>
      <c r="D185" s="7"/>
      <c r="E185" s="7">
        <v>1</v>
      </c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>
        <v>1</v>
      </c>
      <c r="Y185" s="7">
        <v>1</v>
      </c>
      <c r="Z185" s="7"/>
      <c r="AA185" s="7">
        <f t="shared" si="6"/>
        <v>3</v>
      </c>
      <c r="AB185" s="24">
        <f>VLOOKUP(B185,machine!$D$4:$M$653,10,0)</f>
        <v>46</v>
      </c>
      <c r="AC185" s="24">
        <f t="shared" si="7"/>
        <v>0.13800000000000001</v>
      </c>
    </row>
    <row r="186" spans="1:29" x14ac:dyDescent="0.3">
      <c r="A186" s="7" t="s">
        <v>759</v>
      </c>
      <c r="B186" s="7" t="s">
        <v>757</v>
      </c>
      <c r="C186" s="7"/>
      <c r="D186" s="7"/>
      <c r="E186" s="7"/>
      <c r="F186" s="7"/>
      <c r="G186" s="7"/>
      <c r="H186" s="7"/>
      <c r="I186" s="7"/>
      <c r="J186" s="7"/>
      <c r="K186" s="7"/>
      <c r="L186" s="7">
        <v>1</v>
      </c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>
        <v>1</v>
      </c>
      <c r="Z186" s="7"/>
      <c r="AA186" s="7">
        <f t="shared" si="6"/>
        <v>2</v>
      </c>
      <c r="AB186" s="24">
        <f>VLOOKUP(B186,machine!$D$4:$M$653,10,0)</f>
        <v>46</v>
      </c>
      <c r="AC186" s="24">
        <f t="shared" si="7"/>
        <v>9.1999999999999998E-2</v>
      </c>
    </row>
    <row r="187" spans="1:29" x14ac:dyDescent="0.3">
      <c r="A187" s="7" t="s">
        <v>2656</v>
      </c>
      <c r="B187" s="7" t="s">
        <v>757</v>
      </c>
      <c r="C187" s="7"/>
      <c r="D187" s="7"/>
      <c r="E187" s="7"/>
      <c r="F187" s="7"/>
      <c r="G187" s="7"/>
      <c r="H187" s="7">
        <v>5</v>
      </c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>
        <v>8</v>
      </c>
      <c r="W187" s="7"/>
      <c r="X187" s="7"/>
      <c r="Y187" s="7"/>
      <c r="Z187" s="7"/>
      <c r="AA187" s="7">
        <f t="shared" si="6"/>
        <v>13</v>
      </c>
      <c r="AB187" s="24">
        <f>VLOOKUP(B187,machine!$D$4:$M$653,10,0)</f>
        <v>46</v>
      </c>
      <c r="AC187" s="24">
        <f t="shared" si="7"/>
        <v>0.59799999999999998</v>
      </c>
    </row>
    <row r="188" spans="1:29" x14ac:dyDescent="0.3">
      <c r="A188" s="7" t="s">
        <v>758</v>
      </c>
      <c r="B188" s="7" t="s">
        <v>757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>
        <v>1</v>
      </c>
      <c r="W188" s="7"/>
      <c r="X188" s="7"/>
      <c r="Y188" s="7"/>
      <c r="Z188" s="7"/>
      <c r="AA188" s="7">
        <f t="shared" si="6"/>
        <v>1</v>
      </c>
      <c r="AB188" s="24">
        <f>VLOOKUP(B188,machine!$D$4:$M$653,10,0)</f>
        <v>46</v>
      </c>
      <c r="AC188" s="24">
        <f t="shared" si="7"/>
        <v>4.5999999999999999E-2</v>
      </c>
    </row>
    <row r="189" spans="1:29" x14ac:dyDescent="0.3">
      <c r="A189" s="7" t="s">
        <v>3538</v>
      </c>
      <c r="B189" s="7" t="s">
        <v>757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>
        <v>1</v>
      </c>
      <c r="U189" s="7"/>
      <c r="V189" s="7"/>
      <c r="W189" s="7"/>
      <c r="X189" s="7"/>
      <c r="Y189" s="7"/>
      <c r="Z189" s="7"/>
      <c r="AA189" s="7">
        <f t="shared" si="6"/>
        <v>1</v>
      </c>
      <c r="AB189" s="24">
        <f>VLOOKUP(B189,machine!$D$4:$M$653,10,0)</f>
        <v>46</v>
      </c>
      <c r="AC189" s="24">
        <f t="shared" si="7"/>
        <v>4.5999999999999999E-2</v>
      </c>
    </row>
    <row r="190" spans="1:29" x14ac:dyDescent="0.3">
      <c r="A190" s="9" t="s">
        <v>785</v>
      </c>
      <c r="B190" s="9" t="s">
        <v>757</v>
      </c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>
        <v>2</v>
      </c>
      <c r="Z190" s="9"/>
      <c r="AA190" s="7">
        <f t="shared" si="6"/>
        <v>2</v>
      </c>
      <c r="AB190" s="24">
        <f>VLOOKUP(B190,machine!$D$4:$M$653,10,0)</f>
        <v>46</v>
      </c>
      <c r="AC190" s="24">
        <f t="shared" si="7"/>
        <v>9.1999999999999998E-2</v>
      </c>
    </row>
    <row r="191" spans="1:29" x14ac:dyDescent="0.3">
      <c r="A191" s="7" t="s">
        <v>797</v>
      </c>
      <c r="B191" s="7" t="s">
        <v>787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>
        <v>1</v>
      </c>
      <c r="R191" s="7"/>
      <c r="S191" s="7"/>
      <c r="T191" s="7">
        <v>1</v>
      </c>
      <c r="U191" s="7"/>
      <c r="V191" s="7"/>
      <c r="W191" s="7"/>
      <c r="X191" s="7"/>
      <c r="Y191" s="7"/>
      <c r="Z191" s="7"/>
      <c r="AA191" s="7">
        <f t="shared" si="6"/>
        <v>2</v>
      </c>
      <c r="AB191" s="24">
        <f>VLOOKUP(B191,machine!$D$4:$M$653,10,0)</f>
        <v>56</v>
      </c>
      <c r="AC191" s="24">
        <f t="shared" si="7"/>
        <v>0.112</v>
      </c>
    </row>
    <row r="192" spans="1:29" x14ac:dyDescent="0.3">
      <c r="A192" s="7" t="s">
        <v>1825</v>
      </c>
      <c r="B192" s="7" t="s">
        <v>800</v>
      </c>
      <c r="C192" s="7"/>
      <c r="D192" s="7"/>
      <c r="E192" s="7">
        <v>1</v>
      </c>
      <c r="F192" s="7"/>
      <c r="G192" s="7"/>
      <c r="H192" s="7"/>
      <c r="I192" s="7"/>
      <c r="J192" s="7"/>
      <c r="K192" s="7"/>
      <c r="L192" s="7">
        <v>3</v>
      </c>
      <c r="M192" s="7"/>
      <c r="N192" s="7"/>
      <c r="O192" s="7"/>
      <c r="P192" s="7"/>
      <c r="Q192" s="7"/>
      <c r="R192" s="7"/>
      <c r="S192" s="7"/>
      <c r="T192" s="7">
        <v>3</v>
      </c>
      <c r="U192" s="7"/>
      <c r="V192" s="7"/>
      <c r="W192" s="7"/>
      <c r="X192" s="7"/>
      <c r="Y192" s="7"/>
      <c r="Z192" s="7"/>
      <c r="AA192" s="7">
        <f t="shared" ref="AA192:AA220" si="8">SUM(C192:Y192)</f>
        <v>7</v>
      </c>
      <c r="AB192" s="24">
        <f>VLOOKUP(B192,machine!$D$4:$M$653,10,0)</f>
        <v>43.76</v>
      </c>
      <c r="AC192" s="24">
        <f t="shared" si="7"/>
        <v>0.30631999999999998</v>
      </c>
    </row>
    <row r="193" spans="1:29" x14ac:dyDescent="0.3">
      <c r="A193" s="7" t="s">
        <v>803</v>
      </c>
      <c r="B193" s="7" t="s">
        <v>800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>
        <v>3</v>
      </c>
      <c r="U193" s="7"/>
      <c r="V193" s="7"/>
      <c r="W193" s="7"/>
      <c r="X193" s="7"/>
      <c r="Y193" s="7">
        <v>2</v>
      </c>
      <c r="Z193" s="7"/>
      <c r="AA193" s="7">
        <f t="shared" si="8"/>
        <v>5</v>
      </c>
      <c r="AB193" s="24">
        <f>VLOOKUP(B193,machine!$D$4:$M$653,10,0)</f>
        <v>43.76</v>
      </c>
      <c r="AC193" s="24">
        <f t="shared" si="7"/>
        <v>0.21879999999999999</v>
      </c>
    </row>
    <row r="194" spans="1:29" x14ac:dyDescent="0.3">
      <c r="A194" s="7" t="s">
        <v>799</v>
      </c>
      <c r="B194" s="7" t="s">
        <v>800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>
        <v>1</v>
      </c>
      <c r="U194" s="7"/>
      <c r="V194" s="7"/>
      <c r="W194" s="7"/>
      <c r="X194" s="7"/>
      <c r="Y194" s="7"/>
      <c r="Z194" s="7"/>
      <c r="AA194" s="7">
        <f t="shared" si="8"/>
        <v>1</v>
      </c>
      <c r="AB194" s="24">
        <f>VLOOKUP(B194,machine!$D$4:$M$653,10,0)</f>
        <v>43.76</v>
      </c>
      <c r="AC194" s="24">
        <f t="shared" si="7"/>
        <v>4.376E-2</v>
      </c>
    </row>
    <row r="195" spans="1:29" x14ac:dyDescent="0.3">
      <c r="A195" s="7" t="s">
        <v>807</v>
      </c>
      <c r="B195" s="7" t="s">
        <v>800</v>
      </c>
      <c r="C195" s="7"/>
      <c r="D195" s="7">
        <v>2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>
        <f t="shared" si="8"/>
        <v>2</v>
      </c>
      <c r="AB195" s="24">
        <f>VLOOKUP(B195,machine!$D$4:$M$653,10,0)</f>
        <v>43.76</v>
      </c>
      <c r="AC195" s="24">
        <f t="shared" si="7"/>
        <v>8.7520000000000001E-2</v>
      </c>
    </row>
    <row r="196" spans="1:29" x14ac:dyDescent="0.3">
      <c r="A196" s="7" t="s">
        <v>3853</v>
      </c>
      <c r="B196" s="7" t="s">
        <v>814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>
        <v>1</v>
      </c>
      <c r="W196" s="7"/>
      <c r="X196" s="7"/>
      <c r="Y196" s="7"/>
      <c r="Z196" s="7"/>
      <c r="AA196" s="7">
        <f t="shared" si="8"/>
        <v>1</v>
      </c>
      <c r="AB196" s="24">
        <f>VLOOKUP(B196,machine!$D$4:$M$653,10,0)</f>
        <v>113.6</v>
      </c>
      <c r="AC196" s="24">
        <f t="shared" ref="AC196:AC220" si="9">AA196*AB196/1000</f>
        <v>0.11359999999999999</v>
      </c>
    </row>
    <row r="197" spans="1:29" x14ac:dyDescent="0.3">
      <c r="A197" s="7" t="s">
        <v>855</v>
      </c>
      <c r="B197" s="7" t="s">
        <v>819</v>
      </c>
      <c r="C197" s="7"/>
      <c r="D197" s="7"/>
      <c r="E197" s="7"/>
      <c r="F197" s="7"/>
      <c r="G197" s="7"/>
      <c r="H197" s="7"/>
      <c r="I197" s="7"/>
      <c r="J197" s="7"/>
      <c r="K197" s="7"/>
      <c r="L197" s="7">
        <v>1</v>
      </c>
      <c r="M197" s="7"/>
      <c r="N197" s="7"/>
      <c r="O197" s="7"/>
      <c r="P197" s="7"/>
      <c r="Q197" s="7"/>
      <c r="R197" s="7"/>
      <c r="S197" s="7"/>
      <c r="T197" s="7"/>
      <c r="U197" s="7"/>
      <c r="V197" s="7">
        <v>7</v>
      </c>
      <c r="W197" s="7"/>
      <c r="X197" s="7"/>
      <c r="Y197" s="7"/>
      <c r="Z197" s="7"/>
      <c r="AA197" s="7">
        <f t="shared" si="8"/>
        <v>8</v>
      </c>
      <c r="AB197" s="24">
        <f>VLOOKUP(B197,machine!$D$4:$M$653,10,0)</f>
        <v>40.130000000000003</v>
      </c>
      <c r="AC197" s="24">
        <f t="shared" si="9"/>
        <v>0.32104000000000005</v>
      </c>
    </row>
    <row r="198" spans="1:29" x14ac:dyDescent="0.3">
      <c r="A198" s="7" t="s">
        <v>3066</v>
      </c>
      <c r="B198" s="7" t="s">
        <v>819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>
        <v>7</v>
      </c>
      <c r="W198" s="7"/>
      <c r="X198" s="7"/>
      <c r="Y198" s="7"/>
      <c r="Z198" s="7"/>
      <c r="AA198" s="7">
        <f t="shared" si="8"/>
        <v>7</v>
      </c>
      <c r="AB198" s="24">
        <f>VLOOKUP(B198,machine!$D$4:$M$653,10,0)</f>
        <v>40.130000000000003</v>
      </c>
      <c r="AC198" s="24">
        <f t="shared" si="9"/>
        <v>0.28091000000000005</v>
      </c>
    </row>
    <row r="199" spans="1:29" x14ac:dyDescent="0.3">
      <c r="A199" s="7" t="s">
        <v>3304</v>
      </c>
      <c r="B199" s="7" t="s">
        <v>819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>
        <v>2</v>
      </c>
      <c r="R199" s="7"/>
      <c r="S199" s="7"/>
      <c r="T199" s="7">
        <v>1</v>
      </c>
      <c r="U199" s="7"/>
      <c r="V199" s="7">
        <v>1</v>
      </c>
      <c r="W199" s="7"/>
      <c r="X199" s="7"/>
      <c r="Y199" s="7">
        <v>1</v>
      </c>
      <c r="Z199" s="7"/>
      <c r="AA199" s="7">
        <f t="shared" si="8"/>
        <v>5</v>
      </c>
      <c r="AB199" s="24">
        <f>VLOOKUP(B199,machine!$D$4:$M$653,10,0)</f>
        <v>40.130000000000003</v>
      </c>
      <c r="AC199" s="24">
        <f t="shared" si="9"/>
        <v>0.20065</v>
      </c>
    </row>
    <row r="200" spans="1:29" x14ac:dyDescent="0.3">
      <c r="A200" s="7" t="s">
        <v>3515</v>
      </c>
      <c r="B200" s="7" t="s">
        <v>819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>
        <v>2</v>
      </c>
      <c r="W200" s="7"/>
      <c r="X200" s="7"/>
      <c r="Y200" s="7"/>
      <c r="Z200" s="7"/>
      <c r="AA200" s="7">
        <f t="shared" si="8"/>
        <v>2</v>
      </c>
      <c r="AB200" s="24">
        <f>VLOOKUP(B200,machine!$D$4:$M$653,10,0)</f>
        <v>40.130000000000003</v>
      </c>
      <c r="AC200" s="24">
        <f t="shared" si="9"/>
        <v>8.0260000000000012E-2</v>
      </c>
    </row>
    <row r="201" spans="1:29" x14ac:dyDescent="0.3">
      <c r="A201" s="7" t="s">
        <v>3522</v>
      </c>
      <c r="B201" s="7" t="s">
        <v>819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>
        <v>1</v>
      </c>
      <c r="U201" s="7"/>
      <c r="V201" s="7">
        <v>1</v>
      </c>
      <c r="W201" s="7"/>
      <c r="X201" s="7"/>
      <c r="Y201" s="7"/>
      <c r="Z201" s="7"/>
      <c r="AA201" s="7">
        <f t="shared" si="8"/>
        <v>2</v>
      </c>
      <c r="AB201" s="24">
        <f>VLOOKUP(B201,machine!$D$4:$M$653,10,0)</f>
        <v>40.130000000000003</v>
      </c>
      <c r="AC201" s="24">
        <f t="shared" si="9"/>
        <v>8.0260000000000012E-2</v>
      </c>
    </row>
    <row r="202" spans="1:29" x14ac:dyDescent="0.3">
      <c r="A202" s="7" t="s">
        <v>818</v>
      </c>
      <c r="B202" s="7" t="s">
        <v>819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>
        <v>1</v>
      </c>
      <c r="R202" s="7"/>
      <c r="S202" s="7"/>
      <c r="T202" s="7"/>
      <c r="U202" s="7"/>
      <c r="V202" s="7"/>
      <c r="W202" s="7"/>
      <c r="X202" s="7"/>
      <c r="Y202" s="7"/>
      <c r="Z202" s="7"/>
      <c r="AA202" s="7">
        <f t="shared" si="8"/>
        <v>1</v>
      </c>
      <c r="AB202" s="24">
        <f>VLOOKUP(B202,machine!$D$4:$M$653,10,0)</f>
        <v>40.130000000000003</v>
      </c>
      <c r="AC202" s="24">
        <f t="shared" si="9"/>
        <v>4.0130000000000006E-2</v>
      </c>
    </row>
    <row r="203" spans="1:29" x14ac:dyDescent="0.3">
      <c r="A203" s="9" t="s">
        <v>820</v>
      </c>
      <c r="B203" s="9" t="s">
        <v>819</v>
      </c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>
        <v>1</v>
      </c>
      <c r="Y203" s="9"/>
      <c r="Z203" s="9"/>
      <c r="AA203" s="7">
        <f t="shared" si="8"/>
        <v>1</v>
      </c>
      <c r="AB203" s="24">
        <f>VLOOKUP(B203,machine!$D$4:$M$653,10,0)</f>
        <v>40.130000000000003</v>
      </c>
      <c r="AC203" s="24">
        <f t="shared" si="9"/>
        <v>4.0130000000000006E-2</v>
      </c>
    </row>
    <row r="204" spans="1:29" x14ac:dyDescent="0.3">
      <c r="A204" s="7" t="s">
        <v>1487</v>
      </c>
      <c r="B204" s="7" t="s">
        <v>858</v>
      </c>
      <c r="C204" s="7"/>
      <c r="D204" s="7">
        <v>1</v>
      </c>
      <c r="E204" s="7"/>
      <c r="F204" s="7"/>
      <c r="G204" s="7"/>
      <c r="H204" s="7"/>
      <c r="I204" s="7"/>
      <c r="J204" s="7"/>
      <c r="K204" s="7"/>
      <c r="L204" s="7">
        <v>8</v>
      </c>
      <c r="M204" s="7"/>
      <c r="N204" s="7">
        <v>2</v>
      </c>
      <c r="O204" s="7"/>
      <c r="P204" s="7"/>
      <c r="Q204" s="7"/>
      <c r="R204" s="7"/>
      <c r="S204" s="7"/>
      <c r="T204" s="7">
        <v>1</v>
      </c>
      <c r="U204" s="7"/>
      <c r="V204" s="7">
        <v>4</v>
      </c>
      <c r="W204" s="7"/>
      <c r="X204" s="7">
        <v>2</v>
      </c>
      <c r="Y204" s="7">
        <v>3</v>
      </c>
      <c r="Z204" s="7"/>
      <c r="AA204" s="7">
        <f t="shared" si="8"/>
        <v>21</v>
      </c>
      <c r="AB204" s="24">
        <f>VLOOKUP(B204,machine!$D$4:$M$653,10,0)</f>
        <v>114.6</v>
      </c>
      <c r="AC204" s="24">
        <f t="shared" si="9"/>
        <v>2.4066000000000001</v>
      </c>
    </row>
    <row r="205" spans="1:29" x14ac:dyDescent="0.3">
      <c r="A205" s="7" t="s">
        <v>857</v>
      </c>
      <c r="B205" s="7" t="s">
        <v>858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>
        <v>1</v>
      </c>
      <c r="R205" s="7"/>
      <c r="S205" s="7"/>
      <c r="T205" s="7"/>
      <c r="U205" s="7"/>
      <c r="V205" s="7">
        <v>1</v>
      </c>
      <c r="W205" s="7"/>
      <c r="X205" s="7"/>
      <c r="Y205" s="7"/>
      <c r="Z205" s="7"/>
      <c r="AA205" s="7">
        <f t="shared" si="8"/>
        <v>2</v>
      </c>
      <c r="AB205" s="24">
        <f>VLOOKUP(B205,machine!$D$4:$M$653,10,0)</f>
        <v>114.6</v>
      </c>
      <c r="AC205" s="24">
        <f t="shared" si="9"/>
        <v>0.22919999999999999</v>
      </c>
    </row>
    <row r="206" spans="1:29" x14ac:dyDescent="0.3">
      <c r="A206" s="7" t="s">
        <v>870</v>
      </c>
      <c r="B206" s="7" t="s">
        <v>858</v>
      </c>
      <c r="C206" s="7"/>
      <c r="D206" s="7"/>
      <c r="E206" s="7"/>
      <c r="F206" s="7"/>
      <c r="G206" s="7"/>
      <c r="H206" s="7">
        <v>1</v>
      </c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>
        <v>1</v>
      </c>
      <c r="W206" s="7"/>
      <c r="X206" s="7"/>
      <c r="Y206" s="7">
        <v>1</v>
      </c>
      <c r="Z206" s="7"/>
      <c r="AA206" s="7">
        <f t="shared" si="8"/>
        <v>3</v>
      </c>
      <c r="AB206" s="24">
        <f>VLOOKUP(B206,machine!$D$4:$M$653,10,0)</f>
        <v>114.6</v>
      </c>
      <c r="AC206" s="24">
        <f t="shared" si="9"/>
        <v>0.34379999999999994</v>
      </c>
    </row>
    <row r="207" spans="1:29" x14ac:dyDescent="0.3">
      <c r="A207" s="7" t="s">
        <v>864</v>
      </c>
      <c r="B207" s="7" t="s">
        <v>858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>
        <v>1</v>
      </c>
      <c r="Z207" s="7"/>
      <c r="AA207" s="7">
        <f t="shared" si="8"/>
        <v>1</v>
      </c>
      <c r="AB207" s="24">
        <f>VLOOKUP(B207,machine!$D$4:$M$653,10,0)</f>
        <v>114.6</v>
      </c>
      <c r="AC207" s="24">
        <f t="shared" si="9"/>
        <v>0.11459999999999999</v>
      </c>
    </row>
    <row r="208" spans="1:29" x14ac:dyDescent="0.3">
      <c r="A208" s="7" t="s">
        <v>878</v>
      </c>
      <c r="B208" s="7" t="s">
        <v>873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>
        <v>1</v>
      </c>
      <c r="R208" s="7"/>
      <c r="S208" s="7"/>
      <c r="T208" s="7"/>
      <c r="U208" s="7"/>
      <c r="V208" s="7"/>
      <c r="W208" s="7"/>
      <c r="X208" s="7"/>
      <c r="Y208" s="7"/>
      <c r="Z208" s="7"/>
      <c r="AA208" s="7">
        <f t="shared" si="8"/>
        <v>1</v>
      </c>
      <c r="AB208" s="24">
        <f>VLOOKUP(B208,machine!$D$4:$M$653,10,0)</f>
        <v>113.8</v>
      </c>
      <c r="AC208" s="24">
        <f t="shared" si="9"/>
        <v>0.1138</v>
      </c>
    </row>
    <row r="209" spans="1:29" x14ac:dyDescent="0.3">
      <c r="A209" s="7" t="s">
        <v>890</v>
      </c>
      <c r="B209" s="7" t="s">
        <v>880</v>
      </c>
      <c r="C209" s="7"/>
      <c r="D209" s="7">
        <v>1</v>
      </c>
      <c r="E209" s="7"/>
      <c r="F209" s="7"/>
      <c r="G209" s="7"/>
      <c r="H209" s="7"/>
      <c r="I209" s="7"/>
      <c r="J209" s="7"/>
      <c r="K209" s="7"/>
      <c r="L209" s="7">
        <v>1</v>
      </c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>
        <f t="shared" si="8"/>
        <v>2</v>
      </c>
      <c r="AB209" s="24">
        <f>VLOOKUP(B209,machine!$D$4:$M$653,10,0)</f>
        <v>56.5</v>
      </c>
      <c r="AC209" s="24">
        <f t="shared" si="9"/>
        <v>0.113</v>
      </c>
    </row>
    <row r="210" spans="1:29" x14ac:dyDescent="0.3">
      <c r="A210" s="7" t="s">
        <v>2664</v>
      </c>
      <c r="B210" s="7" t="s">
        <v>880</v>
      </c>
      <c r="C210" s="7"/>
      <c r="D210" s="7"/>
      <c r="E210" s="7"/>
      <c r="F210" s="7"/>
      <c r="G210" s="7"/>
      <c r="H210" s="7">
        <v>1</v>
      </c>
      <c r="I210" s="7"/>
      <c r="J210" s="7"/>
      <c r="K210" s="7"/>
      <c r="L210" s="7"/>
      <c r="M210" s="7"/>
      <c r="N210" s="7"/>
      <c r="O210" s="7"/>
      <c r="P210" s="7"/>
      <c r="Q210" s="7">
        <v>2</v>
      </c>
      <c r="R210" s="7"/>
      <c r="S210" s="7"/>
      <c r="T210" s="7">
        <v>1</v>
      </c>
      <c r="U210" s="7"/>
      <c r="V210" s="7">
        <v>6</v>
      </c>
      <c r="W210" s="7"/>
      <c r="X210" s="7"/>
      <c r="Y210" s="7"/>
      <c r="Z210" s="7"/>
      <c r="AA210" s="7">
        <f t="shared" si="8"/>
        <v>10</v>
      </c>
      <c r="AB210" s="24">
        <f>VLOOKUP(B210,machine!$D$4:$M$653,10,0)</f>
        <v>56.5</v>
      </c>
      <c r="AC210" s="24">
        <f t="shared" si="9"/>
        <v>0.56499999999999995</v>
      </c>
    </row>
    <row r="211" spans="1:29" x14ac:dyDescent="0.3">
      <c r="A211" s="7" t="s">
        <v>6402</v>
      </c>
      <c r="B211" s="7" t="s">
        <v>880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>
        <v>1</v>
      </c>
      <c r="R211" s="7"/>
      <c r="S211" s="7"/>
      <c r="T211" s="7"/>
      <c r="U211" s="7"/>
      <c r="V211" s="7"/>
      <c r="W211" s="7"/>
      <c r="X211" s="7">
        <v>1</v>
      </c>
      <c r="Y211" s="7"/>
      <c r="Z211" s="7"/>
      <c r="AA211" s="7">
        <f t="shared" si="8"/>
        <v>2</v>
      </c>
      <c r="AB211" s="24">
        <f>VLOOKUP(B211,machine!$D$4:$M$653,10,0)</f>
        <v>56.5</v>
      </c>
      <c r="AC211" s="24">
        <f t="shared" si="9"/>
        <v>0.113</v>
      </c>
    </row>
    <row r="212" spans="1:29" x14ac:dyDescent="0.3">
      <c r="A212" s="7" t="s">
        <v>2945</v>
      </c>
      <c r="B212" s="7" t="s">
        <v>895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>
        <v>2</v>
      </c>
      <c r="W212" s="7"/>
      <c r="X212" s="7"/>
      <c r="Y212" s="7"/>
      <c r="Z212" s="7"/>
      <c r="AA212" s="7">
        <f t="shared" si="8"/>
        <v>2</v>
      </c>
      <c r="AB212" s="24">
        <f>VLOOKUP(B212,machine!$D$4:$M$653,10,0)</f>
        <v>229.8</v>
      </c>
      <c r="AC212" s="24">
        <f t="shared" si="9"/>
        <v>0.45960000000000001</v>
      </c>
    </row>
    <row r="213" spans="1:29" x14ac:dyDescent="0.3">
      <c r="A213" s="9" t="s">
        <v>898</v>
      </c>
      <c r="B213" s="9" t="s">
        <v>895</v>
      </c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>
        <v>1</v>
      </c>
      <c r="Z213" s="9"/>
      <c r="AA213" s="7">
        <f t="shared" si="8"/>
        <v>1</v>
      </c>
      <c r="AB213" s="24">
        <f>VLOOKUP(B213,machine!$D$4:$M$653,10,0)</f>
        <v>229.8</v>
      </c>
      <c r="AC213" s="24">
        <f t="shared" si="9"/>
        <v>0.2298</v>
      </c>
    </row>
    <row r="214" spans="1:29" x14ac:dyDescent="0.3">
      <c r="A214" s="7" t="s">
        <v>899</v>
      </c>
      <c r="B214" s="7" t="s">
        <v>900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>
        <v>4</v>
      </c>
      <c r="Q214" s="7"/>
      <c r="R214" s="7"/>
      <c r="S214" s="7"/>
      <c r="T214" s="7"/>
      <c r="U214" s="7"/>
      <c r="V214" s="7">
        <v>1</v>
      </c>
      <c r="W214" s="7"/>
      <c r="X214" s="7"/>
      <c r="Y214" s="7">
        <v>6</v>
      </c>
      <c r="Z214" s="7"/>
      <c r="AA214" s="7">
        <f t="shared" si="8"/>
        <v>11</v>
      </c>
      <c r="AB214" s="24">
        <f>VLOOKUP(B214,machine!$D$4:$M$653,10,0)</f>
        <v>470</v>
      </c>
      <c r="AC214" s="24">
        <f t="shared" si="9"/>
        <v>5.17</v>
      </c>
    </row>
    <row r="215" spans="1:29" x14ac:dyDescent="0.3">
      <c r="A215" s="9" t="s">
        <v>7121</v>
      </c>
      <c r="B215" s="9" t="s">
        <v>967</v>
      </c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>
        <v>1</v>
      </c>
      <c r="Z215" s="9"/>
      <c r="AA215" s="7">
        <f t="shared" si="8"/>
        <v>1</v>
      </c>
      <c r="AB215" s="24">
        <f>VLOOKUP(B215,machine!$D$4:$M$653,10,0)</f>
        <v>138</v>
      </c>
      <c r="AC215" s="24">
        <f t="shared" si="9"/>
        <v>0.13800000000000001</v>
      </c>
    </row>
    <row r="216" spans="1:29" x14ac:dyDescent="0.3">
      <c r="A216" s="7" t="s">
        <v>1230</v>
      </c>
      <c r="B216" s="7" t="s">
        <v>989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>
        <v>1</v>
      </c>
      <c r="W216" s="7"/>
      <c r="X216" s="7"/>
      <c r="Y216" s="7"/>
      <c r="Z216" s="7"/>
      <c r="AA216" s="7">
        <f t="shared" si="8"/>
        <v>1</v>
      </c>
      <c r="AB216" s="24">
        <f>VLOOKUP(B216,machine!$D$4:$M$653,10,0)</f>
        <v>64</v>
      </c>
      <c r="AC216" s="24">
        <f t="shared" si="9"/>
        <v>6.4000000000000001E-2</v>
      </c>
    </row>
    <row r="217" spans="1:29" x14ac:dyDescent="0.3">
      <c r="A217" s="7" t="s">
        <v>1382</v>
      </c>
      <c r="B217" s="7" t="s">
        <v>989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>
        <v>1</v>
      </c>
      <c r="W217" s="7"/>
      <c r="X217" s="7"/>
      <c r="Y217" s="7"/>
      <c r="Z217" s="7"/>
      <c r="AA217" s="7">
        <f t="shared" si="8"/>
        <v>1</v>
      </c>
      <c r="AB217" s="24">
        <f>VLOOKUP(B217,machine!$D$4:$M$653,10,0)</f>
        <v>64</v>
      </c>
      <c r="AC217" s="24">
        <f t="shared" si="9"/>
        <v>6.4000000000000001E-2</v>
      </c>
    </row>
    <row r="218" spans="1:29" x14ac:dyDescent="0.3">
      <c r="A218" s="9" t="s">
        <v>7161</v>
      </c>
      <c r="B218" s="9" t="s">
        <v>989</v>
      </c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>
        <v>1</v>
      </c>
      <c r="Z218" s="9"/>
      <c r="AA218" s="7">
        <f t="shared" si="8"/>
        <v>1</v>
      </c>
      <c r="AB218" s="24">
        <f>VLOOKUP(B218,machine!$D$4:$M$653,10,0)</f>
        <v>64</v>
      </c>
      <c r="AC218" s="24">
        <f t="shared" si="9"/>
        <v>6.4000000000000001E-2</v>
      </c>
    </row>
    <row r="219" spans="1:29" x14ac:dyDescent="0.3">
      <c r="A219" s="7" t="s">
        <v>907</v>
      </c>
      <c r="B219" s="7" t="s">
        <v>908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>
        <v>1</v>
      </c>
      <c r="U219" s="7"/>
      <c r="V219" s="7"/>
      <c r="W219" s="7"/>
      <c r="X219" s="7"/>
      <c r="Y219" s="7"/>
      <c r="Z219" s="7"/>
      <c r="AA219" s="7">
        <f t="shared" si="8"/>
        <v>1</v>
      </c>
      <c r="AB219" s="24">
        <f>VLOOKUP(B219,machine!$D$4:$M$653,10,0)</f>
        <v>171.5</v>
      </c>
      <c r="AC219" s="24">
        <f t="shared" si="9"/>
        <v>0.17150000000000001</v>
      </c>
    </row>
    <row r="220" spans="1:29" x14ac:dyDescent="0.3">
      <c r="A220" s="7" t="s">
        <v>1595</v>
      </c>
      <c r="B220" s="7" t="s">
        <v>912</v>
      </c>
      <c r="C220" s="7"/>
      <c r="D220" s="7"/>
      <c r="E220" s="7"/>
      <c r="F220" s="7"/>
      <c r="G220" s="7"/>
      <c r="H220" s="7"/>
      <c r="I220" s="7"/>
      <c r="J220" s="7"/>
      <c r="K220" s="7"/>
      <c r="L220" s="7">
        <v>5</v>
      </c>
      <c r="M220" s="7"/>
      <c r="N220" s="7"/>
      <c r="O220" s="7"/>
      <c r="P220" s="7"/>
      <c r="Q220" s="7"/>
      <c r="R220" s="7"/>
      <c r="S220" s="7"/>
      <c r="T220" s="7">
        <v>1</v>
      </c>
      <c r="U220" s="7"/>
      <c r="V220" s="7"/>
      <c r="W220" s="7"/>
      <c r="X220" s="7"/>
      <c r="Y220" s="7">
        <v>4</v>
      </c>
      <c r="Z220" s="7"/>
      <c r="AA220" s="7">
        <f t="shared" si="8"/>
        <v>10</v>
      </c>
      <c r="AB220" s="24">
        <f>VLOOKUP(B220,machine!$D$4:$M$653,10,0)</f>
        <v>48.73</v>
      </c>
      <c r="AC220" s="24">
        <f t="shared" si="9"/>
        <v>0.48729999999999996</v>
      </c>
    </row>
  </sheetData>
  <autoFilter ref="A3:AC3" xr:uid="{EDD1DC11-29A3-490A-B3E5-7FE9A6BDC362}"/>
  <phoneticPr fontId="3" type="noConversion"/>
  <pageMargins left="0.70866141732283472" right="0.70866141732283472" top="0.74803149606299213" bottom="0.74803149606299213" header="0.31496062992125984" footer="0.31496062992125984"/>
  <pageSetup paperSize="9" scale="76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E887C-B3D3-41A4-B874-99ED51C65E59}">
  <sheetPr>
    <pageSetUpPr fitToPage="1"/>
  </sheetPr>
  <dimension ref="A1:Z138"/>
  <sheetViews>
    <sheetView tabSelected="1" view="pageBreakPreview" zoomScale="85" zoomScaleNormal="100" zoomScaleSheetLayoutView="85" workbookViewId="0">
      <pane xSplit="21" ySplit="3" topLeftCell="V19" activePane="bottomRight" state="frozen"/>
      <selection pane="topRight" activeCell="R1" sqref="R1"/>
      <selection pane="bottomLeft" activeCell="A3" sqref="A3"/>
      <selection pane="bottomRight" activeCell="N31" sqref="N31"/>
    </sheetView>
  </sheetViews>
  <sheetFormatPr defaultRowHeight="14.4" x14ac:dyDescent="0.3"/>
  <cols>
    <col min="1" max="1" width="12.88671875" customWidth="1"/>
    <col min="2" max="2" width="10.88671875" customWidth="1"/>
    <col min="23" max="23" width="10.5546875" customWidth="1"/>
    <col min="24" max="24" width="13.33203125" style="33" customWidth="1"/>
    <col min="26" max="26" width="19" bestFit="1" customWidth="1"/>
  </cols>
  <sheetData>
    <row r="1" spans="1:26" x14ac:dyDescent="0.3">
      <c r="B1" t="s">
        <v>125</v>
      </c>
      <c r="C1" s="28">
        <f t="shared" ref="C1:K1" si="0">SUBTOTAL(9,C4:C202)</f>
        <v>18</v>
      </c>
      <c r="D1" s="28">
        <f t="shared" si="0"/>
        <v>15</v>
      </c>
      <c r="E1" s="28">
        <f t="shared" si="0"/>
        <v>30</v>
      </c>
      <c r="F1" s="28">
        <f t="shared" si="0"/>
        <v>39</v>
      </c>
      <c r="G1" s="28">
        <f t="shared" si="0"/>
        <v>145</v>
      </c>
      <c r="H1" s="28">
        <f t="shared" si="0"/>
        <v>107</v>
      </c>
      <c r="I1" s="28">
        <f t="shared" si="0"/>
        <v>1</v>
      </c>
      <c r="J1" s="28">
        <f t="shared" si="0"/>
        <v>36</v>
      </c>
      <c r="K1" s="28">
        <f t="shared" si="0"/>
        <v>21</v>
      </c>
      <c r="L1" s="28">
        <f t="shared" ref="L1:W1" si="1">SUBTOTAL(9,L4:L202)</f>
        <v>17</v>
      </c>
      <c r="M1" s="28">
        <f t="shared" si="1"/>
        <v>4</v>
      </c>
      <c r="N1" s="28">
        <f t="shared" si="1"/>
        <v>11</v>
      </c>
      <c r="O1" s="28">
        <f t="shared" si="1"/>
        <v>32</v>
      </c>
      <c r="P1" s="28">
        <f t="shared" si="1"/>
        <v>1780</v>
      </c>
      <c r="Q1" s="28">
        <f t="shared" si="1"/>
        <v>51</v>
      </c>
      <c r="R1" s="28">
        <f t="shared" si="1"/>
        <v>2</v>
      </c>
      <c r="S1" s="28">
        <f t="shared" si="1"/>
        <v>472</v>
      </c>
      <c r="T1" s="28">
        <f t="shared" si="1"/>
        <v>68</v>
      </c>
      <c r="U1" s="28">
        <f t="shared" si="1"/>
        <v>24</v>
      </c>
      <c r="V1" s="28">
        <f t="shared" si="1"/>
        <v>0</v>
      </c>
      <c r="W1" s="28">
        <f t="shared" si="1"/>
        <v>2873</v>
      </c>
      <c r="Z1" s="49">
        <f>SUBTOTAL(9,Z4:Z202)</f>
        <v>241.99720500000001</v>
      </c>
    </row>
    <row r="2" spans="1:26" x14ac:dyDescent="0.3">
      <c r="A2" t="s">
        <v>11</v>
      </c>
      <c r="B2" t="s">
        <v>126</v>
      </c>
      <c r="C2" s="32">
        <f t="shared" ref="C2:W2" si="2">SUMPRODUCT($Y$4:$Y$223,C4:C223)/1000</f>
        <v>1.63049</v>
      </c>
      <c r="D2" s="32">
        <f t="shared" si="2"/>
        <v>0.99820999999999993</v>
      </c>
      <c r="E2" s="32">
        <f t="shared" si="2"/>
        <v>2.3223999999999996</v>
      </c>
      <c r="F2" s="32">
        <f t="shared" si="2"/>
        <v>4.3729600000000008</v>
      </c>
      <c r="G2" s="32">
        <f t="shared" si="2"/>
        <v>14.514021999999999</v>
      </c>
      <c r="H2" s="32">
        <f t="shared" si="2"/>
        <v>10.48892</v>
      </c>
      <c r="I2" s="32">
        <f t="shared" si="2"/>
        <v>0.11700000000000001</v>
      </c>
      <c r="J2" s="32">
        <f t="shared" si="2"/>
        <v>2.9780000000000002</v>
      </c>
      <c r="K2" s="32">
        <f t="shared" si="2"/>
        <v>1.5955320000000002</v>
      </c>
      <c r="L2" s="32">
        <f t="shared" si="2"/>
        <v>2.3679999999999999</v>
      </c>
      <c r="M2" s="32">
        <f t="shared" si="2"/>
        <v>2.12E-2</v>
      </c>
      <c r="N2" s="32">
        <f t="shared" si="2"/>
        <v>0.40200000000000002</v>
      </c>
      <c r="O2" s="32">
        <f t="shared" si="2"/>
        <v>1.68712</v>
      </c>
      <c r="P2" s="32">
        <f t="shared" si="2"/>
        <v>146.64177599999999</v>
      </c>
      <c r="Q2" s="32">
        <f t="shared" si="2"/>
        <v>3.2656179999999999</v>
      </c>
      <c r="R2" s="32">
        <f t="shared" si="2"/>
        <v>0.33900000000000002</v>
      </c>
      <c r="S2" s="32">
        <f t="shared" si="2"/>
        <v>38.609560999999999</v>
      </c>
      <c r="T2" s="32">
        <f t="shared" si="2"/>
        <v>8.7051630000000007</v>
      </c>
      <c r="U2" s="32">
        <f t="shared" si="2"/>
        <v>0.9402330000000001</v>
      </c>
      <c r="V2" s="32">
        <f t="shared" si="2"/>
        <v>0</v>
      </c>
      <c r="W2" s="32">
        <f t="shared" si="2"/>
        <v>241.99720500000001</v>
      </c>
      <c r="Z2" s="22">
        <f ca="1">TODAY()</f>
        <v>45818</v>
      </c>
    </row>
    <row r="3" spans="1:26" x14ac:dyDescent="0.3">
      <c r="A3" s="7" t="s">
        <v>0</v>
      </c>
      <c r="B3" s="7" t="s">
        <v>1</v>
      </c>
      <c r="C3" s="7" t="s">
        <v>25</v>
      </c>
      <c r="D3" s="7" t="s">
        <v>26</v>
      </c>
      <c r="E3" s="7" t="s">
        <v>4633</v>
      </c>
      <c r="F3" s="7" t="s">
        <v>27</v>
      </c>
      <c r="G3" s="7" t="s">
        <v>30</v>
      </c>
      <c r="H3" s="7" t="s">
        <v>17</v>
      </c>
      <c r="I3" s="7" t="s">
        <v>7713</v>
      </c>
      <c r="J3" s="7" t="s">
        <v>22</v>
      </c>
      <c r="K3" s="7" t="s">
        <v>15</v>
      </c>
      <c r="L3" s="7" t="s">
        <v>1041</v>
      </c>
      <c r="M3" s="7" t="s">
        <v>2292</v>
      </c>
      <c r="N3" s="7" t="s">
        <v>1110</v>
      </c>
      <c r="O3" s="7" t="s">
        <v>21</v>
      </c>
      <c r="P3" s="7" t="s">
        <v>18</v>
      </c>
      <c r="Q3" s="7" t="s">
        <v>24</v>
      </c>
      <c r="R3" s="7" t="s">
        <v>2105</v>
      </c>
      <c r="S3" s="7" t="s">
        <v>16</v>
      </c>
      <c r="T3" s="7" t="s">
        <v>20</v>
      </c>
      <c r="U3" s="7" t="s">
        <v>32</v>
      </c>
      <c r="V3" s="7"/>
      <c r="W3" s="7" t="s">
        <v>44</v>
      </c>
      <c r="X3" s="25" t="s">
        <v>76</v>
      </c>
      <c r="Y3" s="23" t="s">
        <v>8</v>
      </c>
      <c r="Z3" s="23" t="s">
        <v>75</v>
      </c>
    </row>
    <row r="4" spans="1:26" x14ac:dyDescent="0.3">
      <c r="A4" s="7" t="s">
        <v>133</v>
      </c>
      <c r="B4" s="7" t="s">
        <v>133</v>
      </c>
      <c r="C4" s="7"/>
      <c r="D4" s="7">
        <v>1</v>
      </c>
      <c r="E4" s="7">
        <v>1</v>
      </c>
      <c r="F4" s="7">
        <v>4</v>
      </c>
      <c r="G4" s="7">
        <v>4</v>
      </c>
      <c r="H4" s="7">
        <v>2</v>
      </c>
      <c r="I4" s="7"/>
      <c r="J4" s="7">
        <v>1</v>
      </c>
      <c r="K4" s="7">
        <v>2</v>
      </c>
      <c r="L4" s="7"/>
      <c r="M4" s="7"/>
      <c r="N4" s="7"/>
      <c r="O4" s="7"/>
      <c r="P4" s="7">
        <v>154</v>
      </c>
      <c r="Q4" s="7">
        <v>2</v>
      </c>
      <c r="R4" s="7"/>
      <c r="S4" s="7">
        <v>17</v>
      </c>
      <c r="T4" s="7">
        <v>4</v>
      </c>
      <c r="U4" s="7">
        <v>1</v>
      </c>
      <c r="V4" s="7"/>
      <c r="W4" s="7">
        <f>SUM(C4:U4)</f>
        <v>193</v>
      </c>
      <c r="X4" s="25" t="str">
        <f>VLOOKUP(B4,machine!$D$4:$J$1663,7,0)</f>
        <v>HM01</v>
      </c>
      <c r="Y4" s="25">
        <f>VLOOKUP(B4,machine!$D$4:$M$654,10,0)</f>
        <v>49.66</v>
      </c>
      <c r="Z4" s="24">
        <f t="shared" ref="Z4:Z35" si="3">W4*Y4/1000</f>
        <v>9.5843799999999995</v>
      </c>
    </row>
    <row r="5" spans="1:26" x14ac:dyDescent="0.3">
      <c r="A5" s="9" t="s">
        <v>196</v>
      </c>
      <c r="B5" s="9" t="s">
        <v>196</v>
      </c>
      <c r="C5" s="9"/>
      <c r="D5" s="9"/>
      <c r="E5" s="9"/>
      <c r="F5" s="9"/>
      <c r="G5" s="9"/>
      <c r="H5" s="9">
        <v>1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7">
        <f t="shared" ref="W5:W68" si="4">SUM(C5:U5)</f>
        <v>1</v>
      </c>
      <c r="X5" s="25" t="str">
        <f>VLOOKUP(B5,machine!$D$4:$J$1663,7,0)</f>
        <v>OUT-SOURCE DYNO</v>
      </c>
      <c r="Y5" s="25">
        <f>VLOOKUP(B5,machine!$D$4:$M$654,10,0)</f>
        <v>61.46</v>
      </c>
      <c r="Z5" s="24">
        <f t="shared" si="3"/>
        <v>6.1460000000000001E-2</v>
      </c>
    </row>
    <row r="6" spans="1:26" x14ac:dyDescent="0.3">
      <c r="A6" s="7" t="s">
        <v>213</v>
      </c>
      <c r="B6" s="7" t="s">
        <v>213</v>
      </c>
      <c r="C6" s="7"/>
      <c r="D6" s="7"/>
      <c r="E6" s="7"/>
      <c r="F6" s="7"/>
      <c r="G6" s="7"/>
      <c r="H6" s="7"/>
      <c r="I6" s="7"/>
      <c r="J6" s="7">
        <v>1</v>
      </c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>
        <f t="shared" si="4"/>
        <v>1</v>
      </c>
      <c r="X6" s="25" t="str">
        <f>VLOOKUP(B6,machine!$D$4:$J$1663,7,0)</f>
        <v>HM10</v>
      </c>
      <c r="Y6" s="25">
        <f>VLOOKUP(B6,machine!$D$4:$M$654,10,0)</f>
        <v>80.599999999999994</v>
      </c>
      <c r="Z6" s="24">
        <f t="shared" si="3"/>
        <v>8.0599999999999991E-2</v>
      </c>
    </row>
    <row r="7" spans="1:26" x14ac:dyDescent="0.3">
      <c r="A7" s="7" t="s">
        <v>220</v>
      </c>
      <c r="B7" s="7" t="s">
        <v>220</v>
      </c>
      <c r="C7" s="7"/>
      <c r="D7" s="7"/>
      <c r="E7" s="7"/>
      <c r="F7" s="7">
        <v>1</v>
      </c>
      <c r="G7" s="7">
        <v>3</v>
      </c>
      <c r="H7" s="7">
        <v>1</v>
      </c>
      <c r="I7" s="7"/>
      <c r="J7" s="7">
        <v>2</v>
      </c>
      <c r="K7" s="7"/>
      <c r="L7" s="7"/>
      <c r="M7" s="7"/>
      <c r="N7" s="7"/>
      <c r="O7" s="7">
        <v>1</v>
      </c>
      <c r="P7" s="7">
        <v>24</v>
      </c>
      <c r="Q7" s="7"/>
      <c r="R7" s="7"/>
      <c r="S7" s="7">
        <v>57</v>
      </c>
      <c r="T7" s="7"/>
      <c r="U7" s="7">
        <v>1</v>
      </c>
      <c r="V7" s="7"/>
      <c r="W7" s="7">
        <f t="shared" si="4"/>
        <v>90</v>
      </c>
      <c r="X7" s="25" t="str">
        <f>VLOOKUP(B7,machine!$D$4:$J$1663,7,0)</f>
        <v>HM02</v>
      </c>
      <c r="Y7" s="25">
        <f>VLOOKUP(B7,machine!$D$4:$M$654,10,0)</f>
        <v>85.3</v>
      </c>
      <c r="Z7" s="24">
        <f t="shared" si="3"/>
        <v>7.6769999999999996</v>
      </c>
    </row>
    <row r="8" spans="1:26" x14ac:dyDescent="0.3">
      <c r="A8" s="7" t="s">
        <v>137</v>
      </c>
      <c r="B8" s="7" t="s">
        <v>137</v>
      </c>
      <c r="C8" s="7"/>
      <c r="D8" s="7"/>
      <c r="E8" s="7"/>
      <c r="F8" s="7"/>
      <c r="G8" s="7">
        <v>1</v>
      </c>
      <c r="H8" s="7">
        <v>1</v>
      </c>
      <c r="I8" s="7"/>
      <c r="J8" s="7"/>
      <c r="K8" s="7"/>
      <c r="L8" s="7"/>
      <c r="M8" s="7"/>
      <c r="N8" s="7"/>
      <c r="O8" s="7"/>
      <c r="P8" s="7">
        <v>1</v>
      </c>
      <c r="Q8" s="7"/>
      <c r="R8" s="7"/>
      <c r="S8" s="7">
        <v>7</v>
      </c>
      <c r="T8" s="7"/>
      <c r="U8" s="7"/>
      <c r="V8" s="7"/>
      <c r="W8" s="7">
        <f t="shared" si="4"/>
        <v>10</v>
      </c>
      <c r="X8" s="25" t="str">
        <f>VLOOKUP(B8,machine!$D$4:$J$1663,7,0)</f>
        <v>HM07</v>
      </c>
      <c r="Y8" s="25">
        <f>VLOOKUP(B8,machine!$D$4:$M$654,10,0)</f>
        <v>292.16000000000003</v>
      </c>
      <c r="Z8" s="24">
        <f t="shared" si="3"/>
        <v>2.9216000000000002</v>
      </c>
    </row>
    <row r="9" spans="1:26" x14ac:dyDescent="0.3">
      <c r="A9" s="7" t="s">
        <v>141</v>
      </c>
      <c r="B9" s="7" t="s">
        <v>141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>
        <v>28</v>
      </c>
      <c r="Q9" s="7">
        <v>13</v>
      </c>
      <c r="R9" s="7"/>
      <c r="S9" s="7">
        <v>2</v>
      </c>
      <c r="T9" s="7"/>
      <c r="U9" s="7"/>
      <c r="V9" s="7"/>
      <c r="W9" s="7">
        <f t="shared" si="4"/>
        <v>43</v>
      </c>
      <c r="X9" s="25" t="str">
        <f>VLOOKUP(B9,machine!$D$4:$J$1663,7,0)</f>
        <v>HM01</v>
      </c>
      <c r="Y9" s="25">
        <f>VLOOKUP(B9,machine!$D$4:$M$654,10,0)</f>
        <v>83</v>
      </c>
      <c r="Z9" s="24">
        <f t="shared" si="3"/>
        <v>3.569</v>
      </c>
    </row>
    <row r="10" spans="1:26" x14ac:dyDescent="0.3">
      <c r="A10" s="7" t="s">
        <v>231</v>
      </c>
      <c r="B10" s="7" t="s">
        <v>231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>
        <v>1</v>
      </c>
      <c r="Q10" s="7"/>
      <c r="R10" s="7"/>
      <c r="S10" s="7">
        <v>3</v>
      </c>
      <c r="T10" s="7"/>
      <c r="U10" s="7"/>
      <c r="V10" s="7"/>
      <c r="W10" s="7">
        <f t="shared" si="4"/>
        <v>4</v>
      </c>
      <c r="X10" s="25" t="str">
        <f>VLOOKUP(B10,machine!$D$4:$J$1663,7,0)</f>
        <v>HM02</v>
      </c>
      <c r="Y10" s="25">
        <f>VLOOKUP(B10,machine!$D$4:$M$654,10,0)</f>
        <v>69</v>
      </c>
      <c r="Z10" s="24">
        <f t="shared" si="3"/>
        <v>0.27600000000000002</v>
      </c>
    </row>
    <row r="11" spans="1:26" x14ac:dyDescent="0.3">
      <c r="A11" s="7" t="s">
        <v>104</v>
      </c>
      <c r="B11" s="7" t="s">
        <v>104</v>
      </c>
      <c r="C11" s="7"/>
      <c r="D11" s="7"/>
      <c r="E11" s="7"/>
      <c r="F11" s="7"/>
      <c r="G11" s="7">
        <v>1</v>
      </c>
      <c r="H11" s="7"/>
      <c r="I11" s="7"/>
      <c r="J11" s="7"/>
      <c r="K11" s="7"/>
      <c r="L11" s="7"/>
      <c r="M11" s="7"/>
      <c r="N11" s="7"/>
      <c r="O11" s="7"/>
      <c r="P11" s="7">
        <v>2</v>
      </c>
      <c r="Q11" s="7"/>
      <c r="R11" s="7"/>
      <c r="S11" s="7">
        <v>1</v>
      </c>
      <c r="T11" s="7">
        <v>1</v>
      </c>
      <c r="U11" s="7"/>
      <c r="V11" s="7"/>
      <c r="W11" s="7">
        <f t="shared" si="4"/>
        <v>5</v>
      </c>
      <c r="X11" s="25" t="str">
        <f>VLOOKUP(B11,machine!$D$4:$J$1663,7,0)</f>
        <v>HM10</v>
      </c>
      <c r="Y11" s="25">
        <f>VLOOKUP(B11,machine!$D$4:$M$654,10,0)</f>
        <v>317</v>
      </c>
      <c r="Z11" s="24">
        <f t="shared" si="3"/>
        <v>1.585</v>
      </c>
    </row>
    <row r="12" spans="1:26" x14ac:dyDescent="0.3">
      <c r="A12" s="7" t="s">
        <v>101</v>
      </c>
      <c r="B12" s="7" t="s">
        <v>101</v>
      </c>
      <c r="C12" s="7"/>
      <c r="D12" s="7"/>
      <c r="E12" s="7"/>
      <c r="F12" s="7">
        <v>2</v>
      </c>
      <c r="G12" s="7">
        <v>7</v>
      </c>
      <c r="H12" s="7">
        <v>1</v>
      </c>
      <c r="I12" s="7"/>
      <c r="J12" s="7"/>
      <c r="K12" s="7"/>
      <c r="L12" s="7"/>
      <c r="M12" s="7"/>
      <c r="N12" s="7"/>
      <c r="O12" s="7">
        <v>1</v>
      </c>
      <c r="P12" s="7">
        <v>32</v>
      </c>
      <c r="Q12" s="7"/>
      <c r="R12" s="7"/>
      <c r="S12" s="7">
        <v>9</v>
      </c>
      <c r="T12" s="7">
        <v>2</v>
      </c>
      <c r="U12" s="7"/>
      <c r="V12" s="7"/>
      <c r="W12" s="7">
        <f t="shared" si="4"/>
        <v>54</v>
      </c>
      <c r="X12" s="25" t="str">
        <f>VLOOKUP(B12,machine!$D$4:$J$1663,7,0)</f>
        <v>HM07</v>
      </c>
      <c r="Y12" s="25">
        <f>VLOOKUP(B12,machine!$D$4:$M$654,10,0)</f>
        <v>294.66000000000003</v>
      </c>
      <c r="Z12" s="24">
        <f t="shared" si="3"/>
        <v>15.911640000000002</v>
      </c>
    </row>
    <row r="13" spans="1:26" x14ac:dyDescent="0.3">
      <c r="A13" s="7" t="s">
        <v>108</v>
      </c>
      <c r="B13" s="7" t="s">
        <v>108</v>
      </c>
      <c r="C13" s="7"/>
      <c r="D13" s="7"/>
      <c r="E13" s="7"/>
      <c r="F13" s="7">
        <v>2</v>
      </c>
      <c r="G13" s="7"/>
      <c r="H13" s="7">
        <v>1</v>
      </c>
      <c r="I13" s="7"/>
      <c r="J13" s="7"/>
      <c r="K13" s="7">
        <v>1</v>
      </c>
      <c r="L13" s="7"/>
      <c r="M13" s="7"/>
      <c r="N13" s="7"/>
      <c r="O13" s="7"/>
      <c r="P13" s="7"/>
      <c r="Q13" s="7">
        <v>1</v>
      </c>
      <c r="R13" s="7"/>
      <c r="S13" s="7">
        <v>17</v>
      </c>
      <c r="T13" s="7"/>
      <c r="U13" s="7"/>
      <c r="V13" s="7"/>
      <c r="W13" s="7">
        <f t="shared" si="4"/>
        <v>22</v>
      </c>
      <c r="X13" s="25" t="str">
        <f>VLOOKUP(B13,machine!$D$4:$J$1663,7,0)</f>
        <v>TC01</v>
      </c>
      <c r="Y13" s="25">
        <f>VLOOKUP(B13,machine!$D$4:$M$654,10,0)</f>
        <v>24</v>
      </c>
      <c r="Z13" s="24">
        <f t="shared" si="3"/>
        <v>0.52800000000000002</v>
      </c>
    </row>
    <row r="14" spans="1:26" x14ac:dyDescent="0.3">
      <c r="A14" s="7" t="s">
        <v>105</v>
      </c>
      <c r="B14" s="7" t="s">
        <v>105</v>
      </c>
      <c r="C14" s="7"/>
      <c r="D14" s="7"/>
      <c r="E14" s="7"/>
      <c r="F14" s="7"/>
      <c r="G14" s="7">
        <v>1</v>
      </c>
      <c r="H14" s="7">
        <v>1</v>
      </c>
      <c r="I14" s="7"/>
      <c r="J14" s="7">
        <v>1</v>
      </c>
      <c r="K14" s="7"/>
      <c r="L14" s="7"/>
      <c r="M14" s="7"/>
      <c r="N14" s="7"/>
      <c r="O14" s="7"/>
      <c r="P14" s="7">
        <v>26</v>
      </c>
      <c r="Q14" s="7"/>
      <c r="R14" s="7"/>
      <c r="S14" s="7">
        <v>11</v>
      </c>
      <c r="T14" s="7">
        <v>4</v>
      </c>
      <c r="U14" s="7"/>
      <c r="V14" s="7"/>
      <c r="W14" s="7">
        <f t="shared" si="4"/>
        <v>44</v>
      </c>
      <c r="X14" s="25" t="str">
        <f>VLOOKUP(B14,machine!$D$4:$J$1663,7,0)</f>
        <v>HM07</v>
      </c>
      <c r="Y14" s="25">
        <f>VLOOKUP(B14,machine!$D$4:$M$654,10,0)</f>
        <v>470.66</v>
      </c>
      <c r="Z14" s="24">
        <f t="shared" si="3"/>
        <v>20.709040000000002</v>
      </c>
    </row>
    <row r="15" spans="1:26" x14ac:dyDescent="0.3">
      <c r="A15" s="7" t="s">
        <v>103</v>
      </c>
      <c r="B15" s="7" t="s">
        <v>103</v>
      </c>
      <c r="C15" s="7"/>
      <c r="D15" s="7"/>
      <c r="E15" s="7"/>
      <c r="F15" s="7"/>
      <c r="G15" s="7">
        <v>1</v>
      </c>
      <c r="H15" s="7"/>
      <c r="I15" s="7"/>
      <c r="J15" s="7">
        <v>1</v>
      </c>
      <c r="K15" s="7"/>
      <c r="L15" s="7"/>
      <c r="M15" s="7"/>
      <c r="N15" s="7"/>
      <c r="O15" s="7"/>
      <c r="P15" s="7">
        <v>4</v>
      </c>
      <c r="Q15" s="7"/>
      <c r="R15" s="7"/>
      <c r="S15" s="7"/>
      <c r="T15" s="7"/>
      <c r="U15" s="7">
        <v>2</v>
      </c>
      <c r="V15" s="7"/>
      <c r="W15" s="7">
        <f t="shared" si="4"/>
        <v>8</v>
      </c>
      <c r="X15" s="25" t="str">
        <f>VLOOKUP(B15,machine!$D$4:$J$1663,7,0)</f>
        <v>TC01</v>
      </c>
      <c r="Y15" s="25">
        <f>VLOOKUP(B15,machine!$D$4:$M$654,10,0)</f>
        <v>39.5</v>
      </c>
      <c r="Z15" s="24">
        <f t="shared" si="3"/>
        <v>0.316</v>
      </c>
    </row>
    <row r="16" spans="1:26" x14ac:dyDescent="0.3">
      <c r="A16" s="7" t="s">
        <v>100</v>
      </c>
      <c r="B16" s="7" t="s">
        <v>100</v>
      </c>
      <c r="C16" s="7">
        <v>1</v>
      </c>
      <c r="D16" s="7">
        <v>2</v>
      </c>
      <c r="E16" s="7">
        <v>1</v>
      </c>
      <c r="F16" s="7">
        <v>1</v>
      </c>
      <c r="G16" s="7">
        <v>15</v>
      </c>
      <c r="H16" s="7">
        <v>3</v>
      </c>
      <c r="I16" s="7"/>
      <c r="J16" s="7"/>
      <c r="K16" s="7"/>
      <c r="L16" s="7"/>
      <c r="M16" s="7"/>
      <c r="N16" s="7"/>
      <c r="O16" s="7"/>
      <c r="P16" s="7">
        <v>16</v>
      </c>
      <c r="Q16" s="7"/>
      <c r="R16" s="7"/>
      <c r="S16" s="7"/>
      <c r="T16" s="7">
        <v>1</v>
      </c>
      <c r="U16" s="7">
        <v>1</v>
      </c>
      <c r="V16" s="7"/>
      <c r="W16" s="7">
        <f t="shared" si="4"/>
        <v>41</v>
      </c>
      <c r="X16" s="25" t="str">
        <f>VLOOKUP(B16,machine!$D$4:$J$1663,7,0)</f>
        <v>TC01</v>
      </c>
      <c r="Y16" s="25">
        <f>VLOOKUP(B16,machine!$D$4:$M$654,10,0)</f>
        <v>36.33</v>
      </c>
      <c r="Z16" s="24">
        <f t="shared" si="3"/>
        <v>1.48953</v>
      </c>
    </row>
    <row r="17" spans="1:26" x14ac:dyDescent="0.3">
      <c r="A17" s="7" t="s">
        <v>244</v>
      </c>
      <c r="B17" s="7" t="s">
        <v>244</v>
      </c>
      <c r="C17" s="7"/>
      <c r="D17" s="7"/>
      <c r="E17" s="7"/>
      <c r="F17" s="7"/>
      <c r="G17" s="7">
        <v>1</v>
      </c>
      <c r="H17" s="7"/>
      <c r="I17" s="7"/>
      <c r="J17" s="7"/>
      <c r="K17" s="7"/>
      <c r="L17" s="7"/>
      <c r="M17" s="7"/>
      <c r="N17" s="7"/>
      <c r="O17" s="7"/>
      <c r="P17" s="7">
        <v>6</v>
      </c>
      <c r="Q17" s="7"/>
      <c r="R17" s="7"/>
      <c r="S17" s="7"/>
      <c r="T17" s="7"/>
      <c r="U17" s="7"/>
      <c r="V17" s="7"/>
      <c r="W17" s="7">
        <f t="shared" si="4"/>
        <v>7</v>
      </c>
      <c r="X17" s="25" t="str">
        <f>VLOOKUP(B17,machine!$D$4:$J$1663,7,0)</f>
        <v>HM01</v>
      </c>
      <c r="Y17" s="25">
        <f>VLOOKUP(B17,machine!$D$4:$M$654,10,0)</f>
        <v>90.06</v>
      </c>
      <c r="Z17" s="24">
        <f t="shared" si="3"/>
        <v>0.63042000000000009</v>
      </c>
    </row>
    <row r="18" spans="1:26" x14ac:dyDescent="0.3">
      <c r="A18" s="9" t="s">
        <v>247</v>
      </c>
      <c r="B18" s="9" t="s">
        <v>247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>
        <v>4</v>
      </c>
      <c r="Q18" s="9"/>
      <c r="R18" s="9"/>
      <c r="S18" s="9"/>
      <c r="T18" s="9"/>
      <c r="U18" s="9"/>
      <c r="V18" s="9"/>
      <c r="W18" s="7">
        <f t="shared" si="4"/>
        <v>4</v>
      </c>
      <c r="X18" s="25" t="str">
        <f>VLOOKUP(B18,machine!$D$4:$J$1663,7,0)</f>
        <v>HM01</v>
      </c>
      <c r="Y18" s="25">
        <f>VLOOKUP(B18,machine!$D$4:$M$654,10,0)</f>
        <v>75.66</v>
      </c>
      <c r="Z18" s="24">
        <f t="shared" si="3"/>
        <v>0.30263999999999996</v>
      </c>
    </row>
    <row r="19" spans="1:26" x14ac:dyDescent="0.3">
      <c r="A19" s="7" t="s">
        <v>253</v>
      </c>
      <c r="B19" s="7" t="s">
        <v>253</v>
      </c>
      <c r="C19" s="7"/>
      <c r="D19" s="7"/>
      <c r="E19" s="7"/>
      <c r="F19" s="7"/>
      <c r="G19" s="7">
        <v>1</v>
      </c>
      <c r="H19" s="7"/>
      <c r="I19" s="7"/>
      <c r="J19" s="7"/>
      <c r="K19" s="7"/>
      <c r="L19" s="7"/>
      <c r="M19" s="7"/>
      <c r="N19" s="7"/>
      <c r="O19" s="7"/>
      <c r="P19" s="7">
        <v>4</v>
      </c>
      <c r="Q19" s="7"/>
      <c r="R19" s="7"/>
      <c r="S19" s="7"/>
      <c r="T19" s="7">
        <v>2</v>
      </c>
      <c r="U19" s="7"/>
      <c r="V19" s="7"/>
      <c r="W19" s="7">
        <f t="shared" si="4"/>
        <v>7</v>
      </c>
      <c r="X19" s="25" t="str">
        <f>VLOOKUP(B19,machine!$D$4:$J$1663,7,0)</f>
        <v>HM10</v>
      </c>
      <c r="Y19" s="25">
        <f>VLOOKUP(B19,machine!$D$4:$M$654,10,0)</f>
        <v>211</v>
      </c>
      <c r="Z19" s="24">
        <f t="shared" si="3"/>
        <v>1.4770000000000001</v>
      </c>
    </row>
    <row r="20" spans="1:26" x14ac:dyDescent="0.3">
      <c r="A20" s="9" t="s">
        <v>96</v>
      </c>
      <c r="B20" s="9" t="s">
        <v>96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>
        <v>2</v>
      </c>
      <c r="Q20" s="9"/>
      <c r="R20" s="9"/>
      <c r="S20" s="9"/>
      <c r="T20" s="9"/>
      <c r="U20" s="9"/>
      <c r="V20" s="9"/>
      <c r="W20" s="7">
        <f t="shared" si="4"/>
        <v>2</v>
      </c>
      <c r="X20" s="25" t="str">
        <f>VLOOKUP(B20,machine!$D$4:$J$1663,7,0)</f>
        <v>OUT-SOURCE EAGLE</v>
      </c>
      <c r="Y20" s="25">
        <f>VLOOKUP(B20,machine!$D$4:$M$654,10,0)</f>
        <v>88</v>
      </c>
      <c r="Z20" s="24">
        <f t="shared" si="3"/>
        <v>0.17599999999999999</v>
      </c>
    </row>
    <row r="21" spans="1:26" x14ac:dyDescent="0.3">
      <c r="A21" s="7" t="s">
        <v>178</v>
      </c>
      <c r="B21" s="7" t="s">
        <v>178</v>
      </c>
      <c r="C21" s="7"/>
      <c r="D21" s="7"/>
      <c r="E21" s="7"/>
      <c r="F21" s="7">
        <v>2</v>
      </c>
      <c r="G21" s="7">
        <v>8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>
        <v>1</v>
      </c>
      <c r="U21" s="7"/>
      <c r="V21" s="7"/>
      <c r="W21" s="7">
        <f t="shared" si="4"/>
        <v>11</v>
      </c>
      <c r="X21" s="25" t="str">
        <f>VLOOKUP(B21,machine!$D$4:$J$1663,7,0)</f>
        <v>OUT-SOURCE RY</v>
      </c>
      <c r="Y21" s="25">
        <f>VLOOKUP(B21,machine!$D$4:$M$654,10,0)</f>
        <v>114</v>
      </c>
      <c r="Z21" s="24">
        <f t="shared" si="3"/>
        <v>1.254</v>
      </c>
    </row>
    <row r="22" spans="1:26" x14ac:dyDescent="0.3">
      <c r="A22" s="7" t="s">
        <v>261</v>
      </c>
      <c r="B22" s="7" t="s">
        <v>261</v>
      </c>
      <c r="C22" s="7"/>
      <c r="D22" s="7"/>
      <c r="E22" s="7"/>
      <c r="F22" s="7"/>
      <c r="G22" s="7"/>
      <c r="H22" s="7"/>
      <c r="I22" s="7"/>
      <c r="J22" s="7">
        <v>1</v>
      </c>
      <c r="K22" s="7"/>
      <c r="L22" s="7"/>
      <c r="M22" s="7"/>
      <c r="N22" s="7"/>
      <c r="O22" s="7"/>
      <c r="P22" s="7"/>
      <c r="Q22" s="7"/>
      <c r="R22" s="7"/>
      <c r="S22" s="7">
        <v>4</v>
      </c>
      <c r="T22" s="7"/>
      <c r="U22" s="7"/>
      <c r="V22" s="7"/>
      <c r="W22" s="7">
        <f t="shared" si="4"/>
        <v>5</v>
      </c>
      <c r="X22" s="25" t="str">
        <f>VLOOKUP(B22,machine!$D$4:$J$1663,7,0)</f>
        <v>HM10</v>
      </c>
      <c r="Y22" s="25">
        <f>VLOOKUP(B22,machine!$D$4:$M$654,10,0)</f>
        <v>84.45</v>
      </c>
      <c r="Z22" s="24">
        <f t="shared" si="3"/>
        <v>0.42225000000000001</v>
      </c>
    </row>
    <row r="23" spans="1:26" x14ac:dyDescent="0.3">
      <c r="A23" s="7" t="s">
        <v>143</v>
      </c>
      <c r="B23" s="7" t="s">
        <v>143</v>
      </c>
      <c r="C23" s="7">
        <v>2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>
        <v>6</v>
      </c>
      <c r="R23" s="7"/>
      <c r="S23" s="7">
        <v>1</v>
      </c>
      <c r="T23" s="7"/>
      <c r="U23" s="7"/>
      <c r="V23" s="7"/>
      <c r="W23" s="7">
        <f t="shared" si="4"/>
        <v>9</v>
      </c>
      <c r="X23" s="25" t="str">
        <f>VLOOKUP(B23,machine!$D$4:$J$1663,7,0)</f>
        <v>TC01</v>
      </c>
      <c r="Y23" s="25">
        <f>VLOOKUP(B23,machine!$D$4:$M$654,10,0)</f>
        <v>33</v>
      </c>
      <c r="Z23" s="24">
        <f t="shared" si="3"/>
        <v>0.29699999999999999</v>
      </c>
    </row>
    <row r="24" spans="1:26" x14ac:dyDescent="0.3">
      <c r="A24" s="7" t="s">
        <v>264</v>
      </c>
      <c r="B24" s="7" t="s">
        <v>264</v>
      </c>
      <c r="C24" s="7"/>
      <c r="D24" s="7"/>
      <c r="E24" s="7"/>
      <c r="F24" s="7">
        <v>2</v>
      </c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>
        <f t="shared" si="4"/>
        <v>2</v>
      </c>
      <c r="X24" s="25" t="str">
        <f>VLOOKUP(B24,machine!$D$4:$J$1663,7,0)</f>
        <v/>
      </c>
      <c r="Y24" s="25">
        <f>VLOOKUP(B24,machine!$D$4:$M$654,10,0)</f>
        <v>140</v>
      </c>
      <c r="Z24" s="24">
        <f t="shared" si="3"/>
        <v>0.28000000000000003</v>
      </c>
    </row>
    <row r="25" spans="1:26" x14ac:dyDescent="0.3">
      <c r="A25" s="9" t="s">
        <v>8300</v>
      </c>
      <c r="B25" s="9" t="s">
        <v>8300</v>
      </c>
      <c r="C25" s="9"/>
      <c r="D25" s="9"/>
      <c r="E25" s="9"/>
      <c r="F25" s="9"/>
      <c r="G25" s="9"/>
      <c r="H25" s="9">
        <v>2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7">
        <f t="shared" si="4"/>
        <v>2</v>
      </c>
      <c r="X25" s="25" t="e">
        <f>VLOOKUP(B25,machine!$D$4:$J$1663,7,0)</f>
        <v>#N/A</v>
      </c>
      <c r="Y25" s="25">
        <v>0</v>
      </c>
      <c r="Z25" s="24">
        <f t="shared" si="3"/>
        <v>0</v>
      </c>
    </row>
    <row r="26" spans="1:26" x14ac:dyDescent="0.3">
      <c r="A26" s="7" t="s">
        <v>1030</v>
      </c>
      <c r="B26" s="7" t="s">
        <v>1030</v>
      </c>
      <c r="C26" s="7"/>
      <c r="D26" s="7"/>
      <c r="E26" s="7"/>
      <c r="F26" s="7"/>
      <c r="G26" s="7">
        <v>1</v>
      </c>
      <c r="H26" s="7"/>
      <c r="I26" s="7"/>
      <c r="J26" s="7">
        <v>1</v>
      </c>
      <c r="K26" s="7"/>
      <c r="L26" s="7"/>
      <c r="M26" s="7"/>
      <c r="N26" s="7"/>
      <c r="O26" s="7"/>
      <c r="P26" s="7">
        <v>2</v>
      </c>
      <c r="Q26" s="7"/>
      <c r="R26" s="7"/>
      <c r="S26" s="7"/>
      <c r="T26" s="7"/>
      <c r="U26" s="7">
        <v>1</v>
      </c>
      <c r="V26" s="7"/>
      <c r="W26" s="7">
        <f t="shared" si="4"/>
        <v>5</v>
      </c>
      <c r="X26" s="25">
        <f>VLOOKUP(B26,machine!$D$4:$J$1663,7,0)</f>
        <v>0</v>
      </c>
      <c r="Y26" s="25">
        <f>VLOOKUP(B26,machine!$D$4:$M$654,10,0)</f>
        <v>62</v>
      </c>
      <c r="Z26" s="24">
        <f t="shared" si="3"/>
        <v>0.31</v>
      </c>
    </row>
    <row r="27" spans="1:26" x14ac:dyDescent="0.3">
      <c r="A27" s="7" t="s">
        <v>292</v>
      </c>
      <c r="B27" s="7" t="s">
        <v>292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>
        <v>16</v>
      </c>
      <c r="Q27" s="7"/>
      <c r="R27" s="7"/>
      <c r="S27" s="7">
        <v>9</v>
      </c>
      <c r="T27" s="7">
        <v>1</v>
      </c>
      <c r="U27" s="7">
        <v>1</v>
      </c>
      <c r="V27" s="7"/>
      <c r="W27" s="7">
        <f t="shared" si="4"/>
        <v>27</v>
      </c>
      <c r="X27" s="25" t="str">
        <f>VLOOKUP(B27,machine!$D$4:$J$1663,7,0)</f>
        <v>VM01</v>
      </c>
      <c r="Y27" s="25">
        <f>VLOOKUP(B27,machine!$D$4:$M$654,10,0)</f>
        <v>9.3309999999999995</v>
      </c>
      <c r="Z27" s="24">
        <f t="shared" si="3"/>
        <v>0.25193699999999997</v>
      </c>
    </row>
    <row r="28" spans="1:26" x14ac:dyDescent="0.3">
      <c r="A28" s="7" t="s">
        <v>296</v>
      </c>
      <c r="B28" s="7" t="s">
        <v>296</v>
      </c>
      <c r="C28" s="7"/>
      <c r="D28" s="7"/>
      <c r="E28" s="7">
        <v>4</v>
      </c>
      <c r="F28" s="7"/>
      <c r="G28" s="7"/>
      <c r="H28" s="7"/>
      <c r="I28" s="7"/>
      <c r="J28" s="7"/>
      <c r="K28" s="7"/>
      <c r="L28" s="7"/>
      <c r="M28" s="7"/>
      <c r="N28" s="7"/>
      <c r="O28" s="7"/>
      <c r="P28" s="7">
        <v>1</v>
      </c>
      <c r="Q28" s="7"/>
      <c r="R28" s="7"/>
      <c r="S28" s="7">
        <v>17</v>
      </c>
      <c r="T28" s="7"/>
      <c r="U28" s="7"/>
      <c r="V28" s="7"/>
      <c r="W28" s="7">
        <f t="shared" si="4"/>
        <v>22</v>
      </c>
      <c r="X28" s="25" t="str">
        <f>VLOOKUP(B28,machine!$D$4:$J$1663,7,0)</f>
        <v>HM04</v>
      </c>
      <c r="Y28" s="25">
        <f>VLOOKUP(B28,machine!$D$4:$M$654,10,0)</f>
        <v>11</v>
      </c>
      <c r="Z28" s="24">
        <f t="shared" si="3"/>
        <v>0.24199999999999999</v>
      </c>
    </row>
    <row r="29" spans="1:26" x14ac:dyDescent="0.3">
      <c r="A29" s="7" t="s">
        <v>298</v>
      </c>
      <c r="B29" s="7" t="s">
        <v>298</v>
      </c>
      <c r="C29" s="7"/>
      <c r="D29" s="7"/>
      <c r="E29" s="7"/>
      <c r="F29" s="7"/>
      <c r="G29" s="7">
        <v>1</v>
      </c>
      <c r="H29" s="7"/>
      <c r="I29" s="7"/>
      <c r="J29" s="7"/>
      <c r="K29" s="7"/>
      <c r="L29" s="7"/>
      <c r="M29" s="7"/>
      <c r="N29" s="7"/>
      <c r="O29" s="7"/>
      <c r="P29" s="7">
        <v>3</v>
      </c>
      <c r="Q29" s="7">
        <v>3</v>
      </c>
      <c r="R29" s="7"/>
      <c r="S29" s="7"/>
      <c r="T29" s="7"/>
      <c r="U29" s="7"/>
      <c r="V29" s="7"/>
      <c r="W29" s="7">
        <f t="shared" si="4"/>
        <v>7</v>
      </c>
      <c r="X29" s="25" t="str">
        <f>VLOOKUP(B29,machine!$D$4:$J$1663,7,0)</f>
        <v>TC01</v>
      </c>
      <c r="Y29" s="25">
        <f>VLOOKUP(B29,machine!$D$4:$M$654,10,0)</f>
        <v>9.26</v>
      </c>
      <c r="Z29" s="24">
        <f t="shared" si="3"/>
        <v>6.4819999999999989E-2</v>
      </c>
    </row>
    <row r="30" spans="1:26" x14ac:dyDescent="0.3">
      <c r="A30" s="7" t="s">
        <v>303</v>
      </c>
      <c r="B30" s="7" t="s">
        <v>303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>
        <v>30</v>
      </c>
      <c r="T30" s="7"/>
      <c r="U30" s="7"/>
      <c r="V30" s="7"/>
      <c r="W30" s="7">
        <f t="shared" si="4"/>
        <v>30</v>
      </c>
      <c r="X30" s="25" t="str">
        <f>VLOOKUP(B30,machine!$D$4:$J$1663,7,0)</f>
        <v>VM01</v>
      </c>
      <c r="Y30" s="25">
        <f>VLOOKUP(B30,machine!$D$4:$M$654,10,0)</f>
        <v>7.1</v>
      </c>
      <c r="Z30" s="24">
        <f t="shared" si="3"/>
        <v>0.21299999999999999</v>
      </c>
    </row>
    <row r="31" spans="1:26" x14ac:dyDescent="0.3">
      <c r="A31" s="7" t="s">
        <v>305</v>
      </c>
      <c r="B31" s="7" t="s">
        <v>305</v>
      </c>
      <c r="C31" s="7"/>
      <c r="D31" s="7"/>
      <c r="E31" s="7"/>
      <c r="F31" s="7"/>
      <c r="G31" s="7">
        <v>1</v>
      </c>
      <c r="H31" s="7"/>
      <c r="I31" s="7"/>
      <c r="J31" s="7"/>
      <c r="K31" s="7">
        <v>1</v>
      </c>
      <c r="L31" s="7"/>
      <c r="M31" s="7"/>
      <c r="N31" s="7"/>
      <c r="O31" s="7"/>
      <c r="P31" s="7">
        <v>6</v>
      </c>
      <c r="Q31" s="7"/>
      <c r="R31" s="7"/>
      <c r="S31" s="7"/>
      <c r="T31" s="7">
        <v>1</v>
      </c>
      <c r="U31" s="7"/>
      <c r="V31" s="7"/>
      <c r="W31" s="7">
        <f t="shared" si="4"/>
        <v>9</v>
      </c>
      <c r="X31" s="25" t="str">
        <f>VLOOKUP(B31,machine!$D$4:$J$1663,7,0)</f>
        <v>VM01</v>
      </c>
      <c r="Y31" s="25">
        <f>VLOOKUP(B31,machine!$D$4:$M$654,10,0)</f>
        <v>3.052</v>
      </c>
      <c r="Z31" s="24">
        <f t="shared" si="3"/>
        <v>2.7467999999999999E-2</v>
      </c>
    </row>
    <row r="32" spans="1:26" x14ac:dyDescent="0.3">
      <c r="A32" s="7" t="s">
        <v>307</v>
      </c>
      <c r="B32" s="7" t="s">
        <v>307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>
        <v>1</v>
      </c>
      <c r="Q32" s="7"/>
      <c r="R32" s="7"/>
      <c r="S32" s="7">
        <v>2</v>
      </c>
      <c r="T32" s="7"/>
      <c r="U32" s="7"/>
      <c r="V32" s="7"/>
      <c r="W32" s="7">
        <f t="shared" si="4"/>
        <v>3</v>
      </c>
      <c r="X32" s="25" t="str">
        <f>VLOOKUP(B32,machine!$D$4:$J$1663,7,0)</f>
        <v>VM01</v>
      </c>
      <c r="Y32" s="25">
        <f>VLOOKUP(B32,machine!$D$4:$M$654,10,0)</f>
        <v>9.4</v>
      </c>
      <c r="Z32" s="24">
        <f t="shared" si="3"/>
        <v>2.8200000000000003E-2</v>
      </c>
    </row>
    <row r="33" spans="1:26" x14ac:dyDescent="0.3">
      <c r="A33" s="9" t="s">
        <v>322</v>
      </c>
      <c r="B33" s="9" t="s">
        <v>322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>
        <v>1</v>
      </c>
      <c r="Q33" s="9"/>
      <c r="R33" s="9"/>
      <c r="S33" s="9"/>
      <c r="T33" s="9"/>
      <c r="U33" s="9"/>
      <c r="V33" s="9"/>
      <c r="W33" s="7">
        <f t="shared" si="4"/>
        <v>1</v>
      </c>
      <c r="X33" s="25" t="str">
        <f>VLOOKUP(B33,machine!$D$4:$J$1663,7,0)</f>
        <v>OUT-SOURCE RY</v>
      </c>
      <c r="Y33" s="25">
        <f>VLOOKUP(B33,machine!$D$4:$M$654,10,0)</f>
        <v>295</v>
      </c>
      <c r="Z33" s="24">
        <f t="shared" si="3"/>
        <v>0.29499999999999998</v>
      </c>
    </row>
    <row r="34" spans="1:26" x14ac:dyDescent="0.3">
      <c r="A34" s="7" t="s">
        <v>324</v>
      </c>
      <c r="B34" s="7" t="s">
        <v>324</v>
      </c>
      <c r="C34" s="7">
        <v>4</v>
      </c>
      <c r="D34" s="7"/>
      <c r="E34" s="7"/>
      <c r="F34" s="7"/>
      <c r="G34" s="7">
        <v>3</v>
      </c>
      <c r="H34" s="7">
        <v>4</v>
      </c>
      <c r="I34" s="7"/>
      <c r="J34" s="7"/>
      <c r="K34" s="7"/>
      <c r="L34" s="7"/>
      <c r="M34" s="7"/>
      <c r="N34" s="7"/>
      <c r="O34" s="7"/>
      <c r="P34" s="7">
        <v>10</v>
      </c>
      <c r="Q34" s="7"/>
      <c r="R34" s="7"/>
      <c r="S34" s="7">
        <v>6</v>
      </c>
      <c r="T34" s="7">
        <v>17</v>
      </c>
      <c r="U34" s="7"/>
      <c r="V34" s="7"/>
      <c r="W34" s="7">
        <f t="shared" si="4"/>
        <v>44</v>
      </c>
      <c r="X34" s="25" t="str">
        <f>VLOOKUP(B34,machine!$D$4:$J$1663,7,0)</f>
        <v>HM02</v>
      </c>
      <c r="Y34" s="25">
        <f>VLOOKUP(B34,machine!$D$4:$M$654,10,0)</f>
        <v>117</v>
      </c>
      <c r="Z34" s="24">
        <f t="shared" si="3"/>
        <v>5.1479999999999997</v>
      </c>
    </row>
    <row r="35" spans="1:26" x14ac:dyDescent="0.3">
      <c r="A35" s="7" t="s">
        <v>330</v>
      </c>
      <c r="B35" s="7" t="s">
        <v>330</v>
      </c>
      <c r="C35" s="7"/>
      <c r="D35" s="7"/>
      <c r="E35" s="7">
        <v>2</v>
      </c>
      <c r="F35" s="7"/>
      <c r="G35" s="7">
        <v>1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>
        <v>3</v>
      </c>
      <c r="T35" s="7"/>
      <c r="U35" s="7"/>
      <c r="V35" s="7"/>
      <c r="W35" s="7">
        <f t="shared" si="4"/>
        <v>6</v>
      </c>
      <c r="X35" s="25" t="str">
        <f>VLOOKUP(B35,machine!$D$4:$J$1663,7,0)</f>
        <v>OUT-SOURCE RY</v>
      </c>
      <c r="Y35" s="25">
        <f>VLOOKUP(B35,machine!$D$4:$M$654,10,0)</f>
        <v>172.9</v>
      </c>
      <c r="Z35" s="24">
        <f t="shared" si="3"/>
        <v>1.0374000000000001</v>
      </c>
    </row>
    <row r="36" spans="1:26" x14ac:dyDescent="0.3">
      <c r="A36" s="7" t="s">
        <v>332</v>
      </c>
      <c r="B36" s="7" t="s">
        <v>332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>
        <v>2</v>
      </c>
      <c r="Q36" s="7">
        <v>2</v>
      </c>
      <c r="R36" s="7"/>
      <c r="S36" s="7">
        <v>3</v>
      </c>
      <c r="T36" s="7"/>
      <c r="U36" s="7">
        <v>8</v>
      </c>
      <c r="V36" s="7"/>
      <c r="W36" s="7">
        <f t="shared" si="4"/>
        <v>15</v>
      </c>
      <c r="X36" s="25" t="str">
        <f>VLOOKUP(B36,machine!$D$4:$J$1663,7,0)</f>
        <v>TC01</v>
      </c>
      <c r="Y36" s="25">
        <f>VLOOKUP(B36,machine!$D$4:$M$654,10,0)</f>
        <v>15.414</v>
      </c>
      <c r="Z36" s="24">
        <f t="shared" ref="Z36:Z67" si="5">W36*Y36/1000</f>
        <v>0.23121</v>
      </c>
    </row>
    <row r="37" spans="1:26" x14ac:dyDescent="0.3">
      <c r="A37" s="9" t="s">
        <v>335</v>
      </c>
      <c r="B37" s="9" t="s">
        <v>335</v>
      </c>
      <c r="C37" s="9"/>
      <c r="D37" s="9"/>
      <c r="E37" s="9"/>
      <c r="F37" s="9"/>
      <c r="G37" s="9">
        <v>1</v>
      </c>
      <c r="H37" s="9"/>
      <c r="I37" s="9"/>
      <c r="J37" s="9"/>
      <c r="K37" s="9"/>
      <c r="L37" s="9"/>
      <c r="M37" s="9"/>
      <c r="N37" s="9"/>
      <c r="O37" s="9"/>
      <c r="P37" s="9">
        <v>8</v>
      </c>
      <c r="Q37" s="9"/>
      <c r="R37" s="9"/>
      <c r="S37" s="9"/>
      <c r="T37" s="9"/>
      <c r="U37" s="9"/>
      <c r="V37" s="9"/>
      <c r="W37" s="7">
        <f t="shared" si="4"/>
        <v>9</v>
      </c>
      <c r="X37" s="25" t="str">
        <f>VLOOKUP(B37,machine!$D$4:$J$1663,7,0)</f>
        <v>HM04</v>
      </c>
      <c r="Y37" s="25">
        <f>VLOOKUP(B37,machine!$D$4:$M$654,10,0)</f>
        <v>14.53</v>
      </c>
      <c r="Z37" s="24">
        <f t="shared" si="5"/>
        <v>0.13076999999999997</v>
      </c>
    </row>
    <row r="38" spans="1:26" x14ac:dyDescent="0.3">
      <c r="A38" s="7" t="s">
        <v>345</v>
      </c>
      <c r="B38" s="7" t="s">
        <v>345</v>
      </c>
      <c r="C38" s="7"/>
      <c r="D38" s="7"/>
      <c r="E38" s="7">
        <v>1</v>
      </c>
      <c r="F38" s="7"/>
      <c r="G38" s="7">
        <v>1</v>
      </c>
      <c r="H38" s="7">
        <v>1</v>
      </c>
      <c r="I38" s="7"/>
      <c r="J38" s="7"/>
      <c r="K38" s="7">
        <v>2</v>
      </c>
      <c r="L38" s="7"/>
      <c r="M38" s="7"/>
      <c r="N38" s="7"/>
      <c r="O38" s="7"/>
      <c r="P38" s="7">
        <v>50</v>
      </c>
      <c r="Q38" s="7"/>
      <c r="R38" s="7"/>
      <c r="S38" s="7">
        <v>51</v>
      </c>
      <c r="T38" s="7"/>
      <c r="U38" s="7"/>
      <c r="V38" s="7"/>
      <c r="W38" s="7">
        <f t="shared" si="4"/>
        <v>106</v>
      </c>
      <c r="X38" s="25" t="str">
        <f>VLOOKUP(B38,machine!$D$4:$J$1663,7,0)</f>
        <v>VM01</v>
      </c>
      <c r="Y38" s="25">
        <f>VLOOKUP(B38,machine!$D$4:$M$654,10,0)</f>
        <v>16.8</v>
      </c>
      <c r="Z38" s="24">
        <f t="shared" si="5"/>
        <v>1.7808000000000002</v>
      </c>
    </row>
    <row r="39" spans="1:26" x14ac:dyDescent="0.3">
      <c r="A39" s="7" t="s">
        <v>349</v>
      </c>
      <c r="B39" s="7" t="s">
        <v>349</v>
      </c>
      <c r="C39" s="7"/>
      <c r="D39" s="7"/>
      <c r="E39" s="7">
        <v>3</v>
      </c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>
        <v>2</v>
      </c>
      <c r="R39" s="7"/>
      <c r="S39" s="7">
        <v>1</v>
      </c>
      <c r="T39" s="7"/>
      <c r="U39" s="7"/>
      <c r="V39" s="7"/>
      <c r="W39" s="7">
        <f t="shared" si="4"/>
        <v>6</v>
      </c>
      <c r="X39" s="25" t="str">
        <f>VLOOKUP(B39,machine!$D$4:$J$1663,7,0)</f>
        <v/>
      </c>
      <c r="Y39" s="25">
        <f>VLOOKUP(B39,machine!$D$4:$M$654,10,0)</f>
        <v>0</v>
      </c>
      <c r="Z39" s="24">
        <f t="shared" si="5"/>
        <v>0</v>
      </c>
    </row>
    <row r="40" spans="1:26" x14ac:dyDescent="0.3">
      <c r="A40" s="7" t="s">
        <v>351</v>
      </c>
      <c r="B40" s="7" t="s">
        <v>351</v>
      </c>
      <c r="C40" s="7"/>
      <c r="D40" s="7"/>
      <c r="E40" s="7">
        <v>4</v>
      </c>
      <c r="F40" s="7"/>
      <c r="G40" s="7">
        <v>2</v>
      </c>
      <c r="H40" s="7">
        <v>3</v>
      </c>
      <c r="I40" s="7"/>
      <c r="J40" s="7">
        <v>1</v>
      </c>
      <c r="K40" s="7"/>
      <c r="L40" s="7"/>
      <c r="M40" s="7"/>
      <c r="N40" s="7"/>
      <c r="O40" s="7"/>
      <c r="P40" s="7">
        <v>37</v>
      </c>
      <c r="Q40" s="7">
        <v>2</v>
      </c>
      <c r="R40" s="7"/>
      <c r="S40" s="7"/>
      <c r="T40" s="7"/>
      <c r="U40" s="7"/>
      <c r="V40" s="7"/>
      <c r="W40" s="7">
        <f t="shared" si="4"/>
        <v>49</v>
      </c>
      <c r="X40" s="25" t="str">
        <f>VLOOKUP(B40,machine!$D$4:$J$1663,7,0)</f>
        <v>TC01</v>
      </c>
      <c r="Y40" s="25">
        <f>VLOOKUP(B40,machine!$D$4:$M$654,10,0)</f>
        <v>77.8</v>
      </c>
      <c r="Z40" s="24">
        <f t="shared" si="5"/>
        <v>3.8121999999999998</v>
      </c>
    </row>
    <row r="41" spans="1:26" x14ac:dyDescent="0.3">
      <c r="A41" s="7" t="s">
        <v>354</v>
      </c>
      <c r="B41" s="7" t="s">
        <v>354</v>
      </c>
      <c r="C41" s="7"/>
      <c r="D41" s="7">
        <v>3</v>
      </c>
      <c r="E41" s="7"/>
      <c r="F41" s="7">
        <v>6</v>
      </c>
      <c r="G41" s="7">
        <v>6</v>
      </c>
      <c r="H41" s="7"/>
      <c r="I41" s="7"/>
      <c r="J41" s="7"/>
      <c r="K41" s="7"/>
      <c r="L41" s="7"/>
      <c r="M41" s="7"/>
      <c r="N41" s="7"/>
      <c r="O41" s="7"/>
      <c r="P41" s="7">
        <v>53</v>
      </c>
      <c r="Q41" s="7"/>
      <c r="R41" s="7"/>
      <c r="S41" s="7">
        <v>5</v>
      </c>
      <c r="T41" s="7">
        <v>2</v>
      </c>
      <c r="U41" s="7"/>
      <c r="V41" s="7"/>
      <c r="W41" s="7">
        <f t="shared" si="4"/>
        <v>75</v>
      </c>
      <c r="X41" s="25" t="str">
        <f>VLOOKUP(B41,machine!$D$4:$J$1663,7,0)</f>
        <v>HM08</v>
      </c>
      <c r="Y41" s="25">
        <f>VLOOKUP(B41,machine!$D$4:$M$654,10,0)</f>
        <v>141</v>
      </c>
      <c r="Z41" s="24">
        <f t="shared" si="5"/>
        <v>10.574999999999999</v>
      </c>
    </row>
    <row r="42" spans="1:26" x14ac:dyDescent="0.3">
      <c r="A42" s="7" t="s">
        <v>358</v>
      </c>
      <c r="B42" s="7" t="s">
        <v>358</v>
      </c>
      <c r="C42" s="7"/>
      <c r="D42" s="7"/>
      <c r="E42" s="7"/>
      <c r="F42" s="7"/>
      <c r="G42" s="7">
        <v>1</v>
      </c>
      <c r="H42" s="7"/>
      <c r="I42" s="7"/>
      <c r="J42" s="7"/>
      <c r="K42" s="7"/>
      <c r="L42" s="7"/>
      <c r="M42" s="7"/>
      <c r="N42" s="7"/>
      <c r="O42" s="7"/>
      <c r="P42" s="7">
        <v>3</v>
      </c>
      <c r="Q42" s="7"/>
      <c r="R42" s="7"/>
      <c r="S42" s="7"/>
      <c r="T42" s="7"/>
      <c r="U42" s="7"/>
      <c r="V42" s="7"/>
      <c r="W42" s="7">
        <f t="shared" si="4"/>
        <v>4</v>
      </c>
      <c r="X42" s="25" t="str">
        <f>VLOOKUP(B42,machine!$D$4:$J$1663,7,0)</f>
        <v>HM07</v>
      </c>
      <c r="Y42" s="25">
        <f>VLOOKUP(B42,machine!$D$4:$M$654,10,0)</f>
        <v>91.5</v>
      </c>
      <c r="Z42" s="24">
        <f t="shared" si="5"/>
        <v>0.36599999999999999</v>
      </c>
    </row>
    <row r="43" spans="1:26" x14ac:dyDescent="0.3">
      <c r="A43" s="7" t="s">
        <v>363</v>
      </c>
      <c r="B43" s="7" t="s">
        <v>363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>
        <v>1</v>
      </c>
      <c r="U43" s="7"/>
      <c r="V43" s="7"/>
      <c r="W43" s="7">
        <f t="shared" si="4"/>
        <v>1</v>
      </c>
      <c r="X43" s="25" t="str">
        <f>VLOOKUP(B43,machine!$D$4:$J$1663,7,0)</f>
        <v>HM03</v>
      </c>
      <c r="Y43" s="25">
        <f>VLOOKUP(B43,machine!$D$4:$M$654,10,0)</f>
        <v>72.8</v>
      </c>
      <c r="Z43" s="24">
        <f t="shared" si="5"/>
        <v>7.2800000000000004E-2</v>
      </c>
    </row>
    <row r="44" spans="1:26" x14ac:dyDescent="0.3">
      <c r="A44" s="7" t="s">
        <v>366</v>
      </c>
      <c r="B44" s="7" t="s">
        <v>366</v>
      </c>
      <c r="C44" s="7"/>
      <c r="D44" s="7"/>
      <c r="E44" s="7"/>
      <c r="F44" s="7">
        <v>1</v>
      </c>
      <c r="G44" s="7">
        <v>1</v>
      </c>
      <c r="H44" s="7">
        <v>2</v>
      </c>
      <c r="I44" s="7"/>
      <c r="J44" s="7"/>
      <c r="K44" s="7"/>
      <c r="L44" s="7"/>
      <c r="M44" s="7"/>
      <c r="N44" s="7"/>
      <c r="O44" s="7"/>
      <c r="P44" s="7">
        <v>77</v>
      </c>
      <c r="Q44" s="7"/>
      <c r="R44" s="7"/>
      <c r="S44" s="7">
        <v>9</v>
      </c>
      <c r="T44" s="7"/>
      <c r="U44" s="7">
        <v>2</v>
      </c>
      <c r="V44" s="7"/>
      <c r="W44" s="7">
        <f t="shared" si="4"/>
        <v>92</v>
      </c>
      <c r="X44" s="25" t="str">
        <f>VLOOKUP(B44,machine!$D$4:$J$1663,7,0)</f>
        <v>HM05</v>
      </c>
      <c r="Y44" s="25">
        <f>VLOOKUP(B44,machine!$D$4:$M$654,10,0)</f>
        <v>43.1</v>
      </c>
      <c r="Z44" s="24">
        <f t="shared" si="5"/>
        <v>3.9652000000000003</v>
      </c>
    </row>
    <row r="45" spans="1:26" x14ac:dyDescent="0.3">
      <c r="A45" s="7" t="s">
        <v>370</v>
      </c>
      <c r="B45" s="7" t="s">
        <v>370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>
        <v>3</v>
      </c>
      <c r="T45" s="7"/>
      <c r="U45" s="7"/>
      <c r="V45" s="7"/>
      <c r="W45" s="7">
        <f t="shared" si="4"/>
        <v>3</v>
      </c>
      <c r="X45" s="25" t="str">
        <f>VLOOKUP(B45,machine!$D$4:$J$1663,7,0)</f>
        <v>TC01</v>
      </c>
      <c r="Y45" s="25">
        <f>VLOOKUP(B45,machine!$D$4:$M$654,10,0)</f>
        <v>83</v>
      </c>
      <c r="Z45" s="24">
        <f t="shared" si="5"/>
        <v>0.249</v>
      </c>
    </row>
    <row r="46" spans="1:26" x14ac:dyDescent="0.3">
      <c r="A46" s="7" t="s">
        <v>390</v>
      </c>
      <c r="B46" s="7" t="s">
        <v>390</v>
      </c>
      <c r="C46" s="7"/>
      <c r="D46" s="7"/>
      <c r="E46" s="7"/>
      <c r="F46" s="7"/>
      <c r="G46" s="7">
        <v>1</v>
      </c>
      <c r="H46" s="7"/>
      <c r="I46" s="7"/>
      <c r="J46" s="7"/>
      <c r="K46" s="7"/>
      <c r="L46" s="7"/>
      <c r="M46" s="7"/>
      <c r="N46" s="7"/>
      <c r="O46" s="7">
        <v>1</v>
      </c>
      <c r="P46" s="7">
        <v>33</v>
      </c>
      <c r="Q46" s="7">
        <v>1</v>
      </c>
      <c r="R46" s="7"/>
      <c r="S46" s="7"/>
      <c r="T46" s="7"/>
      <c r="U46" s="7"/>
      <c r="V46" s="7"/>
      <c r="W46" s="7">
        <f t="shared" si="4"/>
        <v>36</v>
      </c>
      <c r="X46" s="25" t="str">
        <f>VLOOKUP(B46,machine!$D$4:$J$1663,7,0)</f>
        <v>HM03</v>
      </c>
      <c r="Y46" s="25">
        <f>VLOOKUP(B46,machine!$D$4:$M$654,10,0)</f>
        <v>37.46</v>
      </c>
      <c r="Z46" s="24">
        <f t="shared" si="5"/>
        <v>1.34856</v>
      </c>
    </row>
    <row r="47" spans="1:26" x14ac:dyDescent="0.3">
      <c r="A47" s="7" t="s">
        <v>424</v>
      </c>
      <c r="B47" s="7" t="s">
        <v>424</v>
      </c>
      <c r="C47" s="7"/>
      <c r="D47" s="7"/>
      <c r="E47" s="7"/>
      <c r="F47" s="7"/>
      <c r="G47" s="7">
        <v>1</v>
      </c>
      <c r="H47" s="7"/>
      <c r="I47" s="7"/>
      <c r="J47" s="7">
        <v>1</v>
      </c>
      <c r="K47" s="7"/>
      <c r="L47" s="7"/>
      <c r="M47" s="7"/>
      <c r="N47" s="7"/>
      <c r="O47" s="7"/>
      <c r="P47" s="7">
        <v>6</v>
      </c>
      <c r="Q47" s="7"/>
      <c r="R47" s="7"/>
      <c r="S47" s="7"/>
      <c r="T47" s="7"/>
      <c r="U47" s="7"/>
      <c r="V47" s="7"/>
      <c r="W47" s="7">
        <f t="shared" si="4"/>
        <v>8</v>
      </c>
      <c r="X47" s="25" t="str">
        <f>VLOOKUP(B47,machine!$D$4:$J$1663,7,0)</f>
        <v>HM01</v>
      </c>
      <c r="Y47" s="25">
        <f>VLOOKUP(B47,machine!$D$4:$M$654,10,0)</f>
        <v>120</v>
      </c>
      <c r="Z47" s="24">
        <f t="shared" si="5"/>
        <v>0.96</v>
      </c>
    </row>
    <row r="48" spans="1:26" x14ac:dyDescent="0.3">
      <c r="A48" s="7" t="s">
        <v>139</v>
      </c>
      <c r="B48" s="7" t="s">
        <v>139</v>
      </c>
      <c r="C48" s="7"/>
      <c r="D48" s="7"/>
      <c r="E48" s="7"/>
      <c r="F48" s="7"/>
      <c r="G48" s="7">
        <v>1</v>
      </c>
      <c r="H48" s="7"/>
      <c r="I48" s="7"/>
      <c r="J48" s="7"/>
      <c r="K48" s="7"/>
      <c r="L48" s="7"/>
      <c r="M48" s="7"/>
      <c r="N48" s="7"/>
      <c r="O48" s="7"/>
      <c r="P48" s="7">
        <v>15</v>
      </c>
      <c r="Q48" s="7"/>
      <c r="R48" s="7"/>
      <c r="S48" s="7">
        <v>2</v>
      </c>
      <c r="T48" s="7"/>
      <c r="U48" s="7"/>
      <c r="V48" s="7"/>
      <c r="W48" s="7">
        <f t="shared" si="4"/>
        <v>18</v>
      </c>
      <c r="X48" s="25" t="str">
        <f>VLOOKUP(B48,machine!$D$4:$J$1663,7,0)</f>
        <v>HM10</v>
      </c>
      <c r="Y48" s="25">
        <f>VLOOKUP(B48,machine!$D$4:$M$654,10,0)</f>
        <v>106.9</v>
      </c>
      <c r="Z48" s="24">
        <f t="shared" si="5"/>
        <v>1.9242000000000001</v>
      </c>
    </row>
    <row r="49" spans="1:26" x14ac:dyDescent="0.3">
      <c r="A49" s="7" t="s">
        <v>434</v>
      </c>
      <c r="B49" s="7" t="s">
        <v>434</v>
      </c>
      <c r="C49" s="7"/>
      <c r="D49" s="7"/>
      <c r="E49" s="7"/>
      <c r="F49" s="7"/>
      <c r="G49" s="7"/>
      <c r="H49" s="7">
        <v>1</v>
      </c>
      <c r="I49" s="7"/>
      <c r="J49" s="7">
        <v>2</v>
      </c>
      <c r="K49" s="7"/>
      <c r="L49" s="7"/>
      <c r="M49" s="7"/>
      <c r="N49" s="7"/>
      <c r="O49" s="7">
        <v>1</v>
      </c>
      <c r="P49" s="7">
        <v>1</v>
      </c>
      <c r="Q49" s="7">
        <v>2</v>
      </c>
      <c r="R49" s="7"/>
      <c r="S49" s="7"/>
      <c r="T49" s="7"/>
      <c r="U49" s="7">
        <v>1</v>
      </c>
      <c r="V49" s="7"/>
      <c r="W49" s="7">
        <f t="shared" si="4"/>
        <v>8</v>
      </c>
      <c r="X49" s="25" t="str">
        <f>VLOOKUP(B49,machine!$D$4:$J$1663,7,0)</f>
        <v>HM03</v>
      </c>
      <c r="Y49" s="25">
        <f>VLOOKUP(B49,machine!$D$4:$M$654,10,0)</f>
        <v>57.1</v>
      </c>
      <c r="Z49" s="24">
        <f t="shared" si="5"/>
        <v>0.45679999999999998</v>
      </c>
    </row>
    <row r="50" spans="1:26" x14ac:dyDescent="0.3">
      <c r="A50" s="7" t="s">
        <v>163</v>
      </c>
      <c r="B50" s="7" t="s">
        <v>163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>
        <v>1</v>
      </c>
      <c r="Q50" s="7"/>
      <c r="R50" s="7"/>
      <c r="S50" s="7">
        <v>1</v>
      </c>
      <c r="T50" s="7"/>
      <c r="U50" s="7"/>
      <c r="V50" s="7"/>
      <c r="W50" s="7">
        <f t="shared" si="4"/>
        <v>2</v>
      </c>
      <c r="X50" s="25" t="str">
        <f>VLOOKUP(B50,machine!$D$4:$J$1663,7,0)</f>
        <v>HM10</v>
      </c>
      <c r="Y50" s="25">
        <f>VLOOKUP(B50,machine!$D$4:$M$654,10,0)</f>
        <v>155</v>
      </c>
      <c r="Z50" s="24">
        <f t="shared" si="5"/>
        <v>0.31</v>
      </c>
    </row>
    <row r="51" spans="1:26" x14ac:dyDescent="0.3">
      <c r="A51" s="7" t="s">
        <v>1015</v>
      </c>
      <c r="B51" s="7" t="s">
        <v>1015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>
        <v>2</v>
      </c>
      <c r="T51" s="7"/>
      <c r="U51" s="7"/>
      <c r="V51" s="7"/>
      <c r="W51" s="7">
        <f t="shared" si="4"/>
        <v>2</v>
      </c>
      <c r="X51" s="25">
        <f>VLOOKUP(B51,machine!$D$4:$J$1663,7,0)</f>
        <v>0</v>
      </c>
      <c r="Y51" s="25">
        <f>VLOOKUP(B51,machine!$D$4:$M$654,10,0)</f>
        <v>63</v>
      </c>
      <c r="Z51" s="24">
        <f t="shared" si="5"/>
        <v>0.126</v>
      </c>
    </row>
    <row r="52" spans="1:26" x14ac:dyDescent="0.3">
      <c r="A52" s="7" t="s">
        <v>6604</v>
      </c>
      <c r="B52" s="7" t="s">
        <v>6604</v>
      </c>
      <c r="C52" s="7">
        <v>1</v>
      </c>
      <c r="D52" s="7"/>
      <c r="E52" s="7"/>
      <c r="F52" s="7"/>
      <c r="G52" s="7"/>
      <c r="H52" s="7">
        <v>1</v>
      </c>
      <c r="I52" s="7"/>
      <c r="J52" s="7"/>
      <c r="K52" s="7"/>
      <c r="L52" s="7"/>
      <c r="M52" s="7"/>
      <c r="N52" s="7"/>
      <c r="O52" s="7"/>
      <c r="P52" s="7">
        <v>3</v>
      </c>
      <c r="Q52" s="7"/>
      <c r="R52" s="7"/>
      <c r="S52" s="7"/>
      <c r="T52" s="7"/>
      <c r="U52" s="7"/>
      <c r="V52" s="7"/>
      <c r="W52" s="7">
        <f t="shared" si="4"/>
        <v>5</v>
      </c>
      <c r="X52" s="25" t="e">
        <f>VLOOKUP(B52,machine!$D$4:$J$1663,7,0)</f>
        <v>#N/A</v>
      </c>
      <c r="Y52" s="25">
        <v>0</v>
      </c>
      <c r="Z52" s="24">
        <f t="shared" si="5"/>
        <v>0</v>
      </c>
    </row>
    <row r="53" spans="1:26" x14ac:dyDescent="0.3">
      <c r="A53" s="9" t="s">
        <v>439</v>
      </c>
      <c r="B53" s="9" t="s">
        <v>439</v>
      </c>
      <c r="C53" s="9"/>
      <c r="D53" s="9">
        <v>1</v>
      </c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7">
        <f t="shared" si="4"/>
        <v>1</v>
      </c>
      <c r="X53" s="25" t="str">
        <f>VLOOKUP(B53,machine!$D$4:$J$1663,7,0)</f>
        <v>TC01</v>
      </c>
      <c r="Y53" s="25">
        <f>VLOOKUP(B53,machine!$D$4:$M$654,10,0)</f>
        <v>8</v>
      </c>
      <c r="Z53" s="24">
        <f t="shared" si="5"/>
        <v>8.0000000000000002E-3</v>
      </c>
    </row>
    <row r="54" spans="1:26" x14ac:dyDescent="0.3">
      <c r="A54" s="7" t="s">
        <v>442</v>
      </c>
      <c r="B54" s="7" t="s">
        <v>442</v>
      </c>
      <c r="C54" s="7">
        <v>1</v>
      </c>
      <c r="D54" s="7"/>
      <c r="E54" s="7"/>
      <c r="F54" s="7"/>
      <c r="G54" s="7">
        <v>1</v>
      </c>
      <c r="H54" s="7">
        <v>3</v>
      </c>
      <c r="I54" s="7"/>
      <c r="J54" s="7"/>
      <c r="K54" s="7"/>
      <c r="L54" s="7"/>
      <c r="M54" s="7"/>
      <c r="N54" s="7"/>
      <c r="O54" s="7"/>
      <c r="P54" s="7">
        <v>52</v>
      </c>
      <c r="Q54" s="7"/>
      <c r="R54" s="7"/>
      <c r="S54" s="7"/>
      <c r="T54" s="7"/>
      <c r="U54" s="7"/>
      <c r="V54" s="7"/>
      <c r="W54" s="7">
        <f t="shared" si="4"/>
        <v>57</v>
      </c>
      <c r="X54" s="25" t="str">
        <f>VLOOKUP(B54,machine!$D$4:$J$1663,7,0)</f>
        <v>OUT-SOURCE EAGLE</v>
      </c>
      <c r="Y54" s="25">
        <f>VLOOKUP(B54,machine!$D$4:$M$654,10,0)</f>
        <v>50.8</v>
      </c>
      <c r="Z54" s="24">
        <f t="shared" si="5"/>
        <v>2.8956</v>
      </c>
    </row>
    <row r="55" spans="1:26" x14ac:dyDescent="0.3">
      <c r="A55" s="7" t="s">
        <v>455</v>
      </c>
      <c r="B55" s="7" t="s">
        <v>455</v>
      </c>
      <c r="C55" s="7"/>
      <c r="D55" s="7"/>
      <c r="E55" s="7"/>
      <c r="F55" s="7"/>
      <c r="G55" s="7"/>
      <c r="H55" s="7"/>
      <c r="I55" s="7"/>
      <c r="J55" s="7"/>
      <c r="K55" s="7">
        <v>1</v>
      </c>
      <c r="L55" s="7"/>
      <c r="M55" s="7"/>
      <c r="N55" s="7"/>
      <c r="O55" s="7"/>
      <c r="P55" s="7">
        <v>14</v>
      </c>
      <c r="Q55" s="7">
        <v>1</v>
      </c>
      <c r="R55" s="7"/>
      <c r="S55" s="7">
        <v>55</v>
      </c>
      <c r="T55" s="7">
        <v>1</v>
      </c>
      <c r="U55" s="7"/>
      <c r="V55" s="7"/>
      <c r="W55" s="7">
        <f t="shared" si="4"/>
        <v>72</v>
      </c>
      <c r="X55" s="25" t="str">
        <f>VLOOKUP(B55,machine!$D$4:$J$1663,7,0)</f>
        <v>HM05</v>
      </c>
      <c r="Y55" s="25">
        <f>VLOOKUP(B55,machine!$D$4:$M$654,10,0)</f>
        <v>40.200000000000003</v>
      </c>
      <c r="Z55" s="24">
        <f t="shared" si="5"/>
        <v>2.8944000000000001</v>
      </c>
    </row>
    <row r="56" spans="1:26" x14ac:dyDescent="0.3">
      <c r="A56" s="7" t="s">
        <v>968</v>
      </c>
      <c r="B56" s="7" t="s">
        <v>968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>
        <v>1</v>
      </c>
      <c r="T56" s="7"/>
      <c r="U56" s="7"/>
      <c r="V56" s="7"/>
      <c r="W56" s="7">
        <f t="shared" si="4"/>
        <v>1</v>
      </c>
      <c r="X56" s="25" t="str">
        <f>VLOOKUP(B56,machine!$D$4:$J$1663,7,0)</f>
        <v>HM08</v>
      </c>
      <c r="Y56" s="25">
        <f>VLOOKUP(B56,machine!$D$4:$M$654,10,0)</f>
        <v>125</v>
      </c>
      <c r="Z56" s="24">
        <f t="shared" si="5"/>
        <v>0.125</v>
      </c>
    </row>
    <row r="57" spans="1:26" x14ac:dyDescent="0.3">
      <c r="A57" s="7" t="s">
        <v>980</v>
      </c>
      <c r="B57" s="7" t="s">
        <v>980</v>
      </c>
      <c r="C57" s="7"/>
      <c r="D57" s="7"/>
      <c r="E57" s="7"/>
      <c r="F57" s="7">
        <v>1</v>
      </c>
      <c r="G57" s="7">
        <v>1</v>
      </c>
      <c r="H57" s="7"/>
      <c r="I57" s="7"/>
      <c r="J57" s="7"/>
      <c r="K57" s="7"/>
      <c r="L57" s="7"/>
      <c r="M57" s="7"/>
      <c r="N57" s="7"/>
      <c r="O57" s="7"/>
      <c r="P57" s="7">
        <v>1</v>
      </c>
      <c r="Q57" s="7"/>
      <c r="R57" s="7"/>
      <c r="S57" s="7"/>
      <c r="T57" s="7"/>
      <c r="U57" s="7"/>
      <c r="V57" s="7"/>
      <c r="W57" s="7">
        <f t="shared" si="4"/>
        <v>3</v>
      </c>
      <c r="X57" s="25">
        <f>VLOOKUP(B57,machine!$D$4:$J$1663,7,0)</f>
        <v>0</v>
      </c>
      <c r="Y57" s="25">
        <f>VLOOKUP(B57,machine!$D$4:$M$654,10,0)</f>
        <v>84</v>
      </c>
      <c r="Z57" s="24">
        <f t="shared" si="5"/>
        <v>0.252</v>
      </c>
    </row>
    <row r="58" spans="1:26" x14ac:dyDescent="0.3">
      <c r="A58" s="7" t="s">
        <v>1019</v>
      </c>
      <c r="B58" s="7" t="s">
        <v>1019</v>
      </c>
      <c r="C58" s="7"/>
      <c r="D58" s="7"/>
      <c r="E58" s="7"/>
      <c r="F58" s="7">
        <v>1</v>
      </c>
      <c r="G58" s="7">
        <v>1</v>
      </c>
      <c r="H58" s="7"/>
      <c r="I58" s="7"/>
      <c r="J58" s="7"/>
      <c r="K58" s="7"/>
      <c r="L58" s="7"/>
      <c r="M58" s="7"/>
      <c r="N58" s="7"/>
      <c r="O58" s="7"/>
      <c r="P58" s="7">
        <v>19</v>
      </c>
      <c r="Q58" s="7"/>
      <c r="R58" s="7"/>
      <c r="S58" s="7">
        <v>13</v>
      </c>
      <c r="T58" s="7"/>
      <c r="U58" s="7"/>
      <c r="V58" s="7"/>
      <c r="W58" s="7">
        <f t="shared" si="4"/>
        <v>34</v>
      </c>
      <c r="X58" s="25">
        <f>VLOOKUP(B58,machine!$D$4:$J$1663,7,0)</f>
        <v>0</v>
      </c>
      <c r="Y58" s="25">
        <f>VLOOKUP(B58,machine!$D$4:$M$654,10,0)</f>
        <v>65</v>
      </c>
      <c r="Z58" s="24">
        <f t="shared" si="5"/>
        <v>2.21</v>
      </c>
    </row>
    <row r="59" spans="1:26" x14ac:dyDescent="0.3">
      <c r="A59" s="7" t="s">
        <v>1032</v>
      </c>
      <c r="B59" s="7" t="s">
        <v>1032</v>
      </c>
      <c r="C59" s="7"/>
      <c r="D59" s="7"/>
      <c r="E59" s="7"/>
      <c r="F59" s="7"/>
      <c r="G59" s="7">
        <v>1</v>
      </c>
      <c r="H59" s="7"/>
      <c r="I59" s="7"/>
      <c r="J59" s="7"/>
      <c r="K59" s="7"/>
      <c r="L59" s="7"/>
      <c r="M59" s="7"/>
      <c r="N59" s="7"/>
      <c r="O59" s="7"/>
      <c r="P59" s="7">
        <v>49</v>
      </c>
      <c r="Q59" s="7"/>
      <c r="R59" s="7"/>
      <c r="S59" s="7">
        <v>9</v>
      </c>
      <c r="T59" s="7"/>
      <c r="U59" s="7"/>
      <c r="V59" s="7"/>
      <c r="W59" s="7">
        <f t="shared" si="4"/>
        <v>59</v>
      </c>
      <c r="X59" s="25">
        <f>VLOOKUP(B59,machine!$D$4:$J$1663,7,0)</f>
        <v>0</v>
      </c>
      <c r="Y59" s="25">
        <f>VLOOKUP(B59,machine!$D$4:$M$654,10,0)</f>
        <v>58</v>
      </c>
      <c r="Z59" s="24">
        <f t="shared" si="5"/>
        <v>3.4220000000000002</v>
      </c>
    </row>
    <row r="60" spans="1:26" x14ac:dyDescent="0.3">
      <c r="A60" s="9" t="s">
        <v>8899</v>
      </c>
      <c r="B60" s="9" t="s">
        <v>8899</v>
      </c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>
        <v>2</v>
      </c>
      <c r="Q60" s="9"/>
      <c r="R60" s="9"/>
      <c r="S60" s="9"/>
      <c r="T60" s="9"/>
      <c r="U60" s="9"/>
      <c r="V60" s="9"/>
      <c r="W60" s="7">
        <f t="shared" si="4"/>
        <v>2</v>
      </c>
      <c r="X60" s="25" t="e">
        <f>VLOOKUP(B60,machine!$D$4:$J$1663,7,0)</f>
        <v>#N/A</v>
      </c>
      <c r="Y60" s="25">
        <v>0</v>
      </c>
      <c r="Z60" s="24">
        <f t="shared" si="5"/>
        <v>0</v>
      </c>
    </row>
    <row r="61" spans="1:26" x14ac:dyDescent="0.3">
      <c r="A61" s="9" t="s">
        <v>461</v>
      </c>
      <c r="B61" s="9" t="s">
        <v>461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>
        <v>2</v>
      </c>
      <c r="Q61" s="9"/>
      <c r="R61" s="9"/>
      <c r="S61" s="9"/>
      <c r="T61" s="9"/>
      <c r="U61" s="9"/>
      <c r="V61" s="9"/>
      <c r="W61" s="7">
        <f t="shared" si="4"/>
        <v>2</v>
      </c>
      <c r="X61" s="25" t="str">
        <f>VLOOKUP(B61,machine!$D$4:$J$1663,7,0)</f>
        <v>HM08</v>
      </c>
      <c r="Y61" s="25">
        <f>VLOOKUP(B61,machine!$D$4:$M$654,10,0)</f>
        <v>97.6</v>
      </c>
      <c r="Z61" s="24">
        <f t="shared" si="5"/>
        <v>0.19519999999999998</v>
      </c>
    </row>
    <row r="62" spans="1:26" x14ac:dyDescent="0.3">
      <c r="A62" s="7" t="s">
        <v>463</v>
      </c>
      <c r="B62" s="7" t="s">
        <v>463</v>
      </c>
      <c r="C62" s="7"/>
      <c r="D62" s="7"/>
      <c r="E62" s="7"/>
      <c r="F62" s="7"/>
      <c r="G62" s="7"/>
      <c r="H62" s="7"/>
      <c r="I62" s="7"/>
      <c r="J62" s="7">
        <v>1</v>
      </c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>
        <f t="shared" si="4"/>
        <v>1</v>
      </c>
      <c r="X62" s="25" t="str">
        <f>VLOOKUP(B62,machine!$D$4:$J$1663,7,0)</f>
        <v>HM08</v>
      </c>
      <c r="Y62" s="25">
        <f>VLOOKUP(B62,machine!$D$4:$M$654,10,0)</f>
        <v>97.6</v>
      </c>
      <c r="Z62" s="24">
        <f t="shared" si="5"/>
        <v>9.7599999999999992E-2</v>
      </c>
    </row>
    <row r="63" spans="1:26" x14ac:dyDescent="0.3">
      <c r="A63" s="9" t="s">
        <v>7964</v>
      </c>
      <c r="B63" s="9" t="s">
        <v>7964</v>
      </c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>
        <v>1</v>
      </c>
      <c r="R63" s="9"/>
      <c r="S63" s="9"/>
      <c r="T63" s="9"/>
      <c r="U63" s="9"/>
      <c r="V63" s="9"/>
      <c r="W63" s="7">
        <f t="shared" si="4"/>
        <v>1</v>
      </c>
      <c r="X63" s="25" t="e">
        <f>VLOOKUP(B63,machine!$D$4:$J$1663,7,0)</f>
        <v>#N/A</v>
      </c>
      <c r="Y63" s="25">
        <v>0</v>
      </c>
      <c r="Z63" s="24">
        <f t="shared" si="5"/>
        <v>0</v>
      </c>
    </row>
    <row r="64" spans="1:26" x14ac:dyDescent="0.3">
      <c r="A64" s="7" t="s">
        <v>465</v>
      </c>
      <c r="B64" s="7" t="s">
        <v>465</v>
      </c>
      <c r="C64" s="7"/>
      <c r="D64" s="7"/>
      <c r="E64" s="7"/>
      <c r="F64" s="7"/>
      <c r="G64" s="7"/>
      <c r="H64" s="7">
        <v>3</v>
      </c>
      <c r="I64" s="7"/>
      <c r="J64" s="7">
        <v>1</v>
      </c>
      <c r="K64" s="7">
        <v>1</v>
      </c>
      <c r="L64" s="7"/>
      <c r="M64" s="7"/>
      <c r="N64" s="7"/>
      <c r="O64" s="7"/>
      <c r="P64" s="7">
        <v>6</v>
      </c>
      <c r="Q64" s="7"/>
      <c r="R64" s="7">
        <v>2</v>
      </c>
      <c r="S64" s="7">
        <v>2</v>
      </c>
      <c r="T64" s="7"/>
      <c r="U64" s="7"/>
      <c r="V64" s="7"/>
      <c r="W64" s="7">
        <f t="shared" si="4"/>
        <v>15</v>
      </c>
      <c r="X64" s="25" t="str">
        <f>VLOOKUP(B64,machine!$D$4:$J$1663,7,0)</f>
        <v>HM02</v>
      </c>
      <c r="Y64" s="25">
        <f>VLOOKUP(B64,machine!$D$4:$M$654,10,0)</f>
        <v>169.5</v>
      </c>
      <c r="Z64" s="24">
        <f t="shared" si="5"/>
        <v>2.5425</v>
      </c>
    </row>
    <row r="65" spans="1:26" x14ac:dyDescent="0.3">
      <c r="A65" s="7" t="s">
        <v>144</v>
      </c>
      <c r="B65" s="7" t="s">
        <v>144</v>
      </c>
      <c r="C65" s="7"/>
      <c r="D65" s="7"/>
      <c r="E65" s="7"/>
      <c r="F65" s="7"/>
      <c r="G65" s="7">
        <v>1</v>
      </c>
      <c r="H65" s="7">
        <v>3</v>
      </c>
      <c r="I65" s="7"/>
      <c r="J65" s="7">
        <v>1</v>
      </c>
      <c r="K65" s="7"/>
      <c r="L65" s="7"/>
      <c r="M65" s="7"/>
      <c r="N65" s="7"/>
      <c r="O65" s="7"/>
      <c r="P65" s="7">
        <v>1</v>
      </c>
      <c r="Q65" s="7">
        <v>1</v>
      </c>
      <c r="R65" s="7"/>
      <c r="S65" s="7"/>
      <c r="T65" s="7"/>
      <c r="U65" s="7"/>
      <c r="V65" s="7"/>
      <c r="W65" s="7">
        <f t="shared" si="4"/>
        <v>7</v>
      </c>
      <c r="X65" s="25" t="str">
        <f>VLOOKUP(B65,machine!$D$4:$J$1663,7,0)</f>
        <v>VM01</v>
      </c>
      <c r="Y65" s="25">
        <f>VLOOKUP(B65,machine!$D$4:$M$654,10,0)</f>
        <v>26</v>
      </c>
      <c r="Z65" s="24">
        <f t="shared" si="5"/>
        <v>0.182</v>
      </c>
    </row>
    <row r="66" spans="1:26" x14ac:dyDescent="0.3">
      <c r="A66" s="9" t="s">
        <v>164</v>
      </c>
      <c r="B66" s="9" t="s">
        <v>164</v>
      </c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>
        <v>1</v>
      </c>
      <c r="Q66" s="9"/>
      <c r="R66" s="9"/>
      <c r="S66" s="9"/>
      <c r="T66" s="9"/>
      <c r="U66" s="9"/>
      <c r="V66" s="9"/>
      <c r="W66" s="7">
        <f t="shared" si="4"/>
        <v>1</v>
      </c>
      <c r="X66" s="25" t="str">
        <f>VLOOKUP(B66,machine!$D$4:$J$1663,7,0)</f>
        <v>TC02</v>
      </c>
      <c r="Y66" s="25">
        <f>VLOOKUP(B66,machine!$D$4:$M$654,10,0)</f>
        <v>18</v>
      </c>
      <c r="Z66" s="24">
        <f t="shared" si="5"/>
        <v>1.7999999999999999E-2</v>
      </c>
    </row>
    <row r="67" spans="1:26" x14ac:dyDescent="0.3">
      <c r="A67" s="7" t="s">
        <v>1016</v>
      </c>
      <c r="B67" s="7" t="s">
        <v>1016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>
        <v>4</v>
      </c>
      <c r="N67" s="7"/>
      <c r="O67" s="7"/>
      <c r="P67" s="7"/>
      <c r="Q67" s="7"/>
      <c r="R67" s="7"/>
      <c r="S67" s="7"/>
      <c r="T67" s="7"/>
      <c r="U67" s="7"/>
      <c r="V67" s="7"/>
      <c r="W67" s="7">
        <f t="shared" si="4"/>
        <v>4</v>
      </c>
      <c r="X67" s="25">
        <f>VLOOKUP(B67,machine!$D$4:$J$1663,7,0)</f>
        <v>0</v>
      </c>
      <c r="Y67" s="25">
        <f>VLOOKUP(B67,machine!$D$4:$M$654,10,0)</f>
        <v>5.3</v>
      </c>
      <c r="Z67" s="24">
        <f t="shared" si="5"/>
        <v>2.12E-2</v>
      </c>
    </row>
    <row r="68" spans="1:26" x14ac:dyDescent="0.3">
      <c r="A68" s="7" t="s">
        <v>987</v>
      </c>
      <c r="B68" s="7" t="s">
        <v>987</v>
      </c>
      <c r="C68" s="7">
        <v>1</v>
      </c>
      <c r="D68" s="7"/>
      <c r="E68" s="7"/>
      <c r="F68" s="7"/>
      <c r="G68" s="7"/>
      <c r="H68" s="7">
        <v>1</v>
      </c>
      <c r="I68" s="7"/>
      <c r="J68" s="7"/>
      <c r="K68" s="7"/>
      <c r="L68" s="7"/>
      <c r="M68" s="7"/>
      <c r="N68" s="7"/>
      <c r="O68" s="7"/>
      <c r="P68" s="7">
        <v>4</v>
      </c>
      <c r="Q68" s="7"/>
      <c r="R68" s="7"/>
      <c r="S68" s="7"/>
      <c r="T68" s="7"/>
      <c r="U68" s="7">
        <v>1</v>
      </c>
      <c r="V68" s="7"/>
      <c r="W68" s="7">
        <f t="shared" si="4"/>
        <v>7</v>
      </c>
      <c r="X68" s="25">
        <f>VLOOKUP(B68,machine!$D$4:$J$1663,7,0)</f>
        <v>0</v>
      </c>
      <c r="Y68" s="25">
        <f>VLOOKUP(B68,machine!$D$4:$M$654,10,0)</f>
        <v>185</v>
      </c>
      <c r="Z68" s="24">
        <f t="shared" ref="Z68:Z99" si="6">W68*Y68/1000</f>
        <v>1.2949999999999999</v>
      </c>
    </row>
    <row r="69" spans="1:26" x14ac:dyDescent="0.3">
      <c r="A69" s="7" t="s">
        <v>982</v>
      </c>
      <c r="B69" s="7" t="s">
        <v>982</v>
      </c>
      <c r="C69" s="7"/>
      <c r="D69" s="7"/>
      <c r="E69" s="7"/>
      <c r="F69" s="7"/>
      <c r="G69" s="7">
        <v>1</v>
      </c>
      <c r="H69" s="7"/>
      <c r="I69" s="7"/>
      <c r="J69" s="7"/>
      <c r="K69" s="7"/>
      <c r="L69" s="7"/>
      <c r="M69" s="7"/>
      <c r="N69" s="7"/>
      <c r="O69" s="7"/>
      <c r="P69" s="7">
        <v>4</v>
      </c>
      <c r="Q69" s="7"/>
      <c r="R69" s="7"/>
      <c r="S69" s="7">
        <v>1</v>
      </c>
      <c r="T69" s="7"/>
      <c r="U69" s="7"/>
      <c r="V69" s="7"/>
      <c r="W69" s="7">
        <f t="shared" ref="W69:W132" si="7">SUM(C69:U69)</f>
        <v>6</v>
      </c>
      <c r="X69" s="25">
        <f>VLOOKUP(B69,machine!$D$4:$J$1663,7,0)</f>
        <v>0</v>
      </c>
      <c r="Y69" s="25">
        <f>VLOOKUP(B69,machine!$D$4:$M$654,10,0)</f>
        <v>56</v>
      </c>
      <c r="Z69" s="24">
        <f t="shared" si="6"/>
        <v>0.33600000000000002</v>
      </c>
    </row>
    <row r="70" spans="1:26" x14ac:dyDescent="0.3">
      <c r="A70" s="7" t="s">
        <v>988</v>
      </c>
      <c r="B70" s="7" t="s">
        <v>988</v>
      </c>
      <c r="C70" s="7"/>
      <c r="D70" s="7"/>
      <c r="E70" s="7"/>
      <c r="F70" s="7"/>
      <c r="G70" s="7"/>
      <c r="H70" s="7">
        <v>1</v>
      </c>
      <c r="I70" s="7"/>
      <c r="J70" s="7"/>
      <c r="K70" s="7"/>
      <c r="L70" s="7"/>
      <c r="M70" s="7"/>
      <c r="N70" s="7"/>
      <c r="O70" s="7"/>
      <c r="P70" s="7"/>
      <c r="Q70" s="7"/>
      <c r="R70" s="7"/>
      <c r="S70" s="7">
        <v>1</v>
      </c>
      <c r="T70" s="7"/>
      <c r="U70" s="7"/>
      <c r="V70" s="7"/>
      <c r="W70" s="7">
        <f t="shared" si="7"/>
        <v>2</v>
      </c>
      <c r="X70" s="25">
        <f>VLOOKUP(B70,machine!$D$4:$J$1663,7,0)</f>
        <v>0</v>
      </c>
      <c r="Y70" s="25">
        <f>VLOOKUP(B70,machine!$D$4:$M$654,10,0)</f>
        <v>82.8</v>
      </c>
      <c r="Z70" s="24">
        <f t="shared" si="6"/>
        <v>0.1656</v>
      </c>
    </row>
    <row r="71" spans="1:26" x14ac:dyDescent="0.3">
      <c r="A71" s="7" t="s">
        <v>4963</v>
      </c>
      <c r="B71" s="7" t="s">
        <v>4963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>
        <v>1</v>
      </c>
      <c r="T71" s="7"/>
      <c r="U71" s="7"/>
      <c r="V71" s="7"/>
      <c r="W71" s="7">
        <f t="shared" si="7"/>
        <v>1</v>
      </c>
      <c r="X71" s="25" t="e">
        <f>VLOOKUP(B71,machine!$D$4:$J$1663,7,0)</f>
        <v>#N/A</v>
      </c>
      <c r="Y71" s="25">
        <v>0</v>
      </c>
      <c r="Z71" s="24">
        <f t="shared" si="6"/>
        <v>0</v>
      </c>
    </row>
    <row r="72" spans="1:26" x14ac:dyDescent="0.3">
      <c r="A72" s="7" t="s">
        <v>482</v>
      </c>
      <c r="B72" s="7" t="s">
        <v>482</v>
      </c>
      <c r="C72" s="7"/>
      <c r="D72" s="7"/>
      <c r="E72" s="7"/>
      <c r="F72" s="7"/>
      <c r="G72" s="7">
        <v>1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>
        <f t="shared" si="7"/>
        <v>1</v>
      </c>
      <c r="X72" s="25" t="str">
        <f>VLOOKUP(B72,machine!$D$4:$J$1663,7,0)</f>
        <v>HM03</v>
      </c>
      <c r="Y72" s="25">
        <f>VLOOKUP(B72,machine!$D$4:$M$654,10,0)</f>
        <v>72</v>
      </c>
      <c r="Z72" s="24">
        <f t="shared" si="6"/>
        <v>7.1999999999999995E-2</v>
      </c>
    </row>
    <row r="73" spans="1:26" x14ac:dyDescent="0.3">
      <c r="A73" s="7" t="s">
        <v>490</v>
      </c>
      <c r="B73" s="7" t="s">
        <v>490</v>
      </c>
      <c r="C73" s="7"/>
      <c r="D73" s="7"/>
      <c r="E73" s="7"/>
      <c r="F73" s="7"/>
      <c r="G73" s="7">
        <v>2</v>
      </c>
      <c r="H73" s="7"/>
      <c r="I73" s="7"/>
      <c r="J73" s="7"/>
      <c r="K73" s="7">
        <v>1</v>
      </c>
      <c r="L73" s="7"/>
      <c r="M73" s="7"/>
      <c r="N73" s="7"/>
      <c r="O73" s="7"/>
      <c r="P73" s="7">
        <v>12</v>
      </c>
      <c r="Q73" s="7"/>
      <c r="R73" s="7"/>
      <c r="S73" s="7">
        <v>7</v>
      </c>
      <c r="T73" s="7"/>
      <c r="U73" s="7"/>
      <c r="V73" s="7"/>
      <c r="W73" s="7">
        <f t="shared" si="7"/>
        <v>22</v>
      </c>
      <c r="X73" s="25" t="str">
        <f>VLOOKUP(B73,machine!$D$4:$J$1663,7,0)</f>
        <v>HM04</v>
      </c>
      <c r="Y73" s="25">
        <f>VLOOKUP(B73,machine!$D$4:$M$654,10,0)</f>
        <v>84.6</v>
      </c>
      <c r="Z73" s="24">
        <f t="shared" si="6"/>
        <v>1.8611999999999997</v>
      </c>
    </row>
    <row r="74" spans="1:26" x14ac:dyDescent="0.3">
      <c r="A74" s="7" t="s">
        <v>522</v>
      </c>
      <c r="B74" s="7" t="s">
        <v>522</v>
      </c>
      <c r="C74" s="7"/>
      <c r="D74" s="7"/>
      <c r="E74" s="7"/>
      <c r="F74" s="7"/>
      <c r="G74" s="7">
        <v>3</v>
      </c>
      <c r="H74" s="7"/>
      <c r="I74" s="7"/>
      <c r="J74" s="7"/>
      <c r="K74" s="7"/>
      <c r="L74" s="7"/>
      <c r="M74" s="7"/>
      <c r="N74" s="7"/>
      <c r="O74" s="7"/>
      <c r="P74" s="7">
        <v>11</v>
      </c>
      <c r="Q74" s="7"/>
      <c r="R74" s="7"/>
      <c r="S74" s="7"/>
      <c r="T74" s="7">
        <v>1</v>
      </c>
      <c r="U74" s="7"/>
      <c r="V74" s="7"/>
      <c r="W74" s="7">
        <f t="shared" si="7"/>
        <v>15</v>
      </c>
      <c r="X74" s="25" t="str">
        <f>VLOOKUP(B74,machine!$D$4:$J$1663,7,0)</f>
        <v>HM01</v>
      </c>
      <c r="Y74" s="25">
        <f>VLOOKUP(B74,machine!$D$4:$M$654,10,0)</f>
        <v>70.33</v>
      </c>
      <c r="Z74" s="24">
        <f t="shared" si="6"/>
        <v>1.0549500000000001</v>
      </c>
    </row>
    <row r="75" spans="1:26" x14ac:dyDescent="0.3">
      <c r="A75" s="7" t="s">
        <v>527</v>
      </c>
      <c r="B75" s="7" t="s">
        <v>527</v>
      </c>
      <c r="C75" s="7"/>
      <c r="D75" s="7"/>
      <c r="E75" s="7">
        <v>1</v>
      </c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>
        <f t="shared" si="7"/>
        <v>1</v>
      </c>
      <c r="X75" s="25" t="str">
        <f>VLOOKUP(B75,machine!$D$4:$J$1663,7,0)</f>
        <v>HM02</v>
      </c>
      <c r="Y75" s="25">
        <f>VLOOKUP(B75,machine!$D$4:$M$654,10,0)</f>
        <v>116.66</v>
      </c>
      <c r="Z75" s="24">
        <f t="shared" si="6"/>
        <v>0.11666</v>
      </c>
    </row>
    <row r="76" spans="1:26" x14ac:dyDescent="0.3">
      <c r="A76" s="7" t="s">
        <v>536</v>
      </c>
      <c r="B76" s="7" t="s">
        <v>536</v>
      </c>
      <c r="C76" s="7">
        <v>5</v>
      </c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>
        <f t="shared" si="7"/>
        <v>5</v>
      </c>
      <c r="X76" s="25" t="str">
        <f>VLOOKUP(B76,machine!$D$4:$J$1663,7,0)</f>
        <v>HM01</v>
      </c>
      <c r="Y76" s="25">
        <f>VLOOKUP(B76,machine!$D$4:$M$654,10,0)</f>
        <v>120</v>
      </c>
      <c r="Z76" s="24">
        <f t="shared" si="6"/>
        <v>0.6</v>
      </c>
    </row>
    <row r="77" spans="1:26" x14ac:dyDescent="0.3">
      <c r="A77" s="7" t="s">
        <v>538</v>
      </c>
      <c r="B77" s="7" t="s">
        <v>538</v>
      </c>
      <c r="C77" s="7"/>
      <c r="D77" s="7"/>
      <c r="E77" s="7"/>
      <c r="F77" s="7"/>
      <c r="G77" s="7">
        <v>2</v>
      </c>
      <c r="H77" s="7"/>
      <c r="I77" s="7"/>
      <c r="J77" s="7"/>
      <c r="K77" s="7"/>
      <c r="L77" s="7"/>
      <c r="M77" s="7"/>
      <c r="N77" s="7"/>
      <c r="O77" s="7"/>
      <c r="P77" s="7">
        <v>6</v>
      </c>
      <c r="Q77" s="7"/>
      <c r="R77" s="7"/>
      <c r="S77" s="7">
        <v>2</v>
      </c>
      <c r="T77" s="7"/>
      <c r="U77" s="7"/>
      <c r="V77" s="7"/>
      <c r="W77" s="7">
        <f t="shared" si="7"/>
        <v>10</v>
      </c>
      <c r="X77" s="25" t="str">
        <f>VLOOKUP(B77,machine!$D$4:$J$1663,7,0)</f>
        <v>OUT-SOURCE EAGLE</v>
      </c>
      <c r="Y77" s="25">
        <f>VLOOKUP(B77,machine!$D$4:$M$654,10,0)</f>
        <v>72</v>
      </c>
      <c r="Z77" s="24">
        <f t="shared" si="6"/>
        <v>0.72</v>
      </c>
    </row>
    <row r="78" spans="1:26" x14ac:dyDescent="0.3">
      <c r="A78" s="7" t="s">
        <v>554</v>
      </c>
      <c r="B78" s="7" t="s">
        <v>554</v>
      </c>
      <c r="C78" s="7"/>
      <c r="D78" s="7"/>
      <c r="E78" s="7">
        <v>1</v>
      </c>
      <c r="F78" s="7"/>
      <c r="G78" s="7">
        <v>5</v>
      </c>
      <c r="H78" s="7">
        <v>2</v>
      </c>
      <c r="I78" s="7"/>
      <c r="J78" s="7"/>
      <c r="K78" s="7"/>
      <c r="L78" s="7"/>
      <c r="M78" s="7"/>
      <c r="N78" s="7"/>
      <c r="O78" s="7"/>
      <c r="P78" s="7">
        <v>9</v>
      </c>
      <c r="Q78" s="7">
        <v>3</v>
      </c>
      <c r="R78" s="7"/>
      <c r="S78" s="7">
        <v>10</v>
      </c>
      <c r="T78" s="7">
        <v>2</v>
      </c>
      <c r="U78" s="7"/>
      <c r="V78" s="7"/>
      <c r="W78" s="7">
        <f t="shared" si="7"/>
        <v>32</v>
      </c>
      <c r="X78" s="25" t="str">
        <f>VLOOKUP(B78,machine!$D$4:$J$1663,7,0)</f>
        <v>HM08</v>
      </c>
      <c r="Y78" s="25">
        <f>VLOOKUP(B78,machine!$D$4:$M$654,10,0)</f>
        <v>140</v>
      </c>
      <c r="Z78" s="24">
        <f t="shared" si="6"/>
        <v>4.4800000000000004</v>
      </c>
    </row>
    <row r="79" spans="1:26" x14ac:dyDescent="0.3">
      <c r="A79" s="7" t="s">
        <v>572</v>
      </c>
      <c r="B79" s="7" t="s">
        <v>572</v>
      </c>
      <c r="C79" s="7">
        <v>1</v>
      </c>
      <c r="D79" s="7"/>
      <c r="E79" s="7"/>
      <c r="F79" s="7"/>
      <c r="G79" s="7">
        <v>3</v>
      </c>
      <c r="H79" s="7">
        <v>2</v>
      </c>
      <c r="I79" s="7"/>
      <c r="J79" s="7"/>
      <c r="K79" s="7"/>
      <c r="L79" s="7"/>
      <c r="M79" s="7"/>
      <c r="N79" s="7"/>
      <c r="O79" s="7"/>
      <c r="P79" s="7">
        <v>50</v>
      </c>
      <c r="Q79" s="7"/>
      <c r="R79" s="7"/>
      <c r="S79" s="7"/>
      <c r="T79" s="7">
        <v>1</v>
      </c>
      <c r="U79" s="7"/>
      <c r="V79" s="7"/>
      <c r="W79" s="7">
        <f t="shared" si="7"/>
        <v>57</v>
      </c>
      <c r="X79" s="25" t="str">
        <f>VLOOKUP(B79,machine!$D$4:$J$1663,7,0)</f>
        <v>OUT-SOURCE EAGLE</v>
      </c>
      <c r="Y79" s="25">
        <f>VLOOKUP(B79,machine!$D$4:$M$654,10,0)</f>
        <v>72.599999999999994</v>
      </c>
      <c r="Z79" s="24">
        <f t="shared" si="6"/>
        <v>4.1381999999999994</v>
      </c>
    </row>
    <row r="80" spans="1:26" x14ac:dyDescent="0.3">
      <c r="A80" s="9" t="s">
        <v>577</v>
      </c>
      <c r="B80" s="9" t="s">
        <v>577</v>
      </c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>
        <v>2</v>
      </c>
      <c r="Q80" s="9"/>
      <c r="R80" s="9"/>
      <c r="S80" s="9"/>
      <c r="T80" s="9"/>
      <c r="U80" s="9"/>
      <c r="V80" s="9"/>
      <c r="W80" s="7">
        <f t="shared" si="7"/>
        <v>2</v>
      </c>
      <c r="X80" s="25" t="str">
        <f>VLOOKUP(B80,machine!$D$4:$J$1663,7,0)</f>
        <v>OUT-SOURCE RY</v>
      </c>
      <c r="Y80" s="25">
        <f>VLOOKUP(B80,machine!$D$4:$M$654,10,0)</f>
        <v>119.06</v>
      </c>
      <c r="Z80" s="24">
        <f t="shared" si="6"/>
        <v>0.23812</v>
      </c>
    </row>
    <row r="81" spans="1:26" x14ac:dyDescent="0.3">
      <c r="A81" s="7" t="s">
        <v>589</v>
      </c>
      <c r="B81" s="7" t="s">
        <v>589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>
        <v>1</v>
      </c>
      <c r="T81" s="7"/>
      <c r="U81" s="7"/>
      <c r="V81" s="7"/>
      <c r="W81" s="7">
        <f t="shared" si="7"/>
        <v>1</v>
      </c>
      <c r="X81" s="25" t="str">
        <f>VLOOKUP(B81,machine!$D$4:$J$1663,7,0)</f>
        <v>RADIENT</v>
      </c>
      <c r="Y81" s="25">
        <f>VLOOKUP(B81,machine!$D$4:$M$654,10,0)</f>
        <v>142</v>
      </c>
      <c r="Z81" s="24">
        <f t="shared" si="6"/>
        <v>0.14199999999999999</v>
      </c>
    </row>
    <row r="82" spans="1:26" x14ac:dyDescent="0.3">
      <c r="A82" s="7" t="s">
        <v>591</v>
      </c>
      <c r="B82" s="7" t="s">
        <v>591</v>
      </c>
      <c r="C82" s="7"/>
      <c r="D82" s="7"/>
      <c r="E82" s="7"/>
      <c r="F82" s="7"/>
      <c r="G82" s="7"/>
      <c r="H82" s="7"/>
      <c r="I82" s="7"/>
      <c r="J82" s="7"/>
      <c r="K82" s="7">
        <v>1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>
        <f t="shared" si="7"/>
        <v>1</v>
      </c>
      <c r="X82" s="25" t="str">
        <f>VLOOKUP(B82,machine!$D$4:$J$1663,7,0)</f>
        <v>HM03</v>
      </c>
      <c r="Y82" s="25">
        <f>VLOOKUP(B82,machine!$D$4:$M$654,10,0)</f>
        <v>67.099999999999994</v>
      </c>
      <c r="Z82" s="24">
        <f t="shared" si="6"/>
        <v>6.7099999999999993E-2</v>
      </c>
    </row>
    <row r="83" spans="1:26" x14ac:dyDescent="0.3">
      <c r="A83" s="7" t="s">
        <v>599</v>
      </c>
      <c r="B83" s="7" t="s">
        <v>599</v>
      </c>
      <c r="C83" s="7"/>
      <c r="D83" s="7"/>
      <c r="E83" s="7"/>
      <c r="F83" s="7"/>
      <c r="G83" s="7">
        <v>1</v>
      </c>
      <c r="H83" s="7"/>
      <c r="I83" s="7"/>
      <c r="J83" s="7"/>
      <c r="K83" s="7"/>
      <c r="L83" s="7"/>
      <c r="M83" s="7"/>
      <c r="N83" s="7"/>
      <c r="O83" s="7"/>
      <c r="P83" s="7">
        <v>26</v>
      </c>
      <c r="Q83" s="7"/>
      <c r="R83" s="7"/>
      <c r="S83" s="7"/>
      <c r="T83" s="7"/>
      <c r="U83" s="7"/>
      <c r="V83" s="7"/>
      <c r="W83" s="7">
        <f t="shared" si="7"/>
        <v>27</v>
      </c>
      <c r="X83" s="25" t="str">
        <f>VLOOKUP(B83,machine!$D$4:$J$1663,7,0)</f>
        <v>HM05</v>
      </c>
      <c r="Y83" s="25">
        <f>VLOOKUP(B83,machine!$D$4:$M$654,10,0)</f>
        <v>38</v>
      </c>
      <c r="Z83" s="24">
        <f t="shared" si="6"/>
        <v>1.026</v>
      </c>
    </row>
    <row r="84" spans="1:26" x14ac:dyDescent="0.3">
      <c r="A84" s="7" t="s">
        <v>601</v>
      </c>
      <c r="B84" s="7" t="s">
        <v>601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>
        <v>11</v>
      </c>
      <c r="Q84" s="7"/>
      <c r="R84" s="7"/>
      <c r="S84" s="7">
        <v>2</v>
      </c>
      <c r="T84" s="7">
        <v>2</v>
      </c>
      <c r="U84" s="7"/>
      <c r="V84" s="7"/>
      <c r="W84" s="7">
        <f t="shared" si="7"/>
        <v>15</v>
      </c>
      <c r="X84" s="25" t="str">
        <f>VLOOKUP(B84,machine!$D$4:$J$1663,7,0)</f>
        <v>HM08</v>
      </c>
      <c r="Y84" s="25">
        <f>VLOOKUP(B84,machine!$D$4:$M$654,10,0)</f>
        <v>109.13</v>
      </c>
      <c r="Z84" s="24">
        <f t="shared" si="6"/>
        <v>1.6369499999999999</v>
      </c>
    </row>
    <row r="85" spans="1:26" x14ac:dyDescent="0.3">
      <c r="A85" s="7" t="s">
        <v>603</v>
      </c>
      <c r="B85" s="7" t="s">
        <v>603</v>
      </c>
      <c r="C85" s="7"/>
      <c r="D85" s="7">
        <v>1</v>
      </c>
      <c r="E85" s="7"/>
      <c r="F85" s="7"/>
      <c r="G85" s="7">
        <v>6</v>
      </c>
      <c r="H85" s="7">
        <v>2</v>
      </c>
      <c r="I85" s="7"/>
      <c r="J85" s="7"/>
      <c r="K85" s="7">
        <v>1</v>
      </c>
      <c r="L85" s="7"/>
      <c r="M85" s="7"/>
      <c r="N85" s="7"/>
      <c r="O85" s="7"/>
      <c r="P85" s="7">
        <v>51</v>
      </c>
      <c r="Q85" s="7"/>
      <c r="R85" s="7"/>
      <c r="S85" s="7">
        <v>3</v>
      </c>
      <c r="T85" s="7">
        <v>5</v>
      </c>
      <c r="U85" s="7"/>
      <c r="V85" s="7"/>
      <c r="W85" s="7">
        <f t="shared" si="7"/>
        <v>69</v>
      </c>
      <c r="X85" s="25" t="str">
        <f>VLOOKUP(B85,machine!$D$4:$J$1663,7,0)</f>
        <v>OUT-SOURCE DYNO</v>
      </c>
      <c r="Y85" s="25">
        <f>VLOOKUP(B85,machine!$D$4:$M$654,10,0)</f>
        <v>51.5</v>
      </c>
      <c r="Z85" s="24">
        <f t="shared" si="6"/>
        <v>3.5535000000000001</v>
      </c>
    </row>
    <row r="86" spans="1:26" x14ac:dyDescent="0.3">
      <c r="A86" s="7" t="s">
        <v>606</v>
      </c>
      <c r="B86" s="7" t="s">
        <v>606</v>
      </c>
      <c r="C86" s="7"/>
      <c r="D86" s="7">
        <v>1</v>
      </c>
      <c r="E86" s="7"/>
      <c r="F86" s="7">
        <v>1</v>
      </c>
      <c r="G86" s="7">
        <v>2</v>
      </c>
      <c r="H86" s="7">
        <v>1</v>
      </c>
      <c r="I86" s="7"/>
      <c r="J86" s="7"/>
      <c r="K86" s="7"/>
      <c r="L86" s="7"/>
      <c r="M86" s="7"/>
      <c r="N86" s="7"/>
      <c r="O86" s="7"/>
      <c r="P86" s="7">
        <v>50</v>
      </c>
      <c r="Q86" s="7"/>
      <c r="R86" s="7"/>
      <c r="S86" s="7">
        <v>1</v>
      </c>
      <c r="T86" s="7"/>
      <c r="U86" s="7"/>
      <c r="V86" s="7"/>
      <c r="W86" s="7">
        <f t="shared" si="7"/>
        <v>56</v>
      </c>
      <c r="X86" s="25" t="str">
        <f>VLOOKUP(B86,machine!$D$4:$J$1663,7,0)</f>
        <v>OUT-SOURCE DYNO</v>
      </c>
      <c r="Y86" s="25">
        <f>VLOOKUP(B86,machine!$D$4:$M$654,10,0)</f>
        <v>42.26</v>
      </c>
      <c r="Z86" s="24">
        <f t="shared" si="6"/>
        <v>2.3665599999999998</v>
      </c>
    </row>
    <row r="87" spans="1:26" x14ac:dyDescent="0.3">
      <c r="A87" s="7" t="s">
        <v>610</v>
      </c>
      <c r="B87" s="7" t="s">
        <v>610</v>
      </c>
      <c r="C87" s="7"/>
      <c r="D87" s="7"/>
      <c r="E87" s="7"/>
      <c r="F87" s="7"/>
      <c r="G87" s="7">
        <v>5</v>
      </c>
      <c r="H87" s="7">
        <v>1</v>
      </c>
      <c r="I87" s="7"/>
      <c r="J87" s="7"/>
      <c r="K87" s="7"/>
      <c r="L87" s="7"/>
      <c r="M87" s="7"/>
      <c r="N87" s="7"/>
      <c r="O87" s="7"/>
      <c r="P87" s="7">
        <v>30</v>
      </c>
      <c r="Q87" s="7"/>
      <c r="R87" s="7"/>
      <c r="S87" s="7"/>
      <c r="T87" s="7">
        <v>2</v>
      </c>
      <c r="U87" s="7"/>
      <c r="V87" s="7"/>
      <c r="W87" s="7">
        <f t="shared" si="7"/>
        <v>38</v>
      </c>
      <c r="X87" s="25" t="str">
        <f>VLOOKUP(B87,machine!$D$4:$J$1663,7,0)</f>
        <v>RADIENT</v>
      </c>
      <c r="Y87" s="25">
        <f>VLOOKUP(B87,machine!$D$4:$M$654,10,0)</f>
        <v>170</v>
      </c>
      <c r="Z87" s="24">
        <f t="shared" si="6"/>
        <v>6.46</v>
      </c>
    </row>
    <row r="88" spans="1:26" x14ac:dyDescent="0.3">
      <c r="A88" s="7" t="s">
        <v>613</v>
      </c>
      <c r="B88" s="7" t="s">
        <v>613</v>
      </c>
      <c r="C88" s="7"/>
      <c r="D88" s="7"/>
      <c r="E88" s="7"/>
      <c r="F88" s="7"/>
      <c r="G88" s="7">
        <v>1</v>
      </c>
      <c r="H88" s="7">
        <v>2</v>
      </c>
      <c r="I88" s="7"/>
      <c r="J88" s="7"/>
      <c r="K88" s="7"/>
      <c r="L88" s="7"/>
      <c r="M88" s="7"/>
      <c r="N88" s="7"/>
      <c r="O88" s="7"/>
      <c r="P88" s="7">
        <v>4</v>
      </c>
      <c r="Q88" s="7"/>
      <c r="R88" s="7"/>
      <c r="S88" s="7">
        <v>2</v>
      </c>
      <c r="T88" s="7"/>
      <c r="U88" s="7"/>
      <c r="V88" s="7"/>
      <c r="W88" s="7">
        <f t="shared" si="7"/>
        <v>9</v>
      </c>
      <c r="X88" s="25" t="str">
        <f>VLOOKUP(B88,machine!$D$4:$J$1663,7,0)</f>
        <v>HM06</v>
      </c>
      <c r="Y88" s="25">
        <f>VLOOKUP(B88,machine!$D$4:$M$654,10,0)</f>
        <v>107</v>
      </c>
      <c r="Z88" s="24">
        <f t="shared" si="6"/>
        <v>0.96299999999999997</v>
      </c>
    </row>
    <row r="89" spans="1:26" x14ac:dyDescent="0.3">
      <c r="A89" s="9" t="s">
        <v>617</v>
      </c>
      <c r="B89" s="9" t="s">
        <v>617</v>
      </c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>
        <v>3</v>
      </c>
      <c r="Q89" s="9"/>
      <c r="R89" s="9"/>
      <c r="S89" s="9"/>
      <c r="T89" s="9"/>
      <c r="U89" s="9"/>
      <c r="V89" s="9"/>
      <c r="W89" s="7">
        <f t="shared" si="7"/>
        <v>3</v>
      </c>
      <c r="X89" s="25" t="str">
        <f>VLOOKUP(B89,machine!$D$4:$J$1663,7,0)</f>
        <v>HM04</v>
      </c>
      <c r="Y89" s="25">
        <f>VLOOKUP(B89,machine!$D$4:$M$654,10,0)</f>
        <v>74</v>
      </c>
      <c r="Z89" s="24">
        <f t="shared" si="6"/>
        <v>0.222</v>
      </c>
    </row>
    <row r="90" spans="1:26" x14ac:dyDescent="0.3">
      <c r="A90" s="9" t="s">
        <v>983</v>
      </c>
      <c r="B90" s="9" t="s">
        <v>983</v>
      </c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>
        <v>1</v>
      </c>
      <c r="T90" s="9"/>
      <c r="U90" s="9"/>
      <c r="V90" s="9"/>
      <c r="W90" s="7">
        <f t="shared" si="7"/>
        <v>1</v>
      </c>
      <c r="X90" s="25">
        <f>VLOOKUP(B90,machine!$D$4:$J$1663,7,0)</f>
        <v>0</v>
      </c>
      <c r="Y90" s="25">
        <f>VLOOKUP(B90,machine!$D$4:$M$654,10,0)</f>
        <v>64</v>
      </c>
      <c r="Z90" s="24">
        <f t="shared" si="6"/>
        <v>6.4000000000000001E-2</v>
      </c>
    </row>
    <row r="91" spans="1:26" x14ac:dyDescent="0.3">
      <c r="A91" s="7" t="s">
        <v>992</v>
      </c>
      <c r="B91" s="7" t="s">
        <v>992</v>
      </c>
      <c r="C91" s="7"/>
      <c r="D91" s="7"/>
      <c r="E91" s="7"/>
      <c r="F91" s="7"/>
      <c r="G91" s="7"/>
      <c r="H91" s="7"/>
      <c r="I91" s="7"/>
      <c r="J91" s="7"/>
      <c r="K91" s="7">
        <v>1</v>
      </c>
      <c r="L91" s="7"/>
      <c r="M91" s="7"/>
      <c r="N91" s="7"/>
      <c r="O91" s="7"/>
      <c r="P91" s="7"/>
      <c r="Q91" s="7"/>
      <c r="R91" s="7"/>
      <c r="S91" s="7">
        <v>1</v>
      </c>
      <c r="T91" s="7"/>
      <c r="U91" s="7"/>
      <c r="V91" s="7"/>
      <c r="W91" s="7">
        <f t="shared" si="7"/>
        <v>2</v>
      </c>
      <c r="X91" s="25">
        <f>VLOOKUP(B91,machine!$D$4:$J$1663,7,0)</f>
        <v>0</v>
      </c>
      <c r="Y91" s="25">
        <f>VLOOKUP(B91,machine!$D$4:$M$654,10,0)</f>
        <v>31.49</v>
      </c>
      <c r="Z91" s="24">
        <f t="shared" si="6"/>
        <v>6.2979999999999994E-2</v>
      </c>
    </row>
    <row r="92" spans="1:26" x14ac:dyDescent="0.3">
      <c r="A92" s="7" t="s">
        <v>956</v>
      </c>
      <c r="B92" s="7" t="s">
        <v>956</v>
      </c>
      <c r="C92" s="7"/>
      <c r="D92" s="7"/>
      <c r="E92" s="7"/>
      <c r="F92" s="7"/>
      <c r="G92" s="7">
        <v>1</v>
      </c>
      <c r="H92" s="7"/>
      <c r="I92" s="7"/>
      <c r="J92" s="7"/>
      <c r="K92" s="7"/>
      <c r="L92" s="7">
        <v>16</v>
      </c>
      <c r="M92" s="7"/>
      <c r="N92" s="7"/>
      <c r="O92" s="7">
        <v>2</v>
      </c>
      <c r="P92" s="7">
        <v>6</v>
      </c>
      <c r="Q92" s="7"/>
      <c r="R92" s="7"/>
      <c r="S92" s="7">
        <v>14</v>
      </c>
      <c r="T92" s="7">
        <v>1</v>
      </c>
      <c r="U92" s="7"/>
      <c r="V92" s="7"/>
      <c r="W92" s="7">
        <f t="shared" si="7"/>
        <v>40</v>
      </c>
      <c r="X92" s="25" t="str">
        <f>VLOOKUP(B92,machine!$D$4:$J$1663,7,0)</f>
        <v>HM02</v>
      </c>
      <c r="Y92" s="25">
        <f>VLOOKUP(B92,machine!$D$4:$M$654,10,0)</f>
        <v>148</v>
      </c>
      <c r="Z92" s="24">
        <f t="shared" si="6"/>
        <v>5.92</v>
      </c>
    </row>
    <row r="93" spans="1:26" x14ac:dyDescent="0.3">
      <c r="A93" s="7" t="s">
        <v>972</v>
      </c>
      <c r="B93" s="7" t="s">
        <v>972</v>
      </c>
      <c r="C93" s="7"/>
      <c r="D93" s="7"/>
      <c r="E93" s="7"/>
      <c r="F93" s="7"/>
      <c r="G93" s="7"/>
      <c r="H93" s="7"/>
      <c r="I93" s="7"/>
      <c r="J93" s="7">
        <v>4</v>
      </c>
      <c r="K93" s="7"/>
      <c r="L93" s="7"/>
      <c r="M93" s="7"/>
      <c r="N93" s="7"/>
      <c r="O93" s="7"/>
      <c r="P93" s="7"/>
      <c r="Q93" s="7"/>
      <c r="R93" s="7"/>
      <c r="S93" s="7"/>
      <c r="T93" s="7"/>
      <c r="U93" s="7">
        <v>3</v>
      </c>
      <c r="V93" s="7"/>
      <c r="W93" s="7">
        <f t="shared" si="7"/>
        <v>7</v>
      </c>
      <c r="X93" s="25" t="str">
        <f>VLOOKUP(B93,machine!$D$4:$J$1663,7,0)</f>
        <v>HM02</v>
      </c>
      <c r="Y93" s="25">
        <f>VLOOKUP(B93,machine!$D$4:$M$654,10,0)</f>
        <v>16</v>
      </c>
      <c r="Z93" s="24">
        <f t="shared" si="6"/>
        <v>0.112</v>
      </c>
    </row>
    <row r="94" spans="1:26" x14ac:dyDescent="0.3">
      <c r="A94" s="7" t="s">
        <v>4536</v>
      </c>
      <c r="B94" s="7" t="s">
        <v>4536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>
        <v>1</v>
      </c>
      <c r="T94" s="7"/>
      <c r="U94" s="7"/>
      <c r="V94" s="7"/>
      <c r="W94" s="7">
        <f t="shared" si="7"/>
        <v>1</v>
      </c>
      <c r="X94" s="25" t="e">
        <f>VLOOKUP(B94,machine!$D$4:$J$1663,7,0)</f>
        <v>#N/A</v>
      </c>
      <c r="Y94" s="25">
        <v>0</v>
      </c>
      <c r="Z94" s="24">
        <f t="shared" si="6"/>
        <v>0</v>
      </c>
    </row>
    <row r="95" spans="1:26" x14ac:dyDescent="0.3">
      <c r="A95" s="7" t="s">
        <v>624</v>
      </c>
      <c r="B95" s="7" t="s">
        <v>624</v>
      </c>
      <c r="C95" s="7"/>
      <c r="D95" s="7"/>
      <c r="E95" s="7"/>
      <c r="F95" s="7">
        <v>1</v>
      </c>
      <c r="G95" s="7"/>
      <c r="H95" s="7">
        <v>3</v>
      </c>
      <c r="I95" s="7"/>
      <c r="J95" s="7">
        <v>1</v>
      </c>
      <c r="K95" s="7"/>
      <c r="L95" s="7"/>
      <c r="M95" s="7"/>
      <c r="N95" s="7">
        <v>5</v>
      </c>
      <c r="O95" s="7">
        <v>4</v>
      </c>
      <c r="P95" s="7">
        <v>2</v>
      </c>
      <c r="Q95" s="7">
        <v>1</v>
      </c>
      <c r="R95" s="7"/>
      <c r="S95" s="7">
        <v>23</v>
      </c>
      <c r="T95" s="7"/>
      <c r="U95" s="7"/>
      <c r="V95" s="7"/>
      <c r="W95" s="7">
        <f t="shared" si="7"/>
        <v>40</v>
      </c>
      <c r="X95" s="25" t="str">
        <f>VLOOKUP(B95,machine!$D$4:$J$1663,7,0)</f>
        <v>OUT-SOURCE METALAB</v>
      </c>
      <c r="Y95" s="25">
        <f>VLOOKUP(B95,machine!$D$4:$M$654,10,0)</f>
        <v>36</v>
      </c>
      <c r="Z95" s="24">
        <f t="shared" si="6"/>
        <v>1.44</v>
      </c>
    </row>
    <row r="96" spans="1:26" x14ac:dyDescent="0.3">
      <c r="A96" s="7" t="s">
        <v>626</v>
      </c>
      <c r="B96" s="7" t="s">
        <v>626</v>
      </c>
      <c r="C96" s="7"/>
      <c r="D96" s="7"/>
      <c r="E96" s="7"/>
      <c r="F96" s="7"/>
      <c r="G96" s="7"/>
      <c r="H96" s="7">
        <v>1</v>
      </c>
      <c r="I96" s="7"/>
      <c r="J96" s="7">
        <v>3</v>
      </c>
      <c r="K96" s="7"/>
      <c r="L96" s="7"/>
      <c r="M96" s="7"/>
      <c r="N96" s="7">
        <v>6</v>
      </c>
      <c r="O96" s="7"/>
      <c r="P96" s="7"/>
      <c r="Q96" s="7">
        <v>4</v>
      </c>
      <c r="R96" s="7"/>
      <c r="S96" s="7">
        <v>4</v>
      </c>
      <c r="T96" s="7"/>
      <c r="U96" s="7">
        <v>1</v>
      </c>
      <c r="V96" s="7"/>
      <c r="W96" s="7">
        <f t="shared" si="7"/>
        <v>19</v>
      </c>
      <c r="X96" s="25" t="str">
        <f>VLOOKUP(B96,machine!$D$4:$J$1663,7,0)</f>
        <v>OUT-SOURCE METALAB</v>
      </c>
      <c r="Y96" s="25">
        <f>VLOOKUP(B96,machine!$D$4:$M$654,10,0)</f>
        <v>37</v>
      </c>
      <c r="Z96" s="24">
        <f t="shared" si="6"/>
        <v>0.70299999999999996</v>
      </c>
    </row>
    <row r="97" spans="1:26" x14ac:dyDescent="0.3">
      <c r="A97" s="7" t="s">
        <v>966</v>
      </c>
      <c r="B97" s="7" t="s">
        <v>966</v>
      </c>
      <c r="C97" s="7"/>
      <c r="D97" s="7"/>
      <c r="E97" s="7"/>
      <c r="F97" s="7">
        <v>1</v>
      </c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>
        <f t="shared" si="7"/>
        <v>1</v>
      </c>
      <c r="X97" s="25" t="str">
        <f>VLOOKUP(B97,machine!$D$4:$J$1663,7,0)</f>
        <v>NON-MACHINE</v>
      </c>
      <c r="Y97" s="25">
        <f>VLOOKUP(B97,machine!$D$4:$M$654,10,0)</f>
        <v>23</v>
      </c>
      <c r="Z97" s="24">
        <f t="shared" si="6"/>
        <v>2.3E-2</v>
      </c>
    </row>
    <row r="98" spans="1:26" x14ac:dyDescent="0.3">
      <c r="A98" s="7" t="s">
        <v>1010</v>
      </c>
      <c r="B98" s="7" t="s">
        <v>1010</v>
      </c>
      <c r="C98" s="7"/>
      <c r="D98" s="7">
        <v>1</v>
      </c>
      <c r="E98" s="7"/>
      <c r="F98" s="7"/>
      <c r="G98" s="7">
        <v>1</v>
      </c>
      <c r="H98" s="7">
        <v>1</v>
      </c>
      <c r="I98" s="7"/>
      <c r="J98" s="7"/>
      <c r="K98" s="7"/>
      <c r="L98" s="7"/>
      <c r="M98" s="7"/>
      <c r="N98" s="7"/>
      <c r="O98" s="7"/>
      <c r="P98" s="7">
        <v>15</v>
      </c>
      <c r="Q98" s="7"/>
      <c r="R98" s="7"/>
      <c r="S98" s="7">
        <v>5</v>
      </c>
      <c r="T98" s="7"/>
      <c r="U98" s="7"/>
      <c r="V98" s="7"/>
      <c r="W98" s="7">
        <f t="shared" si="7"/>
        <v>23</v>
      </c>
      <c r="X98" s="25">
        <f>VLOOKUP(B98,machine!$D$4:$J$1663,7,0)</f>
        <v>0</v>
      </c>
      <c r="Y98" s="25">
        <f>VLOOKUP(B98,machine!$D$4:$M$654,10,0)</f>
        <v>58.13</v>
      </c>
      <c r="Z98" s="24">
        <f t="shared" si="6"/>
        <v>1.3369899999999999</v>
      </c>
    </row>
    <row r="99" spans="1:26" x14ac:dyDescent="0.3">
      <c r="A99" s="7" t="s">
        <v>1011</v>
      </c>
      <c r="B99" s="7" t="s">
        <v>1011</v>
      </c>
      <c r="C99" s="7"/>
      <c r="D99" s="7"/>
      <c r="E99" s="7">
        <v>2</v>
      </c>
      <c r="F99" s="7">
        <v>1</v>
      </c>
      <c r="G99" s="7">
        <v>4</v>
      </c>
      <c r="H99" s="7">
        <v>3</v>
      </c>
      <c r="I99" s="7"/>
      <c r="J99" s="7">
        <v>5</v>
      </c>
      <c r="K99" s="7">
        <v>1</v>
      </c>
      <c r="L99" s="7"/>
      <c r="M99" s="7"/>
      <c r="N99" s="7"/>
      <c r="O99" s="7"/>
      <c r="P99" s="7">
        <v>37</v>
      </c>
      <c r="Q99" s="7">
        <v>1</v>
      </c>
      <c r="R99" s="7"/>
      <c r="S99" s="7">
        <v>11</v>
      </c>
      <c r="T99" s="7">
        <v>1</v>
      </c>
      <c r="U99" s="7"/>
      <c r="V99" s="7"/>
      <c r="W99" s="7">
        <f t="shared" si="7"/>
        <v>66</v>
      </c>
      <c r="X99" s="25">
        <f>VLOOKUP(B99,machine!$D$4:$J$1663,7,0)</f>
        <v>0</v>
      </c>
      <c r="Y99" s="25">
        <f>VLOOKUP(B99,machine!$D$4:$M$654,10,0)</f>
        <v>69</v>
      </c>
      <c r="Z99" s="24">
        <f t="shared" si="6"/>
        <v>4.5540000000000003</v>
      </c>
    </row>
    <row r="100" spans="1:26" x14ac:dyDescent="0.3">
      <c r="A100" s="7" t="s">
        <v>636</v>
      </c>
      <c r="B100" s="7" t="s">
        <v>636</v>
      </c>
      <c r="C100" s="7"/>
      <c r="D100" s="7"/>
      <c r="E100" s="7"/>
      <c r="F100" s="7"/>
      <c r="G100" s="7">
        <v>5</v>
      </c>
      <c r="H100" s="7">
        <v>3</v>
      </c>
      <c r="I100" s="7"/>
      <c r="J100" s="7"/>
      <c r="K100" s="7"/>
      <c r="L100" s="7"/>
      <c r="M100" s="7"/>
      <c r="N100" s="7"/>
      <c r="O100" s="7"/>
      <c r="P100" s="7">
        <v>37</v>
      </c>
      <c r="Q100" s="7"/>
      <c r="R100" s="7"/>
      <c r="S100" s="7">
        <v>6</v>
      </c>
      <c r="T100" s="7">
        <v>3</v>
      </c>
      <c r="U100" s="7"/>
      <c r="V100" s="7"/>
      <c r="W100" s="7">
        <f t="shared" si="7"/>
        <v>54</v>
      </c>
      <c r="X100" s="25" t="str">
        <f>VLOOKUP(B100,machine!$D$4:$J$1663,7,0)</f>
        <v>HM05</v>
      </c>
      <c r="Y100" s="25">
        <f>VLOOKUP(B100,machine!$D$4:$M$654,10,0)</f>
        <v>63.33</v>
      </c>
      <c r="Z100" s="24">
        <f t="shared" ref="Z100:Z131" si="8">W100*Y100/1000</f>
        <v>3.4198199999999996</v>
      </c>
    </row>
    <row r="101" spans="1:26" x14ac:dyDescent="0.3">
      <c r="A101" s="7" t="s">
        <v>639</v>
      </c>
      <c r="B101" s="7" t="s">
        <v>639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>
        <v>1</v>
      </c>
      <c r="T101" s="7"/>
      <c r="U101" s="7"/>
      <c r="V101" s="7"/>
      <c r="W101" s="7">
        <f t="shared" si="7"/>
        <v>1</v>
      </c>
      <c r="X101" s="25" t="str">
        <f>VLOOKUP(B101,machine!$D$4:$J$1663,7,0)</f>
        <v>HM07</v>
      </c>
      <c r="Y101" s="25">
        <f>VLOOKUP(B101,machine!$D$4:$M$654,10,0)</f>
        <v>360.5</v>
      </c>
      <c r="Z101" s="24">
        <f t="shared" si="8"/>
        <v>0.36049999999999999</v>
      </c>
    </row>
    <row r="102" spans="1:26" x14ac:dyDescent="0.3">
      <c r="A102" s="7" t="s">
        <v>642</v>
      </c>
      <c r="B102" s="7" t="s">
        <v>642</v>
      </c>
      <c r="C102" s="7"/>
      <c r="D102" s="7"/>
      <c r="E102" s="7">
        <v>1</v>
      </c>
      <c r="F102" s="7">
        <v>1</v>
      </c>
      <c r="G102" s="7"/>
      <c r="H102" s="7">
        <v>2</v>
      </c>
      <c r="I102" s="7"/>
      <c r="J102" s="7"/>
      <c r="K102" s="7"/>
      <c r="L102" s="7"/>
      <c r="M102" s="7"/>
      <c r="N102" s="7"/>
      <c r="O102" s="7"/>
      <c r="P102" s="7">
        <v>2</v>
      </c>
      <c r="Q102" s="7"/>
      <c r="R102" s="7"/>
      <c r="S102" s="7"/>
      <c r="T102" s="7">
        <v>1</v>
      </c>
      <c r="U102" s="7"/>
      <c r="V102" s="7"/>
      <c r="W102" s="7">
        <f t="shared" si="7"/>
        <v>7</v>
      </c>
      <c r="X102" s="25" t="str">
        <f>VLOOKUP(B102,machine!$D$4:$J$1663,7,0)</f>
        <v>HM06</v>
      </c>
      <c r="Y102" s="25">
        <f>VLOOKUP(B102,machine!$D$4:$M$654,10,0)</f>
        <v>181.53</v>
      </c>
      <c r="Z102" s="24">
        <f t="shared" si="8"/>
        <v>1.27071</v>
      </c>
    </row>
    <row r="103" spans="1:26" x14ac:dyDescent="0.3">
      <c r="A103" s="7" t="s">
        <v>645</v>
      </c>
      <c r="B103" s="7" t="s">
        <v>645</v>
      </c>
      <c r="C103" s="7"/>
      <c r="D103" s="7"/>
      <c r="E103" s="7"/>
      <c r="F103" s="7"/>
      <c r="G103" s="7">
        <v>1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>
        <f t="shared" si="7"/>
        <v>1</v>
      </c>
      <c r="X103" s="25" t="str">
        <f>VLOOKUP(B103,machine!$D$4:$J$1663,7,0)</f>
        <v>HM10</v>
      </c>
      <c r="Y103" s="25">
        <f>VLOOKUP(B103,machine!$D$4:$M$654,10,0)</f>
        <v>220.9</v>
      </c>
      <c r="Z103" s="24">
        <f t="shared" si="8"/>
        <v>0.22090000000000001</v>
      </c>
    </row>
    <row r="104" spans="1:26" x14ac:dyDescent="0.3">
      <c r="A104" s="7" t="s">
        <v>648</v>
      </c>
      <c r="B104" s="7" t="s">
        <v>648</v>
      </c>
      <c r="C104" s="7"/>
      <c r="D104" s="7"/>
      <c r="E104" s="7"/>
      <c r="F104" s="7"/>
      <c r="G104" s="7">
        <v>1</v>
      </c>
      <c r="H104" s="7">
        <v>1</v>
      </c>
      <c r="I104" s="7"/>
      <c r="J104" s="7"/>
      <c r="K104" s="7"/>
      <c r="L104" s="7"/>
      <c r="M104" s="7"/>
      <c r="N104" s="7"/>
      <c r="O104" s="7"/>
      <c r="P104" s="7">
        <v>2</v>
      </c>
      <c r="Q104" s="7"/>
      <c r="R104" s="7"/>
      <c r="S104" s="7"/>
      <c r="T104" s="7"/>
      <c r="U104" s="7"/>
      <c r="V104" s="7"/>
      <c r="W104" s="7">
        <f t="shared" si="7"/>
        <v>4</v>
      </c>
      <c r="X104" s="25" t="str">
        <f>VLOOKUP(B104,machine!$D$4:$J$1663,7,0)</f>
        <v>HM10</v>
      </c>
      <c r="Y104" s="25">
        <f>VLOOKUP(B104,machine!$D$4:$M$654,10,0)</f>
        <v>217.53</v>
      </c>
      <c r="Z104" s="24">
        <f t="shared" si="8"/>
        <v>0.87012</v>
      </c>
    </row>
    <row r="105" spans="1:26" x14ac:dyDescent="0.3">
      <c r="A105" s="7" t="s">
        <v>651</v>
      </c>
      <c r="B105" s="7" t="s">
        <v>651</v>
      </c>
      <c r="C105" s="7"/>
      <c r="D105" s="7"/>
      <c r="E105" s="7"/>
      <c r="F105" s="7"/>
      <c r="G105" s="7">
        <v>1</v>
      </c>
      <c r="H105" s="7">
        <v>1</v>
      </c>
      <c r="I105" s="7"/>
      <c r="J105" s="7"/>
      <c r="K105" s="7"/>
      <c r="L105" s="7"/>
      <c r="M105" s="7"/>
      <c r="N105" s="7"/>
      <c r="O105" s="7"/>
      <c r="P105" s="7">
        <v>14</v>
      </c>
      <c r="Q105" s="7"/>
      <c r="R105" s="7"/>
      <c r="S105" s="7"/>
      <c r="T105" s="7"/>
      <c r="U105" s="7"/>
      <c r="V105" s="7"/>
      <c r="W105" s="7">
        <f t="shared" si="7"/>
        <v>16</v>
      </c>
      <c r="X105" s="25" t="str">
        <f>VLOOKUP(B105,machine!$D$4:$J$1663,7,0)</f>
        <v>HM02</v>
      </c>
      <c r="Y105" s="25">
        <f>VLOOKUP(B105,machine!$D$4:$M$654,10,0)</f>
        <v>146</v>
      </c>
      <c r="Z105" s="24">
        <f t="shared" si="8"/>
        <v>2.3359999999999999</v>
      </c>
    </row>
    <row r="106" spans="1:26" x14ac:dyDescent="0.3">
      <c r="A106" s="7" t="s">
        <v>169</v>
      </c>
      <c r="B106" s="7" t="s">
        <v>169</v>
      </c>
      <c r="C106" s="7"/>
      <c r="D106" s="7"/>
      <c r="E106" s="7">
        <v>2</v>
      </c>
      <c r="F106" s="7"/>
      <c r="G106" s="7"/>
      <c r="H106" s="7">
        <v>1</v>
      </c>
      <c r="I106" s="7"/>
      <c r="J106" s="7">
        <v>1</v>
      </c>
      <c r="K106" s="7"/>
      <c r="L106" s="7"/>
      <c r="M106" s="7"/>
      <c r="N106" s="7"/>
      <c r="O106" s="7"/>
      <c r="P106" s="7">
        <v>1</v>
      </c>
      <c r="Q106" s="7">
        <v>1</v>
      </c>
      <c r="R106" s="7"/>
      <c r="S106" s="7">
        <v>6</v>
      </c>
      <c r="T106" s="7"/>
      <c r="U106" s="7"/>
      <c r="V106" s="7"/>
      <c r="W106" s="7">
        <f t="shared" si="7"/>
        <v>12</v>
      </c>
      <c r="X106" s="25" t="str">
        <f>VLOOKUP(B106,machine!$D$4:$J$1663,7,0)</f>
        <v>RADIENT</v>
      </c>
      <c r="Y106" s="25">
        <f>VLOOKUP(B106,machine!$D$4:$M$654,10,0)</f>
        <v>272.63</v>
      </c>
      <c r="Z106" s="24">
        <f t="shared" si="8"/>
        <v>3.27156</v>
      </c>
    </row>
    <row r="107" spans="1:26" x14ac:dyDescent="0.3">
      <c r="A107" s="7" t="s">
        <v>660</v>
      </c>
      <c r="B107" s="7" t="s">
        <v>660</v>
      </c>
      <c r="C107" s="7"/>
      <c r="D107" s="7"/>
      <c r="E107" s="7"/>
      <c r="F107" s="7"/>
      <c r="G107" s="7"/>
      <c r="H107" s="7">
        <v>1</v>
      </c>
      <c r="I107" s="7"/>
      <c r="J107" s="7"/>
      <c r="K107" s="7">
        <v>1</v>
      </c>
      <c r="L107" s="7"/>
      <c r="M107" s="7"/>
      <c r="N107" s="7"/>
      <c r="O107" s="7"/>
      <c r="P107" s="7"/>
      <c r="Q107" s="7"/>
      <c r="R107" s="7"/>
      <c r="S107" s="7">
        <v>5</v>
      </c>
      <c r="T107" s="7"/>
      <c r="U107" s="7"/>
      <c r="V107" s="7"/>
      <c r="W107" s="7">
        <f t="shared" si="7"/>
        <v>7</v>
      </c>
      <c r="X107" s="25" t="str">
        <f>VLOOKUP(B107,machine!$D$4:$J$1663,7,0)</f>
        <v>HM07</v>
      </c>
      <c r="Y107" s="25">
        <f>VLOOKUP(B107,machine!$D$4:$M$654,10,0)</f>
        <v>517.75</v>
      </c>
      <c r="Z107" s="24">
        <f t="shared" si="8"/>
        <v>3.62425</v>
      </c>
    </row>
    <row r="108" spans="1:26" x14ac:dyDescent="0.3">
      <c r="A108" s="7" t="s">
        <v>664</v>
      </c>
      <c r="B108" s="7" t="s">
        <v>664</v>
      </c>
      <c r="C108" s="7"/>
      <c r="D108" s="7"/>
      <c r="E108" s="7"/>
      <c r="F108" s="7">
        <v>1</v>
      </c>
      <c r="G108" s="7">
        <v>1</v>
      </c>
      <c r="H108" s="7">
        <v>2</v>
      </c>
      <c r="I108" s="7"/>
      <c r="J108" s="7"/>
      <c r="K108" s="7"/>
      <c r="L108" s="7"/>
      <c r="M108" s="7"/>
      <c r="N108" s="7"/>
      <c r="O108" s="7"/>
      <c r="P108" s="7">
        <v>13</v>
      </c>
      <c r="Q108" s="7"/>
      <c r="R108" s="7"/>
      <c r="S108" s="7"/>
      <c r="T108" s="7"/>
      <c r="U108" s="7"/>
      <c r="V108" s="7"/>
      <c r="W108" s="7">
        <f t="shared" si="7"/>
        <v>17</v>
      </c>
      <c r="X108" s="25" t="str">
        <f>VLOOKUP(B108,machine!$D$4:$J$1663,7,0)</f>
        <v>HM04</v>
      </c>
      <c r="Y108" s="25">
        <f>VLOOKUP(B108,machine!$D$4:$M$654,10,0)</f>
        <v>118.6</v>
      </c>
      <c r="Z108" s="24">
        <f t="shared" si="8"/>
        <v>2.0162</v>
      </c>
    </row>
    <row r="109" spans="1:26" x14ac:dyDescent="0.3">
      <c r="A109" s="9" t="s">
        <v>170</v>
      </c>
      <c r="B109" s="9" t="s">
        <v>170</v>
      </c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>
        <v>2</v>
      </c>
      <c r="Q109" s="9"/>
      <c r="R109" s="9"/>
      <c r="S109" s="9"/>
      <c r="T109" s="9"/>
      <c r="U109" s="9"/>
      <c r="V109" s="9"/>
      <c r="W109" s="7">
        <f t="shared" si="7"/>
        <v>2</v>
      </c>
      <c r="X109" s="25" t="str">
        <f>VLOOKUP(B109,machine!$D$4:$J$1663,7,0)</f>
        <v>HM09</v>
      </c>
      <c r="Y109" s="25">
        <f>VLOOKUP(B109,machine!$D$4:$M$654,10,0)</f>
        <v>99.26</v>
      </c>
      <c r="Z109" s="24">
        <f t="shared" si="8"/>
        <v>0.19852</v>
      </c>
    </row>
    <row r="110" spans="1:26" x14ac:dyDescent="0.3">
      <c r="A110" s="7" t="s">
        <v>171</v>
      </c>
      <c r="B110" s="7" t="s">
        <v>171</v>
      </c>
      <c r="C110" s="7"/>
      <c r="D110" s="7"/>
      <c r="E110" s="7"/>
      <c r="F110" s="7"/>
      <c r="G110" s="7"/>
      <c r="H110" s="7"/>
      <c r="I110" s="7"/>
      <c r="J110" s="7">
        <v>1</v>
      </c>
      <c r="K110" s="7"/>
      <c r="L110" s="7"/>
      <c r="M110" s="7"/>
      <c r="N110" s="7"/>
      <c r="O110" s="7"/>
      <c r="P110" s="7">
        <v>4</v>
      </c>
      <c r="Q110" s="7"/>
      <c r="R110" s="7"/>
      <c r="S110" s="7"/>
      <c r="T110" s="7"/>
      <c r="U110" s="7">
        <v>1</v>
      </c>
      <c r="V110" s="7"/>
      <c r="W110" s="7">
        <f t="shared" si="7"/>
        <v>6</v>
      </c>
      <c r="X110" s="25" t="str">
        <f>VLOOKUP(B110,machine!$D$4:$J$1663,7,0)</f>
        <v>HM09</v>
      </c>
      <c r="Y110" s="25">
        <f>VLOOKUP(B110,machine!$D$4:$M$654,10,0)</f>
        <v>82</v>
      </c>
      <c r="Z110" s="24">
        <f t="shared" si="8"/>
        <v>0.49199999999999999</v>
      </c>
    </row>
    <row r="111" spans="1:26" x14ac:dyDescent="0.3">
      <c r="A111" s="7" t="s">
        <v>677</v>
      </c>
      <c r="B111" s="7" t="s">
        <v>677</v>
      </c>
      <c r="C111" s="7"/>
      <c r="D111" s="7"/>
      <c r="E111" s="7"/>
      <c r="F111" s="7"/>
      <c r="G111" s="7">
        <v>1</v>
      </c>
      <c r="H111" s="7"/>
      <c r="I111" s="7"/>
      <c r="J111" s="7"/>
      <c r="K111" s="7"/>
      <c r="L111" s="7"/>
      <c r="M111" s="7"/>
      <c r="N111" s="7"/>
      <c r="O111" s="7"/>
      <c r="P111" s="7">
        <v>66</v>
      </c>
      <c r="Q111" s="7"/>
      <c r="R111" s="7"/>
      <c r="S111" s="7"/>
      <c r="T111" s="7"/>
      <c r="U111" s="7"/>
      <c r="V111" s="7"/>
      <c r="W111" s="7">
        <f t="shared" si="7"/>
        <v>67</v>
      </c>
      <c r="X111" s="25" t="str">
        <f>VLOOKUP(B111,machine!$D$4:$J$1663,7,0)</f>
        <v>HM08</v>
      </c>
      <c r="Y111" s="25">
        <f>VLOOKUP(B111,machine!$D$4:$M$654,10,0)</f>
        <v>74.8</v>
      </c>
      <c r="Z111" s="24">
        <f t="shared" si="8"/>
        <v>5.0115999999999996</v>
      </c>
    </row>
    <row r="112" spans="1:26" x14ac:dyDescent="0.3">
      <c r="A112" s="7" t="s">
        <v>172</v>
      </c>
      <c r="B112" s="7" t="s">
        <v>172</v>
      </c>
      <c r="C112" s="7"/>
      <c r="D112" s="7"/>
      <c r="E112" s="7">
        <v>1</v>
      </c>
      <c r="F112" s="7">
        <v>2</v>
      </c>
      <c r="G112" s="7">
        <v>3</v>
      </c>
      <c r="H112" s="7">
        <v>2</v>
      </c>
      <c r="I112" s="7"/>
      <c r="J112" s="7"/>
      <c r="K112" s="7"/>
      <c r="L112" s="7"/>
      <c r="M112" s="7"/>
      <c r="N112" s="7"/>
      <c r="O112" s="7"/>
      <c r="P112" s="7">
        <v>84</v>
      </c>
      <c r="Q112" s="7"/>
      <c r="R112" s="7"/>
      <c r="S112" s="7"/>
      <c r="T112" s="7">
        <v>3</v>
      </c>
      <c r="U112" s="7"/>
      <c r="V112" s="7"/>
      <c r="W112" s="7">
        <f t="shared" si="7"/>
        <v>95</v>
      </c>
      <c r="X112" s="25" t="str">
        <f>VLOOKUP(B112,machine!$D$4:$J$1663,7,0)</f>
        <v>HM06</v>
      </c>
      <c r="Y112" s="25">
        <f>VLOOKUP(B112,machine!$D$4:$M$654,10,0)</f>
        <v>54.66</v>
      </c>
      <c r="Z112" s="24">
        <f t="shared" si="8"/>
        <v>5.1926999999999994</v>
      </c>
    </row>
    <row r="113" spans="1:26" x14ac:dyDescent="0.3">
      <c r="A113" s="7" t="s">
        <v>681</v>
      </c>
      <c r="B113" s="7" t="s">
        <v>681</v>
      </c>
      <c r="C113" s="7"/>
      <c r="D113" s="7"/>
      <c r="E113" s="7"/>
      <c r="F113" s="7">
        <v>1</v>
      </c>
      <c r="G113" s="7">
        <v>1</v>
      </c>
      <c r="H113" s="7">
        <v>1</v>
      </c>
      <c r="I113" s="7"/>
      <c r="J113" s="7"/>
      <c r="K113" s="7">
        <v>1</v>
      </c>
      <c r="L113" s="7"/>
      <c r="M113" s="7"/>
      <c r="N113" s="7"/>
      <c r="O113" s="7"/>
      <c r="P113" s="7">
        <v>9</v>
      </c>
      <c r="Q113" s="7"/>
      <c r="R113" s="7"/>
      <c r="S113" s="7">
        <v>1</v>
      </c>
      <c r="T113" s="7"/>
      <c r="U113" s="7"/>
      <c r="V113" s="7"/>
      <c r="W113" s="7">
        <f t="shared" si="7"/>
        <v>14</v>
      </c>
      <c r="X113" s="25" t="str">
        <f>VLOOKUP(B113,machine!$D$4:$J$1663,7,0)</f>
        <v>OUT-SOURCE EAGLE</v>
      </c>
      <c r="Y113" s="25">
        <f>VLOOKUP(B113,machine!$D$4:$M$654,10,0)</f>
        <v>116</v>
      </c>
      <c r="Z113" s="24">
        <f t="shared" si="8"/>
        <v>1.6240000000000001</v>
      </c>
    </row>
    <row r="114" spans="1:26" x14ac:dyDescent="0.3">
      <c r="A114" s="7" t="s">
        <v>173</v>
      </c>
      <c r="B114" s="7" t="s">
        <v>173</v>
      </c>
      <c r="C114" s="7"/>
      <c r="D114" s="7"/>
      <c r="E114" s="7"/>
      <c r="F114" s="7"/>
      <c r="G114" s="7"/>
      <c r="H114" s="7"/>
      <c r="I114" s="7"/>
      <c r="J114" s="7"/>
      <c r="K114" s="7">
        <v>1</v>
      </c>
      <c r="L114" s="7"/>
      <c r="M114" s="7"/>
      <c r="N114" s="7"/>
      <c r="O114" s="7"/>
      <c r="P114" s="7">
        <v>29</v>
      </c>
      <c r="Q114" s="7"/>
      <c r="R114" s="7"/>
      <c r="S114" s="7"/>
      <c r="T114" s="7"/>
      <c r="U114" s="7"/>
      <c r="V114" s="7"/>
      <c r="W114" s="7">
        <f t="shared" si="7"/>
        <v>30</v>
      </c>
      <c r="X114" s="25" t="str">
        <f>VLOOKUP(B114,machine!$D$4:$J$1663,7,0)</f>
        <v>HM04</v>
      </c>
      <c r="Y114" s="25">
        <f>VLOOKUP(B114,machine!$D$4:$M$654,10,0)</f>
        <v>33</v>
      </c>
      <c r="Z114" s="24">
        <f t="shared" si="8"/>
        <v>0.99</v>
      </c>
    </row>
    <row r="115" spans="1:26" x14ac:dyDescent="0.3">
      <c r="A115" s="7" t="s">
        <v>687</v>
      </c>
      <c r="B115" s="7" t="s">
        <v>687</v>
      </c>
      <c r="C115" s="7"/>
      <c r="D115" s="7"/>
      <c r="E115" s="7"/>
      <c r="F115" s="7"/>
      <c r="G115" s="7"/>
      <c r="H115" s="7"/>
      <c r="I115" s="7"/>
      <c r="J115" s="7"/>
      <c r="K115" s="7">
        <v>1</v>
      </c>
      <c r="L115" s="7"/>
      <c r="M115" s="7"/>
      <c r="N115" s="7"/>
      <c r="O115" s="7"/>
      <c r="P115" s="7">
        <v>1</v>
      </c>
      <c r="Q115" s="7"/>
      <c r="R115" s="7"/>
      <c r="S115" s="7">
        <v>1</v>
      </c>
      <c r="T115" s="7"/>
      <c r="U115" s="7"/>
      <c r="V115" s="7"/>
      <c r="W115" s="7">
        <f t="shared" si="7"/>
        <v>3</v>
      </c>
      <c r="X115" s="25" t="str">
        <f>VLOOKUP(B115,machine!$D$4:$J$1663,7,0)</f>
        <v>HM03</v>
      </c>
      <c r="Y115" s="25">
        <f>VLOOKUP(B115,machine!$D$4:$M$654,10,0)</f>
        <v>8.93</v>
      </c>
      <c r="Z115" s="24">
        <f t="shared" si="8"/>
        <v>2.6789999999999998E-2</v>
      </c>
    </row>
    <row r="116" spans="1:26" x14ac:dyDescent="0.3">
      <c r="A116" s="9" t="s">
        <v>694</v>
      </c>
      <c r="B116" s="9" t="s">
        <v>694</v>
      </c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>
        <v>5</v>
      </c>
      <c r="Q116" s="9"/>
      <c r="R116" s="9"/>
      <c r="S116" s="9"/>
      <c r="T116" s="9"/>
      <c r="U116" s="9"/>
      <c r="V116" s="9"/>
      <c r="W116" s="7">
        <f t="shared" si="7"/>
        <v>5</v>
      </c>
      <c r="X116" s="25" t="str">
        <f>VLOOKUP(B116,machine!$D$4:$J$1663,7,0)</f>
        <v>HM03</v>
      </c>
      <c r="Y116" s="25">
        <f>VLOOKUP(B116,machine!$D$4:$M$654,10,0)</f>
        <v>48.4</v>
      </c>
      <c r="Z116" s="24">
        <f t="shared" si="8"/>
        <v>0.24199999999999999</v>
      </c>
    </row>
    <row r="117" spans="1:26" x14ac:dyDescent="0.3">
      <c r="A117" s="7" t="s">
        <v>696</v>
      </c>
      <c r="B117" s="7" t="s">
        <v>696</v>
      </c>
      <c r="C117" s="7">
        <v>1</v>
      </c>
      <c r="D117" s="7"/>
      <c r="E117" s="7"/>
      <c r="F117" s="7"/>
      <c r="G117" s="7">
        <v>5</v>
      </c>
      <c r="H117" s="7">
        <v>8</v>
      </c>
      <c r="I117" s="7"/>
      <c r="J117" s="7"/>
      <c r="K117" s="7">
        <v>1</v>
      </c>
      <c r="L117" s="7"/>
      <c r="M117" s="7"/>
      <c r="N117" s="7"/>
      <c r="O117" s="7"/>
      <c r="P117" s="7">
        <v>43</v>
      </c>
      <c r="Q117" s="7"/>
      <c r="R117" s="7"/>
      <c r="S117" s="7">
        <v>3</v>
      </c>
      <c r="T117" s="7"/>
      <c r="U117" s="7"/>
      <c r="V117" s="7"/>
      <c r="W117" s="7">
        <f t="shared" si="7"/>
        <v>61</v>
      </c>
      <c r="X117" s="25" t="str">
        <f>VLOOKUP(B117,machine!$D$4:$J$1663,7,0)</f>
        <v>HM08</v>
      </c>
      <c r="Y117" s="25">
        <f>VLOOKUP(B117,machine!$D$4:$M$654,10,0)</f>
        <v>108</v>
      </c>
      <c r="Z117" s="24">
        <f t="shared" si="8"/>
        <v>6.5880000000000001</v>
      </c>
    </row>
    <row r="118" spans="1:26" x14ac:dyDescent="0.3">
      <c r="A118" s="7" t="s">
        <v>700</v>
      </c>
      <c r="B118" s="7" t="s">
        <v>700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>
        <v>1</v>
      </c>
      <c r="P118" s="7"/>
      <c r="Q118" s="7"/>
      <c r="R118" s="7"/>
      <c r="S118" s="7"/>
      <c r="T118" s="7"/>
      <c r="U118" s="7"/>
      <c r="V118" s="7"/>
      <c r="W118" s="7">
        <f t="shared" si="7"/>
        <v>1</v>
      </c>
      <c r="X118" s="25" t="str">
        <f>VLOOKUP(B118,machine!$D$4:$J$1663,7,0)</f>
        <v>HM10</v>
      </c>
      <c r="Y118" s="25">
        <f>VLOOKUP(B118,machine!$D$4:$M$654,10,0)</f>
        <v>109</v>
      </c>
      <c r="Z118" s="24">
        <f t="shared" si="8"/>
        <v>0.109</v>
      </c>
    </row>
    <row r="119" spans="1:26" x14ac:dyDescent="0.3">
      <c r="A119" s="7" t="s">
        <v>712</v>
      </c>
      <c r="B119" s="7" t="s">
        <v>712</v>
      </c>
      <c r="C119" s="7"/>
      <c r="D119" s="7"/>
      <c r="E119" s="7"/>
      <c r="F119" s="7">
        <v>1</v>
      </c>
      <c r="G119" s="7">
        <v>2</v>
      </c>
      <c r="H119" s="7">
        <v>1</v>
      </c>
      <c r="I119" s="7"/>
      <c r="J119" s="7"/>
      <c r="K119" s="7"/>
      <c r="L119" s="7"/>
      <c r="M119" s="7"/>
      <c r="N119" s="7"/>
      <c r="O119" s="7"/>
      <c r="P119" s="7">
        <v>12</v>
      </c>
      <c r="Q119" s="7"/>
      <c r="R119" s="7"/>
      <c r="S119" s="7"/>
      <c r="T119" s="7">
        <v>1</v>
      </c>
      <c r="U119" s="7"/>
      <c r="V119" s="7"/>
      <c r="W119" s="7">
        <f t="shared" si="7"/>
        <v>17</v>
      </c>
      <c r="X119" s="25" t="str">
        <f>VLOOKUP(B119,machine!$D$4:$J$1663,7,0)</f>
        <v>HM06</v>
      </c>
      <c r="Y119" s="25">
        <f>VLOOKUP(B119,machine!$D$4:$M$654,10,0)</f>
        <v>107.16</v>
      </c>
      <c r="Z119" s="24">
        <f t="shared" si="8"/>
        <v>1.82172</v>
      </c>
    </row>
    <row r="120" spans="1:26" x14ac:dyDescent="0.3">
      <c r="A120" s="7" t="s">
        <v>715</v>
      </c>
      <c r="B120" s="7" t="s">
        <v>715</v>
      </c>
      <c r="C120" s="7"/>
      <c r="D120" s="7"/>
      <c r="E120" s="7"/>
      <c r="F120" s="7"/>
      <c r="G120" s="7"/>
      <c r="H120" s="7"/>
      <c r="I120" s="7"/>
      <c r="J120" s="7">
        <v>3</v>
      </c>
      <c r="K120" s="7"/>
      <c r="L120" s="7"/>
      <c r="M120" s="7"/>
      <c r="N120" s="7"/>
      <c r="O120" s="7">
        <v>21</v>
      </c>
      <c r="P120" s="7">
        <v>1</v>
      </c>
      <c r="Q120" s="7">
        <v>1</v>
      </c>
      <c r="R120" s="7"/>
      <c r="S120" s="7"/>
      <c r="T120" s="7"/>
      <c r="U120" s="7"/>
      <c r="V120" s="7"/>
      <c r="W120" s="7">
        <f t="shared" si="7"/>
        <v>26</v>
      </c>
      <c r="X120" s="25" t="str">
        <f>VLOOKUP(B120,machine!$D$4:$J$1663,7,0)</f>
        <v>HM04</v>
      </c>
      <c r="Y120" s="25">
        <f>VLOOKUP(B120,machine!$D$4:$M$654,10,0)</f>
        <v>31.6</v>
      </c>
      <c r="Z120" s="24">
        <f t="shared" si="8"/>
        <v>0.8216</v>
      </c>
    </row>
    <row r="121" spans="1:26" x14ac:dyDescent="0.3">
      <c r="A121" s="7" t="s">
        <v>174</v>
      </c>
      <c r="B121" s="7" t="s">
        <v>174</v>
      </c>
      <c r="C121" s="7"/>
      <c r="D121" s="7"/>
      <c r="E121" s="7"/>
      <c r="F121" s="7">
        <v>1</v>
      </c>
      <c r="G121" s="7">
        <v>1</v>
      </c>
      <c r="H121" s="7">
        <v>1</v>
      </c>
      <c r="I121" s="7">
        <v>1</v>
      </c>
      <c r="J121" s="7"/>
      <c r="K121" s="7"/>
      <c r="L121" s="7"/>
      <c r="M121" s="7"/>
      <c r="N121" s="7"/>
      <c r="O121" s="7"/>
      <c r="P121" s="7">
        <v>37</v>
      </c>
      <c r="Q121" s="7"/>
      <c r="R121" s="7"/>
      <c r="S121" s="7"/>
      <c r="T121" s="7"/>
      <c r="U121" s="7"/>
      <c r="V121" s="7"/>
      <c r="W121" s="7">
        <f t="shared" si="7"/>
        <v>41</v>
      </c>
      <c r="X121" s="25" t="str">
        <f>VLOOKUP(B121,machine!$D$4:$J$1663,7,0)</f>
        <v>HM08</v>
      </c>
      <c r="Y121" s="25">
        <f>VLOOKUP(B121,machine!$D$4:$M$654,10,0)</f>
        <v>117</v>
      </c>
      <c r="Z121" s="24">
        <f t="shared" si="8"/>
        <v>4.7969999999999997</v>
      </c>
    </row>
    <row r="122" spans="1:26" x14ac:dyDescent="0.3">
      <c r="A122" s="7" t="s">
        <v>1000</v>
      </c>
      <c r="B122" s="7" t="s">
        <v>1000</v>
      </c>
      <c r="C122" s="7"/>
      <c r="D122" s="7"/>
      <c r="E122" s="7"/>
      <c r="F122" s="7"/>
      <c r="G122" s="7"/>
      <c r="H122" s="7"/>
      <c r="I122" s="7"/>
      <c r="J122" s="7">
        <v>1</v>
      </c>
      <c r="K122" s="7"/>
      <c r="L122" s="7"/>
      <c r="M122" s="7"/>
      <c r="N122" s="7"/>
      <c r="O122" s="7"/>
      <c r="P122" s="7"/>
      <c r="Q122" s="7">
        <v>1</v>
      </c>
      <c r="R122" s="7"/>
      <c r="S122" s="7"/>
      <c r="T122" s="7"/>
      <c r="U122" s="7"/>
      <c r="V122" s="7"/>
      <c r="W122" s="7">
        <f t="shared" si="7"/>
        <v>2</v>
      </c>
      <c r="X122" s="25">
        <f>VLOOKUP(B122,machine!$D$4:$J$1663,7,0)</f>
        <v>0</v>
      </c>
      <c r="Y122" s="25">
        <f>VLOOKUP(B122,machine!$D$4:$M$654,10,0)</f>
        <v>410</v>
      </c>
      <c r="Z122" s="24">
        <f t="shared" si="8"/>
        <v>0.82</v>
      </c>
    </row>
    <row r="123" spans="1:26" x14ac:dyDescent="0.3">
      <c r="A123" s="7" t="s">
        <v>1008</v>
      </c>
      <c r="B123" s="7" t="s">
        <v>1008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>
        <v>1</v>
      </c>
      <c r="Q123" s="7"/>
      <c r="R123" s="7"/>
      <c r="S123" s="7">
        <v>1</v>
      </c>
      <c r="T123" s="7"/>
      <c r="U123" s="7"/>
      <c r="V123" s="7"/>
      <c r="W123" s="7">
        <f t="shared" si="7"/>
        <v>2</v>
      </c>
      <c r="X123" s="25">
        <f>VLOOKUP(B123,machine!$D$4:$J$1663,7,0)</f>
        <v>0</v>
      </c>
      <c r="Y123" s="25">
        <f>VLOOKUP(B123,machine!$D$4:$M$654,10,0)</f>
        <v>58</v>
      </c>
      <c r="Z123" s="24">
        <f t="shared" si="8"/>
        <v>0.11600000000000001</v>
      </c>
    </row>
    <row r="124" spans="1:26" x14ac:dyDescent="0.3">
      <c r="A124" s="9" t="s">
        <v>1699</v>
      </c>
      <c r="B124" s="9" t="s">
        <v>1699</v>
      </c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>
        <v>1</v>
      </c>
      <c r="R124" s="9"/>
      <c r="S124" s="9"/>
      <c r="T124" s="9"/>
      <c r="U124" s="9"/>
      <c r="V124" s="9"/>
      <c r="W124" s="7">
        <f t="shared" si="7"/>
        <v>1</v>
      </c>
      <c r="X124" s="25" t="e">
        <f>VLOOKUP(B124,machine!$D$4:$J$1663,7,0)</f>
        <v>#N/A</v>
      </c>
      <c r="Y124" s="25">
        <v>0</v>
      </c>
      <c r="Z124" s="24">
        <f t="shared" si="8"/>
        <v>0</v>
      </c>
    </row>
    <row r="125" spans="1:26" x14ac:dyDescent="0.3">
      <c r="A125" s="7" t="s">
        <v>2420</v>
      </c>
      <c r="B125" s="7" t="s">
        <v>2420</v>
      </c>
      <c r="C125" s="7"/>
      <c r="D125" s="7"/>
      <c r="E125" s="7"/>
      <c r="F125" s="7"/>
      <c r="G125" s="7"/>
      <c r="H125" s="7"/>
      <c r="I125" s="7"/>
      <c r="J125" s="7">
        <v>2</v>
      </c>
      <c r="K125" s="7"/>
      <c r="L125" s="7">
        <v>1</v>
      </c>
      <c r="M125" s="7"/>
      <c r="N125" s="7"/>
      <c r="O125" s="7"/>
      <c r="P125" s="7"/>
      <c r="Q125" s="7"/>
      <c r="R125" s="7"/>
      <c r="S125" s="7">
        <v>1</v>
      </c>
      <c r="T125" s="7"/>
      <c r="U125" s="7"/>
      <c r="V125" s="7"/>
      <c r="W125" s="7">
        <f t="shared" si="7"/>
        <v>4</v>
      </c>
      <c r="X125" s="25" t="e">
        <f>VLOOKUP(B125,machine!$D$4:$J$1663,7,0)</f>
        <v>#N/A</v>
      </c>
      <c r="Y125" s="25">
        <v>0</v>
      </c>
      <c r="Z125" s="24">
        <f t="shared" si="8"/>
        <v>0</v>
      </c>
    </row>
    <row r="126" spans="1:26" x14ac:dyDescent="0.3">
      <c r="A126" s="7" t="s">
        <v>728</v>
      </c>
      <c r="B126" s="7" t="s">
        <v>728</v>
      </c>
      <c r="C126" s="7"/>
      <c r="D126" s="7">
        <v>3</v>
      </c>
      <c r="E126" s="7">
        <v>1</v>
      </c>
      <c r="F126" s="7"/>
      <c r="G126" s="7">
        <v>2</v>
      </c>
      <c r="H126" s="7">
        <v>6</v>
      </c>
      <c r="I126" s="7"/>
      <c r="J126" s="7"/>
      <c r="K126" s="7"/>
      <c r="L126" s="7"/>
      <c r="M126" s="7"/>
      <c r="N126" s="7"/>
      <c r="O126" s="7"/>
      <c r="P126" s="7">
        <v>31</v>
      </c>
      <c r="Q126" s="7"/>
      <c r="R126" s="7"/>
      <c r="S126" s="7"/>
      <c r="T126" s="7">
        <v>3</v>
      </c>
      <c r="U126" s="7"/>
      <c r="V126" s="7"/>
      <c r="W126" s="7">
        <f t="shared" si="7"/>
        <v>46</v>
      </c>
      <c r="X126" s="25" t="str">
        <f>VLOOKUP(B126,machine!$D$4:$J$1663,7,0)</f>
        <v>HM04</v>
      </c>
      <c r="Y126" s="25">
        <f>VLOOKUP(B126,machine!$D$4:$M$654,10,0)</f>
        <v>60</v>
      </c>
      <c r="Z126" s="24">
        <f t="shared" si="8"/>
        <v>2.76</v>
      </c>
    </row>
    <row r="127" spans="1:26" x14ac:dyDescent="0.3">
      <c r="A127" s="7" t="s">
        <v>757</v>
      </c>
      <c r="B127" s="7" t="s">
        <v>757</v>
      </c>
      <c r="C127" s="7"/>
      <c r="D127" s="7"/>
      <c r="E127" s="7"/>
      <c r="F127" s="7"/>
      <c r="G127" s="7"/>
      <c r="H127" s="7"/>
      <c r="I127" s="7"/>
      <c r="J127" s="7"/>
      <c r="K127" s="7">
        <v>1</v>
      </c>
      <c r="L127" s="7"/>
      <c r="M127" s="7"/>
      <c r="N127" s="7"/>
      <c r="O127" s="7"/>
      <c r="P127" s="7">
        <v>18</v>
      </c>
      <c r="Q127" s="7">
        <v>1</v>
      </c>
      <c r="R127" s="7"/>
      <c r="S127" s="7"/>
      <c r="T127" s="7"/>
      <c r="U127" s="7"/>
      <c r="V127" s="7"/>
      <c r="W127" s="7">
        <f t="shared" si="7"/>
        <v>20</v>
      </c>
      <c r="X127" s="25" t="str">
        <f>VLOOKUP(B127,machine!$D$4:$J$1663,7,0)</f>
        <v>HM04</v>
      </c>
      <c r="Y127" s="25">
        <f>VLOOKUP(B127,machine!$D$4:$M$654,10,0)</f>
        <v>46</v>
      </c>
      <c r="Z127" s="24">
        <f t="shared" si="8"/>
        <v>0.92</v>
      </c>
    </row>
    <row r="128" spans="1:26" x14ac:dyDescent="0.3">
      <c r="A128" s="7" t="s">
        <v>800</v>
      </c>
      <c r="B128" s="7" t="s">
        <v>800</v>
      </c>
      <c r="C128" s="7">
        <v>1</v>
      </c>
      <c r="D128" s="7"/>
      <c r="E128" s="7"/>
      <c r="F128" s="7"/>
      <c r="G128" s="7">
        <v>3</v>
      </c>
      <c r="H128" s="7">
        <v>4</v>
      </c>
      <c r="I128" s="7"/>
      <c r="J128" s="7"/>
      <c r="K128" s="7">
        <v>1</v>
      </c>
      <c r="L128" s="7"/>
      <c r="M128" s="7"/>
      <c r="N128" s="7"/>
      <c r="O128" s="7"/>
      <c r="P128" s="7">
        <v>43</v>
      </c>
      <c r="Q128" s="7"/>
      <c r="R128" s="7"/>
      <c r="S128" s="7"/>
      <c r="T128" s="7"/>
      <c r="U128" s="7"/>
      <c r="V128" s="7"/>
      <c r="W128" s="7">
        <f t="shared" si="7"/>
        <v>52</v>
      </c>
      <c r="X128" s="25" t="str">
        <f>VLOOKUP(B128,machine!$D$4:$J$1663,7,0)</f>
        <v>HM04</v>
      </c>
      <c r="Y128" s="25">
        <f>VLOOKUP(B128,machine!$D$4:$M$654,10,0)</f>
        <v>43.76</v>
      </c>
      <c r="Z128" s="24">
        <f t="shared" si="8"/>
        <v>2.2755199999999998</v>
      </c>
    </row>
    <row r="129" spans="1:26" x14ac:dyDescent="0.3">
      <c r="A129" s="9" t="s">
        <v>819</v>
      </c>
      <c r="B129" s="9" t="s">
        <v>819</v>
      </c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>
        <v>8</v>
      </c>
      <c r="Q129" s="9"/>
      <c r="R129" s="9"/>
      <c r="S129" s="9"/>
      <c r="T129" s="9"/>
      <c r="U129" s="9"/>
      <c r="V129" s="9"/>
      <c r="W129" s="7">
        <f t="shared" si="7"/>
        <v>8</v>
      </c>
      <c r="X129" s="25" t="str">
        <f>VLOOKUP(B129,machine!$D$4:$J$1663,7,0)</f>
        <v>HM09</v>
      </c>
      <c r="Y129" s="25">
        <f>VLOOKUP(B129,machine!$D$4:$M$654,10,0)</f>
        <v>40.130000000000003</v>
      </c>
      <c r="Z129" s="24">
        <f t="shared" si="8"/>
        <v>0.32104000000000005</v>
      </c>
    </row>
    <row r="130" spans="1:26" x14ac:dyDescent="0.3">
      <c r="A130" s="7" t="s">
        <v>858</v>
      </c>
      <c r="B130" s="7" t="s">
        <v>858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>
        <v>1</v>
      </c>
      <c r="Q130" s="7"/>
      <c r="R130" s="7"/>
      <c r="S130" s="7">
        <v>3</v>
      </c>
      <c r="T130" s="7"/>
      <c r="U130" s="7"/>
      <c r="V130" s="7"/>
      <c r="W130" s="7">
        <f t="shared" si="7"/>
        <v>4</v>
      </c>
      <c r="X130" s="25" t="str">
        <f>VLOOKUP(B130,machine!$D$4:$J$1663,7,0)</f>
        <v>OUT-SOURCE RY</v>
      </c>
      <c r="Y130" s="25">
        <f>VLOOKUP(B130,machine!$D$4:$M$654,10,0)</f>
        <v>114.6</v>
      </c>
      <c r="Z130" s="24">
        <f t="shared" si="8"/>
        <v>0.45839999999999997</v>
      </c>
    </row>
    <row r="131" spans="1:26" x14ac:dyDescent="0.3">
      <c r="A131" s="7" t="s">
        <v>873</v>
      </c>
      <c r="B131" s="7" t="s">
        <v>873</v>
      </c>
      <c r="C131" s="7"/>
      <c r="D131" s="7"/>
      <c r="E131" s="7"/>
      <c r="F131" s="7">
        <v>3</v>
      </c>
      <c r="G131" s="7">
        <v>4</v>
      </c>
      <c r="H131" s="7">
        <v>8</v>
      </c>
      <c r="I131" s="7"/>
      <c r="J131" s="7"/>
      <c r="K131" s="7"/>
      <c r="L131" s="7"/>
      <c r="M131" s="7"/>
      <c r="N131" s="7"/>
      <c r="O131" s="7"/>
      <c r="P131" s="7">
        <v>84</v>
      </c>
      <c r="Q131" s="7"/>
      <c r="R131" s="7"/>
      <c r="S131" s="7"/>
      <c r="T131" s="7"/>
      <c r="U131" s="7"/>
      <c r="V131" s="7"/>
      <c r="W131" s="7">
        <f t="shared" si="7"/>
        <v>99</v>
      </c>
      <c r="X131" s="25" t="str">
        <f>VLOOKUP(B131,machine!$D$4:$J$1663,7,0)</f>
        <v>OUT-SOURCE RY</v>
      </c>
      <c r="Y131" s="25">
        <f>VLOOKUP(B131,machine!$D$4:$M$654,10,0)</f>
        <v>113.8</v>
      </c>
      <c r="Z131" s="24">
        <f t="shared" si="8"/>
        <v>11.2662</v>
      </c>
    </row>
    <row r="132" spans="1:26" x14ac:dyDescent="0.3">
      <c r="A132" s="7" t="s">
        <v>880</v>
      </c>
      <c r="B132" s="7" t="s">
        <v>880</v>
      </c>
      <c r="C132" s="7"/>
      <c r="D132" s="7">
        <v>2</v>
      </c>
      <c r="E132" s="7">
        <v>5</v>
      </c>
      <c r="F132" s="7"/>
      <c r="G132" s="7">
        <v>4</v>
      </c>
      <c r="H132" s="7">
        <v>9</v>
      </c>
      <c r="I132" s="7"/>
      <c r="J132" s="7"/>
      <c r="K132" s="7"/>
      <c r="L132" s="7"/>
      <c r="M132" s="7"/>
      <c r="N132" s="7"/>
      <c r="O132" s="7"/>
      <c r="P132" s="7">
        <v>74</v>
      </c>
      <c r="Q132" s="7"/>
      <c r="R132" s="7"/>
      <c r="S132" s="7"/>
      <c r="T132" s="7">
        <v>1</v>
      </c>
      <c r="U132" s="7"/>
      <c r="V132" s="7"/>
      <c r="W132" s="7">
        <f t="shared" si="7"/>
        <v>95</v>
      </c>
      <c r="X132" s="25" t="str">
        <f>VLOOKUP(B132,machine!$D$4:$J$1663,7,0)</f>
        <v>OUT-SOURCE DYNO</v>
      </c>
      <c r="Y132" s="25">
        <f>VLOOKUP(B132,machine!$D$4:$M$654,10,0)</f>
        <v>56.5</v>
      </c>
      <c r="Z132" s="24">
        <f t="shared" ref="Z132:Z138" si="9">W132*Y132/1000</f>
        <v>5.3674999999999997</v>
      </c>
    </row>
    <row r="133" spans="1:26" x14ac:dyDescent="0.3">
      <c r="A133" s="9" t="s">
        <v>895</v>
      </c>
      <c r="B133" s="9" t="s">
        <v>895</v>
      </c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>
        <v>6</v>
      </c>
      <c r="Q133" s="9"/>
      <c r="R133" s="9"/>
      <c r="S133" s="9"/>
      <c r="T133" s="9"/>
      <c r="U133" s="9"/>
      <c r="V133" s="9"/>
      <c r="W133" s="7">
        <f t="shared" ref="W133:W138" si="10">SUM(C133:U133)</f>
        <v>6</v>
      </c>
      <c r="X133" s="25" t="str">
        <f>VLOOKUP(B133,machine!$D$4:$J$1663,7,0)</f>
        <v>HM07</v>
      </c>
      <c r="Y133" s="25">
        <f>VLOOKUP(B133,machine!$D$4:$M$654,10,0)</f>
        <v>229.8</v>
      </c>
      <c r="Z133" s="24">
        <f t="shared" si="9"/>
        <v>1.3788000000000002</v>
      </c>
    </row>
    <row r="134" spans="1:26" x14ac:dyDescent="0.3">
      <c r="A134" s="7" t="s">
        <v>900</v>
      </c>
      <c r="B134" s="7" t="s">
        <v>900</v>
      </c>
      <c r="C134" s="7"/>
      <c r="D134" s="7"/>
      <c r="E134" s="7"/>
      <c r="F134" s="7">
        <v>1</v>
      </c>
      <c r="G134" s="7"/>
      <c r="H134" s="7">
        <v>1</v>
      </c>
      <c r="I134" s="7"/>
      <c r="J134" s="7"/>
      <c r="K134" s="7"/>
      <c r="L134" s="7"/>
      <c r="M134" s="7"/>
      <c r="N134" s="7"/>
      <c r="O134" s="7"/>
      <c r="P134" s="7">
        <v>2</v>
      </c>
      <c r="Q134" s="7"/>
      <c r="R134" s="7"/>
      <c r="S134" s="7"/>
      <c r="T134" s="7"/>
      <c r="U134" s="7"/>
      <c r="V134" s="7"/>
      <c r="W134" s="7">
        <f t="shared" si="10"/>
        <v>4</v>
      </c>
      <c r="X134" s="25" t="str">
        <f>VLOOKUP(B134,machine!$D$4:$J$1663,7,0)</f>
        <v>HM07</v>
      </c>
      <c r="Y134" s="25">
        <f>VLOOKUP(B134,machine!$D$4:$M$654,10,0)</f>
        <v>470</v>
      </c>
      <c r="Z134" s="24">
        <f t="shared" si="9"/>
        <v>1.88</v>
      </c>
    </row>
    <row r="135" spans="1:26" x14ac:dyDescent="0.3">
      <c r="A135" s="7" t="s">
        <v>967</v>
      </c>
      <c r="B135" s="7" t="s">
        <v>967</v>
      </c>
      <c r="C135" s="7"/>
      <c r="D135" s="7"/>
      <c r="E135" s="7"/>
      <c r="F135" s="7">
        <v>1</v>
      </c>
      <c r="G135" s="7"/>
      <c r="H135" s="7">
        <v>1</v>
      </c>
      <c r="I135" s="7"/>
      <c r="J135" s="7"/>
      <c r="K135" s="7"/>
      <c r="L135" s="7"/>
      <c r="M135" s="7"/>
      <c r="N135" s="7"/>
      <c r="O135" s="7"/>
      <c r="P135" s="7">
        <v>5</v>
      </c>
      <c r="Q135" s="7"/>
      <c r="R135" s="7"/>
      <c r="S135" s="7"/>
      <c r="T135" s="7"/>
      <c r="U135" s="7"/>
      <c r="V135" s="7"/>
      <c r="W135" s="7">
        <f t="shared" si="10"/>
        <v>7</v>
      </c>
      <c r="X135" s="25" t="str">
        <f>VLOOKUP(B135,machine!$D$4:$J$1663,7,0)</f>
        <v>HM08</v>
      </c>
      <c r="Y135" s="25">
        <f>VLOOKUP(B135,machine!$D$4:$M$654,10,0)</f>
        <v>138</v>
      </c>
      <c r="Z135" s="24">
        <f t="shared" si="9"/>
        <v>0.96599999999999997</v>
      </c>
    </row>
    <row r="136" spans="1:26" x14ac:dyDescent="0.3">
      <c r="A136" s="7" t="s">
        <v>977</v>
      </c>
      <c r="B136" s="7" t="s">
        <v>977</v>
      </c>
      <c r="C136" s="7"/>
      <c r="D136" s="7"/>
      <c r="E136" s="7"/>
      <c r="F136" s="7"/>
      <c r="G136" s="7">
        <v>1</v>
      </c>
      <c r="H136" s="7"/>
      <c r="I136" s="7"/>
      <c r="J136" s="7"/>
      <c r="K136" s="7"/>
      <c r="L136" s="7"/>
      <c r="M136" s="7"/>
      <c r="N136" s="7"/>
      <c r="O136" s="7"/>
      <c r="P136" s="7">
        <v>17</v>
      </c>
      <c r="Q136" s="7"/>
      <c r="R136" s="7"/>
      <c r="S136" s="7"/>
      <c r="T136" s="7">
        <v>3</v>
      </c>
      <c r="U136" s="7"/>
      <c r="V136" s="7"/>
      <c r="W136" s="7">
        <f t="shared" si="10"/>
        <v>21</v>
      </c>
      <c r="X136" s="25" t="str">
        <f>VLOOKUP(B136,machine!$D$4:$J$1663,7,0)</f>
        <v>HM08</v>
      </c>
      <c r="Y136" s="25">
        <f>VLOOKUP(B136,machine!$D$4:$M$654,10,0)</f>
        <v>138</v>
      </c>
      <c r="Z136" s="24">
        <f t="shared" si="9"/>
        <v>2.8980000000000001</v>
      </c>
    </row>
    <row r="137" spans="1:26" x14ac:dyDescent="0.3">
      <c r="A137" s="9" t="s">
        <v>902</v>
      </c>
      <c r="B137" s="9" t="s">
        <v>902</v>
      </c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>
        <v>3</v>
      </c>
      <c r="Q137" s="9"/>
      <c r="R137" s="9"/>
      <c r="S137" s="9"/>
      <c r="T137" s="9"/>
      <c r="U137" s="9"/>
      <c r="V137" s="9"/>
      <c r="W137" s="7">
        <f t="shared" si="10"/>
        <v>3</v>
      </c>
      <c r="X137" s="25" t="str">
        <f>VLOOKUP(B137,machine!$D$4:$J$1663,7,0)</f>
        <v>HM06</v>
      </c>
      <c r="Y137" s="25">
        <f>VLOOKUP(B137,machine!$D$4:$M$654,10,0)</f>
        <v>171.1</v>
      </c>
      <c r="Z137" s="24">
        <f t="shared" si="9"/>
        <v>0.51329999999999998</v>
      </c>
    </row>
    <row r="138" spans="1:26" x14ac:dyDescent="0.3">
      <c r="A138" s="7" t="s">
        <v>912</v>
      </c>
      <c r="B138" s="7" t="s">
        <v>912</v>
      </c>
      <c r="C138" s="7"/>
      <c r="D138" s="7"/>
      <c r="E138" s="7"/>
      <c r="F138" s="7"/>
      <c r="G138" s="7">
        <v>1</v>
      </c>
      <c r="H138" s="7"/>
      <c r="I138" s="7"/>
      <c r="J138" s="7"/>
      <c r="K138" s="7">
        <v>1</v>
      </c>
      <c r="L138" s="7"/>
      <c r="M138" s="7"/>
      <c r="N138" s="7"/>
      <c r="O138" s="7"/>
      <c r="P138" s="7">
        <v>12</v>
      </c>
      <c r="Q138" s="7"/>
      <c r="R138" s="7"/>
      <c r="S138" s="7"/>
      <c r="T138" s="7"/>
      <c r="U138" s="7"/>
      <c r="V138" s="7"/>
      <c r="W138" s="7">
        <f t="shared" si="10"/>
        <v>14</v>
      </c>
      <c r="X138" s="25" t="str">
        <f>VLOOKUP(B138,machine!$D$4:$J$1663,7,0)</f>
        <v>HM04</v>
      </c>
      <c r="Y138" s="25">
        <f>VLOOKUP(B138,machine!$D$4:$M$654,10,0)</f>
        <v>48.73</v>
      </c>
      <c r="Z138" s="24">
        <f t="shared" si="9"/>
        <v>0.68221999999999994</v>
      </c>
    </row>
  </sheetData>
  <autoFilter ref="A3:Z3" xr:uid="{38EE887C-B3D3-41A4-B874-99ED51C65E59}">
    <sortState xmlns:xlrd2="http://schemas.microsoft.com/office/spreadsheetml/2017/richdata2" ref="A4:Z138">
      <sortCondition ref="B3"/>
    </sortState>
  </autoFilter>
  <pageMargins left="0.70866141732283472" right="0.70866141732283472" top="0.74803149606299213" bottom="0.74803149606299213" header="0.31496062992125984" footer="0.31496062992125984"/>
  <pageSetup paperSize="9" scale="51" fitToHeight="0" orientation="landscape" r:id="rId1"/>
  <rowBreaks count="1" manualBreakCount="1">
    <brk id="53" max="26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CCFD3-6C4E-47B8-A93B-42FBB54B5CF7}">
  <dimension ref="A1:C197"/>
  <sheetViews>
    <sheetView topLeftCell="A171" workbookViewId="0">
      <selection activeCell="A4" sqref="A4:C196"/>
    </sheetView>
  </sheetViews>
  <sheetFormatPr defaultRowHeight="14.4" x14ac:dyDescent="0.3"/>
  <cols>
    <col min="1" max="1" width="20.88671875" bestFit="1" customWidth="1"/>
    <col min="2" max="2" width="17.88671875" bestFit="1" customWidth="1"/>
    <col min="3" max="3" width="5.44140625" bestFit="1" customWidth="1"/>
  </cols>
  <sheetData>
    <row r="1" spans="1:3" x14ac:dyDescent="0.3">
      <c r="A1" s="6" t="s">
        <v>41</v>
      </c>
      <c r="B1" t="s">
        <v>15769</v>
      </c>
    </row>
    <row r="3" spans="1:3" x14ac:dyDescent="0.3">
      <c r="A3" s="6" t="s">
        <v>46</v>
      </c>
    </row>
    <row r="4" spans="1:3" x14ac:dyDescent="0.3">
      <c r="A4" s="6" t="s">
        <v>37</v>
      </c>
      <c r="B4" s="6" t="s">
        <v>38</v>
      </c>
      <c r="C4" t="s">
        <v>47</v>
      </c>
    </row>
    <row r="5" spans="1:3" x14ac:dyDescent="0.3">
      <c r="A5" t="s">
        <v>13032</v>
      </c>
      <c r="B5" t="s">
        <v>436</v>
      </c>
      <c r="C5">
        <v>3</v>
      </c>
    </row>
    <row r="6" spans="1:3" x14ac:dyDescent="0.3">
      <c r="A6" t="s">
        <v>114</v>
      </c>
      <c r="B6" t="s">
        <v>102</v>
      </c>
      <c r="C6">
        <v>33</v>
      </c>
    </row>
    <row r="7" spans="1:3" x14ac:dyDescent="0.3">
      <c r="A7" t="s">
        <v>412</v>
      </c>
      <c r="B7" t="s">
        <v>405</v>
      </c>
      <c r="C7">
        <v>1</v>
      </c>
    </row>
    <row r="8" spans="1:3" x14ac:dyDescent="0.3">
      <c r="A8" t="s">
        <v>827</v>
      </c>
      <c r="B8" t="s">
        <v>819</v>
      </c>
      <c r="C8">
        <v>1</v>
      </c>
    </row>
    <row r="9" spans="1:3" x14ac:dyDescent="0.3">
      <c r="A9" t="s">
        <v>453</v>
      </c>
      <c r="B9" t="s">
        <v>442</v>
      </c>
      <c r="C9">
        <v>1</v>
      </c>
    </row>
    <row r="10" spans="1:3" x14ac:dyDescent="0.3">
      <c r="A10" t="s">
        <v>634</v>
      </c>
      <c r="B10" t="s">
        <v>631</v>
      </c>
      <c r="C10">
        <v>1</v>
      </c>
    </row>
    <row r="11" spans="1:3" x14ac:dyDescent="0.3">
      <c r="A11" t="s">
        <v>669</v>
      </c>
      <c r="B11" t="s">
        <v>664</v>
      </c>
      <c r="C11">
        <v>4</v>
      </c>
    </row>
    <row r="12" spans="1:3" x14ac:dyDescent="0.3">
      <c r="A12" t="s">
        <v>443</v>
      </c>
      <c r="B12" t="s">
        <v>442</v>
      </c>
      <c r="C12">
        <v>1</v>
      </c>
    </row>
    <row r="13" spans="1:3" x14ac:dyDescent="0.3">
      <c r="A13" t="s">
        <v>979</v>
      </c>
      <c r="B13" t="s">
        <v>979</v>
      </c>
      <c r="C13">
        <v>2</v>
      </c>
    </row>
    <row r="14" spans="1:3" x14ac:dyDescent="0.3">
      <c r="A14" t="s">
        <v>753</v>
      </c>
      <c r="B14" t="s">
        <v>750</v>
      </c>
      <c r="C14">
        <v>1</v>
      </c>
    </row>
    <row r="15" spans="1:3" x14ac:dyDescent="0.3">
      <c r="A15" t="s">
        <v>865</v>
      </c>
      <c r="B15" t="s">
        <v>858</v>
      </c>
      <c r="C15">
        <v>3</v>
      </c>
    </row>
    <row r="16" spans="1:3" x14ac:dyDescent="0.3">
      <c r="A16" t="s">
        <v>627</v>
      </c>
      <c r="B16" t="s">
        <v>628</v>
      </c>
      <c r="C16">
        <v>7</v>
      </c>
    </row>
    <row r="17" spans="1:3" x14ac:dyDescent="0.3">
      <c r="A17" t="s">
        <v>198</v>
      </c>
      <c r="B17" t="s">
        <v>196</v>
      </c>
      <c r="C17">
        <v>1</v>
      </c>
    </row>
    <row r="18" spans="1:3" x14ac:dyDescent="0.3">
      <c r="A18" t="s">
        <v>874</v>
      </c>
      <c r="B18" t="s">
        <v>873</v>
      </c>
      <c r="C18">
        <v>1</v>
      </c>
    </row>
    <row r="19" spans="1:3" x14ac:dyDescent="0.3">
      <c r="A19" t="s">
        <v>796</v>
      </c>
      <c r="B19" t="s">
        <v>880</v>
      </c>
      <c r="C19">
        <v>1</v>
      </c>
    </row>
    <row r="20" spans="1:3" x14ac:dyDescent="0.3">
      <c r="A20" t="s">
        <v>206</v>
      </c>
      <c r="B20" t="s">
        <v>207</v>
      </c>
      <c r="C20">
        <v>3</v>
      </c>
    </row>
    <row r="21" spans="1:3" x14ac:dyDescent="0.3">
      <c r="A21" t="s">
        <v>511</v>
      </c>
      <c r="B21" t="s">
        <v>496</v>
      </c>
      <c r="C21">
        <v>2</v>
      </c>
    </row>
    <row r="22" spans="1:3" x14ac:dyDescent="0.3">
      <c r="A22" t="s">
        <v>259</v>
      </c>
      <c r="B22" t="s">
        <v>258</v>
      </c>
      <c r="C22">
        <v>2</v>
      </c>
    </row>
    <row r="23" spans="1:3" x14ac:dyDescent="0.3">
      <c r="A23" t="s">
        <v>840</v>
      </c>
      <c r="B23" t="s">
        <v>819</v>
      </c>
      <c r="C23">
        <v>2</v>
      </c>
    </row>
    <row r="24" spans="1:3" x14ac:dyDescent="0.3">
      <c r="A24" t="s">
        <v>856</v>
      </c>
      <c r="B24" t="s">
        <v>819</v>
      </c>
      <c r="C24">
        <v>1</v>
      </c>
    </row>
    <row r="25" spans="1:3" x14ac:dyDescent="0.3">
      <c r="A25" t="s">
        <v>799</v>
      </c>
      <c r="B25" t="s">
        <v>800</v>
      </c>
      <c r="C25">
        <v>3</v>
      </c>
    </row>
    <row r="26" spans="1:3" x14ac:dyDescent="0.3">
      <c r="A26" t="s">
        <v>150</v>
      </c>
      <c r="B26" t="s">
        <v>144</v>
      </c>
      <c r="C26">
        <v>1</v>
      </c>
    </row>
    <row r="27" spans="1:3" x14ac:dyDescent="0.3">
      <c r="A27" t="s">
        <v>469</v>
      </c>
      <c r="B27" t="s">
        <v>468</v>
      </c>
      <c r="C27">
        <v>1</v>
      </c>
    </row>
    <row r="28" spans="1:3" x14ac:dyDescent="0.3">
      <c r="A28" t="s">
        <v>822</v>
      </c>
      <c r="B28" t="s">
        <v>819</v>
      </c>
      <c r="C28">
        <v>3</v>
      </c>
    </row>
    <row r="29" spans="1:3" x14ac:dyDescent="0.3">
      <c r="A29" t="s">
        <v>151</v>
      </c>
      <c r="B29" t="s">
        <v>164</v>
      </c>
      <c r="C29">
        <v>1</v>
      </c>
    </row>
    <row r="30" spans="1:3" x14ac:dyDescent="0.3">
      <c r="A30" t="s">
        <v>763</v>
      </c>
      <c r="B30" t="s">
        <v>757</v>
      </c>
      <c r="C30">
        <v>2</v>
      </c>
    </row>
    <row r="31" spans="1:3" x14ac:dyDescent="0.3">
      <c r="A31" t="s">
        <v>871</v>
      </c>
      <c r="B31" t="s">
        <v>858</v>
      </c>
      <c r="C31">
        <v>12</v>
      </c>
    </row>
    <row r="32" spans="1:3" x14ac:dyDescent="0.3">
      <c r="A32" t="s">
        <v>510</v>
      </c>
      <c r="B32" t="s">
        <v>496</v>
      </c>
      <c r="C32">
        <v>1</v>
      </c>
    </row>
    <row r="33" spans="1:3" x14ac:dyDescent="0.3">
      <c r="A33" t="s">
        <v>768</v>
      </c>
      <c r="B33" t="s">
        <v>757</v>
      </c>
      <c r="C33">
        <v>2</v>
      </c>
    </row>
    <row r="34" spans="1:3" x14ac:dyDescent="0.3">
      <c r="A34" t="s">
        <v>229</v>
      </c>
      <c r="B34" t="s">
        <v>228</v>
      </c>
      <c r="C34">
        <v>1</v>
      </c>
    </row>
    <row r="35" spans="1:3" x14ac:dyDescent="0.3">
      <c r="A35" t="s">
        <v>595</v>
      </c>
      <c r="B35" t="s">
        <v>594</v>
      </c>
      <c r="C35">
        <v>2</v>
      </c>
    </row>
    <row r="36" spans="1:3" x14ac:dyDescent="0.3">
      <c r="A36" t="s">
        <v>862</v>
      </c>
      <c r="B36" t="s">
        <v>858</v>
      </c>
      <c r="C36">
        <v>2</v>
      </c>
    </row>
    <row r="37" spans="1:3" x14ac:dyDescent="0.3">
      <c r="A37" t="s">
        <v>788</v>
      </c>
      <c r="B37" t="s">
        <v>787</v>
      </c>
      <c r="C37">
        <v>2</v>
      </c>
    </row>
    <row r="38" spans="1:3" x14ac:dyDescent="0.3">
      <c r="A38" t="s">
        <v>614</v>
      </c>
      <c r="B38" t="s">
        <v>615</v>
      </c>
      <c r="C38">
        <v>1</v>
      </c>
    </row>
    <row r="39" spans="1:3" x14ac:dyDescent="0.3">
      <c r="A39" t="s">
        <v>825</v>
      </c>
      <c r="B39" t="s">
        <v>819</v>
      </c>
      <c r="C39">
        <v>4</v>
      </c>
    </row>
    <row r="40" spans="1:3" x14ac:dyDescent="0.3">
      <c r="A40" t="s">
        <v>533</v>
      </c>
      <c r="B40" t="s">
        <v>534</v>
      </c>
      <c r="C40">
        <v>5</v>
      </c>
    </row>
    <row r="41" spans="1:3" x14ac:dyDescent="0.3">
      <c r="A41" t="s">
        <v>517</v>
      </c>
      <c r="B41" t="s">
        <v>496</v>
      </c>
      <c r="C41">
        <v>1</v>
      </c>
    </row>
    <row r="42" spans="1:3" x14ac:dyDescent="0.3">
      <c r="A42" t="s">
        <v>966</v>
      </c>
      <c r="B42" t="s">
        <v>966</v>
      </c>
      <c r="C42">
        <v>6</v>
      </c>
    </row>
    <row r="43" spans="1:3" x14ac:dyDescent="0.3">
      <c r="A43" t="s">
        <v>235</v>
      </c>
      <c r="B43" t="s">
        <v>234</v>
      </c>
      <c r="C43">
        <v>1</v>
      </c>
    </row>
    <row r="44" spans="1:3" x14ac:dyDescent="0.3">
      <c r="A44" t="s">
        <v>826</v>
      </c>
      <c r="B44" t="s">
        <v>819</v>
      </c>
      <c r="C44">
        <v>1</v>
      </c>
    </row>
    <row r="45" spans="1:3" x14ac:dyDescent="0.3">
      <c r="A45" t="s">
        <v>740</v>
      </c>
      <c r="B45" t="s">
        <v>728</v>
      </c>
      <c r="C45">
        <v>2</v>
      </c>
    </row>
    <row r="46" spans="1:3" x14ac:dyDescent="0.3">
      <c r="A46" t="s">
        <v>238</v>
      </c>
      <c r="B46" t="s">
        <v>234</v>
      </c>
      <c r="C46">
        <v>4</v>
      </c>
    </row>
    <row r="47" spans="1:3" x14ac:dyDescent="0.3">
      <c r="A47" t="s">
        <v>864</v>
      </c>
      <c r="B47" t="s">
        <v>858</v>
      </c>
      <c r="C47">
        <v>2</v>
      </c>
    </row>
    <row r="48" spans="1:3" x14ac:dyDescent="0.3">
      <c r="A48" t="s">
        <v>877</v>
      </c>
      <c r="B48" t="s">
        <v>873</v>
      </c>
      <c r="C48">
        <v>19</v>
      </c>
    </row>
    <row r="49" spans="1:3" x14ac:dyDescent="0.3">
      <c r="A49" t="s">
        <v>233</v>
      </c>
      <c r="B49" t="s">
        <v>234</v>
      </c>
      <c r="C49">
        <v>1</v>
      </c>
    </row>
    <row r="50" spans="1:3" x14ac:dyDescent="0.3">
      <c r="A50" t="s">
        <v>774</v>
      </c>
      <c r="B50" t="s">
        <v>757</v>
      </c>
      <c r="C50">
        <v>14</v>
      </c>
    </row>
    <row r="51" spans="1:3" x14ac:dyDescent="0.3">
      <c r="A51" t="s">
        <v>773</v>
      </c>
      <c r="B51" t="s">
        <v>757</v>
      </c>
      <c r="C51">
        <v>8</v>
      </c>
    </row>
    <row r="52" spans="1:3" x14ac:dyDescent="0.3">
      <c r="A52" t="s">
        <v>767</v>
      </c>
      <c r="B52" t="s">
        <v>757</v>
      </c>
      <c r="C52">
        <v>1</v>
      </c>
    </row>
    <row r="53" spans="1:3" x14ac:dyDescent="0.3">
      <c r="A53" t="s">
        <v>334</v>
      </c>
      <c r="B53" t="s">
        <v>335</v>
      </c>
      <c r="C53">
        <v>4</v>
      </c>
    </row>
    <row r="54" spans="1:3" x14ac:dyDescent="0.3">
      <c r="A54" t="s">
        <v>304</v>
      </c>
      <c r="B54" t="s">
        <v>305</v>
      </c>
      <c r="C54">
        <v>18</v>
      </c>
    </row>
    <row r="55" spans="1:3" x14ac:dyDescent="0.3">
      <c r="A55" t="s">
        <v>179</v>
      </c>
      <c r="B55" t="s">
        <v>141</v>
      </c>
      <c r="C55">
        <v>1</v>
      </c>
    </row>
    <row r="56" spans="1:3" x14ac:dyDescent="0.3">
      <c r="A56" t="s">
        <v>140</v>
      </c>
      <c r="B56" t="s">
        <v>141</v>
      </c>
      <c r="C56">
        <v>6</v>
      </c>
    </row>
    <row r="57" spans="1:3" x14ac:dyDescent="0.3">
      <c r="A57" t="s">
        <v>879</v>
      </c>
      <c r="B57" t="s">
        <v>880</v>
      </c>
      <c r="C57">
        <v>2</v>
      </c>
    </row>
    <row r="58" spans="1:3" x14ac:dyDescent="0.3">
      <c r="A58" t="s">
        <v>295</v>
      </c>
      <c r="B58" t="s">
        <v>296</v>
      </c>
      <c r="C58">
        <v>1</v>
      </c>
    </row>
    <row r="59" spans="1:3" x14ac:dyDescent="0.3">
      <c r="A59" t="s">
        <v>132</v>
      </c>
      <c r="B59" t="s">
        <v>133</v>
      </c>
      <c r="C59">
        <v>2</v>
      </c>
    </row>
    <row r="60" spans="1:3" x14ac:dyDescent="0.3">
      <c r="A60" t="s">
        <v>764</v>
      </c>
      <c r="B60" t="s">
        <v>757</v>
      </c>
      <c r="C60">
        <v>1</v>
      </c>
    </row>
    <row r="61" spans="1:3" x14ac:dyDescent="0.3">
      <c r="A61" t="s">
        <v>626</v>
      </c>
      <c r="B61" t="s">
        <v>626</v>
      </c>
      <c r="C61">
        <v>1</v>
      </c>
    </row>
    <row r="62" spans="1:3" x14ac:dyDescent="0.3">
      <c r="A62" t="s">
        <v>882</v>
      </c>
      <c r="B62" t="s">
        <v>880</v>
      </c>
      <c r="C62">
        <v>5</v>
      </c>
    </row>
    <row r="63" spans="1:3" x14ac:dyDescent="0.3">
      <c r="A63" t="s">
        <v>3723</v>
      </c>
      <c r="B63" t="s">
        <v>440</v>
      </c>
      <c r="C63">
        <v>3</v>
      </c>
    </row>
    <row r="64" spans="1:3" x14ac:dyDescent="0.3">
      <c r="A64" t="s">
        <v>291</v>
      </c>
      <c r="B64" t="s">
        <v>292</v>
      </c>
      <c r="C64">
        <v>33</v>
      </c>
    </row>
    <row r="65" spans="1:3" x14ac:dyDescent="0.3">
      <c r="A65" t="s">
        <v>293</v>
      </c>
      <c r="B65" t="s">
        <v>294</v>
      </c>
      <c r="C65">
        <v>2</v>
      </c>
    </row>
    <row r="66" spans="1:3" x14ac:dyDescent="0.3">
      <c r="A66" t="s">
        <v>297</v>
      </c>
      <c r="B66" t="s">
        <v>298</v>
      </c>
      <c r="C66">
        <v>10</v>
      </c>
    </row>
    <row r="67" spans="1:3" x14ac:dyDescent="0.3">
      <c r="A67" t="s">
        <v>367</v>
      </c>
      <c r="B67" t="s">
        <v>368</v>
      </c>
      <c r="C67">
        <v>1</v>
      </c>
    </row>
    <row r="68" spans="1:3" x14ac:dyDescent="0.3">
      <c r="A68" t="s">
        <v>350</v>
      </c>
      <c r="B68" t="s">
        <v>351</v>
      </c>
      <c r="C68">
        <v>8</v>
      </c>
    </row>
    <row r="69" spans="1:3" x14ac:dyDescent="0.3">
      <c r="A69" t="s">
        <v>317</v>
      </c>
      <c r="B69" t="s">
        <v>318</v>
      </c>
      <c r="C69">
        <v>1</v>
      </c>
    </row>
    <row r="70" spans="1:3" x14ac:dyDescent="0.3">
      <c r="A70" t="s">
        <v>785</v>
      </c>
      <c r="B70" t="s">
        <v>757</v>
      </c>
      <c r="C70">
        <v>1</v>
      </c>
    </row>
    <row r="71" spans="1:3" x14ac:dyDescent="0.3">
      <c r="A71" t="s">
        <v>731</v>
      </c>
      <c r="B71" t="s">
        <v>728</v>
      </c>
      <c r="C71">
        <v>1</v>
      </c>
    </row>
    <row r="72" spans="1:3" x14ac:dyDescent="0.3">
      <c r="A72" t="s">
        <v>153</v>
      </c>
      <c r="B72" t="s">
        <v>166</v>
      </c>
      <c r="C72">
        <v>1</v>
      </c>
    </row>
    <row r="73" spans="1:3" x14ac:dyDescent="0.3">
      <c r="A73" t="s">
        <v>778</v>
      </c>
      <c r="B73" t="s">
        <v>757</v>
      </c>
      <c r="C73">
        <v>8</v>
      </c>
    </row>
    <row r="74" spans="1:3" x14ac:dyDescent="0.3">
      <c r="A74" t="s">
        <v>299</v>
      </c>
      <c r="B74" t="s">
        <v>300</v>
      </c>
      <c r="C74">
        <v>2</v>
      </c>
    </row>
    <row r="75" spans="1:3" x14ac:dyDescent="0.3">
      <c r="A75" t="s">
        <v>581</v>
      </c>
      <c r="B75" t="s">
        <v>579</v>
      </c>
      <c r="C75">
        <v>3</v>
      </c>
    </row>
    <row r="76" spans="1:3" x14ac:dyDescent="0.3">
      <c r="A76" t="s">
        <v>195</v>
      </c>
      <c r="B76" t="s">
        <v>196</v>
      </c>
      <c r="C76">
        <v>1</v>
      </c>
    </row>
    <row r="77" spans="1:3" x14ac:dyDescent="0.3">
      <c r="A77" t="s">
        <v>855</v>
      </c>
      <c r="B77" t="s">
        <v>819</v>
      </c>
      <c r="C77">
        <v>1</v>
      </c>
    </row>
    <row r="78" spans="1:3" x14ac:dyDescent="0.3">
      <c r="A78" t="s">
        <v>853</v>
      </c>
      <c r="B78" t="s">
        <v>819</v>
      </c>
      <c r="C78">
        <v>2</v>
      </c>
    </row>
    <row r="79" spans="1:3" x14ac:dyDescent="0.3">
      <c r="A79" t="s">
        <v>372</v>
      </c>
      <c r="B79" t="s">
        <v>373</v>
      </c>
      <c r="C79">
        <v>2</v>
      </c>
    </row>
    <row r="80" spans="1:3" x14ac:dyDescent="0.3">
      <c r="A80" t="s">
        <v>878</v>
      </c>
      <c r="B80" t="s">
        <v>873</v>
      </c>
      <c r="C80">
        <v>1</v>
      </c>
    </row>
    <row r="81" spans="1:3" x14ac:dyDescent="0.3">
      <c r="A81" t="s">
        <v>760</v>
      </c>
      <c r="B81" t="s">
        <v>757</v>
      </c>
      <c r="C81">
        <v>1</v>
      </c>
    </row>
    <row r="82" spans="1:3" x14ac:dyDescent="0.3">
      <c r="A82" t="s">
        <v>824</v>
      </c>
      <c r="B82" t="s">
        <v>819</v>
      </c>
      <c r="C82">
        <v>2</v>
      </c>
    </row>
    <row r="83" spans="1:3" x14ac:dyDescent="0.3">
      <c r="A83" t="s">
        <v>609</v>
      </c>
      <c r="B83" t="s">
        <v>610</v>
      </c>
      <c r="C83">
        <v>2</v>
      </c>
    </row>
    <row r="84" spans="1:3" x14ac:dyDescent="0.3">
      <c r="A84" t="s">
        <v>605</v>
      </c>
      <c r="B84" t="s">
        <v>606</v>
      </c>
      <c r="C84">
        <v>1</v>
      </c>
    </row>
    <row r="85" spans="1:3" x14ac:dyDescent="0.3">
      <c r="A85" t="s">
        <v>724</v>
      </c>
      <c r="B85" t="s">
        <v>723</v>
      </c>
      <c r="C85">
        <v>1</v>
      </c>
    </row>
    <row r="86" spans="1:3" x14ac:dyDescent="0.3">
      <c r="A86" t="s">
        <v>13647</v>
      </c>
      <c r="B86" t="s">
        <v>167</v>
      </c>
      <c r="C86">
        <v>1</v>
      </c>
    </row>
    <row r="87" spans="1:3" x14ac:dyDescent="0.3">
      <c r="A87" t="s">
        <v>6187</v>
      </c>
      <c r="B87" t="s">
        <v>972</v>
      </c>
      <c r="C87">
        <v>30</v>
      </c>
    </row>
    <row r="88" spans="1:3" x14ac:dyDescent="0.3">
      <c r="A88" t="s">
        <v>881</v>
      </c>
      <c r="B88" t="s">
        <v>880</v>
      </c>
      <c r="C88">
        <v>1</v>
      </c>
    </row>
    <row r="89" spans="1:3" x14ac:dyDescent="0.3">
      <c r="A89" t="s">
        <v>13655</v>
      </c>
      <c r="B89" t="s">
        <v>989</v>
      </c>
      <c r="C89">
        <v>1</v>
      </c>
    </row>
    <row r="90" spans="1:3" x14ac:dyDescent="0.3">
      <c r="A90" t="s">
        <v>726</v>
      </c>
      <c r="B90" t="s">
        <v>723</v>
      </c>
      <c r="C90">
        <v>8</v>
      </c>
    </row>
    <row r="91" spans="1:3" x14ac:dyDescent="0.3">
      <c r="A91" t="s">
        <v>3147</v>
      </c>
      <c r="B91" t="s">
        <v>968</v>
      </c>
      <c r="C91">
        <v>7</v>
      </c>
    </row>
    <row r="92" spans="1:3" x14ac:dyDescent="0.3">
      <c r="A92" t="s">
        <v>3351</v>
      </c>
      <c r="B92" t="s">
        <v>626</v>
      </c>
      <c r="C92">
        <v>1</v>
      </c>
    </row>
    <row r="93" spans="1:3" x14ac:dyDescent="0.3">
      <c r="A93" t="s">
        <v>701</v>
      </c>
      <c r="B93" t="s">
        <v>700</v>
      </c>
      <c r="C93">
        <v>2</v>
      </c>
    </row>
    <row r="94" spans="1:3" x14ac:dyDescent="0.3">
      <c r="A94" t="s">
        <v>807</v>
      </c>
      <c r="B94" t="s">
        <v>800</v>
      </c>
      <c r="C94">
        <v>1</v>
      </c>
    </row>
    <row r="95" spans="1:3" x14ac:dyDescent="0.3">
      <c r="A95" t="s">
        <v>13683</v>
      </c>
      <c r="B95" t="s">
        <v>393</v>
      </c>
      <c r="C95">
        <v>1</v>
      </c>
    </row>
    <row r="96" spans="1:3" x14ac:dyDescent="0.3">
      <c r="A96" t="s">
        <v>13688</v>
      </c>
      <c r="B96" t="s">
        <v>819</v>
      </c>
      <c r="C96">
        <v>6</v>
      </c>
    </row>
    <row r="97" spans="1:3" x14ac:dyDescent="0.3">
      <c r="A97" t="s">
        <v>13692</v>
      </c>
      <c r="B97" t="s">
        <v>819</v>
      </c>
      <c r="C97">
        <v>3</v>
      </c>
    </row>
    <row r="98" spans="1:3" x14ac:dyDescent="0.3">
      <c r="A98" t="s">
        <v>3893</v>
      </c>
      <c r="B98" t="s">
        <v>203</v>
      </c>
      <c r="C98">
        <v>18</v>
      </c>
    </row>
    <row r="99" spans="1:3" x14ac:dyDescent="0.3">
      <c r="A99" t="s">
        <v>4102</v>
      </c>
      <c r="B99" t="s">
        <v>715</v>
      </c>
      <c r="C99">
        <v>1</v>
      </c>
    </row>
    <row r="100" spans="1:3" x14ac:dyDescent="0.3">
      <c r="A100" t="s">
        <v>1615</v>
      </c>
      <c r="B100" t="s">
        <v>234</v>
      </c>
      <c r="C100">
        <v>1</v>
      </c>
    </row>
    <row r="101" spans="1:3" x14ac:dyDescent="0.3">
      <c r="A101" t="s">
        <v>7219</v>
      </c>
      <c r="B101" t="s">
        <v>987</v>
      </c>
      <c r="C101">
        <v>2</v>
      </c>
    </row>
    <row r="102" spans="1:3" x14ac:dyDescent="0.3">
      <c r="A102" t="s">
        <v>582</v>
      </c>
      <c r="B102" t="s">
        <v>583</v>
      </c>
      <c r="C102">
        <v>1</v>
      </c>
    </row>
    <row r="103" spans="1:3" x14ac:dyDescent="0.3">
      <c r="A103" t="s">
        <v>13811</v>
      </c>
      <c r="B103" t="s">
        <v>133</v>
      </c>
      <c r="C103">
        <v>2</v>
      </c>
    </row>
    <row r="104" spans="1:3" x14ac:dyDescent="0.3">
      <c r="A104" t="s">
        <v>459</v>
      </c>
      <c r="B104" t="s">
        <v>457</v>
      </c>
      <c r="C104">
        <v>1</v>
      </c>
    </row>
    <row r="105" spans="1:3" x14ac:dyDescent="0.3">
      <c r="A105" t="s">
        <v>13821</v>
      </c>
      <c r="B105" t="s">
        <v>990</v>
      </c>
      <c r="C105">
        <v>2</v>
      </c>
    </row>
    <row r="106" spans="1:3" x14ac:dyDescent="0.3">
      <c r="A106" t="s">
        <v>13823</v>
      </c>
      <c r="B106" t="s">
        <v>990</v>
      </c>
      <c r="C106">
        <v>2</v>
      </c>
    </row>
    <row r="107" spans="1:3" x14ac:dyDescent="0.3">
      <c r="A107" t="s">
        <v>13833</v>
      </c>
      <c r="B107" t="s">
        <v>990</v>
      </c>
      <c r="C107">
        <v>1</v>
      </c>
    </row>
    <row r="108" spans="1:3" x14ac:dyDescent="0.3">
      <c r="A108" t="s">
        <v>134</v>
      </c>
      <c r="B108" t="s">
        <v>135</v>
      </c>
      <c r="C108">
        <v>3</v>
      </c>
    </row>
    <row r="109" spans="1:3" x14ac:dyDescent="0.3">
      <c r="A109" t="s">
        <v>13852</v>
      </c>
      <c r="B109" t="s">
        <v>173</v>
      </c>
      <c r="C109">
        <v>1</v>
      </c>
    </row>
    <row r="110" spans="1:3" x14ac:dyDescent="0.3">
      <c r="A110" t="s">
        <v>553</v>
      </c>
      <c r="B110" t="s">
        <v>554</v>
      </c>
      <c r="C110">
        <v>1</v>
      </c>
    </row>
    <row r="111" spans="1:3" x14ac:dyDescent="0.3">
      <c r="A111" t="s">
        <v>13860</v>
      </c>
      <c r="B111" t="s">
        <v>482</v>
      </c>
      <c r="C111">
        <v>3</v>
      </c>
    </row>
    <row r="112" spans="1:3" x14ac:dyDescent="0.3">
      <c r="A112" t="s">
        <v>1451</v>
      </c>
      <c r="B112" t="s">
        <v>956</v>
      </c>
      <c r="C112">
        <v>10</v>
      </c>
    </row>
    <row r="113" spans="1:3" x14ac:dyDescent="0.3">
      <c r="A113" t="s">
        <v>7121</v>
      </c>
      <c r="B113" t="s">
        <v>967</v>
      </c>
      <c r="C113">
        <v>1</v>
      </c>
    </row>
    <row r="114" spans="1:3" x14ac:dyDescent="0.3">
      <c r="A114" t="s">
        <v>489</v>
      </c>
      <c r="B114" t="s">
        <v>490</v>
      </c>
      <c r="C114">
        <v>3</v>
      </c>
    </row>
    <row r="115" spans="1:3" x14ac:dyDescent="0.3">
      <c r="A115" t="s">
        <v>13880</v>
      </c>
      <c r="B115" t="s">
        <v>664</v>
      </c>
      <c r="C115">
        <v>1</v>
      </c>
    </row>
    <row r="116" spans="1:3" x14ac:dyDescent="0.3">
      <c r="A116" t="s">
        <v>531</v>
      </c>
      <c r="B116" t="s">
        <v>532</v>
      </c>
      <c r="C116">
        <v>1</v>
      </c>
    </row>
    <row r="117" spans="1:3" x14ac:dyDescent="0.3">
      <c r="A117" t="s">
        <v>13913</v>
      </c>
      <c r="B117" t="s">
        <v>168</v>
      </c>
      <c r="C117">
        <v>1</v>
      </c>
    </row>
    <row r="118" spans="1:3" x14ac:dyDescent="0.3">
      <c r="A118" t="s">
        <v>5935</v>
      </c>
      <c r="B118" t="s">
        <v>196</v>
      </c>
      <c r="C118">
        <v>3</v>
      </c>
    </row>
    <row r="119" spans="1:3" x14ac:dyDescent="0.3">
      <c r="A119" t="s">
        <v>13931</v>
      </c>
      <c r="B119" t="s">
        <v>428</v>
      </c>
      <c r="C119">
        <v>4</v>
      </c>
    </row>
    <row r="120" spans="1:3" x14ac:dyDescent="0.3">
      <c r="A120" t="s">
        <v>13954</v>
      </c>
      <c r="B120" t="s">
        <v>998</v>
      </c>
      <c r="C120">
        <v>4</v>
      </c>
    </row>
    <row r="121" spans="1:3" x14ac:dyDescent="0.3">
      <c r="A121" t="s">
        <v>1426</v>
      </c>
      <c r="B121" t="s">
        <v>999</v>
      </c>
      <c r="C121">
        <v>1</v>
      </c>
    </row>
    <row r="122" spans="1:3" x14ac:dyDescent="0.3">
      <c r="A122" t="s">
        <v>13968</v>
      </c>
      <c r="B122" t="s">
        <v>1006</v>
      </c>
      <c r="C122">
        <v>3</v>
      </c>
    </row>
    <row r="123" spans="1:3" x14ac:dyDescent="0.3">
      <c r="A123" t="s">
        <v>3200</v>
      </c>
      <c r="B123" t="s">
        <v>700</v>
      </c>
      <c r="C123">
        <v>2</v>
      </c>
    </row>
    <row r="124" spans="1:3" x14ac:dyDescent="0.3">
      <c r="A124" t="s">
        <v>13972</v>
      </c>
      <c r="B124" t="s">
        <v>171</v>
      </c>
      <c r="C124">
        <v>1</v>
      </c>
    </row>
    <row r="125" spans="1:3" x14ac:dyDescent="0.3">
      <c r="A125" t="s">
        <v>890</v>
      </c>
      <c r="B125" t="s">
        <v>880</v>
      </c>
      <c r="C125">
        <v>1</v>
      </c>
    </row>
    <row r="126" spans="1:3" x14ac:dyDescent="0.3">
      <c r="A126" t="s">
        <v>1693</v>
      </c>
      <c r="B126" t="s">
        <v>144</v>
      </c>
      <c r="C126">
        <v>5</v>
      </c>
    </row>
    <row r="127" spans="1:3" x14ac:dyDescent="0.3">
      <c r="A127" t="s">
        <v>3676</v>
      </c>
      <c r="B127" t="s">
        <v>689</v>
      </c>
      <c r="C127">
        <v>12</v>
      </c>
    </row>
    <row r="128" spans="1:3" x14ac:dyDescent="0.3">
      <c r="A128" t="s">
        <v>14001</v>
      </c>
      <c r="B128" t="s">
        <v>703</v>
      </c>
      <c r="C128">
        <v>1</v>
      </c>
    </row>
    <row r="129" spans="1:3" x14ac:dyDescent="0.3">
      <c r="A129" t="s">
        <v>14003</v>
      </c>
      <c r="B129" t="s">
        <v>591</v>
      </c>
      <c r="C129">
        <v>1</v>
      </c>
    </row>
    <row r="130" spans="1:3" x14ac:dyDescent="0.3">
      <c r="A130" t="s">
        <v>702</v>
      </c>
      <c r="B130" t="s">
        <v>703</v>
      </c>
      <c r="C130">
        <v>2</v>
      </c>
    </row>
    <row r="131" spans="1:3" x14ac:dyDescent="0.3">
      <c r="A131" t="s">
        <v>537</v>
      </c>
      <c r="B131" t="s">
        <v>538</v>
      </c>
      <c r="C131">
        <v>1</v>
      </c>
    </row>
    <row r="132" spans="1:3" x14ac:dyDescent="0.3">
      <c r="A132" t="s">
        <v>14009</v>
      </c>
      <c r="B132" t="s">
        <v>703</v>
      </c>
      <c r="C132">
        <v>2</v>
      </c>
    </row>
    <row r="133" spans="1:3" x14ac:dyDescent="0.3">
      <c r="A133" t="s">
        <v>14015</v>
      </c>
      <c r="B133" t="s">
        <v>524</v>
      </c>
      <c r="C133">
        <v>7</v>
      </c>
    </row>
    <row r="134" spans="1:3" x14ac:dyDescent="0.3">
      <c r="A134" t="s">
        <v>1825</v>
      </c>
      <c r="B134" t="s">
        <v>800</v>
      </c>
      <c r="C134">
        <v>42</v>
      </c>
    </row>
    <row r="135" spans="1:3" x14ac:dyDescent="0.3">
      <c r="A135" t="s">
        <v>530</v>
      </c>
      <c r="B135" t="s">
        <v>527</v>
      </c>
      <c r="C135">
        <v>1</v>
      </c>
    </row>
    <row r="136" spans="1:3" x14ac:dyDescent="0.3">
      <c r="A136" t="s">
        <v>2351</v>
      </c>
      <c r="B136" t="s">
        <v>108</v>
      </c>
      <c r="C136">
        <v>4</v>
      </c>
    </row>
    <row r="137" spans="1:3" x14ac:dyDescent="0.3">
      <c r="A137" t="s">
        <v>14060</v>
      </c>
      <c r="B137" t="s">
        <v>554</v>
      </c>
      <c r="C137">
        <v>1</v>
      </c>
    </row>
    <row r="138" spans="1:3" x14ac:dyDescent="0.3">
      <c r="A138" t="s">
        <v>1672</v>
      </c>
      <c r="B138" t="s">
        <v>169</v>
      </c>
      <c r="C138">
        <v>2</v>
      </c>
    </row>
    <row r="139" spans="1:3" x14ac:dyDescent="0.3">
      <c r="A139" t="s">
        <v>2963</v>
      </c>
      <c r="B139" t="s">
        <v>613</v>
      </c>
      <c r="C139">
        <v>1</v>
      </c>
    </row>
    <row r="140" spans="1:3" x14ac:dyDescent="0.3">
      <c r="A140" t="s">
        <v>904</v>
      </c>
      <c r="B140" t="s">
        <v>902</v>
      </c>
      <c r="C140">
        <v>1</v>
      </c>
    </row>
    <row r="141" spans="1:3" x14ac:dyDescent="0.3">
      <c r="A141" t="s">
        <v>6751</v>
      </c>
      <c r="B141" t="s">
        <v>442</v>
      </c>
      <c r="C141">
        <v>12</v>
      </c>
    </row>
    <row r="142" spans="1:3" x14ac:dyDescent="0.3">
      <c r="A142" t="s">
        <v>14080</v>
      </c>
      <c r="B142" t="s">
        <v>980</v>
      </c>
      <c r="C142">
        <v>3</v>
      </c>
    </row>
    <row r="143" spans="1:3" x14ac:dyDescent="0.3">
      <c r="A143" t="s">
        <v>452</v>
      </c>
      <c r="B143" t="s">
        <v>442</v>
      </c>
      <c r="C143">
        <v>1</v>
      </c>
    </row>
    <row r="144" spans="1:3" x14ac:dyDescent="0.3">
      <c r="A144" t="s">
        <v>14088</v>
      </c>
      <c r="B144" t="s">
        <v>1019</v>
      </c>
      <c r="C144">
        <v>1</v>
      </c>
    </row>
    <row r="145" spans="1:3" x14ac:dyDescent="0.3">
      <c r="A145" t="s">
        <v>6224</v>
      </c>
      <c r="B145" t="s">
        <v>169</v>
      </c>
      <c r="C145">
        <v>2</v>
      </c>
    </row>
    <row r="146" spans="1:3" x14ac:dyDescent="0.3">
      <c r="A146" t="s">
        <v>14105</v>
      </c>
      <c r="B146" t="s">
        <v>457</v>
      </c>
      <c r="C146">
        <v>1</v>
      </c>
    </row>
    <row r="147" spans="1:3" x14ac:dyDescent="0.3">
      <c r="A147" t="s">
        <v>14109</v>
      </c>
      <c r="B147" t="s">
        <v>1032</v>
      </c>
      <c r="C147">
        <v>1</v>
      </c>
    </row>
    <row r="148" spans="1:3" x14ac:dyDescent="0.3">
      <c r="A148" t="s">
        <v>6346</v>
      </c>
      <c r="B148" t="s">
        <v>677</v>
      </c>
      <c r="C148">
        <v>2</v>
      </c>
    </row>
    <row r="149" spans="1:3" x14ac:dyDescent="0.3">
      <c r="A149" t="s">
        <v>5881</v>
      </c>
      <c r="B149" t="s">
        <v>100</v>
      </c>
      <c r="C149">
        <v>21</v>
      </c>
    </row>
    <row r="150" spans="1:3" x14ac:dyDescent="0.3">
      <c r="A150" t="s">
        <v>6562</v>
      </c>
      <c r="B150" t="s">
        <v>442</v>
      </c>
      <c r="C150">
        <v>10</v>
      </c>
    </row>
    <row r="151" spans="1:3" x14ac:dyDescent="0.3">
      <c r="A151" t="s">
        <v>590</v>
      </c>
      <c r="B151" t="s">
        <v>591</v>
      </c>
      <c r="C151">
        <v>21</v>
      </c>
    </row>
    <row r="152" spans="1:3" x14ac:dyDescent="0.3">
      <c r="A152" t="s">
        <v>1629</v>
      </c>
      <c r="B152" t="s">
        <v>687</v>
      </c>
      <c r="C152">
        <v>51</v>
      </c>
    </row>
    <row r="153" spans="1:3" x14ac:dyDescent="0.3">
      <c r="A153" t="s">
        <v>6179</v>
      </c>
      <c r="B153" t="s">
        <v>442</v>
      </c>
      <c r="C153">
        <v>39</v>
      </c>
    </row>
    <row r="154" spans="1:3" x14ac:dyDescent="0.3">
      <c r="A154" t="s">
        <v>3591</v>
      </c>
      <c r="B154" t="s">
        <v>442</v>
      </c>
      <c r="C154">
        <v>2</v>
      </c>
    </row>
    <row r="155" spans="1:3" x14ac:dyDescent="0.3">
      <c r="A155" t="s">
        <v>14181</v>
      </c>
      <c r="B155" t="s">
        <v>442</v>
      </c>
      <c r="C155">
        <v>1</v>
      </c>
    </row>
    <row r="156" spans="1:3" x14ac:dyDescent="0.3">
      <c r="A156" t="s">
        <v>14192</v>
      </c>
      <c r="B156" t="s">
        <v>1008</v>
      </c>
      <c r="C156">
        <v>3</v>
      </c>
    </row>
    <row r="157" spans="1:3" x14ac:dyDescent="0.3">
      <c r="A157" t="s">
        <v>415</v>
      </c>
      <c r="B157" t="s">
        <v>416</v>
      </c>
      <c r="C157">
        <v>2</v>
      </c>
    </row>
    <row r="158" spans="1:3" x14ac:dyDescent="0.3">
      <c r="A158" t="s">
        <v>14210</v>
      </c>
      <c r="B158" t="s">
        <v>902</v>
      </c>
      <c r="C158">
        <v>1</v>
      </c>
    </row>
    <row r="159" spans="1:3" x14ac:dyDescent="0.3">
      <c r="A159" t="s">
        <v>3153</v>
      </c>
      <c r="B159" t="s">
        <v>220</v>
      </c>
      <c r="C159">
        <v>1</v>
      </c>
    </row>
    <row r="160" spans="1:3" x14ac:dyDescent="0.3">
      <c r="A160" t="s">
        <v>3304</v>
      </c>
      <c r="B160" t="s">
        <v>819</v>
      </c>
      <c r="C160">
        <v>1</v>
      </c>
    </row>
    <row r="161" spans="1:3" x14ac:dyDescent="0.3">
      <c r="A161" t="s">
        <v>3494</v>
      </c>
      <c r="B161" t="s">
        <v>554</v>
      </c>
      <c r="C161">
        <v>8</v>
      </c>
    </row>
    <row r="162" spans="1:3" x14ac:dyDescent="0.3">
      <c r="A162" t="s">
        <v>14237</v>
      </c>
      <c r="B162" t="s">
        <v>1018</v>
      </c>
      <c r="C162">
        <v>1</v>
      </c>
    </row>
    <row r="163" spans="1:3" x14ac:dyDescent="0.3">
      <c r="A163" t="s">
        <v>574</v>
      </c>
      <c r="B163" t="s">
        <v>572</v>
      </c>
      <c r="C163">
        <v>1</v>
      </c>
    </row>
    <row r="164" spans="1:3" x14ac:dyDescent="0.3">
      <c r="A164" t="s">
        <v>600</v>
      </c>
      <c r="B164" t="s">
        <v>601</v>
      </c>
      <c r="C164">
        <v>3</v>
      </c>
    </row>
    <row r="165" spans="1:3" x14ac:dyDescent="0.3">
      <c r="A165" t="s">
        <v>426</v>
      </c>
      <c r="B165" t="s">
        <v>424</v>
      </c>
      <c r="C165">
        <v>4</v>
      </c>
    </row>
    <row r="166" spans="1:3" x14ac:dyDescent="0.3">
      <c r="A166" t="s">
        <v>3013</v>
      </c>
      <c r="B166" t="s">
        <v>174</v>
      </c>
      <c r="C166">
        <v>8</v>
      </c>
    </row>
    <row r="167" spans="1:3" x14ac:dyDescent="0.3">
      <c r="A167" t="s">
        <v>571</v>
      </c>
      <c r="B167" t="s">
        <v>572</v>
      </c>
      <c r="C167">
        <v>1</v>
      </c>
    </row>
    <row r="168" spans="1:3" x14ac:dyDescent="0.3">
      <c r="A168" t="s">
        <v>555</v>
      </c>
      <c r="B168" t="s">
        <v>554</v>
      </c>
      <c r="C168">
        <v>1</v>
      </c>
    </row>
    <row r="169" spans="1:3" x14ac:dyDescent="0.3">
      <c r="A169" t="s">
        <v>602</v>
      </c>
      <c r="B169" t="s">
        <v>603</v>
      </c>
      <c r="C169">
        <v>14</v>
      </c>
    </row>
    <row r="170" spans="1:3" x14ac:dyDescent="0.3">
      <c r="A170" t="s">
        <v>1595</v>
      </c>
      <c r="B170" t="s">
        <v>912</v>
      </c>
      <c r="C170">
        <v>6</v>
      </c>
    </row>
    <row r="171" spans="1:3" x14ac:dyDescent="0.3">
      <c r="A171" t="s">
        <v>454</v>
      </c>
      <c r="B171" t="s">
        <v>455</v>
      </c>
      <c r="C171">
        <v>9</v>
      </c>
    </row>
    <row r="172" spans="1:3" x14ac:dyDescent="0.3">
      <c r="A172" t="s">
        <v>1390</v>
      </c>
      <c r="B172" t="s">
        <v>981</v>
      </c>
      <c r="C172">
        <v>3</v>
      </c>
    </row>
    <row r="173" spans="1:3" x14ac:dyDescent="0.3">
      <c r="A173" t="s">
        <v>3711</v>
      </c>
      <c r="B173" t="s">
        <v>174</v>
      </c>
      <c r="C173">
        <v>1</v>
      </c>
    </row>
    <row r="174" spans="1:3" x14ac:dyDescent="0.3">
      <c r="A174" t="s">
        <v>803</v>
      </c>
      <c r="B174" t="s">
        <v>800</v>
      </c>
      <c r="C174">
        <v>8</v>
      </c>
    </row>
    <row r="175" spans="1:3" x14ac:dyDescent="0.3">
      <c r="A175" t="s">
        <v>3538</v>
      </c>
      <c r="B175" t="s">
        <v>757</v>
      </c>
      <c r="C175">
        <v>2</v>
      </c>
    </row>
    <row r="176" spans="1:3" x14ac:dyDescent="0.3">
      <c r="A176" t="s">
        <v>756</v>
      </c>
      <c r="B176" t="s">
        <v>757</v>
      </c>
      <c r="C176">
        <v>1</v>
      </c>
    </row>
    <row r="177" spans="1:3" x14ac:dyDescent="0.3">
      <c r="A177" t="s">
        <v>759</v>
      </c>
      <c r="B177" t="s">
        <v>757</v>
      </c>
      <c r="C177">
        <v>4</v>
      </c>
    </row>
    <row r="178" spans="1:3" x14ac:dyDescent="0.3">
      <c r="A178" t="s">
        <v>357</v>
      </c>
      <c r="B178" t="s">
        <v>358</v>
      </c>
      <c r="C178">
        <v>9</v>
      </c>
    </row>
    <row r="179" spans="1:3" x14ac:dyDescent="0.3">
      <c r="A179" t="s">
        <v>3285</v>
      </c>
      <c r="B179" t="s">
        <v>244</v>
      </c>
      <c r="C179">
        <v>1</v>
      </c>
    </row>
    <row r="180" spans="1:3" x14ac:dyDescent="0.3">
      <c r="A180" t="s">
        <v>1441</v>
      </c>
      <c r="B180" t="s">
        <v>133</v>
      </c>
      <c r="C180">
        <v>3</v>
      </c>
    </row>
    <row r="181" spans="1:3" x14ac:dyDescent="0.3">
      <c r="A181" t="s">
        <v>899</v>
      </c>
      <c r="B181" t="s">
        <v>900</v>
      </c>
      <c r="C181">
        <v>12</v>
      </c>
    </row>
    <row r="182" spans="1:3" x14ac:dyDescent="0.3">
      <c r="A182" t="s">
        <v>1356</v>
      </c>
      <c r="B182" t="s">
        <v>1010</v>
      </c>
      <c r="C182">
        <v>5</v>
      </c>
    </row>
    <row r="183" spans="1:3" x14ac:dyDescent="0.3">
      <c r="A183" t="s">
        <v>302</v>
      </c>
      <c r="B183" t="s">
        <v>303</v>
      </c>
      <c r="C183">
        <v>8</v>
      </c>
    </row>
    <row r="184" spans="1:3" x14ac:dyDescent="0.3">
      <c r="A184" t="s">
        <v>347</v>
      </c>
      <c r="B184" t="s">
        <v>345</v>
      </c>
      <c r="C184">
        <v>7</v>
      </c>
    </row>
    <row r="185" spans="1:3" x14ac:dyDescent="0.3">
      <c r="A185" t="s">
        <v>898</v>
      </c>
      <c r="B185" t="s">
        <v>895</v>
      </c>
      <c r="C185">
        <v>17</v>
      </c>
    </row>
    <row r="186" spans="1:3" x14ac:dyDescent="0.3">
      <c r="A186" t="s">
        <v>7021</v>
      </c>
      <c r="B186" t="s">
        <v>1011</v>
      </c>
      <c r="C186">
        <v>3</v>
      </c>
    </row>
    <row r="187" spans="1:3" x14ac:dyDescent="0.3">
      <c r="A187" t="s">
        <v>15031</v>
      </c>
      <c r="B187" t="s">
        <v>1011</v>
      </c>
      <c r="C187">
        <v>2</v>
      </c>
    </row>
    <row r="188" spans="1:3" x14ac:dyDescent="0.3">
      <c r="A188" t="s">
        <v>15146</v>
      </c>
      <c r="B188" t="s">
        <v>538</v>
      </c>
      <c r="C188">
        <v>7</v>
      </c>
    </row>
    <row r="189" spans="1:3" x14ac:dyDescent="0.3">
      <c r="A189" t="s">
        <v>7049</v>
      </c>
      <c r="B189" t="s">
        <v>261</v>
      </c>
      <c r="C189">
        <v>2</v>
      </c>
    </row>
    <row r="190" spans="1:3" x14ac:dyDescent="0.3">
      <c r="A190" t="s">
        <v>1874</v>
      </c>
      <c r="B190" t="s">
        <v>664</v>
      </c>
      <c r="C190">
        <v>1</v>
      </c>
    </row>
    <row r="191" spans="1:3" x14ac:dyDescent="0.3">
      <c r="A191" t="s">
        <v>2628</v>
      </c>
      <c r="B191" t="s">
        <v>170</v>
      </c>
      <c r="C191">
        <v>9</v>
      </c>
    </row>
    <row r="192" spans="1:3" x14ac:dyDescent="0.3">
      <c r="A192" t="s">
        <v>6568</v>
      </c>
      <c r="B192" t="s">
        <v>170</v>
      </c>
      <c r="C192">
        <v>1</v>
      </c>
    </row>
    <row r="193" spans="1:3" x14ac:dyDescent="0.3">
      <c r="A193" t="s">
        <v>576</v>
      </c>
      <c r="B193" t="s">
        <v>577</v>
      </c>
      <c r="C193">
        <v>1</v>
      </c>
    </row>
    <row r="194" spans="1:3" x14ac:dyDescent="0.3">
      <c r="A194" t="s">
        <v>1339</v>
      </c>
      <c r="B194" t="s">
        <v>1010</v>
      </c>
      <c r="C194">
        <v>5</v>
      </c>
    </row>
    <row r="195" spans="1:3" x14ac:dyDescent="0.3">
      <c r="A195" t="s">
        <v>1723</v>
      </c>
      <c r="B195" t="s">
        <v>757</v>
      </c>
      <c r="C195">
        <v>3</v>
      </c>
    </row>
    <row r="196" spans="1:3" x14ac:dyDescent="0.3">
      <c r="A196" t="s">
        <v>758</v>
      </c>
      <c r="B196" t="s">
        <v>757</v>
      </c>
      <c r="C196">
        <v>4</v>
      </c>
    </row>
    <row r="197" spans="1:3" x14ac:dyDescent="0.3">
      <c r="A197" t="s">
        <v>44</v>
      </c>
      <c r="C197">
        <v>874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0DCE4-BBC8-45F9-B31E-2F51437AD0D7}">
  <dimension ref="A1:Z227"/>
  <sheetViews>
    <sheetView topLeftCell="R201" workbookViewId="0">
      <selection activeCell="A4" sqref="A4:Y226"/>
    </sheetView>
  </sheetViews>
  <sheetFormatPr defaultRowHeight="14.4" x14ac:dyDescent="0.3"/>
  <cols>
    <col min="1" max="1" width="21.5546875" bestFit="1" customWidth="1"/>
    <col min="2" max="2" width="13.44140625" bestFit="1" customWidth="1"/>
    <col min="3" max="25" width="14.88671875" bestFit="1" customWidth="1"/>
    <col min="26" max="26" width="11.33203125" bestFit="1" customWidth="1"/>
    <col min="27" max="44" width="14.88671875" bestFit="1" customWidth="1"/>
    <col min="45" max="45" width="11.33203125" bestFit="1" customWidth="1"/>
    <col min="46" max="66" width="21.5546875" bestFit="1" customWidth="1"/>
    <col min="67" max="68" width="26.5546875" bestFit="1" customWidth="1"/>
  </cols>
  <sheetData>
    <row r="1" spans="1:26" x14ac:dyDescent="0.3">
      <c r="A1" s="6" t="s">
        <v>11</v>
      </c>
      <c r="B1" t="s">
        <v>45</v>
      </c>
    </row>
    <row r="3" spans="1:26" x14ac:dyDescent="0.3">
      <c r="A3" s="6" t="s">
        <v>46</v>
      </c>
      <c r="C3" s="6" t="s">
        <v>1026</v>
      </c>
    </row>
    <row r="4" spans="1:26" x14ac:dyDescent="0.3">
      <c r="A4" s="6" t="s">
        <v>0</v>
      </c>
      <c r="B4" s="6" t="s">
        <v>1</v>
      </c>
      <c r="C4" t="s">
        <v>8135</v>
      </c>
      <c r="D4" t="s">
        <v>1235</v>
      </c>
      <c r="E4" t="s">
        <v>1472</v>
      </c>
      <c r="F4" t="s">
        <v>2315</v>
      </c>
      <c r="G4" t="s">
        <v>6097</v>
      </c>
      <c r="H4" t="s">
        <v>13</v>
      </c>
      <c r="I4" t="s">
        <v>8154</v>
      </c>
      <c r="J4" t="s">
        <v>14</v>
      </c>
      <c r="K4" t="s">
        <v>2597</v>
      </c>
      <c r="L4" t="s">
        <v>35</v>
      </c>
      <c r="M4" t="s">
        <v>12</v>
      </c>
      <c r="N4" t="s">
        <v>2469</v>
      </c>
      <c r="O4" t="s">
        <v>28</v>
      </c>
      <c r="P4" t="s">
        <v>29</v>
      </c>
      <c r="Q4" t="s">
        <v>31</v>
      </c>
      <c r="R4" t="s">
        <v>1683</v>
      </c>
      <c r="S4" t="s">
        <v>3702</v>
      </c>
      <c r="T4" t="s">
        <v>19</v>
      </c>
      <c r="U4" t="s">
        <v>33</v>
      </c>
      <c r="V4" t="s">
        <v>3898</v>
      </c>
      <c r="W4" t="s">
        <v>34</v>
      </c>
      <c r="X4" t="s">
        <v>3991</v>
      </c>
      <c r="Y4" t="s">
        <v>3871</v>
      </c>
      <c r="Z4" t="s">
        <v>44</v>
      </c>
    </row>
    <row r="5" spans="1:26" x14ac:dyDescent="0.3">
      <c r="A5" t="s">
        <v>624</v>
      </c>
      <c r="B5" t="s">
        <v>624</v>
      </c>
      <c r="N5">
        <v>1</v>
      </c>
      <c r="T5">
        <v>2</v>
      </c>
      <c r="Z5">
        <v>3</v>
      </c>
    </row>
    <row r="6" spans="1:26" x14ac:dyDescent="0.3">
      <c r="A6" t="s">
        <v>626</v>
      </c>
      <c r="B6" t="s">
        <v>626</v>
      </c>
      <c r="N6">
        <v>3</v>
      </c>
      <c r="Z6">
        <v>3</v>
      </c>
    </row>
    <row r="7" spans="1:26" x14ac:dyDescent="0.3">
      <c r="A7" t="s">
        <v>1230</v>
      </c>
      <c r="B7" t="s">
        <v>989</v>
      </c>
      <c r="U7">
        <v>1</v>
      </c>
      <c r="Z7">
        <v>1</v>
      </c>
    </row>
    <row r="8" spans="1:26" x14ac:dyDescent="0.3">
      <c r="A8" t="s">
        <v>357</v>
      </c>
      <c r="B8" t="s">
        <v>358</v>
      </c>
      <c r="H8">
        <v>1</v>
      </c>
      <c r="J8">
        <v>1</v>
      </c>
      <c r="M8">
        <v>3</v>
      </c>
      <c r="T8">
        <v>6</v>
      </c>
      <c r="Z8">
        <v>11</v>
      </c>
    </row>
    <row r="9" spans="1:26" x14ac:dyDescent="0.3">
      <c r="A9" t="s">
        <v>1269</v>
      </c>
      <c r="B9" t="s">
        <v>1035</v>
      </c>
      <c r="T9">
        <v>3</v>
      </c>
      <c r="Z9">
        <v>3</v>
      </c>
    </row>
    <row r="10" spans="1:26" x14ac:dyDescent="0.3">
      <c r="A10" t="s">
        <v>1282</v>
      </c>
      <c r="B10" t="s">
        <v>1031</v>
      </c>
      <c r="T10">
        <v>3</v>
      </c>
      <c r="Z10">
        <v>3</v>
      </c>
    </row>
    <row r="11" spans="1:26" x14ac:dyDescent="0.3">
      <c r="A11" t="s">
        <v>899</v>
      </c>
      <c r="B11" t="s">
        <v>900</v>
      </c>
      <c r="D11">
        <v>4</v>
      </c>
      <c r="T11">
        <v>6</v>
      </c>
      <c r="U11">
        <v>1</v>
      </c>
      <c r="Z11">
        <v>11</v>
      </c>
    </row>
    <row r="12" spans="1:26" x14ac:dyDescent="0.3">
      <c r="A12" t="s">
        <v>1328</v>
      </c>
      <c r="B12" t="s">
        <v>1010</v>
      </c>
      <c r="T12">
        <v>1</v>
      </c>
      <c r="Z12">
        <v>1</v>
      </c>
    </row>
    <row r="13" spans="1:26" x14ac:dyDescent="0.3">
      <c r="A13" t="s">
        <v>1339</v>
      </c>
      <c r="B13" t="s">
        <v>1010</v>
      </c>
      <c r="E13">
        <v>1</v>
      </c>
      <c r="H13">
        <v>2</v>
      </c>
      <c r="T13">
        <v>2</v>
      </c>
      <c r="Z13">
        <v>5</v>
      </c>
    </row>
    <row r="14" spans="1:26" x14ac:dyDescent="0.3">
      <c r="A14" t="s">
        <v>1346</v>
      </c>
      <c r="B14" t="s">
        <v>1010</v>
      </c>
      <c r="T14">
        <v>1</v>
      </c>
      <c r="Z14">
        <v>1</v>
      </c>
    </row>
    <row r="15" spans="1:26" x14ac:dyDescent="0.3">
      <c r="A15" t="s">
        <v>1356</v>
      </c>
      <c r="B15" t="s">
        <v>1010</v>
      </c>
      <c r="T15">
        <v>2</v>
      </c>
      <c r="U15">
        <v>1</v>
      </c>
      <c r="W15">
        <v>1</v>
      </c>
      <c r="Z15">
        <v>4</v>
      </c>
    </row>
    <row r="16" spans="1:26" x14ac:dyDescent="0.3">
      <c r="A16" t="s">
        <v>1366</v>
      </c>
      <c r="B16" t="s">
        <v>984</v>
      </c>
      <c r="H16">
        <v>1</v>
      </c>
      <c r="T16">
        <v>4</v>
      </c>
      <c r="Z16">
        <v>5</v>
      </c>
    </row>
    <row r="17" spans="1:26" x14ac:dyDescent="0.3">
      <c r="A17" t="s">
        <v>1382</v>
      </c>
      <c r="B17" t="s">
        <v>989</v>
      </c>
      <c r="U17">
        <v>1</v>
      </c>
      <c r="Z17">
        <v>1</v>
      </c>
    </row>
    <row r="18" spans="1:26" x14ac:dyDescent="0.3">
      <c r="A18" t="s">
        <v>1390</v>
      </c>
      <c r="B18" t="s">
        <v>981</v>
      </c>
      <c r="T18">
        <v>4</v>
      </c>
      <c r="Z18">
        <v>4</v>
      </c>
    </row>
    <row r="19" spans="1:26" x14ac:dyDescent="0.3">
      <c r="A19" t="s">
        <v>1410</v>
      </c>
      <c r="B19" t="s">
        <v>1017</v>
      </c>
      <c r="T19">
        <v>3</v>
      </c>
      <c r="Z19">
        <v>3</v>
      </c>
    </row>
    <row r="20" spans="1:26" x14ac:dyDescent="0.3">
      <c r="A20" t="s">
        <v>1426</v>
      </c>
      <c r="B20" t="s">
        <v>999</v>
      </c>
      <c r="T20">
        <v>3</v>
      </c>
      <c r="Z20">
        <v>3</v>
      </c>
    </row>
    <row r="21" spans="1:26" x14ac:dyDescent="0.3">
      <c r="A21" t="s">
        <v>1441</v>
      </c>
      <c r="B21" t="s">
        <v>133</v>
      </c>
      <c r="E21">
        <v>1</v>
      </c>
      <c r="H21">
        <v>9</v>
      </c>
      <c r="J21">
        <v>1</v>
      </c>
      <c r="M21">
        <v>3</v>
      </c>
      <c r="P21">
        <v>2</v>
      </c>
      <c r="Q21">
        <v>1</v>
      </c>
      <c r="S21">
        <v>3</v>
      </c>
      <c r="T21">
        <v>1</v>
      </c>
      <c r="X21">
        <v>27</v>
      </c>
      <c r="Z21">
        <v>48</v>
      </c>
    </row>
    <row r="22" spans="1:26" x14ac:dyDescent="0.3">
      <c r="A22" t="s">
        <v>1451</v>
      </c>
      <c r="B22" t="s">
        <v>956</v>
      </c>
      <c r="T22">
        <v>1</v>
      </c>
      <c r="Z22">
        <v>1</v>
      </c>
    </row>
    <row r="23" spans="1:26" x14ac:dyDescent="0.3">
      <c r="A23" t="s">
        <v>132</v>
      </c>
      <c r="B23" t="s">
        <v>133</v>
      </c>
      <c r="T23">
        <v>2</v>
      </c>
      <c r="Z23">
        <v>2</v>
      </c>
    </row>
    <row r="24" spans="1:26" x14ac:dyDescent="0.3">
      <c r="A24" t="s">
        <v>558</v>
      </c>
      <c r="B24" t="s">
        <v>554</v>
      </c>
      <c r="H24">
        <v>1</v>
      </c>
      <c r="J24">
        <v>3</v>
      </c>
      <c r="P24">
        <v>3</v>
      </c>
      <c r="T24">
        <v>4</v>
      </c>
      <c r="Z24">
        <v>11</v>
      </c>
    </row>
    <row r="25" spans="1:26" x14ac:dyDescent="0.3">
      <c r="A25" t="s">
        <v>1487</v>
      </c>
      <c r="B25" t="s">
        <v>858</v>
      </c>
      <c r="H25">
        <v>1</v>
      </c>
      <c r="J25">
        <v>8</v>
      </c>
      <c r="M25">
        <v>2</v>
      </c>
      <c r="P25">
        <v>1</v>
      </c>
      <c r="T25">
        <v>3</v>
      </c>
      <c r="U25">
        <v>4</v>
      </c>
      <c r="W25">
        <v>2</v>
      </c>
      <c r="Z25">
        <v>21</v>
      </c>
    </row>
    <row r="26" spans="1:26" x14ac:dyDescent="0.3">
      <c r="A26" t="s">
        <v>612</v>
      </c>
      <c r="B26" t="s">
        <v>613</v>
      </c>
      <c r="H26">
        <v>1</v>
      </c>
      <c r="J26">
        <v>4</v>
      </c>
      <c r="M26">
        <v>1</v>
      </c>
      <c r="P26">
        <v>1</v>
      </c>
      <c r="T26">
        <v>12</v>
      </c>
      <c r="Z26">
        <v>19</v>
      </c>
    </row>
    <row r="27" spans="1:26" x14ac:dyDescent="0.3">
      <c r="A27" t="s">
        <v>625</v>
      </c>
      <c r="B27" t="s">
        <v>626</v>
      </c>
      <c r="E27">
        <v>8</v>
      </c>
      <c r="H27">
        <v>2</v>
      </c>
      <c r="J27">
        <v>2</v>
      </c>
      <c r="L27">
        <v>11</v>
      </c>
      <c r="N27">
        <v>1</v>
      </c>
      <c r="P27">
        <v>2</v>
      </c>
      <c r="Z27">
        <v>26</v>
      </c>
    </row>
    <row r="28" spans="1:26" x14ac:dyDescent="0.3">
      <c r="A28" t="s">
        <v>1595</v>
      </c>
      <c r="B28" t="s">
        <v>912</v>
      </c>
      <c r="H28">
        <v>1</v>
      </c>
      <c r="J28">
        <v>5</v>
      </c>
      <c r="T28">
        <v>4</v>
      </c>
      <c r="Z28">
        <v>10</v>
      </c>
    </row>
    <row r="29" spans="1:26" x14ac:dyDescent="0.3">
      <c r="A29" t="s">
        <v>1615</v>
      </c>
      <c r="B29" t="s">
        <v>234</v>
      </c>
      <c r="E29">
        <v>1</v>
      </c>
      <c r="H29">
        <v>1</v>
      </c>
      <c r="J29">
        <v>2</v>
      </c>
      <c r="T29">
        <v>6</v>
      </c>
      <c r="Z29">
        <v>10</v>
      </c>
    </row>
    <row r="30" spans="1:26" x14ac:dyDescent="0.3">
      <c r="A30" t="s">
        <v>1629</v>
      </c>
      <c r="B30" t="s">
        <v>687</v>
      </c>
      <c r="E30">
        <v>1</v>
      </c>
      <c r="J30">
        <v>2</v>
      </c>
      <c r="T30">
        <v>4</v>
      </c>
      <c r="Z30">
        <v>7</v>
      </c>
    </row>
    <row r="31" spans="1:26" x14ac:dyDescent="0.3">
      <c r="A31" t="s">
        <v>1642</v>
      </c>
      <c r="B31" t="s">
        <v>253</v>
      </c>
      <c r="H31">
        <v>1</v>
      </c>
      <c r="J31">
        <v>2</v>
      </c>
      <c r="M31">
        <v>1</v>
      </c>
      <c r="T31">
        <v>3</v>
      </c>
      <c r="U31">
        <v>4</v>
      </c>
      <c r="W31">
        <v>5</v>
      </c>
      <c r="Z31">
        <v>16</v>
      </c>
    </row>
    <row r="32" spans="1:26" x14ac:dyDescent="0.3">
      <c r="A32" t="s">
        <v>1650</v>
      </c>
      <c r="B32" t="s">
        <v>105</v>
      </c>
      <c r="F32">
        <v>2</v>
      </c>
      <c r="H32">
        <v>4</v>
      </c>
      <c r="J32">
        <v>4</v>
      </c>
      <c r="L32">
        <v>2</v>
      </c>
      <c r="T32">
        <v>1</v>
      </c>
      <c r="Z32">
        <v>13</v>
      </c>
    </row>
    <row r="33" spans="1:26" x14ac:dyDescent="0.3">
      <c r="A33" t="s">
        <v>1672</v>
      </c>
      <c r="B33" t="s">
        <v>169</v>
      </c>
      <c r="H33">
        <v>1</v>
      </c>
      <c r="J33">
        <v>3</v>
      </c>
      <c r="T33">
        <v>9</v>
      </c>
      <c r="U33">
        <v>2</v>
      </c>
      <c r="Z33">
        <v>15</v>
      </c>
    </row>
    <row r="34" spans="1:26" x14ac:dyDescent="0.3">
      <c r="A34" t="s">
        <v>1679</v>
      </c>
      <c r="B34" t="s">
        <v>1033</v>
      </c>
      <c r="E34">
        <v>2</v>
      </c>
      <c r="L34">
        <v>1</v>
      </c>
      <c r="Q34">
        <v>1</v>
      </c>
      <c r="R34">
        <v>1</v>
      </c>
      <c r="Z34">
        <v>5</v>
      </c>
    </row>
    <row r="35" spans="1:26" x14ac:dyDescent="0.3">
      <c r="A35" t="s">
        <v>1693</v>
      </c>
      <c r="B35" t="s">
        <v>144</v>
      </c>
      <c r="Q35">
        <v>1</v>
      </c>
      <c r="S35">
        <v>2</v>
      </c>
      <c r="X35">
        <v>7</v>
      </c>
      <c r="Z35">
        <v>10</v>
      </c>
    </row>
    <row r="36" spans="1:26" x14ac:dyDescent="0.3">
      <c r="A36" t="s">
        <v>1698</v>
      </c>
      <c r="B36" t="s">
        <v>1699</v>
      </c>
      <c r="P36">
        <v>1</v>
      </c>
      <c r="Z36">
        <v>1</v>
      </c>
    </row>
    <row r="37" spans="1:26" x14ac:dyDescent="0.3">
      <c r="A37" t="s">
        <v>1704</v>
      </c>
      <c r="B37" t="s">
        <v>1699</v>
      </c>
      <c r="P37">
        <v>1</v>
      </c>
      <c r="Z37">
        <v>1</v>
      </c>
    </row>
    <row r="38" spans="1:26" x14ac:dyDescent="0.3">
      <c r="A38" t="s">
        <v>1723</v>
      </c>
      <c r="B38" t="s">
        <v>757</v>
      </c>
      <c r="Q38">
        <v>1</v>
      </c>
      <c r="T38">
        <v>1</v>
      </c>
      <c r="W38">
        <v>1</v>
      </c>
      <c r="Z38">
        <v>3</v>
      </c>
    </row>
    <row r="39" spans="1:26" x14ac:dyDescent="0.3">
      <c r="A39" t="s">
        <v>1735</v>
      </c>
      <c r="B39" t="s">
        <v>247</v>
      </c>
      <c r="H39">
        <v>1</v>
      </c>
      <c r="J39">
        <v>1</v>
      </c>
      <c r="X39">
        <v>1</v>
      </c>
      <c r="Z39">
        <v>3</v>
      </c>
    </row>
    <row r="40" spans="1:26" x14ac:dyDescent="0.3">
      <c r="A40" t="s">
        <v>890</v>
      </c>
      <c r="B40" t="s">
        <v>880</v>
      </c>
      <c r="J40">
        <v>1</v>
      </c>
      <c r="P40">
        <v>1</v>
      </c>
      <c r="Z40">
        <v>2</v>
      </c>
    </row>
    <row r="41" spans="1:26" x14ac:dyDescent="0.3">
      <c r="A41" t="s">
        <v>1747</v>
      </c>
      <c r="B41" t="s">
        <v>172</v>
      </c>
      <c r="J41">
        <v>1</v>
      </c>
      <c r="U41">
        <v>1</v>
      </c>
      <c r="W41">
        <v>3</v>
      </c>
      <c r="Z41">
        <v>5</v>
      </c>
    </row>
    <row r="42" spans="1:26" x14ac:dyDescent="0.3">
      <c r="A42" t="s">
        <v>464</v>
      </c>
      <c r="B42" t="s">
        <v>465</v>
      </c>
      <c r="H42">
        <v>5</v>
      </c>
      <c r="P42">
        <v>1</v>
      </c>
      <c r="T42">
        <v>4</v>
      </c>
      <c r="Z42">
        <v>10</v>
      </c>
    </row>
    <row r="43" spans="1:26" x14ac:dyDescent="0.3">
      <c r="A43" t="s">
        <v>304</v>
      </c>
      <c r="B43" t="s">
        <v>305</v>
      </c>
      <c r="J43">
        <v>2</v>
      </c>
      <c r="P43">
        <v>4</v>
      </c>
      <c r="Z43">
        <v>6</v>
      </c>
    </row>
    <row r="44" spans="1:26" x14ac:dyDescent="0.3">
      <c r="A44" t="s">
        <v>110</v>
      </c>
      <c r="B44" t="s">
        <v>111</v>
      </c>
      <c r="H44">
        <v>3</v>
      </c>
      <c r="J44">
        <v>1</v>
      </c>
      <c r="K44">
        <v>6</v>
      </c>
      <c r="L44">
        <v>1</v>
      </c>
      <c r="Z44">
        <v>11</v>
      </c>
    </row>
    <row r="45" spans="1:26" x14ac:dyDescent="0.3">
      <c r="A45" t="s">
        <v>616</v>
      </c>
      <c r="B45" t="s">
        <v>617</v>
      </c>
      <c r="J45">
        <v>1</v>
      </c>
      <c r="T45">
        <v>2</v>
      </c>
      <c r="Z45">
        <v>3</v>
      </c>
    </row>
    <row r="46" spans="1:26" x14ac:dyDescent="0.3">
      <c r="A46" t="s">
        <v>1806</v>
      </c>
      <c r="B46" t="s">
        <v>111</v>
      </c>
      <c r="H46">
        <v>2</v>
      </c>
      <c r="J46">
        <v>1</v>
      </c>
      <c r="K46">
        <v>1</v>
      </c>
      <c r="Z46">
        <v>4</v>
      </c>
    </row>
    <row r="47" spans="1:26" x14ac:dyDescent="0.3">
      <c r="A47" t="s">
        <v>365</v>
      </c>
      <c r="B47" t="s">
        <v>366</v>
      </c>
      <c r="H47">
        <v>2</v>
      </c>
      <c r="J47">
        <v>2</v>
      </c>
      <c r="M47">
        <v>1</v>
      </c>
      <c r="T47">
        <v>2</v>
      </c>
      <c r="Z47">
        <v>7</v>
      </c>
    </row>
    <row r="48" spans="1:26" x14ac:dyDescent="0.3">
      <c r="A48" t="s">
        <v>1825</v>
      </c>
      <c r="B48" t="s">
        <v>800</v>
      </c>
      <c r="H48">
        <v>3</v>
      </c>
      <c r="J48">
        <v>3</v>
      </c>
      <c r="Q48">
        <v>1</v>
      </c>
      <c r="Z48">
        <v>7</v>
      </c>
    </row>
    <row r="49" spans="1:26" x14ac:dyDescent="0.3">
      <c r="A49" t="s">
        <v>855</v>
      </c>
      <c r="B49" t="s">
        <v>819</v>
      </c>
      <c r="J49">
        <v>1</v>
      </c>
      <c r="U49">
        <v>7</v>
      </c>
      <c r="Z49">
        <v>8</v>
      </c>
    </row>
    <row r="50" spans="1:26" x14ac:dyDescent="0.3">
      <c r="A50" t="s">
        <v>1843</v>
      </c>
      <c r="B50" t="s">
        <v>1034</v>
      </c>
      <c r="L50">
        <v>1</v>
      </c>
      <c r="Z50">
        <v>1</v>
      </c>
    </row>
    <row r="51" spans="1:26" x14ac:dyDescent="0.3">
      <c r="A51" t="s">
        <v>1846</v>
      </c>
      <c r="B51" t="s">
        <v>174</v>
      </c>
      <c r="E51">
        <v>2</v>
      </c>
      <c r="H51">
        <v>3</v>
      </c>
      <c r="J51">
        <v>2</v>
      </c>
      <c r="M51">
        <v>1</v>
      </c>
      <c r="P51">
        <v>1</v>
      </c>
      <c r="T51">
        <v>7</v>
      </c>
      <c r="U51">
        <v>3</v>
      </c>
      <c r="W51">
        <v>13</v>
      </c>
      <c r="X51">
        <v>1</v>
      </c>
      <c r="Z51">
        <v>33</v>
      </c>
    </row>
    <row r="52" spans="1:26" x14ac:dyDescent="0.3">
      <c r="A52" t="s">
        <v>635</v>
      </c>
      <c r="B52" t="s">
        <v>636</v>
      </c>
      <c r="H52">
        <v>1</v>
      </c>
      <c r="J52">
        <v>4</v>
      </c>
      <c r="P52">
        <v>2</v>
      </c>
      <c r="T52">
        <v>1</v>
      </c>
      <c r="Z52">
        <v>8</v>
      </c>
    </row>
    <row r="53" spans="1:26" x14ac:dyDescent="0.3">
      <c r="A53" t="s">
        <v>1874</v>
      </c>
      <c r="B53" t="s">
        <v>664</v>
      </c>
      <c r="H53">
        <v>2</v>
      </c>
      <c r="J53">
        <v>1</v>
      </c>
      <c r="T53">
        <v>9</v>
      </c>
      <c r="W53">
        <v>1</v>
      </c>
      <c r="Z53">
        <v>13</v>
      </c>
    </row>
    <row r="54" spans="1:26" x14ac:dyDescent="0.3">
      <c r="A54" t="s">
        <v>759</v>
      </c>
      <c r="B54" t="s">
        <v>757</v>
      </c>
      <c r="J54">
        <v>1</v>
      </c>
      <c r="T54">
        <v>1</v>
      </c>
      <c r="Z54">
        <v>2</v>
      </c>
    </row>
    <row r="55" spans="1:26" x14ac:dyDescent="0.3">
      <c r="A55" t="s">
        <v>1898</v>
      </c>
      <c r="B55" t="s">
        <v>995</v>
      </c>
      <c r="J55">
        <v>1</v>
      </c>
      <c r="Z55">
        <v>1</v>
      </c>
    </row>
    <row r="56" spans="1:26" x14ac:dyDescent="0.3">
      <c r="A56" t="s">
        <v>1910</v>
      </c>
      <c r="B56" t="s">
        <v>103</v>
      </c>
      <c r="E56">
        <v>1</v>
      </c>
      <c r="F56">
        <v>4</v>
      </c>
      <c r="M56">
        <v>10</v>
      </c>
      <c r="P56">
        <v>1</v>
      </c>
      <c r="X56">
        <v>3</v>
      </c>
      <c r="Z56">
        <v>19</v>
      </c>
    </row>
    <row r="57" spans="1:26" x14ac:dyDescent="0.3">
      <c r="A57" t="s">
        <v>297</v>
      </c>
      <c r="B57" t="s">
        <v>298</v>
      </c>
      <c r="J57">
        <v>2</v>
      </c>
      <c r="Z57">
        <v>2</v>
      </c>
    </row>
    <row r="58" spans="1:26" x14ac:dyDescent="0.3">
      <c r="A58" t="s">
        <v>1943</v>
      </c>
      <c r="B58" t="s">
        <v>983</v>
      </c>
      <c r="P58">
        <v>1</v>
      </c>
      <c r="Z58">
        <v>1</v>
      </c>
    </row>
    <row r="59" spans="1:26" x14ac:dyDescent="0.3">
      <c r="A59" t="s">
        <v>433</v>
      </c>
      <c r="B59" t="s">
        <v>434</v>
      </c>
      <c r="J59">
        <v>1</v>
      </c>
      <c r="Z59">
        <v>1</v>
      </c>
    </row>
    <row r="60" spans="1:26" x14ac:dyDescent="0.3">
      <c r="A60" t="s">
        <v>1967</v>
      </c>
      <c r="B60" t="s">
        <v>1003</v>
      </c>
      <c r="H60">
        <v>1</v>
      </c>
      <c r="J60">
        <v>2</v>
      </c>
      <c r="Z60">
        <v>3</v>
      </c>
    </row>
    <row r="61" spans="1:26" x14ac:dyDescent="0.3">
      <c r="A61" t="s">
        <v>488</v>
      </c>
      <c r="B61" t="s">
        <v>482</v>
      </c>
      <c r="J61">
        <v>1</v>
      </c>
      <c r="Z61">
        <v>1</v>
      </c>
    </row>
    <row r="62" spans="1:26" x14ac:dyDescent="0.3">
      <c r="A62" t="s">
        <v>1993</v>
      </c>
      <c r="B62" t="s">
        <v>982</v>
      </c>
      <c r="P62">
        <v>1</v>
      </c>
      <c r="Z62">
        <v>1</v>
      </c>
    </row>
    <row r="63" spans="1:26" x14ac:dyDescent="0.3">
      <c r="A63" t="s">
        <v>152</v>
      </c>
      <c r="B63" t="s">
        <v>165</v>
      </c>
      <c r="L63">
        <v>1</v>
      </c>
      <c r="Z63">
        <v>1</v>
      </c>
    </row>
    <row r="64" spans="1:26" x14ac:dyDescent="0.3">
      <c r="A64" t="s">
        <v>2018</v>
      </c>
      <c r="B64" t="s">
        <v>992</v>
      </c>
      <c r="J64">
        <v>1</v>
      </c>
      <c r="X64">
        <v>2</v>
      </c>
      <c r="Z64">
        <v>3</v>
      </c>
    </row>
    <row r="65" spans="1:26" x14ac:dyDescent="0.3">
      <c r="A65" t="s">
        <v>2024</v>
      </c>
      <c r="B65" t="s">
        <v>143</v>
      </c>
      <c r="P65">
        <v>1</v>
      </c>
      <c r="Z65">
        <v>1</v>
      </c>
    </row>
    <row r="66" spans="1:26" x14ac:dyDescent="0.3">
      <c r="A66" t="s">
        <v>588</v>
      </c>
      <c r="B66" t="s">
        <v>589</v>
      </c>
      <c r="H66">
        <v>4</v>
      </c>
      <c r="J66">
        <v>1</v>
      </c>
      <c r="T66">
        <v>2</v>
      </c>
      <c r="Z66">
        <v>7</v>
      </c>
    </row>
    <row r="67" spans="1:26" x14ac:dyDescent="0.3">
      <c r="A67" t="s">
        <v>256</v>
      </c>
      <c r="B67" t="s">
        <v>178</v>
      </c>
      <c r="J67">
        <v>1</v>
      </c>
      <c r="Z67">
        <v>1</v>
      </c>
    </row>
    <row r="68" spans="1:26" x14ac:dyDescent="0.3">
      <c r="A68" t="s">
        <v>151</v>
      </c>
      <c r="B68" t="s">
        <v>164</v>
      </c>
      <c r="H68">
        <v>1</v>
      </c>
      <c r="Q68">
        <v>2</v>
      </c>
      <c r="Z68">
        <v>3</v>
      </c>
    </row>
    <row r="69" spans="1:26" x14ac:dyDescent="0.3">
      <c r="A69" t="s">
        <v>465</v>
      </c>
      <c r="B69" t="s">
        <v>465</v>
      </c>
      <c r="U69">
        <v>6</v>
      </c>
      <c r="W69">
        <v>2</v>
      </c>
      <c r="Z69">
        <v>8</v>
      </c>
    </row>
    <row r="70" spans="1:26" x14ac:dyDescent="0.3">
      <c r="A70" t="s">
        <v>2345</v>
      </c>
      <c r="B70" t="s">
        <v>220</v>
      </c>
      <c r="T70">
        <v>1</v>
      </c>
      <c r="Z70">
        <v>1</v>
      </c>
    </row>
    <row r="71" spans="1:26" x14ac:dyDescent="0.3">
      <c r="A71" t="s">
        <v>2351</v>
      </c>
      <c r="B71" t="s">
        <v>108</v>
      </c>
      <c r="H71">
        <v>1</v>
      </c>
      <c r="O71">
        <v>2</v>
      </c>
      <c r="T71">
        <v>2</v>
      </c>
      <c r="X71">
        <v>1</v>
      </c>
      <c r="Z71">
        <v>6</v>
      </c>
    </row>
    <row r="72" spans="1:26" x14ac:dyDescent="0.3">
      <c r="A72" t="s">
        <v>113</v>
      </c>
      <c r="B72" t="s">
        <v>104</v>
      </c>
      <c r="K72">
        <v>7</v>
      </c>
      <c r="Z72">
        <v>7</v>
      </c>
    </row>
    <row r="73" spans="1:26" x14ac:dyDescent="0.3">
      <c r="A73" t="s">
        <v>140</v>
      </c>
      <c r="B73" t="s">
        <v>141</v>
      </c>
      <c r="M73">
        <v>1</v>
      </c>
      <c r="T73">
        <v>1</v>
      </c>
      <c r="U73">
        <v>1</v>
      </c>
      <c r="Z73">
        <v>3</v>
      </c>
    </row>
    <row r="74" spans="1:26" x14ac:dyDescent="0.3">
      <c r="A74" t="s">
        <v>803</v>
      </c>
      <c r="B74" t="s">
        <v>800</v>
      </c>
      <c r="H74">
        <v>3</v>
      </c>
      <c r="T74">
        <v>2</v>
      </c>
      <c r="Z74">
        <v>5</v>
      </c>
    </row>
    <row r="75" spans="1:26" x14ac:dyDescent="0.3">
      <c r="A75" t="s">
        <v>2628</v>
      </c>
      <c r="B75" t="s">
        <v>170</v>
      </c>
      <c r="H75">
        <v>3</v>
      </c>
      <c r="U75">
        <v>1</v>
      </c>
      <c r="Z75">
        <v>4</v>
      </c>
    </row>
    <row r="76" spans="1:26" x14ac:dyDescent="0.3">
      <c r="A76" t="s">
        <v>2634</v>
      </c>
      <c r="B76" t="s">
        <v>171</v>
      </c>
      <c r="T76">
        <v>4</v>
      </c>
      <c r="U76">
        <v>1</v>
      </c>
      <c r="Z76">
        <v>5</v>
      </c>
    </row>
    <row r="77" spans="1:26" x14ac:dyDescent="0.3">
      <c r="A77" t="s">
        <v>2640</v>
      </c>
      <c r="B77" t="s">
        <v>171</v>
      </c>
      <c r="U77">
        <v>1</v>
      </c>
      <c r="W77">
        <v>2</v>
      </c>
      <c r="Z77">
        <v>3</v>
      </c>
    </row>
    <row r="78" spans="1:26" x14ac:dyDescent="0.3">
      <c r="A78" t="s">
        <v>2650</v>
      </c>
      <c r="B78" t="s">
        <v>250</v>
      </c>
      <c r="F78">
        <v>1</v>
      </c>
      <c r="Z78">
        <v>1</v>
      </c>
    </row>
    <row r="79" spans="1:26" x14ac:dyDescent="0.3">
      <c r="A79" t="s">
        <v>2656</v>
      </c>
      <c r="B79" t="s">
        <v>757</v>
      </c>
      <c r="U79">
        <v>8</v>
      </c>
      <c r="X79">
        <v>5</v>
      </c>
      <c r="Z79">
        <v>13</v>
      </c>
    </row>
    <row r="80" spans="1:26" x14ac:dyDescent="0.3">
      <c r="A80" t="s">
        <v>2664</v>
      </c>
      <c r="B80" t="s">
        <v>880</v>
      </c>
      <c r="E80">
        <v>2</v>
      </c>
      <c r="H80">
        <v>1</v>
      </c>
      <c r="U80">
        <v>6</v>
      </c>
      <c r="X80">
        <v>1</v>
      </c>
      <c r="Z80">
        <v>10</v>
      </c>
    </row>
    <row r="81" spans="1:26" x14ac:dyDescent="0.3">
      <c r="A81" t="s">
        <v>611</v>
      </c>
      <c r="B81" t="s">
        <v>610</v>
      </c>
      <c r="H81">
        <v>3</v>
      </c>
      <c r="P81">
        <v>1</v>
      </c>
      <c r="T81">
        <v>2</v>
      </c>
      <c r="Z81">
        <v>6</v>
      </c>
    </row>
    <row r="82" spans="1:26" x14ac:dyDescent="0.3">
      <c r="A82" t="s">
        <v>573</v>
      </c>
      <c r="B82" t="s">
        <v>572</v>
      </c>
      <c r="P82">
        <v>2</v>
      </c>
      <c r="T82">
        <v>1</v>
      </c>
      <c r="Z82">
        <v>3</v>
      </c>
    </row>
    <row r="83" spans="1:26" x14ac:dyDescent="0.3">
      <c r="A83" t="s">
        <v>2716</v>
      </c>
      <c r="B83" t="s">
        <v>173</v>
      </c>
      <c r="U83">
        <v>1</v>
      </c>
      <c r="Z83">
        <v>1</v>
      </c>
    </row>
    <row r="84" spans="1:26" x14ac:dyDescent="0.3">
      <c r="A84" t="s">
        <v>2723</v>
      </c>
      <c r="B84" t="s">
        <v>681</v>
      </c>
      <c r="H84">
        <v>1</v>
      </c>
      <c r="M84">
        <v>3</v>
      </c>
      <c r="U84">
        <v>1</v>
      </c>
      <c r="Z84">
        <v>5</v>
      </c>
    </row>
    <row r="85" spans="1:26" x14ac:dyDescent="0.3">
      <c r="A85" t="s">
        <v>2729</v>
      </c>
      <c r="B85" t="s">
        <v>645</v>
      </c>
      <c r="E85">
        <v>1</v>
      </c>
      <c r="H85">
        <v>1</v>
      </c>
      <c r="M85">
        <v>1</v>
      </c>
      <c r="U85">
        <v>1</v>
      </c>
      <c r="Z85">
        <v>4</v>
      </c>
    </row>
    <row r="86" spans="1:26" x14ac:dyDescent="0.3">
      <c r="A86" t="s">
        <v>2735</v>
      </c>
      <c r="B86" t="s">
        <v>648</v>
      </c>
      <c r="H86">
        <v>2</v>
      </c>
      <c r="T86">
        <v>1</v>
      </c>
      <c r="Z86">
        <v>3</v>
      </c>
    </row>
    <row r="87" spans="1:26" x14ac:dyDescent="0.3">
      <c r="A87" t="s">
        <v>2742</v>
      </c>
      <c r="B87" t="s">
        <v>103</v>
      </c>
      <c r="F87">
        <v>1</v>
      </c>
      <c r="M87">
        <v>2</v>
      </c>
      <c r="X87">
        <v>1</v>
      </c>
      <c r="Z87">
        <v>4</v>
      </c>
    </row>
    <row r="88" spans="1:26" x14ac:dyDescent="0.3">
      <c r="A88" t="s">
        <v>857</v>
      </c>
      <c r="B88" t="s">
        <v>858</v>
      </c>
      <c r="E88">
        <v>1</v>
      </c>
      <c r="U88">
        <v>1</v>
      </c>
      <c r="Z88">
        <v>2</v>
      </c>
    </row>
    <row r="89" spans="1:26" x14ac:dyDescent="0.3">
      <c r="A89" t="s">
        <v>870</v>
      </c>
      <c r="B89" t="s">
        <v>858</v>
      </c>
      <c r="T89">
        <v>1</v>
      </c>
      <c r="U89">
        <v>1</v>
      </c>
      <c r="X89">
        <v>1</v>
      </c>
      <c r="Z89">
        <v>3</v>
      </c>
    </row>
    <row r="90" spans="1:26" x14ac:dyDescent="0.3">
      <c r="A90" t="s">
        <v>758</v>
      </c>
      <c r="B90" t="s">
        <v>757</v>
      </c>
      <c r="U90">
        <v>1</v>
      </c>
      <c r="Z90">
        <v>1</v>
      </c>
    </row>
    <row r="91" spans="1:26" x14ac:dyDescent="0.3">
      <c r="A91" t="s">
        <v>2855</v>
      </c>
      <c r="B91" t="s">
        <v>96</v>
      </c>
      <c r="E91">
        <v>1</v>
      </c>
      <c r="H91">
        <v>2</v>
      </c>
      <c r="K91">
        <v>1</v>
      </c>
      <c r="M91">
        <v>1</v>
      </c>
      <c r="Z91">
        <v>5</v>
      </c>
    </row>
    <row r="92" spans="1:26" x14ac:dyDescent="0.3">
      <c r="A92" t="s">
        <v>2945</v>
      </c>
      <c r="B92" t="s">
        <v>895</v>
      </c>
      <c r="U92">
        <v>2</v>
      </c>
      <c r="Z92">
        <v>2</v>
      </c>
    </row>
    <row r="93" spans="1:26" x14ac:dyDescent="0.3">
      <c r="A93" t="s">
        <v>2963</v>
      </c>
      <c r="B93" t="s">
        <v>613</v>
      </c>
      <c r="E93">
        <v>13</v>
      </c>
      <c r="T93">
        <v>3</v>
      </c>
      <c r="X93">
        <v>1</v>
      </c>
      <c r="Z93">
        <v>17</v>
      </c>
    </row>
    <row r="94" spans="1:26" x14ac:dyDescent="0.3">
      <c r="A94" t="s">
        <v>454</v>
      </c>
      <c r="B94" t="s">
        <v>455</v>
      </c>
      <c r="M94">
        <v>1</v>
      </c>
      <c r="P94">
        <v>1</v>
      </c>
      <c r="T94">
        <v>4</v>
      </c>
      <c r="Z94">
        <v>6</v>
      </c>
    </row>
    <row r="95" spans="1:26" x14ac:dyDescent="0.3">
      <c r="A95" t="s">
        <v>302</v>
      </c>
      <c r="B95" t="s">
        <v>303</v>
      </c>
      <c r="H95">
        <v>17</v>
      </c>
      <c r="T95">
        <v>1</v>
      </c>
      <c r="Z95">
        <v>18</v>
      </c>
    </row>
    <row r="96" spans="1:26" x14ac:dyDescent="0.3">
      <c r="A96" t="s">
        <v>3013</v>
      </c>
      <c r="B96" t="s">
        <v>174</v>
      </c>
      <c r="H96">
        <v>1</v>
      </c>
      <c r="M96">
        <v>1</v>
      </c>
      <c r="T96">
        <v>1</v>
      </c>
      <c r="U96">
        <v>1</v>
      </c>
      <c r="Z96">
        <v>4</v>
      </c>
    </row>
    <row r="97" spans="1:26" x14ac:dyDescent="0.3">
      <c r="A97" t="s">
        <v>3066</v>
      </c>
      <c r="B97" t="s">
        <v>819</v>
      </c>
      <c r="U97">
        <v>7</v>
      </c>
      <c r="Z97">
        <v>7</v>
      </c>
    </row>
    <row r="98" spans="1:26" x14ac:dyDescent="0.3">
      <c r="A98" t="s">
        <v>3090</v>
      </c>
      <c r="B98" t="s">
        <v>1001</v>
      </c>
      <c r="H98">
        <v>3</v>
      </c>
      <c r="Z98">
        <v>3</v>
      </c>
    </row>
    <row r="99" spans="1:26" x14ac:dyDescent="0.3">
      <c r="A99" t="s">
        <v>350</v>
      </c>
      <c r="B99" t="s">
        <v>351</v>
      </c>
      <c r="D99">
        <v>1</v>
      </c>
      <c r="H99">
        <v>3</v>
      </c>
      <c r="Z99">
        <v>4</v>
      </c>
    </row>
    <row r="100" spans="1:26" x14ac:dyDescent="0.3">
      <c r="A100" t="s">
        <v>3131</v>
      </c>
      <c r="B100" t="s">
        <v>1011</v>
      </c>
      <c r="U100">
        <v>1</v>
      </c>
      <c r="Z100">
        <v>1</v>
      </c>
    </row>
    <row r="101" spans="1:26" x14ac:dyDescent="0.3">
      <c r="A101" t="s">
        <v>3141</v>
      </c>
      <c r="B101" t="s">
        <v>424</v>
      </c>
      <c r="H101">
        <v>1</v>
      </c>
      <c r="Z101">
        <v>1</v>
      </c>
    </row>
    <row r="102" spans="1:26" x14ac:dyDescent="0.3">
      <c r="A102" t="s">
        <v>3147</v>
      </c>
      <c r="B102" t="s">
        <v>968</v>
      </c>
      <c r="D102">
        <v>1</v>
      </c>
      <c r="L102">
        <v>1</v>
      </c>
      <c r="Z102">
        <v>2</v>
      </c>
    </row>
    <row r="103" spans="1:26" x14ac:dyDescent="0.3">
      <c r="A103" t="s">
        <v>3153</v>
      </c>
      <c r="B103" t="s">
        <v>220</v>
      </c>
      <c r="E103">
        <v>1</v>
      </c>
      <c r="T103">
        <v>2</v>
      </c>
      <c r="Z103">
        <v>3</v>
      </c>
    </row>
    <row r="104" spans="1:26" x14ac:dyDescent="0.3">
      <c r="A104" t="s">
        <v>537</v>
      </c>
      <c r="B104" t="s">
        <v>538</v>
      </c>
      <c r="E104">
        <v>1</v>
      </c>
      <c r="H104">
        <v>1</v>
      </c>
      <c r="T104">
        <v>2</v>
      </c>
      <c r="Z104">
        <v>4</v>
      </c>
    </row>
    <row r="105" spans="1:26" x14ac:dyDescent="0.3">
      <c r="A105" t="s">
        <v>600</v>
      </c>
      <c r="B105" t="s">
        <v>601</v>
      </c>
      <c r="T105">
        <v>4</v>
      </c>
      <c r="Z105">
        <v>4</v>
      </c>
    </row>
    <row r="106" spans="1:26" x14ac:dyDescent="0.3">
      <c r="A106" t="s">
        <v>3200</v>
      </c>
      <c r="B106" t="s">
        <v>700</v>
      </c>
      <c r="U106">
        <v>3</v>
      </c>
      <c r="W106">
        <v>4</v>
      </c>
      <c r="Z106">
        <v>7</v>
      </c>
    </row>
    <row r="107" spans="1:26" x14ac:dyDescent="0.3">
      <c r="A107" t="s">
        <v>3213</v>
      </c>
      <c r="B107" t="s">
        <v>703</v>
      </c>
      <c r="H107">
        <v>1</v>
      </c>
      <c r="U107">
        <v>3</v>
      </c>
      <c r="Z107">
        <v>4</v>
      </c>
    </row>
    <row r="108" spans="1:26" x14ac:dyDescent="0.3">
      <c r="A108" t="s">
        <v>3241</v>
      </c>
      <c r="B108" t="s">
        <v>354</v>
      </c>
      <c r="E108">
        <v>2</v>
      </c>
      <c r="H108">
        <v>2</v>
      </c>
      <c r="X108">
        <v>1</v>
      </c>
      <c r="Z108">
        <v>5</v>
      </c>
    </row>
    <row r="109" spans="1:26" x14ac:dyDescent="0.3">
      <c r="A109" t="s">
        <v>3245</v>
      </c>
      <c r="B109" t="s">
        <v>196</v>
      </c>
      <c r="U109">
        <v>6</v>
      </c>
      <c r="Z109">
        <v>6</v>
      </c>
    </row>
    <row r="110" spans="1:26" x14ac:dyDescent="0.3">
      <c r="A110" t="s">
        <v>3266</v>
      </c>
      <c r="B110" t="s">
        <v>137</v>
      </c>
      <c r="F110">
        <v>8</v>
      </c>
      <c r="H110">
        <v>1</v>
      </c>
      <c r="W110">
        <v>4</v>
      </c>
      <c r="Z110">
        <v>13</v>
      </c>
    </row>
    <row r="111" spans="1:26" x14ac:dyDescent="0.3">
      <c r="A111" t="s">
        <v>3280</v>
      </c>
      <c r="B111" t="s">
        <v>1015</v>
      </c>
      <c r="D111">
        <v>1</v>
      </c>
      <c r="E111">
        <v>1</v>
      </c>
      <c r="Z111">
        <v>2</v>
      </c>
    </row>
    <row r="112" spans="1:26" x14ac:dyDescent="0.3">
      <c r="A112" t="s">
        <v>3285</v>
      </c>
      <c r="B112" t="s">
        <v>244</v>
      </c>
      <c r="F112">
        <v>1</v>
      </c>
      <c r="H112">
        <v>2</v>
      </c>
      <c r="Z112">
        <v>3</v>
      </c>
    </row>
    <row r="113" spans="1:26" x14ac:dyDescent="0.3">
      <c r="A113" t="s">
        <v>605</v>
      </c>
      <c r="B113" t="s">
        <v>606</v>
      </c>
      <c r="H113">
        <v>3</v>
      </c>
      <c r="T113">
        <v>2</v>
      </c>
      <c r="Z113">
        <v>5</v>
      </c>
    </row>
    <row r="114" spans="1:26" x14ac:dyDescent="0.3">
      <c r="A114" t="s">
        <v>3304</v>
      </c>
      <c r="B114" t="s">
        <v>819</v>
      </c>
      <c r="E114">
        <v>2</v>
      </c>
      <c r="H114">
        <v>1</v>
      </c>
      <c r="T114">
        <v>1</v>
      </c>
      <c r="U114">
        <v>1</v>
      </c>
      <c r="Z114">
        <v>5</v>
      </c>
    </row>
    <row r="115" spans="1:26" x14ac:dyDescent="0.3">
      <c r="A115" t="s">
        <v>3318</v>
      </c>
      <c r="B115" t="s">
        <v>645</v>
      </c>
      <c r="E115">
        <v>1</v>
      </c>
      <c r="H115">
        <v>9</v>
      </c>
      <c r="Z115">
        <v>10</v>
      </c>
    </row>
    <row r="116" spans="1:26" x14ac:dyDescent="0.3">
      <c r="A116" t="s">
        <v>3351</v>
      </c>
      <c r="B116" t="s">
        <v>626</v>
      </c>
      <c r="D116">
        <v>1</v>
      </c>
      <c r="Z116">
        <v>1</v>
      </c>
    </row>
    <row r="117" spans="1:26" x14ac:dyDescent="0.3">
      <c r="A117" t="s">
        <v>661</v>
      </c>
      <c r="B117" t="s">
        <v>660</v>
      </c>
      <c r="H117">
        <v>1</v>
      </c>
      <c r="Z117">
        <v>1</v>
      </c>
    </row>
    <row r="118" spans="1:26" x14ac:dyDescent="0.3">
      <c r="A118" t="s">
        <v>481</v>
      </c>
      <c r="B118" t="s">
        <v>482</v>
      </c>
      <c r="H118">
        <v>1</v>
      </c>
      <c r="Q118">
        <v>1</v>
      </c>
      <c r="T118">
        <v>3</v>
      </c>
      <c r="Z118">
        <v>5</v>
      </c>
    </row>
    <row r="119" spans="1:26" x14ac:dyDescent="0.3">
      <c r="A119" t="s">
        <v>3425</v>
      </c>
      <c r="B119" t="s">
        <v>645</v>
      </c>
      <c r="H119">
        <v>1</v>
      </c>
      <c r="Z119">
        <v>1</v>
      </c>
    </row>
    <row r="120" spans="1:26" x14ac:dyDescent="0.3">
      <c r="A120" t="s">
        <v>590</v>
      </c>
      <c r="B120" t="s">
        <v>591</v>
      </c>
      <c r="E120">
        <v>2</v>
      </c>
      <c r="T120">
        <v>2</v>
      </c>
      <c r="Z120">
        <v>4</v>
      </c>
    </row>
    <row r="121" spans="1:26" x14ac:dyDescent="0.3">
      <c r="A121" t="s">
        <v>3494</v>
      </c>
      <c r="B121" t="s">
        <v>554</v>
      </c>
      <c r="T121">
        <v>2</v>
      </c>
      <c r="Z121">
        <v>2</v>
      </c>
    </row>
    <row r="122" spans="1:26" x14ac:dyDescent="0.3">
      <c r="A122" t="s">
        <v>3499</v>
      </c>
      <c r="B122" t="s">
        <v>1005</v>
      </c>
      <c r="H122">
        <v>3</v>
      </c>
      <c r="Z122">
        <v>3</v>
      </c>
    </row>
    <row r="123" spans="1:26" x14ac:dyDescent="0.3">
      <c r="A123" t="s">
        <v>3515</v>
      </c>
      <c r="B123" t="s">
        <v>819</v>
      </c>
      <c r="U123">
        <v>2</v>
      </c>
      <c r="Z123">
        <v>2</v>
      </c>
    </row>
    <row r="124" spans="1:26" x14ac:dyDescent="0.3">
      <c r="A124" t="s">
        <v>3522</v>
      </c>
      <c r="B124" t="s">
        <v>819</v>
      </c>
      <c r="H124">
        <v>1</v>
      </c>
      <c r="U124">
        <v>1</v>
      </c>
      <c r="Z124">
        <v>2</v>
      </c>
    </row>
    <row r="125" spans="1:26" x14ac:dyDescent="0.3">
      <c r="A125" t="s">
        <v>555</v>
      </c>
      <c r="B125" t="s">
        <v>554</v>
      </c>
      <c r="T125">
        <v>1</v>
      </c>
      <c r="Z125">
        <v>1</v>
      </c>
    </row>
    <row r="126" spans="1:26" x14ac:dyDescent="0.3">
      <c r="A126" t="s">
        <v>3532</v>
      </c>
      <c r="B126" t="s">
        <v>178</v>
      </c>
      <c r="E126">
        <v>4</v>
      </c>
      <c r="H126">
        <v>1</v>
      </c>
      <c r="T126">
        <v>1</v>
      </c>
      <c r="Z126">
        <v>6</v>
      </c>
    </row>
    <row r="127" spans="1:26" x14ac:dyDescent="0.3">
      <c r="A127" t="s">
        <v>3538</v>
      </c>
      <c r="B127" t="s">
        <v>757</v>
      </c>
      <c r="H127">
        <v>1</v>
      </c>
      <c r="Z127">
        <v>1</v>
      </c>
    </row>
    <row r="128" spans="1:26" x14ac:dyDescent="0.3">
      <c r="A128" t="s">
        <v>596</v>
      </c>
      <c r="B128" t="s">
        <v>597</v>
      </c>
      <c r="T128">
        <v>1</v>
      </c>
      <c r="Z128">
        <v>1</v>
      </c>
    </row>
    <row r="129" spans="1:26" x14ac:dyDescent="0.3">
      <c r="A129" t="s">
        <v>291</v>
      </c>
      <c r="B129" t="s">
        <v>292</v>
      </c>
      <c r="H129">
        <v>2</v>
      </c>
      <c r="T129">
        <v>2</v>
      </c>
      <c r="Z129">
        <v>4</v>
      </c>
    </row>
    <row r="130" spans="1:26" x14ac:dyDescent="0.3">
      <c r="A130" t="s">
        <v>293</v>
      </c>
      <c r="B130" t="s">
        <v>294</v>
      </c>
      <c r="T130">
        <v>3</v>
      </c>
      <c r="Z130">
        <v>3</v>
      </c>
    </row>
    <row r="131" spans="1:26" x14ac:dyDescent="0.3">
      <c r="A131" t="s">
        <v>3580</v>
      </c>
      <c r="B131" t="s">
        <v>393</v>
      </c>
      <c r="T131">
        <v>1</v>
      </c>
      <c r="Z131">
        <v>1</v>
      </c>
    </row>
    <row r="132" spans="1:26" x14ac:dyDescent="0.3">
      <c r="A132" t="s">
        <v>346</v>
      </c>
      <c r="B132" t="s">
        <v>345</v>
      </c>
      <c r="E132">
        <v>1</v>
      </c>
      <c r="P132">
        <v>1</v>
      </c>
      <c r="T132">
        <v>1</v>
      </c>
      <c r="Z132">
        <v>3</v>
      </c>
    </row>
    <row r="133" spans="1:26" x14ac:dyDescent="0.3">
      <c r="A133" t="s">
        <v>3591</v>
      </c>
      <c r="B133" t="s">
        <v>442</v>
      </c>
      <c r="E133">
        <v>1</v>
      </c>
      <c r="T133">
        <v>1</v>
      </c>
      <c r="Z133">
        <v>2</v>
      </c>
    </row>
    <row r="134" spans="1:26" x14ac:dyDescent="0.3">
      <c r="A134" t="s">
        <v>797</v>
      </c>
      <c r="B134" t="s">
        <v>787</v>
      </c>
      <c r="E134">
        <v>1</v>
      </c>
      <c r="H134">
        <v>1</v>
      </c>
      <c r="Z134">
        <v>2</v>
      </c>
    </row>
    <row r="135" spans="1:26" x14ac:dyDescent="0.3">
      <c r="A135" t="s">
        <v>799</v>
      </c>
      <c r="B135" t="s">
        <v>800</v>
      </c>
      <c r="H135">
        <v>1</v>
      </c>
      <c r="Z135">
        <v>1</v>
      </c>
    </row>
    <row r="136" spans="1:26" x14ac:dyDescent="0.3">
      <c r="A136" t="s">
        <v>3620</v>
      </c>
      <c r="B136" t="s">
        <v>1002</v>
      </c>
      <c r="D136">
        <v>3</v>
      </c>
      <c r="Z136">
        <v>3</v>
      </c>
    </row>
    <row r="137" spans="1:26" x14ac:dyDescent="0.3">
      <c r="A137" t="s">
        <v>623</v>
      </c>
      <c r="B137" t="s">
        <v>624</v>
      </c>
      <c r="E137">
        <v>5</v>
      </c>
      <c r="H137">
        <v>5</v>
      </c>
      <c r="T137">
        <v>1</v>
      </c>
      <c r="X137">
        <v>6</v>
      </c>
      <c r="Z137">
        <v>17</v>
      </c>
    </row>
    <row r="138" spans="1:26" x14ac:dyDescent="0.3">
      <c r="A138" t="s">
        <v>3660</v>
      </c>
      <c r="B138" t="s">
        <v>253</v>
      </c>
      <c r="T138">
        <v>1</v>
      </c>
      <c r="Z138">
        <v>1</v>
      </c>
    </row>
    <row r="139" spans="1:26" x14ac:dyDescent="0.3">
      <c r="A139" t="s">
        <v>3676</v>
      </c>
      <c r="B139" t="s">
        <v>689</v>
      </c>
      <c r="T139">
        <v>1</v>
      </c>
      <c r="Z139">
        <v>1</v>
      </c>
    </row>
    <row r="140" spans="1:26" x14ac:dyDescent="0.3">
      <c r="A140" t="s">
        <v>3682</v>
      </c>
      <c r="B140" t="s">
        <v>538</v>
      </c>
      <c r="T140">
        <v>1</v>
      </c>
      <c r="Z140">
        <v>1</v>
      </c>
    </row>
    <row r="141" spans="1:26" x14ac:dyDescent="0.3">
      <c r="A141" t="s">
        <v>95</v>
      </c>
      <c r="B141" t="s">
        <v>96</v>
      </c>
      <c r="K141">
        <v>2</v>
      </c>
      <c r="Z141">
        <v>2</v>
      </c>
    </row>
    <row r="142" spans="1:26" x14ac:dyDescent="0.3">
      <c r="A142" t="s">
        <v>3711</v>
      </c>
      <c r="B142" t="s">
        <v>174</v>
      </c>
      <c r="E142">
        <v>1</v>
      </c>
      <c r="H142">
        <v>2</v>
      </c>
      <c r="M142">
        <v>1</v>
      </c>
      <c r="Z142">
        <v>4</v>
      </c>
    </row>
    <row r="143" spans="1:26" x14ac:dyDescent="0.3">
      <c r="A143" t="s">
        <v>3723</v>
      </c>
      <c r="B143" t="s">
        <v>440</v>
      </c>
      <c r="D143">
        <v>6</v>
      </c>
      <c r="I143">
        <v>10</v>
      </c>
      <c r="J143">
        <v>1</v>
      </c>
      <c r="Z143">
        <v>17</v>
      </c>
    </row>
    <row r="144" spans="1:26" x14ac:dyDescent="0.3">
      <c r="A144" t="s">
        <v>462</v>
      </c>
      <c r="B144" t="s">
        <v>463</v>
      </c>
      <c r="G144">
        <v>1</v>
      </c>
      <c r="N144">
        <v>10</v>
      </c>
      <c r="Z144">
        <v>11</v>
      </c>
    </row>
    <row r="145" spans="1:26" x14ac:dyDescent="0.3">
      <c r="A145" t="s">
        <v>460</v>
      </c>
      <c r="B145" t="s">
        <v>461</v>
      </c>
      <c r="G145">
        <v>1</v>
      </c>
      <c r="H145">
        <v>3</v>
      </c>
      <c r="N145">
        <v>10</v>
      </c>
      <c r="Z145">
        <v>14</v>
      </c>
    </row>
    <row r="146" spans="1:26" x14ac:dyDescent="0.3">
      <c r="A146" t="s">
        <v>3785</v>
      </c>
      <c r="B146" t="s">
        <v>439</v>
      </c>
      <c r="C146">
        <v>1</v>
      </c>
      <c r="D146">
        <v>7</v>
      </c>
      <c r="Z146">
        <v>8</v>
      </c>
    </row>
    <row r="147" spans="1:26" x14ac:dyDescent="0.3">
      <c r="A147" t="s">
        <v>533</v>
      </c>
      <c r="B147" t="s">
        <v>534</v>
      </c>
      <c r="H147">
        <v>2</v>
      </c>
      <c r="P147">
        <v>1</v>
      </c>
      <c r="Z147">
        <v>3</v>
      </c>
    </row>
    <row r="148" spans="1:26" x14ac:dyDescent="0.3">
      <c r="A148" t="s">
        <v>183</v>
      </c>
      <c r="B148" t="s">
        <v>178</v>
      </c>
      <c r="E148">
        <v>2</v>
      </c>
      <c r="H148">
        <v>3</v>
      </c>
      <c r="Z148">
        <v>5</v>
      </c>
    </row>
    <row r="149" spans="1:26" x14ac:dyDescent="0.3">
      <c r="A149" t="s">
        <v>3853</v>
      </c>
      <c r="B149" t="s">
        <v>814</v>
      </c>
      <c r="U149">
        <v>1</v>
      </c>
      <c r="Z149">
        <v>1</v>
      </c>
    </row>
    <row r="150" spans="1:26" x14ac:dyDescent="0.3">
      <c r="A150" t="s">
        <v>3867</v>
      </c>
      <c r="B150" t="s">
        <v>991</v>
      </c>
      <c r="H150">
        <v>1</v>
      </c>
      <c r="Y150">
        <v>2</v>
      </c>
      <c r="Z150">
        <v>3</v>
      </c>
    </row>
    <row r="151" spans="1:26" x14ac:dyDescent="0.3">
      <c r="A151" t="s">
        <v>489</v>
      </c>
      <c r="B151" t="s">
        <v>490</v>
      </c>
      <c r="T151">
        <v>1</v>
      </c>
      <c r="Z151">
        <v>1</v>
      </c>
    </row>
    <row r="152" spans="1:26" x14ac:dyDescent="0.3">
      <c r="A152" t="s">
        <v>3893</v>
      </c>
      <c r="B152" t="s">
        <v>203</v>
      </c>
      <c r="V152">
        <v>2</v>
      </c>
      <c r="Z152">
        <v>2</v>
      </c>
    </row>
    <row r="153" spans="1:26" x14ac:dyDescent="0.3">
      <c r="A153" t="s">
        <v>864</v>
      </c>
      <c r="B153" t="s">
        <v>858</v>
      </c>
      <c r="T153">
        <v>1</v>
      </c>
      <c r="Z153">
        <v>1</v>
      </c>
    </row>
    <row r="154" spans="1:26" x14ac:dyDescent="0.3">
      <c r="A154" t="s">
        <v>479</v>
      </c>
      <c r="B154" t="s">
        <v>480</v>
      </c>
      <c r="U154">
        <v>1</v>
      </c>
      <c r="Z154">
        <v>1</v>
      </c>
    </row>
    <row r="155" spans="1:26" x14ac:dyDescent="0.3">
      <c r="A155" t="s">
        <v>581</v>
      </c>
      <c r="B155" t="s">
        <v>579</v>
      </c>
      <c r="T155">
        <v>2</v>
      </c>
      <c r="Z155">
        <v>2</v>
      </c>
    </row>
    <row r="156" spans="1:26" x14ac:dyDescent="0.3">
      <c r="A156" t="s">
        <v>321</v>
      </c>
      <c r="B156" t="s">
        <v>322</v>
      </c>
      <c r="H156">
        <v>1</v>
      </c>
      <c r="Z156">
        <v>1</v>
      </c>
    </row>
    <row r="157" spans="1:26" x14ac:dyDescent="0.3">
      <c r="A157" t="s">
        <v>595</v>
      </c>
      <c r="B157" t="s">
        <v>594</v>
      </c>
      <c r="T157">
        <v>1</v>
      </c>
      <c r="Z157">
        <v>1</v>
      </c>
    </row>
    <row r="158" spans="1:26" x14ac:dyDescent="0.3">
      <c r="A158" t="s">
        <v>233</v>
      </c>
      <c r="B158" t="s">
        <v>234</v>
      </c>
      <c r="T158">
        <v>1</v>
      </c>
      <c r="Z158">
        <v>1</v>
      </c>
    </row>
    <row r="159" spans="1:26" x14ac:dyDescent="0.3">
      <c r="A159" t="s">
        <v>3986</v>
      </c>
      <c r="B159" t="s">
        <v>101</v>
      </c>
      <c r="E159">
        <v>1</v>
      </c>
      <c r="L159">
        <v>5</v>
      </c>
      <c r="M159">
        <v>1</v>
      </c>
      <c r="X159">
        <v>2</v>
      </c>
      <c r="Z159">
        <v>9</v>
      </c>
    </row>
    <row r="160" spans="1:26" x14ac:dyDescent="0.3">
      <c r="A160" t="s">
        <v>347</v>
      </c>
      <c r="B160" t="s">
        <v>345</v>
      </c>
      <c r="H160">
        <v>1</v>
      </c>
      <c r="P160">
        <v>1</v>
      </c>
      <c r="Z160">
        <v>2</v>
      </c>
    </row>
    <row r="161" spans="1:26" x14ac:dyDescent="0.3">
      <c r="A161" t="s">
        <v>4083</v>
      </c>
      <c r="B161" t="s">
        <v>981</v>
      </c>
      <c r="E161">
        <v>1</v>
      </c>
      <c r="X161">
        <v>1</v>
      </c>
      <c r="Z161">
        <v>2</v>
      </c>
    </row>
    <row r="162" spans="1:26" x14ac:dyDescent="0.3">
      <c r="A162" t="s">
        <v>4102</v>
      </c>
      <c r="B162" t="s">
        <v>715</v>
      </c>
      <c r="H162">
        <v>11</v>
      </c>
      <c r="X162">
        <v>1</v>
      </c>
      <c r="Z162">
        <v>12</v>
      </c>
    </row>
    <row r="163" spans="1:26" x14ac:dyDescent="0.3">
      <c r="A163" t="s">
        <v>391</v>
      </c>
      <c r="B163" t="s">
        <v>390</v>
      </c>
      <c r="M163">
        <v>1</v>
      </c>
      <c r="Z163">
        <v>1</v>
      </c>
    </row>
    <row r="164" spans="1:26" x14ac:dyDescent="0.3">
      <c r="A164" t="s">
        <v>4221</v>
      </c>
      <c r="B164" t="s">
        <v>988</v>
      </c>
      <c r="H164">
        <v>10</v>
      </c>
      <c r="M164">
        <v>2</v>
      </c>
      <c r="S164">
        <v>15</v>
      </c>
      <c r="X164">
        <v>1</v>
      </c>
      <c r="Z164">
        <v>28</v>
      </c>
    </row>
    <row r="165" spans="1:26" x14ac:dyDescent="0.3">
      <c r="A165" t="s">
        <v>598</v>
      </c>
      <c r="B165" t="s">
        <v>599</v>
      </c>
      <c r="M165">
        <v>1</v>
      </c>
      <c r="Z165">
        <v>1</v>
      </c>
    </row>
    <row r="166" spans="1:26" x14ac:dyDescent="0.3">
      <c r="A166" t="s">
        <v>97</v>
      </c>
      <c r="B166" t="s">
        <v>98</v>
      </c>
      <c r="K166">
        <v>1</v>
      </c>
      <c r="L166">
        <v>1</v>
      </c>
      <c r="Z166">
        <v>2</v>
      </c>
    </row>
    <row r="167" spans="1:26" x14ac:dyDescent="0.3">
      <c r="A167" t="s">
        <v>966</v>
      </c>
      <c r="B167" t="s">
        <v>966</v>
      </c>
      <c r="T167">
        <v>9</v>
      </c>
      <c r="Z167">
        <v>9</v>
      </c>
    </row>
    <row r="168" spans="1:26" x14ac:dyDescent="0.3">
      <c r="A168" t="s">
        <v>5881</v>
      </c>
      <c r="B168" t="s">
        <v>100</v>
      </c>
      <c r="E168">
        <v>1</v>
      </c>
      <c r="H168">
        <v>1</v>
      </c>
      <c r="Z168">
        <v>2</v>
      </c>
    </row>
    <row r="169" spans="1:26" x14ac:dyDescent="0.3">
      <c r="A169" t="s">
        <v>5921</v>
      </c>
      <c r="B169" t="s">
        <v>639</v>
      </c>
      <c r="E169">
        <v>1</v>
      </c>
      <c r="H169">
        <v>1</v>
      </c>
      <c r="T169">
        <v>1</v>
      </c>
      <c r="W169">
        <v>1</v>
      </c>
      <c r="Z169">
        <v>4</v>
      </c>
    </row>
    <row r="170" spans="1:26" x14ac:dyDescent="0.3">
      <c r="A170" t="s">
        <v>907</v>
      </c>
      <c r="B170" t="s">
        <v>908</v>
      </c>
      <c r="H170">
        <v>1</v>
      </c>
      <c r="Z170">
        <v>1</v>
      </c>
    </row>
    <row r="171" spans="1:26" x14ac:dyDescent="0.3">
      <c r="A171" t="s">
        <v>5935</v>
      </c>
      <c r="B171" t="s">
        <v>196</v>
      </c>
      <c r="H171">
        <v>1</v>
      </c>
      <c r="T171">
        <v>1</v>
      </c>
      <c r="Z171">
        <v>2</v>
      </c>
    </row>
    <row r="172" spans="1:26" x14ac:dyDescent="0.3">
      <c r="A172" t="s">
        <v>5942</v>
      </c>
      <c r="B172" t="s">
        <v>375</v>
      </c>
      <c r="H172">
        <v>1</v>
      </c>
      <c r="Z172">
        <v>1</v>
      </c>
    </row>
    <row r="173" spans="1:26" x14ac:dyDescent="0.3">
      <c r="A173" t="s">
        <v>5962</v>
      </c>
      <c r="B173" t="s">
        <v>750</v>
      </c>
      <c r="H173">
        <v>1</v>
      </c>
      <c r="T173">
        <v>1</v>
      </c>
      <c r="Z173">
        <v>2</v>
      </c>
    </row>
    <row r="174" spans="1:26" x14ac:dyDescent="0.3">
      <c r="A174" t="s">
        <v>179</v>
      </c>
      <c r="B174" t="s">
        <v>141</v>
      </c>
      <c r="H174">
        <v>3</v>
      </c>
      <c r="P174">
        <v>1</v>
      </c>
      <c r="Z174">
        <v>4</v>
      </c>
    </row>
    <row r="175" spans="1:26" x14ac:dyDescent="0.3">
      <c r="A175" t="s">
        <v>6027</v>
      </c>
      <c r="B175" t="s">
        <v>216</v>
      </c>
      <c r="H175">
        <v>1</v>
      </c>
      <c r="Z175">
        <v>1</v>
      </c>
    </row>
    <row r="176" spans="1:26" x14ac:dyDescent="0.3">
      <c r="A176" t="s">
        <v>329</v>
      </c>
      <c r="B176" t="s">
        <v>330</v>
      </c>
      <c r="P176">
        <v>1</v>
      </c>
      <c r="Z176">
        <v>1</v>
      </c>
    </row>
    <row r="177" spans="1:26" x14ac:dyDescent="0.3">
      <c r="A177" t="s">
        <v>576</v>
      </c>
      <c r="B177" t="s">
        <v>577</v>
      </c>
      <c r="P177">
        <v>4</v>
      </c>
      <c r="Z177">
        <v>4</v>
      </c>
    </row>
    <row r="178" spans="1:26" x14ac:dyDescent="0.3">
      <c r="A178" t="s">
        <v>6135</v>
      </c>
      <c r="B178" t="s">
        <v>660</v>
      </c>
      <c r="E178">
        <v>4</v>
      </c>
      <c r="Z178">
        <v>4</v>
      </c>
    </row>
    <row r="179" spans="1:26" x14ac:dyDescent="0.3">
      <c r="A179" t="s">
        <v>323</v>
      </c>
      <c r="B179" t="s">
        <v>324</v>
      </c>
      <c r="P179">
        <v>2</v>
      </c>
      <c r="Z179">
        <v>2</v>
      </c>
    </row>
    <row r="180" spans="1:26" x14ac:dyDescent="0.3">
      <c r="A180" t="s">
        <v>6179</v>
      </c>
      <c r="B180" t="s">
        <v>442</v>
      </c>
      <c r="E180">
        <v>1</v>
      </c>
      <c r="Z180">
        <v>1</v>
      </c>
    </row>
    <row r="181" spans="1:26" x14ac:dyDescent="0.3">
      <c r="A181" t="s">
        <v>6187</v>
      </c>
      <c r="B181" t="s">
        <v>972</v>
      </c>
      <c r="E181">
        <v>2</v>
      </c>
      <c r="Z181">
        <v>2</v>
      </c>
    </row>
    <row r="182" spans="1:26" x14ac:dyDescent="0.3">
      <c r="A182" t="s">
        <v>6224</v>
      </c>
      <c r="B182" t="s">
        <v>169</v>
      </c>
      <c r="E182">
        <v>2</v>
      </c>
      <c r="T182">
        <v>3</v>
      </c>
      <c r="Z182">
        <v>5</v>
      </c>
    </row>
    <row r="183" spans="1:26" x14ac:dyDescent="0.3">
      <c r="A183" t="s">
        <v>878</v>
      </c>
      <c r="B183" t="s">
        <v>873</v>
      </c>
      <c r="E183">
        <v>1</v>
      </c>
      <c r="Z183">
        <v>1</v>
      </c>
    </row>
    <row r="184" spans="1:26" x14ac:dyDescent="0.3">
      <c r="A184" t="s">
        <v>344</v>
      </c>
      <c r="B184" t="s">
        <v>345</v>
      </c>
      <c r="P184">
        <v>3</v>
      </c>
      <c r="Z184">
        <v>3</v>
      </c>
    </row>
    <row r="185" spans="1:26" x14ac:dyDescent="0.3">
      <c r="A185" t="s">
        <v>6275</v>
      </c>
      <c r="B185" t="s">
        <v>1030</v>
      </c>
      <c r="E185">
        <v>6</v>
      </c>
      <c r="Z185">
        <v>6</v>
      </c>
    </row>
    <row r="186" spans="1:26" x14ac:dyDescent="0.3">
      <c r="A186" t="s">
        <v>6346</v>
      </c>
      <c r="B186" t="s">
        <v>677</v>
      </c>
      <c r="E186">
        <v>1</v>
      </c>
      <c r="W186">
        <v>1</v>
      </c>
      <c r="Z186">
        <v>2</v>
      </c>
    </row>
    <row r="187" spans="1:26" x14ac:dyDescent="0.3">
      <c r="A187" t="s">
        <v>6350</v>
      </c>
      <c r="B187" t="s">
        <v>677</v>
      </c>
      <c r="E187">
        <v>1</v>
      </c>
      <c r="W187">
        <v>1</v>
      </c>
      <c r="Z187">
        <v>2</v>
      </c>
    </row>
    <row r="188" spans="1:26" x14ac:dyDescent="0.3">
      <c r="A188" t="s">
        <v>521</v>
      </c>
      <c r="B188" t="s">
        <v>522</v>
      </c>
      <c r="P188">
        <v>1</v>
      </c>
      <c r="Q188">
        <v>1</v>
      </c>
      <c r="Z188">
        <v>2</v>
      </c>
    </row>
    <row r="189" spans="1:26" x14ac:dyDescent="0.3">
      <c r="A189" t="s">
        <v>6361</v>
      </c>
      <c r="B189" t="s">
        <v>648</v>
      </c>
      <c r="E189">
        <v>1</v>
      </c>
      <c r="Z189">
        <v>1</v>
      </c>
    </row>
    <row r="190" spans="1:26" x14ac:dyDescent="0.3">
      <c r="A190" t="s">
        <v>818</v>
      </c>
      <c r="B190" t="s">
        <v>819</v>
      </c>
      <c r="E190">
        <v>1</v>
      </c>
      <c r="Z190">
        <v>1</v>
      </c>
    </row>
    <row r="191" spans="1:26" x14ac:dyDescent="0.3">
      <c r="A191" t="s">
        <v>556</v>
      </c>
      <c r="B191" t="s">
        <v>554</v>
      </c>
      <c r="P191">
        <v>1</v>
      </c>
      <c r="Z191">
        <v>1</v>
      </c>
    </row>
    <row r="192" spans="1:26" x14ac:dyDescent="0.3">
      <c r="A192" t="s">
        <v>6402</v>
      </c>
      <c r="B192" t="s">
        <v>880</v>
      </c>
      <c r="E192">
        <v>1</v>
      </c>
      <c r="W192">
        <v>1</v>
      </c>
      <c r="Z192">
        <v>2</v>
      </c>
    </row>
    <row r="193" spans="1:26" x14ac:dyDescent="0.3">
      <c r="A193" t="s">
        <v>6406</v>
      </c>
      <c r="B193" t="s">
        <v>390</v>
      </c>
      <c r="E193">
        <v>2</v>
      </c>
      <c r="Z193">
        <v>2</v>
      </c>
    </row>
    <row r="194" spans="1:26" x14ac:dyDescent="0.3">
      <c r="A194" t="s">
        <v>6413</v>
      </c>
      <c r="B194" t="s">
        <v>639</v>
      </c>
      <c r="E194">
        <v>1</v>
      </c>
      <c r="Z194">
        <v>1</v>
      </c>
    </row>
    <row r="195" spans="1:26" x14ac:dyDescent="0.3">
      <c r="A195" t="s">
        <v>637</v>
      </c>
      <c r="B195" t="s">
        <v>636</v>
      </c>
      <c r="P195">
        <v>1</v>
      </c>
      <c r="Z195">
        <v>1</v>
      </c>
    </row>
    <row r="196" spans="1:26" x14ac:dyDescent="0.3">
      <c r="A196" t="s">
        <v>6465</v>
      </c>
      <c r="B196" t="s">
        <v>241</v>
      </c>
      <c r="E196">
        <v>1</v>
      </c>
      <c r="Z196">
        <v>1</v>
      </c>
    </row>
    <row r="197" spans="1:26" x14ac:dyDescent="0.3">
      <c r="A197" t="s">
        <v>402</v>
      </c>
      <c r="B197" t="s">
        <v>393</v>
      </c>
      <c r="P197">
        <v>1</v>
      </c>
      <c r="Z197">
        <v>1</v>
      </c>
    </row>
    <row r="198" spans="1:26" x14ac:dyDescent="0.3">
      <c r="A198" t="s">
        <v>6479</v>
      </c>
      <c r="B198" t="s">
        <v>619</v>
      </c>
      <c r="E198">
        <v>1</v>
      </c>
      <c r="Z198">
        <v>1</v>
      </c>
    </row>
    <row r="199" spans="1:26" x14ac:dyDescent="0.3">
      <c r="A199" t="s">
        <v>107</v>
      </c>
      <c r="B199" t="s">
        <v>108</v>
      </c>
      <c r="O199">
        <v>1</v>
      </c>
      <c r="Z199">
        <v>1</v>
      </c>
    </row>
    <row r="200" spans="1:26" x14ac:dyDescent="0.3">
      <c r="A200" t="s">
        <v>6497</v>
      </c>
      <c r="B200" t="s">
        <v>624</v>
      </c>
      <c r="E200">
        <v>1</v>
      </c>
      <c r="Z200">
        <v>1</v>
      </c>
    </row>
    <row r="201" spans="1:26" x14ac:dyDescent="0.3">
      <c r="A201" t="s">
        <v>807</v>
      </c>
      <c r="B201" t="s">
        <v>800</v>
      </c>
      <c r="P201">
        <v>2</v>
      </c>
      <c r="Z201">
        <v>2</v>
      </c>
    </row>
    <row r="202" spans="1:26" x14ac:dyDescent="0.3">
      <c r="A202" t="s">
        <v>142</v>
      </c>
      <c r="B202" t="s">
        <v>143</v>
      </c>
      <c r="P202">
        <v>1</v>
      </c>
      <c r="Z202">
        <v>1</v>
      </c>
    </row>
    <row r="203" spans="1:26" x14ac:dyDescent="0.3">
      <c r="A203" t="s">
        <v>6548</v>
      </c>
      <c r="B203" t="s">
        <v>1013</v>
      </c>
      <c r="E203">
        <v>1</v>
      </c>
      <c r="Z203">
        <v>1</v>
      </c>
    </row>
    <row r="204" spans="1:26" x14ac:dyDescent="0.3">
      <c r="A204" t="s">
        <v>6562</v>
      </c>
      <c r="B204" t="s">
        <v>442</v>
      </c>
      <c r="E204">
        <v>1</v>
      </c>
      <c r="Z204">
        <v>1</v>
      </c>
    </row>
    <row r="205" spans="1:26" x14ac:dyDescent="0.3">
      <c r="A205" t="s">
        <v>6568</v>
      </c>
      <c r="B205" t="s">
        <v>170</v>
      </c>
      <c r="L205">
        <v>1</v>
      </c>
      <c r="Z205">
        <v>1</v>
      </c>
    </row>
    <row r="206" spans="1:26" x14ac:dyDescent="0.3">
      <c r="A206" t="s">
        <v>6581</v>
      </c>
      <c r="B206" t="s">
        <v>103</v>
      </c>
      <c r="Q206">
        <v>1</v>
      </c>
      <c r="Z206">
        <v>1</v>
      </c>
    </row>
    <row r="207" spans="1:26" x14ac:dyDescent="0.3">
      <c r="A207" t="s">
        <v>6751</v>
      </c>
      <c r="B207" t="s">
        <v>442</v>
      </c>
      <c r="T207">
        <v>1</v>
      </c>
      <c r="Z207">
        <v>1</v>
      </c>
    </row>
    <row r="208" spans="1:26" x14ac:dyDescent="0.3">
      <c r="A208" t="s">
        <v>820</v>
      </c>
      <c r="B208" t="s">
        <v>819</v>
      </c>
      <c r="W208">
        <v>1</v>
      </c>
      <c r="Z208">
        <v>1</v>
      </c>
    </row>
    <row r="209" spans="1:26" x14ac:dyDescent="0.3">
      <c r="A209" t="s">
        <v>6903</v>
      </c>
      <c r="B209" t="s">
        <v>700</v>
      </c>
      <c r="W209">
        <v>2</v>
      </c>
      <c r="Z209">
        <v>2</v>
      </c>
    </row>
    <row r="210" spans="1:26" x14ac:dyDescent="0.3">
      <c r="A210" t="s">
        <v>7021</v>
      </c>
      <c r="B210" t="s">
        <v>1011</v>
      </c>
      <c r="T210">
        <v>2</v>
      </c>
      <c r="Z210">
        <v>2</v>
      </c>
    </row>
    <row r="211" spans="1:26" x14ac:dyDescent="0.3">
      <c r="A211" t="s">
        <v>7049</v>
      </c>
      <c r="B211" t="s">
        <v>261</v>
      </c>
      <c r="F211">
        <v>1</v>
      </c>
      <c r="Z211">
        <v>1</v>
      </c>
    </row>
    <row r="212" spans="1:26" x14ac:dyDescent="0.3">
      <c r="A212" t="s">
        <v>898</v>
      </c>
      <c r="B212" t="s">
        <v>895</v>
      </c>
      <c r="T212">
        <v>1</v>
      </c>
      <c r="Z212">
        <v>1</v>
      </c>
    </row>
    <row r="213" spans="1:26" x14ac:dyDescent="0.3">
      <c r="A213" t="s">
        <v>7106</v>
      </c>
      <c r="B213" t="s">
        <v>709</v>
      </c>
      <c r="T213">
        <v>1</v>
      </c>
      <c r="Z213">
        <v>1</v>
      </c>
    </row>
    <row r="214" spans="1:26" x14ac:dyDescent="0.3">
      <c r="A214" t="s">
        <v>7121</v>
      </c>
      <c r="B214" t="s">
        <v>967</v>
      </c>
      <c r="T214">
        <v>1</v>
      </c>
      <c r="Z214">
        <v>1</v>
      </c>
    </row>
    <row r="215" spans="1:26" x14ac:dyDescent="0.3">
      <c r="A215" t="s">
        <v>7135</v>
      </c>
      <c r="B215" t="s">
        <v>642</v>
      </c>
      <c r="T215">
        <v>1</v>
      </c>
      <c r="Z215">
        <v>1</v>
      </c>
    </row>
    <row r="216" spans="1:26" x14ac:dyDescent="0.3">
      <c r="A216" t="s">
        <v>7161</v>
      </c>
      <c r="B216" t="s">
        <v>989</v>
      </c>
      <c r="T216">
        <v>1</v>
      </c>
      <c r="Z216">
        <v>1</v>
      </c>
    </row>
    <row r="217" spans="1:26" x14ac:dyDescent="0.3">
      <c r="A217" t="s">
        <v>7169</v>
      </c>
      <c r="B217" t="s">
        <v>192</v>
      </c>
      <c r="T217">
        <v>2</v>
      </c>
      <c r="Z217">
        <v>2</v>
      </c>
    </row>
    <row r="218" spans="1:26" x14ac:dyDescent="0.3">
      <c r="A218" t="s">
        <v>7188</v>
      </c>
      <c r="B218" t="s">
        <v>694</v>
      </c>
      <c r="T218">
        <v>1</v>
      </c>
      <c r="Z218">
        <v>1</v>
      </c>
    </row>
    <row r="219" spans="1:26" x14ac:dyDescent="0.3">
      <c r="A219" t="s">
        <v>204</v>
      </c>
      <c r="B219" t="s">
        <v>203</v>
      </c>
      <c r="T219">
        <v>1</v>
      </c>
      <c r="Z219">
        <v>1</v>
      </c>
    </row>
    <row r="220" spans="1:26" x14ac:dyDescent="0.3">
      <c r="A220" t="s">
        <v>159</v>
      </c>
      <c r="B220" t="s">
        <v>173</v>
      </c>
      <c r="T220">
        <v>1</v>
      </c>
      <c r="Z220">
        <v>1</v>
      </c>
    </row>
    <row r="221" spans="1:26" x14ac:dyDescent="0.3">
      <c r="A221" t="s">
        <v>7219</v>
      </c>
      <c r="B221" t="s">
        <v>987</v>
      </c>
      <c r="F221">
        <v>1</v>
      </c>
      <c r="Z221">
        <v>1</v>
      </c>
    </row>
    <row r="222" spans="1:26" x14ac:dyDescent="0.3">
      <c r="A222" t="s">
        <v>154</v>
      </c>
      <c r="B222" t="s">
        <v>169</v>
      </c>
      <c r="T222">
        <v>1</v>
      </c>
      <c r="Z222">
        <v>1</v>
      </c>
    </row>
    <row r="223" spans="1:26" x14ac:dyDescent="0.3">
      <c r="A223" t="s">
        <v>729</v>
      </c>
      <c r="B223" t="s">
        <v>728</v>
      </c>
      <c r="T223">
        <v>1</v>
      </c>
      <c r="Z223">
        <v>1</v>
      </c>
    </row>
    <row r="224" spans="1:26" x14ac:dyDescent="0.3">
      <c r="A224" t="s">
        <v>785</v>
      </c>
      <c r="B224" t="s">
        <v>757</v>
      </c>
      <c r="T224">
        <v>2</v>
      </c>
      <c r="Z224">
        <v>2</v>
      </c>
    </row>
    <row r="225" spans="1:26" x14ac:dyDescent="0.3">
      <c r="A225" t="s">
        <v>970</v>
      </c>
      <c r="B225" t="s">
        <v>970</v>
      </c>
      <c r="T225">
        <v>1</v>
      </c>
      <c r="Z225">
        <v>1</v>
      </c>
    </row>
    <row r="226" spans="1:26" x14ac:dyDescent="0.3">
      <c r="A226" t="s">
        <v>8126</v>
      </c>
      <c r="B226" t="s">
        <v>1014</v>
      </c>
      <c r="M226">
        <v>2</v>
      </c>
      <c r="Z226">
        <v>2</v>
      </c>
    </row>
    <row r="227" spans="1:26" x14ac:dyDescent="0.3">
      <c r="A227" t="s">
        <v>44</v>
      </c>
      <c r="C227">
        <v>1</v>
      </c>
      <c r="D227">
        <v>24</v>
      </c>
      <c r="E227">
        <v>93</v>
      </c>
      <c r="F227">
        <v>19</v>
      </c>
      <c r="G227">
        <v>2</v>
      </c>
      <c r="H227">
        <v>178</v>
      </c>
      <c r="I227">
        <v>10</v>
      </c>
      <c r="J227">
        <v>70</v>
      </c>
      <c r="K227">
        <v>18</v>
      </c>
      <c r="L227">
        <v>25</v>
      </c>
      <c r="M227">
        <v>40</v>
      </c>
      <c r="N227">
        <v>25</v>
      </c>
      <c r="O227">
        <v>3</v>
      </c>
      <c r="P227">
        <v>49</v>
      </c>
      <c r="Q227">
        <v>10</v>
      </c>
      <c r="R227">
        <v>1</v>
      </c>
      <c r="S227">
        <v>20</v>
      </c>
      <c r="T227">
        <v>215</v>
      </c>
      <c r="U227">
        <v>84</v>
      </c>
      <c r="V227">
        <v>2</v>
      </c>
      <c r="W227">
        <v>45</v>
      </c>
      <c r="X227">
        <v>63</v>
      </c>
      <c r="Y227">
        <v>2</v>
      </c>
      <c r="Z227">
        <v>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50DF2-E5C3-44C0-8E0B-79C41B22FA61}">
  <dimension ref="A1:N2498"/>
  <sheetViews>
    <sheetView topLeftCell="A2091" workbookViewId="0">
      <selection activeCell="A360" sqref="A360:XFD867"/>
    </sheetView>
  </sheetViews>
  <sheetFormatPr defaultRowHeight="14.4" x14ac:dyDescent="0.3"/>
  <cols>
    <col min="1" max="1" width="15.6640625" style="1" customWidth="1"/>
    <col min="2" max="6" width="15.6640625" customWidth="1"/>
    <col min="7" max="7" width="15.6640625" style="4" customWidth="1"/>
    <col min="8" max="8" width="15.6640625" style="5" customWidth="1"/>
    <col min="9" max="9" width="15.6640625" style="2" customWidth="1"/>
    <col min="10" max="10" width="15.6640625" customWidth="1"/>
    <col min="12" max="12" width="14.88671875" bestFit="1" customWidth="1"/>
    <col min="13" max="13" width="18.33203125" bestFit="1" customWidth="1"/>
  </cols>
  <sheetData>
    <row r="1" spans="1:14" x14ac:dyDescent="0.3">
      <c r="A1" s="1" t="s">
        <v>36</v>
      </c>
      <c r="B1" t="s">
        <v>37</v>
      </c>
      <c r="C1" t="s">
        <v>38</v>
      </c>
      <c r="D1" t="s">
        <v>1020</v>
      </c>
      <c r="E1" t="s">
        <v>3</v>
      </c>
      <c r="F1" t="s">
        <v>175</v>
      </c>
      <c r="G1" s="62" t="s">
        <v>8</v>
      </c>
      <c r="H1" s="4" t="s">
        <v>39</v>
      </c>
      <c r="I1" s="63" t="s">
        <v>9</v>
      </c>
      <c r="J1" t="s">
        <v>40</v>
      </c>
      <c r="K1" t="s">
        <v>41</v>
      </c>
      <c r="L1" t="s">
        <v>1021</v>
      </c>
      <c r="M1" s="2" t="s">
        <v>1022</v>
      </c>
      <c r="N1" t="s">
        <v>1023</v>
      </c>
    </row>
    <row r="2" spans="1:14" x14ac:dyDescent="0.3">
      <c r="A2" s="1">
        <v>45650.557968587957</v>
      </c>
      <c r="B2" t="s">
        <v>13032</v>
      </c>
      <c r="C2" t="s">
        <v>436</v>
      </c>
      <c r="D2" t="s">
        <v>1964</v>
      </c>
      <c r="E2" t="s">
        <v>13033</v>
      </c>
      <c r="F2" t="s">
        <v>1047</v>
      </c>
      <c r="G2" s="62">
        <v>21.13</v>
      </c>
      <c r="H2" s="4">
        <v>1</v>
      </c>
      <c r="I2" s="63">
        <v>2.1129999999999999E-2</v>
      </c>
      <c r="J2">
        <v>167</v>
      </c>
      <c r="K2" t="s">
        <v>13034</v>
      </c>
      <c r="L2" t="s">
        <v>13035</v>
      </c>
      <c r="M2" s="2">
        <v>180.32753599536949</v>
      </c>
      <c r="N2" t="s">
        <v>1820</v>
      </c>
    </row>
    <row r="3" spans="1:14" x14ac:dyDescent="0.3">
      <c r="A3" s="1">
        <v>45649.59418803241</v>
      </c>
      <c r="B3" t="s">
        <v>13032</v>
      </c>
      <c r="C3" t="s">
        <v>436</v>
      </c>
      <c r="D3" t="s">
        <v>1964</v>
      </c>
      <c r="E3" t="s">
        <v>13036</v>
      </c>
      <c r="F3" t="s">
        <v>1047</v>
      </c>
      <c r="G3" s="62">
        <v>21.13</v>
      </c>
      <c r="H3" s="4">
        <v>1</v>
      </c>
      <c r="I3" s="63">
        <v>2.1129999999999999E-2</v>
      </c>
      <c r="J3">
        <v>168</v>
      </c>
      <c r="K3" t="s">
        <v>13034</v>
      </c>
      <c r="L3" t="s">
        <v>13035</v>
      </c>
      <c r="M3" s="2">
        <v>180.32752614583299</v>
      </c>
      <c r="N3" t="s">
        <v>1820</v>
      </c>
    </row>
    <row r="4" spans="1:14" x14ac:dyDescent="0.3">
      <c r="A4" s="1">
        <v>45698.454085254627</v>
      </c>
      <c r="B4" t="s">
        <v>13032</v>
      </c>
      <c r="C4" t="s">
        <v>436</v>
      </c>
      <c r="D4" t="s">
        <v>1964</v>
      </c>
      <c r="E4" t="s">
        <v>13037</v>
      </c>
      <c r="F4" t="s">
        <v>1047</v>
      </c>
      <c r="G4" s="62">
        <v>21.13</v>
      </c>
      <c r="H4" s="4">
        <v>1</v>
      </c>
      <c r="I4" s="63">
        <v>2.1129999999999999E-2</v>
      </c>
      <c r="J4">
        <v>119</v>
      </c>
      <c r="K4" t="s">
        <v>13034</v>
      </c>
      <c r="L4" t="s">
        <v>13035</v>
      </c>
      <c r="M4" s="2">
        <v>180.3251727314782</v>
      </c>
      <c r="N4" t="s">
        <v>1820</v>
      </c>
    </row>
    <row r="5" spans="1:14" x14ac:dyDescent="0.3">
      <c r="A5" s="1">
        <v>45636.674819328713</v>
      </c>
      <c r="B5" t="s">
        <v>436</v>
      </c>
      <c r="C5" t="s">
        <v>436</v>
      </c>
      <c r="D5" t="s">
        <v>1964</v>
      </c>
      <c r="E5" t="s">
        <v>13038</v>
      </c>
      <c r="F5" t="s">
        <v>1047</v>
      </c>
      <c r="G5" s="62">
        <v>21.1</v>
      </c>
      <c r="H5" s="4">
        <v>1</v>
      </c>
      <c r="I5" s="63">
        <v>2.1100000000000001E-2</v>
      </c>
      <c r="J5">
        <v>181</v>
      </c>
      <c r="K5" t="s">
        <v>13039</v>
      </c>
      <c r="L5" t="s">
        <v>13035</v>
      </c>
      <c r="M5" s="2">
        <v>180.32517644675681</v>
      </c>
      <c r="N5" t="s">
        <v>1820</v>
      </c>
    </row>
    <row r="6" spans="1:14" x14ac:dyDescent="0.3">
      <c r="A6" s="1">
        <v>45051.348076944443</v>
      </c>
      <c r="B6" t="s">
        <v>114</v>
      </c>
      <c r="C6" t="s">
        <v>102</v>
      </c>
      <c r="D6" t="s">
        <v>2116</v>
      </c>
      <c r="E6" t="s">
        <v>13040</v>
      </c>
      <c r="F6" t="s">
        <v>13041</v>
      </c>
      <c r="G6" s="62">
        <v>28.14</v>
      </c>
      <c r="H6" s="4">
        <v>1</v>
      </c>
      <c r="I6" s="63">
        <v>2.8139999999999998E-2</v>
      </c>
      <c r="J6">
        <v>766</v>
      </c>
      <c r="K6" t="s">
        <v>13042</v>
      </c>
      <c r="L6" t="s">
        <v>13043</v>
      </c>
      <c r="M6" s="2">
        <v>1539.5708036458309</v>
      </c>
      <c r="N6" t="s">
        <v>1820</v>
      </c>
    </row>
    <row r="7" spans="1:14" x14ac:dyDescent="0.3">
      <c r="A7" s="1">
        <v>44461.567180636572</v>
      </c>
      <c r="B7" t="s">
        <v>412</v>
      </c>
      <c r="C7" t="s">
        <v>405</v>
      </c>
      <c r="D7" t="s">
        <v>4112</v>
      </c>
      <c r="E7" t="s">
        <v>13044</v>
      </c>
      <c r="F7" t="s">
        <v>13045</v>
      </c>
      <c r="G7" s="62">
        <v>52.23</v>
      </c>
      <c r="H7" s="4">
        <v>1</v>
      </c>
      <c r="I7" s="63">
        <v>5.2229999999999999E-2</v>
      </c>
      <c r="J7">
        <v>1356</v>
      </c>
      <c r="K7" t="s">
        <v>13046</v>
      </c>
      <c r="L7" t="s">
        <v>13047</v>
      </c>
      <c r="M7" s="2">
        <v>1528.68495570602</v>
      </c>
      <c r="N7" t="s">
        <v>1820</v>
      </c>
    </row>
    <row r="8" spans="1:14" x14ac:dyDescent="0.3">
      <c r="A8" s="1">
        <v>44515.621198078697</v>
      </c>
      <c r="B8" t="s">
        <v>461</v>
      </c>
      <c r="C8" t="s">
        <v>461</v>
      </c>
      <c r="D8" t="s">
        <v>1047</v>
      </c>
      <c r="E8" t="s">
        <v>13048</v>
      </c>
      <c r="F8" t="s">
        <v>1271</v>
      </c>
      <c r="G8" s="62">
        <v>97.6</v>
      </c>
      <c r="H8" s="4">
        <v>1</v>
      </c>
      <c r="I8" s="63">
        <v>9.7599999999999992E-2</v>
      </c>
      <c r="J8">
        <v>1302</v>
      </c>
      <c r="K8" t="s">
        <v>13049</v>
      </c>
      <c r="L8" t="s">
        <v>13050</v>
      </c>
      <c r="M8" s="2">
        <v>1301.3863364699059</v>
      </c>
      <c r="N8" t="s">
        <v>1820</v>
      </c>
    </row>
    <row r="9" spans="1:14" x14ac:dyDescent="0.3">
      <c r="A9" s="1">
        <v>44828.764101851848</v>
      </c>
      <c r="B9" t="s">
        <v>827</v>
      </c>
      <c r="C9" t="s">
        <v>819</v>
      </c>
      <c r="D9" t="s">
        <v>1047</v>
      </c>
      <c r="E9" t="s">
        <v>13051</v>
      </c>
      <c r="F9" t="s">
        <v>7847</v>
      </c>
      <c r="G9" s="62">
        <v>40.130000000000003</v>
      </c>
      <c r="H9" s="4">
        <v>1</v>
      </c>
      <c r="I9" s="63">
        <v>4.0130000000000013E-2</v>
      </c>
      <c r="J9">
        <v>989</v>
      </c>
      <c r="K9" t="s">
        <v>13046</v>
      </c>
      <c r="L9" t="s">
        <v>13052</v>
      </c>
      <c r="M9" s="2">
        <v>1343.1566569560159</v>
      </c>
      <c r="N9" t="s">
        <v>1820</v>
      </c>
    </row>
    <row r="10" spans="1:14" x14ac:dyDescent="0.3">
      <c r="A10" s="1">
        <v>44850.710559930558</v>
      </c>
      <c r="B10" t="s">
        <v>453</v>
      </c>
      <c r="C10" t="s">
        <v>442</v>
      </c>
      <c r="D10" t="s">
        <v>1047</v>
      </c>
      <c r="E10" t="s">
        <v>13053</v>
      </c>
      <c r="F10" t="s">
        <v>13054</v>
      </c>
      <c r="G10" s="62">
        <v>50.8</v>
      </c>
      <c r="H10" s="4">
        <v>1</v>
      </c>
      <c r="I10" s="63">
        <v>5.0799999999999998E-2</v>
      </c>
      <c r="J10">
        <v>967</v>
      </c>
      <c r="K10" t="s">
        <v>13046</v>
      </c>
      <c r="L10" t="s">
        <v>13055</v>
      </c>
      <c r="M10" s="2">
        <v>1315.4752204398169</v>
      </c>
      <c r="N10" t="s">
        <v>1820</v>
      </c>
    </row>
    <row r="11" spans="1:14" x14ac:dyDescent="0.3">
      <c r="A11" s="1">
        <v>44674.395080173606</v>
      </c>
      <c r="B11" t="s">
        <v>634</v>
      </c>
      <c r="C11" t="s">
        <v>631</v>
      </c>
      <c r="D11" t="s">
        <v>13056</v>
      </c>
      <c r="E11" t="s">
        <v>13057</v>
      </c>
      <c r="F11" t="s">
        <v>13058</v>
      </c>
      <c r="G11" s="62">
        <v>18.899999999999999</v>
      </c>
      <c r="H11" s="4">
        <v>1</v>
      </c>
      <c r="I11" s="63">
        <v>1.89E-2</v>
      </c>
      <c r="J11">
        <v>1143</v>
      </c>
      <c r="K11" t="s">
        <v>13046</v>
      </c>
      <c r="L11" t="s">
        <v>13059</v>
      </c>
      <c r="M11" s="2">
        <v>1234.5572094444431</v>
      </c>
      <c r="N11" t="s">
        <v>1820</v>
      </c>
    </row>
    <row r="12" spans="1:14" x14ac:dyDescent="0.3">
      <c r="A12" s="1">
        <v>44719.580531354157</v>
      </c>
      <c r="B12" t="s">
        <v>669</v>
      </c>
      <c r="C12" t="s">
        <v>664</v>
      </c>
      <c r="D12" t="s">
        <v>1047</v>
      </c>
      <c r="E12" t="s">
        <v>13060</v>
      </c>
      <c r="F12" t="s">
        <v>3087</v>
      </c>
      <c r="G12" s="62">
        <v>118.6</v>
      </c>
      <c r="H12" s="4">
        <v>1</v>
      </c>
      <c r="I12" s="63">
        <v>0.1186</v>
      </c>
      <c r="J12">
        <v>1098</v>
      </c>
      <c r="K12" t="s">
        <v>13042</v>
      </c>
      <c r="L12" t="s">
        <v>13061</v>
      </c>
      <c r="M12" s="2">
        <v>1181.458731886574</v>
      </c>
      <c r="N12" t="s">
        <v>13062</v>
      </c>
    </row>
    <row r="13" spans="1:14" x14ac:dyDescent="0.3">
      <c r="A13" s="1">
        <v>44719.544493634261</v>
      </c>
      <c r="B13" t="s">
        <v>669</v>
      </c>
      <c r="C13" t="s">
        <v>664</v>
      </c>
      <c r="D13" t="s">
        <v>1047</v>
      </c>
      <c r="E13" t="s">
        <v>13063</v>
      </c>
      <c r="F13" t="s">
        <v>7678</v>
      </c>
      <c r="G13" s="62">
        <v>118.6</v>
      </c>
      <c r="H13" s="4">
        <v>1</v>
      </c>
      <c r="I13" s="63">
        <v>0.1186</v>
      </c>
      <c r="J13">
        <v>1098</v>
      </c>
      <c r="K13" t="s">
        <v>13042</v>
      </c>
      <c r="L13" t="s">
        <v>13064</v>
      </c>
      <c r="M13" s="2">
        <v>1170.616633599537</v>
      </c>
      <c r="N13" t="s">
        <v>13062</v>
      </c>
    </row>
    <row r="14" spans="1:14" x14ac:dyDescent="0.3">
      <c r="A14" s="1">
        <v>44719.516014594898</v>
      </c>
      <c r="B14" t="s">
        <v>669</v>
      </c>
      <c r="C14" t="s">
        <v>664</v>
      </c>
      <c r="D14" t="s">
        <v>1047</v>
      </c>
      <c r="E14" t="s">
        <v>13065</v>
      </c>
      <c r="F14" t="s">
        <v>8558</v>
      </c>
      <c r="G14" s="62">
        <v>118.6</v>
      </c>
      <c r="H14" s="4">
        <v>1</v>
      </c>
      <c r="I14" s="63">
        <v>0.1186</v>
      </c>
      <c r="J14">
        <v>1098</v>
      </c>
      <c r="K14" t="s">
        <v>13042</v>
      </c>
      <c r="L14" t="s">
        <v>13066</v>
      </c>
      <c r="M14" s="2">
        <v>1168.037152233795</v>
      </c>
      <c r="N14" t="s">
        <v>13062</v>
      </c>
    </row>
    <row r="15" spans="1:14" x14ac:dyDescent="0.3">
      <c r="A15" s="1">
        <v>44701.425630081023</v>
      </c>
      <c r="B15" t="s">
        <v>669</v>
      </c>
      <c r="C15" t="s">
        <v>664</v>
      </c>
      <c r="D15" t="s">
        <v>1047</v>
      </c>
      <c r="E15" t="s">
        <v>13067</v>
      </c>
      <c r="F15" t="s">
        <v>7666</v>
      </c>
      <c r="G15" s="62">
        <v>118.6</v>
      </c>
      <c r="H15" s="4">
        <v>1</v>
      </c>
      <c r="I15" s="63">
        <v>0.1186</v>
      </c>
      <c r="J15">
        <v>1116</v>
      </c>
      <c r="K15" t="s">
        <v>13042</v>
      </c>
      <c r="L15" t="s">
        <v>13068</v>
      </c>
      <c r="M15" s="2">
        <v>1171.6345007060149</v>
      </c>
      <c r="N15" t="s">
        <v>13062</v>
      </c>
    </row>
    <row r="16" spans="1:14" x14ac:dyDescent="0.3">
      <c r="A16" s="1">
        <v>44791.470902326393</v>
      </c>
      <c r="B16" t="s">
        <v>443</v>
      </c>
      <c r="C16" t="s">
        <v>442</v>
      </c>
      <c r="D16" t="s">
        <v>1047</v>
      </c>
      <c r="E16" t="s">
        <v>13069</v>
      </c>
      <c r="F16" t="s">
        <v>7041</v>
      </c>
      <c r="G16" s="62">
        <v>50.8</v>
      </c>
      <c r="H16" s="4">
        <v>1</v>
      </c>
      <c r="I16" s="63">
        <v>5.0799999999999998E-2</v>
      </c>
      <c r="J16">
        <v>1026</v>
      </c>
      <c r="K16" t="s">
        <v>13046</v>
      </c>
      <c r="L16" t="s">
        <v>13070</v>
      </c>
      <c r="M16" s="2">
        <v>1065.3075935300949</v>
      </c>
      <c r="N16" t="s">
        <v>1820</v>
      </c>
    </row>
    <row r="17" spans="1:14" x14ac:dyDescent="0.3">
      <c r="A17" s="1">
        <v>44791.623489803242</v>
      </c>
      <c r="B17" t="s">
        <v>979</v>
      </c>
      <c r="C17" t="s">
        <v>979</v>
      </c>
      <c r="D17" t="s">
        <v>1047</v>
      </c>
      <c r="E17" t="s">
        <v>13071</v>
      </c>
      <c r="F17" t="s">
        <v>13072</v>
      </c>
      <c r="G17" s="62">
        <v>15.3</v>
      </c>
      <c r="H17" s="4">
        <v>1</v>
      </c>
      <c r="I17" s="63">
        <v>1.5299999999999999E-2</v>
      </c>
      <c r="J17">
        <v>1026</v>
      </c>
      <c r="K17" t="s">
        <v>13046</v>
      </c>
      <c r="L17" t="s">
        <v>13073</v>
      </c>
      <c r="M17" s="2">
        <v>1041.4281656365779</v>
      </c>
      <c r="N17" t="s">
        <v>1820</v>
      </c>
    </row>
    <row r="18" spans="1:14" x14ac:dyDescent="0.3">
      <c r="A18" s="1">
        <v>44827.954776678242</v>
      </c>
      <c r="B18" t="s">
        <v>687</v>
      </c>
      <c r="C18" t="s">
        <v>687</v>
      </c>
      <c r="D18" t="s">
        <v>1634</v>
      </c>
      <c r="E18" t="s">
        <v>13074</v>
      </c>
      <c r="F18" t="s">
        <v>1454</v>
      </c>
      <c r="G18" s="62">
        <v>8.9</v>
      </c>
      <c r="H18" s="4">
        <v>1</v>
      </c>
      <c r="I18" s="63">
        <v>8.8999999999999999E-3</v>
      </c>
      <c r="J18">
        <v>990</v>
      </c>
      <c r="K18" t="s">
        <v>13049</v>
      </c>
      <c r="L18" t="s">
        <v>13075</v>
      </c>
      <c r="M18" s="2">
        <v>1031.6237158101869</v>
      </c>
      <c r="N18" t="s">
        <v>1820</v>
      </c>
    </row>
    <row r="19" spans="1:14" x14ac:dyDescent="0.3">
      <c r="A19" s="1">
        <v>45078.35129982639</v>
      </c>
      <c r="B19" t="s">
        <v>753</v>
      </c>
      <c r="C19" t="s">
        <v>750</v>
      </c>
      <c r="D19" t="s">
        <v>5967</v>
      </c>
      <c r="E19" t="s">
        <v>13076</v>
      </c>
      <c r="F19" t="s">
        <v>13077</v>
      </c>
      <c r="G19" s="62">
        <v>38.4</v>
      </c>
      <c r="H19" s="4">
        <v>1</v>
      </c>
      <c r="I19" s="63">
        <v>3.8399999999999997E-2</v>
      </c>
      <c r="J19">
        <v>739</v>
      </c>
      <c r="K19" t="s">
        <v>13046</v>
      </c>
      <c r="L19" t="s">
        <v>13078</v>
      </c>
      <c r="M19" s="2">
        <v>1027.5505731365699</v>
      </c>
      <c r="N19" t="s">
        <v>1820</v>
      </c>
    </row>
    <row r="20" spans="1:14" x14ac:dyDescent="0.3">
      <c r="A20" s="1">
        <v>45112.609162731482</v>
      </c>
      <c r="B20" t="s">
        <v>865</v>
      </c>
      <c r="C20" t="s">
        <v>858</v>
      </c>
      <c r="D20" t="s">
        <v>1492</v>
      </c>
      <c r="E20" t="s">
        <v>13079</v>
      </c>
      <c r="F20" t="s">
        <v>1337</v>
      </c>
      <c r="G20" s="62">
        <v>114.6</v>
      </c>
      <c r="H20" s="4">
        <v>1</v>
      </c>
      <c r="I20" s="63">
        <v>0.11459999999999999</v>
      </c>
      <c r="J20">
        <v>705</v>
      </c>
      <c r="K20" t="s">
        <v>13046</v>
      </c>
      <c r="L20" t="s">
        <v>13078</v>
      </c>
      <c r="M20" s="2">
        <v>1027.082964837959</v>
      </c>
      <c r="N20" t="s">
        <v>1820</v>
      </c>
    </row>
    <row r="21" spans="1:14" x14ac:dyDescent="0.3">
      <c r="A21" s="1">
        <v>44820.99388076389</v>
      </c>
      <c r="B21" t="s">
        <v>908</v>
      </c>
      <c r="C21" t="s">
        <v>908</v>
      </c>
      <c r="D21" t="s">
        <v>1047</v>
      </c>
      <c r="E21" t="s">
        <v>13080</v>
      </c>
      <c r="F21" t="s">
        <v>1090</v>
      </c>
      <c r="G21" s="62">
        <v>171.5</v>
      </c>
      <c r="H21" s="4">
        <v>1</v>
      </c>
      <c r="I21" s="63">
        <v>0.17150000000000001</v>
      </c>
      <c r="J21">
        <v>997</v>
      </c>
      <c r="K21" t="s">
        <v>13049</v>
      </c>
      <c r="L21" t="s">
        <v>5932</v>
      </c>
      <c r="M21" s="2">
        <v>1013.987404583335</v>
      </c>
      <c r="N21" t="s">
        <v>1820</v>
      </c>
    </row>
    <row r="22" spans="1:14" x14ac:dyDescent="0.3">
      <c r="A22" s="1">
        <v>44898.912183020831</v>
      </c>
      <c r="B22" t="s">
        <v>865</v>
      </c>
      <c r="C22" t="s">
        <v>858</v>
      </c>
      <c r="D22" t="s">
        <v>1492</v>
      </c>
      <c r="E22" t="s">
        <v>13081</v>
      </c>
      <c r="F22" t="s">
        <v>4294</v>
      </c>
      <c r="G22" s="62">
        <v>114.6</v>
      </c>
      <c r="H22" s="4">
        <v>1</v>
      </c>
      <c r="I22" s="63">
        <v>0.11459999999999999</v>
      </c>
      <c r="J22">
        <v>919</v>
      </c>
      <c r="K22" t="s">
        <v>13046</v>
      </c>
      <c r="L22" t="s">
        <v>13082</v>
      </c>
      <c r="M22" s="2">
        <v>998.88968635416677</v>
      </c>
      <c r="N22" t="s">
        <v>1820</v>
      </c>
    </row>
    <row r="23" spans="1:14" x14ac:dyDescent="0.3">
      <c r="A23" s="1">
        <v>45140.62948570602</v>
      </c>
      <c r="B23" t="s">
        <v>627</v>
      </c>
      <c r="C23" t="s">
        <v>628</v>
      </c>
      <c r="D23" t="s">
        <v>13083</v>
      </c>
      <c r="E23" t="s">
        <v>13084</v>
      </c>
      <c r="F23" t="s">
        <v>11198</v>
      </c>
      <c r="G23" s="62">
        <v>11.6</v>
      </c>
      <c r="H23" s="4">
        <v>1</v>
      </c>
      <c r="I23" s="63">
        <v>1.1599999999999999E-2</v>
      </c>
      <c r="J23">
        <v>677</v>
      </c>
      <c r="K23" t="s">
        <v>13046</v>
      </c>
      <c r="L23" t="s">
        <v>13085</v>
      </c>
      <c r="M23" s="2">
        <v>990.59387064814655</v>
      </c>
      <c r="N23" t="s">
        <v>1820</v>
      </c>
    </row>
    <row r="24" spans="1:14" x14ac:dyDescent="0.3">
      <c r="A24" s="1">
        <v>45140.629453692127</v>
      </c>
      <c r="B24" t="s">
        <v>627</v>
      </c>
      <c r="C24" t="s">
        <v>628</v>
      </c>
      <c r="D24" t="s">
        <v>13083</v>
      </c>
      <c r="E24" t="s">
        <v>13086</v>
      </c>
      <c r="F24" t="s">
        <v>13087</v>
      </c>
      <c r="G24" s="62">
        <v>11.6</v>
      </c>
      <c r="H24" s="4">
        <v>1</v>
      </c>
      <c r="I24" s="63">
        <v>1.1599999999999999E-2</v>
      </c>
      <c r="J24">
        <v>677</v>
      </c>
      <c r="K24" t="s">
        <v>13046</v>
      </c>
      <c r="L24" t="s">
        <v>13085</v>
      </c>
      <c r="M24" s="2">
        <v>990.55033604166238</v>
      </c>
      <c r="N24" t="s">
        <v>1820</v>
      </c>
    </row>
    <row r="25" spans="1:14" x14ac:dyDescent="0.3">
      <c r="A25" s="1">
        <v>44881.933520787039</v>
      </c>
      <c r="B25" t="s">
        <v>198</v>
      </c>
      <c r="C25" t="s">
        <v>196</v>
      </c>
      <c r="D25" t="s">
        <v>1620</v>
      </c>
      <c r="E25" t="s">
        <v>13088</v>
      </c>
      <c r="F25" t="s">
        <v>2753</v>
      </c>
      <c r="G25" s="62">
        <v>61.46</v>
      </c>
      <c r="H25" s="4">
        <v>1</v>
      </c>
      <c r="I25" s="63">
        <v>6.1460000000000001E-2</v>
      </c>
      <c r="J25">
        <v>936</v>
      </c>
      <c r="K25" t="s">
        <v>13046</v>
      </c>
      <c r="L25" t="s">
        <v>13085</v>
      </c>
      <c r="M25" s="2">
        <v>990.30879362268752</v>
      </c>
      <c r="N25" t="s">
        <v>13062</v>
      </c>
    </row>
    <row r="26" spans="1:14" x14ac:dyDescent="0.3">
      <c r="A26" s="1">
        <v>45140.629423854167</v>
      </c>
      <c r="B26" t="s">
        <v>627</v>
      </c>
      <c r="C26" t="s">
        <v>628</v>
      </c>
      <c r="D26" t="s">
        <v>13083</v>
      </c>
      <c r="E26" t="s">
        <v>13089</v>
      </c>
      <c r="F26" t="s">
        <v>13090</v>
      </c>
      <c r="G26" s="62">
        <v>11.6</v>
      </c>
      <c r="H26" s="4">
        <v>1</v>
      </c>
      <c r="I26" s="63">
        <v>1.1599999999999999E-2</v>
      </c>
      <c r="J26">
        <v>677</v>
      </c>
      <c r="K26" t="s">
        <v>13046</v>
      </c>
      <c r="L26" t="s">
        <v>13091</v>
      </c>
      <c r="M26" s="2">
        <v>989.5568078240758</v>
      </c>
      <c r="N26" t="s">
        <v>1820</v>
      </c>
    </row>
    <row r="27" spans="1:14" x14ac:dyDescent="0.3">
      <c r="A27" s="1">
        <v>45140.62939076389</v>
      </c>
      <c r="B27" t="s">
        <v>627</v>
      </c>
      <c r="C27" t="s">
        <v>628</v>
      </c>
      <c r="D27" t="s">
        <v>13083</v>
      </c>
      <c r="E27" t="s">
        <v>13092</v>
      </c>
      <c r="F27" t="s">
        <v>11034</v>
      </c>
      <c r="G27" s="62">
        <v>11.6</v>
      </c>
      <c r="H27" s="4">
        <v>1</v>
      </c>
      <c r="I27" s="63">
        <v>1.1599999999999999E-2</v>
      </c>
      <c r="J27">
        <v>677</v>
      </c>
      <c r="K27" t="s">
        <v>13046</v>
      </c>
      <c r="L27" t="s">
        <v>13091</v>
      </c>
      <c r="M27" s="2">
        <v>989.55643791666807</v>
      </c>
      <c r="N27" t="s">
        <v>1820</v>
      </c>
    </row>
    <row r="28" spans="1:14" x14ac:dyDescent="0.3">
      <c r="A28" s="1">
        <v>44935.678830416669</v>
      </c>
      <c r="B28" t="s">
        <v>114</v>
      </c>
      <c r="C28" t="s">
        <v>102</v>
      </c>
      <c r="D28" t="s">
        <v>2116</v>
      </c>
      <c r="E28" t="s">
        <v>13093</v>
      </c>
      <c r="F28" t="s">
        <v>13094</v>
      </c>
      <c r="G28" s="62">
        <v>28.14</v>
      </c>
      <c r="H28" s="4">
        <v>1</v>
      </c>
      <c r="I28" s="63">
        <v>2.8139999999999998E-2</v>
      </c>
      <c r="J28">
        <v>882</v>
      </c>
      <c r="K28" t="s">
        <v>13042</v>
      </c>
      <c r="L28" t="s">
        <v>13095</v>
      </c>
      <c r="M28" s="2">
        <v>985.2297666782398</v>
      </c>
      <c r="N28" t="s">
        <v>1820</v>
      </c>
    </row>
    <row r="29" spans="1:14" x14ac:dyDescent="0.3">
      <c r="A29" s="1">
        <v>44890.590450231481</v>
      </c>
      <c r="B29" t="s">
        <v>114</v>
      </c>
      <c r="C29" t="s">
        <v>102</v>
      </c>
      <c r="D29" t="s">
        <v>2116</v>
      </c>
      <c r="E29" t="s">
        <v>13096</v>
      </c>
      <c r="F29" t="s">
        <v>12281</v>
      </c>
      <c r="G29" s="62">
        <v>28.14</v>
      </c>
      <c r="H29" s="4">
        <v>1</v>
      </c>
      <c r="I29" s="63">
        <v>2.8139999999999998E-2</v>
      </c>
      <c r="J29">
        <v>927</v>
      </c>
      <c r="K29" t="s">
        <v>13042</v>
      </c>
      <c r="L29" t="s">
        <v>13097</v>
      </c>
      <c r="M29" s="2">
        <v>984.62143817129254</v>
      </c>
      <c r="N29" t="s">
        <v>1820</v>
      </c>
    </row>
    <row r="30" spans="1:14" x14ac:dyDescent="0.3">
      <c r="A30" s="1">
        <v>44931.436673310192</v>
      </c>
      <c r="B30" t="s">
        <v>114</v>
      </c>
      <c r="C30" t="s">
        <v>102</v>
      </c>
      <c r="D30" t="s">
        <v>2116</v>
      </c>
      <c r="E30" t="s">
        <v>13098</v>
      </c>
      <c r="F30" t="s">
        <v>13099</v>
      </c>
      <c r="G30" s="62">
        <v>28.14</v>
      </c>
      <c r="H30" s="4">
        <v>1</v>
      </c>
      <c r="I30" s="63">
        <v>2.8139999999999998E-2</v>
      </c>
      <c r="J30">
        <v>886</v>
      </c>
      <c r="K30" t="s">
        <v>13042</v>
      </c>
      <c r="L30" t="s">
        <v>13095</v>
      </c>
      <c r="M30" s="2">
        <v>985.10322460648604</v>
      </c>
      <c r="N30" t="s">
        <v>1820</v>
      </c>
    </row>
    <row r="31" spans="1:14" x14ac:dyDescent="0.3">
      <c r="A31" s="1">
        <v>44935.675358206019</v>
      </c>
      <c r="B31" t="s">
        <v>114</v>
      </c>
      <c r="C31" t="s">
        <v>102</v>
      </c>
      <c r="D31" t="s">
        <v>2116</v>
      </c>
      <c r="E31" t="s">
        <v>13100</v>
      </c>
      <c r="F31" t="s">
        <v>13101</v>
      </c>
      <c r="G31" s="62">
        <v>28.14</v>
      </c>
      <c r="H31" s="4">
        <v>1</v>
      </c>
      <c r="I31" s="63">
        <v>2.8139999999999998E-2</v>
      </c>
      <c r="J31">
        <v>882</v>
      </c>
      <c r="K31" t="s">
        <v>13042</v>
      </c>
      <c r="L31" t="s">
        <v>13095</v>
      </c>
      <c r="M31" s="2">
        <v>985.06788447916915</v>
      </c>
      <c r="N31" t="s">
        <v>1820</v>
      </c>
    </row>
    <row r="32" spans="1:14" x14ac:dyDescent="0.3">
      <c r="A32" s="1">
        <v>44893.671726435183</v>
      </c>
      <c r="B32" t="s">
        <v>979</v>
      </c>
      <c r="C32" t="s">
        <v>979</v>
      </c>
      <c r="D32" t="s">
        <v>1047</v>
      </c>
      <c r="E32" t="s">
        <v>13102</v>
      </c>
      <c r="F32" t="s">
        <v>13103</v>
      </c>
      <c r="G32" s="62">
        <v>15.3</v>
      </c>
      <c r="H32" s="4">
        <v>1</v>
      </c>
      <c r="I32" s="63">
        <v>1.5299999999999999E-2</v>
      </c>
      <c r="J32">
        <v>924</v>
      </c>
      <c r="K32" t="s">
        <v>13046</v>
      </c>
      <c r="L32" t="s">
        <v>13104</v>
      </c>
      <c r="M32" s="2">
        <v>951.28576425925712</v>
      </c>
      <c r="N32" t="s">
        <v>1820</v>
      </c>
    </row>
    <row r="33" spans="1:14" x14ac:dyDescent="0.3">
      <c r="A33" s="1">
        <v>45140.629357488433</v>
      </c>
      <c r="B33" t="s">
        <v>627</v>
      </c>
      <c r="C33" t="s">
        <v>628</v>
      </c>
      <c r="D33" t="s">
        <v>13083</v>
      </c>
      <c r="E33" t="s">
        <v>13105</v>
      </c>
      <c r="F33" t="s">
        <v>10300</v>
      </c>
      <c r="G33" s="62">
        <v>11.6</v>
      </c>
      <c r="H33" s="4">
        <v>1</v>
      </c>
      <c r="I33" s="63">
        <v>1.1599999999999999E-2</v>
      </c>
      <c r="J33">
        <v>677</v>
      </c>
      <c r="K33" t="s">
        <v>13046</v>
      </c>
      <c r="L33" t="s">
        <v>13106</v>
      </c>
      <c r="M33" s="2">
        <v>962.430766087964</v>
      </c>
      <c r="N33" t="s">
        <v>1820</v>
      </c>
    </row>
    <row r="34" spans="1:14" x14ac:dyDescent="0.3">
      <c r="A34" s="1">
        <v>45140.629333252313</v>
      </c>
      <c r="B34" t="s">
        <v>627</v>
      </c>
      <c r="C34" t="s">
        <v>628</v>
      </c>
      <c r="D34" t="s">
        <v>13083</v>
      </c>
      <c r="E34" t="s">
        <v>13107</v>
      </c>
      <c r="F34" t="s">
        <v>13108</v>
      </c>
      <c r="G34" s="62">
        <v>11.6</v>
      </c>
      <c r="H34" s="4">
        <v>1</v>
      </c>
      <c r="I34" s="63">
        <v>1.1599999999999999E-2</v>
      </c>
      <c r="J34">
        <v>677</v>
      </c>
      <c r="K34" t="s">
        <v>13046</v>
      </c>
      <c r="L34" t="s">
        <v>13106</v>
      </c>
      <c r="M34" s="2">
        <v>962.40339902778214</v>
      </c>
      <c r="N34" t="s">
        <v>1820</v>
      </c>
    </row>
    <row r="35" spans="1:14" x14ac:dyDescent="0.3">
      <c r="A35" s="1">
        <v>45140.629299432869</v>
      </c>
      <c r="B35" t="s">
        <v>627</v>
      </c>
      <c r="C35" t="s">
        <v>628</v>
      </c>
      <c r="D35" t="s">
        <v>13083</v>
      </c>
      <c r="E35" t="s">
        <v>13109</v>
      </c>
      <c r="F35" t="s">
        <v>6634</v>
      </c>
      <c r="G35" s="62">
        <v>11.6</v>
      </c>
      <c r="H35" s="4">
        <v>1</v>
      </c>
      <c r="I35" s="63">
        <v>1.1599999999999999E-2</v>
      </c>
      <c r="J35">
        <v>677</v>
      </c>
      <c r="K35" t="s">
        <v>13046</v>
      </c>
      <c r="L35" t="s">
        <v>13106</v>
      </c>
      <c r="M35" s="2">
        <v>962.43243831018481</v>
      </c>
      <c r="N35" t="s">
        <v>1820</v>
      </c>
    </row>
    <row r="36" spans="1:14" x14ac:dyDescent="0.3">
      <c r="A36" s="1">
        <v>44889.988912152781</v>
      </c>
      <c r="B36" t="s">
        <v>207</v>
      </c>
      <c r="C36" t="s">
        <v>207</v>
      </c>
      <c r="D36" t="s">
        <v>1620</v>
      </c>
      <c r="E36" t="s">
        <v>13110</v>
      </c>
      <c r="F36" t="s">
        <v>10430</v>
      </c>
      <c r="G36" s="62">
        <v>109</v>
      </c>
      <c r="H36" s="4">
        <v>1</v>
      </c>
      <c r="I36" s="63">
        <v>0.109</v>
      </c>
      <c r="J36">
        <v>928</v>
      </c>
      <c r="K36" t="s">
        <v>13049</v>
      </c>
      <c r="L36" t="s">
        <v>13111</v>
      </c>
      <c r="M36" s="2">
        <v>934.47471496527578</v>
      </c>
      <c r="N36" t="s">
        <v>1820</v>
      </c>
    </row>
    <row r="37" spans="1:14" x14ac:dyDescent="0.3">
      <c r="A37" s="1">
        <v>44935.685287314816</v>
      </c>
      <c r="B37" t="s">
        <v>114</v>
      </c>
      <c r="C37" t="s">
        <v>102</v>
      </c>
      <c r="D37" t="s">
        <v>2116</v>
      </c>
      <c r="E37" t="s">
        <v>13112</v>
      </c>
      <c r="F37" t="s">
        <v>6584</v>
      </c>
      <c r="G37" s="62">
        <v>28.14</v>
      </c>
      <c r="H37" s="4">
        <v>1</v>
      </c>
      <c r="I37" s="63">
        <v>2.8139999999999998E-2</v>
      </c>
      <c r="J37">
        <v>882</v>
      </c>
      <c r="K37" t="s">
        <v>13042</v>
      </c>
      <c r="L37" t="s">
        <v>13113</v>
      </c>
      <c r="M37" s="2">
        <v>933.53323295139126</v>
      </c>
      <c r="N37" t="s">
        <v>1820</v>
      </c>
    </row>
    <row r="38" spans="1:14" x14ac:dyDescent="0.3">
      <c r="A38" s="1">
        <v>44935.676242395843</v>
      </c>
      <c r="B38" t="s">
        <v>114</v>
      </c>
      <c r="C38" t="s">
        <v>102</v>
      </c>
      <c r="D38" t="s">
        <v>2116</v>
      </c>
      <c r="E38" t="s">
        <v>13114</v>
      </c>
      <c r="F38" t="s">
        <v>12771</v>
      </c>
      <c r="G38" s="62">
        <v>28.14</v>
      </c>
      <c r="H38" s="4">
        <v>1</v>
      </c>
      <c r="I38" s="63">
        <v>2.8139999999999998E-2</v>
      </c>
      <c r="J38">
        <v>882</v>
      </c>
      <c r="K38" t="s">
        <v>13042</v>
      </c>
      <c r="L38" t="s">
        <v>13113</v>
      </c>
      <c r="M38" s="2">
        <v>933.48360745370155</v>
      </c>
      <c r="N38" t="s">
        <v>1820</v>
      </c>
    </row>
    <row r="39" spans="1:14" x14ac:dyDescent="0.3">
      <c r="A39" s="1">
        <v>44935.667778958326</v>
      </c>
      <c r="B39" t="s">
        <v>114</v>
      </c>
      <c r="C39" t="s">
        <v>102</v>
      </c>
      <c r="D39" t="s">
        <v>2116</v>
      </c>
      <c r="E39" t="s">
        <v>13115</v>
      </c>
      <c r="F39" t="s">
        <v>13116</v>
      </c>
      <c r="G39" s="62">
        <v>28.14</v>
      </c>
      <c r="H39" s="4">
        <v>1</v>
      </c>
      <c r="I39" s="63">
        <v>2.8139999999999998E-2</v>
      </c>
      <c r="J39">
        <v>882</v>
      </c>
      <c r="K39" t="s">
        <v>13042</v>
      </c>
      <c r="L39" t="s">
        <v>13113</v>
      </c>
      <c r="M39" s="2">
        <v>933.41044871527993</v>
      </c>
      <c r="N39" t="s">
        <v>1820</v>
      </c>
    </row>
    <row r="40" spans="1:14" x14ac:dyDescent="0.3">
      <c r="A40" s="1">
        <v>44935.673490185189</v>
      </c>
      <c r="B40" t="s">
        <v>114</v>
      </c>
      <c r="C40" t="s">
        <v>102</v>
      </c>
      <c r="D40" t="s">
        <v>2116</v>
      </c>
      <c r="E40" t="s">
        <v>13117</v>
      </c>
      <c r="F40" t="s">
        <v>13118</v>
      </c>
      <c r="G40" s="62">
        <v>28.14</v>
      </c>
      <c r="H40" s="4">
        <v>1</v>
      </c>
      <c r="I40" s="63">
        <v>2.8139999999999998E-2</v>
      </c>
      <c r="J40">
        <v>882</v>
      </c>
      <c r="K40" t="s">
        <v>13042</v>
      </c>
      <c r="L40" t="s">
        <v>13113</v>
      </c>
      <c r="M40" s="2">
        <v>933.41024107638805</v>
      </c>
      <c r="N40" t="s">
        <v>1820</v>
      </c>
    </row>
    <row r="41" spans="1:14" x14ac:dyDescent="0.3">
      <c r="A41" s="1">
        <v>44930.980094178252</v>
      </c>
      <c r="B41" t="s">
        <v>114</v>
      </c>
      <c r="C41" t="s">
        <v>102</v>
      </c>
      <c r="D41" t="s">
        <v>2116</v>
      </c>
      <c r="E41" t="s">
        <v>13119</v>
      </c>
      <c r="F41" t="s">
        <v>9216</v>
      </c>
      <c r="G41" s="62">
        <v>28.14</v>
      </c>
      <c r="H41" s="4">
        <v>1</v>
      </c>
      <c r="I41" s="63">
        <v>2.8139999999999998E-2</v>
      </c>
      <c r="J41">
        <v>887</v>
      </c>
      <c r="K41" t="s">
        <v>13042</v>
      </c>
      <c r="L41" t="s">
        <v>13113</v>
      </c>
      <c r="M41" s="2">
        <v>933.51730336805497</v>
      </c>
      <c r="N41" t="s">
        <v>1820</v>
      </c>
    </row>
    <row r="42" spans="1:14" x14ac:dyDescent="0.3">
      <c r="A42" s="1">
        <v>44935.668900949073</v>
      </c>
      <c r="B42" t="s">
        <v>114</v>
      </c>
      <c r="C42" t="s">
        <v>102</v>
      </c>
      <c r="D42" t="s">
        <v>2116</v>
      </c>
      <c r="E42" t="s">
        <v>13120</v>
      </c>
      <c r="F42" t="s">
        <v>13121</v>
      </c>
      <c r="G42" s="62">
        <v>28.14</v>
      </c>
      <c r="H42" s="4">
        <v>1</v>
      </c>
      <c r="I42" s="63">
        <v>2.8139999999999998E-2</v>
      </c>
      <c r="J42">
        <v>882</v>
      </c>
      <c r="K42" t="s">
        <v>13042</v>
      </c>
      <c r="L42" t="s">
        <v>13113</v>
      </c>
      <c r="M42" s="2">
        <v>933.51712879629486</v>
      </c>
      <c r="N42" t="s">
        <v>1820</v>
      </c>
    </row>
    <row r="43" spans="1:14" x14ac:dyDescent="0.3">
      <c r="A43" s="1">
        <v>44930.980762997693</v>
      </c>
      <c r="B43" t="s">
        <v>114</v>
      </c>
      <c r="C43" t="s">
        <v>102</v>
      </c>
      <c r="D43" t="s">
        <v>2116</v>
      </c>
      <c r="E43" t="s">
        <v>13122</v>
      </c>
      <c r="F43" t="s">
        <v>11521</v>
      </c>
      <c r="G43" s="62">
        <v>28.14</v>
      </c>
      <c r="H43" s="4">
        <v>1</v>
      </c>
      <c r="I43" s="63">
        <v>2.8139999999999998E-2</v>
      </c>
      <c r="J43">
        <v>887</v>
      </c>
      <c r="K43" t="s">
        <v>13042</v>
      </c>
      <c r="L43" t="s">
        <v>13113</v>
      </c>
      <c r="M43" s="2">
        <v>933.35902457175689</v>
      </c>
      <c r="N43" t="s">
        <v>1820</v>
      </c>
    </row>
    <row r="44" spans="1:14" x14ac:dyDescent="0.3">
      <c r="A44" s="1">
        <v>44935.666666273137</v>
      </c>
      <c r="B44" t="s">
        <v>114</v>
      </c>
      <c r="C44" t="s">
        <v>102</v>
      </c>
      <c r="D44" t="s">
        <v>2116</v>
      </c>
      <c r="E44" t="s">
        <v>13123</v>
      </c>
      <c r="F44" t="s">
        <v>10658</v>
      </c>
      <c r="G44" s="62">
        <v>28.14</v>
      </c>
      <c r="H44" s="4">
        <v>1</v>
      </c>
      <c r="I44" s="63">
        <v>2.8139999999999998E-2</v>
      </c>
      <c r="J44">
        <v>882</v>
      </c>
      <c r="K44" t="s">
        <v>13042</v>
      </c>
      <c r="L44" t="s">
        <v>13124</v>
      </c>
      <c r="M44" s="2">
        <v>929.41463597222173</v>
      </c>
      <c r="N44" t="s">
        <v>1820</v>
      </c>
    </row>
    <row r="45" spans="1:14" x14ac:dyDescent="0.3">
      <c r="A45" s="1">
        <v>44898.93264752315</v>
      </c>
      <c r="B45" t="s">
        <v>102</v>
      </c>
      <c r="C45" t="s">
        <v>102</v>
      </c>
      <c r="D45" t="s">
        <v>2116</v>
      </c>
      <c r="E45" t="s">
        <v>13125</v>
      </c>
      <c r="F45" t="s">
        <v>9264</v>
      </c>
      <c r="G45" s="62">
        <v>28.1</v>
      </c>
      <c r="H45" s="4">
        <v>1</v>
      </c>
      <c r="I45" s="63">
        <v>2.81E-2</v>
      </c>
      <c r="J45">
        <v>919</v>
      </c>
      <c r="K45" t="s">
        <v>13049</v>
      </c>
      <c r="L45" t="s">
        <v>13124</v>
      </c>
      <c r="M45" s="2">
        <v>929.32433135416795</v>
      </c>
      <c r="N45" t="s">
        <v>1820</v>
      </c>
    </row>
    <row r="46" spans="1:14" x14ac:dyDescent="0.3">
      <c r="A46" s="1">
        <v>44935.685982835646</v>
      </c>
      <c r="B46" t="s">
        <v>114</v>
      </c>
      <c r="C46" t="s">
        <v>102</v>
      </c>
      <c r="D46" t="s">
        <v>2116</v>
      </c>
      <c r="E46" t="s">
        <v>13126</v>
      </c>
      <c r="F46" t="s">
        <v>11548</v>
      </c>
      <c r="G46" s="62">
        <v>28.14</v>
      </c>
      <c r="H46" s="4">
        <v>1</v>
      </c>
      <c r="I46" s="63">
        <v>2.8139999999999998E-2</v>
      </c>
      <c r="J46">
        <v>882</v>
      </c>
      <c r="K46" t="s">
        <v>13042</v>
      </c>
      <c r="L46" t="s">
        <v>13124</v>
      </c>
      <c r="M46" s="2">
        <v>929.41440723379492</v>
      </c>
      <c r="N46" t="s">
        <v>1820</v>
      </c>
    </row>
    <row r="47" spans="1:14" x14ac:dyDescent="0.3">
      <c r="A47" s="1">
        <v>44935.665692476847</v>
      </c>
      <c r="B47" t="s">
        <v>114</v>
      </c>
      <c r="C47" t="s">
        <v>102</v>
      </c>
      <c r="D47" t="s">
        <v>2116</v>
      </c>
      <c r="E47" t="s">
        <v>13127</v>
      </c>
      <c r="F47" t="s">
        <v>3256</v>
      </c>
      <c r="G47" s="62">
        <v>28.14</v>
      </c>
      <c r="H47" s="4">
        <v>1</v>
      </c>
      <c r="I47" s="63">
        <v>2.8139999999999998E-2</v>
      </c>
      <c r="J47">
        <v>882</v>
      </c>
      <c r="K47" t="s">
        <v>13042</v>
      </c>
      <c r="L47" t="s">
        <v>13124</v>
      </c>
      <c r="M47" s="2">
        <v>929.37723251157149</v>
      </c>
      <c r="N47" t="s">
        <v>1820</v>
      </c>
    </row>
    <row r="48" spans="1:14" x14ac:dyDescent="0.3">
      <c r="A48" s="1">
        <v>44935.686655821759</v>
      </c>
      <c r="B48" t="s">
        <v>114</v>
      </c>
      <c r="C48" t="s">
        <v>102</v>
      </c>
      <c r="D48" t="s">
        <v>2116</v>
      </c>
      <c r="E48" t="s">
        <v>13128</v>
      </c>
      <c r="F48" t="s">
        <v>13129</v>
      </c>
      <c r="G48" s="62">
        <v>28.14</v>
      </c>
      <c r="H48" s="4">
        <v>1</v>
      </c>
      <c r="I48" s="63">
        <v>2.8139999999999998E-2</v>
      </c>
      <c r="J48">
        <v>882</v>
      </c>
      <c r="K48" t="s">
        <v>13042</v>
      </c>
      <c r="L48" t="s">
        <v>13124</v>
      </c>
      <c r="M48" s="2">
        <v>929.3770000578661</v>
      </c>
      <c r="N48" t="s">
        <v>1820</v>
      </c>
    </row>
    <row r="49" spans="1:14" x14ac:dyDescent="0.3">
      <c r="A49" s="1">
        <v>44935.669502986108</v>
      </c>
      <c r="B49" t="s">
        <v>114</v>
      </c>
      <c r="C49" t="s">
        <v>102</v>
      </c>
      <c r="D49" t="s">
        <v>2116</v>
      </c>
      <c r="E49" t="s">
        <v>13130</v>
      </c>
      <c r="F49" t="s">
        <v>9219</v>
      </c>
      <c r="G49" s="62">
        <v>28.14</v>
      </c>
      <c r="H49" s="4">
        <v>1</v>
      </c>
      <c r="I49" s="63">
        <v>2.8139999999999998E-2</v>
      </c>
      <c r="J49">
        <v>882</v>
      </c>
      <c r="K49" t="s">
        <v>13042</v>
      </c>
      <c r="L49" t="s">
        <v>13124</v>
      </c>
      <c r="M49" s="2">
        <v>929.06903648147988</v>
      </c>
      <c r="N49" t="s">
        <v>1820</v>
      </c>
    </row>
    <row r="50" spans="1:14" x14ac:dyDescent="0.3">
      <c r="A50" s="1">
        <v>44935.663300405096</v>
      </c>
      <c r="B50" t="s">
        <v>114</v>
      </c>
      <c r="C50" t="s">
        <v>102</v>
      </c>
      <c r="D50" t="s">
        <v>2116</v>
      </c>
      <c r="E50" t="s">
        <v>13131</v>
      </c>
      <c r="F50" t="s">
        <v>6991</v>
      </c>
      <c r="G50" s="62">
        <v>28.14</v>
      </c>
      <c r="H50" s="4">
        <v>1</v>
      </c>
      <c r="I50" s="63">
        <v>2.8139999999999998E-2</v>
      </c>
      <c r="J50">
        <v>882</v>
      </c>
      <c r="K50" t="s">
        <v>13042</v>
      </c>
      <c r="L50" t="s">
        <v>13124</v>
      </c>
      <c r="M50" s="2">
        <v>929.2420622800928</v>
      </c>
      <c r="N50" t="s">
        <v>1820</v>
      </c>
    </row>
    <row r="51" spans="1:14" x14ac:dyDescent="0.3">
      <c r="A51" s="1">
        <v>44935.66196351852</v>
      </c>
      <c r="B51" t="s">
        <v>114</v>
      </c>
      <c r="C51" t="s">
        <v>102</v>
      </c>
      <c r="D51" t="s">
        <v>2116</v>
      </c>
      <c r="E51" t="s">
        <v>13132</v>
      </c>
      <c r="F51" t="s">
        <v>9267</v>
      </c>
      <c r="G51" s="62">
        <v>28.14</v>
      </c>
      <c r="H51" s="4">
        <v>1</v>
      </c>
      <c r="I51" s="63">
        <v>2.8139999999999998E-2</v>
      </c>
      <c r="J51">
        <v>882</v>
      </c>
      <c r="K51" t="s">
        <v>13042</v>
      </c>
      <c r="L51" t="s">
        <v>13124</v>
      </c>
      <c r="M51" s="2">
        <v>929.06883939814725</v>
      </c>
      <c r="N51" t="s">
        <v>1820</v>
      </c>
    </row>
    <row r="52" spans="1:14" x14ac:dyDescent="0.3">
      <c r="A52" s="1">
        <v>44931.439014270829</v>
      </c>
      <c r="B52" t="s">
        <v>114</v>
      </c>
      <c r="C52" t="s">
        <v>102</v>
      </c>
      <c r="D52" t="s">
        <v>2116</v>
      </c>
      <c r="E52" t="s">
        <v>13133</v>
      </c>
      <c r="F52" t="s">
        <v>1337</v>
      </c>
      <c r="G52" s="62">
        <v>28.14</v>
      </c>
      <c r="H52" s="4">
        <v>1</v>
      </c>
      <c r="I52" s="63">
        <v>2.8139999999999998E-2</v>
      </c>
      <c r="J52">
        <v>886</v>
      </c>
      <c r="K52" t="s">
        <v>13042</v>
      </c>
      <c r="L52" t="s">
        <v>13124</v>
      </c>
      <c r="M52" s="2">
        <v>929.24183844907384</v>
      </c>
      <c r="N52" t="s">
        <v>1820</v>
      </c>
    </row>
    <row r="53" spans="1:14" x14ac:dyDescent="0.3">
      <c r="A53" s="1">
        <v>45020.85470841435</v>
      </c>
      <c r="B53" t="s">
        <v>114</v>
      </c>
      <c r="C53" t="s">
        <v>102</v>
      </c>
      <c r="D53" t="s">
        <v>2116</v>
      </c>
      <c r="E53" t="s">
        <v>13134</v>
      </c>
      <c r="F53" t="s">
        <v>4481</v>
      </c>
      <c r="G53" s="62">
        <v>28.14</v>
      </c>
      <c r="H53" s="4">
        <v>1</v>
      </c>
      <c r="I53" s="63">
        <v>2.8139999999999998E-2</v>
      </c>
      <c r="J53">
        <v>797</v>
      </c>
      <c r="K53" t="s">
        <v>13042</v>
      </c>
      <c r="L53" t="s">
        <v>13124</v>
      </c>
      <c r="M53" s="2">
        <v>929.30335311342787</v>
      </c>
      <c r="N53" t="s">
        <v>1820</v>
      </c>
    </row>
    <row r="54" spans="1:14" x14ac:dyDescent="0.3">
      <c r="A54" s="1">
        <v>44935.679647847217</v>
      </c>
      <c r="B54" t="s">
        <v>114</v>
      </c>
      <c r="C54" t="s">
        <v>102</v>
      </c>
      <c r="D54" t="s">
        <v>2116</v>
      </c>
      <c r="E54" t="s">
        <v>13135</v>
      </c>
      <c r="F54" t="s">
        <v>3127</v>
      </c>
      <c r="G54" s="62">
        <v>28.14</v>
      </c>
      <c r="H54" s="4">
        <v>1</v>
      </c>
      <c r="I54" s="63">
        <v>2.8139999999999998E-2</v>
      </c>
      <c r="J54">
        <v>882</v>
      </c>
      <c r="K54" t="s">
        <v>13042</v>
      </c>
      <c r="L54" t="s">
        <v>13124</v>
      </c>
      <c r="M54" s="2">
        <v>929.30362917824084</v>
      </c>
      <c r="N54" t="s">
        <v>1820</v>
      </c>
    </row>
    <row r="55" spans="1:14" x14ac:dyDescent="0.3">
      <c r="A55" s="1">
        <v>44932.452589328706</v>
      </c>
      <c r="B55" t="s">
        <v>114</v>
      </c>
      <c r="C55" t="s">
        <v>102</v>
      </c>
      <c r="D55" t="s">
        <v>2116</v>
      </c>
      <c r="E55" t="s">
        <v>13136</v>
      </c>
      <c r="F55" t="s">
        <v>3884</v>
      </c>
      <c r="G55" s="62">
        <v>28.14</v>
      </c>
      <c r="H55" s="4">
        <v>1</v>
      </c>
      <c r="I55" s="63">
        <v>2.8139999999999998E-2</v>
      </c>
      <c r="J55">
        <v>885</v>
      </c>
      <c r="K55" t="s">
        <v>13042</v>
      </c>
      <c r="L55" t="s">
        <v>13124</v>
      </c>
      <c r="M55" s="2">
        <v>929.2781011805564</v>
      </c>
      <c r="N55" t="s">
        <v>1820</v>
      </c>
    </row>
    <row r="56" spans="1:14" x14ac:dyDescent="0.3">
      <c r="A56" s="1">
        <v>44950.344146620373</v>
      </c>
      <c r="B56" t="s">
        <v>114</v>
      </c>
      <c r="C56" t="s">
        <v>102</v>
      </c>
      <c r="D56" t="s">
        <v>2116</v>
      </c>
      <c r="E56" t="s">
        <v>13137</v>
      </c>
      <c r="F56" t="s">
        <v>2356</v>
      </c>
      <c r="G56" s="62">
        <v>28.14</v>
      </c>
      <c r="H56" s="4">
        <v>1</v>
      </c>
      <c r="I56" s="63">
        <v>2.8139999999999998E-2</v>
      </c>
      <c r="J56">
        <v>867</v>
      </c>
      <c r="K56" t="s">
        <v>13042</v>
      </c>
      <c r="L56" t="s">
        <v>13124</v>
      </c>
      <c r="M56" s="2">
        <v>929.01097091435076</v>
      </c>
      <c r="N56" t="s">
        <v>1820</v>
      </c>
    </row>
    <row r="57" spans="1:14" x14ac:dyDescent="0.3">
      <c r="A57" s="1">
        <v>44935.678291747681</v>
      </c>
      <c r="B57" t="s">
        <v>114</v>
      </c>
      <c r="C57" t="s">
        <v>102</v>
      </c>
      <c r="D57" t="s">
        <v>2116</v>
      </c>
      <c r="E57" t="s">
        <v>13138</v>
      </c>
      <c r="F57" t="s">
        <v>4294</v>
      </c>
      <c r="G57" s="62">
        <v>28.14</v>
      </c>
      <c r="H57" s="4">
        <v>1</v>
      </c>
      <c r="I57" s="63">
        <v>2.8139999999999998E-2</v>
      </c>
      <c r="J57">
        <v>882</v>
      </c>
      <c r="K57" t="s">
        <v>13042</v>
      </c>
      <c r="L57" t="s">
        <v>13124</v>
      </c>
      <c r="M57" s="2">
        <v>929.13125995370501</v>
      </c>
      <c r="N57" t="s">
        <v>1820</v>
      </c>
    </row>
    <row r="58" spans="1:14" x14ac:dyDescent="0.3">
      <c r="A58" s="1">
        <v>44935.680147939813</v>
      </c>
      <c r="B58" t="s">
        <v>114</v>
      </c>
      <c r="C58" t="s">
        <v>102</v>
      </c>
      <c r="D58" t="s">
        <v>2116</v>
      </c>
      <c r="E58" t="s">
        <v>13139</v>
      </c>
      <c r="F58" t="s">
        <v>3720</v>
      </c>
      <c r="G58" s="62">
        <v>28.14</v>
      </c>
      <c r="H58" s="4">
        <v>1</v>
      </c>
      <c r="I58" s="63">
        <v>2.8139999999999998E-2</v>
      </c>
      <c r="J58">
        <v>882</v>
      </c>
      <c r="K58" t="s">
        <v>13042</v>
      </c>
      <c r="L58" t="s">
        <v>13124</v>
      </c>
      <c r="M58" s="2">
        <v>929.20399094907043</v>
      </c>
      <c r="N58" t="s">
        <v>1820</v>
      </c>
    </row>
    <row r="59" spans="1:14" x14ac:dyDescent="0.3">
      <c r="A59" s="1">
        <v>44932.451048240742</v>
      </c>
      <c r="B59" t="s">
        <v>114</v>
      </c>
      <c r="C59" t="s">
        <v>102</v>
      </c>
      <c r="D59" t="s">
        <v>2116</v>
      </c>
      <c r="E59" t="s">
        <v>13140</v>
      </c>
      <c r="F59" t="s">
        <v>4457</v>
      </c>
      <c r="G59" s="62">
        <v>28.14</v>
      </c>
      <c r="H59" s="4">
        <v>1</v>
      </c>
      <c r="I59" s="63">
        <v>2.8139999999999998E-2</v>
      </c>
      <c r="J59">
        <v>885</v>
      </c>
      <c r="K59" t="s">
        <v>13042</v>
      </c>
      <c r="L59" t="s">
        <v>13124</v>
      </c>
      <c r="M59" s="2">
        <v>929.13147766203474</v>
      </c>
      <c r="N59" t="s">
        <v>1820</v>
      </c>
    </row>
    <row r="60" spans="1:14" x14ac:dyDescent="0.3">
      <c r="A60" s="1">
        <v>44931.437855625001</v>
      </c>
      <c r="B60" t="s">
        <v>114</v>
      </c>
      <c r="C60" t="s">
        <v>102</v>
      </c>
      <c r="D60" t="s">
        <v>2116</v>
      </c>
      <c r="E60" t="s">
        <v>13141</v>
      </c>
      <c r="F60" t="s">
        <v>2832</v>
      </c>
      <c r="G60" s="62">
        <v>28.14</v>
      </c>
      <c r="H60" s="4">
        <v>1</v>
      </c>
      <c r="I60" s="63">
        <v>2.8139999999999998E-2</v>
      </c>
      <c r="J60">
        <v>886</v>
      </c>
      <c r="K60" t="s">
        <v>13042</v>
      </c>
      <c r="L60" t="s">
        <v>13124</v>
      </c>
      <c r="M60" s="2">
        <v>929.09838998843043</v>
      </c>
      <c r="N60" t="s">
        <v>1820</v>
      </c>
    </row>
    <row r="61" spans="1:14" x14ac:dyDescent="0.3">
      <c r="A61" s="1">
        <v>44935.664622314813</v>
      </c>
      <c r="B61" t="s">
        <v>114</v>
      </c>
      <c r="C61" t="s">
        <v>102</v>
      </c>
      <c r="D61" t="s">
        <v>2116</v>
      </c>
      <c r="E61" t="s">
        <v>13142</v>
      </c>
      <c r="F61" t="s">
        <v>2988</v>
      </c>
      <c r="G61" s="62">
        <v>28.14</v>
      </c>
      <c r="H61" s="4">
        <v>1</v>
      </c>
      <c r="I61" s="63">
        <v>2.8139999999999998E-2</v>
      </c>
      <c r="J61">
        <v>882</v>
      </c>
      <c r="K61" t="s">
        <v>13042</v>
      </c>
      <c r="L61" t="s">
        <v>13143</v>
      </c>
      <c r="M61" s="2">
        <v>928.30102510417055</v>
      </c>
      <c r="N61" t="s">
        <v>1820</v>
      </c>
    </row>
    <row r="62" spans="1:14" x14ac:dyDescent="0.3">
      <c r="A62" s="1">
        <v>44935.67444920139</v>
      </c>
      <c r="B62" t="s">
        <v>114</v>
      </c>
      <c r="C62" t="s">
        <v>102</v>
      </c>
      <c r="D62" t="s">
        <v>2116</v>
      </c>
      <c r="E62" t="s">
        <v>13144</v>
      </c>
      <c r="F62" t="s">
        <v>5466</v>
      </c>
      <c r="G62" s="62">
        <v>28.14</v>
      </c>
      <c r="H62" s="4">
        <v>1</v>
      </c>
      <c r="I62" s="63">
        <v>2.8139999999999998E-2</v>
      </c>
      <c r="J62">
        <v>882</v>
      </c>
      <c r="K62" t="s">
        <v>13042</v>
      </c>
      <c r="L62" t="s">
        <v>13143</v>
      </c>
      <c r="M62" s="2">
        <v>928.30063586805773</v>
      </c>
      <c r="N62" t="s">
        <v>1820</v>
      </c>
    </row>
    <row r="63" spans="1:14" x14ac:dyDescent="0.3">
      <c r="A63" s="1">
        <v>44950.343577557869</v>
      </c>
      <c r="B63" t="s">
        <v>114</v>
      </c>
      <c r="C63" t="s">
        <v>102</v>
      </c>
      <c r="D63" t="s">
        <v>2116</v>
      </c>
      <c r="E63" t="s">
        <v>13145</v>
      </c>
      <c r="F63" t="s">
        <v>9038</v>
      </c>
      <c r="G63" s="62">
        <v>28.14</v>
      </c>
      <c r="H63" s="4">
        <v>1</v>
      </c>
      <c r="I63" s="63">
        <v>2.8139999999999998E-2</v>
      </c>
      <c r="J63">
        <v>867</v>
      </c>
      <c r="K63" t="s">
        <v>13042</v>
      </c>
      <c r="L63" t="s">
        <v>13143</v>
      </c>
      <c r="M63" s="2">
        <v>928.299591921299</v>
      </c>
      <c r="N63" t="s">
        <v>1820</v>
      </c>
    </row>
    <row r="64" spans="1:14" x14ac:dyDescent="0.3">
      <c r="A64" s="1">
        <v>44935.677080069443</v>
      </c>
      <c r="B64" t="s">
        <v>114</v>
      </c>
      <c r="C64" t="s">
        <v>102</v>
      </c>
      <c r="D64" t="s">
        <v>2116</v>
      </c>
      <c r="E64" t="s">
        <v>13146</v>
      </c>
      <c r="F64" t="s">
        <v>9185</v>
      </c>
      <c r="G64" s="62">
        <v>28.14</v>
      </c>
      <c r="H64" s="4">
        <v>1</v>
      </c>
      <c r="I64" s="63">
        <v>2.8139999999999998E-2</v>
      </c>
      <c r="J64">
        <v>882</v>
      </c>
      <c r="K64" t="s">
        <v>13042</v>
      </c>
      <c r="L64" t="s">
        <v>13143</v>
      </c>
      <c r="M64" s="2">
        <v>928.29929732638993</v>
      </c>
      <c r="N64" t="s">
        <v>1820</v>
      </c>
    </row>
    <row r="65" spans="1:14" x14ac:dyDescent="0.3">
      <c r="A65" s="1">
        <v>44935.671004340278</v>
      </c>
      <c r="B65" t="s">
        <v>114</v>
      </c>
      <c r="C65" t="s">
        <v>102</v>
      </c>
      <c r="D65" t="s">
        <v>2116</v>
      </c>
      <c r="E65" t="s">
        <v>13147</v>
      </c>
      <c r="F65" t="s">
        <v>1320</v>
      </c>
      <c r="G65" s="62">
        <v>28.14</v>
      </c>
      <c r="H65" s="4">
        <v>1</v>
      </c>
      <c r="I65" s="63">
        <v>2.8139999999999998E-2</v>
      </c>
      <c r="J65">
        <v>882</v>
      </c>
      <c r="K65" t="s">
        <v>13042</v>
      </c>
      <c r="L65" t="s">
        <v>13143</v>
      </c>
      <c r="M65" s="2">
        <v>928.2999046527766</v>
      </c>
      <c r="N65" t="s">
        <v>1820</v>
      </c>
    </row>
    <row r="66" spans="1:14" x14ac:dyDescent="0.3">
      <c r="A66" s="1">
        <v>44985.992566064822</v>
      </c>
      <c r="B66" t="s">
        <v>874</v>
      </c>
      <c r="C66" t="s">
        <v>873</v>
      </c>
      <c r="D66" t="s">
        <v>5770</v>
      </c>
      <c r="E66" t="s">
        <v>13148</v>
      </c>
      <c r="F66" t="s">
        <v>4958</v>
      </c>
      <c r="G66" s="62">
        <v>113.8</v>
      </c>
      <c r="H66" s="4">
        <v>1</v>
      </c>
      <c r="I66" s="63">
        <v>0.1138</v>
      </c>
      <c r="J66">
        <v>832</v>
      </c>
      <c r="K66" t="s">
        <v>13046</v>
      </c>
      <c r="L66" t="s">
        <v>13149</v>
      </c>
      <c r="M66" s="2">
        <v>926.29643552083144</v>
      </c>
      <c r="N66" t="s">
        <v>1820</v>
      </c>
    </row>
    <row r="67" spans="1:14" x14ac:dyDescent="0.3">
      <c r="A67" s="1">
        <v>44896.90809611111</v>
      </c>
      <c r="B67" t="s">
        <v>800</v>
      </c>
      <c r="C67" t="s">
        <v>800</v>
      </c>
      <c r="D67" t="s">
        <v>1047</v>
      </c>
      <c r="E67" t="s">
        <v>13150</v>
      </c>
      <c r="F67" t="s">
        <v>2905</v>
      </c>
      <c r="G67" s="62">
        <v>43.8</v>
      </c>
      <c r="H67" s="4">
        <v>1</v>
      </c>
      <c r="I67" s="63">
        <v>4.3799999999999999E-2</v>
      </c>
      <c r="J67">
        <v>921</v>
      </c>
      <c r="K67" t="s">
        <v>13039</v>
      </c>
      <c r="L67" t="s">
        <v>13151</v>
      </c>
      <c r="M67" s="2">
        <v>923.35800321759598</v>
      </c>
      <c r="N67" t="s">
        <v>1820</v>
      </c>
    </row>
    <row r="68" spans="1:14" x14ac:dyDescent="0.3">
      <c r="A68" s="1">
        <v>44916.630686111108</v>
      </c>
      <c r="B68" t="s">
        <v>796</v>
      </c>
      <c r="C68" t="s">
        <v>880</v>
      </c>
      <c r="D68" t="s">
        <v>1047</v>
      </c>
      <c r="E68" t="s">
        <v>13152</v>
      </c>
      <c r="F68" t="s">
        <v>4506</v>
      </c>
      <c r="G68" s="62">
        <v>56.5</v>
      </c>
      <c r="H68" s="4">
        <v>1</v>
      </c>
      <c r="I68" s="63">
        <v>5.6500000000000002E-2</v>
      </c>
      <c r="J68">
        <v>901</v>
      </c>
      <c r="K68" t="s">
        <v>13046</v>
      </c>
      <c r="L68" t="s">
        <v>13153</v>
      </c>
      <c r="M68" s="2">
        <v>922.22664305555361</v>
      </c>
      <c r="N68" t="s">
        <v>1820</v>
      </c>
    </row>
    <row r="69" spans="1:14" x14ac:dyDescent="0.3">
      <c r="A69" s="1">
        <v>44900.981120231481</v>
      </c>
      <c r="B69" t="s">
        <v>207</v>
      </c>
      <c r="C69" t="s">
        <v>207</v>
      </c>
      <c r="D69" t="s">
        <v>1620</v>
      </c>
      <c r="E69" t="s">
        <v>13154</v>
      </c>
      <c r="F69" t="s">
        <v>10427</v>
      </c>
      <c r="G69" s="62">
        <v>109</v>
      </c>
      <c r="H69" s="4">
        <v>1</v>
      </c>
      <c r="I69" s="63">
        <v>0.109</v>
      </c>
      <c r="J69">
        <v>917</v>
      </c>
      <c r="K69" t="s">
        <v>13049</v>
      </c>
      <c r="L69" t="s">
        <v>13155</v>
      </c>
      <c r="M69" s="2">
        <v>920.39476921295864</v>
      </c>
      <c r="N69" t="s">
        <v>1820</v>
      </c>
    </row>
    <row r="70" spans="1:14" x14ac:dyDescent="0.3">
      <c r="A70" s="1">
        <v>44919.637140902778</v>
      </c>
      <c r="B70" t="s">
        <v>908</v>
      </c>
      <c r="C70" t="s">
        <v>908</v>
      </c>
      <c r="D70" t="s">
        <v>1047</v>
      </c>
      <c r="E70" t="s">
        <v>13156</v>
      </c>
      <c r="F70" t="s">
        <v>4460</v>
      </c>
      <c r="G70" s="62">
        <v>171.5</v>
      </c>
      <c r="H70" s="4">
        <v>1</v>
      </c>
      <c r="I70" s="63">
        <v>0.17150000000000001</v>
      </c>
      <c r="J70">
        <v>898</v>
      </c>
      <c r="K70" t="s">
        <v>13049</v>
      </c>
      <c r="L70" t="s">
        <v>13157</v>
      </c>
      <c r="M70" s="2">
        <v>919.82025751157198</v>
      </c>
      <c r="N70" t="s">
        <v>1820</v>
      </c>
    </row>
    <row r="71" spans="1:14" x14ac:dyDescent="0.3">
      <c r="A71" s="1">
        <v>44912.662398275461</v>
      </c>
      <c r="B71" t="s">
        <v>207</v>
      </c>
      <c r="C71" t="s">
        <v>207</v>
      </c>
      <c r="D71" t="s">
        <v>1620</v>
      </c>
      <c r="E71" t="s">
        <v>13158</v>
      </c>
      <c r="F71" t="s">
        <v>7292</v>
      </c>
      <c r="G71" s="62">
        <v>109</v>
      </c>
      <c r="H71" s="4">
        <v>1</v>
      </c>
      <c r="I71" s="63">
        <v>0.109</v>
      </c>
      <c r="J71">
        <v>905</v>
      </c>
      <c r="K71" t="s">
        <v>13049</v>
      </c>
      <c r="L71" t="s">
        <v>13159</v>
      </c>
      <c r="M71" s="2">
        <v>911.83058571759466</v>
      </c>
      <c r="N71" t="s">
        <v>1820</v>
      </c>
    </row>
    <row r="72" spans="1:14" x14ac:dyDescent="0.3">
      <c r="A72" s="1">
        <v>44912.661951678238</v>
      </c>
      <c r="B72" t="s">
        <v>207</v>
      </c>
      <c r="C72" t="s">
        <v>207</v>
      </c>
      <c r="D72" t="s">
        <v>1620</v>
      </c>
      <c r="E72" t="s">
        <v>13160</v>
      </c>
      <c r="F72" t="s">
        <v>10211</v>
      </c>
      <c r="G72" s="62">
        <v>109</v>
      </c>
      <c r="H72" s="4">
        <v>1</v>
      </c>
      <c r="I72" s="63">
        <v>0.109</v>
      </c>
      <c r="J72">
        <v>905</v>
      </c>
      <c r="K72" t="s">
        <v>13049</v>
      </c>
      <c r="L72" t="s">
        <v>13159</v>
      </c>
      <c r="M72" s="2">
        <v>911.85434495370282</v>
      </c>
      <c r="N72" t="s">
        <v>1820</v>
      </c>
    </row>
    <row r="73" spans="1:14" x14ac:dyDescent="0.3">
      <c r="A73" s="1">
        <v>45048.691064930557</v>
      </c>
      <c r="B73" t="s">
        <v>586</v>
      </c>
      <c r="C73" t="s">
        <v>586</v>
      </c>
      <c r="D73" t="s">
        <v>1802</v>
      </c>
      <c r="E73" t="s">
        <v>13161</v>
      </c>
      <c r="F73" t="s">
        <v>2438</v>
      </c>
      <c r="G73" s="62">
        <v>52.9</v>
      </c>
      <c r="H73" s="4">
        <v>1</v>
      </c>
      <c r="I73" s="63">
        <v>5.2900000000000003E-2</v>
      </c>
      <c r="J73">
        <v>769</v>
      </c>
      <c r="K73" t="s">
        <v>13049</v>
      </c>
      <c r="L73" t="s">
        <v>13157</v>
      </c>
      <c r="M73" s="2">
        <v>919.04192962963134</v>
      </c>
      <c r="N73" t="s">
        <v>1820</v>
      </c>
    </row>
    <row r="74" spans="1:14" x14ac:dyDescent="0.3">
      <c r="A74" s="1">
        <v>44912.662094814819</v>
      </c>
      <c r="B74" t="s">
        <v>207</v>
      </c>
      <c r="C74" t="s">
        <v>207</v>
      </c>
      <c r="D74" t="s">
        <v>1620</v>
      </c>
      <c r="E74" t="s">
        <v>13162</v>
      </c>
      <c r="F74" t="s">
        <v>1785</v>
      </c>
      <c r="G74" s="62">
        <v>109</v>
      </c>
      <c r="H74" s="4">
        <v>1</v>
      </c>
      <c r="I74" s="63">
        <v>0.109</v>
      </c>
      <c r="J74">
        <v>905</v>
      </c>
      <c r="K74" t="s">
        <v>13049</v>
      </c>
      <c r="L74" t="s">
        <v>13159</v>
      </c>
      <c r="M74" s="2">
        <v>911.56823299768439</v>
      </c>
      <c r="N74" t="s">
        <v>1820</v>
      </c>
    </row>
    <row r="75" spans="1:14" x14ac:dyDescent="0.3">
      <c r="A75" s="1">
        <v>45292.536656284719</v>
      </c>
      <c r="B75" t="s">
        <v>206</v>
      </c>
      <c r="C75" t="s">
        <v>207</v>
      </c>
      <c r="D75" t="s">
        <v>1620</v>
      </c>
      <c r="E75" t="s">
        <v>13163</v>
      </c>
      <c r="F75" t="s">
        <v>10668</v>
      </c>
      <c r="G75" s="62">
        <v>109</v>
      </c>
      <c r="H75" s="4">
        <v>1</v>
      </c>
      <c r="I75" s="63">
        <v>0.109</v>
      </c>
      <c r="J75">
        <v>525</v>
      </c>
      <c r="K75" t="s">
        <v>13046</v>
      </c>
      <c r="L75" t="s">
        <v>13164</v>
      </c>
      <c r="M75" s="2">
        <v>909.19007254629832</v>
      </c>
      <c r="N75" t="s">
        <v>13062</v>
      </c>
    </row>
    <row r="76" spans="1:14" x14ac:dyDescent="0.3">
      <c r="A76" s="1">
        <v>44949.77478122685</v>
      </c>
      <c r="B76" t="s">
        <v>206</v>
      </c>
      <c r="C76" t="s">
        <v>207</v>
      </c>
      <c r="D76" t="s">
        <v>1620</v>
      </c>
      <c r="E76" t="s">
        <v>13165</v>
      </c>
      <c r="F76" t="s">
        <v>2528</v>
      </c>
      <c r="G76" s="62">
        <v>109</v>
      </c>
      <c r="H76" s="4">
        <v>1</v>
      </c>
      <c r="I76" s="63">
        <v>0.109</v>
      </c>
      <c r="J76">
        <v>868</v>
      </c>
      <c r="K76" t="s">
        <v>13046</v>
      </c>
      <c r="L76" t="s">
        <v>13166</v>
      </c>
      <c r="M76" s="2">
        <v>908.57533812499605</v>
      </c>
      <c r="N76" t="s">
        <v>13062</v>
      </c>
    </row>
    <row r="77" spans="1:14" x14ac:dyDescent="0.3">
      <c r="A77" s="1">
        <v>45292.536325208333</v>
      </c>
      <c r="B77" t="s">
        <v>206</v>
      </c>
      <c r="C77" t="s">
        <v>207</v>
      </c>
      <c r="D77" t="s">
        <v>1620</v>
      </c>
      <c r="E77" t="s">
        <v>13167</v>
      </c>
      <c r="F77" t="s">
        <v>11116</v>
      </c>
      <c r="G77" s="62">
        <v>109</v>
      </c>
      <c r="H77" s="4">
        <v>1</v>
      </c>
      <c r="I77" s="63">
        <v>0.109</v>
      </c>
      <c r="J77">
        <v>525</v>
      </c>
      <c r="K77" t="s">
        <v>13046</v>
      </c>
      <c r="L77" t="s">
        <v>13168</v>
      </c>
      <c r="M77" s="2">
        <v>897.58408240741119</v>
      </c>
      <c r="N77" t="s">
        <v>13062</v>
      </c>
    </row>
    <row r="78" spans="1:14" x14ac:dyDescent="0.3">
      <c r="A78" s="1">
        <v>44925.465797476849</v>
      </c>
      <c r="B78" t="s">
        <v>207</v>
      </c>
      <c r="C78" t="s">
        <v>207</v>
      </c>
      <c r="D78" t="s">
        <v>1620</v>
      </c>
      <c r="E78" t="s">
        <v>13169</v>
      </c>
      <c r="F78" t="s">
        <v>9599</v>
      </c>
      <c r="G78" s="62">
        <v>109</v>
      </c>
      <c r="H78" s="4">
        <v>1</v>
      </c>
      <c r="I78" s="63">
        <v>0.109</v>
      </c>
      <c r="J78">
        <v>892</v>
      </c>
      <c r="K78" t="s">
        <v>13049</v>
      </c>
      <c r="L78" t="s">
        <v>13168</v>
      </c>
      <c r="M78" s="2">
        <v>897.57786636574019</v>
      </c>
      <c r="N78" t="s">
        <v>1820</v>
      </c>
    </row>
    <row r="79" spans="1:14" x14ac:dyDescent="0.3">
      <c r="A79" s="1">
        <v>45014.95208185185</v>
      </c>
      <c r="B79" t="s">
        <v>511</v>
      </c>
      <c r="C79" t="s">
        <v>496</v>
      </c>
      <c r="D79" t="s">
        <v>2044</v>
      </c>
      <c r="E79" t="s">
        <v>13170</v>
      </c>
      <c r="F79" t="s">
        <v>13171</v>
      </c>
      <c r="G79" s="62">
        <v>60.87</v>
      </c>
      <c r="H79" s="4">
        <v>1</v>
      </c>
      <c r="I79" s="63">
        <v>6.087E-2</v>
      </c>
      <c r="J79">
        <v>803</v>
      </c>
      <c r="K79" t="s">
        <v>13046</v>
      </c>
      <c r="L79" t="s">
        <v>13172</v>
      </c>
      <c r="M79" s="2">
        <v>850.2145410416706</v>
      </c>
      <c r="N79" t="s">
        <v>1820</v>
      </c>
    </row>
    <row r="80" spans="1:14" x14ac:dyDescent="0.3">
      <c r="A80" s="1">
        <v>45014.952969664351</v>
      </c>
      <c r="B80" t="s">
        <v>511</v>
      </c>
      <c r="C80" t="s">
        <v>496</v>
      </c>
      <c r="D80" t="s">
        <v>2044</v>
      </c>
      <c r="E80" t="s">
        <v>13173</v>
      </c>
      <c r="F80" t="s">
        <v>5811</v>
      </c>
      <c r="G80" s="62">
        <v>60.87</v>
      </c>
      <c r="H80" s="4">
        <v>1</v>
      </c>
      <c r="I80" s="63">
        <v>6.087E-2</v>
      </c>
      <c r="J80">
        <v>803</v>
      </c>
      <c r="K80" t="s">
        <v>13046</v>
      </c>
      <c r="L80" t="s">
        <v>13172</v>
      </c>
      <c r="M80" s="2">
        <v>850.69588143518195</v>
      </c>
      <c r="N80" t="s">
        <v>1820</v>
      </c>
    </row>
    <row r="81" spans="1:14" x14ac:dyDescent="0.3">
      <c r="A81" s="1">
        <v>45709.431798773148</v>
      </c>
      <c r="B81" t="s">
        <v>259</v>
      </c>
      <c r="C81" t="s">
        <v>258</v>
      </c>
      <c r="D81" t="s">
        <v>1047</v>
      </c>
      <c r="E81" t="s">
        <v>13174</v>
      </c>
      <c r="F81" t="s">
        <v>4181</v>
      </c>
      <c r="G81" s="62">
        <v>153.4</v>
      </c>
      <c r="H81" s="4">
        <v>1</v>
      </c>
      <c r="I81" s="63">
        <v>0.15340000000000001</v>
      </c>
      <c r="J81">
        <v>108</v>
      </c>
      <c r="K81" t="s">
        <v>13046</v>
      </c>
      <c r="L81" t="s">
        <v>13175</v>
      </c>
      <c r="M81" s="2">
        <v>844.82280318286939</v>
      </c>
      <c r="N81" t="s">
        <v>1820</v>
      </c>
    </row>
    <row r="82" spans="1:14" x14ac:dyDescent="0.3">
      <c r="A82" s="1">
        <v>45002.929120451387</v>
      </c>
      <c r="B82" t="s">
        <v>840</v>
      </c>
      <c r="C82" t="s">
        <v>819</v>
      </c>
      <c r="D82" t="s">
        <v>1047</v>
      </c>
      <c r="E82" t="s">
        <v>13176</v>
      </c>
      <c r="F82" t="s">
        <v>6825</v>
      </c>
      <c r="G82" s="62">
        <v>40.1</v>
      </c>
      <c r="H82" s="4">
        <v>1</v>
      </c>
      <c r="I82" s="63">
        <v>4.0099999999999997E-2</v>
      </c>
      <c r="J82">
        <v>815</v>
      </c>
      <c r="K82" t="s">
        <v>13046</v>
      </c>
      <c r="L82" t="s">
        <v>13177</v>
      </c>
      <c r="M82" s="2">
        <v>846.23366232639091</v>
      </c>
      <c r="N82" t="s">
        <v>1820</v>
      </c>
    </row>
    <row r="83" spans="1:14" x14ac:dyDescent="0.3">
      <c r="A83" s="1">
        <v>45002.481956342592</v>
      </c>
      <c r="B83" t="s">
        <v>840</v>
      </c>
      <c r="C83" t="s">
        <v>819</v>
      </c>
      <c r="D83" t="s">
        <v>1047</v>
      </c>
      <c r="E83" t="s">
        <v>13178</v>
      </c>
      <c r="F83" t="s">
        <v>7047</v>
      </c>
      <c r="G83" s="62">
        <v>40.1</v>
      </c>
      <c r="H83" s="4">
        <v>1</v>
      </c>
      <c r="I83" s="63">
        <v>4.0099999999999997E-2</v>
      </c>
      <c r="J83">
        <v>815</v>
      </c>
      <c r="K83" t="s">
        <v>13046</v>
      </c>
      <c r="L83" t="s">
        <v>13177</v>
      </c>
      <c r="M83" s="2">
        <v>846.65830539351737</v>
      </c>
      <c r="N83" t="s">
        <v>1820</v>
      </c>
    </row>
    <row r="84" spans="1:14" x14ac:dyDescent="0.3">
      <c r="A84" s="1">
        <v>45139.584204479157</v>
      </c>
      <c r="B84" t="s">
        <v>259</v>
      </c>
      <c r="C84" t="s">
        <v>258</v>
      </c>
      <c r="D84" t="s">
        <v>1047</v>
      </c>
      <c r="E84" t="s">
        <v>13179</v>
      </c>
      <c r="F84" t="s">
        <v>1691</v>
      </c>
      <c r="G84" s="62">
        <v>153.4</v>
      </c>
      <c r="H84" s="4">
        <v>1</v>
      </c>
      <c r="I84" s="63">
        <v>0.15340000000000001</v>
      </c>
      <c r="J84">
        <v>678</v>
      </c>
      <c r="K84" t="s">
        <v>13046</v>
      </c>
      <c r="L84" t="s">
        <v>13180</v>
      </c>
      <c r="M84" s="2">
        <v>838.55582957176375</v>
      </c>
      <c r="N84" t="s">
        <v>1820</v>
      </c>
    </row>
    <row r="85" spans="1:14" x14ac:dyDescent="0.3">
      <c r="A85" s="1">
        <v>44985.488550046299</v>
      </c>
      <c r="B85" t="s">
        <v>258</v>
      </c>
      <c r="C85" t="s">
        <v>258</v>
      </c>
      <c r="D85" t="s">
        <v>1047</v>
      </c>
      <c r="E85" t="s">
        <v>13181</v>
      </c>
      <c r="F85" t="s">
        <v>4239</v>
      </c>
      <c r="G85" s="62">
        <v>153.4</v>
      </c>
      <c r="H85" s="4">
        <v>1</v>
      </c>
      <c r="I85" s="63">
        <v>0.15340000000000001</v>
      </c>
      <c r="J85">
        <v>832</v>
      </c>
      <c r="K85" t="s">
        <v>13049</v>
      </c>
      <c r="L85" t="s">
        <v>13180</v>
      </c>
      <c r="M85" s="2">
        <v>838.55549020833121</v>
      </c>
      <c r="N85" t="s">
        <v>1820</v>
      </c>
    </row>
    <row r="86" spans="1:14" x14ac:dyDescent="0.3">
      <c r="A86" s="1">
        <v>45042.500478182868</v>
      </c>
      <c r="B86" t="s">
        <v>856</v>
      </c>
      <c r="C86" t="s">
        <v>819</v>
      </c>
      <c r="D86" t="s">
        <v>1047</v>
      </c>
      <c r="E86" t="s">
        <v>13182</v>
      </c>
      <c r="F86" t="s">
        <v>13183</v>
      </c>
      <c r="G86" s="62">
        <v>40.130000000000003</v>
      </c>
      <c r="H86" s="4">
        <v>1</v>
      </c>
      <c r="I86" s="63">
        <v>4.0130000000000013E-2</v>
      </c>
      <c r="J86">
        <v>775</v>
      </c>
      <c r="K86" t="s">
        <v>13046</v>
      </c>
      <c r="L86" t="s">
        <v>13184</v>
      </c>
      <c r="M86" s="2">
        <v>828.49936484953651</v>
      </c>
      <c r="N86" t="s">
        <v>1820</v>
      </c>
    </row>
    <row r="87" spans="1:14" x14ac:dyDescent="0.3">
      <c r="A87" s="1">
        <v>45062.40454653935</v>
      </c>
      <c r="B87" t="s">
        <v>799</v>
      </c>
      <c r="C87" t="s">
        <v>800</v>
      </c>
      <c r="D87" t="s">
        <v>1047</v>
      </c>
      <c r="E87" t="s">
        <v>13185</v>
      </c>
      <c r="F87" t="s">
        <v>5108</v>
      </c>
      <c r="G87" s="62">
        <v>43.76</v>
      </c>
      <c r="H87" s="4">
        <v>1</v>
      </c>
      <c r="I87" s="63">
        <v>4.376E-2</v>
      </c>
      <c r="J87">
        <v>755</v>
      </c>
      <c r="K87" t="s">
        <v>13046</v>
      </c>
      <c r="L87" t="s">
        <v>13186</v>
      </c>
      <c r="M87" s="2">
        <v>802.3658880787043</v>
      </c>
      <c r="N87" t="s">
        <v>1820</v>
      </c>
    </row>
    <row r="88" spans="1:14" x14ac:dyDescent="0.3">
      <c r="A88" s="1">
        <v>45038.729086932872</v>
      </c>
      <c r="B88" t="s">
        <v>164</v>
      </c>
      <c r="C88" t="s">
        <v>164</v>
      </c>
      <c r="D88" t="s">
        <v>1047</v>
      </c>
      <c r="E88" t="s">
        <v>13187</v>
      </c>
      <c r="F88" t="s">
        <v>7884</v>
      </c>
      <c r="G88" s="62">
        <v>14</v>
      </c>
      <c r="H88" s="4">
        <v>1</v>
      </c>
      <c r="I88" s="63">
        <v>1.4E-2</v>
      </c>
      <c r="J88">
        <v>779</v>
      </c>
      <c r="K88" t="s">
        <v>13049</v>
      </c>
      <c r="L88" t="s">
        <v>2067</v>
      </c>
      <c r="M88" s="2">
        <v>795.32527987268259</v>
      </c>
      <c r="N88" t="s">
        <v>1820</v>
      </c>
    </row>
    <row r="89" spans="1:14" x14ac:dyDescent="0.3">
      <c r="A89" s="1">
        <v>45364.477468750003</v>
      </c>
      <c r="B89" t="s">
        <v>150</v>
      </c>
      <c r="C89" t="s">
        <v>144</v>
      </c>
      <c r="D89" t="s">
        <v>1047</v>
      </c>
      <c r="E89" t="s">
        <v>13188</v>
      </c>
      <c r="F89" t="s">
        <v>1074</v>
      </c>
      <c r="G89" s="62">
        <v>26.1</v>
      </c>
      <c r="H89" s="4">
        <v>1</v>
      </c>
      <c r="I89" s="63">
        <v>2.6100000000000002E-2</v>
      </c>
      <c r="J89">
        <v>453</v>
      </c>
      <c r="K89" t="s">
        <v>13046</v>
      </c>
      <c r="L89" t="s">
        <v>13189</v>
      </c>
      <c r="M89" s="2">
        <v>787.5456661921271</v>
      </c>
      <c r="N89" t="s">
        <v>1820</v>
      </c>
    </row>
    <row r="90" spans="1:14" x14ac:dyDescent="0.3">
      <c r="A90" s="1">
        <v>45049.708186932869</v>
      </c>
      <c r="B90" t="s">
        <v>468</v>
      </c>
      <c r="C90" t="s">
        <v>468</v>
      </c>
      <c r="D90" t="s">
        <v>1047</v>
      </c>
      <c r="E90" t="s">
        <v>13190</v>
      </c>
      <c r="F90" t="s">
        <v>4239</v>
      </c>
      <c r="G90" s="62">
        <v>4</v>
      </c>
      <c r="H90" s="4">
        <v>1</v>
      </c>
      <c r="I90" s="63">
        <v>4.0000000000000001E-3</v>
      </c>
      <c r="J90">
        <v>768</v>
      </c>
      <c r="K90" t="s">
        <v>13049</v>
      </c>
      <c r="L90" t="s">
        <v>13191</v>
      </c>
      <c r="M90" s="2">
        <v>780.05360310184903</v>
      </c>
      <c r="N90" t="s">
        <v>1820</v>
      </c>
    </row>
    <row r="91" spans="1:14" x14ac:dyDescent="0.3">
      <c r="A91" s="1">
        <v>45119.545604606479</v>
      </c>
      <c r="B91" t="s">
        <v>469</v>
      </c>
      <c r="C91" t="s">
        <v>468</v>
      </c>
      <c r="D91" t="s">
        <v>1047</v>
      </c>
      <c r="E91" t="s">
        <v>13192</v>
      </c>
      <c r="F91" t="s">
        <v>1244</v>
      </c>
      <c r="G91" s="62">
        <v>4</v>
      </c>
      <c r="H91" s="4">
        <v>1</v>
      </c>
      <c r="I91" s="63">
        <v>4.0000000000000001E-3</v>
      </c>
      <c r="J91">
        <v>698</v>
      </c>
      <c r="K91" t="s">
        <v>13046</v>
      </c>
      <c r="L91" t="s">
        <v>13193</v>
      </c>
      <c r="M91" s="2">
        <v>778.33183660879877</v>
      </c>
      <c r="N91" t="s">
        <v>1820</v>
      </c>
    </row>
    <row r="92" spans="1:14" x14ac:dyDescent="0.3">
      <c r="A92" s="1">
        <v>45082.934367291673</v>
      </c>
      <c r="B92" t="s">
        <v>822</v>
      </c>
      <c r="C92" t="s">
        <v>819</v>
      </c>
      <c r="D92" t="s">
        <v>1047</v>
      </c>
      <c r="E92" t="s">
        <v>13194</v>
      </c>
      <c r="F92" t="s">
        <v>13195</v>
      </c>
      <c r="G92" s="62">
        <v>40.130000000000003</v>
      </c>
      <c r="H92" s="4">
        <v>1</v>
      </c>
      <c r="I92" s="63">
        <v>4.0130000000000013E-2</v>
      </c>
      <c r="J92">
        <v>735</v>
      </c>
      <c r="K92" t="s">
        <v>13046</v>
      </c>
      <c r="L92" t="s">
        <v>13196</v>
      </c>
      <c r="M92" s="2">
        <v>776.40595675926306</v>
      </c>
      <c r="N92" t="s">
        <v>1820</v>
      </c>
    </row>
    <row r="93" spans="1:14" x14ac:dyDescent="0.3">
      <c r="A93" s="1">
        <v>45084.842620856478</v>
      </c>
      <c r="B93" t="s">
        <v>822</v>
      </c>
      <c r="C93" t="s">
        <v>819</v>
      </c>
      <c r="D93" t="s">
        <v>1047</v>
      </c>
      <c r="E93" t="s">
        <v>13197</v>
      </c>
      <c r="F93" t="s">
        <v>13198</v>
      </c>
      <c r="G93" s="62">
        <v>40.130000000000003</v>
      </c>
      <c r="H93" s="4">
        <v>1</v>
      </c>
      <c r="I93" s="63">
        <v>4.0130000000000013E-2</v>
      </c>
      <c r="J93">
        <v>733</v>
      </c>
      <c r="K93" t="s">
        <v>13046</v>
      </c>
      <c r="L93" t="s">
        <v>13196</v>
      </c>
      <c r="M93" s="2">
        <v>776.4046241898177</v>
      </c>
      <c r="N93" t="s">
        <v>1820</v>
      </c>
    </row>
    <row r="94" spans="1:14" x14ac:dyDescent="0.3">
      <c r="A94" s="1">
        <v>45073.429634895831</v>
      </c>
      <c r="B94" t="s">
        <v>822</v>
      </c>
      <c r="C94" t="s">
        <v>819</v>
      </c>
      <c r="D94" t="s">
        <v>1047</v>
      </c>
      <c r="E94" t="s">
        <v>13199</v>
      </c>
      <c r="F94" t="s">
        <v>13200</v>
      </c>
      <c r="G94" s="62">
        <v>40.130000000000003</v>
      </c>
      <c r="H94" s="4">
        <v>1</v>
      </c>
      <c r="I94" s="63">
        <v>4.0130000000000013E-2</v>
      </c>
      <c r="J94">
        <v>744</v>
      </c>
      <c r="K94" t="s">
        <v>13046</v>
      </c>
      <c r="L94" t="s">
        <v>13196</v>
      </c>
      <c r="M94" s="2">
        <v>776.15591319444502</v>
      </c>
      <c r="N94" t="s">
        <v>1820</v>
      </c>
    </row>
    <row r="95" spans="1:14" x14ac:dyDescent="0.3">
      <c r="A95" s="1">
        <v>45363.392945</v>
      </c>
      <c r="B95" t="s">
        <v>151</v>
      </c>
      <c r="C95" t="s">
        <v>164</v>
      </c>
      <c r="D95" t="s">
        <v>1047</v>
      </c>
      <c r="E95" t="s">
        <v>13201</v>
      </c>
      <c r="F95" t="s">
        <v>4204</v>
      </c>
      <c r="G95" s="62">
        <v>14</v>
      </c>
      <c r="H95" s="4">
        <v>1</v>
      </c>
      <c r="I95" s="63">
        <v>1.4E-2</v>
      </c>
      <c r="J95">
        <v>454</v>
      </c>
      <c r="K95" t="s">
        <v>13046</v>
      </c>
      <c r="L95" t="s">
        <v>2059</v>
      </c>
      <c r="M95" s="2">
        <v>768.28887719907652</v>
      </c>
      <c r="N95" t="s">
        <v>1820</v>
      </c>
    </row>
    <row r="96" spans="1:14" x14ac:dyDescent="0.3">
      <c r="A96" s="1">
        <v>45093.794774745373</v>
      </c>
      <c r="B96" t="s">
        <v>763</v>
      </c>
      <c r="C96" t="s">
        <v>757</v>
      </c>
      <c r="D96" t="s">
        <v>1047</v>
      </c>
      <c r="E96" t="s">
        <v>13202</v>
      </c>
      <c r="F96" t="s">
        <v>8430</v>
      </c>
      <c r="G96" s="62">
        <v>54.8</v>
      </c>
      <c r="H96" s="4">
        <v>1</v>
      </c>
      <c r="I96" s="63">
        <v>5.4800000000000001E-2</v>
      </c>
      <c r="J96">
        <v>724</v>
      </c>
      <c r="K96" t="s">
        <v>13046</v>
      </c>
      <c r="L96" t="s">
        <v>13203</v>
      </c>
      <c r="M96" s="2">
        <v>765.64792690971819</v>
      </c>
      <c r="N96" t="s">
        <v>1820</v>
      </c>
    </row>
    <row r="97" spans="1:14" x14ac:dyDescent="0.3">
      <c r="A97" s="1">
        <v>45090.798587928242</v>
      </c>
      <c r="B97" t="s">
        <v>763</v>
      </c>
      <c r="C97" t="s">
        <v>757</v>
      </c>
      <c r="D97" t="s">
        <v>1047</v>
      </c>
      <c r="E97" t="s">
        <v>13204</v>
      </c>
      <c r="F97" t="s">
        <v>5460</v>
      </c>
      <c r="G97" s="62">
        <v>54.8</v>
      </c>
      <c r="H97" s="4">
        <v>1</v>
      </c>
      <c r="I97" s="63">
        <v>5.4800000000000001E-2</v>
      </c>
      <c r="J97">
        <v>727</v>
      </c>
      <c r="K97" t="s">
        <v>13046</v>
      </c>
      <c r="L97" t="s">
        <v>13205</v>
      </c>
      <c r="M97" s="2">
        <v>764.45368298610992</v>
      </c>
      <c r="N97" t="s">
        <v>1820</v>
      </c>
    </row>
    <row r="98" spans="1:14" x14ac:dyDescent="0.3">
      <c r="A98" s="1">
        <v>45681.710904120373</v>
      </c>
      <c r="B98" t="s">
        <v>871</v>
      </c>
      <c r="C98" t="s">
        <v>858</v>
      </c>
      <c r="D98" t="s">
        <v>1492</v>
      </c>
      <c r="E98" t="s">
        <v>13206</v>
      </c>
      <c r="F98" t="s">
        <v>13207</v>
      </c>
      <c r="G98" s="62">
        <v>114.6</v>
      </c>
      <c r="H98" s="4">
        <v>1</v>
      </c>
      <c r="I98" s="63">
        <v>0.11459999999999999</v>
      </c>
      <c r="J98">
        <v>136</v>
      </c>
      <c r="K98" t="s">
        <v>13042</v>
      </c>
      <c r="L98" t="s">
        <v>13208</v>
      </c>
      <c r="M98" s="2">
        <v>741.32722960648243</v>
      </c>
      <c r="N98" t="s">
        <v>13062</v>
      </c>
    </row>
    <row r="99" spans="1:14" x14ac:dyDescent="0.3">
      <c r="A99" s="1">
        <v>45119.985578171298</v>
      </c>
      <c r="B99" t="s">
        <v>405</v>
      </c>
      <c r="C99" t="s">
        <v>405</v>
      </c>
      <c r="D99" t="s">
        <v>4112</v>
      </c>
      <c r="E99" t="s">
        <v>13209</v>
      </c>
      <c r="F99" t="s">
        <v>13210</v>
      </c>
      <c r="G99" s="62">
        <v>52.2</v>
      </c>
      <c r="H99" s="4">
        <v>1</v>
      </c>
      <c r="I99" s="63">
        <v>5.2200000000000003E-2</v>
      </c>
      <c r="J99">
        <v>698</v>
      </c>
      <c r="K99" t="s">
        <v>13049</v>
      </c>
      <c r="L99" t="s">
        <v>6521</v>
      </c>
      <c r="M99" s="2">
        <v>738.23239405092318</v>
      </c>
      <c r="N99" t="s">
        <v>1820</v>
      </c>
    </row>
    <row r="100" spans="1:14" x14ac:dyDescent="0.3">
      <c r="A100" s="1">
        <v>45118.663255439817</v>
      </c>
      <c r="B100" t="s">
        <v>510</v>
      </c>
      <c r="C100" t="s">
        <v>496</v>
      </c>
      <c r="D100" t="s">
        <v>2044</v>
      </c>
      <c r="E100" t="s">
        <v>13211</v>
      </c>
      <c r="F100" t="s">
        <v>11996</v>
      </c>
      <c r="G100" s="62">
        <v>60.87</v>
      </c>
      <c r="H100" s="4">
        <v>1</v>
      </c>
      <c r="I100" s="63">
        <v>6.087E-2</v>
      </c>
      <c r="J100">
        <v>699</v>
      </c>
      <c r="K100" t="s">
        <v>13046</v>
      </c>
      <c r="L100" t="s">
        <v>13212</v>
      </c>
      <c r="M100" s="2">
        <v>730.24288170138607</v>
      </c>
      <c r="N100" t="s">
        <v>1820</v>
      </c>
    </row>
    <row r="101" spans="1:14" x14ac:dyDescent="0.3">
      <c r="A101" s="1">
        <v>45155.969518680547</v>
      </c>
      <c r="B101" t="s">
        <v>768</v>
      </c>
      <c r="C101" t="s">
        <v>757</v>
      </c>
      <c r="D101" t="s">
        <v>1047</v>
      </c>
      <c r="E101" t="s">
        <v>13213</v>
      </c>
      <c r="F101" t="s">
        <v>5108</v>
      </c>
      <c r="G101" s="62">
        <v>54.4</v>
      </c>
      <c r="H101" s="4">
        <v>1</v>
      </c>
      <c r="I101" s="63">
        <v>5.4399999999999997E-2</v>
      </c>
      <c r="J101">
        <v>662</v>
      </c>
      <c r="K101" t="s">
        <v>13042</v>
      </c>
      <c r="L101" t="s">
        <v>13214</v>
      </c>
      <c r="M101" s="2">
        <v>722.46623934027593</v>
      </c>
      <c r="N101" t="s">
        <v>1820</v>
      </c>
    </row>
    <row r="102" spans="1:14" x14ac:dyDescent="0.3">
      <c r="A102" s="1">
        <v>45192.661847141208</v>
      </c>
      <c r="B102" t="s">
        <v>229</v>
      </c>
      <c r="C102" t="s">
        <v>228</v>
      </c>
      <c r="D102" t="s">
        <v>1620</v>
      </c>
      <c r="E102" t="s">
        <v>13215</v>
      </c>
      <c r="F102" t="s">
        <v>1464</v>
      </c>
      <c r="G102" s="62">
        <v>59.2</v>
      </c>
      <c r="H102" s="4">
        <v>1</v>
      </c>
      <c r="I102" s="63">
        <v>5.9200000000000003E-2</v>
      </c>
      <c r="J102">
        <v>625</v>
      </c>
      <c r="K102" t="s">
        <v>13046</v>
      </c>
      <c r="L102" t="s">
        <v>13216</v>
      </c>
      <c r="M102" s="2">
        <v>719.59177170138719</v>
      </c>
      <c r="N102" t="s">
        <v>1820</v>
      </c>
    </row>
    <row r="103" spans="1:14" x14ac:dyDescent="0.3">
      <c r="A103" s="1">
        <v>45483.569122939807</v>
      </c>
      <c r="B103" t="s">
        <v>595</v>
      </c>
      <c r="C103" t="s">
        <v>594</v>
      </c>
      <c r="D103" t="s">
        <v>1802</v>
      </c>
      <c r="E103" t="s">
        <v>13217</v>
      </c>
      <c r="F103" t="s">
        <v>4797</v>
      </c>
      <c r="G103" s="62">
        <v>100.13</v>
      </c>
      <c r="H103" s="4">
        <v>1</v>
      </c>
      <c r="I103" s="63">
        <v>0.10013</v>
      </c>
      <c r="J103">
        <v>334</v>
      </c>
      <c r="K103" t="s">
        <v>13046</v>
      </c>
      <c r="L103" t="s">
        <v>13218</v>
      </c>
      <c r="M103" s="2">
        <v>708.74466119213321</v>
      </c>
      <c r="N103" t="s">
        <v>1820</v>
      </c>
    </row>
    <row r="104" spans="1:14" x14ac:dyDescent="0.3">
      <c r="A104" s="1">
        <v>45264.955514467591</v>
      </c>
      <c r="B104" t="s">
        <v>862</v>
      </c>
      <c r="C104" t="s">
        <v>858</v>
      </c>
      <c r="D104" t="s">
        <v>1492</v>
      </c>
      <c r="E104" t="s">
        <v>13219</v>
      </c>
      <c r="F104" t="s">
        <v>3393</v>
      </c>
      <c r="G104" s="62">
        <v>114.6</v>
      </c>
      <c r="H104" s="4">
        <v>1</v>
      </c>
      <c r="I104" s="63">
        <v>0.11459999999999999</v>
      </c>
      <c r="J104">
        <v>553</v>
      </c>
      <c r="K104" t="s">
        <v>13046</v>
      </c>
      <c r="L104" t="s">
        <v>13220</v>
      </c>
      <c r="M104" s="2">
        <v>704.54309539352107</v>
      </c>
      <c r="N104" t="s">
        <v>1820</v>
      </c>
    </row>
    <row r="105" spans="1:14" x14ac:dyDescent="0.3">
      <c r="A105" s="1">
        <v>45157.395192430558</v>
      </c>
      <c r="B105" t="s">
        <v>788</v>
      </c>
      <c r="C105" t="s">
        <v>787</v>
      </c>
      <c r="D105" t="s">
        <v>1047</v>
      </c>
      <c r="E105" t="s">
        <v>13221</v>
      </c>
      <c r="F105" t="s">
        <v>13222</v>
      </c>
      <c r="G105" s="62">
        <v>56.16</v>
      </c>
      <c r="H105" s="4">
        <v>1</v>
      </c>
      <c r="I105" s="63">
        <v>5.6159999999999988E-2</v>
      </c>
      <c r="J105">
        <v>660</v>
      </c>
      <c r="K105" t="s">
        <v>13046</v>
      </c>
      <c r="L105" t="s">
        <v>13223</v>
      </c>
      <c r="M105" s="2">
        <v>691.76870550926105</v>
      </c>
      <c r="N105" t="s">
        <v>1820</v>
      </c>
    </row>
    <row r="106" spans="1:14" x14ac:dyDescent="0.3">
      <c r="A106" s="1">
        <v>45463.460519675922</v>
      </c>
      <c r="B106" t="s">
        <v>614</v>
      </c>
      <c r="C106" t="s">
        <v>615</v>
      </c>
      <c r="D106" t="s">
        <v>2178</v>
      </c>
      <c r="E106" t="s">
        <v>13224</v>
      </c>
      <c r="F106" t="s">
        <v>13225</v>
      </c>
      <c r="G106" s="62">
        <v>93.7</v>
      </c>
      <c r="H106" s="4">
        <v>1</v>
      </c>
      <c r="I106" s="63">
        <v>9.3700000000000006E-2</v>
      </c>
      <c r="J106">
        <v>354</v>
      </c>
      <c r="K106" t="s">
        <v>13046</v>
      </c>
      <c r="L106" t="s">
        <v>13226</v>
      </c>
      <c r="M106" s="2">
        <v>678.08149659722403</v>
      </c>
      <c r="N106" t="s">
        <v>1820</v>
      </c>
    </row>
    <row r="107" spans="1:14" x14ac:dyDescent="0.3">
      <c r="A107" s="1">
        <v>45167.255204490742</v>
      </c>
      <c r="B107" t="s">
        <v>603</v>
      </c>
      <c r="C107" t="s">
        <v>603</v>
      </c>
      <c r="D107" t="s">
        <v>2178</v>
      </c>
      <c r="E107" t="s">
        <v>13227</v>
      </c>
      <c r="F107" t="s">
        <v>8143</v>
      </c>
      <c r="G107" s="62">
        <v>51.5</v>
      </c>
      <c r="H107" s="4">
        <v>1</v>
      </c>
      <c r="I107" s="63">
        <v>5.1499999999999997E-2</v>
      </c>
      <c r="J107">
        <v>650</v>
      </c>
      <c r="K107" t="s">
        <v>13039</v>
      </c>
      <c r="L107" t="s">
        <v>13228</v>
      </c>
      <c r="M107" s="2">
        <v>677.89198302083241</v>
      </c>
      <c r="N107" t="s">
        <v>1820</v>
      </c>
    </row>
    <row r="108" spans="1:14" x14ac:dyDescent="0.3">
      <c r="A108" s="1">
        <v>45220.955340289351</v>
      </c>
      <c r="B108" t="s">
        <v>825</v>
      </c>
      <c r="C108" t="s">
        <v>819</v>
      </c>
      <c r="D108" t="s">
        <v>1047</v>
      </c>
      <c r="E108" t="s">
        <v>13229</v>
      </c>
      <c r="F108" t="s">
        <v>4092</v>
      </c>
      <c r="G108" s="62">
        <v>40.130000000000003</v>
      </c>
      <c r="H108" s="4">
        <v>1</v>
      </c>
      <c r="I108" s="63">
        <v>4.0130000000000013E-2</v>
      </c>
      <c r="J108">
        <v>597</v>
      </c>
      <c r="K108" t="s">
        <v>13046</v>
      </c>
      <c r="L108" t="s">
        <v>13230</v>
      </c>
      <c r="M108" s="2">
        <v>676.2018564814789</v>
      </c>
      <c r="N108" t="s">
        <v>1820</v>
      </c>
    </row>
    <row r="109" spans="1:14" x14ac:dyDescent="0.3">
      <c r="A109" s="1">
        <v>45220.335930983798</v>
      </c>
      <c r="B109" t="s">
        <v>825</v>
      </c>
      <c r="C109" t="s">
        <v>819</v>
      </c>
      <c r="D109" t="s">
        <v>1047</v>
      </c>
      <c r="E109" t="s">
        <v>13231</v>
      </c>
      <c r="F109" t="s">
        <v>3022</v>
      </c>
      <c r="G109" s="62">
        <v>40.130000000000003</v>
      </c>
      <c r="H109" s="4">
        <v>1</v>
      </c>
      <c r="I109" s="63">
        <v>4.0130000000000013E-2</v>
      </c>
      <c r="J109">
        <v>597</v>
      </c>
      <c r="K109" t="s">
        <v>13046</v>
      </c>
      <c r="L109" t="s">
        <v>13230</v>
      </c>
      <c r="M109" s="2">
        <v>676.9519469097213</v>
      </c>
      <c r="N109" t="s">
        <v>1820</v>
      </c>
    </row>
    <row r="110" spans="1:14" x14ac:dyDescent="0.3">
      <c r="A110" s="1">
        <v>45269.564353495371</v>
      </c>
      <c r="B110" t="s">
        <v>768</v>
      </c>
      <c r="C110" t="s">
        <v>757</v>
      </c>
      <c r="D110" t="s">
        <v>1047</v>
      </c>
      <c r="E110" t="s">
        <v>13232</v>
      </c>
      <c r="F110" t="s">
        <v>11493</v>
      </c>
      <c r="G110" s="62">
        <v>54.4</v>
      </c>
      <c r="H110" s="4">
        <v>1</v>
      </c>
      <c r="I110" s="63">
        <v>5.4399999999999997E-2</v>
      </c>
      <c r="J110">
        <v>548</v>
      </c>
      <c r="K110" t="s">
        <v>13042</v>
      </c>
      <c r="L110" t="s">
        <v>13233</v>
      </c>
      <c r="M110" s="2">
        <v>674.4098192476813</v>
      </c>
      <c r="N110" t="s">
        <v>1820</v>
      </c>
    </row>
    <row r="111" spans="1:14" x14ac:dyDescent="0.3">
      <c r="A111" s="1">
        <v>45811.421096180551</v>
      </c>
      <c r="B111" t="s">
        <v>533</v>
      </c>
      <c r="C111" t="s">
        <v>534</v>
      </c>
      <c r="D111" t="s">
        <v>1473</v>
      </c>
      <c r="E111" t="s">
        <v>13234</v>
      </c>
      <c r="F111" t="s">
        <v>6887</v>
      </c>
      <c r="G111" s="62">
        <v>283</v>
      </c>
      <c r="H111" s="4">
        <v>1</v>
      </c>
      <c r="I111" s="63">
        <v>0.28299999999999997</v>
      </c>
      <c r="J111">
        <v>6</v>
      </c>
      <c r="K111" t="s">
        <v>13042</v>
      </c>
      <c r="L111" t="s">
        <v>13235</v>
      </c>
      <c r="M111" s="2">
        <v>673.4191519675951</v>
      </c>
      <c r="N111" t="s">
        <v>1820</v>
      </c>
    </row>
    <row r="112" spans="1:14" x14ac:dyDescent="0.3">
      <c r="A112" s="1">
        <v>45292.795036319447</v>
      </c>
      <c r="B112" t="s">
        <v>517</v>
      </c>
      <c r="C112" t="s">
        <v>496</v>
      </c>
      <c r="D112" t="s">
        <v>2044</v>
      </c>
      <c r="E112" t="s">
        <v>13236</v>
      </c>
      <c r="F112" t="s">
        <v>13237</v>
      </c>
      <c r="G112" s="62">
        <v>60.87</v>
      </c>
      <c r="H112" s="4">
        <v>1</v>
      </c>
      <c r="I112" s="63">
        <v>6.087E-2</v>
      </c>
      <c r="J112">
        <v>525</v>
      </c>
      <c r="K112" t="s">
        <v>13046</v>
      </c>
      <c r="L112" t="s">
        <v>13238</v>
      </c>
      <c r="M112" s="2">
        <v>669.85020320602052</v>
      </c>
      <c r="N112" t="s">
        <v>1820</v>
      </c>
    </row>
    <row r="113" spans="1:14" x14ac:dyDescent="0.3">
      <c r="A113" s="1">
        <v>45180.585214791667</v>
      </c>
      <c r="B113" t="s">
        <v>966</v>
      </c>
      <c r="C113" t="s">
        <v>966</v>
      </c>
      <c r="D113" t="s">
        <v>5700</v>
      </c>
      <c r="E113" t="s">
        <v>13239</v>
      </c>
      <c r="F113" t="s">
        <v>9258</v>
      </c>
      <c r="G113" s="62">
        <v>23</v>
      </c>
      <c r="H113" s="4">
        <v>1</v>
      </c>
      <c r="I113" s="63">
        <v>2.3E-2</v>
      </c>
      <c r="J113">
        <v>637</v>
      </c>
      <c r="K113" t="s">
        <v>13046</v>
      </c>
      <c r="L113" t="s">
        <v>13240</v>
      </c>
      <c r="M113" s="2">
        <v>665.7944466319459</v>
      </c>
      <c r="N113" t="s">
        <v>1820</v>
      </c>
    </row>
    <row r="114" spans="1:14" x14ac:dyDescent="0.3">
      <c r="A114" s="1">
        <v>45363.380636087961</v>
      </c>
      <c r="B114" t="s">
        <v>235</v>
      </c>
      <c r="C114" t="s">
        <v>234</v>
      </c>
      <c r="D114" t="s">
        <v>1620</v>
      </c>
      <c r="E114" t="s">
        <v>13241</v>
      </c>
      <c r="F114" t="s">
        <v>3222</v>
      </c>
      <c r="G114" s="62">
        <v>34.4</v>
      </c>
      <c r="H114" s="4">
        <v>1</v>
      </c>
      <c r="I114" s="63">
        <v>3.44E-2</v>
      </c>
      <c r="J114">
        <v>454</v>
      </c>
      <c r="K114" t="s">
        <v>13046</v>
      </c>
      <c r="L114" t="s">
        <v>13242</v>
      </c>
      <c r="M114" s="2">
        <v>647.2867059837954</v>
      </c>
      <c r="N114" t="s">
        <v>1820</v>
      </c>
    </row>
    <row r="115" spans="1:14" x14ac:dyDescent="0.3">
      <c r="A115" s="1">
        <v>45219.312735763888</v>
      </c>
      <c r="B115" t="s">
        <v>825</v>
      </c>
      <c r="C115" t="s">
        <v>819</v>
      </c>
      <c r="D115" t="s">
        <v>1047</v>
      </c>
      <c r="E115" t="s">
        <v>13243</v>
      </c>
      <c r="F115" t="s">
        <v>4075</v>
      </c>
      <c r="G115" s="62">
        <v>40.130000000000003</v>
      </c>
      <c r="H115" s="4">
        <v>1</v>
      </c>
      <c r="I115" s="63">
        <v>4.0130000000000013E-2</v>
      </c>
      <c r="J115">
        <v>598</v>
      </c>
      <c r="K115" t="s">
        <v>13046</v>
      </c>
      <c r="L115" t="s">
        <v>13242</v>
      </c>
      <c r="M115" s="2">
        <v>647.10208646990941</v>
      </c>
      <c r="N115" t="s">
        <v>1820</v>
      </c>
    </row>
    <row r="116" spans="1:14" x14ac:dyDescent="0.3">
      <c r="A116" s="1">
        <v>45220.334921747693</v>
      </c>
      <c r="B116" t="s">
        <v>825</v>
      </c>
      <c r="C116" t="s">
        <v>819</v>
      </c>
      <c r="D116" t="s">
        <v>1047</v>
      </c>
      <c r="E116" t="s">
        <v>13244</v>
      </c>
      <c r="F116" t="s">
        <v>5290</v>
      </c>
      <c r="G116" s="62">
        <v>40.130000000000003</v>
      </c>
      <c r="H116" s="4">
        <v>1</v>
      </c>
      <c r="I116" s="63">
        <v>4.0130000000000013E-2</v>
      </c>
      <c r="J116">
        <v>597</v>
      </c>
      <c r="K116" t="s">
        <v>13046</v>
      </c>
      <c r="L116" t="s">
        <v>13245</v>
      </c>
      <c r="M116" s="2">
        <v>646.42216092592571</v>
      </c>
      <c r="N116" t="s">
        <v>1820</v>
      </c>
    </row>
    <row r="117" spans="1:14" x14ac:dyDescent="0.3">
      <c r="A117" s="1">
        <v>45209.456451319442</v>
      </c>
      <c r="B117" t="s">
        <v>826</v>
      </c>
      <c r="C117" t="s">
        <v>819</v>
      </c>
      <c r="D117" t="s">
        <v>1047</v>
      </c>
      <c r="E117" t="s">
        <v>13246</v>
      </c>
      <c r="F117" t="s">
        <v>13247</v>
      </c>
      <c r="G117" s="62">
        <v>40.130000000000003</v>
      </c>
      <c r="H117" s="4">
        <v>1</v>
      </c>
      <c r="I117" s="63">
        <v>4.0130000000000013E-2</v>
      </c>
      <c r="J117">
        <v>608</v>
      </c>
      <c r="K117" t="s">
        <v>13046</v>
      </c>
      <c r="L117" t="s">
        <v>13245</v>
      </c>
      <c r="M117" s="2">
        <v>646.55073810185422</v>
      </c>
      <c r="N117" t="s">
        <v>1820</v>
      </c>
    </row>
    <row r="118" spans="1:14" x14ac:dyDescent="0.3">
      <c r="A118" s="1">
        <v>45175.92479607639</v>
      </c>
      <c r="B118" t="s">
        <v>594</v>
      </c>
      <c r="C118" t="s">
        <v>594</v>
      </c>
      <c r="D118" t="s">
        <v>1802</v>
      </c>
      <c r="E118" t="s">
        <v>13248</v>
      </c>
      <c r="F118" t="s">
        <v>4897</v>
      </c>
      <c r="G118" s="62">
        <v>100.1</v>
      </c>
      <c r="H118" s="4">
        <v>1</v>
      </c>
      <c r="I118" s="63">
        <v>0.10009999999999999</v>
      </c>
      <c r="J118">
        <v>642</v>
      </c>
      <c r="K118" t="s">
        <v>13049</v>
      </c>
      <c r="L118" t="s">
        <v>13245</v>
      </c>
      <c r="M118" s="2">
        <v>646.36607503471896</v>
      </c>
      <c r="N118" t="s">
        <v>1820</v>
      </c>
    </row>
    <row r="119" spans="1:14" x14ac:dyDescent="0.3">
      <c r="A119" s="1">
        <v>45210.910434803242</v>
      </c>
      <c r="B119" t="s">
        <v>615</v>
      </c>
      <c r="C119" t="s">
        <v>615</v>
      </c>
      <c r="D119" t="s">
        <v>2178</v>
      </c>
      <c r="E119" t="s">
        <v>13249</v>
      </c>
      <c r="F119" t="s">
        <v>2438</v>
      </c>
      <c r="G119" s="62">
        <v>93.7</v>
      </c>
      <c r="H119" s="4">
        <v>1</v>
      </c>
      <c r="I119" s="63">
        <v>9.3700000000000006E-2</v>
      </c>
      <c r="J119">
        <v>607</v>
      </c>
      <c r="K119" t="s">
        <v>13049</v>
      </c>
      <c r="L119" t="s">
        <v>13250</v>
      </c>
      <c r="M119" s="2">
        <v>645.3653621990743</v>
      </c>
      <c r="N119" t="s">
        <v>1820</v>
      </c>
    </row>
    <row r="120" spans="1:14" x14ac:dyDescent="0.3">
      <c r="A120" s="1">
        <v>45182.967627928243</v>
      </c>
      <c r="B120" t="s">
        <v>405</v>
      </c>
      <c r="C120" t="s">
        <v>405</v>
      </c>
      <c r="D120" t="s">
        <v>4112</v>
      </c>
      <c r="E120" t="s">
        <v>13251</v>
      </c>
      <c r="F120" t="s">
        <v>7138</v>
      </c>
      <c r="G120" s="62">
        <v>52.2</v>
      </c>
      <c r="H120" s="4">
        <v>1</v>
      </c>
      <c r="I120" s="63">
        <v>5.2200000000000003E-2</v>
      </c>
      <c r="J120">
        <v>635</v>
      </c>
      <c r="K120" t="s">
        <v>13049</v>
      </c>
      <c r="L120" t="s">
        <v>13252</v>
      </c>
      <c r="M120" s="2">
        <v>643.26828956018289</v>
      </c>
      <c r="N120" t="s">
        <v>1820</v>
      </c>
    </row>
    <row r="121" spans="1:14" x14ac:dyDescent="0.3">
      <c r="A121" s="1">
        <v>45463.460785162039</v>
      </c>
      <c r="B121" t="s">
        <v>595</v>
      </c>
      <c r="C121" t="s">
        <v>594</v>
      </c>
      <c r="D121" t="s">
        <v>1802</v>
      </c>
      <c r="E121" t="s">
        <v>13253</v>
      </c>
      <c r="F121" t="s">
        <v>13254</v>
      </c>
      <c r="G121" s="62">
        <v>100.13</v>
      </c>
      <c r="H121" s="4">
        <v>1</v>
      </c>
      <c r="I121" s="63">
        <v>0.10013</v>
      </c>
      <c r="J121">
        <v>354</v>
      </c>
      <c r="K121" t="s">
        <v>13046</v>
      </c>
      <c r="L121" t="s">
        <v>13255</v>
      </c>
      <c r="M121" s="2">
        <v>642.91327714120428</v>
      </c>
      <c r="N121" t="s">
        <v>1820</v>
      </c>
    </row>
    <row r="122" spans="1:14" x14ac:dyDescent="0.3">
      <c r="A122" s="1">
        <v>45183.237178148149</v>
      </c>
      <c r="B122" t="s">
        <v>405</v>
      </c>
      <c r="C122" t="s">
        <v>405</v>
      </c>
      <c r="D122" t="s">
        <v>4112</v>
      </c>
      <c r="E122" t="s">
        <v>13256</v>
      </c>
      <c r="F122" t="s">
        <v>8807</v>
      </c>
      <c r="G122" s="62">
        <v>52.2</v>
      </c>
      <c r="H122" s="4">
        <v>1</v>
      </c>
      <c r="I122" s="63">
        <v>5.2200000000000003E-2</v>
      </c>
      <c r="J122">
        <v>634</v>
      </c>
      <c r="K122" t="s">
        <v>13049</v>
      </c>
      <c r="L122" t="s">
        <v>13255</v>
      </c>
      <c r="M122" s="2">
        <v>642.90519060185034</v>
      </c>
      <c r="N122" t="s">
        <v>1820</v>
      </c>
    </row>
    <row r="123" spans="1:14" x14ac:dyDescent="0.3">
      <c r="A123" s="1">
        <v>45418.32137258102</v>
      </c>
      <c r="B123" t="s">
        <v>740</v>
      </c>
      <c r="C123" t="s">
        <v>728</v>
      </c>
      <c r="D123" t="s">
        <v>1047</v>
      </c>
      <c r="E123" t="s">
        <v>13257</v>
      </c>
      <c r="F123" t="s">
        <v>2427</v>
      </c>
      <c r="G123" s="62">
        <v>75.5</v>
      </c>
      <c r="H123" s="4">
        <v>1</v>
      </c>
      <c r="I123" s="63">
        <v>7.5499999999999998E-2</v>
      </c>
      <c r="J123">
        <v>399</v>
      </c>
      <c r="K123" t="s">
        <v>13046</v>
      </c>
      <c r="L123" t="s">
        <v>13258</v>
      </c>
      <c r="M123" s="2">
        <v>636.05870109953685</v>
      </c>
      <c r="N123" t="s">
        <v>1820</v>
      </c>
    </row>
    <row r="124" spans="1:14" x14ac:dyDescent="0.3">
      <c r="A124" s="1">
        <v>45341.605159270832</v>
      </c>
      <c r="B124" t="s">
        <v>238</v>
      </c>
      <c r="C124" t="s">
        <v>234</v>
      </c>
      <c r="D124" t="s">
        <v>1620</v>
      </c>
      <c r="E124" t="s">
        <v>13259</v>
      </c>
      <c r="F124" t="s">
        <v>13260</v>
      </c>
      <c r="G124" s="62">
        <v>33.659999999999997</v>
      </c>
      <c r="H124" s="4">
        <v>1</v>
      </c>
      <c r="I124" s="63">
        <v>3.3660000000000002E-2</v>
      </c>
      <c r="J124">
        <v>476</v>
      </c>
      <c r="K124" t="s">
        <v>13046</v>
      </c>
      <c r="L124" t="s">
        <v>13261</v>
      </c>
      <c r="M124" s="2">
        <v>619.7774995601867</v>
      </c>
      <c r="N124" t="s">
        <v>1820</v>
      </c>
    </row>
    <row r="125" spans="1:14" x14ac:dyDescent="0.3">
      <c r="A125" s="1">
        <v>45264.960266828697</v>
      </c>
      <c r="B125" t="s">
        <v>862</v>
      </c>
      <c r="C125" t="s">
        <v>858</v>
      </c>
      <c r="D125" t="s">
        <v>1492</v>
      </c>
      <c r="E125" t="s">
        <v>13262</v>
      </c>
      <c r="F125" t="s">
        <v>6908</v>
      </c>
      <c r="G125" s="62">
        <v>114.6</v>
      </c>
      <c r="H125" s="4">
        <v>1</v>
      </c>
      <c r="I125" s="63">
        <v>0.11459999999999999</v>
      </c>
      <c r="J125">
        <v>553</v>
      </c>
      <c r="K125" t="s">
        <v>13046</v>
      </c>
      <c r="L125" t="s">
        <v>6509</v>
      </c>
      <c r="M125" s="2">
        <v>625.9472922222194</v>
      </c>
      <c r="N125" t="s">
        <v>1820</v>
      </c>
    </row>
    <row r="126" spans="1:14" x14ac:dyDescent="0.3">
      <c r="A126" s="1">
        <v>45286.7941262963</v>
      </c>
      <c r="B126" t="s">
        <v>864</v>
      </c>
      <c r="C126" t="s">
        <v>858</v>
      </c>
      <c r="D126" t="s">
        <v>1492</v>
      </c>
      <c r="E126" t="s">
        <v>13263</v>
      </c>
      <c r="F126" t="s">
        <v>7588</v>
      </c>
      <c r="G126" s="62">
        <v>114.6</v>
      </c>
      <c r="H126" s="4">
        <v>1</v>
      </c>
      <c r="I126" s="63">
        <v>0.11459999999999999</v>
      </c>
      <c r="J126">
        <v>531</v>
      </c>
      <c r="K126" t="s">
        <v>13046</v>
      </c>
      <c r="L126" t="s">
        <v>6509</v>
      </c>
      <c r="M126" s="2">
        <v>625.08191740740585</v>
      </c>
      <c r="N126" t="s">
        <v>1820</v>
      </c>
    </row>
    <row r="127" spans="1:14" x14ac:dyDescent="0.3">
      <c r="A127" s="1">
        <v>45681.733054004631</v>
      </c>
      <c r="B127" t="s">
        <v>871</v>
      </c>
      <c r="C127" t="s">
        <v>858</v>
      </c>
      <c r="D127" t="s">
        <v>1492</v>
      </c>
      <c r="E127" t="s">
        <v>13264</v>
      </c>
      <c r="F127" t="s">
        <v>8738</v>
      </c>
      <c r="G127" s="62">
        <v>114.6</v>
      </c>
      <c r="H127" s="4">
        <v>1</v>
      </c>
      <c r="I127" s="63">
        <v>0.11459999999999999</v>
      </c>
      <c r="J127">
        <v>136</v>
      </c>
      <c r="K127" t="s">
        <v>13042</v>
      </c>
      <c r="L127" t="s">
        <v>6509</v>
      </c>
      <c r="M127" s="2">
        <v>625.45423214120092</v>
      </c>
      <c r="N127" t="s">
        <v>13062</v>
      </c>
    </row>
    <row r="128" spans="1:14" x14ac:dyDescent="0.3">
      <c r="A128" s="1">
        <v>45345.384910023153</v>
      </c>
      <c r="B128" t="s">
        <v>877</v>
      </c>
      <c r="C128" t="s">
        <v>873</v>
      </c>
      <c r="D128" t="s">
        <v>5770</v>
      </c>
      <c r="E128" t="s">
        <v>13265</v>
      </c>
      <c r="F128" t="s">
        <v>13266</v>
      </c>
      <c r="G128" s="62">
        <v>113.8</v>
      </c>
      <c r="H128" s="4">
        <v>1</v>
      </c>
      <c r="I128" s="63">
        <v>0.1138</v>
      </c>
      <c r="J128">
        <v>472</v>
      </c>
      <c r="K128" t="s">
        <v>13042</v>
      </c>
      <c r="L128" t="s">
        <v>13267</v>
      </c>
      <c r="M128" s="2">
        <v>628.79699526620232</v>
      </c>
      <c r="N128" t="s">
        <v>1820</v>
      </c>
    </row>
    <row r="129" spans="1:14" x14ac:dyDescent="0.3">
      <c r="A129" s="1">
        <v>45363.380400358787</v>
      </c>
      <c r="B129" t="s">
        <v>233</v>
      </c>
      <c r="C129" t="s">
        <v>234</v>
      </c>
      <c r="D129" t="s">
        <v>1620</v>
      </c>
      <c r="E129" t="s">
        <v>13268</v>
      </c>
      <c r="F129" t="s">
        <v>13269</v>
      </c>
      <c r="G129" s="62">
        <v>33.659999999999997</v>
      </c>
      <c r="H129" s="4">
        <v>1</v>
      </c>
      <c r="I129" s="63">
        <v>3.3660000000000002E-2</v>
      </c>
      <c r="J129">
        <v>454</v>
      </c>
      <c r="K129" t="s">
        <v>13046</v>
      </c>
      <c r="L129" t="s">
        <v>6045</v>
      </c>
      <c r="M129" s="2">
        <v>630.84131290508958</v>
      </c>
      <c r="N129" t="s">
        <v>1820</v>
      </c>
    </row>
    <row r="130" spans="1:14" x14ac:dyDescent="0.3">
      <c r="A130" s="1">
        <v>45210.624006215279</v>
      </c>
      <c r="B130" t="s">
        <v>594</v>
      </c>
      <c r="C130" t="s">
        <v>594</v>
      </c>
      <c r="D130" t="s">
        <v>1802</v>
      </c>
      <c r="E130" t="s">
        <v>13270</v>
      </c>
      <c r="F130" t="s">
        <v>13271</v>
      </c>
      <c r="G130" s="62">
        <v>100.1</v>
      </c>
      <c r="H130" s="4">
        <v>1</v>
      </c>
      <c r="I130" s="63">
        <v>0.10009999999999999</v>
      </c>
      <c r="J130">
        <v>607</v>
      </c>
      <c r="K130" t="s">
        <v>13049</v>
      </c>
      <c r="L130" t="s">
        <v>13272</v>
      </c>
      <c r="M130" s="2">
        <v>614.3153931249982</v>
      </c>
      <c r="N130" t="s">
        <v>1820</v>
      </c>
    </row>
    <row r="131" spans="1:14" x14ac:dyDescent="0.3">
      <c r="A131" s="1">
        <v>45348.391285891208</v>
      </c>
      <c r="B131" t="s">
        <v>774</v>
      </c>
      <c r="C131" t="s">
        <v>757</v>
      </c>
      <c r="D131" t="s">
        <v>1047</v>
      </c>
      <c r="E131" t="s">
        <v>13273</v>
      </c>
      <c r="F131" t="s">
        <v>6512</v>
      </c>
      <c r="G131" s="62">
        <v>54.8</v>
      </c>
      <c r="H131" s="4">
        <v>1</v>
      </c>
      <c r="I131" s="63">
        <v>5.4800000000000001E-2</v>
      </c>
      <c r="J131">
        <v>469</v>
      </c>
      <c r="K131" t="s">
        <v>13046</v>
      </c>
      <c r="L131" t="s">
        <v>13274</v>
      </c>
      <c r="M131" s="2">
        <v>613.9162543634302</v>
      </c>
      <c r="N131" t="s">
        <v>1820</v>
      </c>
    </row>
    <row r="132" spans="1:14" x14ac:dyDescent="0.3">
      <c r="A132" s="1">
        <v>45276.398418576391</v>
      </c>
      <c r="B132" t="s">
        <v>773</v>
      </c>
      <c r="C132" t="s">
        <v>757</v>
      </c>
      <c r="D132" t="s">
        <v>1047</v>
      </c>
      <c r="E132" t="s">
        <v>13275</v>
      </c>
      <c r="F132" t="s">
        <v>5120</v>
      </c>
      <c r="G132" s="62">
        <v>54.4</v>
      </c>
      <c r="H132" s="4">
        <v>1</v>
      </c>
      <c r="I132" s="63">
        <v>5.4399999999999997E-2</v>
      </c>
      <c r="J132">
        <v>541</v>
      </c>
      <c r="K132" t="s">
        <v>13042</v>
      </c>
      <c r="L132" t="s">
        <v>13274</v>
      </c>
      <c r="M132" s="2">
        <v>613.54378215277393</v>
      </c>
      <c r="N132" t="s">
        <v>1820</v>
      </c>
    </row>
    <row r="133" spans="1:14" x14ac:dyDescent="0.3">
      <c r="A133" s="1">
        <v>45269.565275949077</v>
      </c>
      <c r="B133" t="s">
        <v>767</v>
      </c>
      <c r="C133" t="s">
        <v>757</v>
      </c>
      <c r="D133" t="s">
        <v>1047</v>
      </c>
      <c r="E133" t="s">
        <v>13276</v>
      </c>
      <c r="F133" t="s">
        <v>13277</v>
      </c>
      <c r="G133" s="62">
        <v>54.8</v>
      </c>
      <c r="H133" s="4">
        <v>1</v>
      </c>
      <c r="I133" s="63">
        <v>5.4800000000000001E-2</v>
      </c>
      <c r="J133">
        <v>548</v>
      </c>
      <c r="K133" t="s">
        <v>13042</v>
      </c>
      <c r="L133" t="s">
        <v>13274</v>
      </c>
      <c r="M133" s="2">
        <v>613.21782966435421</v>
      </c>
      <c r="N133" t="s">
        <v>1820</v>
      </c>
    </row>
    <row r="134" spans="1:14" x14ac:dyDescent="0.3">
      <c r="A134" s="1">
        <v>45216.262708113427</v>
      </c>
      <c r="B134" t="s">
        <v>405</v>
      </c>
      <c r="C134" t="s">
        <v>405</v>
      </c>
      <c r="D134" t="s">
        <v>4112</v>
      </c>
      <c r="E134" t="s">
        <v>13278</v>
      </c>
      <c r="F134" t="s">
        <v>5293</v>
      </c>
      <c r="G134" s="62">
        <v>52.2</v>
      </c>
      <c r="H134" s="4">
        <v>1</v>
      </c>
      <c r="I134" s="63">
        <v>5.2200000000000003E-2</v>
      </c>
      <c r="J134">
        <v>601</v>
      </c>
      <c r="K134" t="s">
        <v>13049</v>
      </c>
      <c r="L134" t="s">
        <v>13279</v>
      </c>
      <c r="M134" s="2">
        <v>610.44077907407336</v>
      </c>
      <c r="N134" t="s">
        <v>1820</v>
      </c>
    </row>
    <row r="135" spans="1:14" x14ac:dyDescent="0.3">
      <c r="A135" s="1">
        <v>45518.492563935193</v>
      </c>
      <c r="B135" t="s">
        <v>334</v>
      </c>
      <c r="C135" t="s">
        <v>335</v>
      </c>
      <c r="D135" t="s">
        <v>1246</v>
      </c>
      <c r="E135" t="s">
        <v>13280</v>
      </c>
      <c r="F135" t="s">
        <v>8690</v>
      </c>
      <c r="G135" s="62">
        <v>15.2</v>
      </c>
      <c r="H135" s="4">
        <v>1</v>
      </c>
      <c r="I135" s="63">
        <v>1.52E-2</v>
      </c>
      <c r="J135">
        <v>299</v>
      </c>
      <c r="K135" t="s">
        <v>13042</v>
      </c>
      <c r="L135" t="s">
        <v>13281</v>
      </c>
      <c r="M135" s="2">
        <v>611.72422553240904</v>
      </c>
      <c r="N135" t="s">
        <v>1820</v>
      </c>
    </row>
    <row r="136" spans="1:14" x14ac:dyDescent="0.3">
      <c r="A136" s="1">
        <v>45259.63987457176</v>
      </c>
      <c r="B136" t="s">
        <v>405</v>
      </c>
      <c r="C136" t="s">
        <v>405</v>
      </c>
      <c r="D136" t="s">
        <v>4112</v>
      </c>
      <c r="E136" t="s">
        <v>13282</v>
      </c>
      <c r="F136" t="s">
        <v>7759</v>
      </c>
      <c r="G136" s="62">
        <v>52.2</v>
      </c>
      <c r="H136" s="4">
        <v>1</v>
      </c>
      <c r="I136" s="63">
        <v>5.2200000000000003E-2</v>
      </c>
      <c r="J136">
        <v>558</v>
      </c>
      <c r="K136" t="s">
        <v>13049</v>
      </c>
      <c r="L136" t="s">
        <v>13283</v>
      </c>
      <c r="M136" s="2">
        <v>601.30118629629578</v>
      </c>
      <c r="N136" t="s">
        <v>1820</v>
      </c>
    </row>
    <row r="137" spans="1:14" x14ac:dyDescent="0.3">
      <c r="A137" s="1">
        <v>45219.293675243047</v>
      </c>
      <c r="B137" t="s">
        <v>405</v>
      </c>
      <c r="C137" t="s">
        <v>405</v>
      </c>
      <c r="D137" t="s">
        <v>4112</v>
      </c>
      <c r="E137" t="s">
        <v>13284</v>
      </c>
      <c r="F137" t="s">
        <v>7000</v>
      </c>
      <c r="G137" s="62">
        <v>52.2</v>
      </c>
      <c r="H137" s="4">
        <v>1</v>
      </c>
      <c r="I137" s="63">
        <v>5.2200000000000003E-2</v>
      </c>
      <c r="J137">
        <v>598</v>
      </c>
      <c r="K137" t="s">
        <v>13049</v>
      </c>
      <c r="L137" t="s">
        <v>13283</v>
      </c>
      <c r="M137" s="2">
        <v>601.2430524768497</v>
      </c>
      <c r="N137" t="s">
        <v>1820</v>
      </c>
    </row>
    <row r="138" spans="1:14" x14ac:dyDescent="0.3">
      <c r="A138" s="1">
        <v>45228.607696284722</v>
      </c>
      <c r="B138" t="s">
        <v>405</v>
      </c>
      <c r="C138" t="s">
        <v>405</v>
      </c>
      <c r="D138" t="s">
        <v>4112</v>
      </c>
      <c r="E138" t="s">
        <v>13285</v>
      </c>
      <c r="F138" t="s">
        <v>3413</v>
      </c>
      <c r="G138" s="62">
        <v>52.2</v>
      </c>
      <c r="H138" s="4">
        <v>1</v>
      </c>
      <c r="I138" s="63">
        <v>5.2200000000000003E-2</v>
      </c>
      <c r="J138">
        <v>589</v>
      </c>
      <c r="K138" t="s">
        <v>13049</v>
      </c>
      <c r="L138" t="s">
        <v>13286</v>
      </c>
      <c r="M138" s="2">
        <v>600.89671586805332</v>
      </c>
      <c r="N138" t="s">
        <v>1820</v>
      </c>
    </row>
    <row r="139" spans="1:14" x14ac:dyDescent="0.3">
      <c r="A139" s="1">
        <v>45223.222002164352</v>
      </c>
      <c r="B139" t="s">
        <v>405</v>
      </c>
      <c r="C139" t="s">
        <v>405</v>
      </c>
      <c r="D139" t="s">
        <v>4112</v>
      </c>
      <c r="E139" t="s">
        <v>13287</v>
      </c>
      <c r="F139" t="s">
        <v>3410</v>
      </c>
      <c r="G139" s="62">
        <v>52.2</v>
      </c>
      <c r="H139" s="4">
        <v>1</v>
      </c>
      <c r="I139" s="63">
        <v>5.2200000000000003E-2</v>
      </c>
      <c r="J139">
        <v>594</v>
      </c>
      <c r="K139" t="s">
        <v>13049</v>
      </c>
      <c r="L139" t="s">
        <v>13283</v>
      </c>
      <c r="M139" s="2">
        <v>601.03873215278145</v>
      </c>
      <c r="N139" t="s">
        <v>1820</v>
      </c>
    </row>
    <row r="140" spans="1:14" x14ac:dyDescent="0.3">
      <c r="A140" s="1">
        <v>45223.205882361122</v>
      </c>
      <c r="B140" t="s">
        <v>405</v>
      </c>
      <c r="C140" t="s">
        <v>405</v>
      </c>
      <c r="D140" t="s">
        <v>4112</v>
      </c>
      <c r="E140" t="s">
        <v>13288</v>
      </c>
      <c r="F140" t="s">
        <v>7047</v>
      </c>
      <c r="G140" s="62">
        <v>52.2</v>
      </c>
      <c r="H140" s="4">
        <v>1</v>
      </c>
      <c r="I140" s="63">
        <v>5.2200000000000003E-2</v>
      </c>
      <c r="J140">
        <v>594</v>
      </c>
      <c r="K140" t="s">
        <v>13049</v>
      </c>
      <c r="L140" t="s">
        <v>13286</v>
      </c>
      <c r="M140" s="2">
        <v>600.95316825231566</v>
      </c>
      <c r="N140" t="s">
        <v>1820</v>
      </c>
    </row>
    <row r="141" spans="1:14" x14ac:dyDescent="0.3">
      <c r="A141" s="1">
        <v>45223.285087175929</v>
      </c>
      <c r="B141" t="s">
        <v>405</v>
      </c>
      <c r="C141" t="s">
        <v>405</v>
      </c>
      <c r="D141" t="s">
        <v>4112</v>
      </c>
      <c r="E141" t="s">
        <v>13289</v>
      </c>
      <c r="F141" t="s">
        <v>13290</v>
      </c>
      <c r="G141" s="62">
        <v>52.2</v>
      </c>
      <c r="H141" s="4">
        <v>1</v>
      </c>
      <c r="I141" s="63">
        <v>5.2200000000000003E-2</v>
      </c>
      <c r="J141">
        <v>594</v>
      </c>
      <c r="K141" t="s">
        <v>13049</v>
      </c>
      <c r="L141" t="s">
        <v>13283</v>
      </c>
      <c r="M141" s="2">
        <v>601.1915006249983</v>
      </c>
      <c r="N141" t="s">
        <v>1820</v>
      </c>
    </row>
    <row r="142" spans="1:14" x14ac:dyDescent="0.3">
      <c r="A142" s="1">
        <v>45226.247069062498</v>
      </c>
      <c r="B142" t="s">
        <v>405</v>
      </c>
      <c r="C142" t="s">
        <v>405</v>
      </c>
      <c r="D142" t="s">
        <v>4112</v>
      </c>
      <c r="E142" t="s">
        <v>13291</v>
      </c>
      <c r="F142" t="s">
        <v>3419</v>
      </c>
      <c r="G142" s="62">
        <v>52.2</v>
      </c>
      <c r="H142" s="4">
        <v>1</v>
      </c>
      <c r="I142" s="63">
        <v>5.2200000000000003E-2</v>
      </c>
      <c r="J142">
        <v>591</v>
      </c>
      <c r="K142" t="s">
        <v>13049</v>
      </c>
      <c r="L142" t="s">
        <v>13283</v>
      </c>
      <c r="M142" s="2">
        <v>601.00519958333462</v>
      </c>
      <c r="N142" t="s">
        <v>1820</v>
      </c>
    </row>
    <row r="143" spans="1:14" x14ac:dyDescent="0.3">
      <c r="A143" s="1">
        <v>45223.208452384257</v>
      </c>
      <c r="B143" t="s">
        <v>405</v>
      </c>
      <c r="C143" t="s">
        <v>405</v>
      </c>
      <c r="D143" t="s">
        <v>4112</v>
      </c>
      <c r="E143" t="s">
        <v>13292</v>
      </c>
      <c r="F143" t="s">
        <v>3387</v>
      </c>
      <c r="G143" s="62">
        <v>52.2</v>
      </c>
      <c r="H143" s="4">
        <v>1</v>
      </c>
      <c r="I143" s="63">
        <v>5.2200000000000003E-2</v>
      </c>
      <c r="J143">
        <v>594</v>
      </c>
      <c r="K143" t="s">
        <v>13049</v>
      </c>
      <c r="L143" t="s">
        <v>13286</v>
      </c>
      <c r="M143" s="2">
        <v>600.26545269675989</v>
      </c>
      <c r="N143" t="s">
        <v>1820</v>
      </c>
    </row>
    <row r="144" spans="1:14" x14ac:dyDescent="0.3">
      <c r="A144" s="1">
        <v>45223.285765752313</v>
      </c>
      <c r="B144" t="s">
        <v>405</v>
      </c>
      <c r="C144" t="s">
        <v>405</v>
      </c>
      <c r="D144" t="s">
        <v>4112</v>
      </c>
      <c r="E144" t="s">
        <v>13293</v>
      </c>
      <c r="F144" t="s">
        <v>2042</v>
      </c>
      <c r="G144" s="62">
        <v>52.2</v>
      </c>
      <c r="H144" s="4">
        <v>1</v>
      </c>
      <c r="I144" s="63">
        <v>5.2200000000000003E-2</v>
      </c>
      <c r="J144">
        <v>594</v>
      </c>
      <c r="K144" t="s">
        <v>13049</v>
      </c>
      <c r="L144" t="s">
        <v>13283</v>
      </c>
      <c r="M144" s="2">
        <v>601.0706193055521</v>
      </c>
      <c r="N144" t="s">
        <v>1820</v>
      </c>
    </row>
    <row r="145" spans="1:14" x14ac:dyDescent="0.3">
      <c r="A145" s="1">
        <v>45223.224060219909</v>
      </c>
      <c r="B145" t="s">
        <v>405</v>
      </c>
      <c r="C145" t="s">
        <v>405</v>
      </c>
      <c r="D145" t="s">
        <v>4112</v>
      </c>
      <c r="E145" t="s">
        <v>13294</v>
      </c>
      <c r="F145" t="s">
        <v>10155</v>
      </c>
      <c r="G145" s="62">
        <v>52.2</v>
      </c>
      <c r="H145" s="4">
        <v>1</v>
      </c>
      <c r="I145" s="63">
        <v>5.2200000000000003E-2</v>
      </c>
      <c r="J145">
        <v>594</v>
      </c>
      <c r="K145" t="s">
        <v>13049</v>
      </c>
      <c r="L145" t="s">
        <v>13283</v>
      </c>
      <c r="M145" s="2">
        <v>601.1716448148145</v>
      </c>
      <c r="N145" t="s">
        <v>1820</v>
      </c>
    </row>
    <row r="146" spans="1:14" x14ac:dyDescent="0.3">
      <c r="A146" s="1">
        <v>45225.246709571758</v>
      </c>
      <c r="B146" t="s">
        <v>405</v>
      </c>
      <c r="C146" t="s">
        <v>405</v>
      </c>
      <c r="D146" t="s">
        <v>4112</v>
      </c>
      <c r="E146" t="s">
        <v>13295</v>
      </c>
      <c r="F146" t="s">
        <v>3428</v>
      </c>
      <c r="G146" s="62">
        <v>52.2</v>
      </c>
      <c r="H146" s="4">
        <v>1</v>
      </c>
      <c r="I146" s="63">
        <v>5.2200000000000003E-2</v>
      </c>
      <c r="J146">
        <v>592</v>
      </c>
      <c r="K146" t="s">
        <v>13049</v>
      </c>
      <c r="L146" t="s">
        <v>13286</v>
      </c>
      <c r="M146" s="2">
        <v>600.83958688657731</v>
      </c>
      <c r="N146" t="s">
        <v>1820</v>
      </c>
    </row>
    <row r="147" spans="1:14" x14ac:dyDescent="0.3">
      <c r="A147" s="1">
        <v>45228.260027233788</v>
      </c>
      <c r="B147" t="s">
        <v>405</v>
      </c>
      <c r="C147" t="s">
        <v>405</v>
      </c>
      <c r="D147" t="s">
        <v>4112</v>
      </c>
      <c r="E147" t="s">
        <v>13296</v>
      </c>
      <c r="F147" t="s">
        <v>3393</v>
      </c>
      <c r="G147" s="62">
        <v>52.2</v>
      </c>
      <c r="H147" s="4">
        <v>1</v>
      </c>
      <c r="I147" s="63">
        <v>5.2200000000000003E-2</v>
      </c>
      <c r="J147">
        <v>589</v>
      </c>
      <c r="K147" t="s">
        <v>13049</v>
      </c>
      <c r="L147" t="s">
        <v>13286</v>
      </c>
      <c r="M147" s="2">
        <v>600.79429114583775</v>
      </c>
      <c r="N147" t="s">
        <v>1820</v>
      </c>
    </row>
    <row r="148" spans="1:14" x14ac:dyDescent="0.3">
      <c r="A148" s="1">
        <v>45223.212440405092</v>
      </c>
      <c r="B148" t="s">
        <v>405</v>
      </c>
      <c r="C148" t="s">
        <v>405</v>
      </c>
      <c r="D148" t="s">
        <v>4112</v>
      </c>
      <c r="E148" t="s">
        <v>13297</v>
      </c>
      <c r="F148" t="s">
        <v>7764</v>
      </c>
      <c r="G148" s="62">
        <v>52.2</v>
      </c>
      <c r="H148" s="4">
        <v>1</v>
      </c>
      <c r="I148" s="63">
        <v>5.2200000000000003E-2</v>
      </c>
      <c r="J148">
        <v>594</v>
      </c>
      <c r="K148" t="s">
        <v>13049</v>
      </c>
      <c r="L148" t="s">
        <v>13286</v>
      </c>
      <c r="M148" s="2">
        <v>600.21590520832967</v>
      </c>
      <c r="N148" t="s">
        <v>1820</v>
      </c>
    </row>
    <row r="149" spans="1:14" x14ac:dyDescent="0.3">
      <c r="A149" s="1">
        <v>45226.248608229173</v>
      </c>
      <c r="B149" t="s">
        <v>405</v>
      </c>
      <c r="C149" t="s">
        <v>405</v>
      </c>
      <c r="D149" t="s">
        <v>4112</v>
      </c>
      <c r="E149" t="s">
        <v>13298</v>
      </c>
      <c r="F149" t="s">
        <v>3423</v>
      </c>
      <c r="G149" s="62">
        <v>52.2</v>
      </c>
      <c r="H149" s="4">
        <v>1</v>
      </c>
      <c r="I149" s="63">
        <v>5.2200000000000003E-2</v>
      </c>
      <c r="J149">
        <v>591</v>
      </c>
      <c r="K149" t="s">
        <v>13049</v>
      </c>
      <c r="L149" t="s">
        <v>13286</v>
      </c>
      <c r="M149" s="2">
        <v>600.42897902777622</v>
      </c>
      <c r="N149" t="s">
        <v>1820</v>
      </c>
    </row>
    <row r="150" spans="1:14" x14ac:dyDescent="0.3">
      <c r="A150" s="1">
        <v>45224.587333194453</v>
      </c>
      <c r="B150" t="s">
        <v>405</v>
      </c>
      <c r="C150" t="s">
        <v>405</v>
      </c>
      <c r="D150" t="s">
        <v>4112</v>
      </c>
      <c r="E150" t="s">
        <v>13299</v>
      </c>
      <c r="F150" t="s">
        <v>3208</v>
      </c>
      <c r="G150" s="62">
        <v>52.2</v>
      </c>
      <c r="H150" s="4">
        <v>1</v>
      </c>
      <c r="I150" s="63">
        <v>5.2200000000000003E-2</v>
      </c>
      <c r="J150">
        <v>593</v>
      </c>
      <c r="K150" t="s">
        <v>13049</v>
      </c>
      <c r="L150" t="s">
        <v>13286</v>
      </c>
      <c r="M150" s="2">
        <v>600.56832442129962</v>
      </c>
      <c r="N150" t="s">
        <v>1820</v>
      </c>
    </row>
    <row r="151" spans="1:14" x14ac:dyDescent="0.3">
      <c r="A151" s="1">
        <v>45228.257050243054</v>
      </c>
      <c r="B151" t="s">
        <v>405</v>
      </c>
      <c r="C151" t="s">
        <v>405</v>
      </c>
      <c r="D151" t="s">
        <v>4112</v>
      </c>
      <c r="E151" t="s">
        <v>13300</v>
      </c>
      <c r="F151" t="s">
        <v>2672</v>
      </c>
      <c r="G151" s="62">
        <v>52.2</v>
      </c>
      <c r="H151" s="4">
        <v>1</v>
      </c>
      <c r="I151" s="63">
        <v>5.2200000000000003E-2</v>
      </c>
      <c r="J151">
        <v>589</v>
      </c>
      <c r="K151" t="s">
        <v>13049</v>
      </c>
      <c r="L151" t="s">
        <v>13286</v>
      </c>
      <c r="M151" s="2">
        <v>600.39226814814901</v>
      </c>
      <c r="N151" t="s">
        <v>1820</v>
      </c>
    </row>
    <row r="152" spans="1:14" x14ac:dyDescent="0.3">
      <c r="A152" s="1">
        <v>45223.210925671287</v>
      </c>
      <c r="B152" t="s">
        <v>405</v>
      </c>
      <c r="C152" t="s">
        <v>405</v>
      </c>
      <c r="D152" t="s">
        <v>4112</v>
      </c>
      <c r="E152" t="s">
        <v>13301</v>
      </c>
      <c r="F152" t="s">
        <v>3405</v>
      </c>
      <c r="G152" s="62">
        <v>52.2</v>
      </c>
      <c r="H152" s="4">
        <v>1</v>
      </c>
      <c r="I152" s="63">
        <v>5.2200000000000003E-2</v>
      </c>
      <c r="J152">
        <v>594</v>
      </c>
      <c r="K152" t="s">
        <v>13049</v>
      </c>
      <c r="L152" t="s">
        <v>13286</v>
      </c>
      <c r="M152" s="2">
        <v>600.53120340277394</v>
      </c>
      <c r="N152" t="s">
        <v>1820</v>
      </c>
    </row>
    <row r="153" spans="1:14" x14ac:dyDescent="0.3">
      <c r="A153" s="1">
        <v>45223.209704537039</v>
      </c>
      <c r="B153" t="s">
        <v>405</v>
      </c>
      <c r="C153" t="s">
        <v>405</v>
      </c>
      <c r="D153" t="s">
        <v>4112</v>
      </c>
      <c r="E153" t="s">
        <v>13302</v>
      </c>
      <c r="F153" t="s">
        <v>10552</v>
      </c>
      <c r="G153" s="62">
        <v>52.2</v>
      </c>
      <c r="H153" s="4">
        <v>1</v>
      </c>
      <c r="I153" s="63">
        <v>5.2200000000000003E-2</v>
      </c>
      <c r="J153">
        <v>594</v>
      </c>
      <c r="K153" t="s">
        <v>13049</v>
      </c>
      <c r="L153" t="s">
        <v>13286</v>
      </c>
      <c r="M153" s="2">
        <v>600.56965318287257</v>
      </c>
      <c r="N153" t="s">
        <v>1820</v>
      </c>
    </row>
    <row r="154" spans="1:14" x14ac:dyDescent="0.3">
      <c r="A154" s="1">
        <v>45228.258323958333</v>
      </c>
      <c r="B154" t="s">
        <v>405</v>
      </c>
      <c r="C154" t="s">
        <v>405</v>
      </c>
      <c r="D154" t="s">
        <v>4112</v>
      </c>
      <c r="E154" t="s">
        <v>13303</v>
      </c>
      <c r="F154" t="s">
        <v>7297</v>
      </c>
      <c r="G154" s="62">
        <v>52.2</v>
      </c>
      <c r="H154" s="4">
        <v>1</v>
      </c>
      <c r="I154" s="63">
        <v>5.2200000000000003E-2</v>
      </c>
      <c r="J154">
        <v>589</v>
      </c>
      <c r="K154" t="s">
        <v>13049</v>
      </c>
      <c r="L154" t="s">
        <v>13286</v>
      </c>
      <c r="M154" s="2">
        <v>600.56905800926324</v>
      </c>
      <c r="N154" t="s">
        <v>1820</v>
      </c>
    </row>
    <row r="155" spans="1:14" x14ac:dyDescent="0.3">
      <c r="A155" s="1">
        <v>45223.207482847232</v>
      </c>
      <c r="B155" t="s">
        <v>405</v>
      </c>
      <c r="C155" t="s">
        <v>405</v>
      </c>
      <c r="D155" t="s">
        <v>4112</v>
      </c>
      <c r="E155" t="s">
        <v>13304</v>
      </c>
      <c r="F155" t="s">
        <v>3390</v>
      </c>
      <c r="G155" s="62">
        <v>52.2</v>
      </c>
      <c r="H155" s="4">
        <v>1</v>
      </c>
      <c r="I155" s="63">
        <v>5.2200000000000003E-2</v>
      </c>
      <c r="J155">
        <v>594</v>
      </c>
      <c r="K155" t="s">
        <v>13049</v>
      </c>
      <c r="L155" t="s">
        <v>13286</v>
      </c>
      <c r="M155" s="2">
        <v>600.30042129629874</v>
      </c>
      <c r="N155" t="s">
        <v>1820</v>
      </c>
    </row>
    <row r="156" spans="1:14" x14ac:dyDescent="0.3">
      <c r="A156" s="1">
        <v>45259.603749351852</v>
      </c>
      <c r="B156" t="s">
        <v>405</v>
      </c>
      <c r="C156" t="s">
        <v>405</v>
      </c>
      <c r="D156" t="s">
        <v>4112</v>
      </c>
      <c r="E156" t="s">
        <v>13305</v>
      </c>
      <c r="F156" t="s">
        <v>13306</v>
      </c>
      <c r="G156" s="62">
        <v>52.2</v>
      </c>
      <c r="H156" s="4">
        <v>1</v>
      </c>
      <c r="I156" s="63">
        <v>5.2200000000000003E-2</v>
      </c>
      <c r="J156">
        <v>558</v>
      </c>
      <c r="K156" t="s">
        <v>13049</v>
      </c>
      <c r="L156" t="s">
        <v>13307</v>
      </c>
      <c r="M156" s="2">
        <v>599.69952487268893</v>
      </c>
      <c r="N156" t="s">
        <v>1820</v>
      </c>
    </row>
    <row r="157" spans="1:14" x14ac:dyDescent="0.3">
      <c r="A157" s="1">
        <v>45474.655532870369</v>
      </c>
      <c r="B157" t="s">
        <v>405</v>
      </c>
      <c r="C157" t="s">
        <v>405</v>
      </c>
      <c r="D157" t="s">
        <v>4112</v>
      </c>
      <c r="E157" t="s">
        <v>13308</v>
      </c>
      <c r="F157" t="s">
        <v>13183</v>
      </c>
      <c r="G157" s="62">
        <v>52.2</v>
      </c>
      <c r="H157" s="4">
        <v>1</v>
      </c>
      <c r="I157" s="63">
        <v>5.2200000000000003E-2</v>
      </c>
      <c r="J157">
        <v>343</v>
      </c>
      <c r="K157" t="s">
        <v>13049</v>
      </c>
      <c r="L157" t="s">
        <v>13307</v>
      </c>
      <c r="M157" s="2">
        <v>599.72668587962823</v>
      </c>
      <c r="N157" t="s">
        <v>1820</v>
      </c>
    </row>
    <row r="158" spans="1:14" x14ac:dyDescent="0.3">
      <c r="A158" s="1">
        <v>45260.638487638891</v>
      </c>
      <c r="B158" t="s">
        <v>405</v>
      </c>
      <c r="C158" t="s">
        <v>405</v>
      </c>
      <c r="D158" t="s">
        <v>4112</v>
      </c>
      <c r="E158" t="s">
        <v>13309</v>
      </c>
      <c r="F158" t="s">
        <v>13310</v>
      </c>
      <c r="G158" s="62">
        <v>52.2</v>
      </c>
      <c r="H158" s="4">
        <v>1</v>
      </c>
      <c r="I158" s="63">
        <v>5.2200000000000003E-2</v>
      </c>
      <c r="J158">
        <v>557</v>
      </c>
      <c r="K158" t="s">
        <v>13049</v>
      </c>
      <c r="L158" t="s">
        <v>13307</v>
      </c>
      <c r="M158" s="2">
        <v>599.40491349536751</v>
      </c>
      <c r="N158" t="s">
        <v>1820</v>
      </c>
    </row>
    <row r="159" spans="1:14" x14ac:dyDescent="0.3">
      <c r="A159" s="1">
        <v>45336.394901712963</v>
      </c>
      <c r="B159" t="s">
        <v>238</v>
      </c>
      <c r="C159" t="s">
        <v>234</v>
      </c>
      <c r="D159" t="s">
        <v>1620</v>
      </c>
      <c r="E159" t="s">
        <v>13311</v>
      </c>
      <c r="F159" t="s">
        <v>7968</v>
      </c>
      <c r="G159" s="62">
        <v>33.659999999999997</v>
      </c>
      <c r="H159" s="4">
        <v>1</v>
      </c>
      <c r="I159" s="63">
        <v>3.3660000000000002E-2</v>
      </c>
      <c r="J159">
        <v>481</v>
      </c>
      <c r="K159" t="s">
        <v>13046</v>
      </c>
      <c r="L159" t="s">
        <v>3971</v>
      </c>
      <c r="M159" s="2">
        <v>597.90934373842902</v>
      </c>
      <c r="N159" t="s">
        <v>1820</v>
      </c>
    </row>
    <row r="160" spans="1:14" x14ac:dyDescent="0.3">
      <c r="A160" s="1">
        <v>45296.516039236107</v>
      </c>
      <c r="B160" t="s">
        <v>304</v>
      </c>
      <c r="C160" t="s">
        <v>305</v>
      </c>
      <c r="D160" t="s">
        <v>1246</v>
      </c>
      <c r="E160" t="s">
        <v>13312</v>
      </c>
      <c r="F160" t="s">
        <v>3896</v>
      </c>
      <c r="G160" s="62">
        <v>3.052</v>
      </c>
      <c r="H160" s="4">
        <v>1</v>
      </c>
      <c r="I160" s="63">
        <v>3.052E-3</v>
      </c>
      <c r="J160">
        <v>521</v>
      </c>
      <c r="K160" t="s">
        <v>13046</v>
      </c>
      <c r="L160" t="s">
        <v>13313</v>
      </c>
      <c r="M160" s="2">
        <v>594.50283259259595</v>
      </c>
      <c r="N160" t="s">
        <v>1820</v>
      </c>
    </row>
    <row r="161" spans="1:14" x14ac:dyDescent="0.3">
      <c r="A161" s="1">
        <v>45336.395205659719</v>
      </c>
      <c r="B161" t="s">
        <v>238</v>
      </c>
      <c r="C161" t="s">
        <v>234</v>
      </c>
      <c r="D161" t="s">
        <v>1620</v>
      </c>
      <c r="E161" t="s">
        <v>13314</v>
      </c>
      <c r="F161" t="s">
        <v>13315</v>
      </c>
      <c r="G161" s="62">
        <v>33.659999999999997</v>
      </c>
      <c r="H161" s="4">
        <v>1</v>
      </c>
      <c r="I161" s="63">
        <v>3.3660000000000002E-2</v>
      </c>
      <c r="J161">
        <v>481</v>
      </c>
      <c r="K161" t="s">
        <v>13046</v>
      </c>
      <c r="L161" t="s">
        <v>3971</v>
      </c>
      <c r="M161" s="2">
        <v>597.6606039930557</v>
      </c>
      <c r="N161" t="s">
        <v>1820</v>
      </c>
    </row>
    <row r="162" spans="1:14" x14ac:dyDescent="0.3">
      <c r="A162" s="1">
        <v>45336.395930567131</v>
      </c>
      <c r="B162" t="s">
        <v>238</v>
      </c>
      <c r="C162" t="s">
        <v>234</v>
      </c>
      <c r="D162" t="s">
        <v>1620</v>
      </c>
      <c r="E162" t="s">
        <v>13316</v>
      </c>
      <c r="F162" t="s">
        <v>13317</v>
      </c>
      <c r="G162" s="62">
        <v>33.659999999999997</v>
      </c>
      <c r="H162" s="4">
        <v>1</v>
      </c>
      <c r="I162" s="63">
        <v>3.3660000000000002E-2</v>
      </c>
      <c r="J162">
        <v>481</v>
      </c>
      <c r="K162" t="s">
        <v>13046</v>
      </c>
      <c r="L162" t="s">
        <v>3971</v>
      </c>
      <c r="M162" s="2">
        <v>597.44759032407444</v>
      </c>
      <c r="N162" t="s">
        <v>1820</v>
      </c>
    </row>
    <row r="163" spans="1:14" x14ac:dyDescent="0.3">
      <c r="A163" s="1">
        <v>45261.694066446747</v>
      </c>
      <c r="B163" t="s">
        <v>179</v>
      </c>
      <c r="C163" t="s">
        <v>141</v>
      </c>
      <c r="D163" t="s">
        <v>2619</v>
      </c>
      <c r="E163" t="s">
        <v>13318</v>
      </c>
      <c r="F163" t="s">
        <v>13319</v>
      </c>
      <c r="G163" s="62">
        <v>82.86</v>
      </c>
      <c r="H163" s="4">
        <v>1</v>
      </c>
      <c r="I163" s="63">
        <v>8.2860000000000003E-2</v>
      </c>
      <c r="J163">
        <v>556</v>
      </c>
      <c r="K163" t="s">
        <v>13046</v>
      </c>
      <c r="L163" t="s">
        <v>13320</v>
      </c>
      <c r="M163" s="2">
        <v>590.43246416666807</v>
      </c>
      <c r="N163" t="s">
        <v>1820</v>
      </c>
    </row>
    <row r="164" spans="1:14" x14ac:dyDescent="0.3">
      <c r="A164" s="1">
        <v>45681.734187893519</v>
      </c>
      <c r="B164" t="s">
        <v>871</v>
      </c>
      <c r="C164" t="s">
        <v>858</v>
      </c>
      <c r="D164" t="s">
        <v>1492</v>
      </c>
      <c r="E164" t="s">
        <v>13321</v>
      </c>
      <c r="F164" t="s">
        <v>3651</v>
      </c>
      <c r="G164" s="62">
        <v>114.6</v>
      </c>
      <c r="H164" s="4">
        <v>1</v>
      </c>
      <c r="I164" s="63">
        <v>0.11459999999999999</v>
      </c>
      <c r="J164">
        <v>136</v>
      </c>
      <c r="K164" t="s">
        <v>13042</v>
      </c>
      <c r="L164" t="s">
        <v>3936</v>
      </c>
      <c r="M164" s="2">
        <v>583.5824809490731</v>
      </c>
      <c r="N164" t="s">
        <v>13062</v>
      </c>
    </row>
    <row r="165" spans="1:14" x14ac:dyDescent="0.3">
      <c r="A165" s="1">
        <v>45274.432799699083</v>
      </c>
      <c r="B165" t="s">
        <v>140</v>
      </c>
      <c r="C165" t="s">
        <v>141</v>
      </c>
      <c r="D165" t="s">
        <v>2619</v>
      </c>
      <c r="E165" t="s">
        <v>13322</v>
      </c>
      <c r="F165" t="s">
        <v>13323</v>
      </c>
      <c r="G165" s="62">
        <v>82.86</v>
      </c>
      <c r="H165" s="4">
        <v>1</v>
      </c>
      <c r="I165" s="63">
        <v>8.2860000000000003E-2</v>
      </c>
      <c r="J165">
        <v>543</v>
      </c>
      <c r="K165" t="s">
        <v>13034</v>
      </c>
      <c r="L165" t="s">
        <v>13324</v>
      </c>
      <c r="M165" s="2">
        <v>585.17432626157824</v>
      </c>
      <c r="N165" t="s">
        <v>13062</v>
      </c>
    </row>
    <row r="166" spans="1:14" x14ac:dyDescent="0.3">
      <c r="A166" s="1">
        <v>45269.796722604173</v>
      </c>
      <c r="B166" t="s">
        <v>879</v>
      </c>
      <c r="C166" t="s">
        <v>880</v>
      </c>
      <c r="D166" t="s">
        <v>1047</v>
      </c>
      <c r="E166" t="s">
        <v>13325</v>
      </c>
      <c r="F166" t="s">
        <v>9388</v>
      </c>
      <c r="G166" s="62">
        <v>56.5</v>
      </c>
      <c r="H166" s="4">
        <v>1</v>
      </c>
      <c r="I166" s="63">
        <v>5.6500000000000002E-2</v>
      </c>
      <c r="J166">
        <v>548</v>
      </c>
      <c r="K166" t="s">
        <v>13046</v>
      </c>
      <c r="L166" t="s">
        <v>13326</v>
      </c>
      <c r="M166" s="2">
        <v>580.53284907407215</v>
      </c>
      <c r="N166" t="s">
        <v>1820</v>
      </c>
    </row>
    <row r="167" spans="1:14" x14ac:dyDescent="0.3">
      <c r="A167" s="1">
        <v>45269.793468518517</v>
      </c>
      <c r="B167" t="s">
        <v>879</v>
      </c>
      <c r="C167" t="s">
        <v>880</v>
      </c>
      <c r="D167" t="s">
        <v>1047</v>
      </c>
      <c r="E167" t="s">
        <v>13327</v>
      </c>
      <c r="F167" t="s">
        <v>4934</v>
      </c>
      <c r="G167" s="62">
        <v>56.5</v>
      </c>
      <c r="H167" s="4">
        <v>1</v>
      </c>
      <c r="I167" s="63">
        <v>5.6500000000000002E-2</v>
      </c>
      <c r="J167">
        <v>548</v>
      </c>
      <c r="K167" t="s">
        <v>13046</v>
      </c>
      <c r="L167" t="s">
        <v>13328</v>
      </c>
      <c r="M167" s="2">
        <v>582.05296174768591</v>
      </c>
      <c r="N167" t="s">
        <v>1820</v>
      </c>
    </row>
    <row r="168" spans="1:14" x14ac:dyDescent="0.3">
      <c r="A168" s="1">
        <v>45289.617582928237</v>
      </c>
      <c r="B168" t="s">
        <v>295</v>
      </c>
      <c r="C168" t="s">
        <v>296</v>
      </c>
      <c r="D168" t="s">
        <v>1246</v>
      </c>
      <c r="E168" t="s">
        <v>13329</v>
      </c>
      <c r="F168" t="s">
        <v>13330</v>
      </c>
      <c r="G168" s="62">
        <v>11</v>
      </c>
      <c r="H168" s="4">
        <v>1</v>
      </c>
      <c r="I168" s="63">
        <v>1.0999999999999999E-2</v>
      </c>
      <c r="J168">
        <v>528</v>
      </c>
      <c r="K168" t="s">
        <v>13046</v>
      </c>
      <c r="L168" t="s">
        <v>13331</v>
      </c>
      <c r="M168" s="2">
        <v>563.08615925925551</v>
      </c>
      <c r="N168" t="s">
        <v>1820</v>
      </c>
    </row>
    <row r="169" spans="1:14" x14ac:dyDescent="0.3">
      <c r="A169" s="1">
        <v>45345.384501886583</v>
      </c>
      <c r="B169" t="s">
        <v>877</v>
      </c>
      <c r="C169" t="s">
        <v>873</v>
      </c>
      <c r="D169" t="s">
        <v>5770</v>
      </c>
      <c r="E169" t="s">
        <v>13332</v>
      </c>
      <c r="F169" t="s">
        <v>3390</v>
      </c>
      <c r="G169" s="62">
        <v>113.8</v>
      </c>
      <c r="H169" s="4">
        <v>1</v>
      </c>
      <c r="I169" s="63">
        <v>0.1138</v>
      </c>
      <c r="J169">
        <v>472</v>
      </c>
      <c r="K169" t="s">
        <v>13042</v>
      </c>
      <c r="L169" t="s">
        <v>13333</v>
      </c>
      <c r="M169" s="2">
        <v>559.42223152778024</v>
      </c>
      <c r="N169" t="s">
        <v>1820</v>
      </c>
    </row>
    <row r="170" spans="1:14" x14ac:dyDescent="0.3">
      <c r="A170" s="1">
        <v>45366.438469409717</v>
      </c>
      <c r="B170" t="s">
        <v>976</v>
      </c>
      <c r="C170" t="s">
        <v>976</v>
      </c>
      <c r="D170" t="s">
        <v>1047</v>
      </c>
      <c r="E170" t="s">
        <v>13334</v>
      </c>
      <c r="F170" t="s">
        <v>1403</v>
      </c>
      <c r="G170" s="62">
        <v>25.7</v>
      </c>
      <c r="H170" s="4">
        <v>1</v>
      </c>
      <c r="I170" s="63">
        <v>2.5700000000000001E-2</v>
      </c>
      <c r="J170">
        <v>451</v>
      </c>
      <c r="K170" t="s">
        <v>13039</v>
      </c>
      <c r="L170" t="s">
        <v>13026</v>
      </c>
      <c r="M170" s="2">
        <v>537.49072560184868</v>
      </c>
      <c r="N170" t="s">
        <v>1820</v>
      </c>
    </row>
    <row r="171" spans="1:14" x14ac:dyDescent="0.3">
      <c r="A171" s="1">
        <v>45318.615608263892</v>
      </c>
      <c r="B171" t="s">
        <v>405</v>
      </c>
      <c r="C171" t="s">
        <v>405</v>
      </c>
      <c r="D171" t="s">
        <v>4112</v>
      </c>
      <c r="E171" t="s">
        <v>13335</v>
      </c>
      <c r="F171" t="s">
        <v>2677</v>
      </c>
      <c r="G171" s="62">
        <v>52.2</v>
      </c>
      <c r="H171" s="4">
        <v>1</v>
      </c>
      <c r="I171" s="63">
        <v>5.2200000000000003E-2</v>
      </c>
      <c r="J171">
        <v>499</v>
      </c>
      <c r="K171" t="s">
        <v>13049</v>
      </c>
      <c r="L171" t="s">
        <v>13336</v>
      </c>
      <c r="M171" s="2">
        <v>545.04575846064836</v>
      </c>
      <c r="N171" t="s">
        <v>1820</v>
      </c>
    </row>
    <row r="172" spans="1:14" x14ac:dyDescent="0.3">
      <c r="A172" s="1">
        <v>45526.391074131941</v>
      </c>
      <c r="B172" t="s">
        <v>132</v>
      </c>
      <c r="C172" t="s">
        <v>133</v>
      </c>
      <c r="D172" t="s">
        <v>1446</v>
      </c>
      <c r="E172" t="s">
        <v>13337</v>
      </c>
      <c r="F172" t="s">
        <v>13338</v>
      </c>
      <c r="G172" s="62">
        <v>49.66</v>
      </c>
      <c r="H172" s="4">
        <v>1</v>
      </c>
      <c r="I172" s="63">
        <v>4.9660000000000003E-2</v>
      </c>
      <c r="J172">
        <v>291</v>
      </c>
      <c r="K172" t="s">
        <v>13034</v>
      </c>
      <c r="L172" t="s">
        <v>13339</v>
      </c>
      <c r="M172" s="2">
        <v>554.76681353009189</v>
      </c>
      <c r="N172" t="s">
        <v>1820</v>
      </c>
    </row>
    <row r="173" spans="1:14" x14ac:dyDescent="0.3">
      <c r="A173" s="1">
        <v>45526.391074131941</v>
      </c>
      <c r="B173" t="s">
        <v>132</v>
      </c>
      <c r="C173" t="s">
        <v>133</v>
      </c>
      <c r="D173" t="s">
        <v>1446</v>
      </c>
      <c r="E173" t="s">
        <v>13340</v>
      </c>
      <c r="F173" t="s">
        <v>13341</v>
      </c>
      <c r="G173" s="62">
        <v>49.66</v>
      </c>
      <c r="H173" s="4">
        <v>1</v>
      </c>
      <c r="I173" s="63">
        <v>4.9660000000000003E-2</v>
      </c>
      <c r="J173">
        <v>291</v>
      </c>
      <c r="K173" t="s">
        <v>13034</v>
      </c>
      <c r="L173" t="s">
        <v>13339</v>
      </c>
      <c r="M173" s="2">
        <v>554.59174094907212</v>
      </c>
      <c r="N173" t="s">
        <v>1820</v>
      </c>
    </row>
    <row r="174" spans="1:14" x14ac:dyDescent="0.3">
      <c r="A174" s="1">
        <v>45681.733510995371</v>
      </c>
      <c r="B174" t="s">
        <v>871</v>
      </c>
      <c r="C174" t="s">
        <v>858</v>
      </c>
      <c r="D174" t="s">
        <v>1492</v>
      </c>
      <c r="E174" t="s">
        <v>13342</v>
      </c>
      <c r="F174" t="s">
        <v>13343</v>
      </c>
      <c r="G174" s="62">
        <v>114.6</v>
      </c>
      <c r="H174" s="4">
        <v>1</v>
      </c>
      <c r="I174" s="63">
        <v>0.11459999999999999</v>
      </c>
      <c r="J174">
        <v>136</v>
      </c>
      <c r="K174" t="s">
        <v>13042</v>
      </c>
      <c r="L174" t="s">
        <v>13344</v>
      </c>
      <c r="M174" s="2">
        <v>551.53036362268904</v>
      </c>
      <c r="N174" t="s">
        <v>13062</v>
      </c>
    </row>
    <row r="175" spans="1:14" x14ac:dyDescent="0.3">
      <c r="A175" s="1">
        <v>45681.733903969907</v>
      </c>
      <c r="B175" t="s">
        <v>871</v>
      </c>
      <c r="C175" t="s">
        <v>858</v>
      </c>
      <c r="D175" t="s">
        <v>1492</v>
      </c>
      <c r="E175" t="s">
        <v>13345</v>
      </c>
      <c r="F175" t="s">
        <v>10936</v>
      </c>
      <c r="G175" s="62">
        <v>114.6</v>
      </c>
      <c r="H175" s="4">
        <v>1</v>
      </c>
      <c r="I175" s="63">
        <v>0.11459999999999999</v>
      </c>
      <c r="J175">
        <v>136</v>
      </c>
      <c r="K175" t="s">
        <v>13042</v>
      </c>
      <c r="L175" t="s">
        <v>13344</v>
      </c>
      <c r="M175" s="2">
        <v>551.07425149305345</v>
      </c>
      <c r="N175" t="s">
        <v>13062</v>
      </c>
    </row>
    <row r="176" spans="1:14" x14ac:dyDescent="0.3">
      <c r="A176" s="1">
        <v>45681.734437638886</v>
      </c>
      <c r="B176" t="s">
        <v>871</v>
      </c>
      <c r="C176" t="s">
        <v>858</v>
      </c>
      <c r="D176" t="s">
        <v>1492</v>
      </c>
      <c r="E176" t="s">
        <v>13346</v>
      </c>
      <c r="F176" t="s">
        <v>3026</v>
      </c>
      <c r="G176" s="62">
        <v>114.6</v>
      </c>
      <c r="H176" s="4">
        <v>1</v>
      </c>
      <c r="I176" s="63">
        <v>0.11459999999999999</v>
      </c>
      <c r="J176">
        <v>136</v>
      </c>
      <c r="K176" t="s">
        <v>13042</v>
      </c>
      <c r="L176" t="s">
        <v>13344</v>
      </c>
      <c r="M176" s="2">
        <v>551.34868818287214</v>
      </c>
      <c r="N176" t="s">
        <v>13062</v>
      </c>
    </row>
    <row r="177" spans="1:14" x14ac:dyDescent="0.3">
      <c r="A177" s="1">
        <v>45681.731845775459</v>
      </c>
      <c r="B177" t="s">
        <v>871</v>
      </c>
      <c r="C177" t="s">
        <v>858</v>
      </c>
      <c r="D177" t="s">
        <v>1492</v>
      </c>
      <c r="E177" t="s">
        <v>13347</v>
      </c>
      <c r="F177" t="s">
        <v>6883</v>
      </c>
      <c r="G177" s="62">
        <v>114.6</v>
      </c>
      <c r="H177" s="4">
        <v>1</v>
      </c>
      <c r="I177" s="63">
        <v>0.11459999999999999</v>
      </c>
      <c r="J177">
        <v>136</v>
      </c>
      <c r="K177" t="s">
        <v>13042</v>
      </c>
      <c r="L177" t="s">
        <v>13344</v>
      </c>
      <c r="M177" s="2">
        <v>551.64061767361272</v>
      </c>
      <c r="N177" t="s">
        <v>13062</v>
      </c>
    </row>
    <row r="178" spans="1:14" x14ac:dyDescent="0.3">
      <c r="A178" s="1">
        <v>45681.732249606481</v>
      </c>
      <c r="B178" t="s">
        <v>871</v>
      </c>
      <c r="C178" t="s">
        <v>858</v>
      </c>
      <c r="D178" t="s">
        <v>1492</v>
      </c>
      <c r="E178" t="s">
        <v>13348</v>
      </c>
      <c r="F178" t="s">
        <v>3654</v>
      </c>
      <c r="G178" s="62">
        <v>114.6</v>
      </c>
      <c r="H178" s="4">
        <v>1</v>
      </c>
      <c r="I178" s="63">
        <v>0.11459999999999999</v>
      </c>
      <c r="J178">
        <v>136</v>
      </c>
      <c r="K178" t="s">
        <v>13042</v>
      </c>
      <c r="L178" t="s">
        <v>13344</v>
      </c>
      <c r="M178" s="2">
        <v>551.43807282407215</v>
      </c>
      <c r="N178" t="s">
        <v>13062</v>
      </c>
    </row>
    <row r="179" spans="1:14" x14ac:dyDescent="0.3">
      <c r="A179" s="1">
        <v>45681.739547233803</v>
      </c>
      <c r="B179" t="s">
        <v>871</v>
      </c>
      <c r="C179" t="s">
        <v>858</v>
      </c>
      <c r="D179" t="s">
        <v>1492</v>
      </c>
      <c r="E179" t="s">
        <v>13349</v>
      </c>
      <c r="F179" t="s">
        <v>2050</v>
      </c>
      <c r="G179" s="62">
        <v>114.6</v>
      </c>
      <c r="H179" s="4">
        <v>1</v>
      </c>
      <c r="I179" s="63">
        <v>0.11459999999999999</v>
      </c>
      <c r="J179">
        <v>136</v>
      </c>
      <c r="K179" t="s">
        <v>13042</v>
      </c>
      <c r="L179" t="s">
        <v>13344</v>
      </c>
      <c r="M179" s="2">
        <v>551.87563999999838</v>
      </c>
      <c r="N179" t="s">
        <v>13062</v>
      </c>
    </row>
    <row r="180" spans="1:14" x14ac:dyDescent="0.3">
      <c r="A180" s="1">
        <v>45681.736192928242</v>
      </c>
      <c r="B180" t="s">
        <v>871</v>
      </c>
      <c r="C180" t="s">
        <v>858</v>
      </c>
      <c r="D180" t="s">
        <v>1492</v>
      </c>
      <c r="E180" t="s">
        <v>13350</v>
      </c>
      <c r="F180" t="s">
        <v>1779</v>
      </c>
      <c r="G180" s="62">
        <v>114.6</v>
      </c>
      <c r="H180" s="4">
        <v>1</v>
      </c>
      <c r="I180" s="63">
        <v>0.11459999999999999</v>
      </c>
      <c r="J180">
        <v>136</v>
      </c>
      <c r="K180" t="s">
        <v>13042</v>
      </c>
      <c r="L180" t="s">
        <v>13344</v>
      </c>
      <c r="M180" s="2">
        <v>551.82515063657775</v>
      </c>
      <c r="N180" t="s">
        <v>13062</v>
      </c>
    </row>
    <row r="181" spans="1:14" x14ac:dyDescent="0.3">
      <c r="A181" s="1">
        <v>45679.495857268521</v>
      </c>
      <c r="B181" t="s">
        <v>871</v>
      </c>
      <c r="C181" t="s">
        <v>858</v>
      </c>
      <c r="D181" t="s">
        <v>1492</v>
      </c>
      <c r="E181" t="s">
        <v>13351</v>
      </c>
      <c r="F181" t="s">
        <v>3468</v>
      </c>
      <c r="G181" s="62">
        <v>114.6</v>
      </c>
      <c r="H181" s="4">
        <v>1</v>
      </c>
      <c r="I181" s="63">
        <v>0.11459999999999999</v>
      </c>
      <c r="J181">
        <v>138</v>
      </c>
      <c r="K181" t="s">
        <v>13042</v>
      </c>
      <c r="L181" t="s">
        <v>8184</v>
      </c>
      <c r="M181" s="2">
        <v>550.95516628472251</v>
      </c>
      <c r="N181" t="s">
        <v>13062</v>
      </c>
    </row>
    <row r="182" spans="1:14" x14ac:dyDescent="0.3">
      <c r="A182" s="1">
        <v>45363.414442858797</v>
      </c>
      <c r="B182" t="s">
        <v>864</v>
      </c>
      <c r="C182" t="s">
        <v>858</v>
      </c>
      <c r="D182" t="s">
        <v>1492</v>
      </c>
      <c r="E182" t="s">
        <v>13352</v>
      </c>
      <c r="F182" t="s">
        <v>13353</v>
      </c>
      <c r="G182" s="62">
        <v>114.6</v>
      </c>
      <c r="H182" s="4">
        <v>1</v>
      </c>
      <c r="I182" s="63">
        <v>0.11459999999999999</v>
      </c>
      <c r="J182">
        <v>454</v>
      </c>
      <c r="K182" t="s">
        <v>13046</v>
      </c>
      <c r="L182" t="s">
        <v>8184</v>
      </c>
      <c r="M182" s="2">
        <v>550.78652694444463</v>
      </c>
      <c r="N182" t="s">
        <v>1820</v>
      </c>
    </row>
    <row r="183" spans="1:14" x14ac:dyDescent="0.3">
      <c r="A183" s="1">
        <v>45681.710435370369</v>
      </c>
      <c r="B183" t="s">
        <v>871</v>
      </c>
      <c r="C183" t="s">
        <v>858</v>
      </c>
      <c r="D183" t="s">
        <v>1492</v>
      </c>
      <c r="E183" t="s">
        <v>13354</v>
      </c>
      <c r="F183" t="s">
        <v>13355</v>
      </c>
      <c r="G183" s="62">
        <v>114.6</v>
      </c>
      <c r="H183" s="4">
        <v>1</v>
      </c>
      <c r="I183" s="63">
        <v>0.11459999999999999</v>
      </c>
      <c r="J183">
        <v>136</v>
      </c>
      <c r="K183" t="s">
        <v>13042</v>
      </c>
      <c r="L183" t="s">
        <v>8184</v>
      </c>
      <c r="M183" s="2">
        <v>550.54500849536998</v>
      </c>
      <c r="N183" t="s">
        <v>13062</v>
      </c>
    </row>
    <row r="184" spans="1:14" x14ac:dyDescent="0.3">
      <c r="A184" s="1">
        <v>45292.790445046303</v>
      </c>
      <c r="B184" t="s">
        <v>774</v>
      </c>
      <c r="C184" t="s">
        <v>757</v>
      </c>
      <c r="D184" t="s">
        <v>1047</v>
      </c>
      <c r="E184" t="s">
        <v>13356</v>
      </c>
      <c r="F184" t="s">
        <v>13357</v>
      </c>
      <c r="G184" s="62">
        <v>54.8</v>
      </c>
      <c r="H184" s="4">
        <v>1</v>
      </c>
      <c r="I184" s="63">
        <v>5.4800000000000001E-2</v>
      </c>
      <c r="J184">
        <v>525</v>
      </c>
      <c r="K184" t="s">
        <v>13042</v>
      </c>
      <c r="L184" t="s">
        <v>13358</v>
      </c>
      <c r="M184" s="2">
        <v>547.84371189814556</v>
      </c>
      <c r="N184" t="s">
        <v>1820</v>
      </c>
    </row>
    <row r="185" spans="1:14" x14ac:dyDescent="0.3">
      <c r="A185" s="1">
        <v>45336.70150678241</v>
      </c>
      <c r="B185" t="s">
        <v>774</v>
      </c>
      <c r="C185" t="s">
        <v>757</v>
      </c>
      <c r="D185" t="s">
        <v>1047</v>
      </c>
      <c r="E185" t="s">
        <v>13359</v>
      </c>
      <c r="F185" t="s">
        <v>13360</v>
      </c>
      <c r="G185" s="62">
        <v>54.8</v>
      </c>
      <c r="H185" s="4">
        <v>1</v>
      </c>
      <c r="I185" s="63">
        <v>5.4800000000000001E-2</v>
      </c>
      <c r="J185">
        <v>481</v>
      </c>
      <c r="K185" t="s">
        <v>13042</v>
      </c>
      <c r="L185" t="s">
        <v>13358</v>
      </c>
      <c r="M185" s="2">
        <v>547.8007798842591</v>
      </c>
      <c r="N185" t="s">
        <v>1820</v>
      </c>
    </row>
    <row r="186" spans="1:14" x14ac:dyDescent="0.3">
      <c r="A186" s="1">
        <v>45327.762041006943</v>
      </c>
      <c r="B186" t="s">
        <v>773</v>
      </c>
      <c r="C186" t="s">
        <v>757</v>
      </c>
      <c r="D186" t="s">
        <v>1047</v>
      </c>
      <c r="E186" t="s">
        <v>13361</v>
      </c>
      <c r="F186" t="s">
        <v>13362</v>
      </c>
      <c r="G186" s="62">
        <v>54.4</v>
      </c>
      <c r="H186" s="4">
        <v>1</v>
      </c>
      <c r="I186" s="63">
        <v>5.4399999999999997E-2</v>
      </c>
      <c r="J186">
        <v>490</v>
      </c>
      <c r="K186" t="s">
        <v>13046</v>
      </c>
      <c r="L186" t="s">
        <v>13358</v>
      </c>
      <c r="M186" s="2">
        <v>547.0628760763866</v>
      </c>
      <c r="N186" t="s">
        <v>1820</v>
      </c>
    </row>
    <row r="187" spans="1:14" x14ac:dyDescent="0.3">
      <c r="A187" s="1">
        <v>45326.595933958342</v>
      </c>
      <c r="B187" t="s">
        <v>773</v>
      </c>
      <c r="C187" t="s">
        <v>757</v>
      </c>
      <c r="D187" t="s">
        <v>1047</v>
      </c>
      <c r="E187" t="s">
        <v>13363</v>
      </c>
      <c r="F187" t="s">
        <v>13364</v>
      </c>
      <c r="G187" s="62">
        <v>54.4</v>
      </c>
      <c r="H187" s="4">
        <v>1</v>
      </c>
      <c r="I187" s="63">
        <v>5.4399999999999997E-2</v>
      </c>
      <c r="J187">
        <v>491</v>
      </c>
      <c r="K187" t="s">
        <v>13042</v>
      </c>
      <c r="L187" t="s">
        <v>13336</v>
      </c>
      <c r="M187" s="2">
        <v>545.42760780092794</v>
      </c>
      <c r="N187" t="s">
        <v>1820</v>
      </c>
    </row>
    <row r="188" spans="1:14" x14ac:dyDescent="0.3">
      <c r="A188" s="1">
        <v>45293.807776724541</v>
      </c>
      <c r="B188" t="s">
        <v>774</v>
      </c>
      <c r="C188" t="s">
        <v>757</v>
      </c>
      <c r="D188" t="s">
        <v>1047</v>
      </c>
      <c r="E188" t="s">
        <v>13365</v>
      </c>
      <c r="F188" t="s">
        <v>13366</v>
      </c>
      <c r="G188" s="62">
        <v>54.8</v>
      </c>
      <c r="H188" s="4">
        <v>1</v>
      </c>
      <c r="I188" s="63">
        <v>5.4800000000000001E-2</v>
      </c>
      <c r="J188">
        <v>524</v>
      </c>
      <c r="K188" t="s">
        <v>13042</v>
      </c>
      <c r="L188" t="s">
        <v>13358</v>
      </c>
      <c r="M188" s="2">
        <v>547.4818918981473</v>
      </c>
      <c r="N188" t="s">
        <v>1820</v>
      </c>
    </row>
    <row r="189" spans="1:14" x14ac:dyDescent="0.3">
      <c r="A189" s="1">
        <v>45326.590978506953</v>
      </c>
      <c r="B189" t="s">
        <v>773</v>
      </c>
      <c r="C189" t="s">
        <v>757</v>
      </c>
      <c r="D189" t="s">
        <v>1047</v>
      </c>
      <c r="E189" t="s">
        <v>13367</v>
      </c>
      <c r="F189" t="s">
        <v>3359</v>
      </c>
      <c r="G189" s="62">
        <v>54.4</v>
      </c>
      <c r="H189" s="4">
        <v>1</v>
      </c>
      <c r="I189" s="63">
        <v>5.4399999999999997E-2</v>
      </c>
      <c r="J189">
        <v>491</v>
      </c>
      <c r="K189" t="s">
        <v>13042</v>
      </c>
      <c r="L189" t="s">
        <v>13358</v>
      </c>
      <c r="M189" s="2">
        <v>547.19036745370249</v>
      </c>
      <c r="N189" t="s">
        <v>1820</v>
      </c>
    </row>
    <row r="190" spans="1:14" x14ac:dyDescent="0.3">
      <c r="A190" s="1">
        <v>45303.331726516197</v>
      </c>
      <c r="B190" t="s">
        <v>740</v>
      </c>
      <c r="C190" t="s">
        <v>728</v>
      </c>
      <c r="D190" t="s">
        <v>1047</v>
      </c>
      <c r="E190" t="s">
        <v>13368</v>
      </c>
      <c r="F190" t="s">
        <v>11797</v>
      </c>
      <c r="G190" s="62">
        <v>75.5</v>
      </c>
      <c r="H190" s="4">
        <v>1</v>
      </c>
      <c r="I190" s="63">
        <v>7.5499999999999998E-2</v>
      </c>
      <c r="J190">
        <v>514</v>
      </c>
      <c r="K190" t="s">
        <v>13046</v>
      </c>
      <c r="L190" t="s">
        <v>13358</v>
      </c>
      <c r="M190" s="2">
        <v>547.26454796296457</v>
      </c>
      <c r="N190" t="s">
        <v>1820</v>
      </c>
    </row>
    <row r="191" spans="1:14" x14ac:dyDescent="0.3">
      <c r="A191" s="1">
        <v>45327.76102179398</v>
      </c>
      <c r="B191" t="s">
        <v>773</v>
      </c>
      <c r="C191" t="s">
        <v>757</v>
      </c>
      <c r="D191" t="s">
        <v>1047</v>
      </c>
      <c r="E191" t="s">
        <v>13369</v>
      </c>
      <c r="F191" t="s">
        <v>13370</v>
      </c>
      <c r="G191" s="62">
        <v>54.4</v>
      </c>
      <c r="H191" s="4">
        <v>1</v>
      </c>
      <c r="I191" s="63">
        <v>5.4399999999999997E-2</v>
      </c>
      <c r="J191">
        <v>490</v>
      </c>
      <c r="K191" t="s">
        <v>13046</v>
      </c>
      <c r="L191" t="s">
        <v>13358</v>
      </c>
      <c r="M191" s="2">
        <v>547.26880259258905</v>
      </c>
      <c r="N191" t="s">
        <v>1820</v>
      </c>
    </row>
    <row r="192" spans="1:14" x14ac:dyDescent="0.3">
      <c r="A192" s="1">
        <v>45345.44945641204</v>
      </c>
      <c r="B192" t="s">
        <v>774</v>
      </c>
      <c r="C192" t="s">
        <v>757</v>
      </c>
      <c r="D192" t="s">
        <v>1047</v>
      </c>
      <c r="E192" t="s">
        <v>13371</v>
      </c>
      <c r="F192" t="s">
        <v>1769</v>
      </c>
      <c r="G192" s="62">
        <v>54.8</v>
      </c>
      <c r="H192" s="4">
        <v>1</v>
      </c>
      <c r="I192" s="63">
        <v>5.4800000000000001E-2</v>
      </c>
      <c r="J192">
        <v>472</v>
      </c>
      <c r="K192" t="s">
        <v>13046</v>
      </c>
      <c r="L192" t="s">
        <v>13336</v>
      </c>
      <c r="M192" s="2">
        <v>545.49133137731405</v>
      </c>
      <c r="N192" t="s">
        <v>1820</v>
      </c>
    </row>
    <row r="193" spans="1:14" x14ac:dyDescent="0.3">
      <c r="A193" s="1">
        <v>45292.789689050929</v>
      </c>
      <c r="B193" t="s">
        <v>774</v>
      </c>
      <c r="C193" t="s">
        <v>757</v>
      </c>
      <c r="D193" t="s">
        <v>1047</v>
      </c>
      <c r="E193" t="s">
        <v>13372</v>
      </c>
      <c r="F193" t="s">
        <v>7730</v>
      </c>
      <c r="G193" s="62">
        <v>54.8</v>
      </c>
      <c r="H193" s="4">
        <v>1</v>
      </c>
      <c r="I193" s="63">
        <v>5.4800000000000001E-2</v>
      </c>
      <c r="J193">
        <v>525</v>
      </c>
      <c r="K193" t="s">
        <v>13042</v>
      </c>
      <c r="L193" t="s">
        <v>13373</v>
      </c>
      <c r="M193" s="2">
        <v>544.44459434027522</v>
      </c>
      <c r="N193" t="s">
        <v>1820</v>
      </c>
    </row>
    <row r="194" spans="1:14" x14ac:dyDescent="0.3">
      <c r="A194" s="1">
        <v>45326.586259444448</v>
      </c>
      <c r="B194" t="s">
        <v>773</v>
      </c>
      <c r="C194" t="s">
        <v>757</v>
      </c>
      <c r="D194" t="s">
        <v>1047</v>
      </c>
      <c r="E194" t="s">
        <v>13374</v>
      </c>
      <c r="F194" t="s">
        <v>13375</v>
      </c>
      <c r="G194" s="62">
        <v>54.4</v>
      </c>
      <c r="H194" s="4">
        <v>1</v>
      </c>
      <c r="I194" s="63">
        <v>5.4399999999999997E-2</v>
      </c>
      <c r="J194">
        <v>491</v>
      </c>
      <c r="K194" t="s">
        <v>13042</v>
      </c>
      <c r="L194" t="s">
        <v>13336</v>
      </c>
      <c r="M194" s="2">
        <v>545.22426346065185</v>
      </c>
      <c r="N194" t="s">
        <v>1820</v>
      </c>
    </row>
    <row r="195" spans="1:14" x14ac:dyDescent="0.3">
      <c r="A195" s="1">
        <v>45299.367812905097</v>
      </c>
      <c r="B195" t="s">
        <v>788</v>
      </c>
      <c r="C195" t="s">
        <v>787</v>
      </c>
      <c r="D195" t="s">
        <v>1047</v>
      </c>
      <c r="E195" t="s">
        <v>13376</v>
      </c>
      <c r="F195" t="s">
        <v>13377</v>
      </c>
      <c r="G195" s="62">
        <v>56.16</v>
      </c>
      <c r="H195" s="4">
        <v>1</v>
      </c>
      <c r="I195" s="63">
        <v>5.6159999999999988E-2</v>
      </c>
      <c r="J195">
        <v>518</v>
      </c>
      <c r="K195" t="s">
        <v>13046</v>
      </c>
      <c r="L195" t="s">
        <v>13336</v>
      </c>
      <c r="M195" s="2">
        <v>545.33578703703824</v>
      </c>
      <c r="N195" t="s">
        <v>1820</v>
      </c>
    </row>
    <row r="196" spans="1:14" x14ac:dyDescent="0.3">
      <c r="A196" s="1">
        <v>45336.698887407409</v>
      </c>
      <c r="B196" t="s">
        <v>774</v>
      </c>
      <c r="C196" t="s">
        <v>757</v>
      </c>
      <c r="D196" t="s">
        <v>1047</v>
      </c>
      <c r="E196" t="s">
        <v>13378</v>
      </c>
      <c r="F196" t="s">
        <v>13379</v>
      </c>
      <c r="G196" s="62">
        <v>54.8</v>
      </c>
      <c r="H196" s="4">
        <v>1</v>
      </c>
      <c r="I196" s="63">
        <v>5.4800000000000001E-2</v>
      </c>
      <c r="J196">
        <v>481</v>
      </c>
      <c r="K196" t="s">
        <v>13046</v>
      </c>
      <c r="L196" t="s">
        <v>13373</v>
      </c>
      <c r="M196" s="2">
        <v>544.99224452546332</v>
      </c>
      <c r="N196" t="s">
        <v>1820</v>
      </c>
    </row>
    <row r="197" spans="1:14" x14ac:dyDescent="0.3">
      <c r="A197" s="1">
        <v>45327.618748043977</v>
      </c>
      <c r="B197" t="s">
        <v>764</v>
      </c>
      <c r="C197" t="s">
        <v>757</v>
      </c>
      <c r="D197" t="s">
        <v>1047</v>
      </c>
      <c r="E197" t="s">
        <v>13380</v>
      </c>
      <c r="F197" t="s">
        <v>13381</v>
      </c>
      <c r="G197" s="62">
        <v>54.8</v>
      </c>
      <c r="H197" s="4">
        <v>1</v>
      </c>
      <c r="I197" s="63">
        <v>5.4800000000000001E-2</v>
      </c>
      <c r="J197">
        <v>490</v>
      </c>
      <c r="K197" t="s">
        <v>13046</v>
      </c>
      <c r="L197" t="s">
        <v>13382</v>
      </c>
      <c r="M197" s="2">
        <v>538.3019801388873</v>
      </c>
      <c r="N197" t="s">
        <v>1820</v>
      </c>
    </row>
    <row r="198" spans="1:14" x14ac:dyDescent="0.3">
      <c r="A198" s="1">
        <v>45328.359001365738</v>
      </c>
      <c r="B198" t="s">
        <v>774</v>
      </c>
      <c r="C198" t="s">
        <v>757</v>
      </c>
      <c r="D198" t="s">
        <v>1047</v>
      </c>
      <c r="E198" t="s">
        <v>13383</v>
      </c>
      <c r="F198" t="s">
        <v>13384</v>
      </c>
      <c r="G198" s="62">
        <v>54.8</v>
      </c>
      <c r="H198" s="4">
        <v>1</v>
      </c>
      <c r="I198" s="63">
        <v>5.4800000000000001E-2</v>
      </c>
      <c r="J198">
        <v>489</v>
      </c>
      <c r="K198" t="s">
        <v>13042</v>
      </c>
      <c r="L198" t="s">
        <v>13382</v>
      </c>
      <c r="M198" s="2">
        <v>538.3004138888864</v>
      </c>
      <c r="N198" t="s">
        <v>1820</v>
      </c>
    </row>
    <row r="199" spans="1:14" x14ac:dyDescent="0.3">
      <c r="A199" s="1">
        <v>45336.699736539347</v>
      </c>
      <c r="B199" t="s">
        <v>774</v>
      </c>
      <c r="C199" t="s">
        <v>757</v>
      </c>
      <c r="D199" t="s">
        <v>1047</v>
      </c>
      <c r="E199" t="s">
        <v>13385</v>
      </c>
      <c r="F199" t="s">
        <v>13386</v>
      </c>
      <c r="G199" s="62">
        <v>54.8</v>
      </c>
      <c r="H199" s="4">
        <v>1</v>
      </c>
      <c r="I199" s="63">
        <v>5.4800000000000001E-2</v>
      </c>
      <c r="J199">
        <v>481</v>
      </c>
      <c r="K199" t="s">
        <v>13046</v>
      </c>
      <c r="L199" t="s">
        <v>13387</v>
      </c>
      <c r="M199" s="2">
        <v>543.77634406249854</v>
      </c>
      <c r="N199" t="s">
        <v>1820</v>
      </c>
    </row>
    <row r="200" spans="1:14" x14ac:dyDescent="0.3">
      <c r="A200" s="1">
        <v>45326.592372719912</v>
      </c>
      <c r="B200" t="s">
        <v>773</v>
      </c>
      <c r="C200" t="s">
        <v>757</v>
      </c>
      <c r="D200" t="s">
        <v>1047</v>
      </c>
      <c r="E200" t="s">
        <v>13388</v>
      </c>
      <c r="F200" t="s">
        <v>2886</v>
      </c>
      <c r="G200" s="62">
        <v>54.4</v>
      </c>
      <c r="H200" s="4">
        <v>1</v>
      </c>
      <c r="I200" s="63">
        <v>5.4399999999999997E-2</v>
      </c>
      <c r="J200">
        <v>491</v>
      </c>
      <c r="K200" t="s">
        <v>13042</v>
      </c>
      <c r="L200" t="s">
        <v>13387</v>
      </c>
      <c r="M200" s="2">
        <v>543.27546131944109</v>
      </c>
      <c r="N200" t="s">
        <v>1820</v>
      </c>
    </row>
    <row r="201" spans="1:14" x14ac:dyDescent="0.3">
      <c r="A201" s="1">
        <v>45348.390865173613</v>
      </c>
      <c r="B201" t="s">
        <v>774</v>
      </c>
      <c r="C201" t="s">
        <v>757</v>
      </c>
      <c r="D201" t="s">
        <v>1047</v>
      </c>
      <c r="E201" t="s">
        <v>13389</v>
      </c>
      <c r="F201" t="s">
        <v>13390</v>
      </c>
      <c r="G201" s="62">
        <v>54.8</v>
      </c>
      <c r="H201" s="4">
        <v>1</v>
      </c>
      <c r="I201" s="63">
        <v>5.4800000000000001E-2</v>
      </c>
      <c r="J201">
        <v>469</v>
      </c>
      <c r="K201" t="s">
        <v>13046</v>
      </c>
      <c r="L201" t="s">
        <v>13387</v>
      </c>
      <c r="M201" s="2">
        <v>543.94471908564446</v>
      </c>
      <c r="N201" t="s">
        <v>1820</v>
      </c>
    </row>
    <row r="202" spans="1:14" x14ac:dyDescent="0.3">
      <c r="A202" s="1">
        <v>45336.700471631942</v>
      </c>
      <c r="B202" t="s">
        <v>774</v>
      </c>
      <c r="C202" t="s">
        <v>757</v>
      </c>
      <c r="D202" t="s">
        <v>1047</v>
      </c>
      <c r="E202" t="s">
        <v>13391</v>
      </c>
      <c r="F202" t="s">
        <v>13392</v>
      </c>
      <c r="G202" s="62">
        <v>54.8</v>
      </c>
      <c r="H202" s="4">
        <v>1</v>
      </c>
      <c r="I202" s="63">
        <v>5.4800000000000001E-2</v>
      </c>
      <c r="J202">
        <v>481</v>
      </c>
      <c r="K202" t="s">
        <v>13046</v>
      </c>
      <c r="L202" t="s">
        <v>13373</v>
      </c>
      <c r="M202" s="2">
        <v>544.03022269676148</v>
      </c>
      <c r="N202" t="s">
        <v>1820</v>
      </c>
    </row>
    <row r="203" spans="1:14" x14ac:dyDescent="0.3">
      <c r="A203" s="1">
        <v>45328.361118541667</v>
      </c>
      <c r="B203" t="s">
        <v>774</v>
      </c>
      <c r="C203" t="s">
        <v>757</v>
      </c>
      <c r="D203" t="s">
        <v>1047</v>
      </c>
      <c r="E203" t="s">
        <v>13393</v>
      </c>
      <c r="F203" t="s">
        <v>7738</v>
      </c>
      <c r="G203" s="62">
        <v>54.8</v>
      </c>
      <c r="H203" s="4">
        <v>1</v>
      </c>
      <c r="I203" s="63">
        <v>5.4800000000000001E-2</v>
      </c>
      <c r="J203">
        <v>489</v>
      </c>
      <c r="K203" t="s">
        <v>13042</v>
      </c>
      <c r="L203" t="s">
        <v>13387</v>
      </c>
      <c r="M203" s="2">
        <v>543.42262554397894</v>
      </c>
      <c r="N203" t="s">
        <v>1820</v>
      </c>
    </row>
    <row r="204" spans="1:14" x14ac:dyDescent="0.3">
      <c r="A204" s="1">
        <v>45315.631432858798</v>
      </c>
      <c r="B204" t="s">
        <v>626</v>
      </c>
      <c r="C204" t="s">
        <v>626</v>
      </c>
      <c r="D204" t="s">
        <v>1184</v>
      </c>
      <c r="E204" t="s">
        <v>13394</v>
      </c>
      <c r="F204" t="s">
        <v>1238</v>
      </c>
      <c r="G204" s="62">
        <v>44</v>
      </c>
      <c r="H204" s="4">
        <v>1</v>
      </c>
      <c r="I204" s="63">
        <v>4.3999999999999997E-2</v>
      </c>
      <c r="J204">
        <v>502</v>
      </c>
      <c r="K204" t="s">
        <v>13034</v>
      </c>
      <c r="L204" t="s">
        <v>13358</v>
      </c>
      <c r="M204" s="2">
        <v>547.37853668981552</v>
      </c>
      <c r="N204" t="s">
        <v>1820</v>
      </c>
    </row>
    <row r="205" spans="1:14" x14ac:dyDescent="0.3">
      <c r="A205" s="1">
        <v>45363.41230491898</v>
      </c>
      <c r="B205" t="s">
        <v>882</v>
      </c>
      <c r="C205" t="s">
        <v>880</v>
      </c>
      <c r="D205" t="s">
        <v>1047</v>
      </c>
      <c r="E205" t="s">
        <v>13395</v>
      </c>
      <c r="F205" t="s">
        <v>8417</v>
      </c>
      <c r="G205" s="62">
        <v>56.5</v>
      </c>
      <c r="H205" s="4">
        <v>1</v>
      </c>
      <c r="I205" s="63">
        <v>5.6500000000000002E-2</v>
      </c>
      <c r="J205">
        <v>454</v>
      </c>
      <c r="K205" t="s">
        <v>13046</v>
      </c>
      <c r="L205" t="s">
        <v>13396</v>
      </c>
      <c r="M205" s="2">
        <v>541.27882282407518</v>
      </c>
      <c r="N205" t="s">
        <v>1820</v>
      </c>
    </row>
    <row r="206" spans="1:14" x14ac:dyDescent="0.3">
      <c r="A206" s="1">
        <v>45282.977164108786</v>
      </c>
      <c r="B206" t="s">
        <v>880</v>
      </c>
      <c r="C206" t="s">
        <v>880</v>
      </c>
      <c r="D206" t="s">
        <v>1047</v>
      </c>
      <c r="E206" t="s">
        <v>13397</v>
      </c>
      <c r="F206" t="s">
        <v>3383</v>
      </c>
      <c r="G206" s="62">
        <v>56.5</v>
      </c>
      <c r="H206" s="4">
        <v>1</v>
      </c>
      <c r="I206" s="63">
        <v>5.6500000000000002E-2</v>
      </c>
      <c r="J206">
        <v>535</v>
      </c>
      <c r="K206" t="s">
        <v>13039</v>
      </c>
      <c r="L206" t="s">
        <v>8166</v>
      </c>
      <c r="M206" s="2">
        <v>542.40045262731292</v>
      </c>
      <c r="N206" t="s">
        <v>1820</v>
      </c>
    </row>
    <row r="207" spans="1:14" x14ac:dyDescent="0.3">
      <c r="A207" s="1">
        <v>45720.78803625</v>
      </c>
      <c r="B207" t="s">
        <v>3723</v>
      </c>
      <c r="C207" t="s">
        <v>440</v>
      </c>
      <c r="D207" t="s">
        <v>3728</v>
      </c>
      <c r="E207" t="s">
        <v>13398</v>
      </c>
      <c r="F207" t="s">
        <v>5247</v>
      </c>
      <c r="G207" s="62">
        <v>6</v>
      </c>
      <c r="H207" s="4">
        <v>1</v>
      </c>
      <c r="I207" s="63">
        <v>6.0000000000000001E-3</v>
      </c>
      <c r="J207">
        <v>97</v>
      </c>
      <c r="K207" t="s">
        <v>13034</v>
      </c>
      <c r="L207" t="s">
        <v>6092</v>
      </c>
      <c r="M207" s="2">
        <v>536.55138414351677</v>
      </c>
      <c r="N207" t="s">
        <v>1820</v>
      </c>
    </row>
    <row r="208" spans="1:14" x14ac:dyDescent="0.3">
      <c r="A208" s="1">
        <v>45342.787448310177</v>
      </c>
      <c r="B208" t="s">
        <v>305</v>
      </c>
      <c r="C208" t="s">
        <v>305</v>
      </c>
      <c r="D208" t="s">
        <v>1246</v>
      </c>
      <c r="E208" t="s">
        <v>13399</v>
      </c>
      <c r="F208" t="s">
        <v>6061</v>
      </c>
      <c r="G208" s="62">
        <v>3.052</v>
      </c>
      <c r="H208" s="4">
        <v>1</v>
      </c>
      <c r="I208" s="63">
        <v>3.052E-3</v>
      </c>
      <c r="J208">
        <v>475</v>
      </c>
      <c r="K208" t="s">
        <v>13049</v>
      </c>
      <c r="L208" t="s">
        <v>6248</v>
      </c>
      <c r="M208" s="2">
        <v>533.83816046296124</v>
      </c>
      <c r="N208" t="s">
        <v>1820</v>
      </c>
    </row>
    <row r="209" spans="1:14" x14ac:dyDescent="0.3">
      <c r="A209" s="1">
        <v>45321.907410868058</v>
      </c>
      <c r="B209" t="s">
        <v>298</v>
      </c>
      <c r="C209" t="s">
        <v>298</v>
      </c>
      <c r="D209" t="s">
        <v>1246</v>
      </c>
      <c r="E209" t="s">
        <v>13400</v>
      </c>
      <c r="F209" t="s">
        <v>13401</v>
      </c>
      <c r="G209" s="62">
        <v>9.3000000000000007</v>
      </c>
      <c r="H209" s="4">
        <v>1</v>
      </c>
      <c r="I209" s="63">
        <v>9.300000000000001E-3</v>
      </c>
      <c r="J209">
        <v>496</v>
      </c>
      <c r="K209" t="s">
        <v>13039</v>
      </c>
      <c r="L209" t="s">
        <v>1936</v>
      </c>
      <c r="M209" s="2">
        <v>528.37684246528079</v>
      </c>
      <c r="N209" t="s">
        <v>1820</v>
      </c>
    </row>
    <row r="210" spans="1:14" x14ac:dyDescent="0.3">
      <c r="A210" s="1">
        <v>45380.644044120367</v>
      </c>
      <c r="B210" t="s">
        <v>320</v>
      </c>
      <c r="C210" t="s">
        <v>320</v>
      </c>
      <c r="D210" t="s">
        <v>1246</v>
      </c>
      <c r="E210" t="s">
        <v>13402</v>
      </c>
      <c r="F210" t="s">
        <v>4257</v>
      </c>
      <c r="G210" s="62">
        <v>46.2</v>
      </c>
      <c r="H210" s="4">
        <v>1</v>
      </c>
      <c r="I210" s="63">
        <v>4.6199999999999998E-2</v>
      </c>
      <c r="J210">
        <v>437</v>
      </c>
      <c r="K210" t="s">
        <v>13049</v>
      </c>
      <c r="L210" t="s">
        <v>6248</v>
      </c>
      <c r="M210" s="2">
        <v>533.57477873842436</v>
      </c>
      <c r="N210" t="s">
        <v>1820</v>
      </c>
    </row>
    <row r="211" spans="1:14" x14ac:dyDescent="0.3">
      <c r="A211" s="1">
        <v>45342.61504123843</v>
      </c>
      <c r="B211" t="s">
        <v>291</v>
      </c>
      <c r="C211" t="s">
        <v>292</v>
      </c>
      <c r="D211" t="s">
        <v>1246</v>
      </c>
      <c r="E211" t="s">
        <v>13403</v>
      </c>
      <c r="F211" t="s">
        <v>13404</v>
      </c>
      <c r="G211" s="62">
        <v>9.3309999999999995</v>
      </c>
      <c r="H211" s="4">
        <v>1</v>
      </c>
      <c r="I211" s="63">
        <v>9.330999999999999E-3</v>
      </c>
      <c r="J211">
        <v>475</v>
      </c>
      <c r="K211" t="s">
        <v>13046</v>
      </c>
      <c r="L211" t="s">
        <v>3736</v>
      </c>
      <c r="M211" s="2">
        <v>516.55926359953446</v>
      </c>
      <c r="N211" t="s">
        <v>1820</v>
      </c>
    </row>
    <row r="212" spans="1:14" x14ac:dyDescent="0.3">
      <c r="A212" s="1">
        <v>45344.318901770843</v>
      </c>
      <c r="B212" t="s">
        <v>291</v>
      </c>
      <c r="C212" t="s">
        <v>292</v>
      </c>
      <c r="D212" t="s">
        <v>1246</v>
      </c>
      <c r="E212" t="s">
        <v>13405</v>
      </c>
      <c r="F212" t="s">
        <v>13406</v>
      </c>
      <c r="G212" s="62">
        <v>9.3309999999999995</v>
      </c>
      <c r="H212" s="4">
        <v>1</v>
      </c>
      <c r="I212" s="63">
        <v>9.330999999999999E-3</v>
      </c>
      <c r="J212">
        <v>473</v>
      </c>
      <c r="K212" t="s">
        <v>13046</v>
      </c>
      <c r="L212" t="s">
        <v>13407</v>
      </c>
      <c r="M212" s="2">
        <v>517.50709472222661</v>
      </c>
      <c r="N212" t="s">
        <v>1820</v>
      </c>
    </row>
    <row r="213" spans="1:14" x14ac:dyDescent="0.3">
      <c r="A213" s="1">
        <v>45342.59644548611</v>
      </c>
      <c r="B213" t="s">
        <v>291</v>
      </c>
      <c r="C213" t="s">
        <v>292</v>
      </c>
      <c r="D213" t="s">
        <v>1246</v>
      </c>
      <c r="E213" t="s">
        <v>13408</v>
      </c>
      <c r="F213" t="s">
        <v>13409</v>
      </c>
      <c r="G213" s="62">
        <v>9.3309999999999995</v>
      </c>
      <c r="H213" s="4">
        <v>1</v>
      </c>
      <c r="I213" s="63">
        <v>9.330999999999999E-3</v>
      </c>
      <c r="J213">
        <v>475</v>
      </c>
      <c r="K213" t="s">
        <v>13046</v>
      </c>
      <c r="L213" t="s">
        <v>13407</v>
      </c>
      <c r="M213" s="2">
        <v>517.50915319444175</v>
      </c>
      <c r="N213" t="s">
        <v>1820</v>
      </c>
    </row>
    <row r="214" spans="1:14" x14ac:dyDescent="0.3">
      <c r="A214" s="1">
        <v>45368.622903564807</v>
      </c>
      <c r="B214" t="s">
        <v>294</v>
      </c>
      <c r="C214" t="s">
        <v>294</v>
      </c>
      <c r="D214" t="s">
        <v>1246</v>
      </c>
      <c r="E214" t="s">
        <v>13410</v>
      </c>
      <c r="F214" t="s">
        <v>1501</v>
      </c>
      <c r="G214" s="62">
        <v>4.681</v>
      </c>
      <c r="H214" s="4">
        <v>1</v>
      </c>
      <c r="I214" s="63">
        <v>4.6810000000000003E-3</v>
      </c>
      <c r="J214">
        <v>449</v>
      </c>
      <c r="K214" t="s">
        <v>13039</v>
      </c>
      <c r="L214" t="s">
        <v>3736</v>
      </c>
      <c r="M214" s="2">
        <v>516.56481853009609</v>
      </c>
      <c r="N214" t="s">
        <v>1820</v>
      </c>
    </row>
    <row r="215" spans="1:14" x14ac:dyDescent="0.3">
      <c r="A215" s="1">
        <v>45342.590197048608</v>
      </c>
      <c r="B215" t="s">
        <v>291</v>
      </c>
      <c r="C215" t="s">
        <v>292</v>
      </c>
      <c r="D215" t="s">
        <v>1246</v>
      </c>
      <c r="E215" t="s">
        <v>13411</v>
      </c>
      <c r="F215" t="s">
        <v>3359</v>
      </c>
      <c r="G215" s="62">
        <v>9.3309999999999995</v>
      </c>
      <c r="H215" s="4">
        <v>1</v>
      </c>
      <c r="I215" s="63">
        <v>9.330999999999999E-3</v>
      </c>
      <c r="J215">
        <v>475</v>
      </c>
      <c r="K215" t="s">
        <v>13046</v>
      </c>
      <c r="L215" t="s">
        <v>13407</v>
      </c>
      <c r="M215" s="2">
        <v>517.50440773148148</v>
      </c>
      <c r="N215" t="s">
        <v>1820</v>
      </c>
    </row>
    <row r="216" spans="1:14" x14ac:dyDescent="0.3">
      <c r="A216" s="1">
        <v>45797.452058923613</v>
      </c>
      <c r="B216" t="s">
        <v>291</v>
      </c>
      <c r="C216" t="s">
        <v>292</v>
      </c>
      <c r="D216" t="s">
        <v>1246</v>
      </c>
      <c r="E216" t="s">
        <v>13412</v>
      </c>
      <c r="F216" t="s">
        <v>13413</v>
      </c>
      <c r="G216" s="62">
        <v>9.3309999999999995</v>
      </c>
      <c r="H216" s="4">
        <v>1</v>
      </c>
      <c r="I216" s="63">
        <v>9.330999999999999E-3</v>
      </c>
      <c r="J216">
        <v>20</v>
      </c>
      <c r="K216" t="s">
        <v>13034</v>
      </c>
      <c r="L216" t="s">
        <v>13407</v>
      </c>
      <c r="M216" s="2">
        <v>517.50370568287326</v>
      </c>
      <c r="N216" t="s">
        <v>1820</v>
      </c>
    </row>
    <row r="217" spans="1:14" x14ac:dyDescent="0.3">
      <c r="A217" s="1">
        <v>45503.605787326393</v>
      </c>
      <c r="B217" t="s">
        <v>296</v>
      </c>
      <c r="C217" t="s">
        <v>296</v>
      </c>
      <c r="D217" t="s">
        <v>1246</v>
      </c>
      <c r="E217" t="s">
        <v>13414</v>
      </c>
      <c r="F217" t="s">
        <v>8400</v>
      </c>
      <c r="G217" s="62">
        <v>11.7</v>
      </c>
      <c r="H217" s="4">
        <v>1</v>
      </c>
      <c r="I217" s="63">
        <v>1.17E-2</v>
      </c>
      <c r="J217">
        <v>314</v>
      </c>
      <c r="K217" t="s">
        <v>13049</v>
      </c>
      <c r="L217" t="s">
        <v>7168</v>
      </c>
      <c r="M217" s="2">
        <v>456.29002577546629</v>
      </c>
      <c r="N217" t="s">
        <v>1820</v>
      </c>
    </row>
    <row r="218" spans="1:14" x14ac:dyDescent="0.3">
      <c r="A218" s="1">
        <v>45342.588106215277</v>
      </c>
      <c r="B218" t="s">
        <v>291</v>
      </c>
      <c r="C218" t="s">
        <v>292</v>
      </c>
      <c r="D218" t="s">
        <v>1246</v>
      </c>
      <c r="E218" t="s">
        <v>13415</v>
      </c>
      <c r="F218" t="s">
        <v>8394</v>
      </c>
      <c r="G218" s="62">
        <v>9.3309999999999995</v>
      </c>
      <c r="H218" s="4">
        <v>1</v>
      </c>
      <c r="I218" s="63">
        <v>9.330999999999999E-3</v>
      </c>
      <c r="J218">
        <v>475</v>
      </c>
      <c r="K218" t="s">
        <v>13046</v>
      </c>
      <c r="L218" t="s">
        <v>8162</v>
      </c>
      <c r="M218" s="2">
        <v>527.32798800925957</v>
      </c>
      <c r="N218" t="s">
        <v>1820</v>
      </c>
    </row>
    <row r="219" spans="1:14" x14ac:dyDescent="0.3">
      <c r="A219" s="1">
        <v>45342.58631309028</v>
      </c>
      <c r="B219" t="s">
        <v>291</v>
      </c>
      <c r="C219" t="s">
        <v>292</v>
      </c>
      <c r="D219" t="s">
        <v>1246</v>
      </c>
      <c r="E219" t="s">
        <v>13416</v>
      </c>
      <c r="F219" t="s">
        <v>13417</v>
      </c>
      <c r="G219" s="62">
        <v>9.3309999999999995</v>
      </c>
      <c r="H219" s="4">
        <v>1</v>
      </c>
      <c r="I219" s="63">
        <v>9.330999999999999E-3</v>
      </c>
      <c r="J219">
        <v>475</v>
      </c>
      <c r="K219" t="s">
        <v>13046</v>
      </c>
      <c r="L219" t="s">
        <v>8162</v>
      </c>
      <c r="M219" s="2">
        <v>527.39817815972492</v>
      </c>
      <c r="N219" t="s">
        <v>1820</v>
      </c>
    </row>
    <row r="220" spans="1:14" x14ac:dyDescent="0.3">
      <c r="A220" s="1">
        <v>45344.318933425922</v>
      </c>
      <c r="B220" t="s">
        <v>291</v>
      </c>
      <c r="C220" t="s">
        <v>292</v>
      </c>
      <c r="D220" t="s">
        <v>1246</v>
      </c>
      <c r="E220" t="s">
        <v>13418</v>
      </c>
      <c r="F220" t="s">
        <v>3069</v>
      </c>
      <c r="G220" s="62">
        <v>9.3309999999999995</v>
      </c>
      <c r="H220" s="4">
        <v>1</v>
      </c>
      <c r="I220" s="63">
        <v>9.330999999999999E-3</v>
      </c>
      <c r="J220">
        <v>473</v>
      </c>
      <c r="K220" t="s">
        <v>13046</v>
      </c>
      <c r="L220" t="s">
        <v>8162</v>
      </c>
      <c r="M220" s="2">
        <v>527.42121519675857</v>
      </c>
      <c r="N220" t="s">
        <v>1820</v>
      </c>
    </row>
    <row r="221" spans="1:14" x14ac:dyDescent="0.3">
      <c r="A221" s="1">
        <v>45363.421330486111</v>
      </c>
      <c r="B221" t="s">
        <v>882</v>
      </c>
      <c r="C221" t="s">
        <v>880</v>
      </c>
      <c r="D221" t="s">
        <v>1047</v>
      </c>
      <c r="E221" t="s">
        <v>13419</v>
      </c>
      <c r="F221" t="s">
        <v>13420</v>
      </c>
      <c r="G221" s="62">
        <v>56.5</v>
      </c>
      <c r="H221" s="4">
        <v>1</v>
      </c>
      <c r="I221" s="63">
        <v>5.6500000000000002E-2</v>
      </c>
      <c r="J221">
        <v>454</v>
      </c>
      <c r="K221" t="s">
        <v>13046</v>
      </c>
      <c r="L221" t="s">
        <v>13421</v>
      </c>
      <c r="M221" s="2">
        <v>526.31084609953541</v>
      </c>
      <c r="N221" t="s">
        <v>1820</v>
      </c>
    </row>
    <row r="222" spans="1:14" x14ac:dyDescent="0.3">
      <c r="A222" s="1">
        <v>45797.451678611113</v>
      </c>
      <c r="B222" t="s">
        <v>291</v>
      </c>
      <c r="C222" t="s">
        <v>292</v>
      </c>
      <c r="D222" t="s">
        <v>1246</v>
      </c>
      <c r="E222" t="s">
        <v>13422</v>
      </c>
      <c r="F222" t="s">
        <v>13423</v>
      </c>
      <c r="G222" s="62">
        <v>9.3309999999999995</v>
      </c>
      <c r="H222" s="4">
        <v>1</v>
      </c>
      <c r="I222" s="63">
        <v>9.330999999999999E-3</v>
      </c>
      <c r="J222">
        <v>20</v>
      </c>
      <c r="K222" t="s">
        <v>13034</v>
      </c>
      <c r="L222" t="s">
        <v>13424</v>
      </c>
      <c r="M222" s="2">
        <v>525.63567668981705</v>
      </c>
      <c r="N222" t="s">
        <v>1820</v>
      </c>
    </row>
    <row r="223" spans="1:14" x14ac:dyDescent="0.3">
      <c r="A223" s="1">
        <v>45378.372863379627</v>
      </c>
      <c r="B223" t="s">
        <v>291</v>
      </c>
      <c r="C223" t="s">
        <v>292</v>
      </c>
      <c r="D223" t="s">
        <v>1246</v>
      </c>
      <c r="E223" t="s">
        <v>13425</v>
      </c>
      <c r="F223" t="s">
        <v>13426</v>
      </c>
      <c r="G223" s="62">
        <v>9.3309999999999995</v>
      </c>
      <c r="H223" s="4">
        <v>1</v>
      </c>
      <c r="I223" s="63">
        <v>9.330999999999999E-3</v>
      </c>
      <c r="J223">
        <v>439</v>
      </c>
      <c r="K223" t="s">
        <v>13046</v>
      </c>
      <c r="L223" t="s">
        <v>13424</v>
      </c>
      <c r="M223" s="2">
        <v>525.54086670139077</v>
      </c>
      <c r="N223" t="s">
        <v>1820</v>
      </c>
    </row>
    <row r="224" spans="1:14" x14ac:dyDescent="0.3">
      <c r="A224" s="1">
        <v>45374.410386932868</v>
      </c>
      <c r="B224" t="s">
        <v>882</v>
      </c>
      <c r="C224" t="s">
        <v>880</v>
      </c>
      <c r="D224" t="s">
        <v>1047</v>
      </c>
      <c r="E224" t="s">
        <v>13427</v>
      </c>
      <c r="F224" t="s">
        <v>11612</v>
      </c>
      <c r="G224" s="62">
        <v>56.5</v>
      </c>
      <c r="H224" s="4">
        <v>1</v>
      </c>
      <c r="I224" s="63">
        <v>5.6500000000000002E-2</v>
      </c>
      <c r="J224">
        <v>443</v>
      </c>
      <c r="K224" t="s">
        <v>13046</v>
      </c>
      <c r="L224" t="s">
        <v>13424</v>
      </c>
      <c r="M224" s="2">
        <v>525.58128857638803</v>
      </c>
      <c r="N224" t="s">
        <v>1820</v>
      </c>
    </row>
    <row r="225" spans="1:14" x14ac:dyDescent="0.3">
      <c r="A225" s="1">
        <v>45344.32200226852</v>
      </c>
      <c r="B225" t="s">
        <v>291</v>
      </c>
      <c r="C225" t="s">
        <v>292</v>
      </c>
      <c r="D225" t="s">
        <v>1246</v>
      </c>
      <c r="E225" t="s">
        <v>13428</v>
      </c>
      <c r="F225" t="s">
        <v>13429</v>
      </c>
      <c r="G225" s="62">
        <v>9.3309999999999995</v>
      </c>
      <c r="H225" s="4">
        <v>1</v>
      </c>
      <c r="I225" s="63">
        <v>9.330999999999999E-3</v>
      </c>
      <c r="J225">
        <v>473</v>
      </c>
      <c r="K225" t="s">
        <v>13046</v>
      </c>
      <c r="L225" t="s">
        <v>13424</v>
      </c>
      <c r="M225" s="2">
        <v>525.57033414351463</v>
      </c>
      <c r="N225" t="s">
        <v>1820</v>
      </c>
    </row>
    <row r="226" spans="1:14" x14ac:dyDescent="0.3">
      <c r="A226" s="1">
        <v>45342.617306701388</v>
      </c>
      <c r="B226" t="s">
        <v>291</v>
      </c>
      <c r="C226" t="s">
        <v>292</v>
      </c>
      <c r="D226" t="s">
        <v>1246</v>
      </c>
      <c r="E226" t="s">
        <v>13430</v>
      </c>
      <c r="F226" t="s">
        <v>13431</v>
      </c>
      <c r="G226" s="62">
        <v>9.3309999999999995</v>
      </c>
      <c r="H226" s="4">
        <v>1</v>
      </c>
      <c r="I226" s="63">
        <v>9.330999999999999E-3</v>
      </c>
      <c r="J226">
        <v>475</v>
      </c>
      <c r="K226" t="s">
        <v>13046</v>
      </c>
      <c r="L226" t="s">
        <v>3736</v>
      </c>
      <c r="M226" s="2">
        <v>516.56156353009283</v>
      </c>
      <c r="N226" t="s">
        <v>1820</v>
      </c>
    </row>
    <row r="227" spans="1:14" x14ac:dyDescent="0.3">
      <c r="A227" s="1">
        <v>45797.451623969908</v>
      </c>
      <c r="B227" t="s">
        <v>291</v>
      </c>
      <c r="C227" t="s">
        <v>292</v>
      </c>
      <c r="D227" t="s">
        <v>1246</v>
      </c>
      <c r="E227" t="s">
        <v>13432</v>
      </c>
      <c r="F227" t="s">
        <v>11707</v>
      </c>
      <c r="G227" s="62">
        <v>9.3309999999999995</v>
      </c>
      <c r="H227" s="4">
        <v>1</v>
      </c>
      <c r="I227" s="63">
        <v>9.330999999999999E-3</v>
      </c>
      <c r="J227">
        <v>20</v>
      </c>
      <c r="K227" t="s">
        <v>13034</v>
      </c>
      <c r="L227" t="s">
        <v>3736</v>
      </c>
      <c r="M227" s="2">
        <v>516.56211939814966</v>
      </c>
      <c r="N227" t="s">
        <v>1820</v>
      </c>
    </row>
    <row r="228" spans="1:14" x14ac:dyDescent="0.3">
      <c r="A228" s="1">
        <v>45378.37474702546</v>
      </c>
      <c r="B228" t="s">
        <v>291</v>
      </c>
      <c r="C228" t="s">
        <v>292</v>
      </c>
      <c r="D228" t="s">
        <v>1246</v>
      </c>
      <c r="E228" t="s">
        <v>13433</v>
      </c>
      <c r="F228" t="s">
        <v>13434</v>
      </c>
      <c r="G228" s="62">
        <v>9.3309999999999995</v>
      </c>
      <c r="H228" s="4">
        <v>1</v>
      </c>
      <c r="I228" s="63">
        <v>9.330999999999999E-3</v>
      </c>
      <c r="J228">
        <v>439</v>
      </c>
      <c r="K228" t="s">
        <v>13046</v>
      </c>
      <c r="L228" t="s">
        <v>3736</v>
      </c>
      <c r="M228" s="2">
        <v>516.5587519328692</v>
      </c>
      <c r="N228" t="s">
        <v>1820</v>
      </c>
    </row>
    <row r="229" spans="1:14" x14ac:dyDescent="0.3">
      <c r="A229" s="1">
        <v>45342.590228159723</v>
      </c>
      <c r="B229" t="s">
        <v>291</v>
      </c>
      <c r="C229" t="s">
        <v>292</v>
      </c>
      <c r="D229" t="s">
        <v>1246</v>
      </c>
      <c r="E229" t="s">
        <v>13435</v>
      </c>
      <c r="F229" t="s">
        <v>13386</v>
      </c>
      <c r="G229" s="62">
        <v>9.3309999999999995</v>
      </c>
      <c r="H229" s="4">
        <v>1</v>
      </c>
      <c r="I229" s="63">
        <v>9.330999999999999E-3</v>
      </c>
      <c r="J229">
        <v>475</v>
      </c>
      <c r="K229" t="s">
        <v>13046</v>
      </c>
      <c r="L229" t="s">
        <v>3736</v>
      </c>
      <c r="M229" s="2">
        <v>516.55820937499811</v>
      </c>
      <c r="N229" t="s">
        <v>1820</v>
      </c>
    </row>
    <row r="230" spans="1:14" x14ac:dyDescent="0.3">
      <c r="A230" s="1">
        <v>45440.993582511583</v>
      </c>
      <c r="B230" t="s">
        <v>303</v>
      </c>
      <c r="C230" t="s">
        <v>303</v>
      </c>
      <c r="D230" t="s">
        <v>1246</v>
      </c>
      <c r="E230" t="s">
        <v>13436</v>
      </c>
      <c r="F230" t="s">
        <v>9185</v>
      </c>
      <c r="G230" s="62">
        <v>6.8</v>
      </c>
      <c r="H230" s="4">
        <v>1</v>
      </c>
      <c r="I230" s="63">
        <v>6.7999999999999996E-3</v>
      </c>
      <c r="J230">
        <v>377</v>
      </c>
      <c r="K230" t="s">
        <v>13049</v>
      </c>
      <c r="L230" t="s">
        <v>13407</v>
      </c>
      <c r="M230" s="2">
        <v>517.52085518518288</v>
      </c>
      <c r="N230" t="s">
        <v>1820</v>
      </c>
    </row>
    <row r="231" spans="1:14" x14ac:dyDescent="0.3">
      <c r="A231" s="1">
        <v>45342.588080324073</v>
      </c>
      <c r="B231" t="s">
        <v>291</v>
      </c>
      <c r="C231" t="s">
        <v>292</v>
      </c>
      <c r="D231" t="s">
        <v>1246</v>
      </c>
      <c r="E231" t="s">
        <v>13437</v>
      </c>
      <c r="F231" t="s">
        <v>13438</v>
      </c>
      <c r="G231" s="62">
        <v>9.3309999999999995</v>
      </c>
      <c r="H231" s="4">
        <v>1</v>
      </c>
      <c r="I231" s="63">
        <v>9.330999999999999E-3</v>
      </c>
      <c r="J231">
        <v>475</v>
      </c>
      <c r="K231" t="s">
        <v>13046</v>
      </c>
      <c r="L231" t="s">
        <v>13407</v>
      </c>
      <c r="M231" s="2">
        <v>517.49985296296654</v>
      </c>
      <c r="N231" t="s">
        <v>1820</v>
      </c>
    </row>
    <row r="232" spans="1:14" x14ac:dyDescent="0.3">
      <c r="A232" s="1">
        <v>45378.562407939811</v>
      </c>
      <c r="B232" t="s">
        <v>293</v>
      </c>
      <c r="C232" t="s">
        <v>294</v>
      </c>
      <c r="D232" t="s">
        <v>1246</v>
      </c>
      <c r="E232" t="s">
        <v>13439</v>
      </c>
      <c r="F232" t="s">
        <v>13440</v>
      </c>
      <c r="G232" s="62">
        <v>7.468</v>
      </c>
      <c r="H232" s="4">
        <v>1</v>
      </c>
      <c r="I232" s="63">
        <v>7.4679999999999998E-3</v>
      </c>
      <c r="J232">
        <v>439</v>
      </c>
      <c r="K232" t="s">
        <v>13046</v>
      </c>
      <c r="L232" t="s">
        <v>3566</v>
      </c>
      <c r="M232" s="2">
        <v>519.39345269675687</v>
      </c>
      <c r="N232" t="s">
        <v>1820</v>
      </c>
    </row>
    <row r="233" spans="1:14" x14ac:dyDescent="0.3">
      <c r="A233" s="1">
        <v>45335.743571354164</v>
      </c>
      <c r="B233" t="s">
        <v>297</v>
      </c>
      <c r="C233" t="s">
        <v>298</v>
      </c>
      <c r="D233" t="s">
        <v>1246</v>
      </c>
      <c r="E233" t="s">
        <v>13441</v>
      </c>
      <c r="F233" t="s">
        <v>13442</v>
      </c>
      <c r="G233" s="62">
        <v>9.26</v>
      </c>
      <c r="H233" s="4">
        <v>1</v>
      </c>
      <c r="I233" s="63">
        <v>9.2599999999999991E-3</v>
      </c>
      <c r="J233">
        <v>482</v>
      </c>
      <c r="K233" t="s">
        <v>13046</v>
      </c>
      <c r="L233" t="s">
        <v>3566</v>
      </c>
      <c r="M233" s="2">
        <v>519.5390062152801</v>
      </c>
      <c r="N233" t="s">
        <v>1820</v>
      </c>
    </row>
    <row r="234" spans="1:14" x14ac:dyDescent="0.3">
      <c r="A234" s="1">
        <v>45369.580833020831</v>
      </c>
      <c r="B234" t="s">
        <v>293</v>
      </c>
      <c r="C234" t="s">
        <v>294</v>
      </c>
      <c r="D234" t="s">
        <v>1246</v>
      </c>
      <c r="E234" t="s">
        <v>13443</v>
      </c>
      <c r="F234" t="s">
        <v>11134</v>
      </c>
      <c r="G234" s="62">
        <v>7.468</v>
      </c>
      <c r="H234" s="4">
        <v>1</v>
      </c>
      <c r="I234" s="63">
        <v>7.4679999999999998E-3</v>
      </c>
      <c r="J234">
        <v>448</v>
      </c>
      <c r="K234" t="s">
        <v>13046</v>
      </c>
      <c r="L234" t="s">
        <v>3566</v>
      </c>
      <c r="M234" s="2">
        <v>519.53270962963143</v>
      </c>
      <c r="N234" t="s">
        <v>1820</v>
      </c>
    </row>
    <row r="235" spans="1:14" x14ac:dyDescent="0.3">
      <c r="A235" s="1">
        <v>45343.59868560185</v>
      </c>
      <c r="B235" t="s">
        <v>291</v>
      </c>
      <c r="C235" t="s">
        <v>292</v>
      </c>
      <c r="D235" t="s">
        <v>1246</v>
      </c>
      <c r="E235" t="s">
        <v>13444</v>
      </c>
      <c r="F235" t="s">
        <v>3598</v>
      </c>
      <c r="G235" s="62">
        <v>9.3309999999999995</v>
      </c>
      <c r="H235" s="4">
        <v>1</v>
      </c>
      <c r="I235" s="63">
        <v>9.330999999999999E-3</v>
      </c>
      <c r="J235">
        <v>474</v>
      </c>
      <c r="K235" t="s">
        <v>13046</v>
      </c>
      <c r="L235" t="s">
        <v>13424</v>
      </c>
      <c r="M235" s="2">
        <v>525.50462495370448</v>
      </c>
      <c r="N235" t="s">
        <v>1820</v>
      </c>
    </row>
    <row r="236" spans="1:14" x14ac:dyDescent="0.3">
      <c r="A236" s="1">
        <v>45342.584851111111</v>
      </c>
      <c r="B236" t="s">
        <v>291</v>
      </c>
      <c r="C236" t="s">
        <v>292</v>
      </c>
      <c r="D236" t="s">
        <v>1246</v>
      </c>
      <c r="E236" t="s">
        <v>13445</v>
      </c>
      <c r="F236" t="s">
        <v>13446</v>
      </c>
      <c r="G236" s="62">
        <v>9.3309999999999995</v>
      </c>
      <c r="H236" s="4">
        <v>1</v>
      </c>
      <c r="I236" s="63">
        <v>9.330999999999999E-3</v>
      </c>
      <c r="J236">
        <v>475</v>
      </c>
      <c r="K236" t="s">
        <v>13046</v>
      </c>
      <c r="L236" t="s">
        <v>13424</v>
      </c>
      <c r="M236" s="2">
        <v>525.50526053240901</v>
      </c>
      <c r="N236" t="s">
        <v>1820</v>
      </c>
    </row>
    <row r="237" spans="1:14" x14ac:dyDescent="0.3">
      <c r="A237" s="1">
        <v>45304.577910821761</v>
      </c>
      <c r="B237" t="s">
        <v>298</v>
      </c>
      <c r="C237" t="s">
        <v>298</v>
      </c>
      <c r="D237" t="s">
        <v>1246</v>
      </c>
      <c r="E237" t="s">
        <v>13447</v>
      </c>
      <c r="F237" t="s">
        <v>13448</v>
      </c>
      <c r="G237" s="62">
        <v>9.3000000000000007</v>
      </c>
      <c r="H237" s="4">
        <v>1</v>
      </c>
      <c r="I237" s="63">
        <v>9.300000000000001E-3</v>
      </c>
      <c r="J237">
        <v>513</v>
      </c>
      <c r="K237" t="s">
        <v>13039</v>
      </c>
      <c r="L237" t="s">
        <v>13449</v>
      </c>
      <c r="M237" s="2">
        <v>523.58130831018207</v>
      </c>
      <c r="N237" t="s">
        <v>1820</v>
      </c>
    </row>
    <row r="238" spans="1:14" x14ac:dyDescent="0.3">
      <c r="A238" s="1">
        <v>45322.81322851852</v>
      </c>
      <c r="B238" t="s">
        <v>297</v>
      </c>
      <c r="C238" t="s">
        <v>298</v>
      </c>
      <c r="D238" t="s">
        <v>1246</v>
      </c>
      <c r="E238" t="s">
        <v>13450</v>
      </c>
      <c r="F238" t="s">
        <v>13451</v>
      </c>
      <c r="G238" s="62">
        <v>9.26</v>
      </c>
      <c r="H238" s="4">
        <v>1</v>
      </c>
      <c r="I238" s="63">
        <v>9.2599999999999991E-3</v>
      </c>
      <c r="J238">
        <v>495</v>
      </c>
      <c r="K238" t="s">
        <v>13046</v>
      </c>
      <c r="L238" t="s">
        <v>13449</v>
      </c>
      <c r="M238" s="2">
        <v>523.55593709490495</v>
      </c>
      <c r="N238" t="s">
        <v>1820</v>
      </c>
    </row>
    <row r="239" spans="1:14" x14ac:dyDescent="0.3">
      <c r="A239" s="1">
        <v>45342.613185324073</v>
      </c>
      <c r="B239" t="s">
        <v>291</v>
      </c>
      <c r="C239" t="s">
        <v>292</v>
      </c>
      <c r="D239" t="s">
        <v>1246</v>
      </c>
      <c r="E239" t="s">
        <v>13452</v>
      </c>
      <c r="F239" t="s">
        <v>13453</v>
      </c>
      <c r="G239" s="62">
        <v>9.3309999999999995</v>
      </c>
      <c r="H239" s="4">
        <v>1</v>
      </c>
      <c r="I239" s="63">
        <v>9.330999999999999E-3</v>
      </c>
      <c r="J239">
        <v>475</v>
      </c>
      <c r="K239" t="s">
        <v>13046</v>
      </c>
      <c r="L239" t="s">
        <v>13449</v>
      </c>
      <c r="M239" s="2">
        <v>523.5543661921256</v>
      </c>
      <c r="N239" t="s">
        <v>1820</v>
      </c>
    </row>
    <row r="240" spans="1:14" x14ac:dyDescent="0.3">
      <c r="A240" s="1">
        <v>45394.75490792824</v>
      </c>
      <c r="B240" t="s">
        <v>297</v>
      </c>
      <c r="C240" t="s">
        <v>298</v>
      </c>
      <c r="D240" t="s">
        <v>1246</v>
      </c>
      <c r="E240" t="s">
        <v>13454</v>
      </c>
      <c r="F240" t="s">
        <v>13455</v>
      </c>
      <c r="G240" s="62">
        <v>9.26</v>
      </c>
      <c r="H240" s="4">
        <v>1</v>
      </c>
      <c r="I240" s="63">
        <v>9.2599999999999991E-3</v>
      </c>
      <c r="J240">
        <v>423</v>
      </c>
      <c r="K240" t="s">
        <v>13046</v>
      </c>
      <c r="L240" t="s">
        <v>13449</v>
      </c>
      <c r="M240" s="2">
        <v>523.54536783564981</v>
      </c>
      <c r="N240" t="s">
        <v>1820</v>
      </c>
    </row>
    <row r="241" spans="1:14" x14ac:dyDescent="0.3">
      <c r="A241" s="1">
        <v>45342.584822662036</v>
      </c>
      <c r="B241" t="s">
        <v>291</v>
      </c>
      <c r="C241" t="s">
        <v>292</v>
      </c>
      <c r="D241" t="s">
        <v>1246</v>
      </c>
      <c r="E241" t="s">
        <v>13456</v>
      </c>
      <c r="F241" t="s">
        <v>10266</v>
      </c>
      <c r="G241" s="62">
        <v>9.3309999999999995</v>
      </c>
      <c r="H241" s="4">
        <v>1</v>
      </c>
      <c r="I241" s="63">
        <v>9.330999999999999E-3</v>
      </c>
      <c r="J241">
        <v>475</v>
      </c>
      <c r="K241" t="s">
        <v>13046</v>
      </c>
      <c r="L241" t="s">
        <v>13449</v>
      </c>
      <c r="M241" s="2">
        <v>523.54715789351758</v>
      </c>
      <c r="N241" t="s">
        <v>1820</v>
      </c>
    </row>
    <row r="242" spans="1:14" x14ac:dyDescent="0.3">
      <c r="A242" s="1">
        <v>45342.596471898149</v>
      </c>
      <c r="B242" t="s">
        <v>291</v>
      </c>
      <c r="C242" t="s">
        <v>292</v>
      </c>
      <c r="D242" t="s">
        <v>1246</v>
      </c>
      <c r="E242" t="s">
        <v>13457</v>
      </c>
      <c r="F242" t="s">
        <v>13362</v>
      </c>
      <c r="G242" s="62">
        <v>9.3309999999999995</v>
      </c>
      <c r="H242" s="4">
        <v>1</v>
      </c>
      <c r="I242" s="63">
        <v>9.330999999999999E-3</v>
      </c>
      <c r="J242">
        <v>475</v>
      </c>
      <c r="K242" t="s">
        <v>13046</v>
      </c>
      <c r="L242" t="s">
        <v>13449</v>
      </c>
      <c r="M242" s="2">
        <v>523.54955678241095</v>
      </c>
      <c r="N242" t="s">
        <v>1820</v>
      </c>
    </row>
    <row r="243" spans="1:14" x14ac:dyDescent="0.3">
      <c r="A243" s="1">
        <v>45342.586338321758</v>
      </c>
      <c r="B243" t="s">
        <v>291</v>
      </c>
      <c r="C243" t="s">
        <v>292</v>
      </c>
      <c r="D243" t="s">
        <v>1246</v>
      </c>
      <c r="E243" t="s">
        <v>13458</v>
      </c>
      <c r="F243" t="s">
        <v>10258</v>
      </c>
      <c r="G243" s="62">
        <v>9.3309999999999995</v>
      </c>
      <c r="H243" s="4">
        <v>1</v>
      </c>
      <c r="I243" s="63">
        <v>9.330999999999999E-3</v>
      </c>
      <c r="J243">
        <v>475</v>
      </c>
      <c r="K243" t="s">
        <v>13046</v>
      </c>
      <c r="L243" t="s">
        <v>13449</v>
      </c>
      <c r="M243" s="2">
        <v>523.5522937731439</v>
      </c>
      <c r="N243" t="s">
        <v>1820</v>
      </c>
    </row>
    <row r="244" spans="1:14" x14ac:dyDescent="0.3">
      <c r="A244" s="1">
        <v>45342.618355763887</v>
      </c>
      <c r="B244" t="s">
        <v>291</v>
      </c>
      <c r="C244" t="s">
        <v>292</v>
      </c>
      <c r="D244" t="s">
        <v>1246</v>
      </c>
      <c r="E244" t="s">
        <v>13459</v>
      </c>
      <c r="F244" t="s">
        <v>13460</v>
      </c>
      <c r="G244" s="62">
        <v>9.3309999999999995</v>
      </c>
      <c r="H244" s="4">
        <v>1</v>
      </c>
      <c r="I244" s="63">
        <v>9.330999999999999E-3</v>
      </c>
      <c r="J244">
        <v>475</v>
      </c>
      <c r="K244" t="s">
        <v>13046</v>
      </c>
      <c r="L244" t="s">
        <v>13449</v>
      </c>
      <c r="M244" s="2">
        <v>523.55147046296042</v>
      </c>
      <c r="N244" t="s">
        <v>1820</v>
      </c>
    </row>
    <row r="245" spans="1:14" x14ac:dyDescent="0.3">
      <c r="A245" s="1">
        <v>45304.57642853009</v>
      </c>
      <c r="B245" t="s">
        <v>298</v>
      </c>
      <c r="C245" t="s">
        <v>298</v>
      </c>
      <c r="D245" t="s">
        <v>1246</v>
      </c>
      <c r="E245" t="s">
        <v>13461</v>
      </c>
      <c r="F245" t="s">
        <v>13462</v>
      </c>
      <c r="G245" s="62">
        <v>9.3000000000000007</v>
      </c>
      <c r="H245" s="4">
        <v>1</v>
      </c>
      <c r="I245" s="63">
        <v>9.300000000000001E-3</v>
      </c>
      <c r="J245">
        <v>513</v>
      </c>
      <c r="K245" t="s">
        <v>13039</v>
      </c>
      <c r="L245" t="s">
        <v>13449</v>
      </c>
      <c r="M245" s="2">
        <v>523.49089976851974</v>
      </c>
      <c r="N245" t="s">
        <v>1820</v>
      </c>
    </row>
    <row r="246" spans="1:14" x14ac:dyDescent="0.3">
      <c r="A246" s="1">
        <v>45315.949351770832</v>
      </c>
      <c r="B246" t="s">
        <v>294</v>
      </c>
      <c r="C246" t="s">
        <v>294</v>
      </c>
      <c r="D246" t="s">
        <v>1246</v>
      </c>
      <c r="E246" t="s">
        <v>13463</v>
      </c>
      <c r="F246" t="s">
        <v>13464</v>
      </c>
      <c r="G246" s="62">
        <v>4.681</v>
      </c>
      <c r="H246" s="4">
        <v>1</v>
      </c>
      <c r="I246" s="63">
        <v>4.6810000000000003E-3</v>
      </c>
      <c r="J246">
        <v>502</v>
      </c>
      <c r="K246" t="s">
        <v>13039</v>
      </c>
      <c r="L246" t="s">
        <v>13449</v>
      </c>
      <c r="M246" s="2">
        <v>523.3348007175955</v>
      </c>
      <c r="N246" t="s">
        <v>1820</v>
      </c>
    </row>
    <row r="247" spans="1:14" x14ac:dyDescent="0.3">
      <c r="A247" s="1">
        <v>45342.617279930557</v>
      </c>
      <c r="B247" t="s">
        <v>291</v>
      </c>
      <c r="C247" t="s">
        <v>292</v>
      </c>
      <c r="D247" t="s">
        <v>1246</v>
      </c>
      <c r="E247" t="s">
        <v>13465</v>
      </c>
      <c r="F247" t="s">
        <v>13466</v>
      </c>
      <c r="G247" s="62">
        <v>9.3309999999999995</v>
      </c>
      <c r="H247" s="4">
        <v>1</v>
      </c>
      <c r="I247" s="63">
        <v>9.330999999999999E-3</v>
      </c>
      <c r="J247">
        <v>475</v>
      </c>
      <c r="K247" t="s">
        <v>13046</v>
      </c>
      <c r="L247" t="s">
        <v>13467</v>
      </c>
      <c r="M247" s="2">
        <v>522.67691106481652</v>
      </c>
      <c r="N247" t="s">
        <v>1820</v>
      </c>
    </row>
    <row r="248" spans="1:14" x14ac:dyDescent="0.3">
      <c r="A248" s="1">
        <v>45378.372894664353</v>
      </c>
      <c r="B248" t="s">
        <v>291</v>
      </c>
      <c r="C248" t="s">
        <v>292</v>
      </c>
      <c r="D248" t="s">
        <v>1246</v>
      </c>
      <c r="E248" t="s">
        <v>13468</v>
      </c>
      <c r="F248" t="s">
        <v>13021</v>
      </c>
      <c r="G248" s="62">
        <v>9.3309999999999995</v>
      </c>
      <c r="H248" s="4">
        <v>1</v>
      </c>
      <c r="I248" s="63">
        <v>9.330999999999999E-3</v>
      </c>
      <c r="J248">
        <v>439</v>
      </c>
      <c r="K248" t="s">
        <v>13046</v>
      </c>
      <c r="L248" t="s">
        <v>13467</v>
      </c>
      <c r="M248" s="2">
        <v>522.67812092592794</v>
      </c>
      <c r="N248" t="s">
        <v>1820</v>
      </c>
    </row>
    <row r="249" spans="1:14" x14ac:dyDescent="0.3">
      <c r="A249" s="1">
        <v>45335.745866145837</v>
      </c>
      <c r="B249" t="s">
        <v>297</v>
      </c>
      <c r="C249" t="s">
        <v>298</v>
      </c>
      <c r="D249" t="s">
        <v>1246</v>
      </c>
      <c r="E249" t="s">
        <v>13469</v>
      </c>
      <c r="F249" t="s">
        <v>13470</v>
      </c>
      <c r="G249" s="62">
        <v>9.26</v>
      </c>
      <c r="H249" s="4">
        <v>1</v>
      </c>
      <c r="I249" s="63">
        <v>9.2599999999999991E-3</v>
      </c>
      <c r="J249">
        <v>482</v>
      </c>
      <c r="K249" t="s">
        <v>13046</v>
      </c>
      <c r="L249" t="s">
        <v>13467</v>
      </c>
      <c r="M249" s="2">
        <v>522.55253755787271</v>
      </c>
      <c r="N249" t="s">
        <v>1820</v>
      </c>
    </row>
    <row r="250" spans="1:14" x14ac:dyDescent="0.3">
      <c r="A250" s="1">
        <v>45378.3747171875</v>
      </c>
      <c r="B250" t="s">
        <v>291</v>
      </c>
      <c r="C250" t="s">
        <v>292</v>
      </c>
      <c r="D250" t="s">
        <v>1246</v>
      </c>
      <c r="E250" t="s">
        <v>13471</v>
      </c>
      <c r="F250" t="s">
        <v>13472</v>
      </c>
      <c r="G250" s="62">
        <v>9.3309999999999995</v>
      </c>
      <c r="H250" s="4">
        <v>1</v>
      </c>
      <c r="I250" s="63">
        <v>9.330999999999999E-3</v>
      </c>
      <c r="J250">
        <v>439</v>
      </c>
      <c r="K250" t="s">
        <v>13046</v>
      </c>
      <c r="L250" t="s">
        <v>3736</v>
      </c>
      <c r="M250" s="2">
        <v>516.56040368055983</v>
      </c>
      <c r="N250" t="s">
        <v>1820</v>
      </c>
    </row>
    <row r="251" spans="1:14" x14ac:dyDescent="0.3">
      <c r="A251" s="1">
        <v>45335.749168310183</v>
      </c>
      <c r="B251" t="s">
        <v>297</v>
      </c>
      <c r="C251" t="s">
        <v>298</v>
      </c>
      <c r="D251" t="s">
        <v>1246</v>
      </c>
      <c r="E251" t="s">
        <v>13473</v>
      </c>
      <c r="F251" t="s">
        <v>13474</v>
      </c>
      <c r="G251" s="62">
        <v>9.26</v>
      </c>
      <c r="H251" s="4">
        <v>1</v>
      </c>
      <c r="I251" s="63">
        <v>9.2599999999999991E-3</v>
      </c>
      <c r="J251">
        <v>482</v>
      </c>
      <c r="K251" t="s">
        <v>13046</v>
      </c>
      <c r="L251" t="s">
        <v>13467</v>
      </c>
      <c r="M251" s="2">
        <v>522.55183637731534</v>
      </c>
      <c r="N251" t="s">
        <v>1820</v>
      </c>
    </row>
    <row r="252" spans="1:14" x14ac:dyDescent="0.3">
      <c r="A252" s="1">
        <v>45797.452007581007</v>
      </c>
      <c r="B252" t="s">
        <v>291</v>
      </c>
      <c r="C252" t="s">
        <v>292</v>
      </c>
      <c r="D252" t="s">
        <v>1246</v>
      </c>
      <c r="E252" t="s">
        <v>13475</v>
      </c>
      <c r="F252" t="s">
        <v>13476</v>
      </c>
      <c r="G252" s="62">
        <v>9.3309999999999995</v>
      </c>
      <c r="H252" s="4">
        <v>1</v>
      </c>
      <c r="I252" s="63">
        <v>9.330999999999999E-3</v>
      </c>
      <c r="J252">
        <v>20</v>
      </c>
      <c r="K252" t="s">
        <v>13034</v>
      </c>
      <c r="L252" t="s">
        <v>13467</v>
      </c>
      <c r="M252" s="2">
        <v>522.45727229166368</v>
      </c>
      <c r="N252" t="s">
        <v>1820</v>
      </c>
    </row>
    <row r="253" spans="1:14" x14ac:dyDescent="0.3">
      <c r="A253" s="1">
        <v>45335.750617002312</v>
      </c>
      <c r="B253" t="s">
        <v>297</v>
      </c>
      <c r="C253" t="s">
        <v>298</v>
      </c>
      <c r="D253" t="s">
        <v>1246</v>
      </c>
      <c r="E253" t="s">
        <v>13477</v>
      </c>
      <c r="F253" t="s">
        <v>13478</v>
      </c>
      <c r="G253" s="62">
        <v>9.26</v>
      </c>
      <c r="H253" s="4">
        <v>1</v>
      </c>
      <c r="I253" s="63">
        <v>9.2599999999999991E-3</v>
      </c>
      <c r="J253">
        <v>482</v>
      </c>
      <c r="K253" t="s">
        <v>13046</v>
      </c>
      <c r="L253" t="s">
        <v>13467</v>
      </c>
      <c r="M253" s="2">
        <v>522.33382895833347</v>
      </c>
      <c r="N253" t="s">
        <v>1820</v>
      </c>
    </row>
    <row r="254" spans="1:14" x14ac:dyDescent="0.3">
      <c r="A254" s="1">
        <v>45342.592196354162</v>
      </c>
      <c r="B254" t="s">
        <v>291</v>
      </c>
      <c r="C254" t="s">
        <v>292</v>
      </c>
      <c r="D254" t="s">
        <v>1246</v>
      </c>
      <c r="E254" t="s">
        <v>13479</v>
      </c>
      <c r="F254" t="s">
        <v>6781</v>
      </c>
      <c r="G254" s="62">
        <v>9.3309999999999995</v>
      </c>
      <c r="H254" s="4">
        <v>1</v>
      </c>
      <c r="I254" s="63">
        <v>9.330999999999999E-3</v>
      </c>
      <c r="J254">
        <v>475</v>
      </c>
      <c r="K254" t="s">
        <v>13046</v>
      </c>
      <c r="L254" t="s">
        <v>13467</v>
      </c>
      <c r="M254" s="2">
        <v>522.51799611111346</v>
      </c>
      <c r="N254" t="s">
        <v>1820</v>
      </c>
    </row>
    <row r="255" spans="1:14" x14ac:dyDescent="0.3">
      <c r="A255" s="1">
        <v>45335.746272696757</v>
      </c>
      <c r="B255" t="s">
        <v>297</v>
      </c>
      <c r="C255" t="s">
        <v>298</v>
      </c>
      <c r="D255" t="s">
        <v>1246</v>
      </c>
      <c r="E255" t="s">
        <v>13480</v>
      </c>
      <c r="F255" t="s">
        <v>13481</v>
      </c>
      <c r="G255" s="62">
        <v>9.26</v>
      </c>
      <c r="H255" s="4">
        <v>1</v>
      </c>
      <c r="I255" s="63">
        <v>9.2599999999999991E-3</v>
      </c>
      <c r="J255">
        <v>482</v>
      </c>
      <c r="K255" t="s">
        <v>13046</v>
      </c>
      <c r="L255" t="s">
        <v>13482</v>
      </c>
      <c r="M255" s="2">
        <v>515.08892500000366</v>
      </c>
      <c r="N255" t="s">
        <v>1820</v>
      </c>
    </row>
    <row r="256" spans="1:14" x14ac:dyDescent="0.3">
      <c r="A256" s="1">
        <v>45335.758462337973</v>
      </c>
      <c r="B256" t="s">
        <v>297</v>
      </c>
      <c r="C256" t="s">
        <v>298</v>
      </c>
      <c r="D256" t="s">
        <v>1246</v>
      </c>
      <c r="E256" t="s">
        <v>13483</v>
      </c>
      <c r="F256" t="s">
        <v>13484</v>
      </c>
      <c r="G256" s="62">
        <v>9.26</v>
      </c>
      <c r="H256" s="4">
        <v>1</v>
      </c>
      <c r="I256" s="63">
        <v>9.2599999999999991E-3</v>
      </c>
      <c r="J256">
        <v>482</v>
      </c>
      <c r="K256" t="s">
        <v>13046</v>
      </c>
      <c r="L256" t="s">
        <v>13482</v>
      </c>
      <c r="M256" s="2">
        <v>515.63617172453814</v>
      </c>
      <c r="N256" t="s">
        <v>1820</v>
      </c>
    </row>
    <row r="257" spans="1:14" x14ac:dyDescent="0.3">
      <c r="A257" s="1">
        <v>45335.754142187499</v>
      </c>
      <c r="B257" t="s">
        <v>297</v>
      </c>
      <c r="C257" t="s">
        <v>298</v>
      </c>
      <c r="D257" t="s">
        <v>1246</v>
      </c>
      <c r="E257" t="s">
        <v>13485</v>
      </c>
      <c r="F257" t="s">
        <v>13486</v>
      </c>
      <c r="G257" s="62">
        <v>9.26</v>
      </c>
      <c r="H257" s="4">
        <v>1</v>
      </c>
      <c r="I257" s="63">
        <v>9.2599999999999991E-3</v>
      </c>
      <c r="J257">
        <v>482</v>
      </c>
      <c r="K257" t="s">
        <v>13046</v>
      </c>
      <c r="L257" t="s">
        <v>13482</v>
      </c>
      <c r="M257" s="2">
        <v>515.08499429398216</v>
      </c>
      <c r="N257" t="s">
        <v>1820</v>
      </c>
    </row>
    <row r="258" spans="1:14" x14ac:dyDescent="0.3">
      <c r="A258" s="1">
        <v>45335.755555138887</v>
      </c>
      <c r="B258" t="s">
        <v>297</v>
      </c>
      <c r="C258" t="s">
        <v>298</v>
      </c>
      <c r="D258" t="s">
        <v>1246</v>
      </c>
      <c r="E258" t="s">
        <v>13487</v>
      </c>
      <c r="F258" t="s">
        <v>13488</v>
      </c>
      <c r="G258" s="62">
        <v>9.26</v>
      </c>
      <c r="H258" s="4">
        <v>1</v>
      </c>
      <c r="I258" s="63">
        <v>9.2599999999999991E-3</v>
      </c>
      <c r="J258">
        <v>482</v>
      </c>
      <c r="K258" t="s">
        <v>13046</v>
      </c>
      <c r="L258" t="s">
        <v>13482</v>
      </c>
      <c r="M258" s="2">
        <v>515.55023447916756</v>
      </c>
      <c r="N258" t="s">
        <v>1820</v>
      </c>
    </row>
    <row r="259" spans="1:14" x14ac:dyDescent="0.3">
      <c r="A259" s="1">
        <v>45344.321976226864</v>
      </c>
      <c r="B259" t="s">
        <v>291</v>
      </c>
      <c r="C259" t="s">
        <v>292</v>
      </c>
      <c r="D259" t="s">
        <v>1246</v>
      </c>
      <c r="E259" t="s">
        <v>13489</v>
      </c>
      <c r="F259" t="s">
        <v>13384</v>
      </c>
      <c r="G259" s="62">
        <v>9.3309999999999995</v>
      </c>
      <c r="H259" s="4">
        <v>1</v>
      </c>
      <c r="I259" s="63">
        <v>9.330999999999999E-3</v>
      </c>
      <c r="J259">
        <v>473</v>
      </c>
      <c r="K259" t="s">
        <v>13046</v>
      </c>
      <c r="L259" t="s">
        <v>3747</v>
      </c>
      <c r="M259" s="2">
        <v>513.3855164583365</v>
      </c>
      <c r="N259" t="s">
        <v>1820</v>
      </c>
    </row>
    <row r="260" spans="1:14" x14ac:dyDescent="0.3">
      <c r="A260" s="1">
        <v>45720.798754560194</v>
      </c>
      <c r="B260" t="s">
        <v>3723</v>
      </c>
      <c r="C260" t="s">
        <v>440</v>
      </c>
      <c r="D260" t="s">
        <v>3728</v>
      </c>
      <c r="E260" t="s">
        <v>13490</v>
      </c>
      <c r="F260" t="s">
        <v>7261</v>
      </c>
      <c r="G260" s="62">
        <v>6</v>
      </c>
      <c r="H260" s="4">
        <v>1</v>
      </c>
      <c r="I260" s="63">
        <v>6.0000000000000001E-3</v>
      </c>
      <c r="J260">
        <v>97</v>
      </c>
      <c r="K260" t="s">
        <v>13034</v>
      </c>
      <c r="L260" t="s">
        <v>3730</v>
      </c>
      <c r="M260" s="2">
        <v>514.36958340277488</v>
      </c>
      <c r="N260" t="s">
        <v>1820</v>
      </c>
    </row>
    <row r="261" spans="1:14" x14ac:dyDescent="0.3">
      <c r="A261" s="1">
        <v>45342.618385601847</v>
      </c>
      <c r="B261" t="s">
        <v>291</v>
      </c>
      <c r="C261" t="s">
        <v>292</v>
      </c>
      <c r="D261" t="s">
        <v>1246</v>
      </c>
      <c r="E261" t="s">
        <v>13491</v>
      </c>
      <c r="F261" t="s">
        <v>6448</v>
      </c>
      <c r="G261" s="62">
        <v>9.3309999999999995</v>
      </c>
      <c r="H261" s="4">
        <v>1</v>
      </c>
      <c r="I261" s="63">
        <v>9.330999999999999E-3</v>
      </c>
      <c r="J261">
        <v>475</v>
      </c>
      <c r="K261" t="s">
        <v>13046</v>
      </c>
      <c r="L261" t="s">
        <v>3747</v>
      </c>
      <c r="M261" s="2">
        <v>513.56181886573904</v>
      </c>
      <c r="N261" t="s">
        <v>1820</v>
      </c>
    </row>
    <row r="262" spans="1:14" x14ac:dyDescent="0.3">
      <c r="A262" s="1">
        <v>45342.592226238427</v>
      </c>
      <c r="B262" t="s">
        <v>291</v>
      </c>
      <c r="C262" t="s">
        <v>292</v>
      </c>
      <c r="D262" t="s">
        <v>1246</v>
      </c>
      <c r="E262" t="s">
        <v>13492</v>
      </c>
      <c r="F262" t="s">
        <v>13493</v>
      </c>
      <c r="G262" s="62">
        <v>9.3309999999999995</v>
      </c>
      <c r="H262" s="4">
        <v>1</v>
      </c>
      <c r="I262" s="63">
        <v>9.330999999999999E-3</v>
      </c>
      <c r="J262">
        <v>475</v>
      </c>
      <c r="K262" t="s">
        <v>13046</v>
      </c>
      <c r="L262" t="s">
        <v>3747</v>
      </c>
      <c r="M262" s="2">
        <v>513.56938042824186</v>
      </c>
      <c r="N262" t="s">
        <v>1820</v>
      </c>
    </row>
    <row r="263" spans="1:14" x14ac:dyDescent="0.3">
      <c r="A263" s="1">
        <v>45394.44251090278</v>
      </c>
      <c r="B263" t="s">
        <v>292</v>
      </c>
      <c r="C263" t="s">
        <v>292</v>
      </c>
      <c r="D263" t="s">
        <v>1246</v>
      </c>
      <c r="E263" t="s">
        <v>13494</v>
      </c>
      <c r="F263" t="s">
        <v>13495</v>
      </c>
      <c r="G263" s="62">
        <v>9.3309999999999995</v>
      </c>
      <c r="H263" s="4">
        <v>1</v>
      </c>
      <c r="I263" s="63">
        <v>9.330999999999999E-3</v>
      </c>
      <c r="J263">
        <v>423</v>
      </c>
      <c r="K263" t="s">
        <v>13039</v>
      </c>
      <c r="L263" t="s">
        <v>3747</v>
      </c>
      <c r="M263" s="2">
        <v>513.56769733795954</v>
      </c>
      <c r="N263" t="s">
        <v>1820</v>
      </c>
    </row>
    <row r="264" spans="1:14" x14ac:dyDescent="0.3">
      <c r="A264" s="1">
        <v>45342.615014826391</v>
      </c>
      <c r="B264" t="s">
        <v>291</v>
      </c>
      <c r="C264" t="s">
        <v>292</v>
      </c>
      <c r="D264" t="s">
        <v>1246</v>
      </c>
      <c r="E264" t="s">
        <v>13496</v>
      </c>
      <c r="F264" t="s">
        <v>13497</v>
      </c>
      <c r="G264" s="62">
        <v>9.3309999999999995</v>
      </c>
      <c r="H264" s="4">
        <v>1</v>
      </c>
      <c r="I264" s="63">
        <v>9.330999999999999E-3</v>
      </c>
      <c r="J264">
        <v>475</v>
      </c>
      <c r="K264" t="s">
        <v>13046</v>
      </c>
      <c r="L264" t="s">
        <v>3747</v>
      </c>
      <c r="M264" s="2">
        <v>513.56889385416434</v>
      </c>
      <c r="N264" t="s">
        <v>1820</v>
      </c>
    </row>
    <row r="265" spans="1:14" x14ac:dyDescent="0.3">
      <c r="A265" s="1">
        <v>45342.613214803241</v>
      </c>
      <c r="B265" t="s">
        <v>291</v>
      </c>
      <c r="C265" t="s">
        <v>292</v>
      </c>
      <c r="D265" t="s">
        <v>1246</v>
      </c>
      <c r="E265" t="s">
        <v>13498</v>
      </c>
      <c r="F265" t="s">
        <v>13499</v>
      </c>
      <c r="G265" s="62">
        <v>9.3309999999999995</v>
      </c>
      <c r="H265" s="4">
        <v>1</v>
      </c>
      <c r="I265" s="63">
        <v>9.330999999999999E-3</v>
      </c>
      <c r="J265">
        <v>475</v>
      </c>
      <c r="K265" t="s">
        <v>13046</v>
      </c>
      <c r="L265" t="s">
        <v>3747</v>
      </c>
      <c r="M265" s="2">
        <v>513.53575375000219</v>
      </c>
      <c r="N265" t="s">
        <v>1820</v>
      </c>
    </row>
    <row r="266" spans="1:14" x14ac:dyDescent="0.3">
      <c r="A266" s="1">
        <v>45720.789642511583</v>
      </c>
      <c r="B266" t="s">
        <v>3723</v>
      </c>
      <c r="C266" t="s">
        <v>440</v>
      </c>
      <c r="D266" t="s">
        <v>3728</v>
      </c>
      <c r="E266" t="s">
        <v>13500</v>
      </c>
      <c r="F266" t="s">
        <v>1098</v>
      </c>
      <c r="G266" s="62">
        <v>6</v>
      </c>
      <c r="H266" s="4">
        <v>1</v>
      </c>
      <c r="I266" s="63">
        <v>6.0000000000000001E-3</v>
      </c>
      <c r="J266">
        <v>97</v>
      </c>
      <c r="K266" t="s">
        <v>13034</v>
      </c>
      <c r="L266" t="s">
        <v>13501</v>
      </c>
      <c r="M266" s="2">
        <v>512.11212233795959</v>
      </c>
      <c r="N266" t="s">
        <v>1820</v>
      </c>
    </row>
    <row r="267" spans="1:14" x14ac:dyDescent="0.3">
      <c r="A267" s="1">
        <v>45357.40992244213</v>
      </c>
      <c r="B267" t="s">
        <v>367</v>
      </c>
      <c r="C267" t="s">
        <v>368</v>
      </c>
      <c r="D267" t="s">
        <v>1246</v>
      </c>
      <c r="E267" t="s">
        <v>13502</v>
      </c>
      <c r="F267" t="s">
        <v>1413</v>
      </c>
      <c r="G267" s="62">
        <v>60.9</v>
      </c>
      <c r="H267" s="4">
        <v>1</v>
      </c>
      <c r="I267" s="63">
        <v>6.0900000000000003E-2</v>
      </c>
      <c r="J267">
        <v>460</v>
      </c>
      <c r="K267" t="s">
        <v>13046</v>
      </c>
      <c r="L267" t="s">
        <v>13482</v>
      </c>
      <c r="M267" s="2">
        <v>515.356655011572</v>
      </c>
      <c r="N267" t="s">
        <v>1820</v>
      </c>
    </row>
    <row r="268" spans="1:14" x14ac:dyDescent="0.3">
      <c r="A268" s="1">
        <v>45308.710706099533</v>
      </c>
      <c r="B268" t="s">
        <v>351</v>
      </c>
      <c r="C268" t="s">
        <v>351</v>
      </c>
      <c r="D268" t="s">
        <v>1246</v>
      </c>
      <c r="E268" t="s">
        <v>13503</v>
      </c>
      <c r="F268" t="s">
        <v>1403</v>
      </c>
      <c r="G268" s="62">
        <v>77.8</v>
      </c>
      <c r="H268" s="4">
        <v>1</v>
      </c>
      <c r="I268" s="63">
        <v>7.7799999999999994E-2</v>
      </c>
      <c r="J268">
        <v>509</v>
      </c>
      <c r="K268" t="s">
        <v>13049</v>
      </c>
      <c r="L268" t="s">
        <v>3747</v>
      </c>
      <c r="M268" s="2">
        <v>513.88423704860907</v>
      </c>
      <c r="N268" t="s">
        <v>1820</v>
      </c>
    </row>
    <row r="269" spans="1:14" x14ac:dyDescent="0.3">
      <c r="A269" s="1">
        <v>45815.729306921297</v>
      </c>
      <c r="B269" t="s">
        <v>350</v>
      </c>
      <c r="C269" t="s">
        <v>351</v>
      </c>
      <c r="D269" t="s">
        <v>1246</v>
      </c>
      <c r="E269" t="s">
        <v>13503</v>
      </c>
      <c r="F269" t="s">
        <v>1403</v>
      </c>
      <c r="G269" s="62">
        <v>77.8</v>
      </c>
      <c r="H269" s="4">
        <v>1</v>
      </c>
      <c r="I269" s="63">
        <v>7.7799999999999994E-2</v>
      </c>
      <c r="J269">
        <v>2</v>
      </c>
      <c r="K269" t="s">
        <v>13034</v>
      </c>
      <c r="L269" t="s">
        <v>3747</v>
      </c>
      <c r="M269" s="2">
        <v>513.88423704860907</v>
      </c>
      <c r="N269" t="s">
        <v>1820</v>
      </c>
    </row>
    <row r="270" spans="1:14" x14ac:dyDescent="0.3">
      <c r="A270" s="1">
        <v>45321.977777824082</v>
      </c>
      <c r="B270" t="s">
        <v>332</v>
      </c>
      <c r="C270" t="s">
        <v>332</v>
      </c>
      <c r="D270" t="s">
        <v>1246</v>
      </c>
      <c r="E270" t="s">
        <v>13504</v>
      </c>
      <c r="F270" t="s">
        <v>12976</v>
      </c>
      <c r="G270" s="62">
        <v>15.414</v>
      </c>
      <c r="H270" s="4">
        <v>1</v>
      </c>
      <c r="I270" s="63">
        <v>1.5414000000000001E-2</v>
      </c>
      <c r="J270">
        <v>496</v>
      </c>
      <c r="K270" t="s">
        <v>13049</v>
      </c>
      <c r="L270" t="s">
        <v>13505</v>
      </c>
      <c r="M270" s="2">
        <v>508.2500631365765</v>
      </c>
      <c r="N270" t="s">
        <v>1820</v>
      </c>
    </row>
    <row r="271" spans="1:14" x14ac:dyDescent="0.3">
      <c r="A271" s="1">
        <v>45326.59895359954</v>
      </c>
      <c r="B271" t="s">
        <v>773</v>
      </c>
      <c r="C271" t="s">
        <v>757</v>
      </c>
      <c r="D271" t="s">
        <v>1047</v>
      </c>
      <c r="E271" t="s">
        <v>13506</v>
      </c>
      <c r="F271" t="s">
        <v>13507</v>
      </c>
      <c r="G271" s="62">
        <v>54.4</v>
      </c>
      <c r="H271" s="4">
        <v>1</v>
      </c>
      <c r="I271" s="63">
        <v>5.4399999999999997E-2</v>
      </c>
      <c r="J271">
        <v>491</v>
      </c>
      <c r="K271" t="s">
        <v>13042</v>
      </c>
      <c r="L271" t="s">
        <v>13508</v>
      </c>
      <c r="M271" s="2">
        <v>506.20475399305718</v>
      </c>
      <c r="N271" t="s">
        <v>1820</v>
      </c>
    </row>
    <row r="272" spans="1:14" x14ac:dyDescent="0.3">
      <c r="A272" s="1">
        <v>45336.594673275467</v>
      </c>
      <c r="B272" t="s">
        <v>882</v>
      </c>
      <c r="C272" t="s">
        <v>880</v>
      </c>
      <c r="D272" t="s">
        <v>1047</v>
      </c>
      <c r="E272" t="s">
        <v>13509</v>
      </c>
      <c r="F272" t="s">
        <v>13510</v>
      </c>
      <c r="G272" s="62">
        <v>56.5</v>
      </c>
      <c r="H272" s="4">
        <v>1</v>
      </c>
      <c r="I272" s="63">
        <v>5.6500000000000002E-2</v>
      </c>
      <c r="J272">
        <v>481</v>
      </c>
      <c r="K272" t="s">
        <v>13046</v>
      </c>
      <c r="L272" t="s">
        <v>13511</v>
      </c>
      <c r="M272" s="2">
        <v>507.14945197916683</v>
      </c>
      <c r="N272" t="s">
        <v>1820</v>
      </c>
    </row>
    <row r="273" spans="1:14" x14ac:dyDescent="0.3">
      <c r="A273" s="1">
        <v>45394.718211099527</v>
      </c>
      <c r="B273" t="s">
        <v>882</v>
      </c>
      <c r="C273" t="s">
        <v>880</v>
      </c>
      <c r="D273" t="s">
        <v>1047</v>
      </c>
      <c r="E273" t="s">
        <v>13512</v>
      </c>
      <c r="F273" t="s">
        <v>13254</v>
      </c>
      <c r="G273" s="62">
        <v>56.5</v>
      </c>
      <c r="H273" s="4">
        <v>1</v>
      </c>
      <c r="I273" s="63">
        <v>5.6500000000000002E-2</v>
      </c>
      <c r="J273">
        <v>423</v>
      </c>
      <c r="K273" t="s">
        <v>13046</v>
      </c>
      <c r="L273" t="s">
        <v>13511</v>
      </c>
      <c r="M273" s="2">
        <v>507.00791571759328</v>
      </c>
      <c r="N273" t="s">
        <v>1820</v>
      </c>
    </row>
    <row r="274" spans="1:14" x14ac:dyDescent="0.3">
      <c r="A274" s="1">
        <v>45325.487970729169</v>
      </c>
      <c r="B274" t="s">
        <v>358</v>
      </c>
      <c r="C274" t="s">
        <v>358</v>
      </c>
      <c r="D274" t="s">
        <v>1246</v>
      </c>
      <c r="E274" t="s">
        <v>13513</v>
      </c>
      <c r="F274" t="s">
        <v>1781</v>
      </c>
      <c r="G274" s="62">
        <v>94.2</v>
      </c>
      <c r="H274" s="4">
        <v>1</v>
      </c>
      <c r="I274" s="63">
        <v>9.4200000000000006E-2</v>
      </c>
      <c r="J274">
        <v>492</v>
      </c>
      <c r="K274" t="s">
        <v>13039</v>
      </c>
      <c r="L274" t="s">
        <v>13514</v>
      </c>
      <c r="M274" s="2">
        <v>505.33882347222237</v>
      </c>
      <c r="N274" t="s">
        <v>1820</v>
      </c>
    </row>
    <row r="275" spans="1:14" x14ac:dyDescent="0.3">
      <c r="A275" s="1">
        <v>45418.483265601863</v>
      </c>
      <c r="B275" t="s">
        <v>317</v>
      </c>
      <c r="C275" t="s">
        <v>318</v>
      </c>
      <c r="D275" t="s">
        <v>1246</v>
      </c>
      <c r="E275" t="s">
        <v>13515</v>
      </c>
      <c r="F275" t="s">
        <v>1781</v>
      </c>
      <c r="G275" s="62">
        <v>395</v>
      </c>
      <c r="H275" s="4">
        <v>1</v>
      </c>
      <c r="I275" s="63">
        <v>0.39500000000000002</v>
      </c>
      <c r="J275">
        <v>399</v>
      </c>
      <c r="K275" t="s">
        <v>13046</v>
      </c>
      <c r="L275" t="s">
        <v>13514</v>
      </c>
      <c r="M275" s="2">
        <v>505.20873053240939</v>
      </c>
      <c r="N275" t="s">
        <v>1820</v>
      </c>
    </row>
    <row r="276" spans="1:14" x14ac:dyDescent="0.3">
      <c r="A276" s="1">
        <v>45325.484851053239</v>
      </c>
      <c r="B276" t="s">
        <v>358</v>
      </c>
      <c r="C276" t="s">
        <v>358</v>
      </c>
      <c r="D276" t="s">
        <v>1246</v>
      </c>
      <c r="E276" t="s">
        <v>13516</v>
      </c>
      <c r="F276" t="s">
        <v>2586</v>
      </c>
      <c r="G276" s="62">
        <v>94.2</v>
      </c>
      <c r="H276" s="4">
        <v>1</v>
      </c>
      <c r="I276" s="63">
        <v>9.4200000000000006E-2</v>
      </c>
      <c r="J276">
        <v>492</v>
      </c>
      <c r="K276" t="s">
        <v>13039</v>
      </c>
      <c r="L276" t="s">
        <v>13514</v>
      </c>
      <c r="M276" s="2">
        <v>505.33801394676271</v>
      </c>
      <c r="N276" t="s">
        <v>1820</v>
      </c>
    </row>
    <row r="277" spans="1:14" x14ac:dyDescent="0.3">
      <c r="A277" s="1">
        <v>45709.41662408565</v>
      </c>
      <c r="B277" t="s">
        <v>785</v>
      </c>
      <c r="C277" t="s">
        <v>757</v>
      </c>
      <c r="D277" t="s">
        <v>1047</v>
      </c>
      <c r="E277" t="s">
        <v>13517</v>
      </c>
      <c r="F277" t="s">
        <v>13518</v>
      </c>
      <c r="G277" s="62">
        <v>54.8</v>
      </c>
      <c r="H277" s="4">
        <v>1</v>
      </c>
      <c r="I277" s="63">
        <v>5.4800000000000001E-2</v>
      </c>
      <c r="J277">
        <v>108</v>
      </c>
      <c r="K277" t="s">
        <v>13046</v>
      </c>
      <c r="L277" t="s">
        <v>13519</v>
      </c>
      <c r="M277" s="2">
        <v>487.44941106481571</v>
      </c>
      <c r="N277" t="s">
        <v>13062</v>
      </c>
    </row>
    <row r="278" spans="1:14" x14ac:dyDescent="0.3">
      <c r="A278" s="1">
        <v>45374.419729525463</v>
      </c>
      <c r="B278" t="s">
        <v>731</v>
      </c>
      <c r="C278" t="s">
        <v>728</v>
      </c>
      <c r="D278" t="s">
        <v>1047</v>
      </c>
      <c r="E278" t="s">
        <v>13520</v>
      </c>
      <c r="F278" t="s">
        <v>12980</v>
      </c>
      <c r="G278" s="62">
        <v>75.5</v>
      </c>
      <c r="H278" s="4">
        <v>1</v>
      </c>
      <c r="I278" s="63">
        <v>7.5499999999999998E-2</v>
      </c>
      <c r="J278">
        <v>443</v>
      </c>
      <c r="K278" t="s">
        <v>13046</v>
      </c>
      <c r="L278" t="s">
        <v>13521</v>
      </c>
      <c r="M278" s="2">
        <v>486.28172959490632</v>
      </c>
      <c r="N278" t="s">
        <v>1820</v>
      </c>
    </row>
    <row r="279" spans="1:14" x14ac:dyDescent="0.3">
      <c r="A279" s="1">
        <v>45354.638927488428</v>
      </c>
      <c r="B279" t="s">
        <v>340</v>
      </c>
      <c r="C279" t="s">
        <v>340</v>
      </c>
      <c r="D279" t="s">
        <v>1246</v>
      </c>
      <c r="E279" t="s">
        <v>13522</v>
      </c>
      <c r="F279" t="s">
        <v>11797</v>
      </c>
      <c r="G279" s="62">
        <v>18.190000000000001</v>
      </c>
      <c r="H279" s="4">
        <v>1</v>
      </c>
      <c r="I279" s="63">
        <v>1.8190000000000001E-2</v>
      </c>
      <c r="J279">
        <v>463</v>
      </c>
      <c r="K279" t="s">
        <v>13049</v>
      </c>
      <c r="L279" t="s">
        <v>13523</v>
      </c>
      <c r="M279" s="2">
        <v>481.74458262731793</v>
      </c>
      <c r="N279" t="s">
        <v>1820</v>
      </c>
    </row>
    <row r="280" spans="1:14" x14ac:dyDescent="0.3">
      <c r="A280" s="1">
        <v>45362.601027557866</v>
      </c>
      <c r="B280" t="s">
        <v>340</v>
      </c>
      <c r="C280" t="s">
        <v>340</v>
      </c>
      <c r="D280" t="s">
        <v>1246</v>
      </c>
      <c r="E280" t="s">
        <v>13524</v>
      </c>
      <c r="F280" t="s">
        <v>7867</v>
      </c>
      <c r="G280" s="62">
        <v>18.190000000000001</v>
      </c>
      <c r="H280" s="4">
        <v>1</v>
      </c>
      <c r="I280" s="63">
        <v>1.8190000000000001E-2</v>
      </c>
      <c r="J280">
        <v>455</v>
      </c>
      <c r="K280" t="s">
        <v>13049</v>
      </c>
      <c r="L280" t="s">
        <v>13523</v>
      </c>
      <c r="M280" s="2">
        <v>481.74412533565192</v>
      </c>
      <c r="N280" t="s">
        <v>1820</v>
      </c>
    </row>
    <row r="281" spans="1:14" x14ac:dyDescent="0.3">
      <c r="A281" s="1">
        <v>45356.633365150461</v>
      </c>
      <c r="B281" t="s">
        <v>340</v>
      </c>
      <c r="C281" t="s">
        <v>340</v>
      </c>
      <c r="D281" t="s">
        <v>1246</v>
      </c>
      <c r="E281" t="s">
        <v>13525</v>
      </c>
      <c r="F281" t="s">
        <v>2451</v>
      </c>
      <c r="G281" s="62">
        <v>18.190000000000001</v>
      </c>
      <c r="H281" s="4">
        <v>1</v>
      </c>
      <c r="I281" s="63">
        <v>1.8190000000000001E-2</v>
      </c>
      <c r="J281">
        <v>461</v>
      </c>
      <c r="K281" t="s">
        <v>13049</v>
      </c>
      <c r="L281" t="s">
        <v>13523</v>
      </c>
      <c r="M281" s="2">
        <v>481.72252291666518</v>
      </c>
      <c r="N281" t="s">
        <v>1820</v>
      </c>
    </row>
    <row r="282" spans="1:14" x14ac:dyDescent="0.3">
      <c r="A282" s="1">
        <v>45709.418562199076</v>
      </c>
      <c r="B282" t="s">
        <v>153</v>
      </c>
      <c r="C282" t="s">
        <v>166</v>
      </c>
      <c r="D282" t="s">
        <v>1047</v>
      </c>
      <c r="E282" t="s">
        <v>13526</v>
      </c>
      <c r="F282" t="s">
        <v>7261</v>
      </c>
      <c r="G282" s="62">
        <v>104.6</v>
      </c>
      <c r="H282" s="4">
        <v>1</v>
      </c>
      <c r="I282" s="63">
        <v>0.1046</v>
      </c>
      <c r="J282">
        <v>108</v>
      </c>
      <c r="K282" t="s">
        <v>13034</v>
      </c>
      <c r="L282" t="s">
        <v>13527</v>
      </c>
      <c r="M282" s="2">
        <v>475.42803731481399</v>
      </c>
      <c r="N282" t="s">
        <v>13062</v>
      </c>
    </row>
    <row r="283" spans="1:14" x14ac:dyDescent="0.3">
      <c r="A283" s="1">
        <v>45356.704113344909</v>
      </c>
      <c r="B283" t="s">
        <v>340</v>
      </c>
      <c r="C283" t="s">
        <v>340</v>
      </c>
      <c r="D283" t="s">
        <v>1246</v>
      </c>
      <c r="E283" t="s">
        <v>13528</v>
      </c>
      <c r="F283" t="s">
        <v>3928</v>
      </c>
      <c r="G283" s="62">
        <v>18.190000000000001</v>
      </c>
      <c r="H283" s="4">
        <v>1</v>
      </c>
      <c r="I283" s="63">
        <v>1.8190000000000001E-2</v>
      </c>
      <c r="J283">
        <v>461</v>
      </c>
      <c r="K283" t="s">
        <v>13049</v>
      </c>
      <c r="L283" t="s">
        <v>13529</v>
      </c>
      <c r="M283" s="2">
        <v>478.39863679397962</v>
      </c>
      <c r="N283" t="s">
        <v>1820</v>
      </c>
    </row>
    <row r="284" spans="1:14" x14ac:dyDescent="0.3">
      <c r="A284" s="1">
        <v>45354.644490486113</v>
      </c>
      <c r="B284" t="s">
        <v>340</v>
      </c>
      <c r="C284" t="s">
        <v>340</v>
      </c>
      <c r="D284" t="s">
        <v>1246</v>
      </c>
      <c r="E284" t="s">
        <v>13530</v>
      </c>
      <c r="F284" t="s">
        <v>11585</v>
      </c>
      <c r="G284" s="62">
        <v>18.190000000000001</v>
      </c>
      <c r="H284" s="4">
        <v>1</v>
      </c>
      <c r="I284" s="63">
        <v>1.8190000000000001E-2</v>
      </c>
      <c r="J284">
        <v>463</v>
      </c>
      <c r="K284" t="s">
        <v>13049</v>
      </c>
      <c r="L284" t="s">
        <v>13529</v>
      </c>
      <c r="M284" s="2">
        <v>478.39800400462991</v>
      </c>
      <c r="N284" t="s">
        <v>1820</v>
      </c>
    </row>
    <row r="285" spans="1:14" x14ac:dyDescent="0.3">
      <c r="A285" s="1">
        <v>45345.242117083333</v>
      </c>
      <c r="B285" t="s">
        <v>873</v>
      </c>
      <c r="C285" t="s">
        <v>873</v>
      </c>
      <c r="D285" t="s">
        <v>5770</v>
      </c>
      <c r="E285" t="s">
        <v>13531</v>
      </c>
      <c r="F285" t="s">
        <v>8573</v>
      </c>
      <c r="G285" s="62">
        <v>113.8</v>
      </c>
      <c r="H285" s="4">
        <v>1</v>
      </c>
      <c r="I285" s="63">
        <v>0.1138</v>
      </c>
      <c r="J285">
        <v>472</v>
      </c>
      <c r="K285" t="s">
        <v>13039</v>
      </c>
      <c r="L285" t="s">
        <v>13532</v>
      </c>
      <c r="M285" s="2">
        <v>476.64086771990702</v>
      </c>
      <c r="N285" t="s">
        <v>1820</v>
      </c>
    </row>
    <row r="286" spans="1:14" x14ac:dyDescent="0.3">
      <c r="A286" s="1">
        <v>45670.799081747682</v>
      </c>
      <c r="B286" t="s">
        <v>877</v>
      </c>
      <c r="C286" t="s">
        <v>873</v>
      </c>
      <c r="D286" t="s">
        <v>5770</v>
      </c>
      <c r="E286" t="s">
        <v>13533</v>
      </c>
      <c r="F286" t="s">
        <v>8250</v>
      </c>
      <c r="G286" s="62">
        <v>113.8</v>
      </c>
      <c r="H286" s="4">
        <v>1</v>
      </c>
      <c r="I286" s="63">
        <v>0.1138</v>
      </c>
      <c r="J286">
        <v>147</v>
      </c>
      <c r="K286" t="s">
        <v>13042</v>
      </c>
      <c r="L286" t="s">
        <v>13527</v>
      </c>
      <c r="M286" s="2">
        <v>475.49670730323851</v>
      </c>
      <c r="N286" t="s">
        <v>1820</v>
      </c>
    </row>
    <row r="287" spans="1:14" x14ac:dyDescent="0.3">
      <c r="A287" s="1">
        <v>45371.315456145843</v>
      </c>
      <c r="B287" t="s">
        <v>778</v>
      </c>
      <c r="C287" t="s">
        <v>757</v>
      </c>
      <c r="D287" t="s">
        <v>1047</v>
      </c>
      <c r="E287" t="s">
        <v>13534</v>
      </c>
      <c r="F287" t="s">
        <v>4728</v>
      </c>
      <c r="G287" s="62">
        <v>54.4</v>
      </c>
      <c r="H287" s="4">
        <v>1</v>
      </c>
      <c r="I287" s="63">
        <v>5.4399999999999997E-2</v>
      </c>
      <c r="J287">
        <v>446</v>
      </c>
      <c r="K287" t="s">
        <v>13046</v>
      </c>
      <c r="L287" t="s">
        <v>13535</v>
      </c>
      <c r="M287" s="2">
        <v>467.21072019675921</v>
      </c>
      <c r="N287" t="s">
        <v>1820</v>
      </c>
    </row>
    <row r="288" spans="1:14" x14ac:dyDescent="0.3">
      <c r="A288" s="1">
        <v>45371.313503344907</v>
      </c>
      <c r="B288" t="s">
        <v>778</v>
      </c>
      <c r="C288" t="s">
        <v>757</v>
      </c>
      <c r="D288" t="s">
        <v>1047</v>
      </c>
      <c r="E288" t="s">
        <v>13536</v>
      </c>
      <c r="F288" t="s">
        <v>5255</v>
      </c>
      <c r="G288" s="62">
        <v>54.4</v>
      </c>
      <c r="H288" s="4">
        <v>1</v>
      </c>
      <c r="I288" s="63">
        <v>5.4399999999999997E-2</v>
      </c>
      <c r="J288">
        <v>446</v>
      </c>
      <c r="K288" t="s">
        <v>13046</v>
      </c>
      <c r="L288" t="s">
        <v>13535</v>
      </c>
      <c r="M288" s="2">
        <v>467.26091322916909</v>
      </c>
      <c r="N288" t="s">
        <v>1820</v>
      </c>
    </row>
    <row r="289" spans="1:14" x14ac:dyDescent="0.3">
      <c r="A289" s="1">
        <v>45365.89183547454</v>
      </c>
      <c r="B289" t="s">
        <v>774</v>
      </c>
      <c r="C289" t="s">
        <v>757</v>
      </c>
      <c r="D289" t="s">
        <v>1047</v>
      </c>
      <c r="E289" t="s">
        <v>13537</v>
      </c>
      <c r="F289" t="s">
        <v>2027</v>
      </c>
      <c r="G289" s="62">
        <v>54.8</v>
      </c>
      <c r="H289" s="4">
        <v>1</v>
      </c>
      <c r="I289" s="63">
        <v>5.4800000000000001E-2</v>
      </c>
      <c r="J289">
        <v>452</v>
      </c>
      <c r="K289" t="s">
        <v>13046</v>
      </c>
      <c r="L289" t="s">
        <v>13538</v>
      </c>
      <c r="M289" s="2">
        <v>466.91372063657042</v>
      </c>
      <c r="N289" t="s">
        <v>1820</v>
      </c>
    </row>
    <row r="290" spans="1:14" x14ac:dyDescent="0.3">
      <c r="A290" s="1">
        <v>45495.322128009248</v>
      </c>
      <c r="B290" t="s">
        <v>299</v>
      </c>
      <c r="C290" t="s">
        <v>300</v>
      </c>
      <c r="D290" t="s">
        <v>1246</v>
      </c>
      <c r="E290" t="s">
        <v>13539</v>
      </c>
      <c r="F290" t="s">
        <v>13540</v>
      </c>
      <c r="G290" s="62">
        <v>176.29499999999999</v>
      </c>
      <c r="H290" s="4">
        <v>1</v>
      </c>
      <c r="I290" s="63">
        <v>0.17629500000000001</v>
      </c>
      <c r="J290">
        <v>322</v>
      </c>
      <c r="K290" t="s">
        <v>13042</v>
      </c>
      <c r="L290" t="s">
        <v>13538</v>
      </c>
      <c r="M290" s="2">
        <v>466.22081103009259</v>
      </c>
      <c r="N290" t="s">
        <v>1820</v>
      </c>
    </row>
    <row r="291" spans="1:14" x14ac:dyDescent="0.3">
      <c r="A291" s="1">
        <v>45366.205486620369</v>
      </c>
      <c r="B291" t="s">
        <v>300</v>
      </c>
      <c r="C291" t="s">
        <v>300</v>
      </c>
      <c r="D291" t="s">
        <v>1246</v>
      </c>
      <c r="E291" t="s">
        <v>13541</v>
      </c>
      <c r="F291" t="s">
        <v>3054</v>
      </c>
      <c r="G291" s="62">
        <v>176.29</v>
      </c>
      <c r="H291" s="4">
        <v>1</v>
      </c>
      <c r="I291" s="63">
        <v>0.17629</v>
      </c>
      <c r="J291">
        <v>451</v>
      </c>
      <c r="K291" t="s">
        <v>13049</v>
      </c>
      <c r="L291" t="s">
        <v>13538</v>
      </c>
      <c r="M291" s="2">
        <v>466.21990740740881</v>
      </c>
      <c r="N291" t="s">
        <v>1820</v>
      </c>
    </row>
    <row r="292" spans="1:14" x14ac:dyDescent="0.3">
      <c r="A292" s="1">
        <v>45384.933432557867</v>
      </c>
      <c r="B292" t="s">
        <v>774</v>
      </c>
      <c r="C292" t="s">
        <v>757</v>
      </c>
      <c r="D292" t="s">
        <v>1047</v>
      </c>
      <c r="E292" t="s">
        <v>13542</v>
      </c>
      <c r="F292" t="s">
        <v>4786</v>
      </c>
      <c r="G292" s="62">
        <v>54.8</v>
      </c>
      <c r="H292" s="4">
        <v>1</v>
      </c>
      <c r="I292" s="63">
        <v>5.4800000000000001E-2</v>
      </c>
      <c r="J292">
        <v>433</v>
      </c>
      <c r="K292" t="s">
        <v>13046</v>
      </c>
      <c r="L292" t="s">
        <v>13538</v>
      </c>
      <c r="M292" s="2">
        <v>466.61783968750387</v>
      </c>
      <c r="N292" t="s">
        <v>1820</v>
      </c>
    </row>
    <row r="293" spans="1:14" x14ac:dyDescent="0.3">
      <c r="A293" s="1">
        <v>45614.706785497678</v>
      </c>
      <c r="B293" t="s">
        <v>581</v>
      </c>
      <c r="C293" t="s">
        <v>579</v>
      </c>
      <c r="D293" t="s">
        <v>2178</v>
      </c>
      <c r="E293" t="s">
        <v>13543</v>
      </c>
      <c r="F293" t="s">
        <v>13544</v>
      </c>
      <c r="G293" s="62">
        <v>116.6</v>
      </c>
      <c r="H293" s="4">
        <v>1</v>
      </c>
      <c r="I293" s="63">
        <v>0.1166</v>
      </c>
      <c r="J293">
        <v>203</v>
      </c>
      <c r="K293" t="s">
        <v>13046</v>
      </c>
      <c r="L293" t="s">
        <v>13545</v>
      </c>
      <c r="M293" s="2">
        <v>465.50162850694318</v>
      </c>
      <c r="N293" t="s">
        <v>1820</v>
      </c>
    </row>
    <row r="294" spans="1:14" x14ac:dyDescent="0.3">
      <c r="A294" s="1">
        <v>45394.717472152777</v>
      </c>
      <c r="B294" t="s">
        <v>778</v>
      </c>
      <c r="C294" t="s">
        <v>757</v>
      </c>
      <c r="D294" t="s">
        <v>1047</v>
      </c>
      <c r="E294" t="s">
        <v>13546</v>
      </c>
      <c r="F294" t="s">
        <v>5434</v>
      </c>
      <c r="G294" s="62">
        <v>54.4</v>
      </c>
      <c r="H294" s="4">
        <v>1</v>
      </c>
      <c r="I294" s="63">
        <v>5.4399999999999997E-2</v>
      </c>
      <c r="J294">
        <v>423</v>
      </c>
      <c r="K294" t="s">
        <v>13046</v>
      </c>
      <c r="L294" t="s">
        <v>13547</v>
      </c>
      <c r="M294" s="2">
        <v>457.38166195601661</v>
      </c>
      <c r="N294" t="s">
        <v>1820</v>
      </c>
    </row>
    <row r="295" spans="1:14" x14ac:dyDescent="0.3">
      <c r="A295" s="1">
        <v>45395.924324247688</v>
      </c>
      <c r="B295" t="s">
        <v>195</v>
      </c>
      <c r="C295" t="s">
        <v>196</v>
      </c>
      <c r="D295" t="s">
        <v>1620</v>
      </c>
      <c r="E295" t="s">
        <v>13548</v>
      </c>
      <c r="F295" t="s">
        <v>2667</v>
      </c>
      <c r="G295" s="62">
        <v>61.46</v>
      </c>
      <c r="H295" s="4">
        <v>1</v>
      </c>
      <c r="I295" s="63">
        <v>6.1460000000000001E-2</v>
      </c>
      <c r="J295">
        <v>422</v>
      </c>
      <c r="K295" t="s">
        <v>13046</v>
      </c>
      <c r="L295" t="s">
        <v>13547</v>
      </c>
      <c r="M295" s="2">
        <v>457.48767945601872</v>
      </c>
      <c r="N295" t="s">
        <v>1820</v>
      </c>
    </row>
    <row r="296" spans="1:14" x14ac:dyDescent="0.3">
      <c r="A296" s="1">
        <v>45670.796289143524</v>
      </c>
      <c r="B296" t="s">
        <v>877</v>
      </c>
      <c r="C296" t="s">
        <v>873</v>
      </c>
      <c r="D296" t="s">
        <v>5770</v>
      </c>
      <c r="E296" t="s">
        <v>13549</v>
      </c>
      <c r="F296" t="s">
        <v>8722</v>
      </c>
      <c r="G296" s="62">
        <v>113.8</v>
      </c>
      <c r="H296" s="4">
        <v>1</v>
      </c>
      <c r="I296" s="63">
        <v>0.1138</v>
      </c>
      <c r="J296">
        <v>147</v>
      </c>
      <c r="K296" t="s">
        <v>13042</v>
      </c>
      <c r="L296" t="s">
        <v>7168</v>
      </c>
      <c r="M296" s="2">
        <v>456.23217488425871</v>
      </c>
      <c r="N296" t="s">
        <v>1820</v>
      </c>
    </row>
    <row r="297" spans="1:14" x14ac:dyDescent="0.3">
      <c r="A297" s="1">
        <v>45436.929859988428</v>
      </c>
      <c r="B297" t="s">
        <v>778</v>
      </c>
      <c r="C297" t="s">
        <v>757</v>
      </c>
      <c r="D297" t="s">
        <v>1047</v>
      </c>
      <c r="E297" t="s">
        <v>13550</v>
      </c>
      <c r="F297" t="s">
        <v>9923</v>
      </c>
      <c r="G297" s="62">
        <v>54.4</v>
      </c>
      <c r="H297" s="4">
        <v>1</v>
      </c>
      <c r="I297" s="63">
        <v>5.4399999999999997E-2</v>
      </c>
      <c r="J297">
        <v>381</v>
      </c>
      <c r="K297" t="s">
        <v>13046</v>
      </c>
      <c r="L297" t="s">
        <v>7168</v>
      </c>
      <c r="M297" s="2">
        <v>456.65685277777811</v>
      </c>
      <c r="N297" t="s">
        <v>1820</v>
      </c>
    </row>
    <row r="298" spans="1:14" x14ac:dyDescent="0.3">
      <c r="A298" s="1">
        <v>45371.313784155092</v>
      </c>
      <c r="B298" t="s">
        <v>778</v>
      </c>
      <c r="C298" t="s">
        <v>757</v>
      </c>
      <c r="D298" t="s">
        <v>1047</v>
      </c>
      <c r="E298" t="s">
        <v>13551</v>
      </c>
      <c r="F298" t="s">
        <v>12437</v>
      </c>
      <c r="G298" s="62">
        <v>54.4</v>
      </c>
      <c r="H298" s="4">
        <v>1</v>
      </c>
      <c r="I298" s="63">
        <v>5.4399999999999997E-2</v>
      </c>
      <c r="J298">
        <v>446</v>
      </c>
      <c r="K298" t="s">
        <v>13046</v>
      </c>
      <c r="L298" t="s">
        <v>7168</v>
      </c>
      <c r="M298" s="2">
        <v>456.25814199073648</v>
      </c>
      <c r="N298" t="s">
        <v>1820</v>
      </c>
    </row>
    <row r="299" spans="1:14" x14ac:dyDescent="0.3">
      <c r="A299" s="1">
        <v>45371.314205162038</v>
      </c>
      <c r="B299" t="s">
        <v>778</v>
      </c>
      <c r="C299" t="s">
        <v>757</v>
      </c>
      <c r="D299" t="s">
        <v>1047</v>
      </c>
      <c r="E299" t="s">
        <v>13552</v>
      </c>
      <c r="F299" t="s">
        <v>4887</v>
      </c>
      <c r="G299" s="62">
        <v>54.4</v>
      </c>
      <c r="H299" s="4">
        <v>1</v>
      </c>
      <c r="I299" s="63">
        <v>5.4399999999999997E-2</v>
      </c>
      <c r="J299">
        <v>446</v>
      </c>
      <c r="K299" t="s">
        <v>13046</v>
      </c>
      <c r="L299" t="s">
        <v>7168</v>
      </c>
      <c r="M299" s="2">
        <v>456.25755211805517</v>
      </c>
      <c r="N299" t="s">
        <v>1820</v>
      </c>
    </row>
    <row r="300" spans="1:14" x14ac:dyDescent="0.3">
      <c r="A300" s="1">
        <v>45484.458552511584</v>
      </c>
      <c r="B300" t="s">
        <v>778</v>
      </c>
      <c r="C300" t="s">
        <v>757</v>
      </c>
      <c r="D300" t="s">
        <v>1047</v>
      </c>
      <c r="E300" t="s">
        <v>13553</v>
      </c>
      <c r="F300" t="s">
        <v>6540</v>
      </c>
      <c r="G300" s="62">
        <v>54.4</v>
      </c>
      <c r="H300" s="4">
        <v>1</v>
      </c>
      <c r="I300" s="63">
        <v>5.4399999999999997E-2</v>
      </c>
      <c r="J300">
        <v>333</v>
      </c>
      <c r="K300" t="s">
        <v>13046</v>
      </c>
      <c r="L300" t="s">
        <v>7168</v>
      </c>
      <c r="M300" s="2">
        <v>456.56127630786801</v>
      </c>
      <c r="N300" t="s">
        <v>1820</v>
      </c>
    </row>
    <row r="301" spans="1:14" x14ac:dyDescent="0.3">
      <c r="A301" s="1">
        <v>45400.470155671297</v>
      </c>
      <c r="B301" t="s">
        <v>855</v>
      </c>
      <c r="C301" t="s">
        <v>819</v>
      </c>
      <c r="D301" t="s">
        <v>1047</v>
      </c>
      <c r="E301" t="s">
        <v>13554</v>
      </c>
      <c r="F301" t="s">
        <v>1509</v>
      </c>
      <c r="G301" s="62">
        <v>40.130000000000003</v>
      </c>
      <c r="H301" s="4">
        <v>1</v>
      </c>
      <c r="I301" s="63">
        <v>4.0130000000000013E-2</v>
      </c>
      <c r="J301">
        <v>417</v>
      </c>
      <c r="K301" t="s">
        <v>13046</v>
      </c>
      <c r="L301" t="s">
        <v>7168</v>
      </c>
      <c r="M301" s="2">
        <v>456.3789011226836</v>
      </c>
      <c r="N301" t="s">
        <v>13062</v>
      </c>
    </row>
    <row r="302" spans="1:14" x14ac:dyDescent="0.3">
      <c r="A302" s="1">
        <v>45371.314832175922</v>
      </c>
      <c r="B302" t="s">
        <v>778</v>
      </c>
      <c r="C302" t="s">
        <v>757</v>
      </c>
      <c r="D302" t="s">
        <v>1047</v>
      </c>
      <c r="E302" t="s">
        <v>13555</v>
      </c>
      <c r="F302" t="s">
        <v>5298</v>
      </c>
      <c r="G302" s="62">
        <v>54.4</v>
      </c>
      <c r="H302" s="4">
        <v>1</v>
      </c>
      <c r="I302" s="63">
        <v>5.4399999999999997E-2</v>
      </c>
      <c r="J302">
        <v>446</v>
      </c>
      <c r="K302" t="s">
        <v>13046</v>
      </c>
      <c r="L302" t="s">
        <v>7168</v>
      </c>
      <c r="M302" s="2">
        <v>456.40986378472007</v>
      </c>
      <c r="N302" t="s">
        <v>1820</v>
      </c>
    </row>
    <row r="303" spans="1:14" x14ac:dyDescent="0.3">
      <c r="A303" s="1">
        <v>45384.674855937497</v>
      </c>
      <c r="B303" t="s">
        <v>624</v>
      </c>
      <c r="C303" t="s">
        <v>624</v>
      </c>
      <c r="D303" t="s">
        <v>1111</v>
      </c>
      <c r="E303" t="s">
        <v>13556</v>
      </c>
      <c r="F303" t="s">
        <v>5715</v>
      </c>
      <c r="G303" s="62">
        <v>41</v>
      </c>
      <c r="H303" s="4">
        <v>1</v>
      </c>
      <c r="I303" s="63">
        <v>4.1000000000000002E-2</v>
      </c>
      <c r="J303">
        <v>433</v>
      </c>
      <c r="K303" t="s">
        <v>13049</v>
      </c>
      <c r="L303" t="s">
        <v>13547</v>
      </c>
      <c r="M303" s="2">
        <v>457.46185723379313</v>
      </c>
      <c r="N303" t="s">
        <v>1820</v>
      </c>
    </row>
    <row r="304" spans="1:14" x14ac:dyDescent="0.3">
      <c r="A304" s="1">
        <v>45450.953853402782</v>
      </c>
      <c r="B304" t="s">
        <v>877</v>
      </c>
      <c r="C304" t="s">
        <v>873</v>
      </c>
      <c r="D304" t="s">
        <v>5770</v>
      </c>
      <c r="E304" t="s">
        <v>13557</v>
      </c>
      <c r="F304" t="s">
        <v>8738</v>
      </c>
      <c r="G304" s="62">
        <v>113.8</v>
      </c>
      <c r="H304" s="4">
        <v>1</v>
      </c>
      <c r="I304" s="63">
        <v>0.1138</v>
      </c>
      <c r="J304">
        <v>367</v>
      </c>
      <c r="K304" t="s">
        <v>13046</v>
      </c>
      <c r="L304" t="s">
        <v>13558</v>
      </c>
      <c r="M304" s="2">
        <v>455.97704140045971</v>
      </c>
      <c r="N304" t="s">
        <v>1820</v>
      </c>
    </row>
    <row r="305" spans="1:14" x14ac:dyDescent="0.3">
      <c r="A305" s="1">
        <v>45450.878972280087</v>
      </c>
      <c r="B305" t="s">
        <v>877</v>
      </c>
      <c r="C305" t="s">
        <v>873</v>
      </c>
      <c r="D305" t="s">
        <v>5770</v>
      </c>
      <c r="E305" t="s">
        <v>13559</v>
      </c>
      <c r="F305" t="s">
        <v>8649</v>
      </c>
      <c r="G305" s="62">
        <v>113.8</v>
      </c>
      <c r="H305" s="4">
        <v>1</v>
      </c>
      <c r="I305" s="63">
        <v>0.1138</v>
      </c>
      <c r="J305">
        <v>367</v>
      </c>
      <c r="K305" t="s">
        <v>13046</v>
      </c>
      <c r="L305" t="s">
        <v>13558</v>
      </c>
      <c r="M305" s="2">
        <v>455.91204190972343</v>
      </c>
      <c r="N305" t="s">
        <v>1820</v>
      </c>
    </row>
    <row r="306" spans="1:14" x14ac:dyDescent="0.3">
      <c r="A306" s="1">
        <v>45398.932468645828</v>
      </c>
      <c r="B306" t="s">
        <v>853</v>
      </c>
      <c r="C306" t="s">
        <v>819</v>
      </c>
      <c r="D306" t="s">
        <v>1047</v>
      </c>
      <c r="E306" t="s">
        <v>13560</v>
      </c>
      <c r="F306" t="s">
        <v>2790</v>
      </c>
      <c r="G306" s="62">
        <v>40.130000000000003</v>
      </c>
      <c r="H306" s="4">
        <v>1</v>
      </c>
      <c r="I306" s="63">
        <v>4.0130000000000013E-2</v>
      </c>
      <c r="J306">
        <v>419</v>
      </c>
      <c r="K306" t="s">
        <v>13046</v>
      </c>
      <c r="L306" t="s">
        <v>13561</v>
      </c>
      <c r="M306" s="2">
        <v>454.45217324074468</v>
      </c>
      <c r="N306" t="s">
        <v>13062</v>
      </c>
    </row>
    <row r="307" spans="1:14" x14ac:dyDescent="0.3">
      <c r="A307" s="1">
        <v>45450.895921585638</v>
      </c>
      <c r="B307" t="s">
        <v>877</v>
      </c>
      <c r="C307" t="s">
        <v>873</v>
      </c>
      <c r="D307" t="s">
        <v>5770</v>
      </c>
      <c r="E307" t="s">
        <v>13562</v>
      </c>
      <c r="F307" t="s">
        <v>3277</v>
      </c>
      <c r="G307" s="62">
        <v>113.8</v>
      </c>
      <c r="H307" s="4">
        <v>1</v>
      </c>
      <c r="I307" s="63">
        <v>0.1138</v>
      </c>
      <c r="J307">
        <v>367</v>
      </c>
      <c r="K307" t="s">
        <v>13046</v>
      </c>
      <c r="L307" t="s">
        <v>13561</v>
      </c>
      <c r="M307" s="2">
        <v>454.3863381481496</v>
      </c>
      <c r="N307" t="s">
        <v>1820</v>
      </c>
    </row>
    <row r="308" spans="1:14" x14ac:dyDescent="0.3">
      <c r="A308" s="1">
        <v>45670.798175000004</v>
      </c>
      <c r="B308" t="s">
        <v>877</v>
      </c>
      <c r="C308" t="s">
        <v>873</v>
      </c>
      <c r="D308" t="s">
        <v>5770</v>
      </c>
      <c r="E308" t="s">
        <v>13563</v>
      </c>
      <c r="F308" t="s">
        <v>3197</v>
      </c>
      <c r="G308" s="62">
        <v>113.8</v>
      </c>
      <c r="H308" s="4">
        <v>1</v>
      </c>
      <c r="I308" s="63">
        <v>0.1138</v>
      </c>
      <c r="J308">
        <v>147</v>
      </c>
      <c r="K308" t="s">
        <v>13042</v>
      </c>
      <c r="L308" t="s">
        <v>6260</v>
      </c>
      <c r="M308" s="2">
        <v>452.65720861111191</v>
      </c>
      <c r="N308" t="s">
        <v>1820</v>
      </c>
    </row>
    <row r="309" spans="1:14" x14ac:dyDescent="0.3">
      <c r="A309" s="1">
        <v>45450.827738854168</v>
      </c>
      <c r="B309" t="s">
        <v>877</v>
      </c>
      <c r="C309" t="s">
        <v>873</v>
      </c>
      <c r="D309" t="s">
        <v>5770</v>
      </c>
      <c r="E309" t="s">
        <v>13564</v>
      </c>
      <c r="F309" t="s">
        <v>7619</v>
      </c>
      <c r="G309" s="62">
        <v>113.8</v>
      </c>
      <c r="H309" s="4">
        <v>1</v>
      </c>
      <c r="I309" s="63">
        <v>0.1138</v>
      </c>
      <c r="J309">
        <v>367</v>
      </c>
      <c r="K309" t="s">
        <v>13046</v>
      </c>
      <c r="L309" t="s">
        <v>6260</v>
      </c>
      <c r="M309" s="2">
        <v>452.60727695601958</v>
      </c>
      <c r="N309" t="s">
        <v>1820</v>
      </c>
    </row>
    <row r="310" spans="1:14" x14ac:dyDescent="0.3">
      <c r="A310" s="1">
        <v>45450.955910706019</v>
      </c>
      <c r="B310" t="s">
        <v>877</v>
      </c>
      <c r="C310" t="s">
        <v>873</v>
      </c>
      <c r="D310" t="s">
        <v>5770</v>
      </c>
      <c r="E310" t="s">
        <v>13565</v>
      </c>
      <c r="F310" t="s">
        <v>10663</v>
      </c>
      <c r="G310" s="62">
        <v>113.8</v>
      </c>
      <c r="H310" s="4">
        <v>1</v>
      </c>
      <c r="I310" s="63">
        <v>0.1138</v>
      </c>
      <c r="J310">
        <v>367</v>
      </c>
      <c r="K310" t="s">
        <v>13046</v>
      </c>
      <c r="L310" t="s">
        <v>6260</v>
      </c>
      <c r="M310" s="2">
        <v>452.26111126157048</v>
      </c>
      <c r="N310" t="s">
        <v>1820</v>
      </c>
    </row>
    <row r="311" spans="1:14" x14ac:dyDescent="0.3">
      <c r="A311" s="1">
        <v>45450.906639513887</v>
      </c>
      <c r="B311" t="s">
        <v>877</v>
      </c>
      <c r="C311" t="s">
        <v>873</v>
      </c>
      <c r="D311" t="s">
        <v>5770</v>
      </c>
      <c r="E311" t="s">
        <v>13566</v>
      </c>
      <c r="F311" t="s">
        <v>8547</v>
      </c>
      <c r="G311" s="62">
        <v>113.8</v>
      </c>
      <c r="H311" s="4">
        <v>1</v>
      </c>
      <c r="I311" s="63">
        <v>0.1138</v>
      </c>
      <c r="J311">
        <v>367</v>
      </c>
      <c r="K311" t="s">
        <v>13046</v>
      </c>
      <c r="L311" t="s">
        <v>6260</v>
      </c>
      <c r="M311" s="2">
        <v>452.88625322916778</v>
      </c>
      <c r="N311" t="s">
        <v>1820</v>
      </c>
    </row>
    <row r="312" spans="1:14" x14ac:dyDescent="0.3">
      <c r="A312" s="1">
        <v>45670.800477696757</v>
      </c>
      <c r="B312" t="s">
        <v>877</v>
      </c>
      <c r="C312" t="s">
        <v>873</v>
      </c>
      <c r="D312" t="s">
        <v>5770</v>
      </c>
      <c r="E312" t="s">
        <v>13567</v>
      </c>
      <c r="F312" t="s">
        <v>7537</v>
      </c>
      <c r="G312" s="62">
        <v>113.8</v>
      </c>
      <c r="H312" s="4">
        <v>1</v>
      </c>
      <c r="I312" s="63">
        <v>0.1138</v>
      </c>
      <c r="J312">
        <v>147</v>
      </c>
      <c r="K312" t="s">
        <v>13042</v>
      </c>
      <c r="L312" t="s">
        <v>6260</v>
      </c>
      <c r="M312" s="2">
        <v>452.76881342592242</v>
      </c>
      <c r="N312" t="s">
        <v>1820</v>
      </c>
    </row>
    <row r="313" spans="1:14" x14ac:dyDescent="0.3">
      <c r="A313" s="1">
        <v>45450.874649837962</v>
      </c>
      <c r="B313" t="s">
        <v>877</v>
      </c>
      <c r="C313" t="s">
        <v>873</v>
      </c>
      <c r="D313" t="s">
        <v>5770</v>
      </c>
      <c r="E313" t="s">
        <v>13568</v>
      </c>
      <c r="F313" t="s">
        <v>6127</v>
      </c>
      <c r="G313" s="62">
        <v>113.8</v>
      </c>
      <c r="H313" s="4">
        <v>1</v>
      </c>
      <c r="I313" s="63">
        <v>0.1138</v>
      </c>
      <c r="J313">
        <v>367</v>
      </c>
      <c r="K313" t="s">
        <v>13046</v>
      </c>
      <c r="L313" t="s">
        <v>6260</v>
      </c>
      <c r="M313" s="2">
        <v>452.29643629629572</v>
      </c>
      <c r="N313" t="s">
        <v>1820</v>
      </c>
    </row>
    <row r="314" spans="1:14" x14ac:dyDescent="0.3">
      <c r="A314" s="1">
        <v>45450.959442650463</v>
      </c>
      <c r="B314" t="s">
        <v>877</v>
      </c>
      <c r="C314" t="s">
        <v>873</v>
      </c>
      <c r="D314" t="s">
        <v>5770</v>
      </c>
      <c r="E314" t="s">
        <v>13569</v>
      </c>
      <c r="F314" t="s">
        <v>9294</v>
      </c>
      <c r="G314" s="62">
        <v>113.8</v>
      </c>
      <c r="H314" s="4">
        <v>1</v>
      </c>
      <c r="I314" s="63">
        <v>0.1138</v>
      </c>
      <c r="J314">
        <v>367</v>
      </c>
      <c r="K314" t="s">
        <v>13046</v>
      </c>
      <c r="L314" t="s">
        <v>6260</v>
      </c>
      <c r="M314" s="2">
        <v>452.14570311342692</v>
      </c>
      <c r="N314" t="s">
        <v>1820</v>
      </c>
    </row>
    <row r="315" spans="1:14" x14ac:dyDescent="0.3">
      <c r="A315" s="1">
        <v>45436.714528194447</v>
      </c>
      <c r="B315" t="s">
        <v>372</v>
      </c>
      <c r="C315" t="s">
        <v>373</v>
      </c>
      <c r="D315" t="s">
        <v>1246</v>
      </c>
      <c r="E315" t="s">
        <v>13570</v>
      </c>
      <c r="F315" t="s">
        <v>2586</v>
      </c>
      <c r="G315" s="62">
        <v>56.2</v>
      </c>
      <c r="H315" s="4">
        <v>1</v>
      </c>
      <c r="I315" s="63">
        <v>5.6200000000000007E-2</v>
      </c>
      <c r="J315">
        <v>381</v>
      </c>
      <c r="K315" t="s">
        <v>13046</v>
      </c>
      <c r="L315" t="s">
        <v>13571</v>
      </c>
      <c r="M315" s="2">
        <v>450.1646577083302</v>
      </c>
      <c r="N315" t="s">
        <v>1820</v>
      </c>
    </row>
    <row r="316" spans="1:14" x14ac:dyDescent="0.3">
      <c r="A316" s="1">
        <v>45628.748898923623</v>
      </c>
      <c r="B316" t="s">
        <v>372</v>
      </c>
      <c r="C316" t="s">
        <v>373</v>
      </c>
      <c r="D316" t="s">
        <v>1246</v>
      </c>
      <c r="E316" t="s">
        <v>13572</v>
      </c>
      <c r="F316" t="s">
        <v>1413</v>
      </c>
      <c r="G316" s="62">
        <v>56.2</v>
      </c>
      <c r="H316" s="4">
        <v>1</v>
      </c>
      <c r="I316" s="63">
        <v>5.6200000000000007E-2</v>
      </c>
      <c r="J316">
        <v>189</v>
      </c>
      <c r="K316" t="s">
        <v>13046</v>
      </c>
      <c r="L316" t="s">
        <v>13573</v>
      </c>
      <c r="M316" s="2">
        <v>448.73721805555402</v>
      </c>
      <c r="N316" t="s">
        <v>1820</v>
      </c>
    </row>
    <row r="317" spans="1:14" x14ac:dyDescent="0.3">
      <c r="A317" s="1">
        <v>45415.259100706018</v>
      </c>
      <c r="B317" t="s">
        <v>316</v>
      </c>
      <c r="C317" t="s">
        <v>316</v>
      </c>
      <c r="D317" t="s">
        <v>1246</v>
      </c>
      <c r="E317" t="s">
        <v>13574</v>
      </c>
      <c r="F317" t="s">
        <v>1257</v>
      </c>
      <c r="G317" s="62">
        <v>16.899999999999999</v>
      </c>
      <c r="H317" s="4">
        <v>1</v>
      </c>
      <c r="I317" s="63">
        <v>1.6899999999999998E-2</v>
      </c>
      <c r="J317">
        <v>402</v>
      </c>
      <c r="K317" t="s">
        <v>13049</v>
      </c>
      <c r="L317" t="s">
        <v>13571</v>
      </c>
      <c r="M317" s="2">
        <v>450.27062228009157</v>
      </c>
      <c r="N317" t="s">
        <v>1820</v>
      </c>
    </row>
    <row r="318" spans="1:14" x14ac:dyDescent="0.3">
      <c r="A318" s="1">
        <v>45415.204598518518</v>
      </c>
      <c r="B318" t="s">
        <v>316</v>
      </c>
      <c r="C318" t="s">
        <v>316</v>
      </c>
      <c r="D318" t="s">
        <v>1246</v>
      </c>
      <c r="E318" t="s">
        <v>13575</v>
      </c>
      <c r="F318" t="s">
        <v>1224</v>
      </c>
      <c r="G318" s="62">
        <v>16.899999999999999</v>
      </c>
      <c r="H318" s="4">
        <v>1</v>
      </c>
      <c r="I318" s="63">
        <v>1.6899999999999998E-2</v>
      </c>
      <c r="J318">
        <v>402</v>
      </c>
      <c r="K318" t="s">
        <v>13049</v>
      </c>
      <c r="L318" t="s">
        <v>13571</v>
      </c>
      <c r="M318" s="2">
        <v>450.27016148147959</v>
      </c>
      <c r="N318" t="s">
        <v>1820</v>
      </c>
    </row>
    <row r="319" spans="1:14" x14ac:dyDescent="0.3">
      <c r="A319" s="1">
        <v>45439.98702940972</v>
      </c>
      <c r="B319" t="s">
        <v>307</v>
      </c>
      <c r="C319" t="s">
        <v>307</v>
      </c>
      <c r="D319" t="s">
        <v>1246</v>
      </c>
      <c r="E319" t="s">
        <v>13576</v>
      </c>
      <c r="F319" t="s">
        <v>1962</v>
      </c>
      <c r="G319" s="62">
        <v>9.4</v>
      </c>
      <c r="H319" s="4">
        <v>1</v>
      </c>
      <c r="I319" s="63">
        <v>9.4000000000000004E-3</v>
      </c>
      <c r="J319">
        <v>378</v>
      </c>
      <c r="K319" t="s">
        <v>13049</v>
      </c>
      <c r="L319" t="s">
        <v>13577</v>
      </c>
      <c r="M319" s="2">
        <v>451.44584775462857</v>
      </c>
      <c r="N319" t="s">
        <v>1820</v>
      </c>
    </row>
    <row r="320" spans="1:14" x14ac:dyDescent="0.3">
      <c r="A320" s="1">
        <v>45439.986677662033</v>
      </c>
      <c r="B320" t="s">
        <v>307</v>
      </c>
      <c r="C320" t="s">
        <v>307</v>
      </c>
      <c r="D320" t="s">
        <v>1246</v>
      </c>
      <c r="E320" t="s">
        <v>13578</v>
      </c>
      <c r="F320" t="s">
        <v>5532</v>
      </c>
      <c r="G320" s="62">
        <v>9.4</v>
      </c>
      <c r="H320" s="4">
        <v>1</v>
      </c>
      <c r="I320" s="63">
        <v>9.4000000000000004E-3</v>
      </c>
      <c r="J320">
        <v>378</v>
      </c>
      <c r="K320" t="s">
        <v>13049</v>
      </c>
      <c r="L320" t="s">
        <v>13577</v>
      </c>
      <c r="M320" s="2">
        <v>451.44540240740753</v>
      </c>
      <c r="N320" t="s">
        <v>1820</v>
      </c>
    </row>
    <row r="321" spans="1:14" x14ac:dyDescent="0.3">
      <c r="A321" s="1">
        <v>45682.685379108792</v>
      </c>
      <c r="B321" t="s">
        <v>853</v>
      </c>
      <c r="C321" t="s">
        <v>819</v>
      </c>
      <c r="D321" t="s">
        <v>1047</v>
      </c>
      <c r="E321" t="s">
        <v>13579</v>
      </c>
      <c r="F321" t="s">
        <v>2499</v>
      </c>
      <c r="G321" s="62">
        <v>40.130000000000003</v>
      </c>
      <c r="H321" s="4">
        <v>1</v>
      </c>
      <c r="I321" s="63">
        <v>4.0130000000000013E-2</v>
      </c>
      <c r="J321">
        <v>135</v>
      </c>
      <c r="K321" t="s">
        <v>13046</v>
      </c>
      <c r="L321" t="s">
        <v>13580</v>
      </c>
      <c r="M321" s="2">
        <v>447.54133171296422</v>
      </c>
      <c r="N321" t="s">
        <v>13062</v>
      </c>
    </row>
    <row r="322" spans="1:14" x14ac:dyDescent="0.3">
      <c r="A322" s="1">
        <v>45407.614020706023</v>
      </c>
      <c r="B322" t="s">
        <v>878</v>
      </c>
      <c r="C322" t="s">
        <v>873</v>
      </c>
      <c r="D322" t="s">
        <v>5770</v>
      </c>
      <c r="E322" t="s">
        <v>13581</v>
      </c>
      <c r="F322" t="s">
        <v>11740</v>
      </c>
      <c r="G322" s="62">
        <v>113.8</v>
      </c>
      <c r="H322" s="4">
        <v>1</v>
      </c>
      <c r="I322" s="63">
        <v>0.1138</v>
      </c>
      <c r="J322">
        <v>410</v>
      </c>
      <c r="K322" t="s">
        <v>13042</v>
      </c>
      <c r="L322" t="s">
        <v>13580</v>
      </c>
      <c r="M322" s="2">
        <v>447.66898081018729</v>
      </c>
      <c r="N322" t="s">
        <v>13062</v>
      </c>
    </row>
    <row r="323" spans="1:14" x14ac:dyDescent="0.3">
      <c r="A323" s="1">
        <v>45670.797589062502</v>
      </c>
      <c r="B323" t="s">
        <v>877</v>
      </c>
      <c r="C323" t="s">
        <v>873</v>
      </c>
      <c r="D323" t="s">
        <v>5770</v>
      </c>
      <c r="E323" t="s">
        <v>13582</v>
      </c>
      <c r="F323" t="s">
        <v>7705</v>
      </c>
      <c r="G323" s="62">
        <v>113.8</v>
      </c>
      <c r="H323" s="4">
        <v>1</v>
      </c>
      <c r="I323" s="63">
        <v>0.1138</v>
      </c>
      <c r="J323">
        <v>147</v>
      </c>
      <c r="K323" t="s">
        <v>13042</v>
      </c>
      <c r="L323" t="s">
        <v>13573</v>
      </c>
      <c r="M323" s="2">
        <v>448.779764282408</v>
      </c>
      <c r="N323" t="s">
        <v>1820</v>
      </c>
    </row>
    <row r="324" spans="1:14" x14ac:dyDescent="0.3">
      <c r="A324" s="1">
        <v>45670.796985578701</v>
      </c>
      <c r="B324" t="s">
        <v>877</v>
      </c>
      <c r="C324" t="s">
        <v>873</v>
      </c>
      <c r="D324" t="s">
        <v>5770</v>
      </c>
      <c r="E324" t="s">
        <v>13583</v>
      </c>
      <c r="F324" t="s">
        <v>6201</v>
      </c>
      <c r="G324" s="62">
        <v>113.8</v>
      </c>
      <c r="H324" s="4">
        <v>1</v>
      </c>
      <c r="I324" s="63">
        <v>0.1138</v>
      </c>
      <c r="J324">
        <v>147</v>
      </c>
      <c r="K324" t="s">
        <v>13042</v>
      </c>
      <c r="L324" t="s">
        <v>13580</v>
      </c>
      <c r="M324" s="2">
        <v>447.628655578701</v>
      </c>
      <c r="N324" t="s">
        <v>1820</v>
      </c>
    </row>
    <row r="325" spans="1:14" x14ac:dyDescent="0.3">
      <c r="A325" s="1">
        <v>45614.705991041657</v>
      </c>
      <c r="B325" t="s">
        <v>581</v>
      </c>
      <c r="C325" t="s">
        <v>579</v>
      </c>
      <c r="D325" t="s">
        <v>2178</v>
      </c>
      <c r="E325" t="s">
        <v>13584</v>
      </c>
      <c r="F325" t="s">
        <v>13585</v>
      </c>
      <c r="G325" s="62">
        <v>116.6</v>
      </c>
      <c r="H325" s="4">
        <v>1</v>
      </c>
      <c r="I325" s="63">
        <v>0.1166</v>
      </c>
      <c r="J325">
        <v>203</v>
      </c>
      <c r="K325" t="s">
        <v>13046</v>
      </c>
      <c r="L325" t="s">
        <v>13586</v>
      </c>
      <c r="M325" s="2">
        <v>449.9200462962981</v>
      </c>
      <c r="N325" t="s">
        <v>1820</v>
      </c>
    </row>
    <row r="326" spans="1:14" x14ac:dyDescent="0.3">
      <c r="A326" s="1">
        <v>45408.501176192127</v>
      </c>
      <c r="B326" t="s">
        <v>140</v>
      </c>
      <c r="C326" t="s">
        <v>141</v>
      </c>
      <c r="D326" t="s">
        <v>2619</v>
      </c>
      <c r="E326" t="s">
        <v>13587</v>
      </c>
      <c r="F326" t="s">
        <v>3368</v>
      </c>
      <c r="G326" s="62">
        <v>82.86</v>
      </c>
      <c r="H326" s="4">
        <v>1</v>
      </c>
      <c r="I326" s="63">
        <v>8.2860000000000003E-2</v>
      </c>
      <c r="J326">
        <v>409</v>
      </c>
      <c r="K326" t="s">
        <v>13046</v>
      </c>
      <c r="L326" t="s">
        <v>13571</v>
      </c>
      <c r="M326" s="2">
        <v>450.52240241898107</v>
      </c>
      <c r="N326" t="s">
        <v>13062</v>
      </c>
    </row>
    <row r="327" spans="1:14" x14ac:dyDescent="0.3">
      <c r="A327" s="1">
        <v>45617.590356377317</v>
      </c>
      <c r="B327" t="s">
        <v>581</v>
      </c>
      <c r="C327" t="s">
        <v>579</v>
      </c>
      <c r="D327" t="s">
        <v>2178</v>
      </c>
      <c r="E327" t="s">
        <v>13588</v>
      </c>
      <c r="F327" t="s">
        <v>13589</v>
      </c>
      <c r="G327" s="62">
        <v>116.6</v>
      </c>
      <c r="H327" s="4">
        <v>1</v>
      </c>
      <c r="I327" s="63">
        <v>0.1166</v>
      </c>
      <c r="J327">
        <v>200</v>
      </c>
      <c r="K327" t="s">
        <v>13046</v>
      </c>
      <c r="L327" t="s">
        <v>13586</v>
      </c>
      <c r="M327" s="2">
        <v>449.91250697916257</v>
      </c>
      <c r="N327" t="s">
        <v>1820</v>
      </c>
    </row>
    <row r="328" spans="1:14" x14ac:dyDescent="0.3">
      <c r="A328" s="1">
        <v>45376.253156863429</v>
      </c>
      <c r="B328" t="s">
        <v>873</v>
      </c>
      <c r="C328" t="s">
        <v>873</v>
      </c>
      <c r="D328" t="s">
        <v>5770</v>
      </c>
      <c r="E328" t="s">
        <v>13590</v>
      </c>
      <c r="F328" t="s">
        <v>3202</v>
      </c>
      <c r="G328" s="62">
        <v>113.8</v>
      </c>
      <c r="H328" s="4">
        <v>1</v>
      </c>
      <c r="I328" s="63">
        <v>0.1138</v>
      </c>
      <c r="J328">
        <v>441</v>
      </c>
      <c r="K328" t="s">
        <v>13039</v>
      </c>
      <c r="L328" t="s">
        <v>13573</v>
      </c>
      <c r="M328" s="2">
        <v>448.60960932870512</v>
      </c>
      <c r="N328" t="s">
        <v>1820</v>
      </c>
    </row>
    <row r="329" spans="1:14" x14ac:dyDescent="0.3">
      <c r="A329" s="1">
        <v>45450.971213356483</v>
      </c>
      <c r="B329" t="s">
        <v>877</v>
      </c>
      <c r="C329" t="s">
        <v>873</v>
      </c>
      <c r="D329" t="s">
        <v>5770</v>
      </c>
      <c r="E329" t="s">
        <v>13591</v>
      </c>
      <c r="F329" t="s">
        <v>6887</v>
      </c>
      <c r="G329" s="62">
        <v>113.8</v>
      </c>
      <c r="H329" s="4">
        <v>1</v>
      </c>
      <c r="I329" s="63">
        <v>0.1138</v>
      </c>
      <c r="J329">
        <v>367</v>
      </c>
      <c r="K329" t="s">
        <v>13046</v>
      </c>
      <c r="L329" t="s">
        <v>13580</v>
      </c>
      <c r="M329" s="2">
        <v>447.67151475694851</v>
      </c>
      <c r="N329" t="s">
        <v>1820</v>
      </c>
    </row>
    <row r="330" spans="1:14" x14ac:dyDescent="0.3">
      <c r="A330" s="1">
        <v>45450.829615625</v>
      </c>
      <c r="B330" t="s">
        <v>877</v>
      </c>
      <c r="C330" t="s">
        <v>873</v>
      </c>
      <c r="D330" t="s">
        <v>5770</v>
      </c>
      <c r="E330" t="s">
        <v>13592</v>
      </c>
      <c r="F330" t="s">
        <v>13593</v>
      </c>
      <c r="G330" s="62">
        <v>113.8</v>
      </c>
      <c r="H330" s="4">
        <v>1</v>
      </c>
      <c r="I330" s="63">
        <v>0.1138</v>
      </c>
      <c r="J330">
        <v>367</v>
      </c>
      <c r="K330" t="s">
        <v>13046</v>
      </c>
      <c r="L330" t="s">
        <v>13580</v>
      </c>
      <c r="M330" s="2">
        <v>447.29336471064738</v>
      </c>
      <c r="N330" t="s">
        <v>1820</v>
      </c>
    </row>
    <row r="331" spans="1:14" x14ac:dyDescent="0.3">
      <c r="A331" s="1">
        <v>45450.828534212967</v>
      </c>
      <c r="B331" t="s">
        <v>877</v>
      </c>
      <c r="C331" t="s">
        <v>873</v>
      </c>
      <c r="D331" t="s">
        <v>5770</v>
      </c>
      <c r="E331" t="s">
        <v>13594</v>
      </c>
      <c r="F331" t="s">
        <v>3933</v>
      </c>
      <c r="G331" s="62">
        <v>113.8</v>
      </c>
      <c r="H331" s="4">
        <v>1</v>
      </c>
      <c r="I331" s="63">
        <v>0.1138</v>
      </c>
      <c r="J331">
        <v>367</v>
      </c>
      <c r="K331" t="s">
        <v>13046</v>
      </c>
      <c r="L331" t="s">
        <v>13580</v>
      </c>
      <c r="M331" s="2">
        <v>447.34524702546332</v>
      </c>
      <c r="N331" t="s">
        <v>1820</v>
      </c>
    </row>
    <row r="332" spans="1:14" x14ac:dyDescent="0.3">
      <c r="A332" s="1">
        <v>45432.839654768519</v>
      </c>
      <c r="B332" t="s">
        <v>103</v>
      </c>
      <c r="C332" t="s">
        <v>103</v>
      </c>
      <c r="D332" t="s">
        <v>1655</v>
      </c>
      <c r="E332" t="s">
        <v>13595</v>
      </c>
      <c r="F332" t="s">
        <v>11111</v>
      </c>
      <c r="G332" s="62">
        <v>39.5</v>
      </c>
      <c r="H332" s="4">
        <v>1</v>
      </c>
      <c r="I332" s="63">
        <v>3.95E-2</v>
      </c>
      <c r="J332">
        <v>385</v>
      </c>
      <c r="K332" t="s">
        <v>13039</v>
      </c>
      <c r="L332" t="s">
        <v>13596</v>
      </c>
      <c r="M332" s="2">
        <v>444.65093086805427</v>
      </c>
      <c r="N332" t="s">
        <v>1820</v>
      </c>
    </row>
    <row r="333" spans="1:14" x14ac:dyDescent="0.3">
      <c r="A333" s="1">
        <v>45385.411399236109</v>
      </c>
      <c r="B333" t="s">
        <v>624</v>
      </c>
      <c r="C333" t="s">
        <v>624</v>
      </c>
      <c r="D333" t="s">
        <v>1111</v>
      </c>
      <c r="E333" t="s">
        <v>13597</v>
      </c>
      <c r="F333" t="s">
        <v>7847</v>
      </c>
      <c r="G333" s="62">
        <v>41</v>
      </c>
      <c r="H333" s="4">
        <v>1</v>
      </c>
      <c r="I333" s="63">
        <v>4.1000000000000002E-2</v>
      </c>
      <c r="J333">
        <v>432</v>
      </c>
      <c r="K333" t="s">
        <v>13049</v>
      </c>
      <c r="L333" t="s">
        <v>13596</v>
      </c>
      <c r="M333" s="2">
        <v>444.51871056712838</v>
      </c>
      <c r="N333" t="s">
        <v>1820</v>
      </c>
    </row>
    <row r="334" spans="1:14" x14ac:dyDescent="0.3">
      <c r="A334" s="1">
        <v>45423.904934120372</v>
      </c>
      <c r="B334" t="s">
        <v>338</v>
      </c>
      <c r="C334" t="s">
        <v>338</v>
      </c>
      <c r="D334" t="s">
        <v>1246</v>
      </c>
      <c r="E334" t="s">
        <v>13598</v>
      </c>
      <c r="F334" t="s">
        <v>4713</v>
      </c>
      <c r="G334" s="62">
        <v>88.2</v>
      </c>
      <c r="H334" s="4">
        <v>1</v>
      </c>
      <c r="I334" s="63">
        <v>8.8200000000000001E-2</v>
      </c>
      <c r="J334">
        <v>394</v>
      </c>
      <c r="K334" t="s">
        <v>13049</v>
      </c>
      <c r="L334" t="s">
        <v>13599</v>
      </c>
      <c r="M334" s="2">
        <v>436.87985244212899</v>
      </c>
      <c r="N334" t="s">
        <v>1820</v>
      </c>
    </row>
    <row r="335" spans="1:14" x14ac:dyDescent="0.3">
      <c r="A335" s="1">
        <v>45483.486238020843</v>
      </c>
      <c r="B335" t="s">
        <v>760</v>
      </c>
      <c r="C335" t="s">
        <v>757</v>
      </c>
      <c r="D335" t="s">
        <v>1047</v>
      </c>
      <c r="E335" t="s">
        <v>13600</v>
      </c>
      <c r="F335" t="s">
        <v>4761</v>
      </c>
      <c r="G335" s="62">
        <v>54.8</v>
      </c>
      <c r="H335" s="4">
        <v>1</v>
      </c>
      <c r="I335" s="63">
        <v>5.4800000000000001E-2</v>
      </c>
      <c r="J335">
        <v>334</v>
      </c>
      <c r="K335" t="s">
        <v>13046</v>
      </c>
      <c r="L335" t="s">
        <v>13601</v>
      </c>
      <c r="M335" s="2">
        <v>429.78765350694442</v>
      </c>
      <c r="N335" t="s">
        <v>13062</v>
      </c>
    </row>
    <row r="336" spans="1:14" x14ac:dyDescent="0.3">
      <c r="A336" s="1">
        <v>45434.984103935189</v>
      </c>
      <c r="B336" t="s">
        <v>165</v>
      </c>
      <c r="C336" t="s">
        <v>165</v>
      </c>
      <c r="D336" t="s">
        <v>1047</v>
      </c>
      <c r="E336" t="s">
        <v>13602</v>
      </c>
      <c r="F336" t="s">
        <v>8923</v>
      </c>
      <c r="G336" s="62">
        <v>45.45</v>
      </c>
      <c r="H336" s="4">
        <v>1</v>
      </c>
      <c r="I336" s="63">
        <v>4.5449999999999997E-2</v>
      </c>
      <c r="J336">
        <v>383</v>
      </c>
      <c r="K336" t="s">
        <v>13049</v>
      </c>
      <c r="L336" t="s">
        <v>13603</v>
      </c>
      <c r="M336" s="2">
        <v>401.22430925926159</v>
      </c>
      <c r="N336" t="s">
        <v>1820</v>
      </c>
    </row>
    <row r="337" spans="1:14" x14ac:dyDescent="0.3">
      <c r="A337" s="1">
        <v>45497.323139571759</v>
      </c>
      <c r="B337" t="s">
        <v>299</v>
      </c>
      <c r="C337" t="s">
        <v>300</v>
      </c>
      <c r="D337" t="s">
        <v>1246</v>
      </c>
      <c r="E337" t="s">
        <v>13604</v>
      </c>
      <c r="F337" t="s">
        <v>3578</v>
      </c>
      <c r="G337" s="62">
        <v>176.29499999999999</v>
      </c>
      <c r="H337" s="4">
        <v>1</v>
      </c>
      <c r="I337" s="63">
        <v>0.17629500000000001</v>
      </c>
      <c r="J337">
        <v>320</v>
      </c>
      <c r="K337" t="s">
        <v>13042</v>
      </c>
      <c r="L337" t="s">
        <v>13605</v>
      </c>
      <c r="M337" s="2">
        <v>400.35834388888912</v>
      </c>
      <c r="N337" t="s">
        <v>1820</v>
      </c>
    </row>
    <row r="338" spans="1:14" x14ac:dyDescent="0.3">
      <c r="A338" s="1">
        <v>45468.479549710653</v>
      </c>
      <c r="B338" t="s">
        <v>824</v>
      </c>
      <c r="C338" t="s">
        <v>819</v>
      </c>
      <c r="D338" t="s">
        <v>1047</v>
      </c>
      <c r="E338" t="s">
        <v>13606</v>
      </c>
      <c r="F338" t="s">
        <v>13357</v>
      </c>
      <c r="G338" s="62">
        <v>40.130000000000003</v>
      </c>
      <c r="H338" s="4">
        <v>1</v>
      </c>
      <c r="I338" s="63">
        <v>4.0130000000000013E-2</v>
      </c>
      <c r="J338">
        <v>349</v>
      </c>
      <c r="K338" t="s">
        <v>13046</v>
      </c>
      <c r="L338" t="s">
        <v>13607</v>
      </c>
      <c r="M338" s="2">
        <v>399.90971482638997</v>
      </c>
      <c r="N338" t="s">
        <v>1820</v>
      </c>
    </row>
    <row r="339" spans="1:14" x14ac:dyDescent="0.3">
      <c r="A339" s="1">
        <v>45503.271100671293</v>
      </c>
      <c r="B339" t="s">
        <v>579</v>
      </c>
      <c r="C339" t="s">
        <v>579</v>
      </c>
      <c r="D339" t="s">
        <v>2178</v>
      </c>
      <c r="E339" t="s">
        <v>13608</v>
      </c>
      <c r="F339" t="s">
        <v>13609</v>
      </c>
      <c r="G339" s="62">
        <v>116.6</v>
      </c>
      <c r="H339" s="4">
        <v>1</v>
      </c>
      <c r="I339" s="63">
        <v>0.1166</v>
      </c>
      <c r="J339">
        <v>314</v>
      </c>
      <c r="K339" t="s">
        <v>13049</v>
      </c>
      <c r="L339" t="s">
        <v>13610</v>
      </c>
      <c r="M339" s="2">
        <v>398.31649671296333</v>
      </c>
      <c r="N339" t="s">
        <v>1820</v>
      </c>
    </row>
    <row r="340" spans="1:14" x14ac:dyDescent="0.3">
      <c r="A340" s="1">
        <v>45503.273309710647</v>
      </c>
      <c r="B340" t="s">
        <v>579</v>
      </c>
      <c r="C340" t="s">
        <v>579</v>
      </c>
      <c r="D340" t="s">
        <v>2178</v>
      </c>
      <c r="E340" t="s">
        <v>13611</v>
      </c>
      <c r="F340" t="s">
        <v>13612</v>
      </c>
      <c r="G340" s="62">
        <v>116.6</v>
      </c>
      <c r="H340" s="4">
        <v>1</v>
      </c>
      <c r="I340" s="63">
        <v>0.1166</v>
      </c>
      <c r="J340">
        <v>314</v>
      </c>
      <c r="K340" t="s">
        <v>13049</v>
      </c>
      <c r="L340" t="s">
        <v>13610</v>
      </c>
      <c r="M340" s="2">
        <v>398.3186007986078</v>
      </c>
      <c r="N340" t="s">
        <v>1820</v>
      </c>
    </row>
    <row r="341" spans="1:14" x14ac:dyDescent="0.3">
      <c r="A341" s="1">
        <v>45503.981052708332</v>
      </c>
      <c r="B341" t="s">
        <v>579</v>
      </c>
      <c r="C341" t="s">
        <v>579</v>
      </c>
      <c r="D341" t="s">
        <v>2178</v>
      </c>
      <c r="E341" t="s">
        <v>13613</v>
      </c>
      <c r="F341" t="s">
        <v>13614</v>
      </c>
      <c r="G341" s="62">
        <v>116.6</v>
      </c>
      <c r="H341" s="4">
        <v>1</v>
      </c>
      <c r="I341" s="63">
        <v>0.1166</v>
      </c>
      <c r="J341">
        <v>314</v>
      </c>
      <c r="K341" t="s">
        <v>13049</v>
      </c>
      <c r="L341" t="s">
        <v>13610</v>
      </c>
      <c r="M341" s="2">
        <v>398.31710174768517</v>
      </c>
      <c r="N341" t="s">
        <v>1820</v>
      </c>
    </row>
    <row r="342" spans="1:14" x14ac:dyDescent="0.3">
      <c r="A342" s="1">
        <v>45468.361952870371</v>
      </c>
      <c r="B342" t="s">
        <v>609</v>
      </c>
      <c r="C342" t="s">
        <v>610</v>
      </c>
      <c r="D342" t="s">
        <v>1473</v>
      </c>
      <c r="E342" t="s">
        <v>13615</v>
      </c>
      <c r="F342" t="s">
        <v>2356</v>
      </c>
      <c r="G342" s="62">
        <v>170</v>
      </c>
      <c r="H342" s="4">
        <v>1</v>
      </c>
      <c r="I342" s="63">
        <v>0.17</v>
      </c>
      <c r="J342">
        <v>349</v>
      </c>
      <c r="K342" t="s">
        <v>13046</v>
      </c>
      <c r="L342" t="s">
        <v>1465</v>
      </c>
      <c r="M342" s="2">
        <v>397.94830543981521</v>
      </c>
      <c r="N342" t="s">
        <v>1820</v>
      </c>
    </row>
    <row r="343" spans="1:14" x14ac:dyDescent="0.3">
      <c r="A343" s="1">
        <v>45518.495819108794</v>
      </c>
      <c r="B343" t="s">
        <v>334</v>
      </c>
      <c r="C343" t="s">
        <v>335</v>
      </c>
      <c r="D343" t="s">
        <v>1246</v>
      </c>
      <c r="E343" t="s">
        <v>13616</v>
      </c>
      <c r="F343" t="s">
        <v>2595</v>
      </c>
      <c r="G343" s="62">
        <v>15.2</v>
      </c>
      <c r="H343" s="4">
        <v>1</v>
      </c>
      <c r="I343" s="63">
        <v>1.52E-2</v>
      </c>
      <c r="J343">
        <v>299</v>
      </c>
      <c r="K343" t="s">
        <v>13042</v>
      </c>
      <c r="L343" t="s">
        <v>1465</v>
      </c>
      <c r="M343" s="2">
        <v>397.52310074074188</v>
      </c>
      <c r="N343" t="s">
        <v>1820</v>
      </c>
    </row>
    <row r="344" spans="1:14" x14ac:dyDescent="0.3">
      <c r="A344" s="1">
        <v>45533.57787710648</v>
      </c>
      <c r="B344" t="s">
        <v>335</v>
      </c>
      <c r="C344" t="s">
        <v>335</v>
      </c>
      <c r="D344" t="s">
        <v>1246</v>
      </c>
      <c r="E344" t="s">
        <v>13617</v>
      </c>
      <c r="F344" t="s">
        <v>8738</v>
      </c>
      <c r="G344" s="62">
        <v>15.6</v>
      </c>
      <c r="H344" s="4">
        <v>1</v>
      </c>
      <c r="I344" s="63">
        <v>1.5599999999999999E-2</v>
      </c>
      <c r="J344">
        <v>284</v>
      </c>
      <c r="K344" t="s">
        <v>13049</v>
      </c>
      <c r="L344" t="s">
        <v>1465</v>
      </c>
      <c r="M344" s="2">
        <v>397.52269600694132</v>
      </c>
      <c r="N344" t="s">
        <v>1820</v>
      </c>
    </row>
    <row r="345" spans="1:14" x14ac:dyDescent="0.3">
      <c r="A345" s="1">
        <v>45518.491679062499</v>
      </c>
      <c r="B345" t="s">
        <v>334</v>
      </c>
      <c r="C345" t="s">
        <v>335</v>
      </c>
      <c r="D345" t="s">
        <v>1246</v>
      </c>
      <c r="E345" t="s">
        <v>13618</v>
      </c>
      <c r="F345" t="s">
        <v>8578</v>
      </c>
      <c r="G345" s="62">
        <v>15.2</v>
      </c>
      <c r="H345" s="4">
        <v>1</v>
      </c>
      <c r="I345" s="63">
        <v>1.52E-2</v>
      </c>
      <c r="J345">
        <v>299</v>
      </c>
      <c r="K345" t="s">
        <v>13042</v>
      </c>
      <c r="L345" t="s">
        <v>13619</v>
      </c>
      <c r="M345" s="2">
        <v>395.03526591435372</v>
      </c>
      <c r="N345" t="s">
        <v>1820</v>
      </c>
    </row>
    <row r="346" spans="1:14" x14ac:dyDescent="0.3">
      <c r="A346" s="1">
        <v>45518.493355868057</v>
      </c>
      <c r="B346" t="s">
        <v>334</v>
      </c>
      <c r="C346" t="s">
        <v>335</v>
      </c>
      <c r="D346" t="s">
        <v>1246</v>
      </c>
      <c r="E346" t="s">
        <v>13620</v>
      </c>
      <c r="F346" t="s">
        <v>8239</v>
      </c>
      <c r="G346" s="62">
        <v>15.2</v>
      </c>
      <c r="H346" s="4">
        <v>1</v>
      </c>
      <c r="I346" s="63">
        <v>1.52E-2</v>
      </c>
      <c r="J346">
        <v>299</v>
      </c>
      <c r="K346" t="s">
        <v>13042</v>
      </c>
      <c r="L346" t="s">
        <v>13619</v>
      </c>
      <c r="M346" s="2">
        <v>395.03441918981838</v>
      </c>
      <c r="N346" t="s">
        <v>1820</v>
      </c>
    </row>
    <row r="347" spans="1:14" x14ac:dyDescent="0.3">
      <c r="A347" s="1">
        <v>45437.027485335653</v>
      </c>
      <c r="B347" t="s">
        <v>111</v>
      </c>
      <c r="C347" t="s">
        <v>111</v>
      </c>
      <c r="D347" t="s">
        <v>1796</v>
      </c>
      <c r="E347" t="s">
        <v>13621</v>
      </c>
      <c r="F347" t="s">
        <v>2694</v>
      </c>
      <c r="G347" s="62">
        <v>84.4</v>
      </c>
      <c r="H347" s="4">
        <v>1</v>
      </c>
      <c r="I347" s="63">
        <v>8.4400000000000003E-2</v>
      </c>
      <c r="J347">
        <v>380</v>
      </c>
      <c r="K347" t="s">
        <v>13039</v>
      </c>
      <c r="L347" t="s">
        <v>13622</v>
      </c>
      <c r="M347" s="2">
        <v>388.50319900462642</v>
      </c>
      <c r="N347" t="s">
        <v>1820</v>
      </c>
    </row>
    <row r="348" spans="1:14" x14ac:dyDescent="0.3">
      <c r="A348" s="1">
        <v>45442.760952638891</v>
      </c>
      <c r="B348" t="s">
        <v>166</v>
      </c>
      <c r="C348" t="s">
        <v>166</v>
      </c>
      <c r="D348" t="s">
        <v>1047</v>
      </c>
      <c r="E348" t="s">
        <v>13623</v>
      </c>
      <c r="F348" t="s">
        <v>2283</v>
      </c>
      <c r="G348" s="62">
        <v>104.6</v>
      </c>
      <c r="H348" s="4">
        <v>1</v>
      </c>
      <c r="I348" s="63">
        <v>0.1046</v>
      </c>
      <c r="J348">
        <v>375</v>
      </c>
      <c r="K348" t="s">
        <v>13049</v>
      </c>
      <c r="L348" t="s">
        <v>13624</v>
      </c>
      <c r="M348" s="2">
        <v>380.49564571759402</v>
      </c>
      <c r="N348" t="s">
        <v>1820</v>
      </c>
    </row>
    <row r="349" spans="1:14" x14ac:dyDescent="0.3">
      <c r="A349" s="1">
        <v>45464.622967013893</v>
      </c>
      <c r="B349" t="s">
        <v>787</v>
      </c>
      <c r="C349" t="s">
        <v>787</v>
      </c>
      <c r="D349" t="s">
        <v>1047</v>
      </c>
      <c r="E349" t="s">
        <v>13625</v>
      </c>
      <c r="F349" t="s">
        <v>13626</v>
      </c>
      <c r="G349" s="62">
        <v>56.2</v>
      </c>
      <c r="H349" s="4">
        <v>1</v>
      </c>
      <c r="I349" s="63">
        <v>5.6200000000000007E-2</v>
      </c>
      <c r="J349">
        <v>353</v>
      </c>
      <c r="K349" t="s">
        <v>13039</v>
      </c>
      <c r="L349" t="s">
        <v>13627</v>
      </c>
      <c r="M349" s="2">
        <v>375.56084984953492</v>
      </c>
      <c r="N349" t="s">
        <v>1820</v>
      </c>
    </row>
    <row r="350" spans="1:14" x14ac:dyDescent="0.3">
      <c r="A350" s="1">
        <v>45518.624177361111</v>
      </c>
      <c r="B350" t="s">
        <v>615</v>
      </c>
      <c r="C350" t="s">
        <v>615</v>
      </c>
      <c r="D350" t="s">
        <v>2178</v>
      </c>
      <c r="E350" t="s">
        <v>13628</v>
      </c>
      <c r="F350" t="s">
        <v>13121</v>
      </c>
      <c r="G350" s="62">
        <v>93.7</v>
      </c>
      <c r="H350" s="4">
        <v>1</v>
      </c>
      <c r="I350" s="63">
        <v>9.3700000000000006E-2</v>
      </c>
      <c r="J350">
        <v>299</v>
      </c>
      <c r="K350" t="s">
        <v>13049</v>
      </c>
      <c r="L350" t="s">
        <v>13629</v>
      </c>
      <c r="M350" s="2">
        <v>341.24707393518469</v>
      </c>
      <c r="N350" t="s">
        <v>1820</v>
      </c>
    </row>
    <row r="351" spans="1:14" x14ac:dyDescent="0.3">
      <c r="A351" s="1">
        <v>45485.239652569442</v>
      </c>
      <c r="B351" t="s">
        <v>414</v>
      </c>
      <c r="C351" t="s">
        <v>414</v>
      </c>
      <c r="D351" t="s">
        <v>4112</v>
      </c>
      <c r="E351" t="s">
        <v>13630</v>
      </c>
      <c r="F351" t="s">
        <v>2246</v>
      </c>
      <c r="G351" s="62">
        <v>135.30000000000001</v>
      </c>
      <c r="H351" s="4">
        <v>1</v>
      </c>
      <c r="I351" s="63">
        <v>0.1353</v>
      </c>
      <c r="J351">
        <v>332</v>
      </c>
      <c r="K351" t="s">
        <v>13049</v>
      </c>
      <c r="L351" t="s">
        <v>13629</v>
      </c>
      <c r="M351" s="2">
        <v>341.24581759259308</v>
      </c>
      <c r="N351" t="s">
        <v>1820</v>
      </c>
    </row>
    <row r="352" spans="1:14" x14ac:dyDescent="0.3">
      <c r="A352" s="1">
        <v>45462.623783958326</v>
      </c>
      <c r="B352" t="s">
        <v>586</v>
      </c>
      <c r="C352" t="s">
        <v>586</v>
      </c>
      <c r="D352" t="s">
        <v>1802</v>
      </c>
      <c r="E352" t="s">
        <v>13631</v>
      </c>
      <c r="F352" t="s">
        <v>13632</v>
      </c>
      <c r="G352" s="62">
        <v>52.9</v>
      </c>
      <c r="H352" s="4">
        <v>1</v>
      </c>
      <c r="I352" s="63">
        <v>5.2900000000000003E-2</v>
      </c>
      <c r="J352">
        <v>355</v>
      </c>
      <c r="K352" t="s">
        <v>13049</v>
      </c>
      <c r="L352" t="s">
        <v>13633</v>
      </c>
      <c r="M352" s="2">
        <v>362.03897614583548</v>
      </c>
      <c r="N352" t="s">
        <v>1820</v>
      </c>
    </row>
    <row r="353" spans="1:14" x14ac:dyDescent="0.3">
      <c r="A353" s="1">
        <v>45462.61939842593</v>
      </c>
      <c r="B353" t="s">
        <v>586</v>
      </c>
      <c r="C353" t="s">
        <v>586</v>
      </c>
      <c r="D353" t="s">
        <v>1802</v>
      </c>
      <c r="E353" t="s">
        <v>13634</v>
      </c>
      <c r="F353" t="s">
        <v>6056</v>
      </c>
      <c r="G353" s="62">
        <v>52.9</v>
      </c>
      <c r="H353" s="4">
        <v>1</v>
      </c>
      <c r="I353" s="63">
        <v>5.2900000000000003E-2</v>
      </c>
      <c r="J353">
        <v>355</v>
      </c>
      <c r="K353" t="s">
        <v>13049</v>
      </c>
      <c r="L353" t="s">
        <v>13633</v>
      </c>
      <c r="M353" s="2">
        <v>362.03777207175881</v>
      </c>
      <c r="N353" t="s">
        <v>1820</v>
      </c>
    </row>
    <row r="354" spans="1:14" x14ac:dyDescent="0.3">
      <c r="A354" s="1">
        <v>45501.604468090278</v>
      </c>
      <c r="B354" t="s">
        <v>605</v>
      </c>
      <c r="C354" t="s">
        <v>606</v>
      </c>
      <c r="D354" t="s">
        <v>2044</v>
      </c>
      <c r="E354" t="s">
        <v>13635</v>
      </c>
      <c r="F354" t="s">
        <v>13266</v>
      </c>
      <c r="G354" s="62">
        <v>42.26</v>
      </c>
      <c r="H354" s="4">
        <v>1</v>
      </c>
      <c r="I354" s="63">
        <v>4.2259999999999999E-2</v>
      </c>
      <c r="J354">
        <v>316</v>
      </c>
      <c r="K354" t="s">
        <v>13046</v>
      </c>
      <c r="L354" t="s">
        <v>13636</v>
      </c>
      <c r="M354" s="2">
        <v>353.8144040046318</v>
      </c>
      <c r="N354" t="s">
        <v>1820</v>
      </c>
    </row>
    <row r="355" spans="1:14" x14ac:dyDescent="0.3">
      <c r="A355" s="1">
        <v>45808.957859965267</v>
      </c>
      <c r="B355" t="s">
        <v>178</v>
      </c>
      <c r="C355" t="s">
        <v>178</v>
      </c>
      <c r="D355" t="s">
        <v>1620</v>
      </c>
      <c r="E355" t="s">
        <v>13637</v>
      </c>
      <c r="F355" t="s">
        <v>13638</v>
      </c>
      <c r="G355" s="62">
        <v>114</v>
      </c>
      <c r="H355" s="4">
        <v>1</v>
      </c>
      <c r="I355" s="63">
        <v>0.114</v>
      </c>
      <c r="J355">
        <v>9</v>
      </c>
      <c r="K355" t="s">
        <v>13039</v>
      </c>
      <c r="L355" t="s">
        <v>6489</v>
      </c>
      <c r="M355" s="2">
        <v>352.60765134259418</v>
      </c>
      <c r="N355" t="s">
        <v>1820</v>
      </c>
    </row>
    <row r="356" spans="1:14" x14ac:dyDescent="0.3">
      <c r="A356" s="1">
        <v>45503.973392037027</v>
      </c>
      <c r="B356" t="s">
        <v>579</v>
      </c>
      <c r="C356" t="s">
        <v>579</v>
      </c>
      <c r="D356" t="s">
        <v>2178</v>
      </c>
      <c r="E356" t="s">
        <v>13639</v>
      </c>
      <c r="F356" t="s">
        <v>13640</v>
      </c>
      <c r="G356" s="62">
        <v>116.6</v>
      </c>
      <c r="H356" s="4">
        <v>1</v>
      </c>
      <c r="I356" s="63">
        <v>0.1166</v>
      </c>
      <c r="J356">
        <v>314</v>
      </c>
      <c r="K356" t="s">
        <v>13049</v>
      </c>
      <c r="L356" t="s">
        <v>13641</v>
      </c>
      <c r="M356" s="2">
        <v>350.45157243055291</v>
      </c>
      <c r="N356" t="s">
        <v>1820</v>
      </c>
    </row>
    <row r="357" spans="1:14" x14ac:dyDescent="0.3">
      <c r="A357" s="1">
        <v>45523.895757835649</v>
      </c>
      <c r="B357" t="s">
        <v>724</v>
      </c>
      <c r="C357" t="s">
        <v>723</v>
      </c>
      <c r="D357" t="s">
        <v>1047</v>
      </c>
      <c r="E357" t="s">
        <v>13642</v>
      </c>
      <c r="F357" t="s">
        <v>13643</v>
      </c>
      <c r="G357" s="62">
        <v>45.06</v>
      </c>
      <c r="H357" s="4">
        <v>1</v>
      </c>
      <c r="I357" s="63">
        <v>4.5060000000000003E-2</v>
      </c>
      <c r="J357">
        <v>294</v>
      </c>
      <c r="K357" t="s">
        <v>13046</v>
      </c>
      <c r="L357" t="s">
        <v>13644</v>
      </c>
      <c r="M357" s="2">
        <v>333.41173682870431</v>
      </c>
      <c r="N357" t="s">
        <v>1820</v>
      </c>
    </row>
    <row r="358" spans="1:14" x14ac:dyDescent="0.3">
      <c r="A358" s="1">
        <v>45503.270507847221</v>
      </c>
      <c r="B358" t="s">
        <v>579</v>
      </c>
      <c r="C358" t="s">
        <v>579</v>
      </c>
      <c r="D358" t="s">
        <v>2178</v>
      </c>
      <c r="E358" t="s">
        <v>13645</v>
      </c>
      <c r="F358" t="s">
        <v>13646</v>
      </c>
      <c r="G358" s="62">
        <v>116.6</v>
      </c>
      <c r="H358" s="4">
        <v>1</v>
      </c>
      <c r="I358" s="63">
        <v>0.1166</v>
      </c>
      <c r="J358">
        <v>314</v>
      </c>
      <c r="K358" t="s">
        <v>13049</v>
      </c>
      <c r="L358" t="s">
        <v>13641</v>
      </c>
      <c r="M358" s="2">
        <v>350.45243688657501</v>
      </c>
      <c r="N358" t="s">
        <v>1820</v>
      </c>
    </row>
    <row r="359" spans="1:14" x14ac:dyDescent="0.3">
      <c r="A359" s="1">
        <v>45525.614649803239</v>
      </c>
      <c r="B359" t="s">
        <v>13647</v>
      </c>
      <c r="C359" t="s">
        <v>167</v>
      </c>
      <c r="D359" t="s">
        <v>1047</v>
      </c>
      <c r="E359" t="s">
        <v>13648</v>
      </c>
      <c r="F359" t="s">
        <v>5536</v>
      </c>
      <c r="G359" s="62">
        <v>133.5</v>
      </c>
      <c r="H359" s="4">
        <v>1</v>
      </c>
      <c r="I359" s="63">
        <v>0.13350000000000001</v>
      </c>
      <c r="J359">
        <v>292</v>
      </c>
      <c r="K359" t="s">
        <v>13046</v>
      </c>
      <c r="L359" t="s">
        <v>13649</v>
      </c>
      <c r="M359" s="2">
        <v>339.53568153935339</v>
      </c>
      <c r="N359" t="s">
        <v>13062</v>
      </c>
    </row>
    <row r="360" spans="1:14" x14ac:dyDescent="0.3">
      <c r="A360" s="1">
        <v>45509.413725254628</v>
      </c>
      <c r="B360" t="s">
        <v>6187</v>
      </c>
      <c r="C360" t="s">
        <v>972</v>
      </c>
      <c r="D360" t="s">
        <v>2416</v>
      </c>
      <c r="E360" t="s">
        <v>13650</v>
      </c>
      <c r="F360" t="s">
        <v>1730</v>
      </c>
      <c r="G360" s="62">
        <v>16</v>
      </c>
      <c r="H360" s="4">
        <v>1</v>
      </c>
      <c r="I360" s="63">
        <v>1.6E-2</v>
      </c>
      <c r="J360">
        <v>308</v>
      </c>
      <c r="K360" t="s">
        <v>13042</v>
      </c>
      <c r="L360" t="s">
        <v>13644</v>
      </c>
      <c r="M360" s="2">
        <v>333.41001246527588</v>
      </c>
      <c r="N360" t="s">
        <v>1820</v>
      </c>
    </row>
    <row r="361" spans="1:14" x14ac:dyDescent="0.3">
      <c r="A361" s="1">
        <v>45491.599898298613</v>
      </c>
      <c r="B361" t="s">
        <v>881</v>
      </c>
      <c r="C361" t="s">
        <v>880</v>
      </c>
      <c r="D361" t="s">
        <v>1047</v>
      </c>
      <c r="E361" t="s">
        <v>13651</v>
      </c>
      <c r="F361" t="s">
        <v>8334</v>
      </c>
      <c r="G361" s="62">
        <v>56.5</v>
      </c>
      <c r="H361" s="4">
        <v>1</v>
      </c>
      <c r="I361" s="63">
        <v>5.6500000000000002E-2</v>
      </c>
      <c r="J361">
        <v>326</v>
      </c>
      <c r="K361" t="s">
        <v>13046</v>
      </c>
      <c r="L361" t="s">
        <v>13652</v>
      </c>
      <c r="M361" s="2">
        <v>337.60012849536719</v>
      </c>
      <c r="N361" t="s">
        <v>1820</v>
      </c>
    </row>
    <row r="362" spans="1:14" x14ac:dyDescent="0.3">
      <c r="A362" s="1">
        <v>45624.606973831018</v>
      </c>
      <c r="B362" t="s">
        <v>824</v>
      </c>
      <c r="C362" t="s">
        <v>819</v>
      </c>
      <c r="D362" t="s">
        <v>1047</v>
      </c>
      <c r="E362" t="s">
        <v>13653</v>
      </c>
      <c r="F362" t="s">
        <v>13654</v>
      </c>
      <c r="G362" s="62">
        <v>40.130000000000003</v>
      </c>
      <c r="H362" s="4">
        <v>1</v>
      </c>
      <c r="I362" s="63">
        <v>4.0130000000000013E-2</v>
      </c>
      <c r="J362">
        <v>193</v>
      </c>
      <c r="K362" t="s">
        <v>13046</v>
      </c>
      <c r="L362" t="s">
        <v>13652</v>
      </c>
      <c r="M362" s="2">
        <v>337.2949498379603</v>
      </c>
      <c r="N362" t="s">
        <v>1820</v>
      </c>
    </row>
    <row r="363" spans="1:14" x14ac:dyDescent="0.3">
      <c r="A363" s="1">
        <v>45724.388618425917</v>
      </c>
      <c r="B363" t="s">
        <v>13655</v>
      </c>
      <c r="C363" t="s">
        <v>989</v>
      </c>
      <c r="D363" t="s">
        <v>1236</v>
      </c>
      <c r="E363" t="s">
        <v>13656</v>
      </c>
      <c r="F363" t="s">
        <v>2586</v>
      </c>
      <c r="G363" s="62">
        <v>64</v>
      </c>
      <c r="H363" s="4">
        <v>1</v>
      </c>
      <c r="I363" s="63">
        <v>6.4000000000000001E-2</v>
      </c>
      <c r="J363">
        <v>93</v>
      </c>
      <c r="K363" t="s">
        <v>13046</v>
      </c>
      <c r="L363" t="s">
        <v>13657</v>
      </c>
      <c r="M363" s="2">
        <v>326.22227427083271</v>
      </c>
      <c r="N363" t="s">
        <v>13062</v>
      </c>
    </row>
    <row r="364" spans="1:14" x14ac:dyDescent="0.3">
      <c r="A364" s="1">
        <v>45492.928334270837</v>
      </c>
      <c r="B364" t="s">
        <v>873</v>
      </c>
      <c r="C364" t="s">
        <v>873</v>
      </c>
      <c r="D364" t="s">
        <v>5770</v>
      </c>
      <c r="E364" t="s">
        <v>13658</v>
      </c>
      <c r="F364" t="s">
        <v>13659</v>
      </c>
      <c r="G364" s="62">
        <v>113.8</v>
      </c>
      <c r="H364" s="4">
        <v>1</v>
      </c>
      <c r="I364" s="63">
        <v>0.1138</v>
      </c>
      <c r="J364">
        <v>325</v>
      </c>
      <c r="K364" t="s">
        <v>13039</v>
      </c>
      <c r="L364" t="s">
        <v>13660</v>
      </c>
      <c r="M364" s="2">
        <v>327.3017372106479</v>
      </c>
      <c r="N364" t="s">
        <v>1820</v>
      </c>
    </row>
    <row r="365" spans="1:14" x14ac:dyDescent="0.3">
      <c r="A365" s="1">
        <v>45611.674463784722</v>
      </c>
      <c r="B365" t="s">
        <v>624</v>
      </c>
      <c r="C365" t="s">
        <v>624</v>
      </c>
      <c r="D365" t="s">
        <v>1111</v>
      </c>
      <c r="E365" t="s">
        <v>13661</v>
      </c>
      <c r="F365" t="s">
        <v>6364</v>
      </c>
      <c r="G365" s="62">
        <v>41</v>
      </c>
      <c r="H365" s="4">
        <v>1</v>
      </c>
      <c r="I365" s="63">
        <v>4.1000000000000002E-2</v>
      </c>
      <c r="J365">
        <v>206</v>
      </c>
      <c r="K365" t="s">
        <v>13039</v>
      </c>
      <c r="L365" t="s">
        <v>13662</v>
      </c>
      <c r="M365" s="2">
        <v>331.59989829861303</v>
      </c>
      <c r="N365" t="s">
        <v>1820</v>
      </c>
    </row>
    <row r="366" spans="1:14" x14ac:dyDescent="0.3">
      <c r="A366" s="1">
        <v>45563.607849340267</v>
      </c>
      <c r="B366" t="s">
        <v>726</v>
      </c>
      <c r="C366" t="s">
        <v>723</v>
      </c>
      <c r="D366" t="s">
        <v>1047</v>
      </c>
      <c r="E366" t="s">
        <v>13663</v>
      </c>
      <c r="F366" t="s">
        <v>12430</v>
      </c>
      <c r="G366" s="62">
        <v>45.06</v>
      </c>
      <c r="H366" s="4">
        <v>1</v>
      </c>
      <c r="I366" s="63">
        <v>4.5060000000000003E-2</v>
      </c>
      <c r="J366">
        <v>254</v>
      </c>
      <c r="K366" t="s">
        <v>13046</v>
      </c>
      <c r="L366" t="s">
        <v>13664</v>
      </c>
      <c r="M366" s="2">
        <v>324.65406761573831</v>
      </c>
      <c r="N366" t="s">
        <v>1820</v>
      </c>
    </row>
    <row r="367" spans="1:14" x14ac:dyDescent="0.3">
      <c r="A367" s="1">
        <v>45492.898855243053</v>
      </c>
      <c r="B367" t="s">
        <v>873</v>
      </c>
      <c r="C367" t="s">
        <v>873</v>
      </c>
      <c r="D367" t="s">
        <v>5770</v>
      </c>
      <c r="E367" t="s">
        <v>13665</v>
      </c>
      <c r="F367" t="s">
        <v>13666</v>
      </c>
      <c r="G367" s="62">
        <v>113.8</v>
      </c>
      <c r="H367" s="4">
        <v>1</v>
      </c>
      <c r="I367" s="63">
        <v>0.1138</v>
      </c>
      <c r="J367">
        <v>325</v>
      </c>
      <c r="K367" t="s">
        <v>13039</v>
      </c>
      <c r="L367" t="s">
        <v>13660</v>
      </c>
      <c r="M367" s="2">
        <v>327.29885125000152</v>
      </c>
      <c r="N367" t="s">
        <v>1820</v>
      </c>
    </row>
    <row r="368" spans="1:14" x14ac:dyDescent="0.3">
      <c r="A368" s="1">
        <v>45492.819454803241</v>
      </c>
      <c r="B368" t="s">
        <v>873</v>
      </c>
      <c r="C368" t="s">
        <v>873</v>
      </c>
      <c r="D368" t="s">
        <v>5770</v>
      </c>
      <c r="E368" t="s">
        <v>13667</v>
      </c>
      <c r="F368" t="s">
        <v>13668</v>
      </c>
      <c r="G368" s="62">
        <v>113.8</v>
      </c>
      <c r="H368" s="4">
        <v>1</v>
      </c>
      <c r="I368" s="63">
        <v>0.1138</v>
      </c>
      <c r="J368">
        <v>325</v>
      </c>
      <c r="K368" t="s">
        <v>13039</v>
      </c>
      <c r="L368" t="s">
        <v>13657</v>
      </c>
      <c r="M368" s="2">
        <v>326.63275991898257</v>
      </c>
      <c r="N368" t="s">
        <v>1820</v>
      </c>
    </row>
    <row r="369" spans="1:14" x14ac:dyDescent="0.3">
      <c r="A369" s="1">
        <v>45812.686848645833</v>
      </c>
      <c r="B369" t="s">
        <v>3147</v>
      </c>
      <c r="C369" t="s">
        <v>968</v>
      </c>
      <c r="D369" t="s">
        <v>2350</v>
      </c>
      <c r="E369" t="s">
        <v>13669</v>
      </c>
      <c r="F369" t="s">
        <v>1403</v>
      </c>
      <c r="G369" s="62">
        <v>125</v>
      </c>
      <c r="H369" s="4">
        <v>1</v>
      </c>
      <c r="I369" s="63">
        <v>0.125</v>
      </c>
      <c r="J369">
        <v>5</v>
      </c>
      <c r="K369" t="s">
        <v>13034</v>
      </c>
      <c r="L369" t="s">
        <v>13670</v>
      </c>
      <c r="M369" s="2">
        <v>317.10091445602302</v>
      </c>
      <c r="N369" t="s">
        <v>1820</v>
      </c>
    </row>
    <row r="370" spans="1:14" x14ac:dyDescent="0.3">
      <c r="A370" s="1">
        <v>45508.243337581021</v>
      </c>
      <c r="B370" t="s">
        <v>324</v>
      </c>
      <c r="C370" t="s">
        <v>324</v>
      </c>
      <c r="D370" t="s">
        <v>1246</v>
      </c>
      <c r="E370" t="s">
        <v>13671</v>
      </c>
      <c r="F370" t="s">
        <v>13355</v>
      </c>
      <c r="G370" s="62">
        <v>111.5</v>
      </c>
      <c r="H370" s="4">
        <v>1</v>
      </c>
      <c r="I370" s="63">
        <v>0.1115</v>
      </c>
      <c r="J370">
        <v>309</v>
      </c>
      <c r="K370" t="s">
        <v>13049</v>
      </c>
      <c r="L370" t="s">
        <v>13672</v>
      </c>
      <c r="M370" s="2">
        <v>316.03630589120439</v>
      </c>
      <c r="N370" t="s">
        <v>1820</v>
      </c>
    </row>
    <row r="371" spans="1:14" x14ac:dyDescent="0.3">
      <c r="A371" s="1">
        <v>45504.265844293979</v>
      </c>
      <c r="B371" t="s">
        <v>324</v>
      </c>
      <c r="C371" t="s">
        <v>324</v>
      </c>
      <c r="D371" t="s">
        <v>1246</v>
      </c>
      <c r="E371" t="s">
        <v>13673</v>
      </c>
      <c r="F371" t="s">
        <v>3641</v>
      </c>
      <c r="G371" s="62">
        <v>111.5</v>
      </c>
      <c r="H371" s="4">
        <v>1</v>
      </c>
      <c r="I371" s="63">
        <v>0.1115</v>
      </c>
      <c r="J371">
        <v>313</v>
      </c>
      <c r="K371" t="s">
        <v>13049</v>
      </c>
      <c r="L371" t="s">
        <v>13672</v>
      </c>
      <c r="M371" s="2">
        <v>316.03566913194658</v>
      </c>
      <c r="N371" t="s">
        <v>1820</v>
      </c>
    </row>
    <row r="372" spans="1:14" x14ac:dyDescent="0.3">
      <c r="A372" s="1">
        <v>45803.635648912037</v>
      </c>
      <c r="B372" t="s">
        <v>3351</v>
      </c>
      <c r="C372" t="s">
        <v>626</v>
      </c>
      <c r="D372" t="s">
        <v>1184</v>
      </c>
      <c r="E372" t="s">
        <v>13674</v>
      </c>
      <c r="F372" t="s">
        <v>7853</v>
      </c>
      <c r="G372" s="62">
        <v>44.5</v>
      </c>
      <c r="H372" s="4">
        <v>1</v>
      </c>
      <c r="I372" s="63">
        <v>4.4499999999999998E-2</v>
      </c>
      <c r="J372">
        <v>14</v>
      </c>
      <c r="K372" t="s">
        <v>13034</v>
      </c>
      <c r="L372" t="s">
        <v>13675</v>
      </c>
      <c r="M372" s="2">
        <v>306.4095303240756</v>
      </c>
      <c r="N372" t="s">
        <v>1820</v>
      </c>
    </row>
    <row r="373" spans="1:14" x14ac:dyDescent="0.3">
      <c r="A373" s="1">
        <v>45541.751374699073</v>
      </c>
      <c r="B373" t="s">
        <v>639</v>
      </c>
      <c r="C373" t="s">
        <v>639</v>
      </c>
      <c r="D373" t="s">
        <v>1047</v>
      </c>
      <c r="E373" t="s">
        <v>13676</v>
      </c>
      <c r="F373" t="s">
        <v>4926</v>
      </c>
      <c r="G373" s="62">
        <v>360.5</v>
      </c>
      <c r="H373" s="4">
        <v>1</v>
      </c>
      <c r="I373" s="63">
        <v>0.36049999999999999</v>
      </c>
      <c r="J373">
        <v>276</v>
      </c>
      <c r="K373" t="s">
        <v>13039</v>
      </c>
      <c r="L373" t="s">
        <v>3780</v>
      </c>
      <c r="M373" s="2">
        <v>290.64902704861021</v>
      </c>
      <c r="N373" t="s">
        <v>1820</v>
      </c>
    </row>
    <row r="374" spans="1:14" x14ac:dyDescent="0.3">
      <c r="A374" s="1">
        <v>45568.524159143519</v>
      </c>
      <c r="B374" t="s">
        <v>701</v>
      </c>
      <c r="C374" t="s">
        <v>700</v>
      </c>
      <c r="D374" t="s">
        <v>3204</v>
      </c>
      <c r="E374" t="s">
        <v>13677</v>
      </c>
      <c r="F374" t="s">
        <v>2520</v>
      </c>
      <c r="G374" s="62">
        <v>109</v>
      </c>
      <c r="H374" s="4">
        <v>1</v>
      </c>
      <c r="I374" s="63">
        <v>0.109</v>
      </c>
      <c r="J374">
        <v>249</v>
      </c>
      <c r="K374" t="s">
        <v>13046</v>
      </c>
      <c r="L374" t="s">
        <v>3899</v>
      </c>
      <c r="M374" s="2">
        <v>288.84976307870238</v>
      </c>
      <c r="N374" t="s">
        <v>13062</v>
      </c>
    </row>
    <row r="375" spans="1:14" x14ac:dyDescent="0.3">
      <c r="A375" s="1">
        <v>45538.62871960648</v>
      </c>
      <c r="B375" t="s">
        <v>694</v>
      </c>
      <c r="C375" t="s">
        <v>694</v>
      </c>
      <c r="D375" t="s">
        <v>7192</v>
      </c>
      <c r="E375" t="s">
        <v>13678</v>
      </c>
      <c r="F375" t="s">
        <v>13679</v>
      </c>
      <c r="G375" s="62">
        <v>47.2</v>
      </c>
      <c r="H375" s="4">
        <v>1</v>
      </c>
      <c r="I375" s="63">
        <v>4.7200000000000013E-2</v>
      </c>
      <c r="J375">
        <v>279</v>
      </c>
      <c r="K375" t="s">
        <v>13039</v>
      </c>
      <c r="L375" t="s">
        <v>13680</v>
      </c>
      <c r="M375" s="2">
        <v>289.40268170138728</v>
      </c>
      <c r="N375" t="s">
        <v>1820</v>
      </c>
    </row>
    <row r="376" spans="1:14" x14ac:dyDescent="0.3">
      <c r="A376" s="1">
        <v>45665.355018483788</v>
      </c>
      <c r="B376" t="s">
        <v>807</v>
      </c>
      <c r="C376" t="s">
        <v>800</v>
      </c>
      <c r="D376" t="s">
        <v>1047</v>
      </c>
      <c r="E376" t="s">
        <v>13681</v>
      </c>
      <c r="F376" t="s">
        <v>13682</v>
      </c>
      <c r="G376" s="62">
        <v>43.76</v>
      </c>
      <c r="H376" s="4">
        <v>1</v>
      </c>
      <c r="I376" s="63">
        <v>4.376E-2</v>
      </c>
      <c r="J376">
        <v>152</v>
      </c>
      <c r="K376" t="s">
        <v>13046</v>
      </c>
      <c r="L376" t="s">
        <v>13680</v>
      </c>
      <c r="M376" s="2">
        <v>289.32772475694219</v>
      </c>
      <c r="N376" t="s">
        <v>1820</v>
      </c>
    </row>
    <row r="377" spans="1:14" x14ac:dyDescent="0.3">
      <c r="A377" s="1">
        <v>45541.830179085649</v>
      </c>
      <c r="B377" t="s">
        <v>13683</v>
      </c>
      <c r="C377" t="s">
        <v>393</v>
      </c>
      <c r="D377" t="s">
        <v>1964</v>
      </c>
      <c r="E377" t="s">
        <v>13684</v>
      </c>
      <c r="F377" t="s">
        <v>13685</v>
      </c>
      <c r="G377" s="62">
        <v>64.53</v>
      </c>
      <c r="H377" s="4">
        <v>1</v>
      </c>
      <c r="I377" s="63">
        <v>6.4530000000000004E-2</v>
      </c>
      <c r="J377">
        <v>276</v>
      </c>
      <c r="K377" t="s">
        <v>13046</v>
      </c>
      <c r="L377" t="s">
        <v>3780</v>
      </c>
      <c r="M377" s="2">
        <v>290.36596710648149</v>
      </c>
      <c r="N377" t="s">
        <v>1820</v>
      </c>
    </row>
    <row r="378" spans="1:14" x14ac:dyDescent="0.3">
      <c r="A378" s="1">
        <v>45545.40202533565</v>
      </c>
      <c r="B378" t="s">
        <v>624</v>
      </c>
      <c r="C378" t="s">
        <v>624</v>
      </c>
      <c r="D378" t="s">
        <v>1111</v>
      </c>
      <c r="E378" t="s">
        <v>13686</v>
      </c>
      <c r="F378" t="s">
        <v>12968</v>
      </c>
      <c r="G378" s="62">
        <v>41</v>
      </c>
      <c r="H378" s="4">
        <v>1</v>
      </c>
      <c r="I378" s="63">
        <v>4.1000000000000002E-2</v>
      </c>
      <c r="J378">
        <v>272</v>
      </c>
      <c r="K378" t="s">
        <v>13049</v>
      </c>
      <c r="L378" t="s">
        <v>13687</v>
      </c>
      <c r="M378" s="2">
        <v>283.91351070602099</v>
      </c>
      <c r="N378" t="s">
        <v>1820</v>
      </c>
    </row>
    <row r="379" spans="1:14" x14ac:dyDescent="0.3">
      <c r="A379" s="1">
        <v>45624.606415196758</v>
      </c>
      <c r="B379" t="s">
        <v>13688</v>
      </c>
      <c r="C379" t="s">
        <v>819</v>
      </c>
      <c r="D379" t="s">
        <v>1047</v>
      </c>
      <c r="E379" t="s">
        <v>13689</v>
      </c>
      <c r="F379" t="s">
        <v>2889</v>
      </c>
      <c r="G379" s="62">
        <v>40.130000000000003</v>
      </c>
      <c r="H379" s="4">
        <v>1</v>
      </c>
      <c r="I379" s="63">
        <v>4.0130000000000013E-2</v>
      </c>
      <c r="J379">
        <v>193</v>
      </c>
      <c r="K379" t="s">
        <v>13046</v>
      </c>
      <c r="L379" t="s">
        <v>13690</v>
      </c>
      <c r="M379" s="2">
        <v>282.5314834027813</v>
      </c>
      <c r="N379" t="s">
        <v>1820</v>
      </c>
    </row>
    <row r="380" spans="1:14" x14ac:dyDescent="0.3">
      <c r="A380" s="1">
        <v>45645.964641446757</v>
      </c>
      <c r="B380" t="s">
        <v>13688</v>
      </c>
      <c r="C380" t="s">
        <v>819</v>
      </c>
      <c r="D380" t="s">
        <v>1047</v>
      </c>
      <c r="E380" t="s">
        <v>13691</v>
      </c>
      <c r="F380" t="s">
        <v>13364</v>
      </c>
      <c r="G380" s="62">
        <v>40.130000000000003</v>
      </c>
      <c r="H380" s="4">
        <v>1</v>
      </c>
      <c r="I380" s="63">
        <v>4.0130000000000013E-2</v>
      </c>
      <c r="J380">
        <v>172</v>
      </c>
      <c r="K380" t="s">
        <v>13046</v>
      </c>
      <c r="L380" t="s">
        <v>13690</v>
      </c>
      <c r="M380" s="2">
        <v>282.53046487268881</v>
      </c>
      <c r="N380" t="s">
        <v>1820</v>
      </c>
    </row>
    <row r="381" spans="1:14" x14ac:dyDescent="0.3">
      <c r="A381" s="1">
        <v>45624.603412812503</v>
      </c>
      <c r="B381" t="s">
        <v>13692</v>
      </c>
      <c r="C381" t="s">
        <v>819</v>
      </c>
      <c r="D381" t="s">
        <v>1047</v>
      </c>
      <c r="E381" t="s">
        <v>13693</v>
      </c>
      <c r="F381" t="s">
        <v>13694</v>
      </c>
      <c r="G381" s="62">
        <v>40.130000000000003</v>
      </c>
      <c r="H381" s="4">
        <v>1</v>
      </c>
      <c r="I381" s="63">
        <v>4.0130000000000013E-2</v>
      </c>
      <c r="J381">
        <v>193</v>
      </c>
      <c r="K381" t="s">
        <v>13046</v>
      </c>
      <c r="L381" t="s">
        <v>13690</v>
      </c>
      <c r="M381" s="2">
        <v>282.8254277430533</v>
      </c>
      <c r="N381" t="s">
        <v>1820</v>
      </c>
    </row>
    <row r="382" spans="1:14" x14ac:dyDescent="0.3">
      <c r="A382" s="1">
        <v>45624.604555937498</v>
      </c>
      <c r="B382" t="s">
        <v>13688</v>
      </c>
      <c r="C382" t="s">
        <v>819</v>
      </c>
      <c r="D382" t="s">
        <v>1047</v>
      </c>
      <c r="E382" t="s">
        <v>13695</v>
      </c>
      <c r="F382" t="s">
        <v>7730</v>
      </c>
      <c r="G382" s="62">
        <v>40.130000000000003</v>
      </c>
      <c r="H382" s="4">
        <v>1</v>
      </c>
      <c r="I382" s="63">
        <v>4.0130000000000013E-2</v>
      </c>
      <c r="J382">
        <v>193</v>
      </c>
      <c r="K382" t="s">
        <v>13046</v>
      </c>
      <c r="L382" t="s">
        <v>13690</v>
      </c>
      <c r="M382" s="2">
        <v>282.82100945602002</v>
      </c>
      <c r="N382" t="s">
        <v>1820</v>
      </c>
    </row>
    <row r="383" spans="1:14" x14ac:dyDescent="0.3">
      <c r="A383" s="1">
        <v>45624.605681875</v>
      </c>
      <c r="B383" t="s">
        <v>13688</v>
      </c>
      <c r="C383" t="s">
        <v>819</v>
      </c>
      <c r="D383" t="s">
        <v>1047</v>
      </c>
      <c r="E383" t="s">
        <v>13696</v>
      </c>
      <c r="F383" t="s">
        <v>13697</v>
      </c>
      <c r="G383" s="62">
        <v>40.130000000000003</v>
      </c>
      <c r="H383" s="4">
        <v>1</v>
      </c>
      <c r="I383" s="63">
        <v>4.0130000000000013E-2</v>
      </c>
      <c r="J383">
        <v>193</v>
      </c>
      <c r="K383" t="s">
        <v>13046</v>
      </c>
      <c r="L383" t="s">
        <v>13690</v>
      </c>
      <c r="M383" s="2">
        <v>282.9306647337944</v>
      </c>
      <c r="N383" t="s">
        <v>1820</v>
      </c>
    </row>
    <row r="384" spans="1:14" x14ac:dyDescent="0.3">
      <c r="A384" s="1">
        <v>45624.604138182869</v>
      </c>
      <c r="B384" t="s">
        <v>13692</v>
      </c>
      <c r="C384" t="s">
        <v>819</v>
      </c>
      <c r="D384" t="s">
        <v>1047</v>
      </c>
      <c r="E384" t="s">
        <v>13698</v>
      </c>
      <c r="F384" t="s">
        <v>13699</v>
      </c>
      <c r="G384" s="62">
        <v>40.130000000000003</v>
      </c>
      <c r="H384" s="4">
        <v>1</v>
      </c>
      <c r="I384" s="63">
        <v>4.0130000000000013E-2</v>
      </c>
      <c r="J384">
        <v>193</v>
      </c>
      <c r="K384" t="s">
        <v>13046</v>
      </c>
      <c r="L384" t="s">
        <v>13690</v>
      </c>
      <c r="M384" s="2">
        <v>282.95829541666899</v>
      </c>
      <c r="N384" t="s">
        <v>1820</v>
      </c>
    </row>
    <row r="385" spans="1:14" x14ac:dyDescent="0.3">
      <c r="A385" s="1">
        <v>45624.605080381953</v>
      </c>
      <c r="B385" t="s">
        <v>13692</v>
      </c>
      <c r="C385" t="s">
        <v>819</v>
      </c>
      <c r="D385" t="s">
        <v>1047</v>
      </c>
      <c r="E385" t="s">
        <v>13700</v>
      </c>
      <c r="F385" t="s">
        <v>2762</v>
      </c>
      <c r="G385" s="62">
        <v>40.130000000000003</v>
      </c>
      <c r="H385" s="4">
        <v>1</v>
      </c>
      <c r="I385" s="63">
        <v>4.0130000000000013E-2</v>
      </c>
      <c r="J385">
        <v>193</v>
      </c>
      <c r="K385" t="s">
        <v>13046</v>
      </c>
      <c r="L385" t="s">
        <v>13690</v>
      </c>
      <c r="M385" s="2">
        <v>282.93010682870232</v>
      </c>
      <c r="N385" t="s">
        <v>1820</v>
      </c>
    </row>
    <row r="386" spans="1:14" x14ac:dyDescent="0.3">
      <c r="A386" s="1">
        <v>45563.608010833334</v>
      </c>
      <c r="B386" t="s">
        <v>726</v>
      </c>
      <c r="C386" t="s">
        <v>723</v>
      </c>
      <c r="D386" t="s">
        <v>1047</v>
      </c>
      <c r="E386" t="s">
        <v>13701</v>
      </c>
      <c r="F386" t="s">
        <v>12414</v>
      </c>
      <c r="G386" s="62">
        <v>45.06</v>
      </c>
      <c r="H386" s="4">
        <v>1</v>
      </c>
      <c r="I386" s="63">
        <v>4.5060000000000003E-2</v>
      </c>
      <c r="J386">
        <v>254</v>
      </c>
      <c r="K386" t="s">
        <v>13046</v>
      </c>
      <c r="L386" t="s">
        <v>13702</v>
      </c>
      <c r="M386" s="2">
        <v>279.09157479166612</v>
      </c>
      <c r="N386" t="s">
        <v>1820</v>
      </c>
    </row>
    <row r="387" spans="1:14" x14ac:dyDescent="0.3">
      <c r="A387" s="1">
        <v>45564.433508530092</v>
      </c>
      <c r="B387" t="s">
        <v>726</v>
      </c>
      <c r="C387" t="s">
        <v>723</v>
      </c>
      <c r="D387" t="s">
        <v>1047</v>
      </c>
      <c r="E387" t="s">
        <v>13703</v>
      </c>
      <c r="F387" t="s">
        <v>1665</v>
      </c>
      <c r="G387" s="62">
        <v>45.06</v>
      </c>
      <c r="H387" s="4">
        <v>1</v>
      </c>
      <c r="I387" s="63">
        <v>4.5060000000000003E-2</v>
      </c>
      <c r="J387">
        <v>253</v>
      </c>
      <c r="K387" t="s">
        <v>13046</v>
      </c>
      <c r="L387" t="s">
        <v>13702</v>
      </c>
      <c r="M387" s="2">
        <v>279.09073131944751</v>
      </c>
      <c r="N387" t="s">
        <v>1820</v>
      </c>
    </row>
    <row r="388" spans="1:14" x14ac:dyDescent="0.3">
      <c r="A388" s="1">
        <v>45563.940142118052</v>
      </c>
      <c r="B388" t="s">
        <v>726</v>
      </c>
      <c r="C388" t="s">
        <v>723</v>
      </c>
      <c r="D388" t="s">
        <v>1047</v>
      </c>
      <c r="E388" t="s">
        <v>13704</v>
      </c>
      <c r="F388" t="s">
        <v>12411</v>
      </c>
      <c r="G388" s="62">
        <v>45.06</v>
      </c>
      <c r="H388" s="4">
        <v>1</v>
      </c>
      <c r="I388" s="63">
        <v>4.5060000000000003E-2</v>
      </c>
      <c r="J388">
        <v>254</v>
      </c>
      <c r="K388" t="s">
        <v>13046</v>
      </c>
      <c r="L388" t="s">
        <v>13702</v>
      </c>
      <c r="M388" s="2">
        <v>279.29399906250183</v>
      </c>
      <c r="N388" t="s">
        <v>1820</v>
      </c>
    </row>
    <row r="389" spans="1:14" x14ac:dyDescent="0.3">
      <c r="A389" s="1">
        <v>45563.607356886583</v>
      </c>
      <c r="B389" t="s">
        <v>726</v>
      </c>
      <c r="C389" t="s">
        <v>723</v>
      </c>
      <c r="D389" t="s">
        <v>1047</v>
      </c>
      <c r="E389" t="s">
        <v>13705</v>
      </c>
      <c r="F389" t="s">
        <v>5228</v>
      </c>
      <c r="G389" s="62">
        <v>45.06</v>
      </c>
      <c r="H389" s="4">
        <v>1</v>
      </c>
      <c r="I389" s="63">
        <v>4.5060000000000003E-2</v>
      </c>
      <c r="J389">
        <v>254</v>
      </c>
      <c r="K389" t="s">
        <v>13046</v>
      </c>
      <c r="L389" t="s">
        <v>13702</v>
      </c>
      <c r="M389" s="2">
        <v>279.29457614583231</v>
      </c>
      <c r="N389" t="s">
        <v>1820</v>
      </c>
    </row>
    <row r="390" spans="1:14" x14ac:dyDescent="0.3">
      <c r="A390" s="1">
        <v>45563.608208310186</v>
      </c>
      <c r="B390" t="s">
        <v>726</v>
      </c>
      <c r="C390" t="s">
        <v>723</v>
      </c>
      <c r="D390" t="s">
        <v>1047</v>
      </c>
      <c r="E390" t="s">
        <v>13706</v>
      </c>
      <c r="F390" t="s">
        <v>6400</v>
      </c>
      <c r="G390" s="62">
        <v>45.06</v>
      </c>
      <c r="H390" s="4">
        <v>1</v>
      </c>
      <c r="I390" s="63">
        <v>4.5060000000000003E-2</v>
      </c>
      <c r="J390">
        <v>254</v>
      </c>
      <c r="K390" t="s">
        <v>13046</v>
      </c>
      <c r="L390" t="s">
        <v>13707</v>
      </c>
      <c r="M390" s="2">
        <v>278.44876133101928</v>
      </c>
      <c r="N390" t="s">
        <v>1820</v>
      </c>
    </row>
    <row r="391" spans="1:14" x14ac:dyDescent="0.3">
      <c r="A391" s="1">
        <v>45815.818629548608</v>
      </c>
      <c r="B391" t="s">
        <v>3893</v>
      </c>
      <c r="C391" t="s">
        <v>203</v>
      </c>
      <c r="D391" t="s">
        <v>1620</v>
      </c>
      <c r="E391" t="s">
        <v>13708</v>
      </c>
      <c r="F391" t="s">
        <v>10006</v>
      </c>
      <c r="G391" s="62">
        <v>43.33</v>
      </c>
      <c r="H391" s="4">
        <v>1</v>
      </c>
      <c r="I391" s="63">
        <v>4.333E-2</v>
      </c>
      <c r="J391">
        <v>2</v>
      </c>
      <c r="K391" t="s">
        <v>13042</v>
      </c>
      <c r="L391" t="s">
        <v>13707</v>
      </c>
      <c r="M391" s="2">
        <v>278.08636844907602</v>
      </c>
      <c r="N391" t="s">
        <v>1820</v>
      </c>
    </row>
    <row r="392" spans="1:14" x14ac:dyDescent="0.3">
      <c r="A392" s="1">
        <v>45812.475979479168</v>
      </c>
      <c r="B392" t="s">
        <v>3893</v>
      </c>
      <c r="C392" t="s">
        <v>203</v>
      </c>
      <c r="D392" t="s">
        <v>1620</v>
      </c>
      <c r="E392" t="s">
        <v>13709</v>
      </c>
      <c r="F392" t="s">
        <v>6082</v>
      </c>
      <c r="G392" s="62">
        <v>43.33</v>
      </c>
      <c r="H392" s="4">
        <v>1</v>
      </c>
      <c r="I392" s="63">
        <v>4.333E-2</v>
      </c>
      <c r="J392">
        <v>5</v>
      </c>
      <c r="K392" t="s">
        <v>13042</v>
      </c>
      <c r="L392" t="s">
        <v>13707</v>
      </c>
      <c r="M392" s="2">
        <v>278.08564398148161</v>
      </c>
      <c r="N392" t="s">
        <v>1820</v>
      </c>
    </row>
    <row r="393" spans="1:14" x14ac:dyDescent="0.3">
      <c r="A393" s="1">
        <v>45563.607658182867</v>
      </c>
      <c r="B393" t="s">
        <v>726</v>
      </c>
      <c r="C393" t="s">
        <v>723</v>
      </c>
      <c r="D393" t="s">
        <v>1047</v>
      </c>
      <c r="E393" t="s">
        <v>13710</v>
      </c>
      <c r="F393" t="s">
        <v>5255</v>
      </c>
      <c r="G393" s="62">
        <v>45.06</v>
      </c>
      <c r="H393" s="4">
        <v>1</v>
      </c>
      <c r="I393" s="63">
        <v>4.5060000000000003E-2</v>
      </c>
      <c r="J393">
        <v>254</v>
      </c>
      <c r="K393" t="s">
        <v>13046</v>
      </c>
      <c r="L393" t="s">
        <v>13702</v>
      </c>
      <c r="M393" s="2">
        <v>279.06949099537451</v>
      </c>
      <c r="N393" t="s">
        <v>1820</v>
      </c>
    </row>
    <row r="394" spans="1:14" x14ac:dyDescent="0.3">
      <c r="A394" s="1">
        <v>45549.948698194443</v>
      </c>
      <c r="B394" t="s">
        <v>216</v>
      </c>
      <c r="C394" t="s">
        <v>216</v>
      </c>
      <c r="D394" t="s">
        <v>2350</v>
      </c>
      <c r="E394" t="s">
        <v>13711</v>
      </c>
      <c r="F394" t="s">
        <v>2562</v>
      </c>
      <c r="G394" s="62">
        <v>112.8</v>
      </c>
      <c r="H394" s="4">
        <v>1</v>
      </c>
      <c r="I394" s="63">
        <v>0.1128</v>
      </c>
      <c r="J394">
        <v>268</v>
      </c>
      <c r="K394" t="s">
        <v>13039</v>
      </c>
      <c r="L394" t="s">
        <v>13702</v>
      </c>
      <c r="M394" s="2">
        <v>279.06966858796659</v>
      </c>
      <c r="N394" t="s">
        <v>1820</v>
      </c>
    </row>
    <row r="395" spans="1:14" x14ac:dyDescent="0.3">
      <c r="A395" s="1">
        <v>45552.422277523146</v>
      </c>
      <c r="B395" t="s">
        <v>701</v>
      </c>
      <c r="C395" t="s">
        <v>700</v>
      </c>
      <c r="D395" t="s">
        <v>3204</v>
      </c>
      <c r="E395" t="s">
        <v>13712</v>
      </c>
      <c r="F395" t="s">
        <v>2864</v>
      </c>
      <c r="G395" s="62">
        <v>109</v>
      </c>
      <c r="H395" s="4">
        <v>1</v>
      </c>
      <c r="I395" s="63">
        <v>0.109</v>
      </c>
      <c r="J395">
        <v>265</v>
      </c>
      <c r="K395" t="s">
        <v>13046</v>
      </c>
      <c r="L395" t="s">
        <v>13702</v>
      </c>
      <c r="M395" s="2">
        <v>279.04839070601878</v>
      </c>
      <c r="N395" t="s">
        <v>13062</v>
      </c>
    </row>
    <row r="396" spans="1:14" x14ac:dyDescent="0.3">
      <c r="A396" s="1">
        <v>45563.953375034718</v>
      </c>
      <c r="B396" t="s">
        <v>726</v>
      </c>
      <c r="C396" t="s">
        <v>723</v>
      </c>
      <c r="D396" t="s">
        <v>1047</v>
      </c>
      <c r="E396" t="s">
        <v>13713</v>
      </c>
      <c r="F396" t="s">
        <v>2566</v>
      </c>
      <c r="G396" s="62">
        <v>45.06</v>
      </c>
      <c r="H396" s="4">
        <v>1</v>
      </c>
      <c r="I396" s="63">
        <v>4.5060000000000003E-2</v>
      </c>
      <c r="J396">
        <v>254</v>
      </c>
      <c r="K396" t="s">
        <v>13046</v>
      </c>
      <c r="L396" t="s">
        <v>13702</v>
      </c>
      <c r="M396" s="2">
        <v>279.06826449074288</v>
      </c>
      <c r="N396" t="s">
        <v>1820</v>
      </c>
    </row>
    <row r="397" spans="1:14" x14ac:dyDescent="0.3">
      <c r="A397" s="1">
        <v>45752.411069953712</v>
      </c>
      <c r="B397" t="s">
        <v>4102</v>
      </c>
      <c r="C397" t="s">
        <v>715</v>
      </c>
      <c r="D397" t="s">
        <v>2403</v>
      </c>
      <c r="E397" t="s">
        <v>13714</v>
      </c>
      <c r="F397" t="s">
        <v>3809</v>
      </c>
      <c r="G397" s="62">
        <v>31.6</v>
      </c>
      <c r="H397" s="4">
        <v>1</v>
      </c>
      <c r="I397" s="63">
        <v>3.1600000000000003E-2</v>
      </c>
      <c r="J397">
        <v>65</v>
      </c>
      <c r="K397" t="s">
        <v>13034</v>
      </c>
      <c r="L397" t="s">
        <v>2331</v>
      </c>
      <c r="M397" s="2">
        <v>277.33097021990397</v>
      </c>
      <c r="N397" t="s">
        <v>1820</v>
      </c>
    </row>
    <row r="398" spans="1:14" x14ac:dyDescent="0.3">
      <c r="A398" s="1">
        <v>45555.639437118058</v>
      </c>
      <c r="B398" t="s">
        <v>234</v>
      </c>
      <c r="C398" t="s">
        <v>234</v>
      </c>
      <c r="D398" t="s">
        <v>1620</v>
      </c>
      <c r="E398" t="s">
        <v>13715</v>
      </c>
      <c r="F398" t="s">
        <v>2144</v>
      </c>
      <c r="G398" s="62">
        <v>33.700000000000003</v>
      </c>
      <c r="H398" s="4">
        <v>1</v>
      </c>
      <c r="I398" s="63">
        <v>3.3700000000000001E-2</v>
      </c>
      <c r="J398">
        <v>262</v>
      </c>
      <c r="K398" t="s">
        <v>13039</v>
      </c>
      <c r="L398" t="s">
        <v>3560</v>
      </c>
      <c r="M398" s="2">
        <v>276.60515252314508</v>
      </c>
      <c r="N398" t="s">
        <v>1820</v>
      </c>
    </row>
    <row r="399" spans="1:14" x14ac:dyDescent="0.3">
      <c r="A399" s="1">
        <v>45545.630925729172</v>
      </c>
      <c r="B399" t="s">
        <v>234</v>
      </c>
      <c r="C399" t="s">
        <v>234</v>
      </c>
      <c r="D399" t="s">
        <v>1620</v>
      </c>
      <c r="E399" t="s">
        <v>13716</v>
      </c>
      <c r="F399" t="s">
        <v>13717</v>
      </c>
      <c r="G399" s="62">
        <v>33.700000000000003</v>
      </c>
      <c r="H399" s="4">
        <v>1</v>
      </c>
      <c r="I399" s="63">
        <v>3.3700000000000001E-2</v>
      </c>
      <c r="J399">
        <v>272</v>
      </c>
      <c r="K399" t="s">
        <v>13039</v>
      </c>
      <c r="L399" t="s">
        <v>3560</v>
      </c>
      <c r="M399" s="2">
        <v>276.44235576388752</v>
      </c>
      <c r="N399" t="s">
        <v>1820</v>
      </c>
    </row>
    <row r="400" spans="1:14" x14ac:dyDescent="0.3">
      <c r="A400" s="1">
        <v>45552.31160479167</v>
      </c>
      <c r="B400" t="s">
        <v>234</v>
      </c>
      <c r="C400" t="s">
        <v>234</v>
      </c>
      <c r="D400" t="s">
        <v>1620</v>
      </c>
      <c r="E400" t="s">
        <v>13718</v>
      </c>
      <c r="F400" t="s">
        <v>13719</v>
      </c>
      <c r="G400" s="62">
        <v>33.700000000000003</v>
      </c>
      <c r="H400" s="4">
        <v>1</v>
      </c>
      <c r="I400" s="63">
        <v>3.3700000000000001E-2</v>
      </c>
      <c r="J400">
        <v>265</v>
      </c>
      <c r="K400" t="s">
        <v>13039</v>
      </c>
      <c r="L400" t="s">
        <v>3560</v>
      </c>
      <c r="M400" s="2">
        <v>276.63138606481522</v>
      </c>
      <c r="N400" t="s">
        <v>1820</v>
      </c>
    </row>
    <row r="401" spans="1:14" x14ac:dyDescent="0.3">
      <c r="A401" s="1">
        <v>45552.492082986108</v>
      </c>
      <c r="B401" t="s">
        <v>234</v>
      </c>
      <c r="C401" t="s">
        <v>234</v>
      </c>
      <c r="D401" t="s">
        <v>1620</v>
      </c>
      <c r="E401" t="s">
        <v>13720</v>
      </c>
      <c r="F401" t="s">
        <v>13721</v>
      </c>
      <c r="G401" s="62">
        <v>33.700000000000003</v>
      </c>
      <c r="H401" s="4">
        <v>1</v>
      </c>
      <c r="I401" s="63">
        <v>3.3700000000000001E-2</v>
      </c>
      <c r="J401">
        <v>265</v>
      </c>
      <c r="K401" t="s">
        <v>13039</v>
      </c>
      <c r="L401" t="s">
        <v>2331</v>
      </c>
      <c r="M401" s="2">
        <v>277.24145452546509</v>
      </c>
      <c r="N401" t="s">
        <v>1820</v>
      </c>
    </row>
    <row r="402" spans="1:14" x14ac:dyDescent="0.3">
      <c r="A402" s="1">
        <v>45551.696050856481</v>
      </c>
      <c r="B402" t="s">
        <v>624</v>
      </c>
      <c r="C402" t="s">
        <v>624</v>
      </c>
      <c r="D402" t="s">
        <v>1111</v>
      </c>
      <c r="E402" t="s">
        <v>13722</v>
      </c>
      <c r="F402" t="s">
        <v>7759</v>
      </c>
      <c r="G402" s="62">
        <v>41</v>
      </c>
      <c r="H402" s="4">
        <v>1</v>
      </c>
      <c r="I402" s="63">
        <v>4.1000000000000002E-2</v>
      </c>
      <c r="J402">
        <v>266</v>
      </c>
      <c r="K402" t="s">
        <v>13049</v>
      </c>
      <c r="L402" t="s">
        <v>3560</v>
      </c>
      <c r="M402" s="2">
        <v>276.24111623842327</v>
      </c>
      <c r="N402" t="s">
        <v>1820</v>
      </c>
    </row>
    <row r="403" spans="1:14" x14ac:dyDescent="0.3">
      <c r="A403" s="1">
        <v>45551.695487337973</v>
      </c>
      <c r="B403" t="s">
        <v>624</v>
      </c>
      <c r="C403" t="s">
        <v>624</v>
      </c>
      <c r="D403" t="s">
        <v>1111</v>
      </c>
      <c r="E403" t="s">
        <v>13723</v>
      </c>
      <c r="F403" t="s">
        <v>3321</v>
      </c>
      <c r="G403" s="62">
        <v>41</v>
      </c>
      <c r="H403" s="4">
        <v>1</v>
      </c>
      <c r="I403" s="63">
        <v>4.1000000000000002E-2</v>
      </c>
      <c r="J403">
        <v>266</v>
      </c>
      <c r="K403" t="s">
        <v>13049</v>
      </c>
      <c r="L403" t="s">
        <v>3560</v>
      </c>
      <c r="M403" s="2">
        <v>276.07545644675702</v>
      </c>
      <c r="N403" t="s">
        <v>1820</v>
      </c>
    </row>
    <row r="404" spans="1:14" x14ac:dyDescent="0.3">
      <c r="A404" s="1">
        <v>45555.638066666666</v>
      </c>
      <c r="B404" t="s">
        <v>234</v>
      </c>
      <c r="C404" t="s">
        <v>234</v>
      </c>
      <c r="D404" t="s">
        <v>1620</v>
      </c>
      <c r="E404" t="s">
        <v>13724</v>
      </c>
      <c r="F404" t="s">
        <v>13725</v>
      </c>
      <c r="G404" s="62">
        <v>33.700000000000003</v>
      </c>
      <c r="H404" s="4">
        <v>1</v>
      </c>
      <c r="I404" s="63">
        <v>3.3700000000000001E-2</v>
      </c>
      <c r="J404">
        <v>262</v>
      </c>
      <c r="K404" t="s">
        <v>13039</v>
      </c>
      <c r="L404" t="s">
        <v>13726</v>
      </c>
      <c r="M404" s="2">
        <v>271.00981614582997</v>
      </c>
      <c r="N404" t="s">
        <v>1820</v>
      </c>
    </row>
    <row r="405" spans="1:14" x14ac:dyDescent="0.3">
      <c r="A405" s="1">
        <v>45565.615972557869</v>
      </c>
      <c r="B405" t="s">
        <v>234</v>
      </c>
      <c r="C405" t="s">
        <v>234</v>
      </c>
      <c r="D405" t="s">
        <v>1620</v>
      </c>
      <c r="E405" t="s">
        <v>13727</v>
      </c>
      <c r="F405" t="s">
        <v>13728</v>
      </c>
      <c r="G405" s="62">
        <v>33.700000000000003</v>
      </c>
      <c r="H405" s="4">
        <v>1</v>
      </c>
      <c r="I405" s="63">
        <v>3.3700000000000001E-2</v>
      </c>
      <c r="J405">
        <v>252</v>
      </c>
      <c r="K405" t="s">
        <v>13039</v>
      </c>
      <c r="L405" t="s">
        <v>2326</v>
      </c>
      <c r="M405" s="2">
        <v>270.54486869213002</v>
      </c>
      <c r="N405" t="s">
        <v>1820</v>
      </c>
    </row>
    <row r="406" spans="1:14" x14ac:dyDescent="0.3">
      <c r="A406" s="1">
        <v>45552.495102395827</v>
      </c>
      <c r="B406" t="s">
        <v>234</v>
      </c>
      <c r="C406" t="s">
        <v>234</v>
      </c>
      <c r="D406" t="s">
        <v>1620</v>
      </c>
      <c r="E406" t="s">
        <v>13729</v>
      </c>
      <c r="F406" t="s">
        <v>13730</v>
      </c>
      <c r="G406" s="62">
        <v>33.700000000000003</v>
      </c>
      <c r="H406" s="4">
        <v>1</v>
      </c>
      <c r="I406" s="63">
        <v>3.3700000000000001E-2</v>
      </c>
      <c r="J406">
        <v>265</v>
      </c>
      <c r="K406" t="s">
        <v>13039</v>
      </c>
      <c r="L406" t="s">
        <v>4157</v>
      </c>
      <c r="M406" s="2">
        <v>269.03249221065198</v>
      </c>
      <c r="N406" t="s">
        <v>1820</v>
      </c>
    </row>
    <row r="407" spans="1:14" x14ac:dyDescent="0.3">
      <c r="A407" s="1">
        <v>45566.773462881953</v>
      </c>
      <c r="B407" t="s">
        <v>1615</v>
      </c>
      <c r="C407" t="s">
        <v>234</v>
      </c>
      <c r="D407" t="s">
        <v>1620</v>
      </c>
      <c r="E407" t="s">
        <v>13731</v>
      </c>
      <c r="F407" t="s">
        <v>7501</v>
      </c>
      <c r="G407" s="62">
        <v>33.659999999999997</v>
      </c>
      <c r="H407" s="4">
        <v>1</v>
      </c>
      <c r="I407" s="63">
        <v>3.3660000000000002E-2</v>
      </c>
      <c r="J407">
        <v>251</v>
      </c>
      <c r="K407" t="s">
        <v>13042</v>
      </c>
      <c r="L407" t="s">
        <v>4157</v>
      </c>
      <c r="M407" s="2">
        <v>269.28537549768231</v>
      </c>
      <c r="N407" t="s">
        <v>1820</v>
      </c>
    </row>
    <row r="408" spans="1:14" x14ac:dyDescent="0.3">
      <c r="A408" s="1">
        <v>45552.587088460648</v>
      </c>
      <c r="B408" t="s">
        <v>234</v>
      </c>
      <c r="C408" t="s">
        <v>234</v>
      </c>
      <c r="D408" t="s">
        <v>1620</v>
      </c>
      <c r="E408" t="s">
        <v>13732</v>
      </c>
      <c r="F408" t="s">
        <v>13733</v>
      </c>
      <c r="G408" s="62">
        <v>33.700000000000003</v>
      </c>
      <c r="H408" s="4">
        <v>1</v>
      </c>
      <c r="I408" s="63">
        <v>3.3700000000000001E-2</v>
      </c>
      <c r="J408">
        <v>265</v>
      </c>
      <c r="K408" t="s">
        <v>13039</v>
      </c>
      <c r="L408" t="s">
        <v>2326</v>
      </c>
      <c r="M408" s="2">
        <v>270.07556891204149</v>
      </c>
      <c r="N408" t="s">
        <v>1820</v>
      </c>
    </row>
    <row r="409" spans="1:14" x14ac:dyDescent="0.3">
      <c r="A409" s="1">
        <v>45566.732561562501</v>
      </c>
      <c r="B409" t="s">
        <v>234</v>
      </c>
      <c r="C409" t="s">
        <v>234</v>
      </c>
      <c r="D409" t="s">
        <v>1620</v>
      </c>
      <c r="E409" t="s">
        <v>13734</v>
      </c>
      <c r="F409" t="s">
        <v>13735</v>
      </c>
      <c r="G409" s="62">
        <v>33.700000000000003</v>
      </c>
      <c r="H409" s="4">
        <v>1</v>
      </c>
      <c r="I409" s="63">
        <v>3.3700000000000001E-2</v>
      </c>
      <c r="J409">
        <v>251</v>
      </c>
      <c r="K409" t="s">
        <v>13039</v>
      </c>
      <c r="L409" t="s">
        <v>13736</v>
      </c>
      <c r="M409" s="2">
        <v>268.12275762731588</v>
      </c>
      <c r="N409" t="s">
        <v>1820</v>
      </c>
    </row>
    <row r="410" spans="1:14" x14ac:dyDescent="0.3">
      <c r="A410" s="1">
        <v>45555.958678854156</v>
      </c>
      <c r="B410" t="s">
        <v>234</v>
      </c>
      <c r="C410" t="s">
        <v>234</v>
      </c>
      <c r="D410" t="s">
        <v>1620</v>
      </c>
      <c r="E410" t="s">
        <v>13737</v>
      </c>
      <c r="F410" t="s">
        <v>13738</v>
      </c>
      <c r="G410" s="62">
        <v>33.700000000000003</v>
      </c>
      <c r="H410" s="4">
        <v>1</v>
      </c>
      <c r="I410" s="63">
        <v>3.3700000000000001E-2</v>
      </c>
      <c r="J410">
        <v>262</v>
      </c>
      <c r="K410" t="s">
        <v>13039</v>
      </c>
      <c r="L410" t="s">
        <v>6770</v>
      </c>
      <c r="M410" s="2">
        <v>267.28679196759191</v>
      </c>
      <c r="N410" t="s">
        <v>1820</v>
      </c>
    </row>
    <row r="411" spans="1:14" x14ac:dyDescent="0.3">
      <c r="A411" s="1">
        <v>45560.612240775459</v>
      </c>
      <c r="B411" t="s">
        <v>234</v>
      </c>
      <c r="C411" t="s">
        <v>234</v>
      </c>
      <c r="D411" t="s">
        <v>1620</v>
      </c>
      <c r="E411" t="s">
        <v>13739</v>
      </c>
      <c r="F411" t="s">
        <v>3535</v>
      </c>
      <c r="G411" s="62">
        <v>33.700000000000003</v>
      </c>
      <c r="H411" s="4">
        <v>1</v>
      </c>
      <c r="I411" s="63">
        <v>3.3700000000000001E-2</v>
      </c>
      <c r="J411">
        <v>257</v>
      </c>
      <c r="K411" t="s">
        <v>13039</v>
      </c>
      <c r="L411" t="s">
        <v>2341</v>
      </c>
      <c r="M411" s="2">
        <v>266.84704206018068</v>
      </c>
      <c r="N411" t="s">
        <v>1820</v>
      </c>
    </row>
    <row r="412" spans="1:14" x14ac:dyDescent="0.3">
      <c r="A412" s="1">
        <v>45555.966958368052</v>
      </c>
      <c r="B412" t="s">
        <v>234</v>
      </c>
      <c r="C412" t="s">
        <v>234</v>
      </c>
      <c r="D412" t="s">
        <v>1620</v>
      </c>
      <c r="E412" t="s">
        <v>13740</v>
      </c>
      <c r="F412" t="s">
        <v>13741</v>
      </c>
      <c r="G412" s="62">
        <v>33.700000000000003</v>
      </c>
      <c r="H412" s="4">
        <v>1</v>
      </c>
      <c r="I412" s="63">
        <v>3.3700000000000001E-2</v>
      </c>
      <c r="J412">
        <v>262</v>
      </c>
      <c r="K412" t="s">
        <v>13039</v>
      </c>
      <c r="L412" t="s">
        <v>3879</v>
      </c>
      <c r="M412" s="2">
        <v>264.41138935185148</v>
      </c>
      <c r="N412" t="s">
        <v>1820</v>
      </c>
    </row>
    <row r="413" spans="1:14" x14ac:dyDescent="0.3">
      <c r="A413" s="1">
        <v>45567.964178935188</v>
      </c>
      <c r="B413" t="s">
        <v>234</v>
      </c>
      <c r="C413" t="s">
        <v>234</v>
      </c>
      <c r="D413" t="s">
        <v>1620</v>
      </c>
      <c r="E413" t="s">
        <v>13742</v>
      </c>
      <c r="F413" t="s">
        <v>13743</v>
      </c>
      <c r="G413" s="62">
        <v>33.700000000000003</v>
      </c>
      <c r="H413" s="4">
        <v>1</v>
      </c>
      <c r="I413" s="63">
        <v>3.3700000000000001E-2</v>
      </c>
      <c r="J413">
        <v>250</v>
      </c>
      <c r="K413" t="s">
        <v>13039</v>
      </c>
      <c r="L413" t="s">
        <v>3879</v>
      </c>
      <c r="M413" s="2">
        <v>264.08926739582972</v>
      </c>
      <c r="N413" t="s">
        <v>1820</v>
      </c>
    </row>
    <row r="414" spans="1:14" x14ac:dyDescent="0.3">
      <c r="A414" s="1">
        <v>45560.609054791668</v>
      </c>
      <c r="B414" t="s">
        <v>234</v>
      </c>
      <c r="C414" t="s">
        <v>234</v>
      </c>
      <c r="D414" t="s">
        <v>1620</v>
      </c>
      <c r="E414" t="s">
        <v>13744</v>
      </c>
      <c r="F414" t="s">
        <v>8021</v>
      </c>
      <c r="G414" s="62">
        <v>33.700000000000003</v>
      </c>
      <c r="H414" s="4">
        <v>1</v>
      </c>
      <c r="I414" s="63">
        <v>3.3700000000000001E-2</v>
      </c>
      <c r="J414">
        <v>257</v>
      </c>
      <c r="K414" t="s">
        <v>13039</v>
      </c>
      <c r="L414" t="s">
        <v>3879</v>
      </c>
      <c r="M414" s="2">
        <v>264.27742293981282</v>
      </c>
      <c r="N414" t="s">
        <v>1820</v>
      </c>
    </row>
    <row r="415" spans="1:14" x14ac:dyDescent="0.3">
      <c r="A415" s="1">
        <v>45560.607244340281</v>
      </c>
      <c r="B415" t="s">
        <v>234</v>
      </c>
      <c r="C415" t="s">
        <v>234</v>
      </c>
      <c r="D415" t="s">
        <v>1620</v>
      </c>
      <c r="E415" t="s">
        <v>13745</v>
      </c>
      <c r="F415" t="s">
        <v>13746</v>
      </c>
      <c r="G415" s="62">
        <v>33.700000000000003</v>
      </c>
      <c r="H415" s="4">
        <v>1</v>
      </c>
      <c r="I415" s="63">
        <v>3.3700000000000001E-2</v>
      </c>
      <c r="J415">
        <v>257</v>
      </c>
      <c r="K415" t="s">
        <v>13039</v>
      </c>
      <c r="L415" t="s">
        <v>3879</v>
      </c>
      <c r="M415" s="2">
        <v>264.31980222222052</v>
      </c>
      <c r="N415" t="s">
        <v>1820</v>
      </c>
    </row>
    <row r="416" spans="1:14" x14ac:dyDescent="0.3">
      <c r="A416" s="1">
        <v>45569.665245428238</v>
      </c>
      <c r="B416" t="s">
        <v>234</v>
      </c>
      <c r="C416" t="s">
        <v>234</v>
      </c>
      <c r="D416" t="s">
        <v>1620</v>
      </c>
      <c r="E416" t="s">
        <v>13747</v>
      </c>
      <c r="F416" t="s">
        <v>13748</v>
      </c>
      <c r="G416" s="62">
        <v>33.700000000000003</v>
      </c>
      <c r="H416" s="4">
        <v>1</v>
      </c>
      <c r="I416" s="63">
        <v>3.3700000000000001E-2</v>
      </c>
      <c r="J416">
        <v>248</v>
      </c>
      <c r="K416" t="s">
        <v>13039</v>
      </c>
      <c r="L416" t="s">
        <v>3879</v>
      </c>
      <c r="M416" s="2">
        <v>264.31916599537362</v>
      </c>
      <c r="N416" t="s">
        <v>1820</v>
      </c>
    </row>
    <row r="417" spans="1:14" x14ac:dyDescent="0.3">
      <c r="A417" s="1">
        <v>45560.986841435188</v>
      </c>
      <c r="B417" t="s">
        <v>234</v>
      </c>
      <c r="C417" t="s">
        <v>234</v>
      </c>
      <c r="D417" t="s">
        <v>1620</v>
      </c>
      <c r="E417" t="s">
        <v>13749</v>
      </c>
      <c r="F417" t="s">
        <v>13750</v>
      </c>
      <c r="G417" s="62">
        <v>33.700000000000003</v>
      </c>
      <c r="H417" s="4">
        <v>1</v>
      </c>
      <c r="I417" s="63">
        <v>3.3700000000000001E-2</v>
      </c>
      <c r="J417">
        <v>257</v>
      </c>
      <c r="K417" t="s">
        <v>13039</v>
      </c>
      <c r="L417" t="s">
        <v>3879</v>
      </c>
      <c r="M417" s="2">
        <v>264.87914325231401</v>
      </c>
      <c r="N417" t="s">
        <v>1820</v>
      </c>
    </row>
    <row r="418" spans="1:14" x14ac:dyDescent="0.3">
      <c r="A418" s="1">
        <v>45556.219489351854</v>
      </c>
      <c r="B418" t="s">
        <v>234</v>
      </c>
      <c r="C418" t="s">
        <v>234</v>
      </c>
      <c r="D418" t="s">
        <v>1620</v>
      </c>
      <c r="E418" t="s">
        <v>13751</v>
      </c>
      <c r="F418" t="s">
        <v>13341</v>
      </c>
      <c r="G418" s="62">
        <v>33.700000000000003</v>
      </c>
      <c r="H418" s="4">
        <v>1</v>
      </c>
      <c r="I418" s="63">
        <v>3.3700000000000001E-2</v>
      </c>
      <c r="J418">
        <v>261</v>
      </c>
      <c r="K418" t="s">
        <v>13039</v>
      </c>
      <c r="L418" t="s">
        <v>3879</v>
      </c>
      <c r="M418" s="2">
        <v>264.42353903935151</v>
      </c>
      <c r="N418" t="s">
        <v>1820</v>
      </c>
    </row>
    <row r="419" spans="1:14" x14ac:dyDescent="0.3">
      <c r="A419" s="1">
        <v>45567.266880497693</v>
      </c>
      <c r="B419" t="s">
        <v>234</v>
      </c>
      <c r="C419" t="s">
        <v>234</v>
      </c>
      <c r="D419" t="s">
        <v>1620</v>
      </c>
      <c r="E419" t="s">
        <v>13752</v>
      </c>
      <c r="F419" t="s">
        <v>13753</v>
      </c>
      <c r="G419" s="62">
        <v>33.700000000000003</v>
      </c>
      <c r="H419" s="4">
        <v>1</v>
      </c>
      <c r="I419" s="63">
        <v>3.3700000000000001E-2</v>
      </c>
      <c r="J419">
        <v>250</v>
      </c>
      <c r="K419" t="s">
        <v>13039</v>
      </c>
      <c r="L419" t="s">
        <v>2336</v>
      </c>
      <c r="M419" s="2">
        <v>262.79171513889008</v>
      </c>
      <c r="N419" t="s">
        <v>1820</v>
      </c>
    </row>
    <row r="420" spans="1:14" x14ac:dyDescent="0.3">
      <c r="A420" s="1">
        <v>45573.457951203702</v>
      </c>
      <c r="B420" t="s">
        <v>7219</v>
      </c>
      <c r="C420" t="s">
        <v>987</v>
      </c>
      <c r="D420" t="s">
        <v>6625</v>
      </c>
      <c r="E420" t="s">
        <v>13754</v>
      </c>
      <c r="F420" t="s">
        <v>1369</v>
      </c>
      <c r="G420" s="62">
        <v>185</v>
      </c>
      <c r="H420" s="4">
        <v>1</v>
      </c>
      <c r="I420" s="63">
        <v>0.185</v>
      </c>
      <c r="J420">
        <v>244</v>
      </c>
      <c r="K420" t="s">
        <v>13034</v>
      </c>
      <c r="L420" t="s">
        <v>2336</v>
      </c>
      <c r="M420" s="2">
        <v>262.47233747685101</v>
      </c>
      <c r="N420" t="s">
        <v>13062</v>
      </c>
    </row>
    <row r="421" spans="1:14" x14ac:dyDescent="0.3">
      <c r="A421" s="1">
        <v>45568.274498680563</v>
      </c>
      <c r="B421" t="s">
        <v>873</v>
      </c>
      <c r="C421" t="s">
        <v>873</v>
      </c>
      <c r="D421" t="s">
        <v>5770</v>
      </c>
      <c r="E421" t="s">
        <v>13755</v>
      </c>
      <c r="F421" t="s">
        <v>4100</v>
      </c>
      <c r="G421" s="62">
        <v>113.8</v>
      </c>
      <c r="H421" s="4">
        <v>1</v>
      </c>
      <c r="I421" s="63">
        <v>0.1138</v>
      </c>
      <c r="J421">
        <v>249</v>
      </c>
      <c r="K421" t="s">
        <v>13039</v>
      </c>
      <c r="L421" t="s">
        <v>2336</v>
      </c>
      <c r="M421" s="2">
        <v>262.33129186342558</v>
      </c>
      <c r="N421" t="s">
        <v>1820</v>
      </c>
    </row>
    <row r="422" spans="1:14" x14ac:dyDescent="0.3">
      <c r="A422" s="1">
        <v>45559.983526331023</v>
      </c>
      <c r="B422" t="s">
        <v>873</v>
      </c>
      <c r="C422" t="s">
        <v>873</v>
      </c>
      <c r="D422" t="s">
        <v>5770</v>
      </c>
      <c r="E422" t="s">
        <v>13756</v>
      </c>
      <c r="F422" t="s">
        <v>7178</v>
      </c>
      <c r="G422" s="62">
        <v>113.8</v>
      </c>
      <c r="H422" s="4">
        <v>1</v>
      </c>
      <c r="I422" s="63">
        <v>0.1138</v>
      </c>
      <c r="J422">
        <v>258</v>
      </c>
      <c r="K422" t="s">
        <v>13039</v>
      </c>
      <c r="L422" t="s">
        <v>2336</v>
      </c>
      <c r="M422" s="2">
        <v>262.27697729166539</v>
      </c>
      <c r="N422" t="s">
        <v>1820</v>
      </c>
    </row>
    <row r="423" spans="1:14" x14ac:dyDescent="0.3">
      <c r="A423" s="1">
        <v>45584.520466689813</v>
      </c>
      <c r="B423" t="s">
        <v>7219</v>
      </c>
      <c r="C423" t="s">
        <v>987</v>
      </c>
      <c r="D423" t="s">
        <v>6625</v>
      </c>
      <c r="E423" t="s">
        <v>13757</v>
      </c>
      <c r="F423" t="s">
        <v>1946</v>
      </c>
      <c r="G423" s="62">
        <v>185</v>
      </c>
      <c r="H423" s="4">
        <v>1</v>
      </c>
      <c r="I423" s="63">
        <v>0.185</v>
      </c>
      <c r="J423">
        <v>233</v>
      </c>
      <c r="K423" t="s">
        <v>13034</v>
      </c>
      <c r="L423" t="s">
        <v>2336</v>
      </c>
      <c r="M423" s="2">
        <v>262.47649515046209</v>
      </c>
      <c r="N423" t="s">
        <v>13062</v>
      </c>
    </row>
    <row r="424" spans="1:14" x14ac:dyDescent="0.3">
      <c r="A424" s="1">
        <v>45560.997739976847</v>
      </c>
      <c r="B424" t="s">
        <v>234</v>
      </c>
      <c r="C424" t="s">
        <v>234</v>
      </c>
      <c r="D424" t="s">
        <v>1620</v>
      </c>
      <c r="E424" t="s">
        <v>13758</v>
      </c>
      <c r="F424" t="s">
        <v>13759</v>
      </c>
      <c r="G424" s="62">
        <v>33.700000000000003</v>
      </c>
      <c r="H424" s="4">
        <v>1</v>
      </c>
      <c r="I424" s="63">
        <v>3.3700000000000001E-2</v>
      </c>
      <c r="J424">
        <v>257</v>
      </c>
      <c r="K424" t="s">
        <v>13039</v>
      </c>
      <c r="L424" t="s">
        <v>6770</v>
      </c>
      <c r="M424" s="2">
        <v>267.50175142360968</v>
      </c>
      <c r="N424" t="s">
        <v>1820</v>
      </c>
    </row>
    <row r="425" spans="1:14" x14ac:dyDescent="0.3">
      <c r="A425" s="1">
        <v>45567.964697604169</v>
      </c>
      <c r="B425" t="s">
        <v>234</v>
      </c>
      <c r="C425" t="s">
        <v>234</v>
      </c>
      <c r="D425" t="s">
        <v>1620</v>
      </c>
      <c r="E425" t="s">
        <v>13760</v>
      </c>
      <c r="F425" t="s">
        <v>13761</v>
      </c>
      <c r="G425" s="62">
        <v>33.700000000000003</v>
      </c>
      <c r="H425" s="4">
        <v>1</v>
      </c>
      <c r="I425" s="63">
        <v>3.3700000000000001E-2</v>
      </c>
      <c r="J425">
        <v>250</v>
      </c>
      <c r="K425" t="s">
        <v>13039</v>
      </c>
      <c r="L425" t="s">
        <v>2341</v>
      </c>
      <c r="M425" s="2">
        <v>266.77584002314688</v>
      </c>
      <c r="N425" t="s">
        <v>1820</v>
      </c>
    </row>
    <row r="426" spans="1:14" x14ac:dyDescent="0.3">
      <c r="A426" s="1">
        <v>45560.609356446759</v>
      </c>
      <c r="B426" t="s">
        <v>234</v>
      </c>
      <c r="C426" t="s">
        <v>234</v>
      </c>
      <c r="D426" t="s">
        <v>1620</v>
      </c>
      <c r="E426" t="s">
        <v>13762</v>
      </c>
      <c r="F426" t="s">
        <v>13763</v>
      </c>
      <c r="G426" s="62">
        <v>33.700000000000003</v>
      </c>
      <c r="H426" s="4">
        <v>1</v>
      </c>
      <c r="I426" s="63">
        <v>3.3700000000000001E-2</v>
      </c>
      <c r="J426">
        <v>257</v>
      </c>
      <c r="K426" t="s">
        <v>13039</v>
      </c>
      <c r="L426" t="s">
        <v>2341</v>
      </c>
      <c r="M426" s="2">
        <v>266.77518626156962</v>
      </c>
      <c r="N426" t="s">
        <v>1820</v>
      </c>
    </row>
    <row r="427" spans="1:14" x14ac:dyDescent="0.3">
      <c r="A427" s="1">
        <v>45559.037549386572</v>
      </c>
      <c r="B427" t="s">
        <v>234</v>
      </c>
      <c r="C427" t="s">
        <v>234</v>
      </c>
      <c r="D427" t="s">
        <v>1620</v>
      </c>
      <c r="E427" t="s">
        <v>13764</v>
      </c>
      <c r="F427" t="s">
        <v>13765</v>
      </c>
      <c r="G427" s="62">
        <v>33.700000000000003</v>
      </c>
      <c r="H427" s="4">
        <v>1</v>
      </c>
      <c r="I427" s="63">
        <v>3.3700000000000001E-2</v>
      </c>
      <c r="J427">
        <v>258</v>
      </c>
      <c r="K427" t="s">
        <v>13039</v>
      </c>
      <c r="L427" t="s">
        <v>2341</v>
      </c>
      <c r="M427" s="2">
        <v>266.87805148147891</v>
      </c>
      <c r="N427" t="s">
        <v>1820</v>
      </c>
    </row>
    <row r="428" spans="1:14" x14ac:dyDescent="0.3">
      <c r="A428" s="1">
        <v>45555.965654652777</v>
      </c>
      <c r="B428" t="s">
        <v>234</v>
      </c>
      <c r="C428" t="s">
        <v>234</v>
      </c>
      <c r="D428" t="s">
        <v>1620</v>
      </c>
      <c r="E428" t="s">
        <v>13766</v>
      </c>
      <c r="F428" t="s">
        <v>13767</v>
      </c>
      <c r="G428" s="62">
        <v>33.700000000000003</v>
      </c>
      <c r="H428" s="4">
        <v>1</v>
      </c>
      <c r="I428" s="63">
        <v>3.3700000000000001E-2</v>
      </c>
      <c r="J428">
        <v>262</v>
      </c>
      <c r="K428" t="s">
        <v>13039</v>
      </c>
      <c r="L428" t="s">
        <v>13768</v>
      </c>
      <c r="M428" s="2">
        <v>265.15344934027962</v>
      </c>
      <c r="N428" t="s">
        <v>1820</v>
      </c>
    </row>
    <row r="429" spans="1:14" x14ac:dyDescent="0.3">
      <c r="A429" s="1">
        <v>45552.312299791673</v>
      </c>
      <c r="B429" t="s">
        <v>234</v>
      </c>
      <c r="C429" t="s">
        <v>234</v>
      </c>
      <c r="D429" t="s">
        <v>1620</v>
      </c>
      <c r="E429" t="s">
        <v>13769</v>
      </c>
      <c r="F429" t="s">
        <v>13770</v>
      </c>
      <c r="G429" s="62">
        <v>33.700000000000003</v>
      </c>
      <c r="H429" s="4">
        <v>1</v>
      </c>
      <c r="I429" s="63">
        <v>3.3700000000000001E-2</v>
      </c>
      <c r="J429">
        <v>265</v>
      </c>
      <c r="K429" t="s">
        <v>13039</v>
      </c>
      <c r="L429" t="s">
        <v>2326</v>
      </c>
      <c r="M429" s="2">
        <v>270.02982667824108</v>
      </c>
      <c r="N429" t="s">
        <v>1820</v>
      </c>
    </row>
    <row r="430" spans="1:14" x14ac:dyDescent="0.3">
      <c r="A430" s="1">
        <v>45553.204426620367</v>
      </c>
      <c r="B430" t="s">
        <v>234</v>
      </c>
      <c r="C430" t="s">
        <v>234</v>
      </c>
      <c r="D430" t="s">
        <v>1620</v>
      </c>
      <c r="E430" t="s">
        <v>13771</v>
      </c>
      <c r="F430" t="s">
        <v>13772</v>
      </c>
      <c r="G430" s="62">
        <v>33.700000000000003</v>
      </c>
      <c r="H430" s="4">
        <v>1</v>
      </c>
      <c r="I430" s="63">
        <v>3.3700000000000001E-2</v>
      </c>
      <c r="J430">
        <v>264</v>
      </c>
      <c r="K430" t="s">
        <v>13039</v>
      </c>
      <c r="L430" t="s">
        <v>4157</v>
      </c>
      <c r="M430" s="2">
        <v>269.98074396990711</v>
      </c>
      <c r="N430" t="s">
        <v>1820</v>
      </c>
    </row>
    <row r="431" spans="1:14" x14ac:dyDescent="0.3">
      <c r="A431" s="1">
        <v>45552.339160868047</v>
      </c>
      <c r="B431" t="s">
        <v>234</v>
      </c>
      <c r="C431" t="s">
        <v>234</v>
      </c>
      <c r="D431" t="s">
        <v>1620</v>
      </c>
      <c r="E431" t="s">
        <v>13773</v>
      </c>
      <c r="F431" t="s">
        <v>13774</v>
      </c>
      <c r="G431" s="62">
        <v>33.700000000000003</v>
      </c>
      <c r="H431" s="4">
        <v>1</v>
      </c>
      <c r="I431" s="63">
        <v>3.3700000000000001E-2</v>
      </c>
      <c r="J431">
        <v>265</v>
      </c>
      <c r="K431" t="s">
        <v>13039</v>
      </c>
      <c r="L431" t="s">
        <v>4157</v>
      </c>
      <c r="M431" s="2">
        <v>269.88235327546141</v>
      </c>
      <c r="N431" t="s">
        <v>1820</v>
      </c>
    </row>
    <row r="432" spans="1:14" x14ac:dyDescent="0.3">
      <c r="A432" s="1">
        <v>45626.611636203699</v>
      </c>
      <c r="B432" t="s">
        <v>234</v>
      </c>
      <c r="C432" t="s">
        <v>234</v>
      </c>
      <c r="D432" t="s">
        <v>1620</v>
      </c>
      <c r="E432" t="s">
        <v>13775</v>
      </c>
      <c r="F432" t="s">
        <v>13776</v>
      </c>
      <c r="G432" s="62">
        <v>33.700000000000003</v>
      </c>
      <c r="H432" s="4">
        <v>1</v>
      </c>
      <c r="I432" s="63">
        <v>3.3700000000000001E-2</v>
      </c>
      <c r="J432">
        <v>191</v>
      </c>
      <c r="K432" t="s">
        <v>13039</v>
      </c>
      <c r="L432" t="s">
        <v>4157</v>
      </c>
      <c r="M432" s="2">
        <v>269.52353234953631</v>
      </c>
      <c r="N432" t="s">
        <v>1820</v>
      </c>
    </row>
    <row r="433" spans="1:14" x14ac:dyDescent="0.3">
      <c r="A433" s="1">
        <v>45560.611012094909</v>
      </c>
      <c r="B433" t="s">
        <v>234</v>
      </c>
      <c r="C433" t="s">
        <v>234</v>
      </c>
      <c r="D433" t="s">
        <v>1620</v>
      </c>
      <c r="E433" t="s">
        <v>13777</v>
      </c>
      <c r="F433" t="s">
        <v>13778</v>
      </c>
      <c r="G433" s="62">
        <v>33.700000000000003</v>
      </c>
      <c r="H433" s="4">
        <v>1</v>
      </c>
      <c r="I433" s="63">
        <v>3.3700000000000001E-2</v>
      </c>
      <c r="J433">
        <v>257</v>
      </c>
      <c r="K433" t="s">
        <v>13039</v>
      </c>
      <c r="L433" t="s">
        <v>13768</v>
      </c>
      <c r="M433" s="2">
        <v>265.6194854629648</v>
      </c>
      <c r="N433" t="s">
        <v>1820</v>
      </c>
    </row>
    <row r="434" spans="1:14" x14ac:dyDescent="0.3">
      <c r="A434" s="1">
        <v>45566.730530104163</v>
      </c>
      <c r="B434" t="s">
        <v>234</v>
      </c>
      <c r="C434" t="s">
        <v>234</v>
      </c>
      <c r="D434" t="s">
        <v>1620</v>
      </c>
      <c r="E434" t="s">
        <v>13779</v>
      </c>
      <c r="F434" t="s">
        <v>5826</v>
      </c>
      <c r="G434" s="62">
        <v>33.700000000000003</v>
      </c>
      <c r="H434" s="4">
        <v>1</v>
      </c>
      <c r="I434" s="63">
        <v>3.3700000000000001E-2</v>
      </c>
      <c r="J434">
        <v>251</v>
      </c>
      <c r="K434" t="s">
        <v>13039</v>
      </c>
      <c r="L434" t="s">
        <v>13768</v>
      </c>
      <c r="M434" s="2">
        <v>265.15125585647911</v>
      </c>
      <c r="N434" t="s">
        <v>1820</v>
      </c>
    </row>
    <row r="435" spans="1:14" x14ac:dyDescent="0.3">
      <c r="A435" s="1">
        <v>45561.683064456018</v>
      </c>
      <c r="B435" t="s">
        <v>984</v>
      </c>
      <c r="C435" t="s">
        <v>984</v>
      </c>
      <c r="D435" t="s">
        <v>1371</v>
      </c>
      <c r="E435" t="s">
        <v>13780</v>
      </c>
      <c r="F435" t="s">
        <v>1276</v>
      </c>
      <c r="G435" s="62">
        <v>1</v>
      </c>
      <c r="H435" s="4">
        <v>1</v>
      </c>
      <c r="I435" s="63">
        <v>1E-3</v>
      </c>
      <c r="J435">
        <v>256</v>
      </c>
      <c r="K435" t="s">
        <v>13039</v>
      </c>
      <c r="L435" t="s">
        <v>13781</v>
      </c>
      <c r="M435" s="2">
        <v>263.3795435879656</v>
      </c>
      <c r="N435" t="s">
        <v>1820</v>
      </c>
    </row>
    <row r="436" spans="1:14" x14ac:dyDescent="0.3">
      <c r="A436" s="1">
        <v>45571.277807488434</v>
      </c>
      <c r="B436" t="s">
        <v>234</v>
      </c>
      <c r="C436" t="s">
        <v>234</v>
      </c>
      <c r="D436" t="s">
        <v>1620</v>
      </c>
      <c r="E436" t="s">
        <v>13782</v>
      </c>
      <c r="F436" t="s">
        <v>13783</v>
      </c>
      <c r="G436" s="62">
        <v>33.700000000000003</v>
      </c>
      <c r="H436" s="4">
        <v>1</v>
      </c>
      <c r="I436" s="63">
        <v>3.3700000000000001E-2</v>
      </c>
      <c r="J436">
        <v>246</v>
      </c>
      <c r="K436" t="s">
        <v>13039</v>
      </c>
      <c r="L436" t="s">
        <v>2336</v>
      </c>
      <c r="M436" s="2">
        <v>262.92364222222392</v>
      </c>
      <c r="N436" t="s">
        <v>1820</v>
      </c>
    </row>
    <row r="437" spans="1:14" x14ac:dyDescent="0.3">
      <c r="A437" s="1">
        <v>45815.818924340267</v>
      </c>
      <c r="B437" t="s">
        <v>3893</v>
      </c>
      <c r="C437" t="s">
        <v>203</v>
      </c>
      <c r="D437" t="s">
        <v>1620</v>
      </c>
      <c r="E437" t="s">
        <v>13784</v>
      </c>
      <c r="F437" t="s">
        <v>6015</v>
      </c>
      <c r="G437" s="62">
        <v>43.33</v>
      </c>
      <c r="H437" s="4">
        <v>1</v>
      </c>
      <c r="I437" s="63">
        <v>4.333E-2</v>
      </c>
      <c r="J437">
        <v>2</v>
      </c>
      <c r="K437" t="s">
        <v>13042</v>
      </c>
      <c r="L437" t="s">
        <v>2336</v>
      </c>
      <c r="M437" s="2">
        <v>262.89748865740688</v>
      </c>
      <c r="N437" t="s">
        <v>1820</v>
      </c>
    </row>
    <row r="438" spans="1:14" x14ac:dyDescent="0.3">
      <c r="A438" s="1">
        <v>45812.467112141203</v>
      </c>
      <c r="B438" t="s">
        <v>3893</v>
      </c>
      <c r="C438" t="s">
        <v>203</v>
      </c>
      <c r="D438" t="s">
        <v>1620</v>
      </c>
      <c r="E438" t="s">
        <v>13785</v>
      </c>
      <c r="F438" t="s">
        <v>2477</v>
      </c>
      <c r="G438" s="62">
        <v>43.33</v>
      </c>
      <c r="H438" s="4">
        <v>1</v>
      </c>
      <c r="I438" s="63">
        <v>4.333E-2</v>
      </c>
      <c r="J438">
        <v>5</v>
      </c>
      <c r="K438" t="s">
        <v>13042</v>
      </c>
      <c r="L438" t="s">
        <v>13786</v>
      </c>
      <c r="M438" s="2">
        <v>261.9514808912063</v>
      </c>
      <c r="N438" t="s">
        <v>1820</v>
      </c>
    </row>
    <row r="439" spans="1:14" x14ac:dyDescent="0.3">
      <c r="A439" s="1">
        <v>45812.477574675933</v>
      </c>
      <c r="B439" t="s">
        <v>3893</v>
      </c>
      <c r="C439" t="s">
        <v>203</v>
      </c>
      <c r="D439" t="s">
        <v>1620</v>
      </c>
      <c r="E439" t="s">
        <v>13787</v>
      </c>
      <c r="F439" t="s">
        <v>9102</v>
      </c>
      <c r="G439" s="62">
        <v>43.33</v>
      </c>
      <c r="H439" s="4">
        <v>1</v>
      </c>
      <c r="I439" s="63">
        <v>4.333E-2</v>
      </c>
      <c r="J439">
        <v>5</v>
      </c>
      <c r="K439" t="s">
        <v>13042</v>
      </c>
      <c r="L439" t="s">
        <v>13786</v>
      </c>
      <c r="M439" s="2">
        <v>261.95092678240331</v>
      </c>
      <c r="N439" t="s">
        <v>1820</v>
      </c>
    </row>
    <row r="440" spans="1:14" x14ac:dyDescent="0.3">
      <c r="A440" s="1">
        <v>45812.47834090278</v>
      </c>
      <c r="B440" t="s">
        <v>3893</v>
      </c>
      <c r="C440" t="s">
        <v>203</v>
      </c>
      <c r="D440" t="s">
        <v>1620</v>
      </c>
      <c r="E440" t="s">
        <v>13788</v>
      </c>
      <c r="F440" t="s">
        <v>4560</v>
      </c>
      <c r="G440" s="62">
        <v>43.33</v>
      </c>
      <c r="H440" s="4">
        <v>1</v>
      </c>
      <c r="I440" s="63">
        <v>4.333E-2</v>
      </c>
      <c r="J440">
        <v>5</v>
      </c>
      <c r="K440" t="s">
        <v>13042</v>
      </c>
      <c r="L440" t="s">
        <v>13781</v>
      </c>
      <c r="M440" s="2">
        <v>263.07847707175819</v>
      </c>
      <c r="N440" t="s">
        <v>1820</v>
      </c>
    </row>
    <row r="441" spans="1:14" x14ac:dyDescent="0.3">
      <c r="A441" s="1">
        <v>45812.467732395831</v>
      </c>
      <c r="B441" t="s">
        <v>3893</v>
      </c>
      <c r="C441" t="s">
        <v>203</v>
      </c>
      <c r="D441" t="s">
        <v>1620</v>
      </c>
      <c r="E441" t="s">
        <v>13789</v>
      </c>
      <c r="F441" t="s">
        <v>9176</v>
      </c>
      <c r="G441" s="62">
        <v>43.33</v>
      </c>
      <c r="H441" s="4">
        <v>1</v>
      </c>
      <c r="I441" s="63">
        <v>4.333E-2</v>
      </c>
      <c r="J441">
        <v>5</v>
      </c>
      <c r="K441" t="s">
        <v>13042</v>
      </c>
      <c r="L441" t="s">
        <v>2336</v>
      </c>
      <c r="M441" s="2">
        <v>262.65799925925973</v>
      </c>
      <c r="N441" t="s">
        <v>1820</v>
      </c>
    </row>
    <row r="442" spans="1:14" x14ac:dyDescent="0.3">
      <c r="A442" s="1">
        <v>45564.265207002318</v>
      </c>
      <c r="B442" t="s">
        <v>234</v>
      </c>
      <c r="C442" t="s">
        <v>234</v>
      </c>
      <c r="D442" t="s">
        <v>1620</v>
      </c>
      <c r="E442" t="s">
        <v>13790</v>
      </c>
      <c r="F442" t="s">
        <v>13791</v>
      </c>
      <c r="G442" s="62">
        <v>33.700000000000003</v>
      </c>
      <c r="H442" s="4">
        <v>1</v>
      </c>
      <c r="I442" s="63">
        <v>3.3700000000000001E-2</v>
      </c>
      <c r="J442">
        <v>253</v>
      </c>
      <c r="K442" t="s">
        <v>13039</v>
      </c>
      <c r="L442" t="s">
        <v>2336</v>
      </c>
      <c r="M442" s="2">
        <v>262.74370627314778</v>
      </c>
      <c r="N442" t="s">
        <v>1820</v>
      </c>
    </row>
    <row r="443" spans="1:14" x14ac:dyDescent="0.3">
      <c r="A443" s="1">
        <v>45812.468828275472</v>
      </c>
      <c r="B443" t="s">
        <v>3893</v>
      </c>
      <c r="C443" t="s">
        <v>203</v>
      </c>
      <c r="D443" t="s">
        <v>1620</v>
      </c>
      <c r="E443" t="s">
        <v>13792</v>
      </c>
      <c r="F443" t="s">
        <v>1577</v>
      </c>
      <c r="G443" s="62">
        <v>43.33</v>
      </c>
      <c r="H443" s="4">
        <v>1</v>
      </c>
      <c r="I443" s="63">
        <v>4.333E-2</v>
      </c>
      <c r="J443">
        <v>5</v>
      </c>
      <c r="K443" t="s">
        <v>13042</v>
      </c>
      <c r="L443" t="s">
        <v>13786</v>
      </c>
      <c r="M443" s="2">
        <v>261.75814517361141</v>
      </c>
      <c r="N443" t="s">
        <v>1820</v>
      </c>
    </row>
    <row r="444" spans="1:14" x14ac:dyDescent="0.3">
      <c r="A444" s="1">
        <v>45812.450290520843</v>
      </c>
      <c r="B444" t="s">
        <v>3893</v>
      </c>
      <c r="C444" t="s">
        <v>203</v>
      </c>
      <c r="D444" t="s">
        <v>1620</v>
      </c>
      <c r="E444" t="s">
        <v>13793</v>
      </c>
      <c r="F444" t="s">
        <v>1174</v>
      </c>
      <c r="G444" s="62">
        <v>43.33</v>
      </c>
      <c r="H444" s="4">
        <v>1</v>
      </c>
      <c r="I444" s="63">
        <v>4.333E-2</v>
      </c>
      <c r="J444">
        <v>5</v>
      </c>
      <c r="K444" t="s">
        <v>13042</v>
      </c>
      <c r="L444" t="s">
        <v>13786</v>
      </c>
      <c r="M444" s="2">
        <v>261.64854719907453</v>
      </c>
      <c r="N444" t="s">
        <v>1820</v>
      </c>
    </row>
    <row r="445" spans="1:14" x14ac:dyDescent="0.3">
      <c r="A445" s="1">
        <v>45812.452004282408</v>
      </c>
      <c r="B445" t="s">
        <v>3893</v>
      </c>
      <c r="C445" t="s">
        <v>203</v>
      </c>
      <c r="D445" t="s">
        <v>1620</v>
      </c>
      <c r="E445" t="s">
        <v>13794</v>
      </c>
      <c r="F445" t="s">
        <v>9116</v>
      </c>
      <c r="G445" s="62">
        <v>43.33</v>
      </c>
      <c r="H445" s="4">
        <v>1</v>
      </c>
      <c r="I445" s="63">
        <v>4.333E-2</v>
      </c>
      <c r="J445">
        <v>5</v>
      </c>
      <c r="K445" t="s">
        <v>13042</v>
      </c>
      <c r="L445" t="s">
        <v>2336</v>
      </c>
      <c r="M445" s="2">
        <v>262.07341391203948</v>
      </c>
      <c r="N445" t="s">
        <v>1820</v>
      </c>
    </row>
    <row r="446" spans="1:14" x14ac:dyDescent="0.3">
      <c r="A446" s="1">
        <v>45572.690225115737</v>
      </c>
      <c r="B446" t="s">
        <v>234</v>
      </c>
      <c r="C446" t="s">
        <v>234</v>
      </c>
      <c r="D446" t="s">
        <v>1620</v>
      </c>
      <c r="E446" t="s">
        <v>13795</v>
      </c>
      <c r="F446" t="s">
        <v>13796</v>
      </c>
      <c r="G446" s="62">
        <v>33.700000000000003</v>
      </c>
      <c r="H446" s="4">
        <v>1</v>
      </c>
      <c r="I446" s="63">
        <v>3.3700000000000001E-2</v>
      </c>
      <c r="J446">
        <v>245</v>
      </c>
      <c r="K446" t="s">
        <v>13039</v>
      </c>
      <c r="L446" t="s">
        <v>1628</v>
      </c>
      <c r="M446" s="2">
        <v>260.14363065972429</v>
      </c>
      <c r="N446" t="s">
        <v>1820</v>
      </c>
    </row>
    <row r="447" spans="1:14" x14ac:dyDescent="0.3">
      <c r="A447" s="1">
        <v>45815.818781817128</v>
      </c>
      <c r="B447" t="s">
        <v>3893</v>
      </c>
      <c r="C447" t="s">
        <v>203</v>
      </c>
      <c r="D447" t="s">
        <v>1620</v>
      </c>
      <c r="E447" t="s">
        <v>13797</v>
      </c>
      <c r="F447" t="s">
        <v>1121</v>
      </c>
      <c r="G447" s="62">
        <v>43.33</v>
      </c>
      <c r="H447" s="4">
        <v>1</v>
      </c>
      <c r="I447" s="63">
        <v>4.333E-2</v>
      </c>
      <c r="J447">
        <v>2</v>
      </c>
      <c r="K447" t="s">
        <v>13042</v>
      </c>
      <c r="L447" t="s">
        <v>1628</v>
      </c>
      <c r="M447" s="2">
        <v>260.53243270833627</v>
      </c>
      <c r="N447" t="s">
        <v>1820</v>
      </c>
    </row>
    <row r="448" spans="1:14" x14ac:dyDescent="0.3">
      <c r="A448" s="1">
        <v>45603.485715104172</v>
      </c>
      <c r="B448" t="s">
        <v>234</v>
      </c>
      <c r="C448" t="s">
        <v>234</v>
      </c>
      <c r="D448" t="s">
        <v>1620</v>
      </c>
      <c r="E448" t="s">
        <v>13798</v>
      </c>
      <c r="F448" t="s">
        <v>13799</v>
      </c>
      <c r="G448" s="62">
        <v>33.700000000000003</v>
      </c>
      <c r="H448" s="4">
        <v>1</v>
      </c>
      <c r="I448" s="63">
        <v>3.3700000000000001E-2</v>
      </c>
      <c r="J448">
        <v>214</v>
      </c>
      <c r="K448" t="s">
        <v>13039</v>
      </c>
      <c r="L448" t="s">
        <v>6069</v>
      </c>
      <c r="M448" s="2">
        <v>256.41022581018478</v>
      </c>
      <c r="N448" t="s">
        <v>1820</v>
      </c>
    </row>
    <row r="449" spans="1:14" x14ac:dyDescent="0.3">
      <c r="A449" s="1">
        <v>45603.485928321759</v>
      </c>
      <c r="B449" t="s">
        <v>234</v>
      </c>
      <c r="C449" t="s">
        <v>234</v>
      </c>
      <c r="D449" t="s">
        <v>1620</v>
      </c>
      <c r="E449" t="s">
        <v>13800</v>
      </c>
      <c r="F449" t="s">
        <v>13801</v>
      </c>
      <c r="G449" s="62">
        <v>33.700000000000003</v>
      </c>
      <c r="H449" s="4">
        <v>1</v>
      </c>
      <c r="I449" s="63">
        <v>3.3700000000000001E-2</v>
      </c>
      <c r="J449">
        <v>214</v>
      </c>
      <c r="K449" t="s">
        <v>13039</v>
      </c>
      <c r="L449" t="s">
        <v>6069</v>
      </c>
      <c r="M449" s="2">
        <v>256.40911848379619</v>
      </c>
      <c r="N449" t="s">
        <v>1820</v>
      </c>
    </row>
    <row r="450" spans="1:14" x14ac:dyDescent="0.3">
      <c r="A450" s="1">
        <v>45591.235208622689</v>
      </c>
      <c r="B450" t="s">
        <v>234</v>
      </c>
      <c r="C450" t="s">
        <v>234</v>
      </c>
      <c r="D450" t="s">
        <v>1620</v>
      </c>
      <c r="E450" t="s">
        <v>13802</v>
      </c>
      <c r="F450" t="s">
        <v>13803</v>
      </c>
      <c r="G450" s="62">
        <v>33.700000000000003</v>
      </c>
      <c r="H450" s="4">
        <v>1</v>
      </c>
      <c r="I450" s="63">
        <v>3.3700000000000001E-2</v>
      </c>
      <c r="J450">
        <v>226</v>
      </c>
      <c r="K450" t="s">
        <v>13039</v>
      </c>
      <c r="L450" t="s">
        <v>6069</v>
      </c>
      <c r="M450" s="2">
        <v>256.45000945602078</v>
      </c>
      <c r="N450" t="s">
        <v>1820</v>
      </c>
    </row>
    <row r="451" spans="1:14" x14ac:dyDescent="0.3">
      <c r="A451" s="1">
        <v>45567.965349548613</v>
      </c>
      <c r="B451" t="s">
        <v>234</v>
      </c>
      <c r="C451" t="s">
        <v>234</v>
      </c>
      <c r="D451" t="s">
        <v>1620</v>
      </c>
      <c r="E451" t="s">
        <v>13804</v>
      </c>
      <c r="F451" t="s">
        <v>13805</v>
      </c>
      <c r="G451" s="62">
        <v>33.700000000000003</v>
      </c>
      <c r="H451" s="4">
        <v>1</v>
      </c>
      <c r="I451" s="63">
        <v>3.3700000000000001E-2</v>
      </c>
      <c r="J451">
        <v>250</v>
      </c>
      <c r="K451" t="s">
        <v>13039</v>
      </c>
      <c r="L451" t="s">
        <v>7235</v>
      </c>
      <c r="M451" s="2">
        <v>257.91610075231438</v>
      </c>
      <c r="N451" t="s">
        <v>1820</v>
      </c>
    </row>
    <row r="452" spans="1:14" x14ac:dyDescent="0.3">
      <c r="A452" s="1">
        <v>45563.264200636579</v>
      </c>
      <c r="B452" t="s">
        <v>234</v>
      </c>
      <c r="C452" t="s">
        <v>234</v>
      </c>
      <c r="D452" t="s">
        <v>1620</v>
      </c>
      <c r="E452" t="s">
        <v>13806</v>
      </c>
      <c r="F452" t="s">
        <v>13807</v>
      </c>
      <c r="G452" s="62">
        <v>33.700000000000003</v>
      </c>
      <c r="H452" s="4">
        <v>1</v>
      </c>
      <c r="I452" s="63">
        <v>3.3700000000000001E-2</v>
      </c>
      <c r="J452">
        <v>254</v>
      </c>
      <c r="K452" t="s">
        <v>13039</v>
      </c>
      <c r="L452" t="s">
        <v>1628</v>
      </c>
      <c r="M452" s="2">
        <v>260.04993201389152</v>
      </c>
      <c r="N452" t="s">
        <v>1820</v>
      </c>
    </row>
    <row r="453" spans="1:14" x14ac:dyDescent="0.3">
      <c r="A453" s="1">
        <v>45812.468435324066</v>
      </c>
      <c r="B453" t="s">
        <v>3893</v>
      </c>
      <c r="C453" t="s">
        <v>203</v>
      </c>
      <c r="D453" t="s">
        <v>1620</v>
      </c>
      <c r="E453" t="s">
        <v>13808</v>
      </c>
      <c r="F453" t="s">
        <v>8292</v>
      </c>
      <c r="G453" s="62">
        <v>43.33</v>
      </c>
      <c r="H453" s="4">
        <v>1</v>
      </c>
      <c r="I453" s="63">
        <v>4.333E-2</v>
      </c>
      <c r="J453">
        <v>5</v>
      </c>
      <c r="K453" t="s">
        <v>13042</v>
      </c>
      <c r="L453" t="s">
        <v>13786</v>
      </c>
      <c r="M453" s="2">
        <v>261.27746937499609</v>
      </c>
      <c r="N453" t="s">
        <v>1820</v>
      </c>
    </row>
    <row r="454" spans="1:14" x14ac:dyDescent="0.3">
      <c r="A454" s="1">
        <v>45663.658610266197</v>
      </c>
      <c r="B454" t="s">
        <v>582</v>
      </c>
      <c r="C454" t="s">
        <v>583</v>
      </c>
      <c r="D454" t="s">
        <v>2178</v>
      </c>
      <c r="E454" t="s">
        <v>13809</v>
      </c>
      <c r="F454" t="s">
        <v>13343</v>
      </c>
      <c r="G454" s="62">
        <v>344.2</v>
      </c>
      <c r="H454" s="4">
        <v>1</v>
      </c>
      <c r="I454" s="63">
        <v>0.34420000000000001</v>
      </c>
      <c r="J454">
        <v>154</v>
      </c>
      <c r="K454" t="s">
        <v>13046</v>
      </c>
      <c r="L454" t="s">
        <v>7235</v>
      </c>
      <c r="M454" s="2">
        <v>257.81174814814591</v>
      </c>
      <c r="N454" t="s">
        <v>1820</v>
      </c>
    </row>
    <row r="455" spans="1:14" x14ac:dyDescent="0.3">
      <c r="A455" s="1">
        <v>45594.599493923612</v>
      </c>
      <c r="B455" t="s">
        <v>583</v>
      </c>
      <c r="C455" t="s">
        <v>583</v>
      </c>
      <c r="D455" t="s">
        <v>2178</v>
      </c>
      <c r="E455" t="s">
        <v>13810</v>
      </c>
      <c r="F455" t="s">
        <v>10936</v>
      </c>
      <c r="G455" s="62">
        <v>344.2</v>
      </c>
      <c r="H455" s="4">
        <v>1</v>
      </c>
      <c r="I455" s="63">
        <v>0.34420000000000001</v>
      </c>
      <c r="J455">
        <v>223</v>
      </c>
      <c r="K455" t="s">
        <v>13049</v>
      </c>
      <c r="L455" t="s">
        <v>6069</v>
      </c>
      <c r="M455" s="2">
        <v>256.79577820601838</v>
      </c>
      <c r="N455" t="s">
        <v>1820</v>
      </c>
    </row>
    <row r="456" spans="1:14" x14ac:dyDescent="0.3">
      <c r="A456" s="1">
        <v>45583.818227777781</v>
      </c>
      <c r="B456" t="s">
        <v>13811</v>
      </c>
      <c r="C456" t="s">
        <v>133</v>
      </c>
      <c r="D456" t="s">
        <v>1446</v>
      </c>
      <c r="E456" t="s">
        <v>13812</v>
      </c>
      <c r="F456" t="s">
        <v>13813</v>
      </c>
      <c r="G456" s="62">
        <v>49.66</v>
      </c>
      <c r="H456" s="4">
        <v>1</v>
      </c>
      <c r="I456" s="63">
        <v>4.9660000000000003E-2</v>
      </c>
      <c r="J456">
        <v>234</v>
      </c>
      <c r="K456" t="s">
        <v>13034</v>
      </c>
      <c r="L456" t="s">
        <v>13814</v>
      </c>
      <c r="M456" s="2">
        <v>255.98044630786899</v>
      </c>
      <c r="N456" t="s">
        <v>1820</v>
      </c>
    </row>
    <row r="457" spans="1:14" x14ac:dyDescent="0.3">
      <c r="A457" s="1">
        <v>45575.50624534722</v>
      </c>
      <c r="B457" t="s">
        <v>983</v>
      </c>
      <c r="C457" t="s">
        <v>983</v>
      </c>
      <c r="D457" t="s">
        <v>1047</v>
      </c>
      <c r="E457" t="s">
        <v>13815</v>
      </c>
      <c r="F457" t="s">
        <v>1276</v>
      </c>
      <c r="G457" s="62">
        <v>64</v>
      </c>
      <c r="H457" s="4">
        <v>1</v>
      </c>
      <c r="I457" s="63">
        <v>6.4000000000000001E-2</v>
      </c>
      <c r="J457">
        <v>242</v>
      </c>
      <c r="K457" t="s">
        <v>13039</v>
      </c>
      <c r="L457" t="s">
        <v>6573</v>
      </c>
      <c r="M457" s="2">
        <v>250.44334392360909</v>
      </c>
      <c r="N457" t="s">
        <v>1820</v>
      </c>
    </row>
    <row r="458" spans="1:14" x14ac:dyDescent="0.3">
      <c r="A458" s="1">
        <v>45584.727403495373</v>
      </c>
      <c r="B458" t="s">
        <v>992</v>
      </c>
      <c r="C458" t="s">
        <v>992</v>
      </c>
      <c r="D458" t="s">
        <v>1371</v>
      </c>
      <c r="E458" t="s">
        <v>13816</v>
      </c>
      <c r="F458" t="s">
        <v>1271</v>
      </c>
      <c r="G458" s="62">
        <v>31.49</v>
      </c>
      <c r="H458" s="4">
        <v>1</v>
      </c>
      <c r="I458" s="63">
        <v>3.1489999999999997E-2</v>
      </c>
      <c r="J458">
        <v>233</v>
      </c>
      <c r="K458" t="s">
        <v>13039</v>
      </c>
      <c r="L458" t="s">
        <v>2023</v>
      </c>
      <c r="M458" s="2">
        <v>241.26694972222319</v>
      </c>
      <c r="N458" t="s">
        <v>1820</v>
      </c>
    </row>
    <row r="459" spans="1:14" x14ac:dyDescent="0.3">
      <c r="A459" s="1">
        <v>45585.398704895837</v>
      </c>
      <c r="B459" t="s">
        <v>988</v>
      </c>
      <c r="C459" t="s">
        <v>988</v>
      </c>
      <c r="D459" t="s">
        <v>4225</v>
      </c>
      <c r="E459" t="s">
        <v>13817</v>
      </c>
      <c r="F459" t="s">
        <v>4666</v>
      </c>
      <c r="G459" s="62">
        <v>82.8</v>
      </c>
      <c r="H459" s="4">
        <v>1</v>
      </c>
      <c r="I459" s="63">
        <v>8.2799999999999999E-2</v>
      </c>
      <c r="J459">
        <v>232</v>
      </c>
      <c r="K459" t="s">
        <v>13039</v>
      </c>
      <c r="L459" t="s">
        <v>3885</v>
      </c>
      <c r="M459" s="2">
        <v>240.31726710648221</v>
      </c>
      <c r="N459" t="s">
        <v>1820</v>
      </c>
    </row>
    <row r="460" spans="1:14" x14ac:dyDescent="0.3">
      <c r="A460" s="1">
        <v>45585.397736354163</v>
      </c>
      <c r="B460" t="s">
        <v>988</v>
      </c>
      <c r="C460" t="s">
        <v>988</v>
      </c>
      <c r="D460" t="s">
        <v>4225</v>
      </c>
      <c r="E460" t="s">
        <v>13818</v>
      </c>
      <c r="F460" t="s">
        <v>1385</v>
      </c>
      <c r="G460" s="62">
        <v>82.8</v>
      </c>
      <c r="H460" s="4">
        <v>1</v>
      </c>
      <c r="I460" s="63">
        <v>8.2799999999999999E-2</v>
      </c>
      <c r="J460">
        <v>232</v>
      </c>
      <c r="K460" t="s">
        <v>13039</v>
      </c>
      <c r="L460" t="s">
        <v>3885</v>
      </c>
      <c r="M460" s="2">
        <v>240.49167726851741</v>
      </c>
      <c r="N460" t="s">
        <v>1820</v>
      </c>
    </row>
    <row r="461" spans="1:14" x14ac:dyDescent="0.3">
      <c r="A461" s="1">
        <v>45677.314984745368</v>
      </c>
      <c r="B461" t="s">
        <v>459</v>
      </c>
      <c r="C461" t="s">
        <v>457</v>
      </c>
      <c r="D461" t="s">
        <v>1047</v>
      </c>
      <c r="E461" t="s">
        <v>13819</v>
      </c>
      <c r="F461" t="s">
        <v>1039</v>
      </c>
      <c r="G461" s="62">
        <v>134.4</v>
      </c>
      <c r="H461" s="4">
        <v>1</v>
      </c>
      <c r="I461" s="63">
        <v>0.13439999999999999</v>
      </c>
      <c r="J461">
        <v>140</v>
      </c>
      <c r="K461" t="s">
        <v>13046</v>
      </c>
      <c r="L461" t="s">
        <v>13820</v>
      </c>
      <c r="M461" s="2">
        <v>236.75825796296701</v>
      </c>
      <c r="N461" t="s">
        <v>1820</v>
      </c>
    </row>
    <row r="462" spans="1:14" x14ac:dyDescent="0.3">
      <c r="A462" s="1">
        <v>45651.510846030091</v>
      </c>
      <c r="B462" t="s">
        <v>13821</v>
      </c>
      <c r="C462" t="s">
        <v>990</v>
      </c>
      <c r="D462" t="s">
        <v>1047</v>
      </c>
      <c r="E462" t="s">
        <v>13822</v>
      </c>
      <c r="F462" t="s">
        <v>1781</v>
      </c>
      <c r="G462" s="62">
        <v>45.97</v>
      </c>
      <c r="H462" s="4">
        <v>1</v>
      </c>
      <c r="I462" s="63">
        <v>4.5969999999999997E-2</v>
      </c>
      <c r="J462">
        <v>166</v>
      </c>
      <c r="K462" t="s">
        <v>13046</v>
      </c>
      <c r="L462" t="s">
        <v>4231</v>
      </c>
      <c r="M462" s="2">
        <v>235.54689744213101</v>
      </c>
      <c r="N462" t="s">
        <v>1820</v>
      </c>
    </row>
    <row r="463" spans="1:14" x14ac:dyDescent="0.3">
      <c r="A463" s="1">
        <v>45651.510381250002</v>
      </c>
      <c r="B463" t="s">
        <v>13823</v>
      </c>
      <c r="C463" t="s">
        <v>990</v>
      </c>
      <c r="D463" t="s">
        <v>1047</v>
      </c>
      <c r="E463" t="s">
        <v>13824</v>
      </c>
      <c r="F463" t="s">
        <v>1413</v>
      </c>
      <c r="G463" s="62">
        <v>45.97</v>
      </c>
      <c r="H463" s="4">
        <v>1</v>
      </c>
      <c r="I463" s="63">
        <v>4.5969999999999997E-2</v>
      </c>
      <c r="J463">
        <v>166</v>
      </c>
      <c r="K463" t="s">
        <v>13046</v>
      </c>
      <c r="L463" t="s">
        <v>4231</v>
      </c>
      <c r="M463" s="2">
        <v>235.39791020833221</v>
      </c>
      <c r="N463" t="s">
        <v>1820</v>
      </c>
    </row>
    <row r="464" spans="1:14" x14ac:dyDescent="0.3">
      <c r="A464" s="1">
        <v>45651.51063877315</v>
      </c>
      <c r="B464" t="s">
        <v>13821</v>
      </c>
      <c r="C464" t="s">
        <v>990</v>
      </c>
      <c r="D464" t="s">
        <v>1047</v>
      </c>
      <c r="E464" t="s">
        <v>13825</v>
      </c>
      <c r="F464" t="s">
        <v>2586</v>
      </c>
      <c r="G464" s="62">
        <v>45.97</v>
      </c>
      <c r="H464" s="4">
        <v>1</v>
      </c>
      <c r="I464" s="63">
        <v>4.5969999999999997E-2</v>
      </c>
      <c r="J464">
        <v>166</v>
      </c>
      <c r="K464" t="s">
        <v>13046</v>
      </c>
      <c r="L464" t="s">
        <v>4231</v>
      </c>
      <c r="M464" s="2">
        <v>235.40330123842429</v>
      </c>
      <c r="N464" t="s">
        <v>1820</v>
      </c>
    </row>
    <row r="465" spans="1:14" x14ac:dyDescent="0.3">
      <c r="A465" s="1">
        <v>45590.608665208332</v>
      </c>
      <c r="B465" t="s">
        <v>579</v>
      </c>
      <c r="C465" t="s">
        <v>579</v>
      </c>
      <c r="D465" t="s">
        <v>2178</v>
      </c>
      <c r="E465" t="s">
        <v>13826</v>
      </c>
      <c r="F465" t="s">
        <v>13827</v>
      </c>
      <c r="G465" s="62">
        <v>116.6</v>
      </c>
      <c r="H465" s="4">
        <v>1</v>
      </c>
      <c r="I465" s="63">
        <v>0.1166</v>
      </c>
      <c r="J465">
        <v>227</v>
      </c>
      <c r="K465" t="s">
        <v>13049</v>
      </c>
      <c r="L465" t="s">
        <v>4231</v>
      </c>
      <c r="M465" s="2">
        <v>235.1617175462961</v>
      </c>
      <c r="N465" t="s">
        <v>1820</v>
      </c>
    </row>
    <row r="466" spans="1:14" x14ac:dyDescent="0.3">
      <c r="A466" s="1">
        <v>45651.51004922454</v>
      </c>
      <c r="B466" t="s">
        <v>13823</v>
      </c>
      <c r="C466" t="s">
        <v>990</v>
      </c>
      <c r="D466" t="s">
        <v>1047</v>
      </c>
      <c r="E466" t="s">
        <v>13828</v>
      </c>
      <c r="F466" t="s">
        <v>1296</v>
      </c>
      <c r="G466" s="62">
        <v>45.97</v>
      </c>
      <c r="H466" s="4">
        <v>1</v>
      </c>
      <c r="I466" s="63">
        <v>4.5969999999999997E-2</v>
      </c>
      <c r="J466">
        <v>166</v>
      </c>
      <c r="K466" t="s">
        <v>13046</v>
      </c>
      <c r="L466" t="s">
        <v>13829</v>
      </c>
      <c r="M466" s="2">
        <v>234.2257154861145</v>
      </c>
      <c r="N466" t="s">
        <v>1820</v>
      </c>
    </row>
    <row r="467" spans="1:14" x14ac:dyDescent="0.3">
      <c r="A467" s="1">
        <v>45604.286751678243</v>
      </c>
      <c r="B467" t="s">
        <v>143</v>
      </c>
      <c r="C467" t="s">
        <v>143</v>
      </c>
      <c r="D467" t="s">
        <v>1620</v>
      </c>
      <c r="E467" t="s">
        <v>13830</v>
      </c>
      <c r="F467" t="s">
        <v>4793</v>
      </c>
      <c r="G467" s="62">
        <v>40.4</v>
      </c>
      <c r="H467" s="4">
        <v>1</v>
      </c>
      <c r="I467" s="63">
        <v>4.0399999999999998E-2</v>
      </c>
      <c r="J467">
        <v>213</v>
      </c>
      <c r="K467" t="s">
        <v>13039</v>
      </c>
      <c r="L467" t="s">
        <v>4231</v>
      </c>
      <c r="M467" s="2">
        <v>235.65220644675719</v>
      </c>
      <c r="N467" t="s">
        <v>1820</v>
      </c>
    </row>
    <row r="468" spans="1:14" x14ac:dyDescent="0.3">
      <c r="A468" s="1">
        <v>45604.234601863427</v>
      </c>
      <c r="B468" t="s">
        <v>579</v>
      </c>
      <c r="C468" t="s">
        <v>579</v>
      </c>
      <c r="D468" t="s">
        <v>2178</v>
      </c>
      <c r="E468" t="s">
        <v>13831</v>
      </c>
      <c r="F468" t="s">
        <v>13832</v>
      </c>
      <c r="G468" s="62">
        <v>116.6</v>
      </c>
      <c r="H468" s="4">
        <v>1</v>
      </c>
      <c r="I468" s="63">
        <v>0.1166</v>
      </c>
      <c r="J468">
        <v>213</v>
      </c>
      <c r="K468" t="s">
        <v>13049</v>
      </c>
      <c r="L468" t="s">
        <v>4231</v>
      </c>
      <c r="M468" s="2">
        <v>235.15987616898201</v>
      </c>
      <c r="N468" t="s">
        <v>1820</v>
      </c>
    </row>
    <row r="469" spans="1:14" x14ac:dyDescent="0.3">
      <c r="A469" s="1">
        <v>45663.56822001157</v>
      </c>
      <c r="B469" t="s">
        <v>13833</v>
      </c>
      <c r="C469" t="s">
        <v>990</v>
      </c>
      <c r="D469" t="s">
        <v>1047</v>
      </c>
      <c r="E469" t="s">
        <v>13834</v>
      </c>
      <c r="F469" t="s">
        <v>1285</v>
      </c>
      <c r="G469" s="62">
        <v>45.97</v>
      </c>
      <c r="H469" s="4">
        <v>1</v>
      </c>
      <c r="I469" s="63">
        <v>4.5969999999999997E-2</v>
      </c>
      <c r="J469">
        <v>154</v>
      </c>
      <c r="K469" t="s">
        <v>13046</v>
      </c>
      <c r="L469" t="s">
        <v>4231</v>
      </c>
      <c r="M469" s="2">
        <v>235.18437098379951</v>
      </c>
      <c r="N469" t="s">
        <v>1820</v>
      </c>
    </row>
    <row r="470" spans="1:14" x14ac:dyDescent="0.3">
      <c r="A470" s="1">
        <v>45619.486710081022</v>
      </c>
      <c r="B470" t="s">
        <v>988</v>
      </c>
      <c r="C470" t="s">
        <v>988</v>
      </c>
      <c r="D470" t="s">
        <v>4225</v>
      </c>
      <c r="E470" t="s">
        <v>13835</v>
      </c>
      <c r="F470" t="s">
        <v>7552</v>
      </c>
      <c r="G470" s="62">
        <v>82.8</v>
      </c>
      <c r="H470" s="4">
        <v>1</v>
      </c>
      <c r="I470" s="63">
        <v>8.2799999999999999E-2</v>
      </c>
      <c r="J470">
        <v>198</v>
      </c>
      <c r="K470" t="s">
        <v>13039</v>
      </c>
      <c r="L470" t="s">
        <v>13836</v>
      </c>
      <c r="M470" s="2">
        <v>232.7804945833341</v>
      </c>
      <c r="N470" t="s">
        <v>1820</v>
      </c>
    </row>
    <row r="471" spans="1:14" x14ac:dyDescent="0.3">
      <c r="A471" s="1">
        <v>45604.083337175922</v>
      </c>
      <c r="B471" t="s">
        <v>988</v>
      </c>
      <c r="C471" t="s">
        <v>988</v>
      </c>
      <c r="D471" t="s">
        <v>4225</v>
      </c>
      <c r="E471" t="s">
        <v>13837</v>
      </c>
      <c r="F471" t="s">
        <v>7782</v>
      </c>
      <c r="G471" s="62">
        <v>82.8</v>
      </c>
      <c r="H471" s="4">
        <v>1</v>
      </c>
      <c r="I471" s="63">
        <v>8.2799999999999999E-2</v>
      </c>
      <c r="J471">
        <v>213</v>
      </c>
      <c r="K471" t="s">
        <v>13039</v>
      </c>
      <c r="L471" t="s">
        <v>13836</v>
      </c>
      <c r="M471" s="2">
        <v>232.6267246643547</v>
      </c>
      <c r="N471" t="s">
        <v>1820</v>
      </c>
    </row>
    <row r="472" spans="1:14" x14ac:dyDescent="0.3">
      <c r="A472" s="1">
        <v>45602.271832766201</v>
      </c>
      <c r="B472" t="s">
        <v>457</v>
      </c>
      <c r="C472" t="s">
        <v>457</v>
      </c>
      <c r="D472" t="s">
        <v>1047</v>
      </c>
      <c r="E472" t="s">
        <v>13838</v>
      </c>
      <c r="F472" t="s">
        <v>2014</v>
      </c>
      <c r="G472" s="62">
        <v>134.4</v>
      </c>
      <c r="H472" s="4">
        <v>1</v>
      </c>
      <c r="I472" s="63">
        <v>0.13439999999999999</v>
      </c>
      <c r="J472">
        <v>215</v>
      </c>
      <c r="K472" t="s">
        <v>13039</v>
      </c>
      <c r="L472" t="s">
        <v>13839</v>
      </c>
      <c r="M472" s="2">
        <v>233.657560717591</v>
      </c>
      <c r="N472" t="s">
        <v>1820</v>
      </c>
    </row>
    <row r="473" spans="1:14" x14ac:dyDescent="0.3">
      <c r="A473" s="1">
        <v>45605.363998807872</v>
      </c>
      <c r="B473" t="s">
        <v>992</v>
      </c>
      <c r="C473" t="s">
        <v>992</v>
      </c>
      <c r="D473" t="s">
        <v>1371</v>
      </c>
      <c r="E473" t="s">
        <v>13840</v>
      </c>
      <c r="F473" t="s">
        <v>1730</v>
      </c>
      <c r="G473" s="62">
        <v>31.49</v>
      </c>
      <c r="H473" s="4">
        <v>1</v>
      </c>
      <c r="I473" s="63">
        <v>3.1489999999999997E-2</v>
      </c>
      <c r="J473">
        <v>212</v>
      </c>
      <c r="K473" t="s">
        <v>13039</v>
      </c>
      <c r="L473" t="s">
        <v>4231</v>
      </c>
      <c r="M473" s="2">
        <v>235.32845679398449</v>
      </c>
      <c r="N473" t="s">
        <v>1820</v>
      </c>
    </row>
    <row r="474" spans="1:14" x14ac:dyDescent="0.3">
      <c r="A474" s="1">
        <v>45656.685982511583</v>
      </c>
      <c r="B474" t="s">
        <v>995</v>
      </c>
      <c r="C474" t="s">
        <v>995</v>
      </c>
      <c r="D474" t="s">
        <v>1047</v>
      </c>
      <c r="E474" t="s">
        <v>13841</v>
      </c>
      <c r="F474" t="s">
        <v>1238</v>
      </c>
      <c r="G474" s="62">
        <v>50</v>
      </c>
      <c r="H474" s="4">
        <v>1</v>
      </c>
      <c r="I474" s="63">
        <v>0.05</v>
      </c>
      <c r="J474">
        <v>161</v>
      </c>
      <c r="K474" t="s">
        <v>13039</v>
      </c>
      <c r="L474" t="s">
        <v>13829</v>
      </c>
      <c r="M474" s="2">
        <v>234.48345174768471</v>
      </c>
      <c r="N474" t="s">
        <v>1820</v>
      </c>
    </row>
    <row r="475" spans="1:14" x14ac:dyDescent="0.3">
      <c r="A475" s="1">
        <v>45590.609464548623</v>
      </c>
      <c r="B475" t="s">
        <v>579</v>
      </c>
      <c r="C475" t="s">
        <v>579</v>
      </c>
      <c r="D475" t="s">
        <v>2178</v>
      </c>
      <c r="E475" t="s">
        <v>13842</v>
      </c>
      <c r="F475" t="s">
        <v>6444</v>
      </c>
      <c r="G475" s="62">
        <v>116.6</v>
      </c>
      <c r="H475" s="4">
        <v>1</v>
      </c>
      <c r="I475" s="63">
        <v>0.1166</v>
      </c>
      <c r="J475">
        <v>227</v>
      </c>
      <c r="K475" t="s">
        <v>13049</v>
      </c>
      <c r="L475" t="s">
        <v>4231</v>
      </c>
      <c r="M475" s="2">
        <v>235.11234571759269</v>
      </c>
      <c r="N475" t="s">
        <v>1820</v>
      </c>
    </row>
    <row r="476" spans="1:14" x14ac:dyDescent="0.3">
      <c r="A476" s="1">
        <v>45622.387627152777</v>
      </c>
      <c r="B476" t="s">
        <v>134</v>
      </c>
      <c r="C476" t="s">
        <v>135</v>
      </c>
      <c r="D476" t="s">
        <v>13843</v>
      </c>
      <c r="E476" t="s">
        <v>13844</v>
      </c>
      <c r="F476" t="s">
        <v>13845</v>
      </c>
      <c r="G476" s="62">
        <v>84.6</v>
      </c>
      <c r="H476" s="4">
        <v>1</v>
      </c>
      <c r="I476" s="63">
        <v>8.4599999999999995E-2</v>
      </c>
      <c r="J476">
        <v>195</v>
      </c>
      <c r="K476" t="s">
        <v>13042</v>
      </c>
      <c r="L476" t="s">
        <v>13836</v>
      </c>
      <c r="M476" s="2">
        <v>232.90334817129769</v>
      </c>
      <c r="N476" t="s">
        <v>1820</v>
      </c>
    </row>
    <row r="477" spans="1:14" x14ac:dyDescent="0.3">
      <c r="A477" s="1">
        <v>45625.233262824077</v>
      </c>
      <c r="B477" t="s">
        <v>135</v>
      </c>
      <c r="C477" t="s">
        <v>135</v>
      </c>
      <c r="D477" t="s">
        <v>13843</v>
      </c>
      <c r="E477" t="s">
        <v>13846</v>
      </c>
      <c r="F477" t="s">
        <v>13847</v>
      </c>
      <c r="G477" s="62">
        <v>84.6</v>
      </c>
      <c r="H477" s="4">
        <v>1</v>
      </c>
      <c r="I477" s="63">
        <v>8.4599999999999995E-2</v>
      </c>
      <c r="J477">
        <v>192</v>
      </c>
      <c r="K477" t="s">
        <v>13039</v>
      </c>
      <c r="L477" t="s">
        <v>13839</v>
      </c>
      <c r="M477" s="2">
        <v>233.02161033565059</v>
      </c>
      <c r="N477" t="s">
        <v>1820</v>
      </c>
    </row>
    <row r="478" spans="1:14" x14ac:dyDescent="0.3">
      <c r="A478" s="1">
        <v>45815.8377615625</v>
      </c>
      <c r="B478" t="s">
        <v>134</v>
      </c>
      <c r="C478" t="s">
        <v>135</v>
      </c>
      <c r="D478" t="s">
        <v>13843</v>
      </c>
      <c r="E478" t="s">
        <v>13848</v>
      </c>
      <c r="F478" t="s">
        <v>13849</v>
      </c>
      <c r="G478" s="62">
        <v>84.6</v>
      </c>
      <c r="H478" s="4">
        <v>1</v>
      </c>
      <c r="I478" s="63">
        <v>8.4599999999999995E-2</v>
      </c>
      <c r="J478">
        <v>2</v>
      </c>
      <c r="K478" t="s">
        <v>13042</v>
      </c>
      <c r="L478" t="s">
        <v>13839</v>
      </c>
      <c r="M478" s="2">
        <v>233.05158555555681</v>
      </c>
      <c r="N478" t="s">
        <v>1820</v>
      </c>
    </row>
    <row r="479" spans="1:14" x14ac:dyDescent="0.3">
      <c r="A479" s="1">
        <v>45679.512342789363</v>
      </c>
      <c r="B479" t="s">
        <v>134</v>
      </c>
      <c r="C479" t="s">
        <v>135</v>
      </c>
      <c r="D479" t="s">
        <v>13843</v>
      </c>
      <c r="E479" t="s">
        <v>13850</v>
      </c>
      <c r="F479" t="s">
        <v>13851</v>
      </c>
      <c r="G479" s="62">
        <v>84.6</v>
      </c>
      <c r="H479" s="4">
        <v>1</v>
      </c>
      <c r="I479" s="63">
        <v>8.4599999999999995E-2</v>
      </c>
      <c r="J479">
        <v>138</v>
      </c>
      <c r="K479" t="s">
        <v>13042</v>
      </c>
      <c r="L479" t="s">
        <v>13836</v>
      </c>
      <c r="M479" s="2">
        <v>232.84754694444561</v>
      </c>
      <c r="N479" t="s">
        <v>1820</v>
      </c>
    </row>
    <row r="480" spans="1:14" x14ac:dyDescent="0.3">
      <c r="A480" s="1">
        <v>45628.449742442128</v>
      </c>
      <c r="B480" t="s">
        <v>13852</v>
      </c>
      <c r="C480" t="s">
        <v>173</v>
      </c>
      <c r="D480" t="s">
        <v>1047</v>
      </c>
      <c r="E480" t="s">
        <v>13853</v>
      </c>
      <c r="F480" t="s">
        <v>13854</v>
      </c>
      <c r="G480" s="62">
        <v>33</v>
      </c>
      <c r="H480" s="4">
        <v>1</v>
      </c>
      <c r="I480" s="63">
        <v>3.3000000000000002E-2</v>
      </c>
      <c r="J480">
        <v>189</v>
      </c>
      <c r="K480" t="s">
        <v>13034</v>
      </c>
      <c r="L480" t="s">
        <v>13855</v>
      </c>
      <c r="M480" s="2">
        <v>228.7423869675913</v>
      </c>
      <c r="N480" t="s">
        <v>13062</v>
      </c>
    </row>
    <row r="481" spans="1:14" x14ac:dyDescent="0.3">
      <c r="A481" s="1">
        <v>45618.718386539353</v>
      </c>
      <c r="B481" t="s">
        <v>6187</v>
      </c>
      <c r="C481" t="s">
        <v>972</v>
      </c>
      <c r="D481" t="s">
        <v>2416</v>
      </c>
      <c r="E481" t="s">
        <v>13856</v>
      </c>
      <c r="F481" t="s">
        <v>1376</v>
      </c>
      <c r="G481" s="62">
        <v>16</v>
      </c>
      <c r="H481" s="4">
        <v>1</v>
      </c>
      <c r="I481" s="63">
        <v>1.6E-2</v>
      </c>
      <c r="J481">
        <v>199</v>
      </c>
      <c r="K481" t="s">
        <v>13042</v>
      </c>
      <c r="L481" t="s">
        <v>13857</v>
      </c>
      <c r="M481" s="2">
        <v>229.0497038773174</v>
      </c>
      <c r="N481" t="s">
        <v>1820</v>
      </c>
    </row>
    <row r="482" spans="1:14" x14ac:dyDescent="0.3">
      <c r="A482" s="1">
        <v>45618.718891099539</v>
      </c>
      <c r="B482" t="s">
        <v>6187</v>
      </c>
      <c r="C482" t="s">
        <v>972</v>
      </c>
      <c r="D482" t="s">
        <v>2416</v>
      </c>
      <c r="E482" t="s">
        <v>13858</v>
      </c>
      <c r="F482" t="s">
        <v>1296</v>
      </c>
      <c r="G482" s="62">
        <v>16</v>
      </c>
      <c r="H482" s="4">
        <v>1</v>
      </c>
      <c r="I482" s="63">
        <v>1.6E-2</v>
      </c>
      <c r="J482">
        <v>199</v>
      </c>
      <c r="K482" t="s">
        <v>13042</v>
      </c>
      <c r="L482" t="s">
        <v>13857</v>
      </c>
      <c r="M482" s="2">
        <v>229.04836796296149</v>
      </c>
      <c r="N482" t="s">
        <v>1820</v>
      </c>
    </row>
    <row r="483" spans="1:14" x14ac:dyDescent="0.3">
      <c r="A483" s="1">
        <v>45609.698286296298</v>
      </c>
      <c r="B483" t="s">
        <v>553</v>
      </c>
      <c r="C483" t="s">
        <v>554</v>
      </c>
      <c r="D483" t="s">
        <v>1473</v>
      </c>
      <c r="E483" t="s">
        <v>13859</v>
      </c>
      <c r="F483" t="s">
        <v>10671</v>
      </c>
      <c r="G483" s="62">
        <v>136</v>
      </c>
      <c r="H483" s="4">
        <v>1</v>
      </c>
      <c r="I483" s="63">
        <v>0.13600000000000001</v>
      </c>
      <c r="J483">
        <v>208</v>
      </c>
      <c r="K483" t="s">
        <v>13046</v>
      </c>
      <c r="L483" t="s">
        <v>13857</v>
      </c>
      <c r="M483" s="2">
        <v>229.02393586805559</v>
      </c>
      <c r="N483" t="s">
        <v>1820</v>
      </c>
    </row>
    <row r="484" spans="1:14" x14ac:dyDescent="0.3">
      <c r="A484" s="1">
        <v>45676.391321354167</v>
      </c>
      <c r="B484" t="s">
        <v>13860</v>
      </c>
      <c r="C484" t="s">
        <v>482</v>
      </c>
      <c r="D484" t="s">
        <v>1802</v>
      </c>
      <c r="E484" t="s">
        <v>13861</v>
      </c>
      <c r="F484" t="s">
        <v>4761</v>
      </c>
      <c r="G484" s="62">
        <v>74.17</v>
      </c>
      <c r="H484" s="4">
        <v>1</v>
      </c>
      <c r="I484" s="63">
        <v>7.417E-2</v>
      </c>
      <c r="J484">
        <v>141</v>
      </c>
      <c r="K484" t="s">
        <v>13034</v>
      </c>
      <c r="L484" t="s">
        <v>13862</v>
      </c>
      <c r="M484" s="2">
        <v>227.10348157407131</v>
      </c>
      <c r="N484" t="s">
        <v>1820</v>
      </c>
    </row>
    <row r="485" spans="1:14" x14ac:dyDescent="0.3">
      <c r="A485" s="1">
        <v>45666.40338077546</v>
      </c>
      <c r="B485" t="s">
        <v>1451</v>
      </c>
      <c r="C485" t="s">
        <v>956</v>
      </c>
      <c r="D485" t="s">
        <v>1042</v>
      </c>
      <c r="E485" t="s">
        <v>13863</v>
      </c>
      <c r="F485" t="s">
        <v>1285</v>
      </c>
      <c r="G485" s="62">
        <v>148.19999999999999</v>
      </c>
      <c r="H485" s="4">
        <v>1</v>
      </c>
      <c r="I485" s="63">
        <v>0.1482</v>
      </c>
      <c r="J485">
        <v>151</v>
      </c>
      <c r="K485" t="s">
        <v>13042</v>
      </c>
      <c r="L485" t="s">
        <v>13862</v>
      </c>
      <c r="M485" s="2">
        <v>227.262015983797</v>
      </c>
      <c r="N485" t="s">
        <v>1820</v>
      </c>
    </row>
    <row r="486" spans="1:14" x14ac:dyDescent="0.3">
      <c r="A486" s="1">
        <v>45799.632363321762</v>
      </c>
      <c r="B486" t="s">
        <v>7121</v>
      </c>
      <c r="C486" t="s">
        <v>967</v>
      </c>
      <c r="D486" t="s">
        <v>1236</v>
      </c>
      <c r="E486" t="s">
        <v>13864</v>
      </c>
      <c r="F486" t="s">
        <v>5128</v>
      </c>
      <c r="G486" s="62">
        <v>138</v>
      </c>
      <c r="H486" s="4">
        <v>1</v>
      </c>
      <c r="I486" s="63">
        <v>0.13800000000000001</v>
      </c>
      <c r="J486">
        <v>18</v>
      </c>
      <c r="K486" t="s">
        <v>13034</v>
      </c>
      <c r="L486" t="s">
        <v>7125</v>
      </c>
      <c r="M486" s="2">
        <v>225.06396105323799</v>
      </c>
      <c r="N486" t="s">
        <v>13062</v>
      </c>
    </row>
    <row r="487" spans="1:14" x14ac:dyDescent="0.3">
      <c r="A487" s="1">
        <v>45618.718016527782</v>
      </c>
      <c r="B487" t="s">
        <v>6187</v>
      </c>
      <c r="C487" t="s">
        <v>972</v>
      </c>
      <c r="D487" t="s">
        <v>2416</v>
      </c>
      <c r="E487" t="s">
        <v>13865</v>
      </c>
      <c r="F487" t="s">
        <v>1387</v>
      </c>
      <c r="G487" s="62">
        <v>16</v>
      </c>
      <c r="H487" s="4">
        <v>1</v>
      </c>
      <c r="I487" s="63">
        <v>1.6E-2</v>
      </c>
      <c r="J487">
        <v>199</v>
      </c>
      <c r="K487" t="s">
        <v>13042</v>
      </c>
      <c r="L487" t="s">
        <v>7125</v>
      </c>
      <c r="M487" s="2">
        <v>225.4513008564827</v>
      </c>
      <c r="N487" t="s">
        <v>1820</v>
      </c>
    </row>
    <row r="488" spans="1:14" x14ac:dyDescent="0.3">
      <c r="A488" s="1">
        <v>45618.719526944442</v>
      </c>
      <c r="B488" t="s">
        <v>6187</v>
      </c>
      <c r="C488" t="s">
        <v>972</v>
      </c>
      <c r="D488" t="s">
        <v>2416</v>
      </c>
      <c r="E488" t="s">
        <v>13866</v>
      </c>
      <c r="F488" t="s">
        <v>1413</v>
      </c>
      <c r="G488" s="62">
        <v>16</v>
      </c>
      <c r="H488" s="4">
        <v>1</v>
      </c>
      <c r="I488" s="63">
        <v>1.6E-2</v>
      </c>
      <c r="J488">
        <v>199</v>
      </c>
      <c r="K488" t="s">
        <v>13042</v>
      </c>
      <c r="L488" t="s">
        <v>7125</v>
      </c>
      <c r="M488" s="2">
        <v>225.64528908564529</v>
      </c>
      <c r="N488" t="s">
        <v>1820</v>
      </c>
    </row>
    <row r="489" spans="1:14" x14ac:dyDescent="0.3">
      <c r="A489" s="1">
        <v>45618.719189305557</v>
      </c>
      <c r="B489" t="s">
        <v>6187</v>
      </c>
      <c r="C489" t="s">
        <v>972</v>
      </c>
      <c r="D489" t="s">
        <v>2416</v>
      </c>
      <c r="E489" t="s">
        <v>13867</v>
      </c>
      <c r="F489" t="s">
        <v>2174</v>
      </c>
      <c r="G489" s="62">
        <v>16</v>
      </c>
      <c r="H489" s="4">
        <v>1</v>
      </c>
      <c r="I489" s="63">
        <v>1.6E-2</v>
      </c>
      <c r="J489">
        <v>199</v>
      </c>
      <c r="K489" t="s">
        <v>13042</v>
      </c>
      <c r="L489" t="s">
        <v>7125</v>
      </c>
      <c r="M489" s="2">
        <v>225.56825038194069</v>
      </c>
      <c r="N489" t="s">
        <v>1820</v>
      </c>
    </row>
    <row r="490" spans="1:14" x14ac:dyDescent="0.3">
      <c r="A490" s="1">
        <v>45618.722031504629</v>
      </c>
      <c r="B490" t="s">
        <v>6187</v>
      </c>
      <c r="C490" t="s">
        <v>972</v>
      </c>
      <c r="D490" t="s">
        <v>2416</v>
      </c>
      <c r="E490" t="s">
        <v>13868</v>
      </c>
      <c r="F490" t="s">
        <v>2586</v>
      </c>
      <c r="G490" s="62">
        <v>16</v>
      </c>
      <c r="H490" s="4">
        <v>1</v>
      </c>
      <c r="I490" s="63">
        <v>1.6E-2</v>
      </c>
      <c r="J490">
        <v>199</v>
      </c>
      <c r="K490" t="s">
        <v>13042</v>
      </c>
      <c r="L490" t="s">
        <v>7125</v>
      </c>
      <c r="M490" s="2">
        <v>225.78163048611171</v>
      </c>
      <c r="N490" t="s">
        <v>1820</v>
      </c>
    </row>
    <row r="491" spans="1:14" x14ac:dyDescent="0.3">
      <c r="A491" s="1">
        <v>45618.71984863426</v>
      </c>
      <c r="B491" t="s">
        <v>6187</v>
      </c>
      <c r="C491" t="s">
        <v>972</v>
      </c>
      <c r="D491" t="s">
        <v>2416</v>
      </c>
      <c r="E491" t="s">
        <v>13869</v>
      </c>
      <c r="F491" t="s">
        <v>1946</v>
      </c>
      <c r="G491" s="62">
        <v>16</v>
      </c>
      <c r="H491" s="4">
        <v>1</v>
      </c>
      <c r="I491" s="63">
        <v>1.6E-2</v>
      </c>
      <c r="J491">
        <v>199</v>
      </c>
      <c r="K491" t="s">
        <v>13042</v>
      </c>
      <c r="L491" t="s">
        <v>7125</v>
      </c>
      <c r="M491" s="2">
        <v>225.7407846296264</v>
      </c>
      <c r="N491" t="s">
        <v>1820</v>
      </c>
    </row>
    <row r="492" spans="1:14" x14ac:dyDescent="0.3">
      <c r="A492" s="1">
        <v>45618.720090601862</v>
      </c>
      <c r="B492" t="s">
        <v>6187</v>
      </c>
      <c r="C492" t="s">
        <v>972</v>
      </c>
      <c r="D492" t="s">
        <v>2416</v>
      </c>
      <c r="E492" t="s">
        <v>13870</v>
      </c>
      <c r="F492" t="s">
        <v>1285</v>
      </c>
      <c r="G492" s="62">
        <v>16</v>
      </c>
      <c r="H492" s="4">
        <v>1</v>
      </c>
      <c r="I492" s="63">
        <v>1.6E-2</v>
      </c>
      <c r="J492">
        <v>199</v>
      </c>
      <c r="K492" t="s">
        <v>13042</v>
      </c>
      <c r="L492" t="s">
        <v>7125</v>
      </c>
      <c r="M492" s="2">
        <v>225.74002561342789</v>
      </c>
      <c r="N492" t="s">
        <v>1820</v>
      </c>
    </row>
    <row r="493" spans="1:14" x14ac:dyDescent="0.3">
      <c r="A493" s="1">
        <v>45663.679874560177</v>
      </c>
      <c r="B493" t="s">
        <v>6187</v>
      </c>
      <c r="C493" t="s">
        <v>972</v>
      </c>
      <c r="D493" t="s">
        <v>2416</v>
      </c>
      <c r="E493" t="s">
        <v>13871</v>
      </c>
      <c r="F493" t="s">
        <v>1373</v>
      </c>
      <c r="G493" s="62">
        <v>16</v>
      </c>
      <c r="H493" s="4">
        <v>1</v>
      </c>
      <c r="I493" s="63">
        <v>1.6E-2</v>
      </c>
      <c r="J493">
        <v>154</v>
      </c>
      <c r="K493" t="s">
        <v>13042</v>
      </c>
      <c r="L493" t="s">
        <v>7125</v>
      </c>
      <c r="M493" s="2">
        <v>225.7592026504644</v>
      </c>
      <c r="N493" t="s">
        <v>1820</v>
      </c>
    </row>
    <row r="494" spans="1:14" x14ac:dyDescent="0.3">
      <c r="A494" s="1">
        <v>45618.721693796288</v>
      </c>
      <c r="B494" t="s">
        <v>6187</v>
      </c>
      <c r="C494" t="s">
        <v>972</v>
      </c>
      <c r="D494" t="s">
        <v>2416</v>
      </c>
      <c r="E494" t="s">
        <v>13872</v>
      </c>
      <c r="F494" t="s">
        <v>9192</v>
      </c>
      <c r="G494" s="62">
        <v>16</v>
      </c>
      <c r="H494" s="4">
        <v>1</v>
      </c>
      <c r="I494" s="63">
        <v>1.6E-2</v>
      </c>
      <c r="J494">
        <v>199</v>
      </c>
      <c r="K494" t="s">
        <v>13042</v>
      </c>
      <c r="L494" t="s">
        <v>7125</v>
      </c>
      <c r="M494" s="2">
        <v>225.78016244212631</v>
      </c>
      <c r="N494" t="s">
        <v>1820</v>
      </c>
    </row>
    <row r="495" spans="1:14" x14ac:dyDescent="0.3">
      <c r="A495" s="1">
        <v>45604.628218275473</v>
      </c>
      <c r="B495" t="s">
        <v>534</v>
      </c>
      <c r="C495" t="s">
        <v>534</v>
      </c>
      <c r="D495" t="s">
        <v>1473</v>
      </c>
      <c r="E495" t="s">
        <v>13873</v>
      </c>
      <c r="F495" t="s">
        <v>5496</v>
      </c>
      <c r="G495" s="62">
        <v>276.43</v>
      </c>
      <c r="H495" s="4">
        <v>1</v>
      </c>
      <c r="I495" s="63">
        <v>0.27643000000000001</v>
      </c>
      <c r="J495">
        <v>213</v>
      </c>
      <c r="K495" t="s">
        <v>13049</v>
      </c>
      <c r="L495" t="s">
        <v>13874</v>
      </c>
      <c r="M495" s="2">
        <v>214.9506685185188</v>
      </c>
      <c r="N495" t="s">
        <v>1820</v>
      </c>
    </row>
    <row r="496" spans="1:14" x14ac:dyDescent="0.3">
      <c r="A496" s="1">
        <v>45609.585889363429</v>
      </c>
      <c r="B496" t="s">
        <v>787</v>
      </c>
      <c r="C496" t="s">
        <v>787</v>
      </c>
      <c r="D496" t="s">
        <v>1047</v>
      </c>
      <c r="E496" t="s">
        <v>13875</v>
      </c>
      <c r="F496" t="s">
        <v>13446</v>
      </c>
      <c r="G496" s="62">
        <v>56.2</v>
      </c>
      <c r="H496" s="4">
        <v>1</v>
      </c>
      <c r="I496" s="63">
        <v>5.6200000000000007E-2</v>
      </c>
      <c r="J496">
        <v>208</v>
      </c>
      <c r="K496" t="s">
        <v>13039</v>
      </c>
      <c r="L496" t="s">
        <v>3600</v>
      </c>
      <c r="M496" s="2">
        <v>212.44968223379689</v>
      </c>
      <c r="N496" t="s">
        <v>1820</v>
      </c>
    </row>
    <row r="497" spans="1:14" x14ac:dyDescent="0.3">
      <c r="A497" s="1">
        <v>45607.996762962961</v>
      </c>
      <c r="B497" t="s">
        <v>787</v>
      </c>
      <c r="C497" t="s">
        <v>787</v>
      </c>
      <c r="D497" t="s">
        <v>1047</v>
      </c>
      <c r="E497" t="s">
        <v>13876</v>
      </c>
      <c r="F497" t="s">
        <v>13499</v>
      </c>
      <c r="G497" s="62">
        <v>56.2</v>
      </c>
      <c r="H497" s="4">
        <v>1</v>
      </c>
      <c r="I497" s="63">
        <v>5.6200000000000007E-2</v>
      </c>
      <c r="J497">
        <v>210</v>
      </c>
      <c r="K497" t="s">
        <v>13039</v>
      </c>
      <c r="L497" t="s">
        <v>3600</v>
      </c>
      <c r="M497" s="2">
        <v>212.74349109953619</v>
      </c>
      <c r="N497" t="s">
        <v>1820</v>
      </c>
    </row>
    <row r="498" spans="1:14" x14ac:dyDescent="0.3">
      <c r="A498" s="1">
        <v>45622.573556932868</v>
      </c>
      <c r="B498" t="s">
        <v>489</v>
      </c>
      <c r="C498" t="s">
        <v>490</v>
      </c>
      <c r="D498" t="s">
        <v>1802</v>
      </c>
      <c r="E498" t="s">
        <v>13877</v>
      </c>
      <c r="F498" t="s">
        <v>9388</v>
      </c>
      <c r="G498" s="62">
        <v>86.67</v>
      </c>
      <c r="H498" s="4">
        <v>1</v>
      </c>
      <c r="I498" s="63">
        <v>8.6669999999999997E-2</v>
      </c>
      <c r="J498">
        <v>195</v>
      </c>
      <c r="K498" t="s">
        <v>13046</v>
      </c>
      <c r="L498" t="s">
        <v>6566</v>
      </c>
      <c r="M498" s="2">
        <v>213.59153961805711</v>
      </c>
      <c r="N498" t="s">
        <v>1820</v>
      </c>
    </row>
    <row r="499" spans="1:14" x14ac:dyDescent="0.3">
      <c r="A499" s="1">
        <v>45646.601708194437</v>
      </c>
      <c r="B499" t="s">
        <v>489</v>
      </c>
      <c r="C499" t="s">
        <v>490</v>
      </c>
      <c r="D499" t="s">
        <v>1802</v>
      </c>
      <c r="E499" t="s">
        <v>13878</v>
      </c>
      <c r="F499" t="s">
        <v>4018</v>
      </c>
      <c r="G499" s="62">
        <v>86.67</v>
      </c>
      <c r="H499" s="4">
        <v>1</v>
      </c>
      <c r="I499" s="63">
        <v>8.6669999999999997E-2</v>
      </c>
      <c r="J499">
        <v>171</v>
      </c>
      <c r="K499" t="s">
        <v>13046</v>
      </c>
      <c r="L499" t="s">
        <v>13879</v>
      </c>
      <c r="M499" s="2">
        <v>215.079643738427</v>
      </c>
      <c r="N499" t="s">
        <v>1820</v>
      </c>
    </row>
    <row r="500" spans="1:14" x14ac:dyDescent="0.3">
      <c r="A500" s="1">
        <v>45798.670055659721</v>
      </c>
      <c r="B500" t="s">
        <v>13880</v>
      </c>
      <c r="C500" t="s">
        <v>664</v>
      </c>
      <c r="D500" t="s">
        <v>1047</v>
      </c>
      <c r="E500" t="s">
        <v>13881</v>
      </c>
      <c r="F500" t="s">
        <v>13882</v>
      </c>
      <c r="G500" s="62">
        <v>118.6</v>
      </c>
      <c r="H500" s="4">
        <v>1</v>
      </c>
      <c r="I500" s="63">
        <v>0.1186</v>
      </c>
      <c r="J500">
        <v>19</v>
      </c>
      <c r="K500" t="s">
        <v>13034</v>
      </c>
      <c r="L500" t="s">
        <v>6566</v>
      </c>
      <c r="M500" s="2">
        <v>213.01321780092249</v>
      </c>
      <c r="N500" t="s">
        <v>13062</v>
      </c>
    </row>
    <row r="501" spans="1:14" x14ac:dyDescent="0.3">
      <c r="A501" s="1">
        <v>45664.956745902768</v>
      </c>
      <c r="B501" t="s">
        <v>143</v>
      </c>
      <c r="C501" t="s">
        <v>143</v>
      </c>
      <c r="D501" t="s">
        <v>1620</v>
      </c>
      <c r="E501" t="s">
        <v>13883</v>
      </c>
      <c r="F501" t="s">
        <v>7073</v>
      </c>
      <c r="G501" s="62">
        <v>40.4</v>
      </c>
      <c r="H501" s="4">
        <v>1</v>
      </c>
      <c r="I501" s="63">
        <v>4.0399999999999998E-2</v>
      </c>
      <c r="J501">
        <v>153</v>
      </c>
      <c r="K501" t="s">
        <v>13039</v>
      </c>
      <c r="L501" t="s">
        <v>13884</v>
      </c>
      <c r="M501" s="2">
        <v>206.9741796875023</v>
      </c>
      <c r="N501" t="s">
        <v>1820</v>
      </c>
    </row>
    <row r="502" spans="1:14" x14ac:dyDescent="0.3">
      <c r="A502" s="1">
        <v>45664.283513368056</v>
      </c>
      <c r="B502" t="s">
        <v>143</v>
      </c>
      <c r="C502" t="s">
        <v>143</v>
      </c>
      <c r="D502" t="s">
        <v>1620</v>
      </c>
      <c r="E502" t="s">
        <v>13885</v>
      </c>
      <c r="F502" t="s">
        <v>9735</v>
      </c>
      <c r="G502" s="62">
        <v>40.4</v>
      </c>
      <c r="H502" s="4">
        <v>1</v>
      </c>
      <c r="I502" s="63">
        <v>4.0399999999999998E-2</v>
      </c>
      <c r="J502">
        <v>153</v>
      </c>
      <c r="K502" t="s">
        <v>13039</v>
      </c>
      <c r="L502" t="s">
        <v>13884</v>
      </c>
      <c r="M502" s="2">
        <v>206.97344146990511</v>
      </c>
      <c r="N502" t="s">
        <v>1820</v>
      </c>
    </row>
    <row r="503" spans="1:14" x14ac:dyDescent="0.3">
      <c r="A503" s="1">
        <v>45664.284691388893</v>
      </c>
      <c r="B503" t="s">
        <v>143</v>
      </c>
      <c r="C503" t="s">
        <v>143</v>
      </c>
      <c r="D503" t="s">
        <v>1620</v>
      </c>
      <c r="E503" t="s">
        <v>13886</v>
      </c>
      <c r="F503" t="s">
        <v>7011</v>
      </c>
      <c r="G503" s="62">
        <v>40.4</v>
      </c>
      <c r="H503" s="4">
        <v>1</v>
      </c>
      <c r="I503" s="63">
        <v>4.0399999999999998E-2</v>
      </c>
      <c r="J503">
        <v>153</v>
      </c>
      <c r="K503" t="s">
        <v>13039</v>
      </c>
      <c r="L503" t="s">
        <v>13884</v>
      </c>
      <c r="M503" s="2">
        <v>206.57474967592859</v>
      </c>
      <c r="N503" t="s">
        <v>1820</v>
      </c>
    </row>
    <row r="504" spans="1:14" x14ac:dyDescent="0.3">
      <c r="A504" s="1">
        <v>45665.260028483797</v>
      </c>
      <c r="B504" t="s">
        <v>143</v>
      </c>
      <c r="C504" t="s">
        <v>143</v>
      </c>
      <c r="D504" t="s">
        <v>1620</v>
      </c>
      <c r="E504" t="s">
        <v>13887</v>
      </c>
      <c r="F504" t="s">
        <v>7129</v>
      </c>
      <c r="G504" s="62">
        <v>40.4</v>
      </c>
      <c r="H504" s="4">
        <v>1</v>
      </c>
      <c r="I504" s="63">
        <v>4.0399999999999998E-2</v>
      </c>
      <c r="J504">
        <v>152</v>
      </c>
      <c r="K504" t="s">
        <v>13039</v>
      </c>
      <c r="L504" t="s">
        <v>13884</v>
      </c>
      <c r="M504" s="2">
        <v>206.5753441203706</v>
      </c>
      <c r="N504" t="s">
        <v>1820</v>
      </c>
    </row>
    <row r="505" spans="1:14" x14ac:dyDescent="0.3">
      <c r="A505" s="1">
        <v>45686.243575532411</v>
      </c>
      <c r="B505" t="s">
        <v>143</v>
      </c>
      <c r="C505" t="s">
        <v>143</v>
      </c>
      <c r="D505" t="s">
        <v>1620</v>
      </c>
      <c r="E505" t="s">
        <v>13888</v>
      </c>
      <c r="F505" t="s">
        <v>1675</v>
      </c>
      <c r="G505" s="62">
        <v>40.4</v>
      </c>
      <c r="H505" s="4">
        <v>1</v>
      </c>
      <c r="I505" s="63">
        <v>4.0399999999999998E-2</v>
      </c>
      <c r="J505">
        <v>131</v>
      </c>
      <c r="K505" t="s">
        <v>13039</v>
      </c>
      <c r="L505" t="s">
        <v>3600</v>
      </c>
      <c r="M505" s="2">
        <v>212.0279520717595</v>
      </c>
      <c r="N505" t="s">
        <v>1820</v>
      </c>
    </row>
    <row r="506" spans="1:14" x14ac:dyDescent="0.3">
      <c r="A506" s="1">
        <v>45646.307689560177</v>
      </c>
      <c r="B506" t="s">
        <v>203</v>
      </c>
      <c r="C506" t="s">
        <v>203</v>
      </c>
      <c r="D506" t="s">
        <v>1620</v>
      </c>
      <c r="E506" t="s">
        <v>13889</v>
      </c>
      <c r="F506" t="s">
        <v>6113</v>
      </c>
      <c r="G506" s="62">
        <v>43.3</v>
      </c>
      <c r="H506" s="4">
        <v>1</v>
      </c>
      <c r="I506" s="63">
        <v>4.3299999999999998E-2</v>
      </c>
      <c r="J506">
        <v>171</v>
      </c>
      <c r="K506" t="s">
        <v>13039</v>
      </c>
      <c r="L506" t="s">
        <v>13884</v>
      </c>
      <c r="M506" s="2">
        <v>206.92162093750079</v>
      </c>
      <c r="N506" t="s">
        <v>1820</v>
      </c>
    </row>
    <row r="507" spans="1:14" x14ac:dyDescent="0.3">
      <c r="A507" s="1">
        <v>45664.957466747677</v>
      </c>
      <c r="B507" t="s">
        <v>143</v>
      </c>
      <c r="C507" t="s">
        <v>143</v>
      </c>
      <c r="D507" t="s">
        <v>1620</v>
      </c>
      <c r="E507" t="s">
        <v>13890</v>
      </c>
      <c r="F507" t="s">
        <v>3083</v>
      </c>
      <c r="G507" s="62">
        <v>40.4</v>
      </c>
      <c r="H507" s="4">
        <v>1</v>
      </c>
      <c r="I507" s="63">
        <v>4.0399999999999998E-2</v>
      </c>
      <c r="J507">
        <v>153</v>
      </c>
      <c r="K507" t="s">
        <v>13039</v>
      </c>
      <c r="L507" t="s">
        <v>13884</v>
      </c>
      <c r="M507" s="2">
        <v>206.89713833333369</v>
      </c>
      <c r="N507" t="s">
        <v>1820</v>
      </c>
    </row>
    <row r="508" spans="1:14" x14ac:dyDescent="0.3">
      <c r="A508" s="1">
        <v>45722.361043969911</v>
      </c>
      <c r="B508" t="s">
        <v>3893</v>
      </c>
      <c r="C508" t="s">
        <v>203</v>
      </c>
      <c r="D508" t="s">
        <v>1620</v>
      </c>
      <c r="E508" t="s">
        <v>13891</v>
      </c>
      <c r="F508" t="s">
        <v>6246</v>
      </c>
      <c r="G508" s="62">
        <v>43.33</v>
      </c>
      <c r="H508" s="4">
        <v>1</v>
      </c>
      <c r="I508" s="63">
        <v>4.333E-2</v>
      </c>
      <c r="J508">
        <v>95</v>
      </c>
      <c r="K508" t="s">
        <v>13042</v>
      </c>
      <c r="L508" t="s">
        <v>13884</v>
      </c>
      <c r="M508" s="2">
        <v>206.9140894560187</v>
      </c>
      <c r="N508" t="s">
        <v>1820</v>
      </c>
    </row>
    <row r="509" spans="1:14" x14ac:dyDescent="0.3">
      <c r="A509" s="1">
        <v>45664.958355416667</v>
      </c>
      <c r="B509" t="s">
        <v>143</v>
      </c>
      <c r="C509" t="s">
        <v>143</v>
      </c>
      <c r="D509" t="s">
        <v>1620</v>
      </c>
      <c r="E509" t="s">
        <v>13892</v>
      </c>
      <c r="F509" t="s">
        <v>7054</v>
      </c>
      <c r="G509" s="62">
        <v>40.4</v>
      </c>
      <c r="H509" s="4">
        <v>1</v>
      </c>
      <c r="I509" s="63">
        <v>4.0399999999999998E-2</v>
      </c>
      <c r="J509">
        <v>153</v>
      </c>
      <c r="K509" t="s">
        <v>13039</v>
      </c>
      <c r="L509" t="s">
        <v>13884</v>
      </c>
      <c r="M509" s="2">
        <v>206.8981476388872</v>
      </c>
      <c r="N509" t="s">
        <v>1820</v>
      </c>
    </row>
    <row r="510" spans="1:14" x14ac:dyDescent="0.3">
      <c r="A510" s="1">
        <v>45666.421839236107</v>
      </c>
      <c r="B510" t="s">
        <v>1451</v>
      </c>
      <c r="C510" t="s">
        <v>956</v>
      </c>
      <c r="D510" t="s">
        <v>1042</v>
      </c>
      <c r="E510" t="s">
        <v>13893</v>
      </c>
      <c r="F510" t="s">
        <v>1946</v>
      </c>
      <c r="G510" s="62">
        <v>148.19999999999999</v>
      </c>
      <c r="H510" s="4">
        <v>1</v>
      </c>
      <c r="I510" s="63">
        <v>0.1482</v>
      </c>
      <c r="J510">
        <v>151</v>
      </c>
      <c r="K510" t="s">
        <v>13042</v>
      </c>
      <c r="L510" t="s">
        <v>3829</v>
      </c>
      <c r="M510" s="2">
        <v>211.42146509259331</v>
      </c>
      <c r="N510" t="s">
        <v>1820</v>
      </c>
    </row>
    <row r="511" spans="1:14" x14ac:dyDescent="0.3">
      <c r="A511" s="1">
        <v>45677.970485833343</v>
      </c>
      <c r="B511" t="s">
        <v>531</v>
      </c>
      <c r="C511" t="s">
        <v>532</v>
      </c>
      <c r="D511" t="s">
        <v>2044</v>
      </c>
      <c r="E511" t="s">
        <v>13894</v>
      </c>
      <c r="F511" t="s">
        <v>8104</v>
      </c>
      <c r="G511" s="62">
        <v>147.06</v>
      </c>
      <c r="H511" s="4">
        <v>1</v>
      </c>
      <c r="I511" s="63">
        <v>0.14706</v>
      </c>
      <c r="J511">
        <v>140</v>
      </c>
      <c r="K511" t="s">
        <v>13046</v>
      </c>
      <c r="L511" t="s">
        <v>13895</v>
      </c>
      <c r="M511" s="2">
        <v>209.44892820601669</v>
      </c>
      <c r="N511" t="s">
        <v>1820</v>
      </c>
    </row>
    <row r="512" spans="1:14" x14ac:dyDescent="0.3">
      <c r="A512" s="1">
        <v>45647.621020740742</v>
      </c>
      <c r="B512" t="s">
        <v>489</v>
      </c>
      <c r="C512" t="s">
        <v>490</v>
      </c>
      <c r="D512" t="s">
        <v>1802</v>
      </c>
      <c r="E512" t="s">
        <v>13896</v>
      </c>
      <c r="F512" t="s">
        <v>13897</v>
      </c>
      <c r="G512" s="62">
        <v>86.67</v>
      </c>
      <c r="H512" s="4">
        <v>1</v>
      </c>
      <c r="I512" s="63">
        <v>8.6669999999999997E-2</v>
      </c>
      <c r="J512">
        <v>170</v>
      </c>
      <c r="K512" t="s">
        <v>13046</v>
      </c>
      <c r="L512" t="s">
        <v>13895</v>
      </c>
      <c r="M512" s="2">
        <v>209.10934292824089</v>
      </c>
      <c r="N512" t="s">
        <v>1820</v>
      </c>
    </row>
    <row r="513" spans="1:14" x14ac:dyDescent="0.3">
      <c r="A513" s="1">
        <v>45630.410826493047</v>
      </c>
      <c r="B513" t="s">
        <v>203</v>
      </c>
      <c r="C513" t="s">
        <v>203</v>
      </c>
      <c r="D513" t="s">
        <v>1620</v>
      </c>
      <c r="E513" t="s">
        <v>13898</v>
      </c>
      <c r="F513" t="s">
        <v>1790</v>
      </c>
      <c r="G513" s="62">
        <v>43.3</v>
      </c>
      <c r="H513" s="4">
        <v>1</v>
      </c>
      <c r="I513" s="63">
        <v>4.3299999999999998E-2</v>
      </c>
      <c r="J513">
        <v>187</v>
      </c>
      <c r="K513" t="s">
        <v>13039</v>
      </c>
      <c r="L513" t="s">
        <v>13884</v>
      </c>
      <c r="M513" s="2">
        <v>206.40330105324389</v>
      </c>
      <c r="N513" t="s">
        <v>1820</v>
      </c>
    </row>
    <row r="514" spans="1:14" x14ac:dyDescent="0.3">
      <c r="A514" s="1">
        <v>45617.998749143517</v>
      </c>
      <c r="B514" t="s">
        <v>203</v>
      </c>
      <c r="C514" t="s">
        <v>203</v>
      </c>
      <c r="D514" t="s">
        <v>1620</v>
      </c>
      <c r="E514" t="s">
        <v>13899</v>
      </c>
      <c r="F514" t="s">
        <v>7871</v>
      </c>
      <c r="G514" s="62">
        <v>43.3</v>
      </c>
      <c r="H514" s="4">
        <v>1</v>
      </c>
      <c r="I514" s="63">
        <v>4.3299999999999998E-2</v>
      </c>
      <c r="J514">
        <v>200</v>
      </c>
      <c r="K514" t="s">
        <v>13039</v>
      </c>
      <c r="L514" t="s">
        <v>13884</v>
      </c>
      <c r="M514" s="2">
        <v>206.40247965278101</v>
      </c>
      <c r="N514" t="s">
        <v>1820</v>
      </c>
    </row>
    <row r="515" spans="1:14" x14ac:dyDescent="0.3">
      <c r="A515" s="1">
        <v>45812.478797025462</v>
      </c>
      <c r="B515" t="s">
        <v>3893</v>
      </c>
      <c r="C515" t="s">
        <v>203</v>
      </c>
      <c r="D515" t="s">
        <v>1620</v>
      </c>
      <c r="E515" t="s">
        <v>13900</v>
      </c>
      <c r="F515" t="s">
        <v>1177</v>
      </c>
      <c r="G515" s="62">
        <v>43.33</v>
      </c>
      <c r="H515" s="4">
        <v>1</v>
      </c>
      <c r="I515" s="63">
        <v>4.333E-2</v>
      </c>
      <c r="J515">
        <v>5</v>
      </c>
      <c r="K515" t="s">
        <v>13042</v>
      </c>
      <c r="L515" t="s">
        <v>13884</v>
      </c>
      <c r="M515" s="2">
        <v>206.54890703703859</v>
      </c>
      <c r="N515" t="s">
        <v>1820</v>
      </c>
    </row>
    <row r="516" spans="1:14" x14ac:dyDescent="0.3">
      <c r="A516" s="1">
        <v>45812.479661620368</v>
      </c>
      <c r="B516" t="s">
        <v>3893</v>
      </c>
      <c r="C516" t="s">
        <v>203</v>
      </c>
      <c r="D516" t="s">
        <v>1620</v>
      </c>
      <c r="E516" t="s">
        <v>13901</v>
      </c>
      <c r="F516" t="s">
        <v>7987</v>
      </c>
      <c r="G516" s="62">
        <v>43.33</v>
      </c>
      <c r="H516" s="4">
        <v>1</v>
      </c>
      <c r="I516" s="63">
        <v>4.333E-2</v>
      </c>
      <c r="J516">
        <v>5</v>
      </c>
      <c r="K516" t="s">
        <v>13042</v>
      </c>
      <c r="L516" t="s">
        <v>13884</v>
      </c>
      <c r="M516" s="2">
        <v>206.78255990740581</v>
      </c>
      <c r="N516" t="s">
        <v>1820</v>
      </c>
    </row>
    <row r="517" spans="1:14" x14ac:dyDescent="0.3">
      <c r="A517" s="1">
        <v>45714.791172268517</v>
      </c>
      <c r="B517" t="s">
        <v>3893</v>
      </c>
      <c r="C517" t="s">
        <v>203</v>
      </c>
      <c r="D517" t="s">
        <v>1620</v>
      </c>
      <c r="E517" t="s">
        <v>13902</v>
      </c>
      <c r="F517" t="s">
        <v>1209</v>
      </c>
      <c r="G517" s="62">
        <v>43.33</v>
      </c>
      <c r="H517" s="4">
        <v>1</v>
      </c>
      <c r="I517" s="63">
        <v>4.333E-2</v>
      </c>
      <c r="J517">
        <v>103</v>
      </c>
      <c r="K517" t="s">
        <v>13042</v>
      </c>
      <c r="L517" t="s">
        <v>13884</v>
      </c>
      <c r="M517" s="2">
        <v>206.65973467592269</v>
      </c>
      <c r="N517" t="s">
        <v>1820</v>
      </c>
    </row>
    <row r="518" spans="1:14" x14ac:dyDescent="0.3">
      <c r="A518" s="1">
        <v>45714.788807187499</v>
      </c>
      <c r="B518" t="s">
        <v>3893</v>
      </c>
      <c r="C518" t="s">
        <v>203</v>
      </c>
      <c r="D518" t="s">
        <v>1620</v>
      </c>
      <c r="E518" t="s">
        <v>13903</v>
      </c>
      <c r="F518" t="s">
        <v>7983</v>
      </c>
      <c r="G518" s="62">
        <v>43.33</v>
      </c>
      <c r="H518" s="4">
        <v>1</v>
      </c>
      <c r="I518" s="63">
        <v>4.333E-2</v>
      </c>
      <c r="J518">
        <v>103</v>
      </c>
      <c r="K518" t="s">
        <v>13042</v>
      </c>
      <c r="L518" t="s">
        <v>13884</v>
      </c>
      <c r="M518" s="2">
        <v>206.8132912384244</v>
      </c>
      <c r="N518" t="s">
        <v>1820</v>
      </c>
    </row>
    <row r="519" spans="1:14" x14ac:dyDescent="0.3">
      <c r="A519" s="1">
        <v>45722.359548194443</v>
      </c>
      <c r="B519" t="s">
        <v>3893</v>
      </c>
      <c r="C519" t="s">
        <v>203</v>
      </c>
      <c r="D519" t="s">
        <v>1620</v>
      </c>
      <c r="E519" t="s">
        <v>13904</v>
      </c>
      <c r="F519" t="s">
        <v>13905</v>
      </c>
      <c r="G519" s="62">
        <v>43.33</v>
      </c>
      <c r="H519" s="4">
        <v>1</v>
      </c>
      <c r="I519" s="63">
        <v>4.333E-2</v>
      </c>
      <c r="J519">
        <v>95</v>
      </c>
      <c r="K519" t="s">
        <v>13042</v>
      </c>
      <c r="L519" t="s">
        <v>13884</v>
      </c>
      <c r="M519" s="2">
        <v>206.65639841435041</v>
      </c>
      <c r="N519" t="s">
        <v>1820</v>
      </c>
    </row>
    <row r="520" spans="1:14" x14ac:dyDescent="0.3">
      <c r="A520" s="1">
        <v>45627.252113750001</v>
      </c>
      <c r="B520" t="s">
        <v>583</v>
      </c>
      <c r="C520" t="s">
        <v>583</v>
      </c>
      <c r="D520" t="s">
        <v>2178</v>
      </c>
      <c r="E520" t="s">
        <v>13906</v>
      </c>
      <c r="F520" t="s">
        <v>3038</v>
      </c>
      <c r="G520" s="62">
        <v>344.2</v>
      </c>
      <c r="H520" s="4">
        <v>1</v>
      </c>
      <c r="I520" s="63">
        <v>0.34420000000000001</v>
      </c>
      <c r="J520">
        <v>190</v>
      </c>
      <c r="K520" t="s">
        <v>13049</v>
      </c>
      <c r="L520" t="s">
        <v>7174</v>
      </c>
      <c r="M520" s="2">
        <v>205.80648115740769</v>
      </c>
      <c r="N520" t="s">
        <v>1820</v>
      </c>
    </row>
    <row r="521" spans="1:14" x14ac:dyDescent="0.3">
      <c r="A521" s="1">
        <v>45689.407179224538</v>
      </c>
      <c r="B521" t="s">
        <v>13688</v>
      </c>
      <c r="C521" t="s">
        <v>819</v>
      </c>
      <c r="D521" t="s">
        <v>1047</v>
      </c>
      <c r="E521" t="s">
        <v>13907</v>
      </c>
      <c r="F521" t="s">
        <v>3359</v>
      </c>
      <c r="G521" s="62">
        <v>40.130000000000003</v>
      </c>
      <c r="H521" s="4">
        <v>1</v>
      </c>
      <c r="I521" s="63">
        <v>4.0130000000000013E-2</v>
      </c>
      <c r="J521">
        <v>128</v>
      </c>
      <c r="K521" t="s">
        <v>13046</v>
      </c>
      <c r="L521" t="s">
        <v>13908</v>
      </c>
      <c r="M521" s="2">
        <v>202.56689839120369</v>
      </c>
      <c r="N521" t="s">
        <v>1820</v>
      </c>
    </row>
    <row r="522" spans="1:14" x14ac:dyDescent="0.3">
      <c r="A522" s="1">
        <v>45618.60320489583</v>
      </c>
      <c r="B522" t="s">
        <v>583</v>
      </c>
      <c r="C522" t="s">
        <v>583</v>
      </c>
      <c r="D522" t="s">
        <v>2178</v>
      </c>
      <c r="E522" t="s">
        <v>13909</v>
      </c>
      <c r="F522" t="s">
        <v>3026</v>
      </c>
      <c r="G522" s="62">
        <v>344.2</v>
      </c>
      <c r="H522" s="4">
        <v>1</v>
      </c>
      <c r="I522" s="63">
        <v>0.34420000000000001</v>
      </c>
      <c r="J522">
        <v>199</v>
      </c>
      <c r="K522" t="s">
        <v>13049</v>
      </c>
      <c r="L522" t="s">
        <v>7174</v>
      </c>
      <c r="M522" s="2">
        <v>205.8055857754662</v>
      </c>
      <c r="N522" t="s">
        <v>1820</v>
      </c>
    </row>
    <row r="523" spans="1:14" x14ac:dyDescent="0.3">
      <c r="A523" s="1">
        <v>45617.614900104163</v>
      </c>
      <c r="B523" t="s">
        <v>228</v>
      </c>
      <c r="C523" t="s">
        <v>228</v>
      </c>
      <c r="D523" t="s">
        <v>1620</v>
      </c>
      <c r="E523" t="s">
        <v>13910</v>
      </c>
      <c r="F523" t="s">
        <v>8547</v>
      </c>
      <c r="G523" s="62">
        <v>59.2</v>
      </c>
      <c r="H523" s="4">
        <v>1</v>
      </c>
      <c r="I523" s="63">
        <v>5.9200000000000003E-2</v>
      </c>
      <c r="J523">
        <v>200</v>
      </c>
      <c r="K523" t="s">
        <v>13049</v>
      </c>
      <c r="L523" t="s">
        <v>13911</v>
      </c>
      <c r="M523" s="2">
        <v>203.62935328703321</v>
      </c>
      <c r="N523" t="s">
        <v>1820</v>
      </c>
    </row>
    <row r="524" spans="1:14" x14ac:dyDescent="0.3">
      <c r="A524" s="1">
        <v>45617.615903344908</v>
      </c>
      <c r="B524" t="s">
        <v>228</v>
      </c>
      <c r="C524" t="s">
        <v>228</v>
      </c>
      <c r="D524" t="s">
        <v>1620</v>
      </c>
      <c r="E524" t="s">
        <v>13912</v>
      </c>
      <c r="F524" t="s">
        <v>8558</v>
      </c>
      <c r="G524" s="62">
        <v>59.2</v>
      </c>
      <c r="H524" s="4">
        <v>1</v>
      </c>
      <c r="I524" s="63">
        <v>5.9200000000000003E-2</v>
      </c>
      <c r="J524">
        <v>200</v>
      </c>
      <c r="K524" t="s">
        <v>13049</v>
      </c>
      <c r="L524" t="s">
        <v>13911</v>
      </c>
      <c r="M524" s="2">
        <v>203.62990342592821</v>
      </c>
      <c r="N524" t="s">
        <v>1820</v>
      </c>
    </row>
    <row r="525" spans="1:14" x14ac:dyDescent="0.3">
      <c r="A525" s="1">
        <v>45682.583910543981</v>
      </c>
      <c r="B525" t="s">
        <v>13913</v>
      </c>
      <c r="C525" t="s">
        <v>168</v>
      </c>
      <c r="D525" t="s">
        <v>1047</v>
      </c>
      <c r="E525" t="s">
        <v>13914</v>
      </c>
      <c r="F525" t="s">
        <v>7261</v>
      </c>
      <c r="G525" s="62">
        <v>126.85</v>
      </c>
      <c r="H525" s="4">
        <v>1</v>
      </c>
      <c r="I525" s="63">
        <v>0.12684999999999999</v>
      </c>
      <c r="J525">
        <v>135</v>
      </c>
      <c r="K525" t="s">
        <v>13034</v>
      </c>
      <c r="L525" t="s">
        <v>13908</v>
      </c>
      <c r="M525" s="2">
        <v>202.3189648148109</v>
      </c>
      <c r="N525" t="s">
        <v>13062</v>
      </c>
    </row>
    <row r="526" spans="1:14" x14ac:dyDescent="0.3">
      <c r="A526" s="1">
        <v>45626.700997025458</v>
      </c>
      <c r="B526" t="s">
        <v>1007</v>
      </c>
      <c r="C526" t="s">
        <v>1007</v>
      </c>
      <c r="D526" t="s">
        <v>1047</v>
      </c>
      <c r="E526" t="s">
        <v>13915</v>
      </c>
      <c r="F526" t="s">
        <v>1271</v>
      </c>
      <c r="G526" s="62">
        <v>31</v>
      </c>
      <c r="H526" s="4">
        <v>1</v>
      </c>
      <c r="I526" s="63">
        <v>3.1E-2</v>
      </c>
      <c r="J526">
        <v>191</v>
      </c>
      <c r="K526" t="s">
        <v>13039</v>
      </c>
      <c r="L526" t="s">
        <v>3823</v>
      </c>
      <c r="M526" s="2">
        <v>201.07583744212749</v>
      </c>
      <c r="N526" t="s">
        <v>1820</v>
      </c>
    </row>
    <row r="527" spans="1:14" x14ac:dyDescent="0.3">
      <c r="A527" s="1">
        <v>45630.803671076377</v>
      </c>
      <c r="B527" t="s">
        <v>1007</v>
      </c>
      <c r="C527" t="s">
        <v>1007</v>
      </c>
      <c r="D527" t="s">
        <v>1047</v>
      </c>
      <c r="E527" t="s">
        <v>13916</v>
      </c>
      <c r="F527" t="s">
        <v>1296</v>
      </c>
      <c r="G527" s="62">
        <v>31</v>
      </c>
      <c r="H527" s="4">
        <v>1</v>
      </c>
      <c r="I527" s="63">
        <v>3.1E-2</v>
      </c>
      <c r="J527">
        <v>187</v>
      </c>
      <c r="K527" t="s">
        <v>13039</v>
      </c>
      <c r="L527" t="s">
        <v>6765</v>
      </c>
      <c r="M527" s="2">
        <v>199.17758306713219</v>
      </c>
      <c r="N527" t="s">
        <v>1820</v>
      </c>
    </row>
    <row r="528" spans="1:14" x14ac:dyDescent="0.3">
      <c r="A528" s="1">
        <v>45639.282720381947</v>
      </c>
      <c r="B528" t="s">
        <v>1007</v>
      </c>
      <c r="C528" t="s">
        <v>1007</v>
      </c>
      <c r="D528" t="s">
        <v>1047</v>
      </c>
      <c r="E528" t="s">
        <v>13917</v>
      </c>
      <c r="F528" t="s">
        <v>1369</v>
      </c>
      <c r="G528" s="62">
        <v>31</v>
      </c>
      <c r="H528" s="4">
        <v>1</v>
      </c>
      <c r="I528" s="63">
        <v>3.1E-2</v>
      </c>
      <c r="J528">
        <v>178</v>
      </c>
      <c r="K528" t="s">
        <v>13039</v>
      </c>
      <c r="L528" t="s">
        <v>13918</v>
      </c>
      <c r="M528" s="2">
        <v>192.5747417708335</v>
      </c>
      <c r="N528" t="s">
        <v>1820</v>
      </c>
    </row>
    <row r="529" spans="1:14" x14ac:dyDescent="0.3">
      <c r="A529" s="1">
        <v>45625.946203368047</v>
      </c>
      <c r="B529" t="s">
        <v>1007</v>
      </c>
      <c r="C529" t="s">
        <v>1007</v>
      </c>
      <c r="D529" t="s">
        <v>1047</v>
      </c>
      <c r="E529" t="s">
        <v>13919</v>
      </c>
      <c r="F529" t="s">
        <v>1285</v>
      </c>
      <c r="G529" s="62">
        <v>31</v>
      </c>
      <c r="H529" s="4">
        <v>1</v>
      </c>
      <c r="I529" s="63">
        <v>3.1E-2</v>
      </c>
      <c r="J529">
        <v>192</v>
      </c>
      <c r="K529" t="s">
        <v>13039</v>
      </c>
      <c r="L529" t="s">
        <v>13920</v>
      </c>
      <c r="M529" s="2">
        <v>197.36757171296631</v>
      </c>
      <c r="N529" t="s">
        <v>1820</v>
      </c>
    </row>
    <row r="530" spans="1:14" x14ac:dyDescent="0.3">
      <c r="A530" s="1">
        <v>45625.943116979157</v>
      </c>
      <c r="B530" t="s">
        <v>1007</v>
      </c>
      <c r="C530" t="s">
        <v>1007</v>
      </c>
      <c r="D530" t="s">
        <v>1047</v>
      </c>
      <c r="E530" t="s">
        <v>13921</v>
      </c>
      <c r="F530" t="s">
        <v>1376</v>
      </c>
      <c r="G530" s="62">
        <v>31</v>
      </c>
      <c r="H530" s="4">
        <v>1</v>
      </c>
      <c r="I530" s="63">
        <v>3.1E-2</v>
      </c>
      <c r="J530">
        <v>192</v>
      </c>
      <c r="K530" t="s">
        <v>13039</v>
      </c>
      <c r="L530" t="s">
        <v>13920</v>
      </c>
      <c r="M530" s="2">
        <v>197.36846327545939</v>
      </c>
      <c r="N530" t="s">
        <v>1820</v>
      </c>
    </row>
    <row r="531" spans="1:14" x14ac:dyDescent="0.3">
      <c r="A531" s="1">
        <v>45766.520937916663</v>
      </c>
      <c r="B531" t="s">
        <v>13811</v>
      </c>
      <c r="C531" t="s">
        <v>133</v>
      </c>
      <c r="D531" t="s">
        <v>1446</v>
      </c>
      <c r="E531" t="s">
        <v>13922</v>
      </c>
      <c r="F531" t="s">
        <v>13923</v>
      </c>
      <c r="G531" s="62">
        <v>49.66</v>
      </c>
      <c r="H531" s="4">
        <v>1</v>
      </c>
      <c r="I531" s="63">
        <v>4.9660000000000003E-2</v>
      </c>
      <c r="J531">
        <v>51</v>
      </c>
      <c r="K531" t="s">
        <v>13034</v>
      </c>
      <c r="L531" t="s">
        <v>13924</v>
      </c>
      <c r="M531" s="2">
        <v>198.27973451388971</v>
      </c>
      <c r="N531" t="s">
        <v>1820</v>
      </c>
    </row>
    <row r="532" spans="1:14" x14ac:dyDescent="0.3">
      <c r="A532" s="1">
        <v>45660.516558692128</v>
      </c>
      <c r="B532" t="s">
        <v>624</v>
      </c>
      <c r="C532" t="s">
        <v>624</v>
      </c>
      <c r="D532" t="s">
        <v>1111</v>
      </c>
      <c r="E532" t="s">
        <v>13925</v>
      </c>
      <c r="F532" t="s">
        <v>6258</v>
      </c>
      <c r="G532" s="62">
        <v>41</v>
      </c>
      <c r="H532" s="4">
        <v>1</v>
      </c>
      <c r="I532" s="63">
        <v>4.1000000000000002E-2</v>
      </c>
      <c r="J532">
        <v>157</v>
      </c>
      <c r="K532" t="s">
        <v>13039</v>
      </c>
      <c r="L532" t="s">
        <v>13926</v>
      </c>
      <c r="M532" s="2">
        <v>195.37824449074111</v>
      </c>
      <c r="N532" t="s">
        <v>1820</v>
      </c>
    </row>
    <row r="533" spans="1:14" x14ac:dyDescent="0.3">
      <c r="A533" s="1">
        <v>45632.399469814824</v>
      </c>
      <c r="B533" t="s">
        <v>624</v>
      </c>
      <c r="C533" t="s">
        <v>624</v>
      </c>
      <c r="D533" t="s">
        <v>1111</v>
      </c>
      <c r="E533" t="s">
        <v>13927</v>
      </c>
      <c r="F533" t="s">
        <v>1632</v>
      </c>
      <c r="G533" s="62">
        <v>41</v>
      </c>
      <c r="H533" s="4">
        <v>1</v>
      </c>
      <c r="I533" s="63">
        <v>4.1000000000000002E-2</v>
      </c>
      <c r="J533">
        <v>185</v>
      </c>
      <c r="K533" t="s">
        <v>13039</v>
      </c>
      <c r="L533" t="s">
        <v>13928</v>
      </c>
      <c r="M533" s="2">
        <v>193.98408332176041</v>
      </c>
      <c r="N533" t="s">
        <v>1820</v>
      </c>
    </row>
    <row r="534" spans="1:14" x14ac:dyDescent="0.3">
      <c r="A534" s="1">
        <v>45737.339271527773</v>
      </c>
      <c r="B534" t="s">
        <v>5935</v>
      </c>
      <c r="C534" t="s">
        <v>196</v>
      </c>
      <c r="D534" t="s">
        <v>1620</v>
      </c>
      <c r="E534" t="s">
        <v>13929</v>
      </c>
      <c r="F534" t="s">
        <v>13930</v>
      </c>
      <c r="G534" s="62">
        <v>61.46</v>
      </c>
      <c r="H534" s="4">
        <v>1</v>
      </c>
      <c r="I534" s="63">
        <v>6.1460000000000001E-2</v>
      </c>
      <c r="J534">
        <v>80</v>
      </c>
      <c r="K534" t="s">
        <v>13034</v>
      </c>
      <c r="L534" t="s">
        <v>13918</v>
      </c>
      <c r="M534" s="2">
        <v>192.6860121874997</v>
      </c>
      <c r="N534" t="s">
        <v>13062</v>
      </c>
    </row>
    <row r="535" spans="1:14" x14ac:dyDescent="0.3">
      <c r="A535" s="1">
        <v>45760.670284930558</v>
      </c>
      <c r="B535" t="s">
        <v>13931</v>
      </c>
      <c r="C535" t="s">
        <v>428</v>
      </c>
      <c r="D535" t="s">
        <v>2483</v>
      </c>
      <c r="E535" t="s">
        <v>13932</v>
      </c>
      <c r="F535" t="s">
        <v>3009</v>
      </c>
      <c r="G535" s="62">
        <v>117</v>
      </c>
      <c r="H535" s="4">
        <v>1</v>
      </c>
      <c r="I535" s="63">
        <v>0.11700000000000001</v>
      </c>
      <c r="J535">
        <v>57</v>
      </c>
      <c r="K535" t="s">
        <v>13042</v>
      </c>
      <c r="L535" t="s">
        <v>13933</v>
      </c>
      <c r="M535" s="2">
        <v>185.07528945602101</v>
      </c>
      <c r="N535" t="s">
        <v>1820</v>
      </c>
    </row>
    <row r="536" spans="1:14" x14ac:dyDescent="0.3">
      <c r="A536" s="1">
        <v>45655.488101284718</v>
      </c>
      <c r="B536" t="s">
        <v>603</v>
      </c>
      <c r="C536" t="s">
        <v>603</v>
      </c>
      <c r="D536" t="s">
        <v>2178</v>
      </c>
      <c r="E536" t="s">
        <v>13934</v>
      </c>
      <c r="F536" t="s">
        <v>3468</v>
      </c>
      <c r="G536" s="62">
        <v>51.5</v>
      </c>
      <c r="H536" s="4">
        <v>1</v>
      </c>
      <c r="I536" s="63">
        <v>5.1499999999999997E-2</v>
      </c>
      <c r="J536">
        <v>162</v>
      </c>
      <c r="K536" t="s">
        <v>13039</v>
      </c>
      <c r="L536" t="s">
        <v>3866</v>
      </c>
      <c r="M536" s="2">
        <v>188.38271996527331</v>
      </c>
      <c r="N536" t="s">
        <v>1820</v>
      </c>
    </row>
    <row r="537" spans="1:14" x14ac:dyDescent="0.3">
      <c r="A537" s="1">
        <v>45662.634375266207</v>
      </c>
      <c r="B537" t="s">
        <v>6187</v>
      </c>
      <c r="C537" t="s">
        <v>972</v>
      </c>
      <c r="D537" t="s">
        <v>2416</v>
      </c>
      <c r="E537" t="s">
        <v>13935</v>
      </c>
      <c r="F537" t="s">
        <v>5891</v>
      </c>
      <c r="G537" s="62">
        <v>16</v>
      </c>
      <c r="H537" s="4">
        <v>1</v>
      </c>
      <c r="I537" s="63">
        <v>1.6E-2</v>
      </c>
      <c r="J537">
        <v>155</v>
      </c>
      <c r="K537" t="s">
        <v>13042</v>
      </c>
      <c r="L537" t="s">
        <v>13936</v>
      </c>
      <c r="M537" s="2">
        <v>187.77833923610891</v>
      </c>
      <c r="N537" t="s">
        <v>1820</v>
      </c>
    </row>
    <row r="538" spans="1:14" x14ac:dyDescent="0.3">
      <c r="A538" s="1">
        <v>45657.562574687501</v>
      </c>
      <c r="B538" t="s">
        <v>6187</v>
      </c>
      <c r="C538" t="s">
        <v>972</v>
      </c>
      <c r="D538" t="s">
        <v>2416</v>
      </c>
      <c r="E538" t="s">
        <v>13937</v>
      </c>
      <c r="F538" t="s">
        <v>4463</v>
      </c>
      <c r="G538" s="62">
        <v>16</v>
      </c>
      <c r="H538" s="4">
        <v>1</v>
      </c>
      <c r="I538" s="63">
        <v>1.6E-2</v>
      </c>
      <c r="J538">
        <v>160</v>
      </c>
      <c r="K538" t="s">
        <v>13042</v>
      </c>
      <c r="L538" t="s">
        <v>2496</v>
      </c>
      <c r="M538" s="2">
        <v>186.92479158564669</v>
      </c>
      <c r="N538" t="s">
        <v>1820</v>
      </c>
    </row>
    <row r="539" spans="1:14" x14ac:dyDescent="0.3">
      <c r="A539" s="1">
        <v>45691.548907175922</v>
      </c>
      <c r="B539" t="s">
        <v>6187</v>
      </c>
      <c r="C539" t="s">
        <v>972</v>
      </c>
      <c r="D539" t="s">
        <v>2416</v>
      </c>
      <c r="E539" t="s">
        <v>13938</v>
      </c>
      <c r="F539" t="s">
        <v>13939</v>
      </c>
      <c r="G539" s="62">
        <v>16</v>
      </c>
      <c r="H539" s="4">
        <v>1</v>
      </c>
      <c r="I539" s="63">
        <v>1.6E-2</v>
      </c>
      <c r="J539">
        <v>126</v>
      </c>
      <c r="K539" t="s">
        <v>13042</v>
      </c>
      <c r="L539" t="s">
        <v>13936</v>
      </c>
      <c r="M539" s="2">
        <v>187.23122230324219</v>
      </c>
      <c r="N539" t="s">
        <v>1820</v>
      </c>
    </row>
    <row r="540" spans="1:14" x14ac:dyDescent="0.3">
      <c r="A540" s="1">
        <v>45662.637592314823</v>
      </c>
      <c r="B540" t="s">
        <v>6187</v>
      </c>
      <c r="C540" t="s">
        <v>972</v>
      </c>
      <c r="D540" t="s">
        <v>2416</v>
      </c>
      <c r="E540" t="s">
        <v>13940</v>
      </c>
      <c r="F540" t="s">
        <v>4666</v>
      </c>
      <c r="G540" s="62">
        <v>16</v>
      </c>
      <c r="H540" s="4">
        <v>1</v>
      </c>
      <c r="I540" s="63">
        <v>1.6E-2</v>
      </c>
      <c r="J540">
        <v>155</v>
      </c>
      <c r="K540" t="s">
        <v>13042</v>
      </c>
      <c r="L540" t="s">
        <v>13936</v>
      </c>
      <c r="M540" s="2">
        <v>187.26950413194569</v>
      </c>
      <c r="N540" t="s">
        <v>1820</v>
      </c>
    </row>
    <row r="541" spans="1:14" x14ac:dyDescent="0.3">
      <c r="A541" s="1">
        <v>45650.365060011572</v>
      </c>
      <c r="B541" t="s">
        <v>6187</v>
      </c>
      <c r="C541" t="s">
        <v>972</v>
      </c>
      <c r="D541" t="s">
        <v>2416</v>
      </c>
      <c r="E541" t="s">
        <v>13941</v>
      </c>
      <c r="F541" t="s">
        <v>1112</v>
      </c>
      <c r="G541" s="62">
        <v>16</v>
      </c>
      <c r="H541" s="4">
        <v>1</v>
      </c>
      <c r="I541" s="63">
        <v>1.6E-2</v>
      </c>
      <c r="J541">
        <v>167</v>
      </c>
      <c r="K541" t="s">
        <v>13042</v>
      </c>
      <c r="L541" t="s">
        <v>13936</v>
      </c>
      <c r="M541" s="2">
        <v>187.4244282175932</v>
      </c>
      <c r="N541" t="s">
        <v>1820</v>
      </c>
    </row>
    <row r="542" spans="1:14" x14ac:dyDescent="0.3">
      <c r="A542" s="1">
        <v>45670.442266493053</v>
      </c>
      <c r="B542" t="s">
        <v>1451</v>
      </c>
      <c r="C542" t="s">
        <v>956</v>
      </c>
      <c r="D542" t="s">
        <v>1042</v>
      </c>
      <c r="E542" t="s">
        <v>13942</v>
      </c>
      <c r="F542" t="s">
        <v>1385</v>
      </c>
      <c r="G542" s="62">
        <v>148.19999999999999</v>
      </c>
      <c r="H542" s="4">
        <v>1</v>
      </c>
      <c r="I542" s="63">
        <v>0.1482</v>
      </c>
      <c r="J542">
        <v>147</v>
      </c>
      <c r="K542" t="s">
        <v>13042</v>
      </c>
      <c r="L542" t="s">
        <v>13933</v>
      </c>
      <c r="M542" s="2">
        <v>185.30046064814809</v>
      </c>
      <c r="N542" t="s">
        <v>1820</v>
      </c>
    </row>
    <row r="543" spans="1:14" x14ac:dyDescent="0.3">
      <c r="A543" s="1">
        <v>45662.631145555562</v>
      </c>
      <c r="B543" t="s">
        <v>6187</v>
      </c>
      <c r="C543" t="s">
        <v>972</v>
      </c>
      <c r="D543" t="s">
        <v>2416</v>
      </c>
      <c r="E543" t="s">
        <v>13943</v>
      </c>
      <c r="F543" t="s">
        <v>2956</v>
      </c>
      <c r="G543" s="62">
        <v>16</v>
      </c>
      <c r="H543" s="4">
        <v>1</v>
      </c>
      <c r="I543" s="63">
        <v>1.6E-2</v>
      </c>
      <c r="J543">
        <v>155</v>
      </c>
      <c r="K543" t="s">
        <v>13042</v>
      </c>
      <c r="L543" t="s">
        <v>13933</v>
      </c>
      <c r="M543" s="2">
        <v>185.26871145833141</v>
      </c>
      <c r="N543" t="s">
        <v>1820</v>
      </c>
    </row>
    <row r="544" spans="1:14" x14ac:dyDescent="0.3">
      <c r="A544" s="1">
        <v>45650.350952638888</v>
      </c>
      <c r="B544" t="s">
        <v>6187</v>
      </c>
      <c r="C544" t="s">
        <v>972</v>
      </c>
      <c r="D544" t="s">
        <v>2416</v>
      </c>
      <c r="E544" t="s">
        <v>13944</v>
      </c>
      <c r="F544" t="s">
        <v>4187</v>
      </c>
      <c r="G544" s="62">
        <v>16</v>
      </c>
      <c r="H544" s="4">
        <v>1</v>
      </c>
      <c r="I544" s="63">
        <v>1.6E-2</v>
      </c>
      <c r="J544">
        <v>167</v>
      </c>
      <c r="K544" t="s">
        <v>13042</v>
      </c>
      <c r="L544" t="s">
        <v>13933</v>
      </c>
      <c r="M544" s="2">
        <v>185.44380914351501</v>
      </c>
      <c r="N544" t="s">
        <v>1820</v>
      </c>
    </row>
    <row r="545" spans="1:14" x14ac:dyDescent="0.3">
      <c r="A545" s="1">
        <v>45648.691410104169</v>
      </c>
      <c r="B545" t="s">
        <v>6187</v>
      </c>
      <c r="C545" t="s">
        <v>972</v>
      </c>
      <c r="D545" t="s">
        <v>2416</v>
      </c>
      <c r="E545" t="s">
        <v>13945</v>
      </c>
      <c r="F545" t="s">
        <v>4312</v>
      </c>
      <c r="G545" s="62">
        <v>16</v>
      </c>
      <c r="H545" s="4">
        <v>1</v>
      </c>
      <c r="I545" s="63">
        <v>1.6E-2</v>
      </c>
      <c r="J545">
        <v>169</v>
      </c>
      <c r="K545" t="s">
        <v>13042</v>
      </c>
      <c r="L545" t="s">
        <v>13933</v>
      </c>
      <c r="M545" s="2">
        <v>185.08959329860949</v>
      </c>
      <c r="N545" t="s">
        <v>1820</v>
      </c>
    </row>
    <row r="546" spans="1:14" x14ac:dyDescent="0.3">
      <c r="A546" s="1">
        <v>45666.952163402777</v>
      </c>
      <c r="B546" t="s">
        <v>1451</v>
      </c>
      <c r="C546" t="s">
        <v>956</v>
      </c>
      <c r="D546" t="s">
        <v>1042</v>
      </c>
      <c r="E546" t="s">
        <v>13946</v>
      </c>
      <c r="F546" t="s">
        <v>1996</v>
      </c>
      <c r="G546" s="62">
        <v>148.19999999999999</v>
      </c>
      <c r="H546" s="4">
        <v>1</v>
      </c>
      <c r="I546" s="63">
        <v>0.1482</v>
      </c>
      <c r="J546">
        <v>151</v>
      </c>
      <c r="K546" t="s">
        <v>13042</v>
      </c>
      <c r="L546" t="s">
        <v>3697</v>
      </c>
      <c r="M546" s="2">
        <v>184.81067547453861</v>
      </c>
      <c r="N546" t="s">
        <v>1820</v>
      </c>
    </row>
    <row r="547" spans="1:14" x14ac:dyDescent="0.3">
      <c r="A547" s="1">
        <v>45662.637648923614</v>
      </c>
      <c r="B547" t="s">
        <v>6187</v>
      </c>
      <c r="C547" t="s">
        <v>972</v>
      </c>
      <c r="D547" t="s">
        <v>2416</v>
      </c>
      <c r="E547" t="s">
        <v>13947</v>
      </c>
      <c r="F547" t="s">
        <v>1262</v>
      </c>
      <c r="G547" s="62">
        <v>16</v>
      </c>
      <c r="H547" s="4">
        <v>1</v>
      </c>
      <c r="I547" s="63">
        <v>1.6E-2</v>
      </c>
      <c r="J547">
        <v>155</v>
      </c>
      <c r="K547" t="s">
        <v>13042</v>
      </c>
      <c r="L547" t="s">
        <v>3697</v>
      </c>
      <c r="M547" s="2">
        <v>184.8215469097195</v>
      </c>
      <c r="N547" t="s">
        <v>1820</v>
      </c>
    </row>
    <row r="548" spans="1:14" x14ac:dyDescent="0.3">
      <c r="A548" s="1">
        <v>45647.738209733798</v>
      </c>
      <c r="B548" t="s">
        <v>6187</v>
      </c>
      <c r="C548" t="s">
        <v>972</v>
      </c>
      <c r="D548" t="s">
        <v>2416</v>
      </c>
      <c r="E548" t="s">
        <v>13948</v>
      </c>
      <c r="F548" t="s">
        <v>3760</v>
      </c>
      <c r="G548" s="62">
        <v>16</v>
      </c>
      <c r="H548" s="4">
        <v>1</v>
      </c>
      <c r="I548" s="63">
        <v>1.6E-2</v>
      </c>
      <c r="J548">
        <v>170</v>
      </c>
      <c r="K548" t="s">
        <v>13042</v>
      </c>
      <c r="L548" t="s">
        <v>3697</v>
      </c>
      <c r="M548" s="2">
        <v>184.58333737268549</v>
      </c>
      <c r="N548" t="s">
        <v>1820</v>
      </c>
    </row>
    <row r="549" spans="1:14" x14ac:dyDescent="0.3">
      <c r="A549" s="1">
        <v>45666.949874270831</v>
      </c>
      <c r="B549" t="s">
        <v>1451</v>
      </c>
      <c r="C549" t="s">
        <v>956</v>
      </c>
      <c r="D549" t="s">
        <v>1042</v>
      </c>
      <c r="E549" t="s">
        <v>13949</v>
      </c>
      <c r="F549" t="s">
        <v>3659</v>
      </c>
      <c r="G549" s="62">
        <v>148.19999999999999</v>
      </c>
      <c r="H549" s="4">
        <v>1</v>
      </c>
      <c r="I549" s="63">
        <v>0.1482</v>
      </c>
      <c r="J549">
        <v>151</v>
      </c>
      <c r="K549" t="s">
        <v>13042</v>
      </c>
      <c r="L549" t="s">
        <v>2496</v>
      </c>
      <c r="M549" s="2">
        <v>186.24046015046039</v>
      </c>
      <c r="N549" t="s">
        <v>1820</v>
      </c>
    </row>
    <row r="550" spans="1:14" x14ac:dyDescent="0.3">
      <c r="A550" s="1">
        <v>45662.631096006953</v>
      </c>
      <c r="B550" t="s">
        <v>6187</v>
      </c>
      <c r="C550" t="s">
        <v>972</v>
      </c>
      <c r="D550" t="s">
        <v>2416</v>
      </c>
      <c r="E550" t="s">
        <v>13950</v>
      </c>
      <c r="F550" t="s">
        <v>1186</v>
      </c>
      <c r="G550" s="62">
        <v>16</v>
      </c>
      <c r="H550" s="4">
        <v>1</v>
      </c>
      <c r="I550" s="63">
        <v>1.6E-2</v>
      </c>
      <c r="J550">
        <v>155</v>
      </c>
      <c r="K550" t="s">
        <v>13042</v>
      </c>
      <c r="L550" t="s">
        <v>2496</v>
      </c>
      <c r="M550" s="2">
        <v>186.23480747685241</v>
      </c>
      <c r="N550" t="s">
        <v>1820</v>
      </c>
    </row>
    <row r="551" spans="1:14" x14ac:dyDescent="0.3">
      <c r="A551" s="1">
        <v>45662.640554375001</v>
      </c>
      <c r="B551" t="s">
        <v>6187</v>
      </c>
      <c r="C551" t="s">
        <v>972</v>
      </c>
      <c r="D551" t="s">
        <v>2416</v>
      </c>
      <c r="E551" t="s">
        <v>13951</v>
      </c>
      <c r="F551" t="s">
        <v>5532</v>
      </c>
      <c r="G551" s="62">
        <v>16</v>
      </c>
      <c r="H551" s="4">
        <v>1</v>
      </c>
      <c r="I551" s="63">
        <v>1.6E-2</v>
      </c>
      <c r="J551">
        <v>155</v>
      </c>
      <c r="K551" t="s">
        <v>13042</v>
      </c>
      <c r="L551" t="s">
        <v>2496</v>
      </c>
      <c r="M551" s="2">
        <v>186.07463844907761</v>
      </c>
      <c r="N551" t="s">
        <v>1820</v>
      </c>
    </row>
    <row r="552" spans="1:14" x14ac:dyDescent="0.3">
      <c r="A552" s="1">
        <v>45647.735391261573</v>
      </c>
      <c r="B552" t="s">
        <v>6187</v>
      </c>
      <c r="C552" t="s">
        <v>972</v>
      </c>
      <c r="D552" t="s">
        <v>2416</v>
      </c>
      <c r="E552" t="s">
        <v>13952</v>
      </c>
      <c r="F552" t="s">
        <v>2253</v>
      </c>
      <c r="G552" s="62">
        <v>16</v>
      </c>
      <c r="H552" s="4">
        <v>1</v>
      </c>
      <c r="I552" s="63">
        <v>1.6E-2</v>
      </c>
      <c r="J552">
        <v>170</v>
      </c>
      <c r="K552" t="s">
        <v>13042</v>
      </c>
      <c r="L552" t="s">
        <v>2496</v>
      </c>
      <c r="M552" s="2">
        <v>186.51541717592769</v>
      </c>
      <c r="N552" t="s">
        <v>1820</v>
      </c>
    </row>
    <row r="553" spans="1:14" x14ac:dyDescent="0.3">
      <c r="A553" s="1">
        <v>45662.627809166668</v>
      </c>
      <c r="B553" t="s">
        <v>6187</v>
      </c>
      <c r="C553" t="s">
        <v>972</v>
      </c>
      <c r="D553" t="s">
        <v>2416</v>
      </c>
      <c r="E553" t="s">
        <v>13953</v>
      </c>
      <c r="F553" t="s">
        <v>5168</v>
      </c>
      <c r="G553" s="62">
        <v>16</v>
      </c>
      <c r="H553" s="4">
        <v>1</v>
      </c>
      <c r="I553" s="63">
        <v>1.6E-2</v>
      </c>
      <c r="J553">
        <v>155</v>
      </c>
      <c r="K553" t="s">
        <v>13042</v>
      </c>
      <c r="L553" t="s">
        <v>2496</v>
      </c>
      <c r="M553" s="2">
        <v>186.5833192592618</v>
      </c>
      <c r="N553" t="s">
        <v>1820</v>
      </c>
    </row>
    <row r="554" spans="1:14" x14ac:dyDescent="0.3">
      <c r="A554" s="1">
        <v>45682.393912418978</v>
      </c>
      <c r="B554" t="s">
        <v>13954</v>
      </c>
      <c r="C554" t="s">
        <v>998</v>
      </c>
      <c r="D554" t="s">
        <v>1047</v>
      </c>
      <c r="E554" t="s">
        <v>13955</v>
      </c>
      <c r="F554" t="s">
        <v>1730</v>
      </c>
      <c r="G554" s="62">
        <v>88</v>
      </c>
      <c r="H554" s="4">
        <v>1</v>
      </c>
      <c r="I554" s="63">
        <v>8.7999999999999995E-2</v>
      </c>
      <c r="J554">
        <v>135</v>
      </c>
      <c r="K554" t="s">
        <v>13046</v>
      </c>
      <c r="L554" t="s">
        <v>13933</v>
      </c>
      <c r="M554" s="2">
        <v>185.3186760648168</v>
      </c>
      <c r="N554" t="s">
        <v>1820</v>
      </c>
    </row>
    <row r="555" spans="1:14" x14ac:dyDescent="0.3">
      <c r="A555" s="1">
        <v>45666.433337048613</v>
      </c>
      <c r="B555" t="s">
        <v>1451</v>
      </c>
      <c r="C555" t="s">
        <v>956</v>
      </c>
      <c r="D555" t="s">
        <v>1042</v>
      </c>
      <c r="E555" t="s">
        <v>13956</v>
      </c>
      <c r="F555" t="s">
        <v>2064</v>
      </c>
      <c r="G555" s="62">
        <v>148.19999999999999</v>
      </c>
      <c r="H555" s="4">
        <v>1</v>
      </c>
      <c r="I555" s="63">
        <v>0.1482</v>
      </c>
      <c r="J555">
        <v>151</v>
      </c>
      <c r="K555" t="s">
        <v>13042</v>
      </c>
      <c r="L555" t="s">
        <v>3697</v>
      </c>
      <c r="M555" s="2">
        <v>184.43765968750091</v>
      </c>
      <c r="N555" t="s">
        <v>1820</v>
      </c>
    </row>
    <row r="556" spans="1:14" x14ac:dyDescent="0.3">
      <c r="A556" s="1">
        <v>45666.404040381953</v>
      </c>
      <c r="B556" t="s">
        <v>1451</v>
      </c>
      <c r="C556" t="s">
        <v>956</v>
      </c>
      <c r="D556" t="s">
        <v>1042</v>
      </c>
      <c r="E556" t="s">
        <v>13957</v>
      </c>
      <c r="F556" t="s">
        <v>7163</v>
      </c>
      <c r="G556" s="62">
        <v>148.19999999999999</v>
      </c>
      <c r="H556" s="4">
        <v>1</v>
      </c>
      <c r="I556" s="63">
        <v>0.1482</v>
      </c>
      <c r="J556">
        <v>151</v>
      </c>
      <c r="K556" t="s">
        <v>13042</v>
      </c>
      <c r="L556" t="s">
        <v>3697</v>
      </c>
      <c r="M556" s="2">
        <v>184.23066626157379</v>
      </c>
      <c r="N556" t="s">
        <v>1820</v>
      </c>
    </row>
    <row r="557" spans="1:14" x14ac:dyDescent="0.3">
      <c r="A557" s="1">
        <v>45662.640612071758</v>
      </c>
      <c r="B557" t="s">
        <v>6187</v>
      </c>
      <c r="C557" t="s">
        <v>972</v>
      </c>
      <c r="D557" t="s">
        <v>2416</v>
      </c>
      <c r="E557" t="s">
        <v>13958</v>
      </c>
      <c r="F557" t="s">
        <v>1257</v>
      </c>
      <c r="G557" s="62">
        <v>16</v>
      </c>
      <c r="H557" s="4">
        <v>1</v>
      </c>
      <c r="I557" s="63">
        <v>1.6E-2</v>
      </c>
      <c r="J557">
        <v>155</v>
      </c>
      <c r="K557" t="s">
        <v>13042</v>
      </c>
      <c r="L557" t="s">
        <v>8013</v>
      </c>
      <c r="M557" s="2">
        <v>183.6705354976875</v>
      </c>
      <c r="N557" t="s">
        <v>1820</v>
      </c>
    </row>
    <row r="558" spans="1:14" x14ac:dyDescent="0.3">
      <c r="A558" s="1">
        <v>45715.542396377306</v>
      </c>
      <c r="B558" t="s">
        <v>1451</v>
      </c>
      <c r="C558" t="s">
        <v>956</v>
      </c>
      <c r="D558" t="s">
        <v>1042</v>
      </c>
      <c r="E558" t="s">
        <v>13959</v>
      </c>
      <c r="F558" t="s">
        <v>2956</v>
      </c>
      <c r="G558" s="62">
        <v>148.19999999999999</v>
      </c>
      <c r="H558" s="4">
        <v>1</v>
      </c>
      <c r="I558" s="63">
        <v>0.1482</v>
      </c>
      <c r="J558">
        <v>102</v>
      </c>
      <c r="K558" t="s">
        <v>13042</v>
      </c>
      <c r="L558" t="s">
        <v>8013</v>
      </c>
      <c r="M558" s="2">
        <v>183.59456112268521</v>
      </c>
      <c r="N558" t="s">
        <v>1820</v>
      </c>
    </row>
    <row r="559" spans="1:14" x14ac:dyDescent="0.3">
      <c r="A559" s="1">
        <v>45662.634316493059</v>
      </c>
      <c r="B559" t="s">
        <v>6187</v>
      </c>
      <c r="C559" t="s">
        <v>972</v>
      </c>
      <c r="D559" t="s">
        <v>2416</v>
      </c>
      <c r="E559" t="s">
        <v>13960</v>
      </c>
      <c r="F559" t="s">
        <v>1224</v>
      </c>
      <c r="G559" s="62">
        <v>16</v>
      </c>
      <c r="H559" s="4">
        <v>1</v>
      </c>
      <c r="I559" s="63">
        <v>1.6E-2</v>
      </c>
      <c r="J559">
        <v>155</v>
      </c>
      <c r="K559" t="s">
        <v>13042</v>
      </c>
      <c r="L559" t="s">
        <v>8013</v>
      </c>
      <c r="M559" s="2">
        <v>183.80224437500149</v>
      </c>
      <c r="N559" t="s">
        <v>1820</v>
      </c>
    </row>
    <row r="560" spans="1:14" x14ac:dyDescent="0.3">
      <c r="A560" s="1">
        <v>45650.35000416667</v>
      </c>
      <c r="B560" t="s">
        <v>6187</v>
      </c>
      <c r="C560" t="s">
        <v>972</v>
      </c>
      <c r="D560" t="s">
        <v>2416</v>
      </c>
      <c r="E560" t="s">
        <v>13961</v>
      </c>
      <c r="F560" t="s">
        <v>1430</v>
      </c>
      <c r="G560" s="62">
        <v>16</v>
      </c>
      <c r="H560" s="4">
        <v>1</v>
      </c>
      <c r="I560" s="63">
        <v>1.6E-2</v>
      </c>
      <c r="J560">
        <v>167</v>
      </c>
      <c r="K560" t="s">
        <v>13042</v>
      </c>
      <c r="L560" t="s">
        <v>8013</v>
      </c>
      <c r="M560" s="2">
        <v>183.96246384258851</v>
      </c>
      <c r="N560" t="s">
        <v>1820</v>
      </c>
    </row>
    <row r="561" spans="1:14" x14ac:dyDescent="0.3">
      <c r="A561" s="1">
        <v>45647.737489965279</v>
      </c>
      <c r="B561" t="s">
        <v>6187</v>
      </c>
      <c r="C561" t="s">
        <v>972</v>
      </c>
      <c r="D561" t="s">
        <v>2416</v>
      </c>
      <c r="E561" t="s">
        <v>13962</v>
      </c>
      <c r="F561" t="s">
        <v>3753</v>
      </c>
      <c r="G561" s="62">
        <v>16</v>
      </c>
      <c r="H561" s="4">
        <v>1</v>
      </c>
      <c r="I561" s="63">
        <v>1.6E-2</v>
      </c>
      <c r="J561">
        <v>170</v>
      </c>
      <c r="K561" t="s">
        <v>13042</v>
      </c>
      <c r="L561" t="s">
        <v>8013</v>
      </c>
      <c r="M561" s="2">
        <v>183.83669401620139</v>
      </c>
      <c r="N561" t="s">
        <v>1820</v>
      </c>
    </row>
    <row r="562" spans="1:14" x14ac:dyDescent="0.3">
      <c r="A562" s="1">
        <v>45666.95514027778</v>
      </c>
      <c r="B562" t="s">
        <v>1451</v>
      </c>
      <c r="C562" t="s">
        <v>956</v>
      </c>
      <c r="D562" t="s">
        <v>1042</v>
      </c>
      <c r="E562" t="s">
        <v>13963</v>
      </c>
      <c r="F562" t="s">
        <v>1990</v>
      </c>
      <c r="G562" s="62">
        <v>148.19999999999999</v>
      </c>
      <c r="H562" s="4">
        <v>1</v>
      </c>
      <c r="I562" s="63">
        <v>0.1482</v>
      </c>
      <c r="J562">
        <v>151</v>
      </c>
      <c r="K562" t="s">
        <v>13042</v>
      </c>
      <c r="L562" t="s">
        <v>8013</v>
      </c>
      <c r="M562" s="2">
        <v>183.24834579860911</v>
      </c>
      <c r="N562" t="s">
        <v>1820</v>
      </c>
    </row>
    <row r="563" spans="1:14" x14ac:dyDescent="0.3">
      <c r="A563" s="1">
        <v>45647.734486493056</v>
      </c>
      <c r="B563" t="s">
        <v>6187</v>
      </c>
      <c r="C563" t="s">
        <v>972</v>
      </c>
      <c r="D563" t="s">
        <v>2416</v>
      </c>
      <c r="E563" t="s">
        <v>13964</v>
      </c>
      <c r="F563" t="s">
        <v>12966</v>
      </c>
      <c r="G563" s="62">
        <v>16</v>
      </c>
      <c r="H563" s="4">
        <v>1</v>
      </c>
      <c r="I563" s="63">
        <v>1.6E-2</v>
      </c>
      <c r="J563">
        <v>170</v>
      </c>
      <c r="K563" t="s">
        <v>13042</v>
      </c>
      <c r="L563" t="s">
        <v>8013</v>
      </c>
      <c r="M563" s="2">
        <v>183.44364104166741</v>
      </c>
      <c r="N563" t="s">
        <v>1820</v>
      </c>
    </row>
    <row r="564" spans="1:14" x14ac:dyDescent="0.3">
      <c r="A564" s="1">
        <v>45666.951702256949</v>
      </c>
      <c r="B564" t="s">
        <v>1451</v>
      </c>
      <c r="C564" t="s">
        <v>956</v>
      </c>
      <c r="D564" t="s">
        <v>1042</v>
      </c>
      <c r="E564" t="s">
        <v>13965</v>
      </c>
      <c r="F564" t="s">
        <v>1962</v>
      </c>
      <c r="G564" s="62">
        <v>148.19999999999999</v>
      </c>
      <c r="H564" s="4">
        <v>1</v>
      </c>
      <c r="I564" s="63">
        <v>0.1482</v>
      </c>
      <c r="J564">
        <v>151</v>
      </c>
      <c r="K564" t="s">
        <v>13042</v>
      </c>
      <c r="L564" t="s">
        <v>1457</v>
      </c>
      <c r="M564" s="2">
        <v>181.4865172106511</v>
      </c>
      <c r="N564" t="s">
        <v>1820</v>
      </c>
    </row>
    <row r="565" spans="1:14" x14ac:dyDescent="0.3">
      <c r="A565" s="1">
        <v>45677.491985173612</v>
      </c>
      <c r="B565" t="s">
        <v>1426</v>
      </c>
      <c r="C565" t="s">
        <v>999</v>
      </c>
      <c r="D565" t="s">
        <v>1047</v>
      </c>
      <c r="E565" t="s">
        <v>13966</v>
      </c>
      <c r="F565" t="s">
        <v>1238</v>
      </c>
      <c r="G565" s="62">
        <v>49</v>
      </c>
      <c r="H565" s="4">
        <v>1</v>
      </c>
      <c r="I565" s="63">
        <v>4.9000000000000002E-2</v>
      </c>
      <c r="J565">
        <v>140</v>
      </c>
      <c r="K565" t="s">
        <v>13034</v>
      </c>
      <c r="L565" t="s">
        <v>4163</v>
      </c>
      <c r="M565" s="2">
        <v>177.24985479166929</v>
      </c>
      <c r="N565" t="s">
        <v>1820</v>
      </c>
    </row>
    <row r="566" spans="1:14" x14ac:dyDescent="0.3">
      <c r="A566" s="1">
        <v>45667.580926215283</v>
      </c>
      <c r="B566" t="s">
        <v>463</v>
      </c>
      <c r="C566" t="s">
        <v>463</v>
      </c>
      <c r="D566" t="s">
        <v>1047</v>
      </c>
      <c r="E566" t="s">
        <v>13967</v>
      </c>
      <c r="F566" t="s">
        <v>7277</v>
      </c>
      <c r="G566" s="62">
        <v>69.7</v>
      </c>
      <c r="H566" s="4">
        <v>1</v>
      </c>
      <c r="I566" s="63">
        <v>6.9699999999999998E-2</v>
      </c>
      <c r="J566">
        <v>150</v>
      </c>
      <c r="K566" t="s">
        <v>13039</v>
      </c>
      <c r="L566" t="s">
        <v>1972</v>
      </c>
      <c r="M566" s="2">
        <v>167.17442392361411</v>
      </c>
      <c r="N566" t="s">
        <v>1820</v>
      </c>
    </row>
    <row r="567" spans="1:14" x14ac:dyDescent="0.3">
      <c r="A567" s="1">
        <v>45719.52903341435</v>
      </c>
      <c r="B567" t="s">
        <v>13968</v>
      </c>
      <c r="C567" t="s">
        <v>1006</v>
      </c>
      <c r="D567" t="s">
        <v>1047</v>
      </c>
      <c r="E567" t="s">
        <v>13969</v>
      </c>
      <c r="F567" t="s">
        <v>1730</v>
      </c>
      <c r="G567" s="62">
        <v>70</v>
      </c>
      <c r="H567" s="4">
        <v>1</v>
      </c>
      <c r="I567" s="63">
        <v>7.0000000000000007E-2</v>
      </c>
      <c r="J567">
        <v>98</v>
      </c>
      <c r="K567" t="s">
        <v>13034</v>
      </c>
      <c r="L567" t="s">
        <v>1972</v>
      </c>
      <c r="M567" s="2">
        <v>167.2599833564818</v>
      </c>
      <c r="N567" t="s">
        <v>1820</v>
      </c>
    </row>
    <row r="568" spans="1:14" x14ac:dyDescent="0.3">
      <c r="A568" s="1">
        <v>45719.529354421298</v>
      </c>
      <c r="B568" t="s">
        <v>13968</v>
      </c>
      <c r="C568" t="s">
        <v>1006</v>
      </c>
      <c r="D568" t="s">
        <v>1047</v>
      </c>
      <c r="E568" t="s">
        <v>13970</v>
      </c>
      <c r="F568" t="s">
        <v>1781</v>
      </c>
      <c r="G568" s="62">
        <v>70</v>
      </c>
      <c r="H568" s="4">
        <v>1</v>
      </c>
      <c r="I568" s="63">
        <v>7.0000000000000007E-2</v>
      </c>
      <c r="J568">
        <v>98</v>
      </c>
      <c r="K568" t="s">
        <v>13034</v>
      </c>
      <c r="L568" t="s">
        <v>1972</v>
      </c>
      <c r="M568" s="2">
        <v>167.2592916203721</v>
      </c>
      <c r="N568" t="s">
        <v>1820</v>
      </c>
    </row>
    <row r="569" spans="1:14" x14ac:dyDescent="0.3">
      <c r="A569" s="1">
        <v>45710.522402210649</v>
      </c>
      <c r="B569" t="s">
        <v>3200</v>
      </c>
      <c r="C569" t="s">
        <v>700</v>
      </c>
      <c r="D569" t="s">
        <v>3204</v>
      </c>
      <c r="E569" t="s">
        <v>13971</v>
      </c>
      <c r="F569" t="s">
        <v>13210</v>
      </c>
      <c r="G569" s="62">
        <v>109</v>
      </c>
      <c r="H569" s="4">
        <v>1</v>
      </c>
      <c r="I569" s="63">
        <v>0.109</v>
      </c>
      <c r="J569">
        <v>107</v>
      </c>
      <c r="K569" t="s">
        <v>13034</v>
      </c>
      <c r="L569" t="s">
        <v>6915</v>
      </c>
      <c r="M569" s="2">
        <v>179.45826722222409</v>
      </c>
      <c r="N569" t="s">
        <v>13062</v>
      </c>
    </row>
    <row r="570" spans="1:14" x14ac:dyDescent="0.3">
      <c r="A570" s="1">
        <v>45804.527195173607</v>
      </c>
      <c r="B570" t="s">
        <v>13972</v>
      </c>
      <c r="C570" t="s">
        <v>171</v>
      </c>
      <c r="D570" t="s">
        <v>1047</v>
      </c>
      <c r="E570" t="s">
        <v>13973</v>
      </c>
      <c r="F570" t="s">
        <v>4508</v>
      </c>
      <c r="G570" s="62">
        <v>82</v>
      </c>
      <c r="H570" s="4">
        <v>1</v>
      </c>
      <c r="I570" s="63">
        <v>8.2000000000000003E-2</v>
      </c>
      <c r="J570">
        <v>13</v>
      </c>
      <c r="K570" t="s">
        <v>13034</v>
      </c>
      <c r="L570" t="s">
        <v>6915</v>
      </c>
      <c r="M570" s="2">
        <v>179.27650972222179</v>
      </c>
      <c r="N570" t="s">
        <v>13062</v>
      </c>
    </row>
    <row r="571" spans="1:14" x14ac:dyDescent="0.3">
      <c r="A571" s="1">
        <v>45645.251247349537</v>
      </c>
      <c r="B571" t="s">
        <v>192</v>
      </c>
      <c r="C571" t="s">
        <v>192</v>
      </c>
      <c r="D571" t="s">
        <v>1620</v>
      </c>
      <c r="E571" t="s">
        <v>13974</v>
      </c>
      <c r="F571" t="s">
        <v>13975</v>
      </c>
      <c r="G571" s="62">
        <v>78.8</v>
      </c>
      <c r="H571" s="4">
        <v>1</v>
      </c>
      <c r="I571" s="63">
        <v>7.8799999999999995E-2</v>
      </c>
      <c r="J571">
        <v>172</v>
      </c>
      <c r="K571" t="s">
        <v>13039</v>
      </c>
      <c r="L571" t="s">
        <v>13976</v>
      </c>
      <c r="M571" s="2">
        <v>176.83887054397931</v>
      </c>
      <c r="N571" t="s">
        <v>1820</v>
      </c>
    </row>
    <row r="572" spans="1:14" x14ac:dyDescent="0.3">
      <c r="A572" s="1">
        <v>45653.257287245367</v>
      </c>
      <c r="B572" t="s">
        <v>192</v>
      </c>
      <c r="C572" t="s">
        <v>192</v>
      </c>
      <c r="D572" t="s">
        <v>1620</v>
      </c>
      <c r="E572" t="s">
        <v>13977</v>
      </c>
      <c r="F572" t="s">
        <v>13978</v>
      </c>
      <c r="G572" s="62">
        <v>78.8</v>
      </c>
      <c r="H572" s="4">
        <v>1</v>
      </c>
      <c r="I572" s="63">
        <v>7.8799999999999995E-2</v>
      </c>
      <c r="J572">
        <v>164</v>
      </c>
      <c r="K572" t="s">
        <v>13039</v>
      </c>
      <c r="L572" t="s">
        <v>13976</v>
      </c>
      <c r="M572" s="2">
        <v>176.83768203703951</v>
      </c>
      <c r="N572" t="s">
        <v>1820</v>
      </c>
    </row>
    <row r="573" spans="1:14" x14ac:dyDescent="0.3">
      <c r="A573" s="1">
        <v>45674.976293738422</v>
      </c>
      <c r="B573" t="s">
        <v>715</v>
      </c>
      <c r="C573" t="s">
        <v>715</v>
      </c>
      <c r="D573" t="s">
        <v>2403</v>
      </c>
      <c r="E573" t="s">
        <v>13979</v>
      </c>
      <c r="F573" t="s">
        <v>3873</v>
      </c>
      <c r="G573" s="62">
        <v>31.6</v>
      </c>
      <c r="H573" s="4">
        <v>1</v>
      </c>
      <c r="I573" s="63">
        <v>3.1600000000000003E-2</v>
      </c>
      <c r="J573">
        <v>143</v>
      </c>
      <c r="K573" t="s">
        <v>13039</v>
      </c>
      <c r="L573" t="s">
        <v>13976</v>
      </c>
      <c r="M573" s="2">
        <v>176.44396664352101</v>
      </c>
      <c r="N573" t="s">
        <v>1820</v>
      </c>
    </row>
    <row r="574" spans="1:14" x14ac:dyDescent="0.3">
      <c r="A574" s="1">
        <v>45728.779227812498</v>
      </c>
      <c r="B574" t="s">
        <v>890</v>
      </c>
      <c r="C574" t="s">
        <v>880</v>
      </c>
      <c r="D574" t="s">
        <v>1047</v>
      </c>
      <c r="E574" t="s">
        <v>13980</v>
      </c>
      <c r="F574" t="s">
        <v>13981</v>
      </c>
      <c r="G574" s="62">
        <v>56.5</v>
      </c>
      <c r="H574" s="4">
        <v>1</v>
      </c>
      <c r="I574" s="63">
        <v>5.6500000000000002E-2</v>
      </c>
      <c r="J574">
        <v>89</v>
      </c>
      <c r="K574" t="s">
        <v>13034</v>
      </c>
      <c r="L574" t="s">
        <v>2354</v>
      </c>
      <c r="M574" s="2">
        <v>172.32268652777569</v>
      </c>
      <c r="N574" t="s">
        <v>13062</v>
      </c>
    </row>
    <row r="575" spans="1:14" x14ac:dyDescent="0.3">
      <c r="A575" s="1">
        <v>45688.664643599543</v>
      </c>
      <c r="B575" t="s">
        <v>3200</v>
      </c>
      <c r="C575" t="s">
        <v>700</v>
      </c>
      <c r="D575" t="s">
        <v>3204</v>
      </c>
      <c r="E575" t="s">
        <v>13982</v>
      </c>
      <c r="F575" t="s">
        <v>3970</v>
      </c>
      <c r="G575" s="62">
        <v>109</v>
      </c>
      <c r="H575" s="4">
        <v>1</v>
      </c>
      <c r="I575" s="63">
        <v>0.109</v>
      </c>
      <c r="J575">
        <v>129</v>
      </c>
      <c r="K575" t="s">
        <v>13034</v>
      </c>
      <c r="L575" t="s">
        <v>13983</v>
      </c>
      <c r="M575" s="2">
        <v>170.91941519676041</v>
      </c>
      <c r="N575" t="s">
        <v>13062</v>
      </c>
    </row>
    <row r="576" spans="1:14" x14ac:dyDescent="0.3">
      <c r="A576" s="1">
        <v>45719.528638993062</v>
      </c>
      <c r="B576" t="s">
        <v>13968</v>
      </c>
      <c r="C576" t="s">
        <v>1006</v>
      </c>
      <c r="D576" t="s">
        <v>1047</v>
      </c>
      <c r="E576" t="s">
        <v>13984</v>
      </c>
      <c r="F576" t="s">
        <v>1403</v>
      </c>
      <c r="G576" s="62">
        <v>70</v>
      </c>
      <c r="H576" s="4">
        <v>1</v>
      </c>
      <c r="I576" s="63">
        <v>7.0000000000000007E-2</v>
      </c>
      <c r="J576">
        <v>98</v>
      </c>
      <c r="K576" t="s">
        <v>13034</v>
      </c>
      <c r="L576" t="s">
        <v>1972</v>
      </c>
      <c r="M576" s="2">
        <v>167.25859753472469</v>
      </c>
      <c r="N576" t="s">
        <v>1820</v>
      </c>
    </row>
    <row r="577" spans="1:14" x14ac:dyDescent="0.3">
      <c r="A577" s="1">
        <v>45668.491079432868</v>
      </c>
      <c r="B577" t="s">
        <v>624</v>
      </c>
      <c r="C577" t="s">
        <v>624</v>
      </c>
      <c r="D577" t="s">
        <v>1111</v>
      </c>
      <c r="E577" t="s">
        <v>13985</v>
      </c>
      <c r="F577" t="s">
        <v>10663</v>
      </c>
      <c r="G577" s="62">
        <v>41</v>
      </c>
      <c r="H577" s="4">
        <v>1</v>
      </c>
      <c r="I577" s="63">
        <v>4.1000000000000002E-2</v>
      </c>
      <c r="J577">
        <v>149</v>
      </c>
      <c r="K577" t="s">
        <v>13039</v>
      </c>
      <c r="L577" t="s">
        <v>13983</v>
      </c>
      <c r="M577" s="2">
        <v>170.55250358796181</v>
      </c>
      <c r="N577" t="s">
        <v>1820</v>
      </c>
    </row>
    <row r="578" spans="1:14" x14ac:dyDescent="0.3">
      <c r="A578" s="1">
        <v>45698.556074976848</v>
      </c>
      <c r="B578" t="s">
        <v>624</v>
      </c>
      <c r="C578" t="s">
        <v>624</v>
      </c>
      <c r="D578" t="s">
        <v>1111</v>
      </c>
      <c r="E578" t="s">
        <v>13986</v>
      </c>
      <c r="F578" t="s">
        <v>13593</v>
      </c>
      <c r="G578" s="62">
        <v>41</v>
      </c>
      <c r="H578" s="4">
        <v>1</v>
      </c>
      <c r="I578" s="63">
        <v>4.1000000000000002E-2</v>
      </c>
      <c r="J578">
        <v>119</v>
      </c>
      <c r="K578" t="s">
        <v>13039</v>
      </c>
      <c r="L578" t="s">
        <v>6434</v>
      </c>
      <c r="M578" s="2">
        <v>169.9190032870392</v>
      </c>
      <c r="N578" t="s">
        <v>1820</v>
      </c>
    </row>
    <row r="579" spans="1:14" x14ac:dyDescent="0.3">
      <c r="A579" s="1">
        <v>45670.943213194449</v>
      </c>
      <c r="B579" t="s">
        <v>13860</v>
      </c>
      <c r="C579" t="s">
        <v>482</v>
      </c>
      <c r="D579" t="s">
        <v>1802</v>
      </c>
      <c r="E579" t="s">
        <v>13987</v>
      </c>
      <c r="F579" t="s">
        <v>9511</v>
      </c>
      <c r="G579" s="62">
        <v>74.17</v>
      </c>
      <c r="H579" s="4">
        <v>1</v>
      </c>
      <c r="I579" s="63">
        <v>7.417E-2</v>
      </c>
      <c r="J579">
        <v>147</v>
      </c>
      <c r="K579" t="s">
        <v>13034</v>
      </c>
      <c r="L579" t="s">
        <v>1984</v>
      </c>
      <c r="M579" s="2">
        <v>165.54168813657449</v>
      </c>
      <c r="N579" t="s">
        <v>1820</v>
      </c>
    </row>
    <row r="580" spans="1:14" x14ac:dyDescent="0.3">
      <c r="A580" s="1">
        <v>45666.233626423607</v>
      </c>
      <c r="B580" t="s">
        <v>750</v>
      </c>
      <c r="C580" t="s">
        <v>750</v>
      </c>
      <c r="D580" t="s">
        <v>5967</v>
      </c>
      <c r="E580" t="s">
        <v>13988</v>
      </c>
      <c r="F580" t="s">
        <v>2993</v>
      </c>
      <c r="G580" s="62">
        <v>38.4</v>
      </c>
      <c r="H580" s="4">
        <v>1</v>
      </c>
      <c r="I580" s="63">
        <v>3.8399999999999997E-2</v>
      </c>
      <c r="J580">
        <v>151</v>
      </c>
      <c r="K580" t="s">
        <v>13049</v>
      </c>
      <c r="L580" t="s">
        <v>5968</v>
      </c>
      <c r="M580" s="2">
        <v>163.3535175115758</v>
      </c>
      <c r="N580" t="s">
        <v>1820</v>
      </c>
    </row>
    <row r="581" spans="1:14" x14ac:dyDescent="0.3">
      <c r="A581" s="1">
        <v>45664.653501655092</v>
      </c>
      <c r="B581" t="s">
        <v>750</v>
      </c>
      <c r="C581" t="s">
        <v>750</v>
      </c>
      <c r="D581" t="s">
        <v>5967</v>
      </c>
      <c r="E581" t="s">
        <v>13989</v>
      </c>
      <c r="F581" t="s">
        <v>7241</v>
      </c>
      <c r="G581" s="62">
        <v>38.4</v>
      </c>
      <c r="H581" s="4">
        <v>1</v>
      </c>
      <c r="I581" s="63">
        <v>3.8399999999999997E-2</v>
      </c>
      <c r="J581">
        <v>153</v>
      </c>
      <c r="K581" t="s">
        <v>13049</v>
      </c>
      <c r="L581" t="s">
        <v>5968</v>
      </c>
      <c r="M581" s="2">
        <v>163.37218649305581</v>
      </c>
      <c r="N581" t="s">
        <v>1820</v>
      </c>
    </row>
    <row r="582" spans="1:14" x14ac:dyDescent="0.3">
      <c r="A582" s="1">
        <v>45666.689302743063</v>
      </c>
      <c r="B582" t="s">
        <v>13860</v>
      </c>
      <c r="C582" t="s">
        <v>482</v>
      </c>
      <c r="D582" t="s">
        <v>1802</v>
      </c>
      <c r="E582" t="s">
        <v>13990</v>
      </c>
      <c r="F582" t="s">
        <v>3346</v>
      </c>
      <c r="G582" s="62">
        <v>74.17</v>
      </c>
      <c r="H582" s="4">
        <v>1</v>
      </c>
      <c r="I582" s="63">
        <v>7.417E-2</v>
      </c>
      <c r="J582">
        <v>151</v>
      </c>
      <c r="K582" t="s">
        <v>13034</v>
      </c>
      <c r="L582" t="s">
        <v>3851</v>
      </c>
      <c r="M582" s="2">
        <v>164.5059402083352</v>
      </c>
      <c r="N582" t="s">
        <v>1820</v>
      </c>
    </row>
    <row r="583" spans="1:14" x14ac:dyDescent="0.3">
      <c r="A583" s="1">
        <v>45723.589259780092</v>
      </c>
      <c r="B583" t="s">
        <v>1693</v>
      </c>
      <c r="C583" t="s">
        <v>144</v>
      </c>
      <c r="D583" t="s">
        <v>1047</v>
      </c>
      <c r="E583" t="s">
        <v>13991</v>
      </c>
      <c r="F583" t="s">
        <v>9267</v>
      </c>
      <c r="G583" s="62">
        <v>26.1</v>
      </c>
      <c r="H583" s="4">
        <v>1</v>
      </c>
      <c r="I583" s="63">
        <v>2.6100000000000002E-2</v>
      </c>
      <c r="J583">
        <v>94</v>
      </c>
      <c r="K583" t="s">
        <v>13034</v>
      </c>
      <c r="L583" t="s">
        <v>3851</v>
      </c>
      <c r="M583" s="2">
        <v>164.04998025462561</v>
      </c>
      <c r="N583" t="s">
        <v>1820</v>
      </c>
    </row>
    <row r="584" spans="1:14" x14ac:dyDescent="0.3">
      <c r="A584" s="1">
        <v>45723.589449305553</v>
      </c>
      <c r="B584" t="s">
        <v>1693</v>
      </c>
      <c r="C584" t="s">
        <v>144</v>
      </c>
      <c r="D584" t="s">
        <v>1047</v>
      </c>
      <c r="E584" t="s">
        <v>13992</v>
      </c>
      <c r="F584" t="s">
        <v>9264</v>
      </c>
      <c r="G584" s="62">
        <v>26.1</v>
      </c>
      <c r="H584" s="4">
        <v>1</v>
      </c>
      <c r="I584" s="63">
        <v>2.6100000000000002E-2</v>
      </c>
      <c r="J584">
        <v>94</v>
      </c>
      <c r="K584" t="s">
        <v>13034</v>
      </c>
      <c r="L584" t="s">
        <v>3851</v>
      </c>
      <c r="M584" s="2">
        <v>164.05118920138921</v>
      </c>
      <c r="N584" t="s">
        <v>1820</v>
      </c>
    </row>
    <row r="585" spans="1:14" x14ac:dyDescent="0.3">
      <c r="A585" s="1">
        <v>45682.393432094897</v>
      </c>
      <c r="B585" t="s">
        <v>13954</v>
      </c>
      <c r="C585" t="s">
        <v>998</v>
      </c>
      <c r="D585" t="s">
        <v>1047</v>
      </c>
      <c r="E585" t="s">
        <v>13993</v>
      </c>
      <c r="F585" t="s">
        <v>1403</v>
      </c>
      <c r="G585" s="62">
        <v>88</v>
      </c>
      <c r="H585" s="4">
        <v>1</v>
      </c>
      <c r="I585" s="63">
        <v>8.7999999999999995E-2</v>
      </c>
      <c r="J585">
        <v>135</v>
      </c>
      <c r="K585" t="s">
        <v>13046</v>
      </c>
      <c r="L585" t="s">
        <v>5968</v>
      </c>
      <c r="M585" s="2">
        <v>163.6802560763899</v>
      </c>
      <c r="N585" t="s">
        <v>1820</v>
      </c>
    </row>
    <row r="586" spans="1:14" x14ac:dyDescent="0.3">
      <c r="A586" s="1">
        <v>45682.394449340281</v>
      </c>
      <c r="B586" t="s">
        <v>13954</v>
      </c>
      <c r="C586" t="s">
        <v>998</v>
      </c>
      <c r="D586" t="s">
        <v>1047</v>
      </c>
      <c r="E586" t="s">
        <v>13994</v>
      </c>
      <c r="F586" t="s">
        <v>1781</v>
      </c>
      <c r="G586" s="62">
        <v>88</v>
      </c>
      <c r="H586" s="4">
        <v>1</v>
      </c>
      <c r="I586" s="63">
        <v>8.7999999999999995E-2</v>
      </c>
      <c r="J586">
        <v>135</v>
      </c>
      <c r="K586" t="s">
        <v>13046</v>
      </c>
      <c r="L586" t="s">
        <v>5968</v>
      </c>
      <c r="M586" s="2">
        <v>163.6795001388891</v>
      </c>
      <c r="N586" t="s">
        <v>1820</v>
      </c>
    </row>
    <row r="587" spans="1:14" x14ac:dyDescent="0.3">
      <c r="A587" s="1">
        <v>45663.596537291669</v>
      </c>
      <c r="B587" t="s">
        <v>902</v>
      </c>
      <c r="C587" t="s">
        <v>902</v>
      </c>
      <c r="D587" t="s">
        <v>1047</v>
      </c>
      <c r="E587" t="s">
        <v>13995</v>
      </c>
      <c r="F587" t="s">
        <v>6364</v>
      </c>
      <c r="G587" s="62">
        <v>173.33</v>
      </c>
      <c r="H587" s="4">
        <v>1</v>
      </c>
      <c r="I587" s="63">
        <v>0.17333000000000001</v>
      </c>
      <c r="J587">
        <v>154</v>
      </c>
      <c r="K587" t="s">
        <v>13039</v>
      </c>
      <c r="L587" t="s">
        <v>5968</v>
      </c>
      <c r="M587" s="2">
        <v>163.53351006944291</v>
      </c>
      <c r="N587" t="s">
        <v>1820</v>
      </c>
    </row>
    <row r="588" spans="1:14" x14ac:dyDescent="0.3">
      <c r="A588" s="1">
        <v>45765.887776319447</v>
      </c>
      <c r="B588" t="s">
        <v>3676</v>
      </c>
      <c r="C588" t="s">
        <v>689</v>
      </c>
      <c r="D588" t="s">
        <v>1047</v>
      </c>
      <c r="E588" t="s">
        <v>13996</v>
      </c>
      <c r="F588" t="s">
        <v>11590</v>
      </c>
      <c r="G588" s="62">
        <v>96.9</v>
      </c>
      <c r="H588" s="4">
        <v>1</v>
      </c>
      <c r="I588" s="63">
        <v>9.6900000000000014E-2</v>
      </c>
      <c r="J588">
        <v>52</v>
      </c>
      <c r="K588" t="s">
        <v>13034</v>
      </c>
      <c r="L588" t="s">
        <v>5968</v>
      </c>
      <c r="M588" s="2">
        <v>163.64745721065259</v>
      </c>
      <c r="N588" t="s">
        <v>1820</v>
      </c>
    </row>
    <row r="589" spans="1:14" x14ac:dyDescent="0.3">
      <c r="A589" s="1">
        <v>45658.278699571762</v>
      </c>
      <c r="B589" t="s">
        <v>554</v>
      </c>
      <c r="C589" t="s">
        <v>554</v>
      </c>
      <c r="D589" t="s">
        <v>1473</v>
      </c>
      <c r="E589" t="s">
        <v>13997</v>
      </c>
      <c r="F589" t="s">
        <v>1608</v>
      </c>
      <c r="G589" s="62">
        <v>140.13999999999999</v>
      </c>
      <c r="H589" s="4">
        <v>1</v>
      </c>
      <c r="I589" s="63">
        <v>0.14013999999999999</v>
      </c>
      <c r="J589">
        <v>159</v>
      </c>
      <c r="K589" t="s">
        <v>13039</v>
      </c>
      <c r="L589" t="s">
        <v>5968</v>
      </c>
      <c r="M589" s="2">
        <v>163.6763982870325</v>
      </c>
      <c r="N589" t="s">
        <v>1820</v>
      </c>
    </row>
    <row r="590" spans="1:14" x14ac:dyDescent="0.3">
      <c r="A590" s="1">
        <v>45660.615238425933</v>
      </c>
      <c r="B590" t="s">
        <v>534</v>
      </c>
      <c r="C590" t="s">
        <v>534</v>
      </c>
      <c r="D590" t="s">
        <v>1473</v>
      </c>
      <c r="E590" t="s">
        <v>13998</v>
      </c>
      <c r="F590" t="s">
        <v>13999</v>
      </c>
      <c r="G590" s="62">
        <v>276.43</v>
      </c>
      <c r="H590" s="4">
        <v>1</v>
      </c>
      <c r="I590" s="63">
        <v>0.27643000000000001</v>
      </c>
      <c r="J590">
        <v>157</v>
      </c>
      <c r="K590" t="s">
        <v>13049</v>
      </c>
      <c r="L590" t="s">
        <v>14000</v>
      </c>
      <c r="M590" s="2">
        <v>161.82119224537021</v>
      </c>
      <c r="N590" t="s">
        <v>1820</v>
      </c>
    </row>
    <row r="591" spans="1:14" x14ac:dyDescent="0.3">
      <c r="A591" s="1">
        <v>45716.401216203703</v>
      </c>
      <c r="B591" t="s">
        <v>14001</v>
      </c>
      <c r="C591" t="s">
        <v>703</v>
      </c>
      <c r="D591" t="s">
        <v>3217</v>
      </c>
      <c r="E591" t="s">
        <v>14002</v>
      </c>
      <c r="F591" t="s">
        <v>2030</v>
      </c>
      <c r="G591" s="62">
        <v>109</v>
      </c>
      <c r="H591" s="4">
        <v>1</v>
      </c>
      <c r="I591" s="63">
        <v>0.109</v>
      </c>
      <c r="J591">
        <v>101</v>
      </c>
      <c r="K591" t="s">
        <v>13034</v>
      </c>
      <c r="L591" t="s">
        <v>1439</v>
      </c>
      <c r="M591" s="2">
        <v>162.0575711111087</v>
      </c>
      <c r="N591" t="s">
        <v>13062</v>
      </c>
    </row>
    <row r="592" spans="1:14" x14ac:dyDescent="0.3">
      <c r="A592" s="1">
        <v>45679.37387708333</v>
      </c>
      <c r="B592" t="s">
        <v>14003</v>
      </c>
      <c r="C592" t="s">
        <v>591</v>
      </c>
      <c r="D592" t="s">
        <v>2044</v>
      </c>
      <c r="E592" t="s">
        <v>14004</v>
      </c>
      <c r="F592" t="s">
        <v>7186</v>
      </c>
      <c r="G592" s="62">
        <v>67.099999999999994</v>
      </c>
      <c r="H592" s="4">
        <v>1</v>
      </c>
      <c r="I592" s="63">
        <v>6.7099999999999993E-2</v>
      </c>
      <c r="J592">
        <v>138</v>
      </c>
      <c r="K592" t="s">
        <v>13046</v>
      </c>
      <c r="L592" t="s">
        <v>1439</v>
      </c>
      <c r="M592" s="2">
        <v>162.62146928240691</v>
      </c>
      <c r="N592" t="s">
        <v>1820</v>
      </c>
    </row>
    <row r="593" spans="1:14" x14ac:dyDescent="0.3">
      <c r="A593" s="1">
        <v>45675.261963414348</v>
      </c>
      <c r="B593" t="s">
        <v>750</v>
      </c>
      <c r="C593" t="s">
        <v>750</v>
      </c>
      <c r="D593" t="s">
        <v>5967</v>
      </c>
      <c r="E593" t="s">
        <v>14005</v>
      </c>
      <c r="F593" t="s">
        <v>7600</v>
      </c>
      <c r="G593" s="62">
        <v>38.4</v>
      </c>
      <c r="H593" s="4">
        <v>1</v>
      </c>
      <c r="I593" s="63">
        <v>3.8399999999999997E-2</v>
      </c>
      <c r="J593">
        <v>142</v>
      </c>
      <c r="K593" t="s">
        <v>13049</v>
      </c>
      <c r="L593" t="s">
        <v>3704</v>
      </c>
      <c r="M593" s="2">
        <v>151.79363431713139</v>
      </c>
      <c r="N593" t="s">
        <v>1820</v>
      </c>
    </row>
    <row r="594" spans="1:14" x14ac:dyDescent="0.3">
      <c r="A594" s="1">
        <v>45707.543139594913</v>
      </c>
      <c r="B594" t="s">
        <v>702</v>
      </c>
      <c r="C594" t="s">
        <v>703</v>
      </c>
      <c r="D594" t="s">
        <v>3217</v>
      </c>
      <c r="E594" t="s">
        <v>14006</v>
      </c>
      <c r="F594" t="s">
        <v>2997</v>
      </c>
      <c r="G594" s="62">
        <v>109</v>
      </c>
      <c r="H594" s="4">
        <v>1</v>
      </c>
      <c r="I594" s="63">
        <v>0.109</v>
      </c>
      <c r="J594">
        <v>110</v>
      </c>
      <c r="K594" t="s">
        <v>13034</v>
      </c>
      <c r="L594" t="s">
        <v>1439</v>
      </c>
      <c r="M594" s="2">
        <v>162.06206077546079</v>
      </c>
      <c r="N594" t="s">
        <v>13062</v>
      </c>
    </row>
    <row r="595" spans="1:14" x14ac:dyDescent="0.3">
      <c r="A595" s="1">
        <v>45735.636539629631</v>
      </c>
      <c r="B595" t="s">
        <v>537</v>
      </c>
      <c r="C595" t="s">
        <v>538</v>
      </c>
      <c r="D595" t="s">
        <v>1802</v>
      </c>
      <c r="E595" t="s">
        <v>14007</v>
      </c>
      <c r="F595" t="s">
        <v>14008</v>
      </c>
      <c r="G595" s="62">
        <v>71.900000000000006</v>
      </c>
      <c r="H595" s="4">
        <v>1</v>
      </c>
      <c r="I595" s="63">
        <v>7.1900000000000006E-2</v>
      </c>
      <c r="J595">
        <v>82</v>
      </c>
      <c r="K595" t="s">
        <v>13034</v>
      </c>
      <c r="L595" t="s">
        <v>14000</v>
      </c>
      <c r="M595" s="2">
        <v>161.897519826387</v>
      </c>
      <c r="N595" t="s">
        <v>1820</v>
      </c>
    </row>
    <row r="596" spans="1:14" x14ac:dyDescent="0.3">
      <c r="A596" s="1">
        <v>45716.410961932866</v>
      </c>
      <c r="B596" t="s">
        <v>14009</v>
      </c>
      <c r="C596" t="s">
        <v>703</v>
      </c>
      <c r="D596" t="s">
        <v>3217</v>
      </c>
      <c r="E596" t="s">
        <v>14010</v>
      </c>
      <c r="F596" t="s">
        <v>3003</v>
      </c>
      <c r="G596" s="62">
        <v>109</v>
      </c>
      <c r="H596" s="4">
        <v>1</v>
      </c>
      <c r="I596" s="63">
        <v>0.109</v>
      </c>
      <c r="J596">
        <v>101</v>
      </c>
      <c r="K596" t="s">
        <v>13034</v>
      </c>
      <c r="L596" t="s">
        <v>14000</v>
      </c>
      <c r="M596" s="2">
        <v>161.91869083333589</v>
      </c>
      <c r="N596" t="s">
        <v>1820</v>
      </c>
    </row>
    <row r="597" spans="1:14" x14ac:dyDescent="0.3">
      <c r="A597" s="1">
        <v>45714.399704351847</v>
      </c>
      <c r="B597" t="s">
        <v>14009</v>
      </c>
      <c r="C597" t="s">
        <v>703</v>
      </c>
      <c r="D597" t="s">
        <v>3217</v>
      </c>
      <c r="E597" t="s">
        <v>14011</v>
      </c>
      <c r="F597" t="s">
        <v>2386</v>
      </c>
      <c r="G597" s="62">
        <v>109</v>
      </c>
      <c r="H597" s="4">
        <v>1</v>
      </c>
      <c r="I597" s="63">
        <v>0.109</v>
      </c>
      <c r="J597">
        <v>103</v>
      </c>
      <c r="K597" t="s">
        <v>13034</v>
      </c>
      <c r="L597" t="s">
        <v>1439</v>
      </c>
      <c r="M597" s="2">
        <v>162.06285504630071</v>
      </c>
      <c r="N597" t="s">
        <v>1820</v>
      </c>
    </row>
    <row r="598" spans="1:14" x14ac:dyDescent="0.3">
      <c r="A598" s="1">
        <v>45707.54383422454</v>
      </c>
      <c r="B598" t="s">
        <v>702</v>
      </c>
      <c r="C598" t="s">
        <v>703</v>
      </c>
      <c r="D598" t="s">
        <v>3217</v>
      </c>
      <c r="E598" t="s">
        <v>14012</v>
      </c>
      <c r="F598" t="s">
        <v>5965</v>
      </c>
      <c r="G598" s="62">
        <v>109</v>
      </c>
      <c r="H598" s="4">
        <v>1</v>
      </c>
      <c r="I598" s="63">
        <v>0.109</v>
      </c>
      <c r="J598">
        <v>110</v>
      </c>
      <c r="K598" t="s">
        <v>13034</v>
      </c>
      <c r="L598" t="s">
        <v>14000</v>
      </c>
      <c r="M598" s="2">
        <v>161.45018740740491</v>
      </c>
      <c r="N598" t="s">
        <v>13062</v>
      </c>
    </row>
    <row r="599" spans="1:14" x14ac:dyDescent="0.3">
      <c r="A599" s="1">
        <v>45682.394207013887</v>
      </c>
      <c r="B599" t="s">
        <v>13954</v>
      </c>
      <c r="C599" t="s">
        <v>998</v>
      </c>
      <c r="D599" t="s">
        <v>1047</v>
      </c>
      <c r="E599" t="s">
        <v>14013</v>
      </c>
      <c r="F599" t="s">
        <v>2586</v>
      </c>
      <c r="G599" s="62">
        <v>88</v>
      </c>
      <c r="H599" s="4">
        <v>1</v>
      </c>
      <c r="I599" s="63">
        <v>8.7999999999999995E-2</v>
      </c>
      <c r="J599">
        <v>135</v>
      </c>
      <c r="K599" t="s">
        <v>13046</v>
      </c>
      <c r="L599" t="s">
        <v>6445</v>
      </c>
      <c r="M599" s="2">
        <v>157.3333931481466</v>
      </c>
      <c r="N599" t="s">
        <v>1820</v>
      </c>
    </row>
    <row r="600" spans="1:14" x14ac:dyDescent="0.3">
      <c r="A600" s="1">
        <v>45677.500421944453</v>
      </c>
      <c r="B600" t="s">
        <v>624</v>
      </c>
      <c r="C600" t="s">
        <v>624</v>
      </c>
      <c r="D600" t="s">
        <v>1111</v>
      </c>
      <c r="E600" t="s">
        <v>14014</v>
      </c>
      <c r="F600" t="s">
        <v>10709</v>
      </c>
      <c r="G600" s="62">
        <v>41</v>
      </c>
      <c r="H600" s="4">
        <v>1</v>
      </c>
      <c r="I600" s="63">
        <v>4.1000000000000002E-2</v>
      </c>
      <c r="J600">
        <v>140</v>
      </c>
      <c r="K600" t="s">
        <v>13039</v>
      </c>
      <c r="L600" t="s">
        <v>1431</v>
      </c>
      <c r="M600" s="2">
        <v>156.54764486111529</v>
      </c>
      <c r="N600" t="s">
        <v>1820</v>
      </c>
    </row>
    <row r="601" spans="1:14" x14ac:dyDescent="0.3">
      <c r="A601" s="1">
        <v>45678.901847407411</v>
      </c>
      <c r="B601" t="s">
        <v>14015</v>
      </c>
      <c r="C601" t="s">
        <v>524</v>
      </c>
      <c r="D601" t="s">
        <v>2044</v>
      </c>
      <c r="E601" t="s">
        <v>14016</v>
      </c>
      <c r="F601" t="s">
        <v>2917</v>
      </c>
      <c r="G601" s="62">
        <v>134</v>
      </c>
      <c r="H601" s="4">
        <v>1</v>
      </c>
      <c r="I601" s="63">
        <v>0.13400000000000001</v>
      </c>
      <c r="J601">
        <v>139</v>
      </c>
      <c r="K601" t="s">
        <v>13046</v>
      </c>
      <c r="L601" t="s">
        <v>3619</v>
      </c>
      <c r="M601" s="2">
        <v>155.91244460648161</v>
      </c>
      <c r="N601" t="s">
        <v>1820</v>
      </c>
    </row>
    <row r="602" spans="1:14" x14ac:dyDescent="0.3">
      <c r="A602" s="1">
        <v>45675.226355775463</v>
      </c>
      <c r="B602" t="s">
        <v>524</v>
      </c>
      <c r="C602" t="s">
        <v>524</v>
      </c>
      <c r="D602" t="s">
        <v>2044</v>
      </c>
      <c r="E602" t="s">
        <v>14017</v>
      </c>
      <c r="F602" t="s">
        <v>13002</v>
      </c>
      <c r="G602" s="62">
        <v>134</v>
      </c>
      <c r="H602" s="4">
        <v>1</v>
      </c>
      <c r="I602" s="63">
        <v>0.13400000000000001</v>
      </c>
      <c r="J602">
        <v>142</v>
      </c>
      <c r="K602" t="s">
        <v>13039</v>
      </c>
      <c r="L602" t="s">
        <v>3619</v>
      </c>
      <c r="M602" s="2">
        <v>155.27869118055969</v>
      </c>
      <c r="N602" t="s">
        <v>1820</v>
      </c>
    </row>
    <row r="603" spans="1:14" x14ac:dyDescent="0.3">
      <c r="A603" s="1">
        <v>45681.395353009248</v>
      </c>
      <c r="B603" t="s">
        <v>14015</v>
      </c>
      <c r="C603" t="s">
        <v>524</v>
      </c>
      <c r="D603" t="s">
        <v>2044</v>
      </c>
      <c r="E603" t="s">
        <v>14017</v>
      </c>
      <c r="F603" t="s">
        <v>13002</v>
      </c>
      <c r="G603" s="62">
        <v>134</v>
      </c>
      <c r="H603" s="4">
        <v>1</v>
      </c>
      <c r="I603" s="63">
        <v>0.13400000000000001</v>
      </c>
      <c r="J603">
        <v>136</v>
      </c>
      <c r="K603" t="s">
        <v>13046</v>
      </c>
      <c r="L603" t="s">
        <v>3619</v>
      </c>
      <c r="M603" s="2">
        <v>155.27869118055969</v>
      </c>
      <c r="N603" t="s">
        <v>1820</v>
      </c>
    </row>
    <row r="604" spans="1:14" x14ac:dyDescent="0.3">
      <c r="A604" s="1">
        <v>45723.587356574077</v>
      </c>
      <c r="B604" t="s">
        <v>1693</v>
      </c>
      <c r="C604" t="s">
        <v>144</v>
      </c>
      <c r="D604" t="s">
        <v>1047</v>
      </c>
      <c r="E604" t="s">
        <v>14018</v>
      </c>
      <c r="F604" t="s">
        <v>4532</v>
      </c>
      <c r="G604" s="62">
        <v>26.1</v>
      </c>
      <c r="H604" s="4">
        <v>1</v>
      </c>
      <c r="I604" s="63">
        <v>2.6100000000000002E-2</v>
      </c>
      <c r="J604">
        <v>94</v>
      </c>
      <c r="K604" t="s">
        <v>13034</v>
      </c>
      <c r="L604" t="s">
        <v>3619</v>
      </c>
      <c r="M604" s="2">
        <v>155.53647952546461</v>
      </c>
      <c r="N604" t="s">
        <v>1820</v>
      </c>
    </row>
    <row r="605" spans="1:14" x14ac:dyDescent="0.3">
      <c r="A605" s="1">
        <v>45685.313638703701</v>
      </c>
      <c r="B605" t="s">
        <v>14015</v>
      </c>
      <c r="C605" t="s">
        <v>524</v>
      </c>
      <c r="D605" t="s">
        <v>2044</v>
      </c>
      <c r="E605" t="s">
        <v>14019</v>
      </c>
      <c r="F605" t="s">
        <v>14020</v>
      </c>
      <c r="G605" s="62">
        <v>134</v>
      </c>
      <c r="H605" s="4">
        <v>1</v>
      </c>
      <c r="I605" s="63">
        <v>0.13400000000000001</v>
      </c>
      <c r="J605">
        <v>132</v>
      </c>
      <c r="K605" t="s">
        <v>13046</v>
      </c>
      <c r="L605" t="s">
        <v>3619</v>
      </c>
      <c r="M605" s="2">
        <v>155.66777006944179</v>
      </c>
      <c r="N605" t="s">
        <v>1820</v>
      </c>
    </row>
    <row r="606" spans="1:14" x14ac:dyDescent="0.3">
      <c r="A606" s="1">
        <v>45681.362583101851</v>
      </c>
      <c r="B606" t="s">
        <v>14015</v>
      </c>
      <c r="C606" t="s">
        <v>524</v>
      </c>
      <c r="D606" t="s">
        <v>2044</v>
      </c>
      <c r="E606" t="s">
        <v>14021</v>
      </c>
      <c r="F606" t="s">
        <v>14022</v>
      </c>
      <c r="G606" s="62">
        <v>134</v>
      </c>
      <c r="H606" s="4">
        <v>1</v>
      </c>
      <c r="I606" s="63">
        <v>0.13400000000000001</v>
      </c>
      <c r="J606">
        <v>136</v>
      </c>
      <c r="K606" t="s">
        <v>13046</v>
      </c>
      <c r="L606" t="s">
        <v>3619</v>
      </c>
      <c r="M606" s="2">
        <v>155.46756975694731</v>
      </c>
      <c r="N606" t="s">
        <v>1820</v>
      </c>
    </row>
    <row r="607" spans="1:14" x14ac:dyDescent="0.3">
      <c r="A607" s="1">
        <v>45681.363525659719</v>
      </c>
      <c r="B607" t="s">
        <v>14015</v>
      </c>
      <c r="C607" t="s">
        <v>524</v>
      </c>
      <c r="D607" t="s">
        <v>2044</v>
      </c>
      <c r="E607" t="s">
        <v>14023</v>
      </c>
      <c r="F607" t="s">
        <v>7248</v>
      </c>
      <c r="G607" s="62">
        <v>134</v>
      </c>
      <c r="H607" s="4">
        <v>1</v>
      </c>
      <c r="I607" s="63">
        <v>0.13400000000000001</v>
      </c>
      <c r="J607">
        <v>136</v>
      </c>
      <c r="K607" t="s">
        <v>13046</v>
      </c>
      <c r="L607" t="s">
        <v>3619</v>
      </c>
      <c r="M607" s="2">
        <v>155.42797310185409</v>
      </c>
      <c r="N607" t="s">
        <v>1820</v>
      </c>
    </row>
    <row r="608" spans="1:14" x14ac:dyDescent="0.3">
      <c r="A608" s="1">
        <v>45680.592730833327</v>
      </c>
      <c r="B608" t="s">
        <v>14015</v>
      </c>
      <c r="C608" t="s">
        <v>524</v>
      </c>
      <c r="D608" t="s">
        <v>2044</v>
      </c>
      <c r="E608" t="s">
        <v>14024</v>
      </c>
      <c r="F608" t="s">
        <v>7041</v>
      </c>
      <c r="G608" s="62">
        <v>134</v>
      </c>
      <c r="H608" s="4">
        <v>1</v>
      </c>
      <c r="I608" s="63">
        <v>0.13400000000000001</v>
      </c>
      <c r="J608">
        <v>137</v>
      </c>
      <c r="K608" t="s">
        <v>13046</v>
      </c>
      <c r="L608" t="s">
        <v>3619</v>
      </c>
      <c r="M608" s="2">
        <v>155.4703108217582</v>
      </c>
      <c r="N608" t="s">
        <v>1820</v>
      </c>
    </row>
    <row r="609" spans="1:14" x14ac:dyDescent="0.3">
      <c r="A609" s="1">
        <v>45678.900183356483</v>
      </c>
      <c r="B609" t="s">
        <v>14015</v>
      </c>
      <c r="C609" t="s">
        <v>524</v>
      </c>
      <c r="D609" t="s">
        <v>2044</v>
      </c>
      <c r="E609" t="s">
        <v>14025</v>
      </c>
      <c r="F609" t="s">
        <v>14026</v>
      </c>
      <c r="G609" s="62">
        <v>134</v>
      </c>
      <c r="H609" s="4">
        <v>1</v>
      </c>
      <c r="I609" s="63">
        <v>0.13400000000000001</v>
      </c>
      <c r="J609">
        <v>139</v>
      </c>
      <c r="K609" t="s">
        <v>13046</v>
      </c>
      <c r="L609" t="s">
        <v>3619</v>
      </c>
      <c r="M609" s="2">
        <v>155.2170410300896</v>
      </c>
      <c r="N609" t="s">
        <v>1820</v>
      </c>
    </row>
    <row r="610" spans="1:14" x14ac:dyDescent="0.3">
      <c r="A610" s="1">
        <v>45723.586718912033</v>
      </c>
      <c r="B610" t="s">
        <v>1693</v>
      </c>
      <c r="C610" t="s">
        <v>144</v>
      </c>
      <c r="D610" t="s">
        <v>1047</v>
      </c>
      <c r="E610" t="s">
        <v>14027</v>
      </c>
      <c r="F610" t="s">
        <v>3003</v>
      </c>
      <c r="G610" s="62">
        <v>26.1</v>
      </c>
      <c r="H610" s="4">
        <v>1</v>
      </c>
      <c r="I610" s="63">
        <v>2.6100000000000002E-2</v>
      </c>
      <c r="J610">
        <v>94</v>
      </c>
      <c r="K610" t="s">
        <v>13034</v>
      </c>
      <c r="L610" t="s">
        <v>6449</v>
      </c>
      <c r="M610" s="2">
        <v>152.98735743055289</v>
      </c>
      <c r="N610" t="s">
        <v>1820</v>
      </c>
    </row>
    <row r="611" spans="1:14" x14ac:dyDescent="0.3">
      <c r="A611" s="1">
        <v>45678.641700335647</v>
      </c>
      <c r="B611" t="s">
        <v>390</v>
      </c>
      <c r="C611" t="s">
        <v>390</v>
      </c>
      <c r="D611" t="s">
        <v>4112</v>
      </c>
      <c r="E611" t="s">
        <v>14028</v>
      </c>
      <c r="F611" t="s">
        <v>14029</v>
      </c>
      <c r="G611" s="62">
        <v>37.5</v>
      </c>
      <c r="H611" s="4">
        <v>1</v>
      </c>
      <c r="I611" s="63">
        <v>3.7499999999999999E-2</v>
      </c>
      <c r="J611">
        <v>139</v>
      </c>
      <c r="K611" t="s">
        <v>13039</v>
      </c>
      <c r="L611" t="s">
        <v>6449</v>
      </c>
      <c r="M611" s="2">
        <v>152.0185984259297</v>
      </c>
      <c r="N611" t="s">
        <v>1820</v>
      </c>
    </row>
    <row r="612" spans="1:14" x14ac:dyDescent="0.3">
      <c r="A612" s="1">
        <v>45723.586212002323</v>
      </c>
      <c r="B612" t="s">
        <v>1693</v>
      </c>
      <c r="C612" t="s">
        <v>144</v>
      </c>
      <c r="D612" t="s">
        <v>1047</v>
      </c>
      <c r="E612" t="s">
        <v>14030</v>
      </c>
      <c r="F612" t="s">
        <v>4302</v>
      </c>
      <c r="G612" s="62">
        <v>26.1</v>
      </c>
      <c r="H612" s="4">
        <v>1</v>
      </c>
      <c r="I612" s="63">
        <v>2.6100000000000002E-2</v>
      </c>
      <c r="J612">
        <v>94</v>
      </c>
      <c r="K612" t="s">
        <v>13034</v>
      </c>
      <c r="L612" t="s">
        <v>3704</v>
      </c>
      <c r="M612" s="2">
        <v>151.60217681713399</v>
      </c>
      <c r="N612" t="s">
        <v>1820</v>
      </c>
    </row>
    <row r="613" spans="1:14" x14ac:dyDescent="0.3">
      <c r="A613" s="1">
        <v>45712.387793217596</v>
      </c>
      <c r="B613" t="s">
        <v>624</v>
      </c>
      <c r="C613" t="s">
        <v>624</v>
      </c>
      <c r="D613" t="s">
        <v>1111</v>
      </c>
      <c r="E613" t="s">
        <v>14031</v>
      </c>
      <c r="F613" t="s">
        <v>14032</v>
      </c>
      <c r="G613" s="62">
        <v>41</v>
      </c>
      <c r="H613" s="4">
        <v>1</v>
      </c>
      <c r="I613" s="63">
        <v>4.1000000000000002E-2</v>
      </c>
      <c r="J613">
        <v>105</v>
      </c>
      <c r="K613" t="s">
        <v>13039</v>
      </c>
      <c r="L613" t="s">
        <v>1764</v>
      </c>
      <c r="M613" s="2">
        <v>150.5801543981506</v>
      </c>
      <c r="N613" t="s">
        <v>1820</v>
      </c>
    </row>
    <row r="614" spans="1:14" x14ac:dyDescent="0.3">
      <c r="A614" s="1">
        <v>45677.626755300917</v>
      </c>
      <c r="B614" t="s">
        <v>196</v>
      </c>
      <c r="C614" t="s">
        <v>196</v>
      </c>
      <c r="D614" t="s">
        <v>1620</v>
      </c>
      <c r="E614" t="s">
        <v>14033</v>
      </c>
      <c r="F614" t="s">
        <v>2617</v>
      </c>
      <c r="G614" s="62">
        <v>61.5</v>
      </c>
      <c r="H614" s="4">
        <v>1</v>
      </c>
      <c r="I614" s="63">
        <v>6.1499999999999999E-2</v>
      </c>
      <c r="J614">
        <v>140</v>
      </c>
      <c r="K614" t="s">
        <v>13039</v>
      </c>
      <c r="L614" t="s">
        <v>14034</v>
      </c>
      <c r="M614" s="2">
        <v>143.5364914351812</v>
      </c>
      <c r="N614" t="s">
        <v>1820</v>
      </c>
    </row>
    <row r="615" spans="1:14" x14ac:dyDescent="0.3">
      <c r="A615" s="1">
        <v>45744.708624513893</v>
      </c>
      <c r="B615" t="s">
        <v>624</v>
      </c>
      <c r="C615" t="s">
        <v>624</v>
      </c>
      <c r="D615" t="s">
        <v>1111</v>
      </c>
      <c r="E615" t="s">
        <v>14035</v>
      </c>
      <c r="F615" t="s">
        <v>13659</v>
      </c>
      <c r="G615" s="62">
        <v>41</v>
      </c>
      <c r="H615" s="4">
        <v>1</v>
      </c>
      <c r="I615" s="63">
        <v>4.1000000000000002E-2</v>
      </c>
      <c r="J615">
        <v>73</v>
      </c>
      <c r="K615" t="s">
        <v>13039</v>
      </c>
      <c r="L615" t="s">
        <v>1448</v>
      </c>
      <c r="M615" s="2">
        <v>149.5830084722256</v>
      </c>
      <c r="N615" t="s">
        <v>1820</v>
      </c>
    </row>
    <row r="616" spans="1:14" x14ac:dyDescent="0.3">
      <c r="A616" s="1">
        <v>45693.274783310189</v>
      </c>
      <c r="B616" t="s">
        <v>171</v>
      </c>
      <c r="C616" t="s">
        <v>171</v>
      </c>
      <c r="D616" t="s">
        <v>1047</v>
      </c>
      <c r="E616" t="s">
        <v>14036</v>
      </c>
      <c r="F616" t="s">
        <v>14037</v>
      </c>
      <c r="G616" s="62">
        <v>82</v>
      </c>
      <c r="H616" s="4">
        <v>1</v>
      </c>
      <c r="I616" s="63">
        <v>8.2000000000000003E-2</v>
      </c>
      <c r="J616">
        <v>124</v>
      </c>
      <c r="K616" t="s">
        <v>13039</v>
      </c>
      <c r="L616" t="s">
        <v>3611</v>
      </c>
      <c r="M616" s="2">
        <v>142.89344709490979</v>
      </c>
      <c r="N616" t="s">
        <v>1820</v>
      </c>
    </row>
    <row r="617" spans="1:14" x14ac:dyDescent="0.3">
      <c r="A617" s="1">
        <v>45715.941289618058</v>
      </c>
      <c r="B617" t="s">
        <v>639</v>
      </c>
      <c r="C617" t="s">
        <v>639</v>
      </c>
      <c r="D617" t="s">
        <v>1047</v>
      </c>
      <c r="E617" t="s">
        <v>14038</v>
      </c>
      <c r="F617" t="s">
        <v>14039</v>
      </c>
      <c r="G617" s="62">
        <v>360.5</v>
      </c>
      <c r="H617" s="4">
        <v>1</v>
      </c>
      <c r="I617" s="63">
        <v>0.36049999999999999</v>
      </c>
      <c r="J617">
        <v>102</v>
      </c>
      <c r="K617" t="s">
        <v>13039</v>
      </c>
      <c r="L617" t="s">
        <v>1448</v>
      </c>
      <c r="M617" s="2">
        <v>149.3032365393519</v>
      </c>
      <c r="N617" t="s">
        <v>1820</v>
      </c>
    </row>
    <row r="618" spans="1:14" x14ac:dyDescent="0.3">
      <c r="A618" s="1">
        <v>45708.987384745371</v>
      </c>
      <c r="B618" t="s">
        <v>133</v>
      </c>
      <c r="C618" t="s">
        <v>133</v>
      </c>
      <c r="D618" t="s">
        <v>1446</v>
      </c>
      <c r="E618" t="s">
        <v>14040</v>
      </c>
      <c r="F618" t="s">
        <v>14041</v>
      </c>
      <c r="G618" s="62">
        <v>49.66</v>
      </c>
      <c r="H618" s="4">
        <v>1</v>
      </c>
      <c r="I618" s="63">
        <v>4.9660000000000003E-2</v>
      </c>
      <c r="J618">
        <v>109</v>
      </c>
      <c r="K618" t="s">
        <v>13039</v>
      </c>
      <c r="L618" t="s">
        <v>2860</v>
      </c>
      <c r="M618" s="2">
        <v>144.22472931713131</v>
      </c>
      <c r="N618" t="s">
        <v>1820</v>
      </c>
    </row>
    <row r="619" spans="1:14" x14ac:dyDescent="0.3">
      <c r="A619" s="1">
        <v>45682.693779861111</v>
      </c>
      <c r="B619" t="s">
        <v>677</v>
      </c>
      <c r="C619" t="s">
        <v>677</v>
      </c>
      <c r="D619" t="s">
        <v>1047</v>
      </c>
      <c r="E619" t="s">
        <v>14042</v>
      </c>
      <c r="F619" t="s">
        <v>13390</v>
      </c>
      <c r="G619" s="62">
        <v>74.8</v>
      </c>
      <c r="H619" s="4">
        <v>1</v>
      </c>
      <c r="I619" s="63">
        <v>7.4800000000000005E-2</v>
      </c>
      <c r="J619">
        <v>135</v>
      </c>
      <c r="K619" t="s">
        <v>13039</v>
      </c>
      <c r="L619" t="s">
        <v>2860</v>
      </c>
      <c r="M619" s="2">
        <v>144.45445521990769</v>
      </c>
      <c r="N619" t="s">
        <v>1820</v>
      </c>
    </row>
    <row r="620" spans="1:14" x14ac:dyDescent="0.3">
      <c r="A620" s="1">
        <v>45727.689558101847</v>
      </c>
      <c r="B620" t="s">
        <v>687</v>
      </c>
      <c r="C620" t="s">
        <v>687</v>
      </c>
      <c r="D620" t="s">
        <v>1634</v>
      </c>
      <c r="E620" t="s">
        <v>14043</v>
      </c>
      <c r="F620" t="s">
        <v>8544</v>
      </c>
      <c r="G620" s="62">
        <v>8.9</v>
      </c>
      <c r="H620" s="4">
        <v>1</v>
      </c>
      <c r="I620" s="63">
        <v>8.8999999999999999E-3</v>
      </c>
      <c r="J620">
        <v>90</v>
      </c>
      <c r="K620" t="s">
        <v>13039</v>
      </c>
      <c r="L620" t="s">
        <v>14034</v>
      </c>
      <c r="M620" s="2">
        <v>143.61246377314819</v>
      </c>
      <c r="N620" t="s">
        <v>1820</v>
      </c>
    </row>
    <row r="621" spans="1:14" x14ac:dyDescent="0.3">
      <c r="A621" s="1">
        <v>45682.970791250002</v>
      </c>
      <c r="B621" t="s">
        <v>554</v>
      </c>
      <c r="C621" t="s">
        <v>554</v>
      </c>
      <c r="D621" t="s">
        <v>1473</v>
      </c>
      <c r="E621" t="s">
        <v>14044</v>
      </c>
      <c r="F621" t="s">
        <v>4392</v>
      </c>
      <c r="G621" s="62">
        <v>140.13999999999999</v>
      </c>
      <c r="H621" s="4">
        <v>1</v>
      </c>
      <c r="I621" s="63">
        <v>0.14013999999999999</v>
      </c>
      <c r="J621">
        <v>135</v>
      </c>
      <c r="K621" t="s">
        <v>13039</v>
      </c>
      <c r="L621" t="s">
        <v>3611</v>
      </c>
      <c r="M621" s="2">
        <v>142.33930927083571</v>
      </c>
      <c r="N621" t="s">
        <v>1820</v>
      </c>
    </row>
    <row r="622" spans="1:14" x14ac:dyDescent="0.3">
      <c r="A622" s="1">
        <v>45684.965209861111</v>
      </c>
      <c r="B622" t="s">
        <v>554</v>
      </c>
      <c r="C622" t="s">
        <v>554</v>
      </c>
      <c r="D622" t="s">
        <v>1473</v>
      </c>
      <c r="E622" t="s">
        <v>14045</v>
      </c>
      <c r="F622" t="s">
        <v>4389</v>
      </c>
      <c r="G622" s="62">
        <v>140.13999999999999</v>
      </c>
      <c r="H622" s="4">
        <v>1</v>
      </c>
      <c r="I622" s="63">
        <v>0.14013999999999999</v>
      </c>
      <c r="J622">
        <v>133</v>
      </c>
      <c r="K622" t="s">
        <v>13039</v>
      </c>
      <c r="L622" t="s">
        <v>3717</v>
      </c>
      <c r="M622" s="2">
        <v>141.78649024305921</v>
      </c>
      <c r="N622" t="s">
        <v>1820</v>
      </c>
    </row>
    <row r="623" spans="1:14" x14ac:dyDescent="0.3">
      <c r="A623" s="1">
        <v>45808.773932800927</v>
      </c>
      <c r="B623" t="s">
        <v>1825</v>
      </c>
      <c r="C623" t="s">
        <v>800</v>
      </c>
      <c r="D623" t="s">
        <v>1047</v>
      </c>
      <c r="E623" t="s">
        <v>14046</v>
      </c>
      <c r="F623" t="s">
        <v>3377</v>
      </c>
      <c r="G623" s="62">
        <v>43.76</v>
      </c>
      <c r="H623" s="4">
        <v>1</v>
      </c>
      <c r="I623" s="63">
        <v>4.376E-2</v>
      </c>
      <c r="J623">
        <v>9</v>
      </c>
      <c r="K623" t="s">
        <v>13042</v>
      </c>
      <c r="L623" t="s">
        <v>2405</v>
      </c>
      <c r="M623" s="2">
        <v>140.77925236111329</v>
      </c>
      <c r="N623" t="s">
        <v>1820</v>
      </c>
    </row>
    <row r="624" spans="1:14" x14ac:dyDescent="0.3">
      <c r="A624" s="1">
        <v>45804.89119775463</v>
      </c>
      <c r="B624" t="s">
        <v>530</v>
      </c>
      <c r="C624" t="s">
        <v>527</v>
      </c>
      <c r="D624" t="s">
        <v>2178</v>
      </c>
      <c r="E624" t="s">
        <v>14047</v>
      </c>
      <c r="F624" t="s">
        <v>2970</v>
      </c>
      <c r="G624" s="62">
        <v>116.66</v>
      </c>
      <c r="H624" s="4">
        <v>1</v>
      </c>
      <c r="I624" s="63">
        <v>0.11666</v>
      </c>
      <c r="J624">
        <v>13</v>
      </c>
      <c r="K624" t="s">
        <v>13046</v>
      </c>
      <c r="L624" t="s">
        <v>2405</v>
      </c>
      <c r="M624" s="2">
        <v>140.77815608796661</v>
      </c>
      <c r="N624" t="s">
        <v>1820</v>
      </c>
    </row>
    <row r="625" spans="1:14" x14ac:dyDescent="0.3">
      <c r="A625" s="1">
        <v>45689.605320138893</v>
      </c>
      <c r="B625" t="s">
        <v>203</v>
      </c>
      <c r="C625" t="s">
        <v>203</v>
      </c>
      <c r="D625" t="s">
        <v>1620</v>
      </c>
      <c r="E625" t="s">
        <v>14048</v>
      </c>
      <c r="F625" t="s">
        <v>10286</v>
      </c>
      <c r="G625" s="62">
        <v>43.3</v>
      </c>
      <c r="H625" s="4">
        <v>1</v>
      </c>
      <c r="I625" s="63">
        <v>4.3299999999999998E-2</v>
      </c>
      <c r="J625">
        <v>128</v>
      </c>
      <c r="K625" t="s">
        <v>13039</v>
      </c>
      <c r="L625" t="s">
        <v>2405</v>
      </c>
      <c r="M625" s="2">
        <v>140.77630170139309</v>
      </c>
      <c r="N625" t="s">
        <v>1820</v>
      </c>
    </row>
    <row r="626" spans="1:14" x14ac:dyDescent="0.3">
      <c r="A626" s="1">
        <v>45740.414948425932</v>
      </c>
      <c r="B626" t="s">
        <v>800</v>
      </c>
      <c r="C626" t="s">
        <v>800</v>
      </c>
      <c r="D626" t="s">
        <v>1047</v>
      </c>
      <c r="E626" t="s">
        <v>14049</v>
      </c>
      <c r="F626" t="s">
        <v>8920</v>
      </c>
      <c r="G626" s="62">
        <v>43.8</v>
      </c>
      <c r="H626" s="4">
        <v>1</v>
      </c>
      <c r="I626" s="63">
        <v>4.3799999999999999E-2</v>
      </c>
      <c r="J626">
        <v>77</v>
      </c>
      <c r="K626" t="s">
        <v>13039</v>
      </c>
      <c r="L626" t="s">
        <v>2405</v>
      </c>
      <c r="M626" s="2">
        <v>140.78097184027871</v>
      </c>
      <c r="N626" t="s">
        <v>1820</v>
      </c>
    </row>
    <row r="627" spans="1:14" x14ac:dyDescent="0.3">
      <c r="A627" s="1">
        <v>45743.782922013888</v>
      </c>
      <c r="B627" t="s">
        <v>799</v>
      </c>
      <c r="C627" t="s">
        <v>800</v>
      </c>
      <c r="D627" t="s">
        <v>1047</v>
      </c>
      <c r="E627" t="s">
        <v>14049</v>
      </c>
      <c r="F627" t="s">
        <v>8920</v>
      </c>
      <c r="G627" s="62">
        <v>43.76</v>
      </c>
      <c r="H627" s="4">
        <v>1</v>
      </c>
      <c r="I627" s="63">
        <v>4.376E-2</v>
      </c>
      <c r="J627">
        <v>74</v>
      </c>
      <c r="K627" t="s">
        <v>13042</v>
      </c>
      <c r="L627" t="s">
        <v>2405</v>
      </c>
      <c r="M627" s="2">
        <v>140.78097184027871</v>
      </c>
      <c r="N627" t="s">
        <v>1820</v>
      </c>
    </row>
    <row r="628" spans="1:14" x14ac:dyDescent="0.3">
      <c r="A628" s="1">
        <v>45743.782488483797</v>
      </c>
      <c r="B628" t="s">
        <v>799</v>
      </c>
      <c r="C628" t="s">
        <v>800</v>
      </c>
      <c r="D628" t="s">
        <v>1047</v>
      </c>
      <c r="E628" t="s">
        <v>14050</v>
      </c>
      <c r="F628" t="s">
        <v>2503</v>
      </c>
      <c r="G628" s="62">
        <v>43.76</v>
      </c>
      <c r="H628" s="4">
        <v>1</v>
      </c>
      <c r="I628" s="63">
        <v>4.376E-2</v>
      </c>
      <c r="J628">
        <v>74</v>
      </c>
      <c r="K628" t="s">
        <v>13042</v>
      </c>
      <c r="L628" t="s">
        <v>2405</v>
      </c>
      <c r="M628" s="2">
        <v>140.7805124884253</v>
      </c>
      <c r="N628" t="s">
        <v>1820</v>
      </c>
    </row>
    <row r="629" spans="1:14" x14ac:dyDescent="0.3">
      <c r="A629" s="1">
        <v>45701.629214675922</v>
      </c>
      <c r="B629" t="s">
        <v>203</v>
      </c>
      <c r="C629" t="s">
        <v>203</v>
      </c>
      <c r="D629" t="s">
        <v>1620</v>
      </c>
      <c r="E629" t="s">
        <v>14051</v>
      </c>
      <c r="F629" t="s">
        <v>4110</v>
      </c>
      <c r="G629" s="62">
        <v>43.3</v>
      </c>
      <c r="H629" s="4">
        <v>1</v>
      </c>
      <c r="I629" s="63">
        <v>4.3299999999999998E-2</v>
      </c>
      <c r="J629">
        <v>116</v>
      </c>
      <c r="K629" t="s">
        <v>13039</v>
      </c>
      <c r="L629" t="s">
        <v>2405</v>
      </c>
      <c r="M629" s="2">
        <v>140.7725267476853</v>
      </c>
      <c r="N629" t="s">
        <v>1820</v>
      </c>
    </row>
    <row r="630" spans="1:14" x14ac:dyDescent="0.3">
      <c r="A630" s="1">
        <v>45765.884300081023</v>
      </c>
      <c r="B630" t="s">
        <v>3676</v>
      </c>
      <c r="C630" t="s">
        <v>689</v>
      </c>
      <c r="D630" t="s">
        <v>1047</v>
      </c>
      <c r="E630" t="s">
        <v>14052</v>
      </c>
      <c r="F630" t="s">
        <v>14053</v>
      </c>
      <c r="G630" s="62">
        <v>96.9</v>
      </c>
      <c r="H630" s="4">
        <v>1</v>
      </c>
      <c r="I630" s="63">
        <v>9.6900000000000014E-2</v>
      </c>
      <c r="J630">
        <v>52</v>
      </c>
      <c r="K630" t="s">
        <v>13034</v>
      </c>
      <c r="L630" t="s">
        <v>3611</v>
      </c>
      <c r="M630" s="2">
        <v>142.09516873842219</v>
      </c>
      <c r="N630" t="s">
        <v>1820</v>
      </c>
    </row>
    <row r="631" spans="1:14" x14ac:dyDescent="0.3">
      <c r="A631" s="1">
        <v>45808.632732395832</v>
      </c>
      <c r="B631" t="s">
        <v>103</v>
      </c>
      <c r="C631" t="s">
        <v>103</v>
      </c>
      <c r="D631" t="s">
        <v>1655</v>
      </c>
      <c r="E631" t="s">
        <v>14054</v>
      </c>
      <c r="F631" t="s">
        <v>10011</v>
      </c>
      <c r="G631" s="62">
        <v>39.5</v>
      </c>
      <c r="H631" s="4">
        <v>1</v>
      </c>
      <c r="I631" s="63">
        <v>3.95E-2</v>
      </c>
      <c r="J631">
        <v>9</v>
      </c>
      <c r="K631" t="s">
        <v>13039</v>
      </c>
      <c r="L631" t="s">
        <v>2405</v>
      </c>
      <c r="M631" s="2">
        <v>140.9031247337989</v>
      </c>
      <c r="N631" t="s">
        <v>1820</v>
      </c>
    </row>
    <row r="632" spans="1:14" x14ac:dyDescent="0.3">
      <c r="A632" s="1">
        <v>45767.01521795139</v>
      </c>
      <c r="B632" t="s">
        <v>715</v>
      </c>
      <c r="C632" t="s">
        <v>715</v>
      </c>
      <c r="D632" t="s">
        <v>2403</v>
      </c>
      <c r="E632" t="s">
        <v>14055</v>
      </c>
      <c r="F632" t="s">
        <v>8817</v>
      </c>
      <c r="G632" s="62">
        <v>31.6</v>
      </c>
      <c r="H632" s="4">
        <v>1</v>
      </c>
      <c r="I632" s="63">
        <v>3.1600000000000003E-2</v>
      </c>
      <c r="J632">
        <v>50</v>
      </c>
      <c r="K632" t="s">
        <v>13039</v>
      </c>
      <c r="L632" t="s">
        <v>3089</v>
      </c>
      <c r="M632" s="2">
        <v>139.34740723379949</v>
      </c>
      <c r="N632" t="s">
        <v>1820</v>
      </c>
    </row>
    <row r="633" spans="1:14" x14ac:dyDescent="0.3">
      <c r="A633" s="1">
        <v>45767.011774988423</v>
      </c>
      <c r="B633" t="s">
        <v>715</v>
      </c>
      <c r="C633" t="s">
        <v>715</v>
      </c>
      <c r="D633" t="s">
        <v>2403</v>
      </c>
      <c r="E633" t="s">
        <v>14056</v>
      </c>
      <c r="F633" t="s">
        <v>1695</v>
      </c>
      <c r="G633" s="62">
        <v>31.6</v>
      </c>
      <c r="H633" s="4">
        <v>1</v>
      </c>
      <c r="I633" s="63">
        <v>3.1600000000000003E-2</v>
      </c>
      <c r="J633">
        <v>50</v>
      </c>
      <c r="K633" t="s">
        <v>13039</v>
      </c>
      <c r="L633" t="s">
        <v>3292</v>
      </c>
      <c r="M633" s="2">
        <v>137.6580514467569</v>
      </c>
      <c r="N633" t="s">
        <v>1820</v>
      </c>
    </row>
    <row r="634" spans="1:14" x14ac:dyDescent="0.3">
      <c r="A634" s="1">
        <v>45800.606149293977</v>
      </c>
      <c r="B634" t="s">
        <v>103</v>
      </c>
      <c r="C634" t="s">
        <v>103</v>
      </c>
      <c r="D634" t="s">
        <v>1655</v>
      </c>
      <c r="E634" t="s">
        <v>14057</v>
      </c>
      <c r="F634" t="s">
        <v>10027</v>
      </c>
      <c r="G634" s="62">
        <v>39.5</v>
      </c>
      <c r="H634" s="4">
        <v>1</v>
      </c>
      <c r="I634" s="63">
        <v>3.95E-2</v>
      </c>
      <c r="J634">
        <v>17</v>
      </c>
      <c r="K634" t="s">
        <v>13039</v>
      </c>
      <c r="L634" t="s">
        <v>2405</v>
      </c>
      <c r="M634" s="2">
        <v>140.83985241898341</v>
      </c>
      <c r="N634" t="s">
        <v>1820</v>
      </c>
    </row>
    <row r="635" spans="1:14" x14ac:dyDescent="0.3">
      <c r="A635" s="1">
        <v>45681.969509374998</v>
      </c>
      <c r="B635" t="s">
        <v>554</v>
      </c>
      <c r="C635" t="s">
        <v>554</v>
      </c>
      <c r="D635" t="s">
        <v>1473</v>
      </c>
      <c r="E635" t="s">
        <v>14058</v>
      </c>
      <c r="F635" t="s">
        <v>2767</v>
      </c>
      <c r="G635" s="62">
        <v>140.13999999999999</v>
      </c>
      <c r="H635" s="4">
        <v>1</v>
      </c>
      <c r="I635" s="63">
        <v>0.14013999999999999</v>
      </c>
      <c r="J635">
        <v>136</v>
      </c>
      <c r="K635" t="s">
        <v>13039</v>
      </c>
      <c r="L635" t="s">
        <v>2004</v>
      </c>
      <c r="M635" s="2">
        <v>138.48795050926131</v>
      </c>
      <c r="N635" t="s">
        <v>1820</v>
      </c>
    </row>
    <row r="636" spans="1:14" x14ac:dyDescent="0.3">
      <c r="A636" s="1">
        <v>45799.340211793977</v>
      </c>
      <c r="B636" t="s">
        <v>2351</v>
      </c>
      <c r="C636" t="s">
        <v>108</v>
      </c>
      <c r="D636" t="s">
        <v>2116</v>
      </c>
      <c r="E636" t="s">
        <v>14059</v>
      </c>
      <c r="F636" t="s">
        <v>9261</v>
      </c>
      <c r="G636" s="62">
        <v>24</v>
      </c>
      <c r="H636" s="4">
        <v>1</v>
      </c>
      <c r="I636" s="63">
        <v>2.4E-2</v>
      </c>
      <c r="J636">
        <v>18</v>
      </c>
      <c r="K636" t="s">
        <v>13034</v>
      </c>
      <c r="L636" t="s">
        <v>2004</v>
      </c>
      <c r="M636" s="2">
        <v>138.01421275462781</v>
      </c>
      <c r="N636" t="s">
        <v>1820</v>
      </c>
    </row>
    <row r="637" spans="1:14" x14ac:dyDescent="0.3">
      <c r="A637" s="1">
        <v>45761.490354849528</v>
      </c>
      <c r="B637" t="s">
        <v>14060</v>
      </c>
      <c r="C637" t="s">
        <v>554</v>
      </c>
      <c r="D637" t="s">
        <v>1473</v>
      </c>
      <c r="E637" t="s">
        <v>14061</v>
      </c>
      <c r="F637" t="s">
        <v>6852</v>
      </c>
      <c r="G637" s="62">
        <v>136</v>
      </c>
      <c r="H637" s="4">
        <v>1</v>
      </c>
      <c r="I637" s="63">
        <v>0.13600000000000001</v>
      </c>
      <c r="J637">
        <v>56</v>
      </c>
      <c r="K637" t="s">
        <v>13034</v>
      </c>
      <c r="L637" t="s">
        <v>1388</v>
      </c>
      <c r="M637" s="2">
        <v>135.30426783565051</v>
      </c>
      <c r="N637" t="s">
        <v>1820</v>
      </c>
    </row>
    <row r="638" spans="1:14" x14ac:dyDescent="0.3">
      <c r="A638" s="1">
        <v>45751.836519178243</v>
      </c>
      <c r="B638" t="s">
        <v>533</v>
      </c>
      <c r="C638" t="s">
        <v>534</v>
      </c>
      <c r="D638" t="s">
        <v>1473</v>
      </c>
      <c r="E638" t="s">
        <v>14062</v>
      </c>
      <c r="F638" t="s">
        <v>4912</v>
      </c>
      <c r="G638" s="62">
        <v>283</v>
      </c>
      <c r="H638" s="4">
        <v>1</v>
      </c>
      <c r="I638" s="63">
        <v>0.28299999999999997</v>
      </c>
      <c r="J638">
        <v>66</v>
      </c>
      <c r="K638" t="s">
        <v>13042</v>
      </c>
      <c r="L638" t="s">
        <v>14063</v>
      </c>
      <c r="M638" s="2">
        <v>134.34291468749871</v>
      </c>
      <c r="N638" t="s">
        <v>1820</v>
      </c>
    </row>
    <row r="639" spans="1:14" x14ac:dyDescent="0.3">
      <c r="A639" s="1">
        <v>45783.325623263889</v>
      </c>
      <c r="B639" t="s">
        <v>1672</v>
      </c>
      <c r="C639" t="s">
        <v>169</v>
      </c>
      <c r="D639" t="s">
        <v>1047</v>
      </c>
      <c r="E639" t="s">
        <v>14064</v>
      </c>
      <c r="F639" t="s">
        <v>13370</v>
      </c>
      <c r="G639" s="62">
        <v>272.63</v>
      </c>
      <c r="H639" s="4">
        <v>1</v>
      </c>
      <c r="I639" s="63">
        <v>0.27262999999999998</v>
      </c>
      <c r="J639">
        <v>34</v>
      </c>
      <c r="K639" t="s">
        <v>13034</v>
      </c>
      <c r="L639" t="s">
        <v>14065</v>
      </c>
      <c r="M639" s="2">
        <v>132.41717494212929</v>
      </c>
      <c r="N639" t="s">
        <v>13062</v>
      </c>
    </row>
    <row r="640" spans="1:14" x14ac:dyDescent="0.3">
      <c r="A640" s="1">
        <v>45765.629198055547</v>
      </c>
      <c r="B640" t="s">
        <v>2963</v>
      </c>
      <c r="C640" t="s">
        <v>613</v>
      </c>
      <c r="D640" t="s">
        <v>1534</v>
      </c>
      <c r="E640" t="s">
        <v>14066</v>
      </c>
      <c r="F640" t="s">
        <v>14067</v>
      </c>
      <c r="G640" s="62">
        <v>116.8</v>
      </c>
      <c r="H640" s="4">
        <v>1</v>
      </c>
      <c r="I640" s="63">
        <v>0.1168</v>
      </c>
      <c r="J640">
        <v>52</v>
      </c>
      <c r="K640" t="s">
        <v>13042</v>
      </c>
      <c r="L640" t="s">
        <v>3292</v>
      </c>
      <c r="M640" s="2">
        <v>137.38784744212899</v>
      </c>
      <c r="N640" t="s">
        <v>1820</v>
      </c>
    </row>
    <row r="641" spans="1:14" x14ac:dyDescent="0.3">
      <c r="A641" s="1">
        <v>45727.273768171297</v>
      </c>
      <c r="B641" t="s">
        <v>606</v>
      </c>
      <c r="C641" t="s">
        <v>606</v>
      </c>
      <c r="D641" t="s">
        <v>2044</v>
      </c>
      <c r="E641" t="s">
        <v>14068</v>
      </c>
      <c r="F641" t="s">
        <v>3416</v>
      </c>
      <c r="G641" s="62">
        <v>42.3</v>
      </c>
      <c r="H641" s="4">
        <v>1</v>
      </c>
      <c r="I641" s="63">
        <v>4.2299999999999997E-2</v>
      </c>
      <c r="J641">
        <v>90</v>
      </c>
      <c r="K641" t="s">
        <v>13039</v>
      </c>
      <c r="L641" t="s">
        <v>3292</v>
      </c>
      <c r="M641" s="2">
        <v>137.5185416898166</v>
      </c>
      <c r="N641" t="s">
        <v>1820</v>
      </c>
    </row>
    <row r="642" spans="1:14" x14ac:dyDescent="0.3">
      <c r="A642" s="1">
        <v>45799.340530231479</v>
      </c>
      <c r="B642" t="s">
        <v>2351</v>
      </c>
      <c r="C642" t="s">
        <v>108</v>
      </c>
      <c r="D642" t="s">
        <v>2116</v>
      </c>
      <c r="E642" t="s">
        <v>14069</v>
      </c>
      <c r="F642" t="s">
        <v>10460</v>
      </c>
      <c r="G642" s="62">
        <v>24</v>
      </c>
      <c r="H642" s="4">
        <v>1</v>
      </c>
      <c r="I642" s="63">
        <v>2.4E-2</v>
      </c>
      <c r="J642">
        <v>18</v>
      </c>
      <c r="K642" t="s">
        <v>13034</v>
      </c>
      <c r="L642" t="s">
        <v>3056</v>
      </c>
      <c r="M642" s="2">
        <v>136.93907518518969</v>
      </c>
      <c r="N642" t="s">
        <v>1820</v>
      </c>
    </row>
    <row r="643" spans="1:14" x14ac:dyDescent="0.3">
      <c r="A643" s="1">
        <v>45723.500036898149</v>
      </c>
      <c r="B643" t="s">
        <v>904</v>
      </c>
      <c r="C643" t="s">
        <v>902</v>
      </c>
      <c r="D643" t="s">
        <v>1047</v>
      </c>
      <c r="E643" t="s">
        <v>14070</v>
      </c>
      <c r="F643" t="s">
        <v>4673</v>
      </c>
      <c r="G643" s="62">
        <v>173.33</v>
      </c>
      <c r="H643" s="4">
        <v>1</v>
      </c>
      <c r="I643" s="63">
        <v>0.17333000000000001</v>
      </c>
      <c r="J643">
        <v>94</v>
      </c>
      <c r="K643" t="s">
        <v>13046</v>
      </c>
      <c r="L643" t="s">
        <v>1388</v>
      </c>
      <c r="M643" s="2">
        <v>135.26389478009509</v>
      </c>
      <c r="N643" t="s">
        <v>1820</v>
      </c>
    </row>
    <row r="644" spans="1:14" x14ac:dyDescent="0.3">
      <c r="A644" s="1">
        <v>45777.837888194437</v>
      </c>
      <c r="B644" t="s">
        <v>6751</v>
      </c>
      <c r="C644" t="s">
        <v>442</v>
      </c>
      <c r="D644" t="s">
        <v>1047</v>
      </c>
      <c r="E644" t="s">
        <v>14071</v>
      </c>
      <c r="F644" t="s">
        <v>13423</v>
      </c>
      <c r="G644" s="62">
        <v>50.8</v>
      </c>
      <c r="H644" s="4">
        <v>1</v>
      </c>
      <c r="I644" s="63">
        <v>5.0799999999999998E-2</v>
      </c>
      <c r="J644">
        <v>40</v>
      </c>
      <c r="K644" t="s">
        <v>13042</v>
      </c>
      <c r="L644" t="s">
        <v>1388</v>
      </c>
      <c r="M644" s="2">
        <v>135.10372179398109</v>
      </c>
      <c r="N644" t="s">
        <v>1820</v>
      </c>
    </row>
    <row r="645" spans="1:14" x14ac:dyDescent="0.3">
      <c r="A645" s="1">
        <v>45692.615208437499</v>
      </c>
      <c r="B645" t="s">
        <v>173</v>
      </c>
      <c r="C645" t="s">
        <v>173</v>
      </c>
      <c r="D645" t="s">
        <v>1047</v>
      </c>
      <c r="E645" t="s">
        <v>14072</v>
      </c>
      <c r="F645" t="s">
        <v>2667</v>
      </c>
      <c r="G645" s="62">
        <v>33</v>
      </c>
      <c r="H645" s="4">
        <v>1</v>
      </c>
      <c r="I645" s="63">
        <v>3.3000000000000002E-2</v>
      </c>
      <c r="J645">
        <v>125</v>
      </c>
      <c r="K645" t="s">
        <v>13039</v>
      </c>
      <c r="L645" t="s">
        <v>3633</v>
      </c>
      <c r="M645" s="2">
        <v>130.72818039351839</v>
      </c>
      <c r="N645" t="s">
        <v>1820</v>
      </c>
    </row>
    <row r="646" spans="1:14" x14ac:dyDescent="0.3">
      <c r="A646" s="1">
        <v>45702.517754733803</v>
      </c>
      <c r="B646" t="s">
        <v>624</v>
      </c>
      <c r="C646" t="s">
        <v>624</v>
      </c>
      <c r="D646" t="s">
        <v>1111</v>
      </c>
      <c r="E646" t="s">
        <v>14073</v>
      </c>
      <c r="F646" t="s">
        <v>7202</v>
      </c>
      <c r="G646" s="62">
        <v>41</v>
      </c>
      <c r="H646" s="4">
        <v>1</v>
      </c>
      <c r="I646" s="63">
        <v>4.1000000000000002E-2</v>
      </c>
      <c r="J646">
        <v>115</v>
      </c>
      <c r="K646" t="s">
        <v>13039</v>
      </c>
      <c r="L646" t="s">
        <v>3638</v>
      </c>
      <c r="M646" s="2">
        <v>131.11488342592199</v>
      </c>
      <c r="N646" t="s">
        <v>1820</v>
      </c>
    </row>
    <row r="647" spans="1:14" x14ac:dyDescent="0.3">
      <c r="A647" s="1">
        <v>45703.249822777783</v>
      </c>
      <c r="B647" t="s">
        <v>173</v>
      </c>
      <c r="C647" t="s">
        <v>173</v>
      </c>
      <c r="D647" t="s">
        <v>1047</v>
      </c>
      <c r="E647" t="s">
        <v>14074</v>
      </c>
      <c r="F647" t="s">
        <v>8654</v>
      </c>
      <c r="G647" s="62">
        <v>33</v>
      </c>
      <c r="H647" s="4">
        <v>1</v>
      </c>
      <c r="I647" s="63">
        <v>3.3000000000000002E-2</v>
      </c>
      <c r="J647">
        <v>114</v>
      </c>
      <c r="K647" t="s">
        <v>13039</v>
      </c>
      <c r="L647" t="s">
        <v>3633</v>
      </c>
      <c r="M647" s="2">
        <v>130.36508703703291</v>
      </c>
      <c r="N647" t="s">
        <v>1820</v>
      </c>
    </row>
    <row r="648" spans="1:14" x14ac:dyDescent="0.3">
      <c r="A648" s="1">
        <v>45705.773859652778</v>
      </c>
      <c r="B648" t="s">
        <v>390</v>
      </c>
      <c r="C648" t="s">
        <v>390</v>
      </c>
      <c r="D648" t="s">
        <v>4112</v>
      </c>
      <c r="E648" t="s">
        <v>14075</v>
      </c>
      <c r="F648" t="s">
        <v>5041</v>
      </c>
      <c r="G648" s="62">
        <v>37.5</v>
      </c>
      <c r="H648" s="4">
        <v>1</v>
      </c>
      <c r="I648" s="63">
        <v>3.7499999999999999E-2</v>
      </c>
      <c r="J648">
        <v>112</v>
      </c>
      <c r="K648" t="s">
        <v>13039</v>
      </c>
      <c r="L648" t="s">
        <v>14076</v>
      </c>
      <c r="M648" s="2">
        <v>128.8246378703698</v>
      </c>
      <c r="N648" t="s">
        <v>1820</v>
      </c>
    </row>
    <row r="649" spans="1:14" x14ac:dyDescent="0.3">
      <c r="A649" s="1">
        <v>45811.420288819441</v>
      </c>
      <c r="B649" t="s">
        <v>533</v>
      </c>
      <c r="C649" t="s">
        <v>534</v>
      </c>
      <c r="D649" t="s">
        <v>1473</v>
      </c>
      <c r="E649" t="s">
        <v>14077</v>
      </c>
      <c r="F649" t="s">
        <v>14078</v>
      </c>
      <c r="G649" s="62">
        <v>283</v>
      </c>
      <c r="H649" s="4">
        <v>1</v>
      </c>
      <c r="I649" s="63">
        <v>0.28299999999999997</v>
      </c>
      <c r="J649">
        <v>6</v>
      </c>
      <c r="K649" t="s">
        <v>13034</v>
      </c>
      <c r="L649" t="s">
        <v>3643</v>
      </c>
      <c r="M649" s="2">
        <v>129.49638476852121</v>
      </c>
      <c r="N649" t="s">
        <v>1820</v>
      </c>
    </row>
    <row r="650" spans="1:14" x14ac:dyDescent="0.3">
      <c r="A650" s="1">
        <v>45705.592751192133</v>
      </c>
      <c r="B650" t="s">
        <v>534</v>
      </c>
      <c r="C650" t="s">
        <v>534</v>
      </c>
      <c r="D650" t="s">
        <v>1473</v>
      </c>
      <c r="E650" t="s">
        <v>14079</v>
      </c>
      <c r="F650" t="s">
        <v>13882</v>
      </c>
      <c r="G650" s="62">
        <v>276.43</v>
      </c>
      <c r="H650" s="4">
        <v>1</v>
      </c>
      <c r="I650" s="63">
        <v>0.27643000000000001</v>
      </c>
      <c r="J650">
        <v>112</v>
      </c>
      <c r="K650" t="s">
        <v>13049</v>
      </c>
      <c r="L650" t="s">
        <v>14076</v>
      </c>
      <c r="M650" s="2">
        <v>128.75092209490691</v>
      </c>
      <c r="N650" t="s">
        <v>1820</v>
      </c>
    </row>
    <row r="651" spans="1:14" x14ac:dyDescent="0.3">
      <c r="A651" s="1">
        <v>45812.698270428242</v>
      </c>
      <c r="B651" t="s">
        <v>14080</v>
      </c>
      <c r="C651" t="s">
        <v>980</v>
      </c>
      <c r="D651" t="s">
        <v>5774</v>
      </c>
      <c r="E651" t="s">
        <v>14081</v>
      </c>
      <c r="F651" t="s">
        <v>1369</v>
      </c>
      <c r="G651" s="62">
        <v>84</v>
      </c>
      <c r="H651" s="4">
        <v>1</v>
      </c>
      <c r="I651" s="63">
        <v>8.4000000000000005E-2</v>
      </c>
      <c r="J651">
        <v>5</v>
      </c>
      <c r="K651" t="s">
        <v>13034</v>
      </c>
      <c r="L651" t="s">
        <v>14076</v>
      </c>
      <c r="M651" s="2">
        <v>128.262712881944</v>
      </c>
      <c r="N651" t="s">
        <v>1820</v>
      </c>
    </row>
    <row r="652" spans="1:14" x14ac:dyDescent="0.3">
      <c r="A652" s="1">
        <v>45686.965014803238</v>
      </c>
      <c r="B652" t="s">
        <v>639</v>
      </c>
      <c r="C652" t="s">
        <v>639</v>
      </c>
      <c r="D652" t="s">
        <v>1047</v>
      </c>
      <c r="E652" t="s">
        <v>14082</v>
      </c>
      <c r="F652" t="s">
        <v>6996</v>
      </c>
      <c r="G652" s="62">
        <v>360.5</v>
      </c>
      <c r="H652" s="4">
        <v>1</v>
      </c>
      <c r="I652" s="63">
        <v>0.36049999999999999</v>
      </c>
      <c r="J652">
        <v>131</v>
      </c>
      <c r="K652" t="s">
        <v>13049</v>
      </c>
      <c r="L652" t="s">
        <v>3056</v>
      </c>
      <c r="M652" s="2">
        <v>136.739794629626</v>
      </c>
      <c r="N652" t="s">
        <v>1820</v>
      </c>
    </row>
    <row r="653" spans="1:14" x14ac:dyDescent="0.3">
      <c r="A653" s="1">
        <v>45715.946339178241</v>
      </c>
      <c r="B653" t="s">
        <v>639</v>
      </c>
      <c r="C653" t="s">
        <v>639</v>
      </c>
      <c r="D653" t="s">
        <v>1047</v>
      </c>
      <c r="E653" t="s">
        <v>14083</v>
      </c>
      <c r="F653" t="s">
        <v>1598</v>
      </c>
      <c r="G653" s="62">
        <v>360.5</v>
      </c>
      <c r="H653" s="4">
        <v>1</v>
      </c>
      <c r="I653" s="63">
        <v>0.36049999999999999</v>
      </c>
      <c r="J653">
        <v>102</v>
      </c>
      <c r="K653" t="s">
        <v>13049</v>
      </c>
      <c r="L653" t="s">
        <v>3056</v>
      </c>
      <c r="M653" s="2">
        <v>136.7401971875006</v>
      </c>
      <c r="N653" t="s">
        <v>1820</v>
      </c>
    </row>
    <row r="654" spans="1:14" x14ac:dyDescent="0.3">
      <c r="A654" s="1">
        <v>45686.968229421298</v>
      </c>
      <c r="B654" t="s">
        <v>639</v>
      </c>
      <c r="C654" t="s">
        <v>639</v>
      </c>
      <c r="D654" t="s">
        <v>1047</v>
      </c>
      <c r="E654" t="s">
        <v>14084</v>
      </c>
      <c r="F654" t="s">
        <v>14085</v>
      </c>
      <c r="G654" s="62">
        <v>360.5</v>
      </c>
      <c r="H654" s="4">
        <v>1</v>
      </c>
      <c r="I654" s="63">
        <v>0.36049999999999999</v>
      </c>
      <c r="J654">
        <v>131</v>
      </c>
      <c r="K654" t="s">
        <v>13049</v>
      </c>
      <c r="L654" t="s">
        <v>3056</v>
      </c>
      <c r="M654" s="2">
        <v>136.73937289352031</v>
      </c>
      <c r="N654" t="s">
        <v>1820</v>
      </c>
    </row>
    <row r="655" spans="1:14" x14ac:dyDescent="0.3">
      <c r="A655" s="1">
        <v>45705.954475138889</v>
      </c>
      <c r="B655" t="s">
        <v>108</v>
      </c>
      <c r="C655" t="s">
        <v>108</v>
      </c>
      <c r="D655" t="s">
        <v>2116</v>
      </c>
      <c r="E655" t="s">
        <v>14086</v>
      </c>
      <c r="F655" t="s">
        <v>1957</v>
      </c>
      <c r="G655" s="62">
        <v>24</v>
      </c>
      <c r="H655" s="4">
        <v>1</v>
      </c>
      <c r="I655" s="63">
        <v>2.4E-2</v>
      </c>
      <c r="J655">
        <v>112</v>
      </c>
      <c r="K655" t="s">
        <v>13039</v>
      </c>
      <c r="L655" t="s">
        <v>1388</v>
      </c>
      <c r="M655" s="2">
        <v>135.8746391319437</v>
      </c>
      <c r="N655" t="s">
        <v>1820</v>
      </c>
    </row>
    <row r="656" spans="1:14" x14ac:dyDescent="0.3">
      <c r="A656" s="1">
        <v>45737.947611550917</v>
      </c>
      <c r="B656" t="s">
        <v>452</v>
      </c>
      <c r="C656" t="s">
        <v>442</v>
      </c>
      <c r="D656" t="s">
        <v>1047</v>
      </c>
      <c r="E656" t="s">
        <v>14087</v>
      </c>
      <c r="F656" t="s">
        <v>10258</v>
      </c>
      <c r="G656" s="62">
        <v>50.8</v>
      </c>
      <c r="H656" s="4">
        <v>1</v>
      </c>
      <c r="I656" s="63">
        <v>5.0799999999999998E-2</v>
      </c>
      <c r="J656">
        <v>80</v>
      </c>
      <c r="K656" t="s">
        <v>13034</v>
      </c>
      <c r="L656" t="s">
        <v>14063</v>
      </c>
      <c r="M656" s="2">
        <v>134.8617047222215</v>
      </c>
      <c r="N656" t="s">
        <v>1820</v>
      </c>
    </row>
    <row r="657" spans="1:14" x14ac:dyDescent="0.3">
      <c r="A657" s="1">
        <v>45727.437811828713</v>
      </c>
      <c r="B657" t="s">
        <v>14088</v>
      </c>
      <c r="C657" t="s">
        <v>1019</v>
      </c>
      <c r="D657" t="s">
        <v>1047</v>
      </c>
      <c r="E657" t="s">
        <v>14089</v>
      </c>
      <c r="F657" t="s">
        <v>1271</v>
      </c>
      <c r="G657" s="62">
        <v>65</v>
      </c>
      <c r="H657" s="4">
        <v>1</v>
      </c>
      <c r="I657" s="63">
        <v>6.5000000000000002E-2</v>
      </c>
      <c r="J657">
        <v>90</v>
      </c>
      <c r="K657" t="s">
        <v>13034</v>
      </c>
      <c r="L657" t="s">
        <v>2000</v>
      </c>
      <c r="M657" s="2">
        <v>127.0139520486118</v>
      </c>
      <c r="N657" t="s">
        <v>1820</v>
      </c>
    </row>
    <row r="658" spans="1:14" x14ac:dyDescent="0.3">
      <c r="A658" s="1">
        <v>45799.339586562499</v>
      </c>
      <c r="B658" t="s">
        <v>2351</v>
      </c>
      <c r="C658" t="s">
        <v>108</v>
      </c>
      <c r="D658" t="s">
        <v>2116</v>
      </c>
      <c r="E658" t="s">
        <v>14090</v>
      </c>
      <c r="F658" t="s">
        <v>14091</v>
      </c>
      <c r="G658" s="62">
        <v>24</v>
      </c>
      <c r="H658" s="4">
        <v>1</v>
      </c>
      <c r="I658" s="63">
        <v>2.4E-2</v>
      </c>
      <c r="J658">
        <v>18</v>
      </c>
      <c r="K658" t="s">
        <v>13034</v>
      </c>
      <c r="L658" t="s">
        <v>2000</v>
      </c>
      <c r="M658" s="2">
        <v>127.0706184375013</v>
      </c>
      <c r="N658" t="s">
        <v>1820</v>
      </c>
    </row>
    <row r="659" spans="1:14" x14ac:dyDescent="0.3">
      <c r="A659" s="1">
        <v>45699.577354988432</v>
      </c>
      <c r="B659" t="s">
        <v>1006</v>
      </c>
      <c r="C659" t="s">
        <v>1006</v>
      </c>
      <c r="D659" t="s">
        <v>1047</v>
      </c>
      <c r="E659" t="s">
        <v>14092</v>
      </c>
      <c r="F659" t="s">
        <v>1413</v>
      </c>
      <c r="G659" s="62">
        <v>70</v>
      </c>
      <c r="H659" s="4">
        <v>1</v>
      </c>
      <c r="I659" s="63">
        <v>7.0000000000000007E-2</v>
      </c>
      <c r="J659">
        <v>118</v>
      </c>
      <c r="K659" t="s">
        <v>13039</v>
      </c>
      <c r="L659" t="s">
        <v>2000</v>
      </c>
      <c r="M659" s="2">
        <v>127.2348919675933</v>
      </c>
      <c r="N659" t="s">
        <v>1820</v>
      </c>
    </row>
    <row r="660" spans="1:14" x14ac:dyDescent="0.3">
      <c r="A660" s="1">
        <v>45696.678061631937</v>
      </c>
      <c r="B660" t="s">
        <v>1006</v>
      </c>
      <c r="C660" t="s">
        <v>1006</v>
      </c>
      <c r="D660" t="s">
        <v>1047</v>
      </c>
      <c r="E660" t="s">
        <v>14093</v>
      </c>
      <c r="F660" t="s">
        <v>2586</v>
      </c>
      <c r="G660" s="62">
        <v>70</v>
      </c>
      <c r="H660" s="4">
        <v>1</v>
      </c>
      <c r="I660" s="63">
        <v>7.0000000000000007E-2</v>
      </c>
      <c r="J660">
        <v>121</v>
      </c>
      <c r="K660" t="s">
        <v>13039</v>
      </c>
      <c r="L660" t="s">
        <v>2000</v>
      </c>
      <c r="M660" s="2">
        <v>127.243381215274</v>
      </c>
      <c r="N660" t="s">
        <v>1820</v>
      </c>
    </row>
    <row r="661" spans="1:14" x14ac:dyDescent="0.3">
      <c r="A661" s="1">
        <v>45710.450088877318</v>
      </c>
      <c r="B661" t="s">
        <v>982</v>
      </c>
      <c r="C661" t="s">
        <v>982</v>
      </c>
      <c r="D661" t="s">
        <v>1998</v>
      </c>
      <c r="E661" t="s">
        <v>14094</v>
      </c>
      <c r="F661" t="s">
        <v>4187</v>
      </c>
      <c r="G661" s="62">
        <v>56</v>
      </c>
      <c r="H661" s="4">
        <v>1</v>
      </c>
      <c r="I661" s="63">
        <v>5.6000000000000001E-2</v>
      </c>
      <c r="J661">
        <v>107</v>
      </c>
      <c r="K661" t="s">
        <v>13039</v>
      </c>
      <c r="L661" t="s">
        <v>3629</v>
      </c>
      <c r="M661" s="2">
        <v>124.52939256944229</v>
      </c>
      <c r="N661" t="s">
        <v>1820</v>
      </c>
    </row>
    <row r="662" spans="1:14" x14ac:dyDescent="0.3">
      <c r="A662" s="1">
        <v>45783.326012395832</v>
      </c>
      <c r="B662" t="s">
        <v>6224</v>
      </c>
      <c r="C662" t="s">
        <v>169</v>
      </c>
      <c r="D662" t="s">
        <v>1047</v>
      </c>
      <c r="E662" t="s">
        <v>14095</v>
      </c>
      <c r="F662" t="s">
        <v>4786</v>
      </c>
      <c r="G662" s="62">
        <v>272.63</v>
      </c>
      <c r="H662" s="4">
        <v>1</v>
      </c>
      <c r="I662" s="63">
        <v>0.27262999999999998</v>
      </c>
      <c r="J662">
        <v>34</v>
      </c>
      <c r="K662" t="s">
        <v>13034</v>
      </c>
      <c r="L662" t="s">
        <v>4113</v>
      </c>
      <c r="M662" s="2">
        <v>126.7503446064802</v>
      </c>
      <c r="N662" t="s">
        <v>13062</v>
      </c>
    </row>
    <row r="663" spans="1:14" x14ac:dyDescent="0.3">
      <c r="A663" s="1">
        <v>45811.420692974541</v>
      </c>
      <c r="B663" t="s">
        <v>533</v>
      </c>
      <c r="C663" t="s">
        <v>534</v>
      </c>
      <c r="D663" t="s">
        <v>1473</v>
      </c>
      <c r="E663" t="s">
        <v>14096</v>
      </c>
      <c r="F663" t="s">
        <v>14097</v>
      </c>
      <c r="G663" s="62">
        <v>283</v>
      </c>
      <c r="H663" s="4">
        <v>1</v>
      </c>
      <c r="I663" s="63">
        <v>0.28299999999999997</v>
      </c>
      <c r="J663">
        <v>6</v>
      </c>
      <c r="K663" t="s">
        <v>13034</v>
      </c>
      <c r="L663" t="s">
        <v>3218</v>
      </c>
      <c r="M663" s="2">
        <v>119.85155930555629</v>
      </c>
      <c r="N663" t="s">
        <v>1820</v>
      </c>
    </row>
    <row r="664" spans="1:14" x14ac:dyDescent="0.3">
      <c r="A664" s="1">
        <v>45716.777388495371</v>
      </c>
      <c r="B664" t="s">
        <v>1032</v>
      </c>
      <c r="C664" t="s">
        <v>1032</v>
      </c>
      <c r="D664" t="s">
        <v>1047</v>
      </c>
      <c r="E664" t="s">
        <v>14098</v>
      </c>
      <c r="F664" t="s">
        <v>2586</v>
      </c>
      <c r="G664" s="62">
        <v>58</v>
      </c>
      <c r="H664" s="4">
        <v>1</v>
      </c>
      <c r="I664" s="63">
        <v>5.8000000000000003E-2</v>
      </c>
      <c r="J664">
        <v>101</v>
      </c>
      <c r="K664" t="s">
        <v>13039</v>
      </c>
      <c r="L664" t="s">
        <v>2755</v>
      </c>
      <c r="M664" s="2">
        <v>118.2347758796313</v>
      </c>
      <c r="N664" t="s">
        <v>1820</v>
      </c>
    </row>
    <row r="665" spans="1:14" x14ac:dyDescent="0.3">
      <c r="A665" s="1">
        <v>45800.392676620373</v>
      </c>
      <c r="B665" t="s">
        <v>2351</v>
      </c>
      <c r="C665" t="s">
        <v>108</v>
      </c>
      <c r="D665" t="s">
        <v>2116</v>
      </c>
      <c r="E665" t="s">
        <v>14099</v>
      </c>
      <c r="F665" t="s">
        <v>14100</v>
      </c>
      <c r="G665" s="62">
        <v>24</v>
      </c>
      <c r="H665" s="4">
        <v>1</v>
      </c>
      <c r="I665" s="63">
        <v>2.4E-2</v>
      </c>
      <c r="J665">
        <v>17</v>
      </c>
      <c r="K665" t="s">
        <v>13034</v>
      </c>
      <c r="L665" t="s">
        <v>4113</v>
      </c>
      <c r="M665" s="2">
        <v>126.8476195833355</v>
      </c>
      <c r="N665" t="s">
        <v>1820</v>
      </c>
    </row>
    <row r="666" spans="1:14" x14ac:dyDescent="0.3">
      <c r="A666" s="1">
        <v>45696.958611724527</v>
      </c>
      <c r="B666" t="s">
        <v>390</v>
      </c>
      <c r="C666" t="s">
        <v>390</v>
      </c>
      <c r="D666" t="s">
        <v>4112</v>
      </c>
      <c r="E666" t="s">
        <v>14101</v>
      </c>
      <c r="F666" t="s">
        <v>13905</v>
      </c>
      <c r="G666" s="62">
        <v>37.5</v>
      </c>
      <c r="H666" s="4">
        <v>1</v>
      </c>
      <c r="I666" s="63">
        <v>3.7499999999999999E-2</v>
      </c>
      <c r="J666">
        <v>121</v>
      </c>
      <c r="K666" t="s">
        <v>13039</v>
      </c>
      <c r="L666" t="s">
        <v>14076</v>
      </c>
      <c r="M666" s="2">
        <v>128.66963348379801</v>
      </c>
      <c r="N666" t="s">
        <v>1820</v>
      </c>
    </row>
    <row r="667" spans="1:14" x14ac:dyDescent="0.3">
      <c r="A667" s="1">
        <v>45695.64700975694</v>
      </c>
      <c r="B667" t="s">
        <v>390</v>
      </c>
      <c r="C667" t="s">
        <v>390</v>
      </c>
      <c r="D667" t="s">
        <v>4112</v>
      </c>
      <c r="E667" t="s">
        <v>14102</v>
      </c>
      <c r="F667" t="s">
        <v>14103</v>
      </c>
      <c r="G667" s="62">
        <v>37.5</v>
      </c>
      <c r="H667" s="4">
        <v>1</v>
      </c>
      <c r="I667" s="63">
        <v>3.7499999999999999E-2</v>
      </c>
      <c r="J667">
        <v>122</v>
      </c>
      <c r="K667" t="s">
        <v>13039</v>
      </c>
      <c r="L667" t="s">
        <v>4113</v>
      </c>
      <c r="M667" s="2">
        <v>126.9478839467629</v>
      </c>
      <c r="N667" t="s">
        <v>1820</v>
      </c>
    </row>
    <row r="668" spans="1:14" x14ac:dyDescent="0.3">
      <c r="A668" s="1">
        <v>45747.728745092587</v>
      </c>
      <c r="B668" t="s">
        <v>103</v>
      </c>
      <c r="C668" t="s">
        <v>103</v>
      </c>
      <c r="D668" t="s">
        <v>1655</v>
      </c>
      <c r="E668" t="s">
        <v>14104</v>
      </c>
      <c r="F668" t="s">
        <v>12443</v>
      </c>
      <c r="G668" s="62">
        <v>39.5</v>
      </c>
      <c r="H668" s="4">
        <v>1</v>
      </c>
      <c r="I668" s="63">
        <v>3.95E-2</v>
      </c>
      <c r="J668">
        <v>70</v>
      </c>
      <c r="K668" t="s">
        <v>13039</v>
      </c>
      <c r="L668" t="s">
        <v>3232</v>
      </c>
      <c r="M668" s="2">
        <v>123.05339049768369</v>
      </c>
      <c r="N668" t="s">
        <v>1820</v>
      </c>
    </row>
    <row r="669" spans="1:14" x14ac:dyDescent="0.3">
      <c r="A669" s="1">
        <v>45815.661248634256</v>
      </c>
      <c r="B669" t="s">
        <v>14105</v>
      </c>
      <c r="C669" t="s">
        <v>457</v>
      </c>
      <c r="D669" t="s">
        <v>1047</v>
      </c>
      <c r="E669" t="s">
        <v>14106</v>
      </c>
      <c r="F669" t="s">
        <v>3127</v>
      </c>
      <c r="G669" s="62">
        <v>134.4</v>
      </c>
      <c r="H669" s="4">
        <v>1</v>
      </c>
      <c r="I669" s="63">
        <v>0.13439999999999999</v>
      </c>
      <c r="J669">
        <v>2</v>
      </c>
      <c r="K669" t="s">
        <v>13034</v>
      </c>
      <c r="L669" t="s">
        <v>6902</v>
      </c>
      <c r="M669" s="2">
        <v>125.32796534722</v>
      </c>
      <c r="N669" t="s">
        <v>1820</v>
      </c>
    </row>
    <row r="670" spans="1:14" x14ac:dyDescent="0.3">
      <c r="A670" s="1">
        <v>45812.697164861107</v>
      </c>
      <c r="B670" t="s">
        <v>14080</v>
      </c>
      <c r="C670" t="s">
        <v>980</v>
      </c>
      <c r="D670" t="s">
        <v>5774</v>
      </c>
      <c r="E670" t="s">
        <v>14107</v>
      </c>
      <c r="F670" t="s">
        <v>1373</v>
      </c>
      <c r="G670" s="62">
        <v>84</v>
      </c>
      <c r="H670" s="4">
        <v>1</v>
      </c>
      <c r="I670" s="63">
        <v>8.4000000000000005E-2</v>
      </c>
      <c r="J670">
        <v>5</v>
      </c>
      <c r="K670" t="s">
        <v>13034</v>
      </c>
      <c r="L670" t="s">
        <v>3625</v>
      </c>
      <c r="M670" s="2">
        <v>121.7967884837999</v>
      </c>
      <c r="N670" t="s">
        <v>1820</v>
      </c>
    </row>
    <row r="671" spans="1:14" x14ac:dyDescent="0.3">
      <c r="A671" s="1">
        <v>45812.69800802083</v>
      </c>
      <c r="B671" t="s">
        <v>14080</v>
      </c>
      <c r="C671" t="s">
        <v>980</v>
      </c>
      <c r="D671" t="s">
        <v>5774</v>
      </c>
      <c r="E671" t="s">
        <v>14108</v>
      </c>
      <c r="F671" t="s">
        <v>1376</v>
      </c>
      <c r="G671" s="62">
        <v>84</v>
      </c>
      <c r="H671" s="4">
        <v>1</v>
      </c>
      <c r="I671" s="63">
        <v>8.4000000000000005E-2</v>
      </c>
      <c r="J671">
        <v>5</v>
      </c>
      <c r="K671" t="s">
        <v>13034</v>
      </c>
      <c r="L671" t="s">
        <v>1782</v>
      </c>
      <c r="M671" s="2">
        <v>122.2467083912052</v>
      </c>
      <c r="N671" t="s">
        <v>1820</v>
      </c>
    </row>
    <row r="672" spans="1:14" x14ac:dyDescent="0.3">
      <c r="A672" s="1">
        <v>45805.67631923611</v>
      </c>
      <c r="B672" t="s">
        <v>14109</v>
      </c>
      <c r="C672" t="s">
        <v>1032</v>
      </c>
      <c r="D672" t="s">
        <v>1047</v>
      </c>
      <c r="E672" t="s">
        <v>14110</v>
      </c>
      <c r="F672" t="s">
        <v>1403</v>
      </c>
      <c r="G672" s="62">
        <v>58</v>
      </c>
      <c r="H672" s="4">
        <v>1</v>
      </c>
      <c r="I672" s="63">
        <v>5.8000000000000003E-2</v>
      </c>
      <c r="J672">
        <v>12</v>
      </c>
      <c r="K672" t="s">
        <v>13034</v>
      </c>
      <c r="L672" t="s">
        <v>3629</v>
      </c>
      <c r="M672" s="2">
        <v>124.8286768402759</v>
      </c>
      <c r="N672" t="s">
        <v>1820</v>
      </c>
    </row>
    <row r="673" spans="1:14" x14ac:dyDescent="0.3">
      <c r="A673" s="1">
        <v>45800.605849247688</v>
      </c>
      <c r="B673" t="s">
        <v>103</v>
      </c>
      <c r="C673" t="s">
        <v>103</v>
      </c>
      <c r="D673" t="s">
        <v>1655</v>
      </c>
      <c r="E673" t="s">
        <v>14111</v>
      </c>
      <c r="F673" t="s">
        <v>5031</v>
      </c>
      <c r="G673" s="62">
        <v>39.5</v>
      </c>
      <c r="H673" s="4">
        <v>1</v>
      </c>
      <c r="I673" s="63">
        <v>3.95E-2</v>
      </c>
      <c r="J673">
        <v>17</v>
      </c>
      <c r="K673" t="s">
        <v>13039</v>
      </c>
      <c r="L673" t="s">
        <v>1782</v>
      </c>
      <c r="M673" s="2">
        <v>122.8265122106459</v>
      </c>
      <c r="N673" t="s">
        <v>1820</v>
      </c>
    </row>
    <row r="674" spans="1:14" x14ac:dyDescent="0.3">
      <c r="A674" s="1">
        <v>45769.666915185182</v>
      </c>
      <c r="B674" t="s">
        <v>626</v>
      </c>
      <c r="C674" t="s">
        <v>626</v>
      </c>
      <c r="D674" t="s">
        <v>1184</v>
      </c>
      <c r="E674" t="s">
        <v>14112</v>
      </c>
      <c r="F674" t="s">
        <v>14113</v>
      </c>
      <c r="G674" s="62">
        <v>44</v>
      </c>
      <c r="H674" s="4">
        <v>1</v>
      </c>
      <c r="I674" s="63">
        <v>4.3999999999999997E-2</v>
      </c>
      <c r="J674">
        <v>48</v>
      </c>
      <c r="K674" t="s">
        <v>13039</v>
      </c>
      <c r="L674" t="s">
        <v>3232</v>
      </c>
      <c r="M674" s="2">
        <v>123.99949803241179</v>
      </c>
      <c r="N674" t="s">
        <v>1820</v>
      </c>
    </row>
    <row r="675" spans="1:14" x14ac:dyDescent="0.3">
      <c r="A675" s="1">
        <v>45783.397987847216</v>
      </c>
      <c r="B675" t="s">
        <v>6224</v>
      </c>
      <c r="C675" t="s">
        <v>169</v>
      </c>
      <c r="D675" t="s">
        <v>1047</v>
      </c>
      <c r="E675" t="s">
        <v>14114</v>
      </c>
      <c r="F675" t="s">
        <v>6198</v>
      </c>
      <c r="G675" s="62">
        <v>272.63</v>
      </c>
      <c r="H675" s="4">
        <v>1</v>
      </c>
      <c r="I675" s="63">
        <v>0.27262999999999998</v>
      </c>
      <c r="J675">
        <v>34</v>
      </c>
      <c r="K675" t="s">
        <v>13034</v>
      </c>
      <c r="L675" t="s">
        <v>3232</v>
      </c>
      <c r="M675" s="2">
        <v>123.7879704050938</v>
      </c>
      <c r="N675" t="s">
        <v>13062</v>
      </c>
    </row>
    <row r="676" spans="1:14" x14ac:dyDescent="0.3">
      <c r="A676" s="1">
        <v>45777.951419976853</v>
      </c>
      <c r="B676" t="s">
        <v>677</v>
      </c>
      <c r="C676" t="s">
        <v>677</v>
      </c>
      <c r="D676" t="s">
        <v>1047</v>
      </c>
      <c r="E676" t="s">
        <v>14115</v>
      </c>
      <c r="F676" t="s">
        <v>14116</v>
      </c>
      <c r="G676" s="62">
        <v>74.8</v>
      </c>
      <c r="H676" s="4">
        <v>1</v>
      </c>
      <c r="I676" s="63">
        <v>7.4800000000000005E-2</v>
      </c>
      <c r="J676">
        <v>40</v>
      </c>
      <c r="K676" t="s">
        <v>13039</v>
      </c>
      <c r="L676" t="s">
        <v>3232</v>
      </c>
      <c r="M676" s="2">
        <v>123.377813576386</v>
      </c>
      <c r="N676" t="s">
        <v>1820</v>
      </c>
    </row>
    <row r="677" spans="1:14" x14ac:dyDescent="0.3">
      <c r="A677" s="1">
        <v>45750.397453032398</v>
      </c>
      <c r="B677" t="s">
        <v>13931</v>
      </c>
      <c r="C677" t="s">
        <v>428</v>
      </c>
      <c r="D677" t="s">
        <v>2483</v>
      </c>
      <c r="E677" t="s">
        <v>14117</v>
      </c>
      <c r="F677" t="s">
        <v>8236</v>
      </c>
      <c r="G677" s="62">
        <v>117</v>
      </c>
      <c r="H677" s="4">
        <v>1</v>
      </c>
      <c r="I677" s="63">
        <v>0.11700000000000001</v>
      </c>
      <c r="J677">
        <v>67</v>
      </c>
      <c r="K677" t="s">
        <v>13046</v>
      </c>
      <c r="L677" t="s">
        <v>1782</v>
      </c>
      <c r="M677" s="2">
        <v>122.1777846990735</v>
      </c>
      <c r="N677" t="s">
        <v>1820</v>
      </c>
    </row>
    <row r="678" spans="1:14" x14ac:dyDescent="0.3">
      <c r="A678" s="1">
        <v>45760.631566643518</v>
      </c>
      <c r="B678" t="s">
        <v>626</v>
      </c>
      <c r="C678" t="s">
        <v>626</v>
      </c>
      <c r="D678" t="s">
        <v>1184</v>
      </c>
      <c r="E678" t="s">
        <v>14118</v>
      </c>
      <c r="F678" t="s">
        <v>6571</v>
      </c>
      <c r="G678" s="62">
        <v>44</v>
      </c>
      <c r="H678" s="4">
        <v>1</v>
      </c>
      <c r="I678" s="63">
        <v>4.3999999999999997E-2</v>
      </c>
      <c r="J678">
        <v>57</v>
      </c>
      <c r="K678" t="s">
        <v>13039</v>
      </c>
      <c r="L678" t="s">
        <v>3232</v>
      </c>
      <c r="M678" s="2">
        <v>123.0177286921317</v>
      </c>
      <c r="N678" t="s">
        <v>1820</v>
      </c>
    </row>
    <row r="679" spans="1:14" x14ac:dyDescent="0.3">
      <c r="A679" s="1">
        <v>45750.402528356477</v>
      </c>
      <c r="B679" t="s">
        <v>13931</v>
      </c>
      <c r="C679" t="s">
        <v>428</v>
      </c>
      <c r="D679" t="s">
        <v>2483</v>
      </c>
      <c r="E679" t="s">
        <v>14119</v>
      </c>
      <c r="F679" t="s">
        <v>3124</v>
      </c>
      <c r="G679" s="62">
        <v>117</v>
      </c>
      <c r="H679" s="4">
        <v>1</v>
      </c>
      <c r="I679" s="63">
        <v>0.11700000000000001</v>
      </c>
      <c r="J679">
        <v>67</v>
      </c>
      <c r="K679" t="s">
        <v>13046</v>
      </c>
      <c r="L679" t="s">
        <v>3625</v>
      </c>
      <c r="M679" s="2">
        <v>121.8886361342593</v>
      </c>
      <c r="N679" t="s">
        <v>1820</v>
      </c>
    </row>
    <row r="680" spans="1:14" x14ac:dyDescent="0.3">
      <c r="A680" s="1">
        <v>45796.617300717597</v>
      </c>
      <c r="B680" t="s">
        <v>6346</v>
      </c>
      <c r="C680" t="s">
        <v>677</v>
      </c>
      <c r="D680" t="s">
        <v>1047</v>
      </c>
      <c r="E680" t="s">
        <v>14120</v>
      </c>
      <c r="F680" t="s">
        <v>14121</v>
      </c>
      <c r="G680" s="62">
        <v>74.8</v>
      </c>
      <c r="H680" s="4">
        <v>1</v>
      </c>
      <c r="I680" s="63">
        <v>7.4800000000000005E-2</v>
      </c>
      <c r="J680">
        <v>21</v>
      </c>
      <c r="K680" t="s">
        <v>13034</v>
      </c>
      <c r="L680" t="s">
        <v>1782</v>
      </c>
      <c r="M680" s="2">
        <v>122.071378692126</v>
      </c>
      <c r="N680" t="s">
        <v>13062</v>
      </c>
    </row>
    <row r="681" spans="1:14" x14ac:dyDescent="0.3">
      <c r="A681" s="1">
        <v>45814.500296122693</v>
      </c>
      <c r="B681" t="s">
        <v>13931</v>
      </c>
      <c r="C681" t="s">
        <v>428</v>
      </c>
      <c r="D681" t="s">
        <v>2483</v>
      </c>
      <c r="E681" t="s">
        <v>14122</v>
      </c>
      <c r="F681" t="s">
        <v>4302</v>
      </c>
      <c r="G681" s="62">
        <v>117</v>
      </c>
      <c r="H681" s="4">
        <v>1</v>
      </c>
      <c r="I681" s="63">
        <v>0.11700000000000001</v>
      </c>
      <c r="J681">
        <v>3</v>
      </c>
      <c r="K681" t="s">
        <v>13042</v>
      </c>
      <c r="L681" t="s">
        <v>3625</v>
      </c>
      <c r="M681" s="2">
        <v>121.9449337499973</v>
      </c>
      <c r="N681" t="s">
        <v>1820</v>
      </c>
    </row>
    <row r="682" spans="1:14" x14ac:dyDescent="0.3">
      <c r="A682" s="1">
        <v>45796.616882141199</v>
      </c>
      <c r="B682" t="s">
        <v>6346</v>
      </c>
      <c r="C682" t="s">
        <v>677</v>
      </c>
      <c r="D682" t="s">
        <v>1047</v>
      </c>
      <c r="E682" t="s">
        <v>14123</v>
      </c>
      <c r="F682" t="s">
        <v>14124</v>
      </c>
      <c r="G682" s="62">
        <v>74.8</v>
      </c>
      <c r="H682" s="4">
        <v>1</v>
      </c>
      <c r="I682" s="63">
        <v>7.4800000000000005E-2</v>
      </c>
      <c r="J682">
        <v>21</v>
      </c>
      <c r="K682" t="s">
        <v>13034</v>
      </c>
      <c r="L682" t="s">
        <v>1782</v>
      </c>
      <c r="M682" s="2">
        <v>122.2968973263924</v>
      </c>
      <c r="N682" t="s">
        <v>13062</v>
      </c>
    </row>
    <row r="683" spans="1:14" x14ac:dyDescent="0.3">
      <c r="A683" s="1">
        <v>45806.630679479167</v>
      </c>
      <c r="B683" t="s">
        <v>103</v>
      </c>
      <c r="C683" t="s">
        <v>103</v>
      </c>
      <c r="D683" t="s">
        <v>1655</v>
      </c>
      <c r="E683" t="s">
        <v>14125</v>
      </c>
      <c r="F683" t="s">
        <v>4636</v>
      </c>
      <c r="G683" s="62">
        <v>39.5</v>
      </c>
      <c r="H683" s="4">
        <v>1</v>
      </c>
      <c r="I683" s="63">
        <v>3.95E-2</v>
      </c>
      <c r="J683">
        <v>11</v>
      </c>
      <c r="K683" t="s">
        <v>13039</v>
      </c>
      <c r="L683" t="s">
        <v>1917</v>
      </c>
      <c r="M683" s="2">
        <v>120.4011041782433</v>
      </c>
      <c r="N683" t="s">
        <v>1820</v>
      </c>
    </row>
    <row r="684" spans="1:14" x14ac:dyDescent="0.3">
      <c r="A684" s="1">
        <v>45709.384307372689</v>
      </c>
      <c r="B684" t="s">
        <v>624</v>
      </c>
      <c r="C684" t="s">
        <v>624</v>
      </c>
      <c r="D684" t="s">
        <v>1111</v>
      </c>
      <c r="E684" t="s">
        <v>14126</v>
      </c>
      <c r="F684" t="s">
        <v>10869</v>
      </c>
      <c r="G684" s="62">
        <v>41</v>
      </c>
      <c r="H684" s="4">
        <v>1</v>
      </c>
      <c r="I684" s="63">
        <v>4.1000000000000002E-2</v>
      </c>
      <c r="J684">
        <v>108</v>
      </c>
      <c r="K684" t="s">
        <v>13039</v>
      </c>
      <c r="L684" t="s">
        <v>2755</v>
      </c>
      <c r="M684" s="2">
        <v>118.0402328819473</v>
      </c>
      <c r="N684" t="s">
        <v>1820</v>
      </c>
    </row>
    <row r="685" spans="1:14" x14ac:dyDescent="0.3">
      <c r="A685" s="1">
        <v>45709.374418865737</v>
      </c>
      <c r="B685" t="s">
        <v>624</v>
      </c>
      <c r="C685" t="s">
        <v>624</v>
      </c>
      <c r="D685" t="s">
        <v>1111</v>
      </c>
      <c r="E685" t="s">
        <v>14127</v>
      </c>
      <c r="F685" t="s">
        <v>5780</v>
      </c>
      <c r="G685" s="62">
        <v>41</v>
      </c>
      <c r="H685" s="4">
        <v>1</v>
      </c>
      <c r="I685" s="63">
        <v>4.1000000000000002E-2</v>
      </c>
      <c r="J685">
        <v>108</v>
      </c>
      <c r="K685" t="s">
        <v>13039</v>
      </c>
      <c r="L685" t="s">
        <v>1949</v>
      </c>
      <c r="M685" s="2">
        <v>117.6311515624984</v>
      </c>
      <c r="N685" t="s">
        <v>1820</v>
      </c>
    </row>
    <row r="686" spans="1:14" x14ac:dyDescent="0.3">
      <c r="A686" s="1">
        <v>45712.390825810187</v>
      </c>
      <c r="B686" t="s">
        <v>624</v>
      </c>
      <c r="C686" t="s">
        <v>624</v>
      </c>
      <c r="D686" t="s">
        <v>1111</v>
      </c>
      <c r="E686" t="s">
        <v>14128</v>
      </c>
      <c r="F686" t="s">
        <v>5460</v>
      </c>
      <c r="G686" s="62">
        <v>41</v>
      </c>
      <c r="H686" s="4">
        <v>1</v>
      </c>
      <c r="I686" s="63">
        <v>4.1000000000000002E-2</v>
      </c>
      <c r="J686">
        <v>105</v>
      </c>
      <c r="K686" t="s">
        <v>13039</v>
      </c>
      <c r="L686" t="s">
        <v>1949</v>
      </c>
      <c r="M686" s="2">
        <v>117.8136843749962</v>
      </c>
      <c r="N686" t="s">
        <v>1820</v>
      </c>
    </row>
    <row r="687" spans="1:14" x14ac:dyDescent="0.3">
      <c r="A687" s="1">
        <v>45815.579941377313</v>
      </c>
      <c r="B687" t="s">
        <v>5881</v>
      </c>
      <c r="C687" t="s">
        <v>100</v>
      </c>
      <c r="D687" t="s">
        <v>1655</v>
      </c>
      <c r="E687" t="s">
        <v>14129</v>
      </c>
      <c r="F687" t="s">
        <v>4725</v>
      </c>
      <c r="G687" s="62">
        <v>36.299999999999997</v>
      </c>
      <c r="H687" s="4">
        <v>1</v>
      </c>
      <c r="I687" s="63">
        <v>3.6299999999999999E-2</v>
      </c>
      <c r="J687">
        <v>2</v>
      </c>
      <c r="K687" t="s">
        <v>13034</v>
      </c>
      <c r="L687" t="s">
        <v>1949</v>
      </c>
      <c r="M687" s="2">
        <v>117.8237068518501</v>
      </c>
      <c r="N687" t="s">
        <v>1820</v>
      </c>
    </row>
    <row r="688" spans="1:14" x14ac:dyDescent="0.3">
      <c r="A688" s="1">
        <v>45756.018045983787</v>
      </c>
      <c r="B688" t="s">
        <v>100</v>
      </c>
      <c r="C688" t="s">
        <v>100</v>
      </c>
      <c r="D688" t="s">
        <v>1655</v>
      </c>
      <c r="E688" t="s">
        <v>14130</v>
      </c>
      <c r="F688" t="s">
        <v>3083</v>
      </c>
      <c r="G688" s="62">
        <v>36.299999999999997</v>
      </c>
      <c r="H688" s="4">
        <v>1</v>
      </c>
      <c r="I688" s="63">
        <v>3.6299999999999999E-2</v>
      </c>
      <c r="J688">
        <v>61</v>
      </c>
      <c r="K688" t="s">
        <v>13039</v>
      </c>
      <c r="L688" t="s">
        <v>1949</v>
      </c>
      <c r="M688" s="2">
        <v>117.4479622916697</v>
      </c>
      <c r="N688" t="s">
        <v>1820</v>
      </c>
    </row>
    <row r="689" spans="1:14" x14ac:dyDescent="0.3">
      <c r="A689" s="1">
        <v>45794.584639942128</v>
      </c>
      <c r="B689" t="s">
        <v>5881</v>
      </c>
      <c r="C689" t="s">
        <v>100</v>
      </c>
      <c r="D689" t="s">
        <v>1655</v>
      </c>
      <c r="E689" t="s">
        <v>14131</v>
      </c>
      <c r="F689" t="s">
        <v>5020</v>
      </c>
      <c r="G689" s="62">
        <v>36.299999999999997</v>
      </c>
      <c r="H689" s="4">
        <v>1</v>
      </c>
      <c r="I689" s="63">
        <v>3.6299999999999999E-2</v>
      </c>
      <c r="J689">
        <v>23</v>
      </c>
      <c r="K689" t="s">
        <v>13034</v>
      </c>
      <c r="L689" t="s">
        <v>6368</v>
      </c>
      <c r="M689" s="2">
        <v>113.7712998263887</v>
      </c>
      <c r="N689" t="s">
        <v>1820</v>
      </c>
    </row>
    <row r="690" spans="1:14" x14ac:dyDescent="0.3">
      <c r="A690" s="1">
        <v>45813.668456284722</v>
      </c>
      <c r="B690" t="s">
        <v>5881</v>
      </c>
      <c r="C690" t="s">
        <v>100</v>
      </c>
      <c r="D690" t="s">
        <v>1655</v>
      </c>
      <c r="E690" t="s">
        <v>14132</v>
      </c>
      <c r="F690" t="s">
        <v>5434</v>
      </c>
      <c r="G690" s="62">
        <v>36.299999999999997</v>
      </c>
      <c r="H690" s="4">
        <v>1</v>
      </c>
      <c r="I690" s="63">
        <v>3.6299999999999999E-2</v>
      </c>
      <c r="J690">
        <v>4</v>
      </c>
      <c r="K690" t="s">
        <v>13034</v>
      </c>
      <c r="L690" t="s">
        <v>6368</v>
      </c>
      <c r="M690" s="2">
        <v>113.84642946759411</v>
      </c>
      <c r="N690" t="s">
        <v>1820</v>
      </c>
    </row>
    <row r="691" spans="1:14" x14ac:dyDescent="0.3">
      <c r="A691" s="1">
        <v>45813.664982800918</v>
      </c>
      <c r="B691" t="s">
        <v>5881</v>
      </c>
      <c r="C691" t="s">
        <v>100</v>
      </c>
      <c r="D691" t="s">
        <v>1655</v>
      </c>
      <c r="E691" t="s">
        <v>14133</v>
      </c>
      <c r="F691" t="s">
        <v>4282</v>
      </c>
      <c r="G691" s="62">
        <v>36.299999999999997</v>
      </c>
      <c r="H691" s="4">
        <v>1</v>
      </c>
      <c r="I691" s="63">
        <v>3.6299999999999999E-2</v>
      </c>
      <c r="J691">
        <v>4</v>
      </c>
      <c r="K691" t="s">
        <v>13034</v>
      </c>
      <c r="L691" t="s">
        <v>6368</v>
      </c>
      <c r="M691" s="2">
        <v>113.8457851157436</v>
      </c>
      <c r="N691" t="s">
        <v>1820</v>
      </c>
    </row>
    <row r="692" spans="1:14" x14ac:dyDescent="0.3">
      <c r="A692" s="1">
        <v>45813.666270057867</v>
      </c>
      <c r="B692" t="s">
        <v>5881</v>
      </c>
      <c r="C692" t="s">
        <v>100</v>
      </c>
      <c r="D692" t="s">
        <v>1655</v>
      </c>
      <c r="E692" t="s">
        <v>14134</v>
      </c>
      <c r="F692" t="s">
        <v>14135</v>
      </c>
      <c r="G692" s="62">
        <v>36.299999999999997</v>
      </c>
      <c r="H692" s="4">
        <v>1</v>
      </c>
      <c r="I692" s="63">
        <v>3.6299999999999999E-2</v>
      </c>
      <c r="J692">
        <v>4</v>
      </c>
      <c r="K692" t="s">
        <v>13034</v>
      </c>
      <c r="L692" t="s">
        <v>6368</v>
      </c>
      <c r="M692" s="2">
        <v>113.9634778356485</v>
      </c>
      <c r="N692" t="s">
        <v>1820</v>
      </c>
    </row>
    <row r="693" spans="1:14" x14ac:dyDescent="0.3">
      <c r="A693" s="1">
        <v>45815.581565983797</v>
      </c>
      <c r="B693" t="s">
        <v>5881</v>
      </c>
      <c r="C693" t="s">
        <v>100</v>
      </c>
      <c r="D693" t="s">
        <v>1655</v>
      </c>
      <c r="E693" t="s">
        <v>14136</v>
      </c>
      <c r="F693" t="s">
        <v>5240</v>
      </c>
      <c r="G693" s="62">
        <v>36.299999999999997</v>
      </c>
      <c r="H693" s="4">
        <v>1</v>
      </c>
      <c r="I693" s="63">
        <v>3.6299999999999999E-2</v>
      </c>
      <c r="J693">
        <v>2</v>
      </c>
      <c r="K693" t="s">
        <v>13034</v>
      </c>
      <c r="L693" t="s">
        <v>1150</v>
      </c>
      <c r="M693" s="2">
        <v>114.1204170833371</v>
      </c>
      <c r="N693" t="s">
        <v>1820</v>
      </c>
    </row>
    <row r="694" spans="1:14" x14ac:dyDescent="0.3">
      <c r="A694" s="1">
        <v>45813.669202650461</v>
      </c>
      <c r="B694" t="s">
        <v>5881</v>
      </c>
      <c r="C694" t="s">
        <v>100</v>
      </c>
      <c r="D694" t="s">
        <v>1655</v>
      </c>
      <c r="E694" t="s">
        <v>14137</v>
      </c>
      <c r="F694" t="s">
        <v>4707</v>
      </c>
      <c r="G694" s="62">
        <v>36.299999999999997</v>
      </c>
      <c r="H694" s="4">
        <v>1</v>
      </c>
      <c r="I694" s="63">
        <v>3.6299999999999999E-2</v>
      </c>
      <c r="J694">
        <v>4</v>
      </c>
      <c r="K694" t="s">
        <v>13034</v>
      </c>
      <c r="L694" t="s">
        <v>6368</v>
      </c>
      <c r="M694" s="2">
        <v>113.96290383101589</v>
      </c>
      <c r="N694" t="s">
        <v>1820</v>
      </c>
    </row>
    <row r="695" spans="1:14" x14ac:dyDescent="0.3">
      <c r="A695" s="1">
        <v>45794.584057337961</v>
      </c>
      <c r="B695" t="s">
        <v>5881</v>
      </c>
      <c r="C695" t="s">
        <v>100</v>
      </c>
      <c r="D695" t="s">
        <v>1655</v>
      </c>
      <c r="E695" t="s">
        <v>14138</v>
      </c>
      <c r="F695" t="s">
        <v>7133</v>
      </c>
      <c r="G695" s="62">
        <v>36.299999999999997</v>
      </c>
      <c r="H695" s="4">
        <v>1</v>
      </c>
      <c r="I695" s="63">
        <v>3.6299999999999999E-2</v>
      </c>
      <c r="J695">
        <v>23</v>
      </c>
      <c r="K695" t="s">
        <v>13034</v>
      </c>
      <c r="L695" t="s">
        <v>1949</v>
      </c>
      <c r="M695" s="2">
        <v>117.4140121643504</v>
      </c>
      <c r="N695" t="s">
        <v>1820</v>
      </c>
    </row>
    <row r="696" spans="1:14" x14ac:dyDescent="0.3">
      <c r="A696" s="1">
        <v>45813.665321365741</v>
      </c>
      <c r="B696" t="s">
        <v>5881</v>
      </c>
      <c r="C696" t="s">
        <v>100</v>
      </c>
      <c r="D696" t="s">
        <v>1655</v>
      </c>
      <c r="E696" t="s">
        <v>14139</v>
      </c>
      <c r="F696" t="s">
        <v>7953</v>
      </c>
      <c r="G696" s="62">
        <v>36.299999999999997</v>
      </c>
      <c r="H696" s="4">
        <v>1</v>
      </c>
      <c r="I696" s="63">
        <v>3.6299999999999999E-2</v>
      </c>
      <c r="J696">
        <v>4</v>
      </c>
      <c r="K696" t="s">
        <v>13034</v>
      </c>
      <c r="L696" t="s">
        <v>1949</v>
      </c>
      <c r="M696" s="2">
        <v>117.192814606482</v>
      </c>
      <c r="N696" t="s">
        <v>1820</v>
      </c>
    </row>
    <row r="697" spans="1:14" x14ac:dyDescent="0.3">
      <c r="A697" s="1">
        <v>45751.370984050933</v>
      </c>
      <c r="B697" t="s">
        <v>624</v>
      </c>
      <c r="C697" t="s">
        <v>624</v>
      </c>
      <c r="D697" t="s">
        <v>1111</v>
      </c>
      <c r="E697" t="s">
        <v>14140</v>
      </c>
      <c r="F697" t="s">
        <v>5530</v>
      </c>
      <c r="G697" s="62">
        <v>41</v>
      </c>
      <c r="H697" s="4">
        <v>1</v>
      </c>
      <c r="I697" s="63">
        <v>4.1000000000000002E-2</v>
      </c>
      <c r="J697">
        <v>66</v>
      </c>
      <c r="K697" t="s">
        <v>13039</v>
      </c>
      <c r="L697" t="s">
        <v>1949</v>
      </c>
      <c r="M697" s="2">
        <v>117.0819436921302</v>
      </c>
      <c r="N697" t="s">
        <v>1820</v>
      </c>
    </row>
    <row r="698" spans="1:14" x14ac:dyDescent="0.3">
      <c r="A698" s="1">
        <v>45709.383615648148</v>
      </c>
      <c r="B698" t="s">
        <v>624</v>
      </c>
      <c r="C698" t="s">
        <v>624</v>
      </c>
      <c r="D698" t="s">
        <v>1111</v>
      </c>
      <c r="E698" t="s">
        <v>14141</v>
      </c>
      <c r="F698" t="s">
        <v>2905</v>
      </c>
      <c r="G698" s="62">
        <v>41</v>
      </c>
      <c r="H698" s="4">
        <v>1</v>
      </c>
      <c r="I698" s="63">
        <v>4.1000000000000002E-2</v>
      </c>
      <c r="J698">
        <v>108</v>
      </c>
      <c r="K698" t="s">
        <v>13039</v>
      </c>
      <c r="L698" t="s">
        <v>14142</v>
      </c>
      <c r="M698" s="2">
        <v>116.90059354166441</v>
      </c>
      <c r="N698" t="s">
        <v>1820</v>
      </c>
    </row>
    <row r="699" spans="1:14" x14ac:dyDescent="0.3">
      <c r="A699" s="1">
        <v>45728.441266701389</v>
      </c>
      <c r="B699" t="s">
        <v>624</v>
      </c>
      <c r="C699" t="s">
        <v>624</v>
      </c>
      <c r="D699" t="s">
        <v>1111</v>
      </c>
      <c r="E699" t="s">
        <v>14143</v>
      </c>
      <c r="F699" t="s">
        <v>10722</v>
      </c>
      <c r="G699" s="62">
        <v>41</v>
      </c>
      <c r="H699" s="4">
        <v>1</v>
      </c>
      <c r="I699" s="63">
        <v>4.1000000000000002E-2</v>
      </c>
      <c r="J699">
        <v>89</v>
      </c>
      <c r="K699" t="s">
        <v>13039</v>
      </c>
      <c r="L699" t="s">
        <v>14142</v>
      </c>
      <c r="M699" s="2">
        <v>116.8210889467591</v>
      </c>
      <c r="N699" t="s">
        <v>1820</v>
      </c>
    </row>
    <row r="700" spans="1:14" x14ac:dyDescent="0.3">
      <c r="A700" s="1">
        <v>45759.684280196758</v>
      </c>
      <c r="B700" t="s">
        <v>624</v>
      </c>
      <c r="C700" t="s">
        <v>624</v>
      </c>
      <c r="D700" t="s">
        <v>1111</v>
      </c>
      <c r="E700" t="s">
        <v>14144</v>
      </c>
      <c r="F700" t="s">
        <v>2124</v>
      </c>
      <c r="G700" s="62">
        <v>41</v>
      </c>
      <c r="H700" s="4">
        <v>1</v>
      </c>
      <c r="I700" s="63">
        <v>4.1000000000000002E-2</v>
      </c>
      <c r="J700">
        <v>58</v>
      </c>
      <c r="K700" t="s">
        <v>13039</v>
      </c>
      <c r="L700" t="s">
        <v>3503</v>
      </c>
      <c r="M700" s="2">
        <v>115.54875913194699</v>
      </c>
      <c r="N700" t="s">
        <v>1820</v>
      </c>
    </row>
    <row r="701" spans="1:14" x14ac:dyDescent="0.3">
      <c r="A701" s="1">
        <v>45771.738743032409</v>
      </c>
      <c r="B701" t="s">
        <v>6562</v>
      </c>
      <c r="C701" t="s">
        <v>442</v>
      </c>
      <c r="D701" t="s">
        <v>1047</v>
      </c>
      <c r="E701" t="s">
        <v>14145</v>
      </c>
      <c r="F701" t="s">
        <v>14146</v>
      </c>
      <c r="G701" s="62">
        <v>50.8</v>
      </c>
      <c r="H701" s="4">
        <v>1</v>
      </c>
      <c r="I701" s="63">
        <v>5.0799999999999998E-2</v>
      </c>
      <c r="J701">
        <v>46</v>
      </c>
      <c r="K701" t="s">
        <v>13042</v>
      </c>
      <c r="L701" t="s">
        <v>6368</v>
      </c>
      <c r="M701" s="2">
        <v>113.03484079860939</v>
      </c>
      <c r="N701" t="s">
        <v>1820</v>
      </c>
    </row>
    <row r="702" spans="1:14" x14ac:dyDescent="0.3">
      <c r="A702" s="1">
        <v>45815.581213668978</v>
      </c>
      <c r="B702" t="s">
        <v>5881</v>
      </c>
      <c r="C702" t="s">
        <v>100</v>
      </c>
      <c r="D702" t="s">
        <v>1655</v>
      </c>
      <c r="E702" t="s">
        <v>14147</v>
      </c>
      <c r="F702" t="s">
        <v>5017</v>
      </c>
      <c r="G702" s="62">
        <v>36.299999999999997</v>
      </c>
      <c r="H702" s="4">
        <v>1</v>
      </c>
      <c r="I702" s="63">
        <v>3.6299999999999999E-2</v>
      </c>
      <c r="J702">
        <v>2</v>
      </c>
      <c r="K702" t="s">
        <v>13034</v>
      </c>
      <c r="L702" t="s">
        <v>6368</v>
      </c>
      <c r="M702" s="2">
        <v>113.8592192708311</v>
      </c>
      <c r="N702" t="s">
        <v>1820</v>
      </c>
    </row>
    <row r="703" spans="1:14" x14ac:dyDescent="0.3">
      <c r="A703" s="1">
        <v>45813.665593506943</v>
      </c>
      <c r="B703" t="s">
        <v>5881</v>
      </c>
      <c r="C703" t="s">
        <v>100</v>
      </c>
      <c r="D703" t="s">
        <v>1655</v>
      </c>
      <c r="E703" t="s">
        <v>14148</v>
      </c>
      <c r="F703" t="s">
        <v>3587</v>
      </c>
      <c r="G703" s="62">
        <v>36.299999999999997</v>
      </c>
      <c r="H703" s="4">
        <v>1</v>
      </c>
      <c r="I703" s="63">
        <v>3.6299999999999999E-2</v>
      </c>
      <c r="J703">
        <v>4</v>
      </c>
      <c r="K703" t="s">
        <v>13034</v>
      </c>
      <c r="L703" t="s">
        <v>1150</v>
      </c>
      <c r="M703" s="2">
        <v>114.05408839120351</v>
      </c>
      <c r="N703" t="s">
        <v>1820</v>
      </c>
    </row>
    <row r="704" spans="1:14" x14ac:dyDescent="0.3">
      <c r="A704" s="1">
        <v>45757.219496446764</v>
      </c>
      <c r="B704" t="s">
        <v>192</v>
      </c>
      <c r="C704" t="s">
        <v>192</v>
      </c>
      <c r="D704" t="s">
        <v>1620</v>
      </c>
      <c r="E704" t="s">
        <v>14149</v>
      </c>
      <c r="F704" t="s">
        <v>6405</v>
      </c>
      <c r="G704" s="62">
        <v>78.8</v>
      </c>
      <c r="H704" s="4">
        <v>1</v>
      </c>
      <c r="I704" s="63">
        <v>7.8799999999999995E-2</v>
      </c>
      <c r="J704">
        <v>60</v>
      </c>
      <c r="K704" t="s">
        <v>13039</v>
      </c>
      <c r="L704" t="s">
        <v>3503</v>
      </c>
      <c r="M704" s="2">
        <v>115.1679108912067</v>
      </c>
      <c r="N704" t="s">
        <v>1820</v>
      </c>
    </row>
    <row r="705" spans="1:14" x14ac:dyDescent="0.3">
      <c r="A705" s="1">
        <v>45750.992820416657</v>
      </c>
      <c r="B705" t="s">
        <v>192</v>
      </c>
      <c r="C705" t="s">
        <v>192</v>
      </c>
      <c r="D705" t="s">
        <v>1620</v>
      </c>
      <c r="E705" t="s">
        <v>14150</v>
      </c>
      <c r="F705" t="s">
        <v>14151</v>
      </c>
      <c r="G705" s="62">
        <v>78.8</v>
      </c>
      <c r="H705" s="4">
        <v>1</v>
      </c>
      <c r="I705" s="63">
        <v>7.8799999999999995E-2</v>
      </c>
      <c r="J705">
        <v>67</v>
      </c>
      <c r="K705" t="s">
        <v>13039</v>
      </c>
      <c r="L705" t="s">
        <v>3503</v>
      </c>
      <c r="M705" s="2">
        <v>115.16707539351771</v>
      </c>
      <c r="N705" t="s">
        <v>1820</v>
      </c>
    </row>
    <row r="706" spans="1:14" x14ac:dyDescent="0.3">
      <c r="A706" s="1">
        <v>45754.658718692132</v>
      </c>
      <c r="B706" t="s">
        <v>624</v>
      </c>
      <c r="C706" t="s">
        <v>624</v>
      </c>
      <c r="D706" t="s">
        <v>1111</v>
      </c>
      <c r="E706" t="s">
        <v>14152</v>
      </c>
      <c r="F706" t="s">
        <v>4560</v>
      </c>
      <c r="G706" s="62">
        <v>41</v>
      </c>
      <c r="H706" s="4">
        <v>1</v>
      </c>
      <c r="I706" s="63">
        <v>4.1000000000000002E-2</v>
      </c>
      <c r="J706">
        <v>63</v>
      </c>
      <c r="K706" t="s">
        <v>13039</v>
      </c>
      <c r="L706" t="s">
        <v>3503</v>
      </c>
      <c r="M706" s="2">
        <v>115.2031289004663</v>
      </c>
      <c r="N706" t="s">
        <v>1820</v>
      </c>
    </row>
    <row r="707" spans="1:14" x14ac:dyDescent="0.3">
      <c r="A707" s="1">
        <v>45723.389999710649</v>
      </c>
      <c r="B707" t="s">
        <v>624</v>
      </c>
      <c r="C707" t="s">
        <v>624</v>
      </c>
      <c r="D707" t="s">
        <v>1111</v>
      </c>
      <c r="E707" t="s">
        <v>14153</v>
      </c>
      <c r="F707" t="s">
        <v>3034</v>
      </c>
      <c r="G707" s="62">
        <v>41</v>
      </c>
      <c r="H707" s="4">
        <v>1</v>
      </c>
      <c r="I707" s="63">
        <v>4.1000000000000002E-2</v>
      </c>
      <c r="J707">
        <v>94</v>
      </c>
      <c r="K707" t="s">
        <v>13039</v>
      </c>
      <c r="L707" t="s">
        <v>3503</v>
      </c>
      <c r="M707" s="2">
        <v>115.09254652777599</v>
      </c>
      <c r="N707" t="s">
        <v>1820</v>
      </c>
    </row>
    <row r="708" spans="1:14" x14ac:dyDescent="0.3">
      <c r="A708" s="1">
        <v>45751.371626296299</v>
      </c>
      <c r="B708" t="s">
        <v>624</v>
      </c>
      <c r="C708" t="s">
        <v>624</v>
      </c>
      <c r="D708" t="s">
        <v>1111</v>
      </c>
      <c r="E708" t="s">
        <v>14154</v>
      </c>
      <c r="F708" t="s">
        <v>6163</v>
      </c>
      <c r="G708" s="62">
        <v>41</v>
      </c>
      <c r="H708" s="4">
        <v>1</v>
      </c>
      <c r="I708" s="63">
        <v>4.1000000000000002E-2</v>
      </c>
      <c r="J708">
        <v>66</v>
      </c>
      <c r="K708" t="s">
        <v>13039</v>
      </c>
      <c r="L708" t="s">
        <v>3503</v>
      </c>
      <c r="M708" s="2">
        <v>115.1318298842598</v>
      </c>
      <c r="N708" t="s">
        <v>1820</v>
      </c>
    </row>
    <row r="709" spans="1:14" x14ac:dyDescent="0.3">
      <c r="A709" s="1">
        <v>45779.630300127319</v>
      </c>
      <c r="B709" t="s">
        <v>589</v>
      </c>
      <c r="C709" t="s">
        <v>589</v>
      </c>
      <c r="D709" t="s">
        <v>2044</v>
      </c>
      <c r="E709" t="s">
        <v>14155</v>
      </c>
      <c r="F709" t="s">
        <v>9332</v>
      </c>
      <c r="G709" s="62">
        <v>141.69999999999999</v>
      </c>
      <c r="H709" s="4">
        <v>1</v>
      </c>
      <c r="I709" s="63">
        <v>0.14169999999999999</v>
      </c>
      <c r="J709">
        <v>38</v>
      </c>
      <c r="K709" t="s">
        <v>13039</v>
      </c>
      <c r="L709" t="s">
        <v>14156</v>
      </c>
      <c r="M709" s="2">
        <v>112.81966809027659</v>
      </c>
      <c r="N709" t="s">
        <v>1820</v>
      </c>
    </row>
    <row r="710" spans="1:14" x14ac:dyDescent="0.3">
      <c r="A710" s="1">
        <v>45813.664030775457</v>
      </c>
      <c r="B710" t="s">
        <v>5881</v>
      </c>
      <c r="C710" t="s">
        <v>100</v>
      </c>
      <c r="D710" t="s">
        <v>1655</v>
      </c>
      <c r="E710" t="s">
        <v>14157</v>
      </c>
      <c r="F710" t="s">
        <v>5357</v>
      </c>
      <c r="G710" s="62">
        <v>36.299999999999997</v>
      </c>
      <c r="H710" s="4">
        <v>1</v>
      </c>
      <c r="I710" s="63">
        <v>3.6299999999999999E-2</v>
      </c>
      <c r="J710">
        <v>4</v>
      </c>
      <c r="K710" t="s">
        <v>13034</v>
      </c>
      <c r="L710" t="s">
        <v>1150</v>
      </c>
      <c r="M710" s="2">
        <v>114.1093424999999</v>
      </c>
      <c r="N710" t="s">
        <v>1820</v>
      </c>
    </row>
    <row r="711" spans="1:14" x14ac:dyDescent="0.3">
      <c r="A711" s="1">
        <v>45813.667145462961</v>
      </c>
      <c r="B711" t="s">
        <v>5881</v>
      </c>
      <c r="C711" t="s">
        <v>100</v>
      </c>
      <c r="D711" t="s">
        <v>1655</v>
      </c>
      <c r="E711" t="s">
        <v>14158</v>
      </c>
      <c r="F711" t="s">
        <v>10011</v>
      </c>
      <c r="G711" s="62">
        <v>36.299999999999997</v>
      </c>
      <c r="H711" s="4">
        <v>1</v>
      </c>
      <c r="I711" s="63">
        <v>3.6299999999999999E-2</v>
      </c>
      <c r="J711">
        <v>4</v>
      </c>
      <c r="K711" t="s">
        <v>13034</v>
      </c>
      <c r="L711" t="s">
        <v>1150</v>
      </c>
      <c r="M711" s="2">
        <v>114.3923949768505</v>
      </c>
      <c r="N711" t="s">
        <v>1820</v>
      </c>
    </row>
    <row r="712" spans="1:14" x14ac:dyDescent="0.3">
      <c r="A712" s="1">
        <v>45815.58066965278</v>
      </c>
      <c r="B712" t="s">
        <v>5881</v>
      </c>
      <c r="C712" t="s">
        <v>100</v>
      </c>
      <c r="D712" t="s">
        <v>1655</v>
      </c>
      <c r="E712" t="s">
        <v>14159</v>
      </c>
      <c r="F712" t="s">
        <v>9534</v>
      </c>
      <c r="G712" s="62">
        <v>36.299999999999997</v>
      </c>
      <c r="H712" s="4">
        <v>1</v>
      </c>
      <c r="I712" s="63">
        <v>3.6299999999999999E-2</v>
      </c>
      <c r="J712">
        <v>2</v>
      </c>
      <c r="K712" t="s">
        <v>13034</v>
      </c>
      <c r="L712" t="s">
        <v>1150</v>
      </c>
      <c r="M712" s="2">
        <v>114.2551113425943</v>
      </c>
      <c r="N712" t="s">
        <v>1820</v>
      </c>
    </row>
    <row r="713" spans="1:14" x14ac:dyDescent="0.3">
      <c r="A713" s="1">
        <v>45771.324461122676</v>
      </c>
      <c r="B713" t="s">
        <v>590</v>
      </c>
      <c r="C713" t="s">
        <v>591</v>
      </c>
      <c r="D713" t="s">
        <v>2044</v>
      </c>
      <c r="E713" t="s">
        <v>14160</v>
      </c>
      <c r="F713" t="s">
        <v>14161</v>
      </c>
      <c r="G713" s="62">
        <v>67.099999999999994</v>
      </c>
      <c r="H713" s="4">
        <v>1</v>
      </c>
      <c r="I713" s="63">
        <v>6.7099999999999993E-2</v>
      </c>
      <c r="J713">
        <v>46</v>
      </c>
      <c r="K713" t="s">
        <v>13042</v>
      </c>
      <c r="L713" t="s">
        <v>1150</v>
      </c>
      <c r="M713" s="2">
        <v>114.1729881481442</v>
      </c>
      <c r="N713" t="s">
        <v>1820</v>
      </c>
    </row>
    <row r="714" spans="1:14" x14ac:dyDescent="0.3">
      <c r="A714" s="1">
        <v>45771.321149351847</v>
      </c>
      <c r="B714" t="s">
        <v>590</v>
      </c>
      <c r="C714" t="s">
        <v>591</v>
      </c>
      <c r="D714" t="s">
        <v>2044</v>
      </c>
      <c r="E714" t="s">
        <v>14162</v>
      </c>
      <c r="F714" t="s">
        <v>4884</v>
      </c>
      <c r="G714" s="62">
        <v>67.099999999999994</v>
      </c>
      <c r="H714" s="4">
        <v>1</v>
      </c>
      <c r="I714" s="63">
        <v>6.7099999999999993E-2</v>
      </c>
      <c r="J714">
        <v>46</v>
      </c>
      <c r="K714" t="s">
        <v>13042</v>
      </c>
      <c r="L714" t="s">
        <v>6368</v>
      </c>
      <c r="M714" s="2">
        <v>113.3892756944406</v>
      </c>
      <c r="N714" t="s">
        <v>1820</v>
      </c>
    </row>
    <row r="715" spans="1:14" x14ac:dyDescent="0.3">
      <c r="A715" s="1">
        <v>45714.257569629634</v>
      </c>
      <c r="B715" t="s">
        <v>178</v>
      </c>
      <c r="C715" t="s">
        <v>178</v>
      </c>
      <c r="D715" t="s">
        <v>1620</v>
      </c>
      <c r="E715" t="s">
        <v>14163</v>
      </c>
      <c r="F715" t="s">
        <v>14164</v>
      </c>
      <c r="G715" s="62">
        <v>114</v>
      </c>
      <c r="H715" s="4">
        <v>1</v>
      </c>
      <c r="I715" s="63">
        <v>0.114</v>
      </c>
      <c r="J715">
        <v>103</v>
      </c>
      <c r="K715" t="s">
        <v>13039</v>
      </c>
      <c r="L715" t="s">
        <v>6368</v>
      </c>
      <c r="M715" s="2">
        <v>113.4477871412018</v>
      </c>
      <c r="N715" t="s">
        <v>1820</v>
      </c>
    </row>
    <row r="716" spans="1:14" x14ac:dyDescent="0.3">
      <c r="A716" s="1">
        <v>45813.971126643519</v>
      </c>
      <c r="B716" t="s">
        <v>1629</v>
      </c>
      <c r="C716" t="s">
        <v>687</v>
      </c>
      <c r="D716" t="s">
        <v>1634</v>
      </c>
      <c r="E716" t="s">
        <v>14165</v>
      </c>
      <c r="F716" t="s">
        <v>3821</v>
      </c>
      <c r="G716" s="62">
        <v>10</v>
      </c>
      <c r="H716" s="4">
        <v>1</v>
      </c>
      <c r="I716" s="63">
        <v>0.01</v>
      </c>
      <c r="J716">
        <v>4</v>
      </c>
      <c r="K716" t="s">
        <v>13034</v>
      </c>
      <c r="L716" t="s">
        <v>6368</v>
      </c>
      <c r="M716" s="2">
        <v>113.4102150231483</v>
      </c>
      <c r="N716" t="s">
        <v>1820</v>
      </c>
    </row>
    <row r="717" spans="1:14" x14ac:dyDescent="0.3">
      <c r="A717" s="1">
        <v>45784.911907372683</v>
      </c>
      <c r="B717" t="s">
        <v>6179</v>
      </c>
      <c r="C717" t="s">
        <v>442</v>
      </c>
      <c r="D717" t="s">
        <v>1047</v>
      </c>
      <c r="E717" t="s">
        <v>14166</v>
      </c>
      <c r="F717" t="s">
        <v>14124</v>
      </c>
      <c r="G717" s="62">
        <v>50.8</v>
      </c>
      <c r="H717" s="4">
        <v>1</v>
      </c>
      <c r="I717" s="63">
        <v>5.0799999999999998E-2</v>
      </c>
      <c r="J717">
        <v>33</v>
      </c>
      <c r="K717" t="s">
        <v>13042</v>
      </c>
      <c r="L717" t="s">
        <v>14156</v>
      </c>
      <c r="M717" s="2">
        <v>112.5131996180571</v>
      </c>
      <c r="N717" t="s">
        <v>1820</v>
      </c>
    </row>
    <row r="718" spans="1:14" x14ac:dyDescent="0.3">
      <c r="A718" s="1">
        <v>45755.268722372683</v>
      </c>
      <c r="B718" t="s">
        <v>442</v>
      </c>
      <c r="C718" t="s">
        <v>442</v>
      </c>
      <c r="D718" t="s">
        <v>1047</v>
      </c>
      <c r="E718" t="s">
        <v>14167</v>
      </c>
      <c r="F718" t="s">
        <v>13381</v>
      </c>
      <c r="G718" s="62">
        <v>50.8</v>
      </c>
      <c r="H718" s="4">
        <v>1</v>
      </c>
      <c r="I718" s="63">
        <v>5.0799999999999998E-2</v>
      </c>
      <c r="J718">
        <v>62</v>
      </c>
      <c r="K718" t="s">
        <v>13039</v>
      </c>
      <c r="L718" t="s">
        <v>2654</v>
      </c>
      <c r="M718" s="2">
        <v>111.3145298958334</v>
      </c>
      <c r="N718" t="s">
        <v>1820</v>
      </c>
    </row>
    <row r="719" spans="1:14" x14ac:dyDescent="0.3">
      <c r="A719" s="1">
        <v>45782.912076168977</v>
      </c>
      <c r="B719" t="s">
        <v>6179</v>
      </c>
      <c r="C719" t="s">
        <v>442</v>
      </c>
      <c r="D719" t="s">
        <v>1047</v>
      </c>
      <c r="E719" t="s">
        <v>14168</v>
      </c>
      <c r="F719" t="s">
        <v>3069</v>
      </c>
      <c r="G719" s="62">
        <v>50.8</v>
      </c>
      <c r="H719" s="4">
        <v>1</v>
      </c>
      <c r="I719" s="63">
        <v>5.0799999999999998E-2</v>
      </c>
      <c r="J719">
        <v>35</v>
      </c>
      <c r="K719" t="s">
        <v>13042</v>
      </c>
      <c r="L719" t="s">
        <v>14156</v>
      </c>
      <c r="M719" s="2">
        <v>112.8774876041643</v>
      </c>
      <c r="N719" t="s">
        <v>1820</v>
      </c>
    </row>
    <row r="720" spans="1:14" x14ac:dyDescent="0.3">
      <c r="A720" s="1">
        <v>45771.739333124999</v>
      </c>
      <c r="B720" t="s">
        <v>6562</v>
      </c>
      <c r="C720" t="s">
        <v>442</v>
      </c>
      <c r="D720" t="s">
        <v>1047</v>
      </c>
      <c r="E720" t="s">
        <v>14169</v>
      </c>
      <c r="F720" t="s">
        <v>4731</v>
      </c>
      <c r="G720" s="62">
        <v>50.8</v>
      </c>
      <c r="H720" s="4">
        <v>1</v>
      </c>
      <c r="I720" s="63">
        <v>5.0799999999999998E-2</v>
      </c>
      <c r="J720">
        <v>46</v>
      </c>
      <c r="K720" t="s">
        <v>13042</v>
      </c>
      <c r="L720" t="s">
        <v>6184</v>
      </c>
      <c r="M720" s="2">
        <v>110.87851443287219</v>
      </c>
      <c r="N720" t="s">
        <v>1820</v>
      </c>
    </row>
    <row r="721" spans="1:14" x14ac:dyDescent="0.3">
      <c r="A721" s="1">
        <v>45775.31259627315</v>
      </c>
      <c r="B721" t="s">
        <v>6179</v>
      </c>
      <c r="C721" t="s">
        <v>442</v>
      </c>
      <c r="D721" t="s">
        <v>1047</v>
      </c>
      <c r="E721" t="s">
        <v>14170</v>
      </c>
      <c r="F721" t="s">
        <v>14171</v>
      </c>
      <c r="G721" s="62">
        <v>50.8</v>
      </c>
      <c r="H721" s="4">
        <v>1</v>
      </c>
      <c r="I721" s="63">
        <v>5.0799999999999998E-2</v>
      </c>
      <c r="J721">
        <v>42</v>
      </c>
      <c r="K721" t="s">
        <v>13042</v>
      </c>
      <c r="L721" t="s">
        <v>14156</v>
      </c>
      <c r="M721" s="2">
        <v>112.9226881018549</v>
      </c>
      <c r="N721" t="s">
        <v>1820</v>
      </c>
    </row>
    <row r="722" spans="1:14" x14ac:dyDescent="0.3">
      <c r="A722" s="1">
        <v>45775.308685833334</v>
      </c>
      <c r="B722" t="s">
        <v>6179</v>
      </c>
      <c r="C722" t="s">
        <v>442</v>
      </c>
      <c r="D722" t="s">
        <v>1047</v>
      </c>
      <c r="E722" t="s">
        <v>14172</v>
      </c>
      <c r="F722" t="s">
        <v>13446</v>
      </c>
      <c r="G722" s="62">
        <v>50.8</v>
      </c>
      <c r="H722" s="4">
        <v>1</v>
      </c>
      <c r="I722" s="63">
        <v>5.0799999999999998E-2</v>
      </c>
      <c r="J722">
        <v>42</v>
      </c>
      <c r="K722" t="s">
        <v>13042</v>
      </c>
      <c r="L722" t="s">
        <v>2654</v>
      </c>
      <c r="M722" s="2">
        <v>111.2256077662023</v>
      </c>
      <c r="N722" t="s">
        <v>1820</v>
      </c>
    </row>
    <row r="723" spans="1:14" x14ac:dyDescent="0.3">
      <c r="A723" s="1">
        <v>45779.378383055548</v>
      </c>
      <c r="B723" t="s">
        <v>6179</v>
      </c>
      <c r="C723" t="s">
        <v>442</v>
      </c>
      <c r="D723" t="s">
        <v>1047</v>
      </c>
      <c r="E723" t="s">
        <v>14173</v>
      </c>
      <c r="F723" t="s">
        <v>4168</v>
      </c>
      <c r="G723" s="62">
        <v>50.8</v>
      </c>
      <c r="H723" s="4">
        <v>1</v>
      </c>
      <c r="I723" s="63">
        <v>5.0799999999999998E-2</v>
      </c>
      <c r="J723">
        <v>38</v>
      </c>
      <c r="K723" t="s">
        <v>13042</v>
      </c>
      <c r="L723" t="s">
        <v>6184</v>
      </c>
      <c r="M723" s="2">
        <v>110.8164820254606</v>
      </c>
      <c r="N723" t="s">
        <v>1820</v>
      </c>
    </row>
    <row r="724" spans="1:14" x14ac:dyDescent="0.3">
      <c r="A724" s="1">
        <v>45777.83569644676</v>
      </c>
      <c r="B724" t="s">
        <v>6751</v>
      </c>
      <c r="C724" t="s">
        <v>442</v>
      </c>
      <c r="D724" t="s">
        <v>1047</v>
      </c>
      <c r="E724" t="s">
        <v>14174</v>
      </c>
      <c r="F724" t="s">
        <v>14175</v>
      </c>
      <c r="G724" s="62">
        <v>50.8</v>
      </c>
      <c r="H724" s="4">
        <v>1</v>
      </c>
      <c r="I724" s="63">
        <v>5.0799999999999998E-2</v>
      </c>
      <c r="J724">
        <v>40</v>
      </c>
      <c r="K724" t="s">
        <v>13042</v>
      </c>
      <c r="L724" t="s">
        <v>14156</v>
      </c>
      <c r="M724" s="2">
        <v>112.6208373495392</v>
      </c>
      <c r="N724" t="s">
        <v>1820</v>
      </c>
    </row>
    <row r="725" spans="1:14" x14ac:dyDescent="0.3">
      <c r="A725" s="1">
        <v>45776.458777372682</v>
      </c>
      <c r="B725" t="s">
        <v>6562</v>
      </c>
      <c r="C725" t="s">
        <v>442</v>
      </c>
      <c r="D725" t="s">
        <v>1047</v>
      </c>
      <c r="E725" t="s">
        <v>14176</v>
      </c>
      <c r="F725" t="s">
        <v>11001</v>
      </c>
      <c r="G725" s="62">
        <v>50.8</v>
      </c>
      <c r="H725" s="4">
        <v>1</v>
      </c>
      <c r="I725" s="63">
        <v>5.0799999999999998E-2</v>
      </c>
      <c r="J725">
        <v>41</v>
      </c>
      <c r="K725" t="s">
        <v>13042</v>
      </c>
      <c r="L725" t="s">
        <v>6184</v>
      </c>
      <c r="M725" s="2">
        <v>110.8153770601857</v>
      </c>
      <c r="N725" t="s">
        <v>1820</v>
      </c>
    </row>
    <row r="726" spans="1:14" x14ac:dyDescent="0.3">
      <c r="A726" s="1">
        <v>45780.4065419213</v>
      </c>
      <c r="B726" t="s">
        <v>3591</v>
      </c>
      <c r="C726" t="s">
        <v>442</v>
      </c>
      <c r="D726" t="s">
        <v>1047</v>
      </c>
      <c r="E726" t="s">
        <v>14177</v>
      </c>
      <c r="F726" t="s">
        <v>2153</v>
      </c>
      <c r="G726" s="62">
        <v>50.8</v>
      </c>
      <c r="H726" s="4">
        <v>1</v>
      </c>
      <c r="I726" s="63">
        <v>5.0799999999999998E-2</v>
      </c>
      <c r="J726">
        <v>37</v>
      </c>
      <c r="K726" t="s">
        <v>13042</v>
      </c>
      <c r="L726" t="s">
        <v>6184</v>
      </c>
      <c r="M726" s="2">
        <v>110.7608398958327</v>
      </c>
      <c r="N726" t="s">
        <v>1820</v>
      </c>
    </row>
    <row r="727" spans="1:14" x14ac:dyDescent="0.3">
      <c r="A727" s="1">
        <v>45765.885132118063</v>
      </c>
      <c r="B727" t="s">
        <v>3676</v>
      </c>
      <c r="C727" t="s">
        <v>689</v>
      </c>
      <c r="D727" t="s">
        <v>1047</v>
      </c>
      <c r="E727" t="s">
        <v>14178</v>
      </c>
      <c r="F727" t="s">
        <v>5517</v>
      </c>
      <c r="G727" s="62">
        <v>96.9</v>
      </c>
      <c r="H727" s="4">
        <v>1</v>
      </c>
      <c r="I727" s="63">
        <v>9.6900000000000014E-2</v>
      </c>
      <c r="J727">
        <v>52</v>
      </c>
      <c r="K727" t="s">
        <v>13034</v>
      </c>
      <c r="L727" t="s">
        <v>14156</v>
      </c>
      <c r="M727" s="2">
        <v>112.6401668286999</v>
      </c>
      <c r="N727" t="s">
        <v>1820</v>
      </c>
    </row>
    <row r="728" spans="1:14" x14ac:dyDescent="0.3">
      <c r="A728" s="1">
        <v>45765.69204671296</v>
      </c>
      <c r="B728" t="s">
        <v>3676</v>
      </c>
      <c r="C728" t="s">
        <v>689</v>
      </c>
      <c r="D728" t="s">
        <v>1047</v>
      </c>
      <c r="E728" t="s">
        <v>14179</v>
      </c>
      <c r="F728" t="s">
        <v>3321</v>
      </c>
      <c r="G728" s="62">
        <v>96.9</v>
      </c>
      <c r="H728" s="4">
        <v>1</v>
      </c>
      <c r="I728" s="63">
        <v>9.6900000000000014E-2</v>
      </c>
      <c r="J728">
        <v>52</v>
      </c>
      <c r="K728" t="s">
        <v>13034</v>
      </c>
      <c r="L728" t="s">
        <v>2654</v>
      </c>
      <c r="M728" s="2">
        <v>111.366478680553</v>
      </c>
      <c r="N728" t="s">
        <v>1820</v>
      </c>
    </row>
    <row r="729" spans="1:14" x14ac:dyDescent="0.3">
      <c r="A729" s="1">
        <v>45786.691922546299</v>
      </c>
      <c r="B729" t="s">
        <v>6179</v>
      </c>
      <c r="C729" t="s">
        <v>442</v>
      </c>
      <c r="D729" t="s">
        <v>1047</v>
      </c>
      <c r="E729" t="s">
        <v>14180</v>
      </c>
      <c r="F729" t="s">
        <v>6781</v>
      </c>
      <c r="G729" s="62">
        <v>50.8</v>
      </c>
      <c r="H729" s="4">
        <v>1</v>
      </c>
      <c r="I729" s="63">
        <v>5.0799999999999998E-2</v>
      </c>
      <c r="J729">
        <v>31</v>
      </c>
      <c r="K729" t="s">
        <v>13042</v>
      </c>
      <c r="L729" t="s">
        <v>2654</v>
      </c>
      <c r="M729" s="2">
        <v>111.0736472453718</v>
      </c>
      <c r="N729" t="s">
        <v>1820</v>
      </c>
    </row>
    <row r="730" spans="1:14" x14ac:dyDescent="0.3">
      <c r="A730" s="1">
        <v>45737.942873229171</v>
      </c>
      <c r="B730" t="s">
        <v>14181</v>
      </c>
      <c r="C730" t="s">
        <v>442</v>
      </c>
      <c r="D730" t="s">
        <v>1047</v>
      </c>
      <c r="E730" t="s">
        <v>14182</v>
      </c>
      <c r="F730" t="s">
        <v>6349</v>
      </c>
      <c r="G730" s="62">
        <v>50.8</v>
      </c>
      <c r="H730" s="4">
        <v>1</v>
      </c>
      <c r="I730" s="63">
        <v>5.0799999999999998E-2</v>
      </c>
      <c r="J730">
        <v>80</v>
      </c>
      <c r="K730" t="s">
        <v>13042</v>
      </c>
      <c r="L730" t="s">
        <v>2654</v>
      </c>
      <c r="M730" s="2">
        <v>111.0818614004675</v>
      </c>
      <c r="N730" t="s">
        <v>1820</v>
      </c>
    </row>
    <row r="731" spans="1:14" x14ac:dyDescent="0.3">
      <c r="A731" s="1">
        <v>45753.15627013889</v>
      </c>
      <c r="B731" t="s">
        <v>442</v>
      </c>
      <c r="C731" t="s">
        <v>442</v>
      </c>
      <c r="D731" t="s">
        <v>1047</v>
      </c>
      <c r="E731" t="s">
        <v>14183</v>
      </c>
      <c r="F731" t="s">
        <v>13466</v>
      </c>
      <c r="G731" s="62">
        <v>50.8</v>
      </c>
      <c r="H731" s="4">
        <v>1</v>
      </c>
      <c r="I731" s="63">
        <v>5.0799999999999998E-2</v>
      </c>
      <c r="J731">
        <v>64</v>
      </c>
      <c r="K731" t="s">
        <v>13039</v>
      </c>
      <c r="L731" t="s">
        <v>2654</v>
      </c>
      <c r="M731" s="2">
        <v>111.0358393865754</v>
      </c>
      <c r="N731" t="s">
        <v>1820</v>
      </c>
    </row>
    <row r="732" spans="1:14" x14ac:dyDescent="0.3">
      <c r="A732" s="1">
        <v>45775.309360405103</v>
      </c>
      <c r="B732" t="s">
        <v>6179</v>
      </c>
      <c r="C732" t="s">
        <v>442</v>
      </c>
      <c r="D732" t="s">
        <v>1047</v>
      </c>
      <c r="E732" t="s">
        <v>14183</v>
      </c>
      <c r="F732" t="s">
        <v>13466</v>
      </c>
      <c r="G732" s="62">
        <v>50.8</v>
      </c>
      <c r="H732" s="4">
        <v>1</v>
      </c>
      <c r="I732" s="63">
        <v>5.0799999999999998E-2</v>
      </c>
      <c r="J732">
        <v>42</v>
      </c>
      <c r="K732" t="s">
        <v>13042</v>
      </c>
      <c r="L732" t="s">
        <v>2654</v>
      </c>
      <c r="M732" s="2">
        <v>111.0358393865754</v>
      </c>
      <c r="N732" t="s">
        <v>1820</v>
      </c>
    </row>
    <row r="733" spans="1:14" x14ac:dyDescent="0.3">
      <c r="A733" s="1">
        <v>45784.91613982639</v>
      </c>
      <c r="B733" t="s">
        <v>6179</v>
      </c>
      <c r="C733" t="s">
        <v>442</v>
      </c>
      <c r="D733" t="s">
        <v>1047</v>
      </c>
      <c r="E733" t="s">
        <v>14184</v>
      </c>
      <c r="F733" t="s">
        <v>2570</v>
      </c>
      <c r="G733" s="62">
        <v>50.8</v>
      </c>
      <c r="H733" s="4">
        <v>1</v>
      </c>
      <c r="I733" s="63">
        <v>5.0799999999999998E-2</v>
      </c>
      <c r="J733">
        <v>33</v>
      </c>
      <c r="K733" t="s">
        <v>13042</v>
      </c>
      <c r="L733" t="s">
        <v>6184</v>
      </c>
      <c r="M733" s="2">
        <v>110.68151513888731</v>
      </c>
      <c r="N733" t="s">
        <v>1820</v>
      </c>
    </row>
    <row r="734" spans="1:14" x14ac:dyDescent="0.3">
      <c r="A734" s="1">
        <v>45777.834617152781</v>
      </c>
      <c r="B734" t="s">
        <v>6562</v>
      </c>
      <c r="C734" t="s">
        <v>442</v>
      </c>
      <c r="D734" t="s">
        <v>1047</v>
      </c>
      <c r="E734" t="s">
        <v>14185</v>
      </c>
      <c r="F734" t="s">
        <v>7622</v>
      </c>
      <c r="G734" s="62">
        <v>50.8</v>
      </c>
      <c r="H734" s="4">
        <v>1</v>
      </c>
      <c r="I734" s="63">
        <v>5.0799999999999998E-2</v>
      </c>
      <c r="J734">
        <v>40</v>
      </c>
      <c r="K734" t="s">
        <v>13042</v>
      </c>
      <c r="L734" t="s">
        <v>6184</v>
      </c>
      <c r="M734" s="2">
        <v>110.6344112962979</v>
      </c>
      <c r="N734" t="s">
        <v>1820</v>
      </c>
    </row>
    <row r="735" spans="1:14" x14ac:dyDescent="0.3">
      <c r="A735" s="1">
        <v>45721.994444247677</v>
      </c>
      <c r="B735" t="s">
        <v>442</v>
      </c>
      <c r="C735" t="s">
        <v>442</v>
      </c>
      <c r="D735" t="s">
        <v>1047</v>
      </c>
      <c r="E735" t="s">
        <v>14186</v>
      </c>
      <c r="F735" t="s">
        <v>2027</v>
      </c>
      <c r="G735" s="62">
        <v>50.8</v>
      </c>
      <c r="H735" s="4">
        <v>1</v>
      </c>
      <c r="I735" s="63">
        <v>5.0799999999999998E-2</v>
      </c>
      <c r="J735">
        <v>96</v>
      </c>
      <c r="K735" t="s">
        <v>13039</v>
      </c>
      <c r="L735" t="s">
        <v>3096</v>
      </c>
      <c r="M735" s="2">
        <v>108.3733049074071</v>
      </c>
      <c r="N735" t="s">
        <v>1820</v>
      </c>
    </row>
    <row r="736" spans="1:14" x14ac:dyDescent="0.3">
      <c r="A736" s="1">
        <v>45780.400276006942</v>
      </c>
      <c r="B736" t="s">
        <v>6179</v>
      </c>
      <c r="C736" t="s">
        <v>442</v>
      </c>
      <c r="D736" t="s">
        <v>1047</v>
      </c>
      <c r="E736" t="s">
        <v>14187</v>
      </c>
      <c r="F736" t="s">
        <v>4716</v>
      </c>
      <c r="G736" s="62">
        <v>50.8</v>
      </c>
      <c r="H736" s="4">
        <v>1</v>
      </c>
      <c r="I736" s="63">
        <v>5.0799999999999998E-2</v>
      </c>
      <c r="J736">
        <v>37</v>
      </c>
      <c r="K736" t="s">
        <v>13042</v>
      </c>
      <c r="L736" t="s">
        <v>5525</v>
      </c>
      <c r="M736" s="2">
        <v>102.5098231134252</v>
      </c>
      <c r="N736" t="s">
        <v>1820</v>
      </c>
    </row>
    <row r="737" spans="1:14" x14ac:dyDescent="0.3">
      <c r="A737" s="1">
        <v>45775.310581076388</v>
      </c>
      <c r="B737" t="s">
        <v>6179</v>
      </c>
      <c r="C737" t="s">
        <v>442</v>
      </c>
      <c r="D737" t="s">
        <v>1047</v>
      </c>
      <c r="E737" t="s">
        <v>14188</v>
      </c>
      <c r="F737" t="s">
        <v>4786</v>
      </c>
      <c r="G737" s="62">
        <v>50.8</v>
      </c>
      <c r="H737" s="4">
        <v>1</v>
      </c>
      <c r="I737" s="63">
        <v>5.0799999999999998E-2</v>
      </c>
      <c r="J737">
        <v>42</v>
      </c>
      <c r="K737" t="s">
        <v>13042</v>
      </c>
      <c r="L737" t="s">
        <v>3096</v>
      </c>
      <c r="M737" s="2">
        <v>108.5362477083327</v>
      </c>
      <c r="N737" t="s">
        <v>1820</v>
      </c>
    </row>
    <row r="738" spans="1:14" x14ac:dyDescent="0.3">
      <c r="A738" s="1">
        <v>45815.578647916671</v>
      </c>
      <c r="B738" t="s">
        <v>5881</v>
      </c>
      <c r="C738" t="s">
        <v>100</v>
      </c>
      <c r="D738" t="s">
        <v>1655</v>
      </c>
      <c r="E738" t="s">
        <v>14189</v>
      </c>
      <c r="F738" t="s">
        <v>5320</v>
      </c>
      <c r="G738" s="62">
        <v>36.299999999999997</v>
      </c>
      <c r="H738" s="4">
        <v>1</v>
      </c>
      <c r="I738" s="63">
        <v>3.6299999999999999E-2</v>
      </c>
      <c r="J738">
        <v>2</v>
      </c>
      <c r="K738" t="s">
        <v>13034</v>
      </c>
      <c r="L738" t="s">
        <v>3096</v>
      </c>
      <c r="M738" s="2">
        <v>108.1022126273165</v>
      </c>
      <c r="N738" t="s">
        <v>1820</v>
      </c>
    </row>
    <row r="739" spans="1:14" x14ac:dyDescent="0.3">
      <c r="A739" s="1">
        <v>45794.583604421292</v>
      </c>
      <c r="B739" t="s">
        <v>5881</v>
      </c>
      <c r="C739" t="s">
        <v>100</v>
      </c>
      <c r="D739" t="s">
        <v>1655</v>
      </c>
      <c r="E739" t="s">
        <v>14190</v>
      </c>
      <c r="F739" t="s">
        <v>5298</v>
      </c>
      <c r="G739" s="62">
        <v>36.299999999999997</v>
      </c>
      <c r="H739" s="4">
        <v>1</v>
      </c>
      <c r="I739" s="63">
        <v>3.6299999999999999E-2</v>
      </c>
      <c r="J739">
        <v>23</v>
      </c>
      <c r="K739" t="s">
        <v>13034</v>
      </c>
      <c r="L739" t="s">
        <v>3096</v>
      </c>
      <c r="M739" s="2">
        <v>108.1016650347228</v>
      </c>
      <c r="N739" t="s">
        <v>1820</v>
      </c>
    </row>
    <row r="740" spans="1:14" x14ac:dyDescent="0.3">
      <c r="A740" s="1">
        <v>45737.685321643519</v>
      </c>
      <c r="B740" t="s">
        <v>174</v>
      </c>
      <c r="C740" t="s">
        <v>174</v>
      </c>
      <c r="D740" t="s">
        <v>1047</v>
      </c>
      <c r="E740" t="s">
        <v>14191</v>
      </c>
      <c r="F740" t="s">
        <v>5543</v>
      </c>
      <c r="G740" s="62">
        <v>117.5</v>
      </c>
      <c r="H740" s="4">
        <v>1</v>
      </c>
      <c r="I740" s="63">
        <v>0.11749999999999999</v>
      </c>
      <c r="J740">
        <v>80</v>
      </c>
      <c r="K740" t="s">
        <v>13039</v>
      </c>
      <c r="L740" t="s">
        <v>3096</v>
      </c>
      <c r="M740" s="2">
        <v>108.9447098148157</v>
      </c>
      <c r="N740" t="s">
        <v>1820</v>
      </c>
    </row>
    <row r="741" spans="1:14" x14ac:dyDescent="0.3">
      <c r="A741" s="1">
        <v>45816.538563946757</v>
      </c>
      <c r="B741" t="s">
        <v>14192</v>
      </c>
      <c r="C741" t="s">
        <v>1008</v>
      </c>
      <c r="D741" t="s">
        <v>1647</v>
      </c>
      <c r="E741" t="s">
        <v>14193</v>
      </c>
      <c r="F741" t="s">
        <v>1296</v>
      </c>
      <c r="G741" s="62">
        <v>58</v>
      </c>
      <c r="H741" s="4">
        <v>1</v>
      </c>
      <c r="I741" s="63">
        <v>5.8000000000000003E-2</v>
      </c>
      <c r="J741">
        <v>1</v>
      </c>
      <c r="K741" t="s">
        <v>13034</v>
      </c>
      <c r="L741" t="s">
        <v>3096</v>
      </c>
      <c r="M741" s="2">
        <v>108.2160185185203</v>
      </c>
      <c r="N741" t="s">
        <v>1820</v>
      </c>
    </row>
    <row r="742" spans="1:14" x14ac:dyDescent="0.3">
      <c r="A742" s="1">
        <v>45815.57946429398</v>
      </c>
      <c r="B742" t="s">
        <v>5881</v>
      </c>
      <c r="C742" t="s">
        <v>100</v>
      </c>
      <c r="D742" t="s">
        <v>1655</v>
      </c>
      <c r="E742" t="s">
        <v>14194</v>
      </c>
      <c r="F742" t="s">
        <v>12411</v>
      </c>
      <c r="G742" s="62">
        <v>36.299999999999997</v>
      </c>
      <c r="H742" s="4">
        <v>1</v>
      </c>
      <c r="I742" s="63">
        <v>3.6299999999999999E-2</v>
      </c>
      <c r="J742">
        <v>2</v>
      </c>
      <c r="K742" t="s">
        <v>13034</v>
      </c>
      <c r="L742" t="s">
        <v>1978</v>
      </c>
      <c r="M742" s="2">
        <v>107.5734383217568</v>
      </c>
      <c r="N742" t="s">
        <v>1820</v>
      </c>
    </row>
    <row r="743" spans="1:14" x14ac:dyDescent="0.3">
      <c r="A743" s="1">
        <v>45815.580352268516</v>
      </c>
      <c r="B743" t="s">
        <v>5881</v>
      </c>
      <c r="C743" t="s">
        <v>100</v>
      </c>
      <c r="D743" t="s">
        <v>1655</v>
      </c>
      <c r="E743" t="s">
        <v>14195</v>
      </c>
      <c r="F743" t="s">
        <v>6030</v>
      </c>
      <c r="G743" s="62">
        <v>36.299999999999997</v>
      </c>
      <c r="H743" s="4">
        <v>1</v>
      </c>
      <c r="I743" s="63">
        <v>3.6299999999999999E-2</v>
      </c>
      <c r="J743">
        <v>2</v>
      </c>
      <c r="K743" t="s">
        <v>13034</v>
      </c>
      <c r="L743" t="s">
        <v>3096</v>
      </c>
      <c r="M743" s="2">
        <v>108.01536211805799</v>
      </c>
      <c r="N743" t="s">
        <v>1820</v>
      </c>
    </row>
    <row r="744" spans="1:14" x14ac:dyDescent="0.3">
      <c r="A744" s="1">
        <v>45813.666765532413</v>
      </c>
      <c r="B744" t="s">
        <v>5881</v>
      </c>
      <c r="C744" t="s">
        <v>100</v>
      </c>
      <c r="D744" t="s">
        <v>1655</v>
      </c>
      <c r="E744" t="s">
        <v>14196</v>
      </c>
      <c r="F744" t="s">
        <v>12414</v>
      </c>
      <c r="G744" s="62">
        <v>36.299999999999997</v>
      </c>
      <c r="H744" s="4">
        <v>1</v>
      </c>
      <c r="I744" s="63">
        <v>3.6299999999999999E-2</v>
      </c>
      <c r="J744">
        <v>4</v>
      </c>
      <c r="K744" t="s">
        <v>13034</v>
      </c>
      <c r="L744" t="s">
        <v>1978</v>
      </c>
      <c r="M744" s="2">
        <v>107.6706876041644</v>
      </c>
      <c r="N744" t="s">
        <v>1820</v>
      </c>
    </row>
    <row r="745" spans="1:14" x14ac:dyDescent="0.3">
      <c r="A745" s="1">
        <v>45813.669555335648</v>
      </c>
      <c r="B745" t="s">
        <v>5881</v>
      </c>
      <c r="C745" t="s">
        <v>100</v>
      </c>
      <c r="D745" t="s">
        <v>1655</v>
      </c>
      <c r="E745" t="s">
        <v>14197</v>
      </c>
      <c r="F745" t="s">
        <v>12103</v>
      </c>
      <c r="G745" s="62">
        <v>36.299999999999997</v>
      </c>
      <c r="H745" s="4">
        <v>1</v>
      </c>
      <c r="I745" s="63">
        <v>3.6299999999999999E-2</v>
      </c>
      <c r="J745">
        <v>4</v>
      </c>
      <c r="K745" t="s">
        <v>13034</v>
      </c>
      <c r="L745" t="s">
        <v>1978</v>
      </c>
      <c r="M745" s="2">
        <v>107.6690080902772</v>
      </c>
      <c r="N745" t="s">
        <v>1820</v>
      </c>
    </row>
    <row r="746" spans="1:14" x14ac:dyDescent="0.3">
      <c r="A746" s="1">
        <v>45813.665973067131</v>
      </c>
      <c r="B746" t="s">
        <v>5881</v>
      </c>
      <c r="C746" t="s">
        <v>100</v>
      </c>
      <c r="D746" t="s">
        <v>1655</v>
      </c>
      <c r="E746" t="s">
        <v>14198</v>
      </c>
      <c r="F746" t="s">
        <v>12430</v>
      </c>
      <c r="G746" s="62">
        <v>36.299999999999997</v>
      </c>
      <c r="H746" s="4">
        <v>1</v>
      </c>
      <c r="I746" s="63">
        <v>3.6299999999999999E-2</v>
      </c>
      <c r="J746">
        <v>4</v>
      </c>
      <c r="K746" t="s">
        <v>13034</v>
      </c>
      <c r="L746" t="s">
        <v>1978</v>
      </c>
      <c r="M746" s="2">
        <v>107.7970911574084</v>
      </c>
      <c r="N746" t="s">
        <v>1820</v>
      </c>
    </row>
    <row r="747" spans="1:14" x14ac:dyDescent="0.3">
      <c r="A747" s="1">
        <v>45816.537699837972</v>
      </c>
      <c r="B747" t="s">
        <v>14192</v>
      </c>
      <c r="C747" t="s">
        <v>1008</v>
      </c>
      <c r="D747" t="s">
        <v>1647</v>
      </c>
      <c r="E747" t="s">
        <v>14199</v>
      </c>
      <c r="F747" t="s">
        <v>2185</v>
      </c>
      <c r="G747" s="62">
        <v>58</v>
      </c>
      <c r="H747" s="4">
        <v>1</v>
      </c>
      <c r="I747" s="63">
        <v>5.8000000000000003E-2</v>
      </c>
      <c r="J747">
        <v>1</v>
      </c>
      <c r="K747" t="s">
        <v>13034</v>
      </c>
      <c r="L747" t="s">
        <v>1978</v>
      </c>
      <c r="M747" s="2">
        <v>107.5645329861145</v>
      </c>
      <c r="N747" t="s">
        <v>1820</v>
      </c>
    </row>
    <row r="748" spans="1:14" x14ac:dyDescent="0.3">
      <c r="A748" s="1">
        <v>45801.980477870369</v>
      </c>
      <c r="B748" t="s">
        <v>361</v>
      </c>
      <c r="C748" t="s">
        <v>361</v>
      </c>
      <c r="D748" t="s">
        <v>1964</v>
      </c>
      <c r="E748" t="s">
        <v>14200</v>
      </c>
      <c r="F748" t="s">
        <v>14201</v>
      </c>
      <c r="G748" s="62">
        <v>318.98</v>
      </c>
      <c r="H748" s="4">
        <v>1</v>
      </c>
      <c r="I748" s="63">
        <v>0.31897999999999999</v>
      </c>
      <c r="J748">
        <v>16</v>
      </c>
      <c r="K748" t="s">
        <v>13039</v>
      </c>
      <c r="L748" t="s">
        <v>3187</v>
      </c>
      <c r="M748" s="2">
        <v>103.8406771643495</v>
      </c>
      <c r="N748" t="s">
        <v>1820</v>
      </c>
    </row>
    <row r="749" spans="1:14" x14ac:dyDescent="0.3">
      <c r="A749" s="1">
        <v>45751.834640914363</v>
      </c>
      <c r="B749" t="s">
        <v>533</v>
      </c>
      <c r="C749" t="s">
        <v>534</v>
      </c>
      <c r="D749" t="s">
        <v>1473</v>
      </c>
      <c r="E749" t="s">
        <v>14202</v>
      </c>
      <c r="F749" t="s">
        <v>9583</v>
      </c>
      <c r="G749" s="62">
        <v>283</v>
      </c>
      <c r="H749" s="4">
        <v>1</v>
      </c>
      <c r="I749" s="63">
        <v>0.28299999999999997</v>
      </c>
      <c r="J749">
        <v>66</v>
      </c>
      <c r="K749" t="s">
        <v>13042</v>
      </c>
      <c r="L749" t="s">
        <v>1978</v>
      </c>
      <c r="M749" s="2">
        <v>107.5869148726852</v>
      </c>
      <c r="N749" t="s">
        <v>1820</v>
      </c>
    </row>
    <row r="750" spans="1:14" x14ac:dyDescent="0.3">
      <c r="A750" s="1">
        <v>45816.538162453697</v>
      </c>
      <c r="B750" t="s">
        <v>14192</v>
      </c>
      <c r="C750" t="s">
        <v>1008</v>
      </c>
      <c r="D750" t="s">
        <v>1647</v>
      </c>
      <c r="E750" t="s">
        <v>14203</v>
      </c>
      <c r="F750" t="s">
        <v>4666</v>
      </c>
      <c r="G750" s="62">
        <v>58</v>
      </c>
      <c r="H750" s="4">
        <v>1</v>
      </c>
      <c r="I750" s="63">
        <v>5.8000000000000003E-2</v>
      </c>
      <c r="J750">
        <v>1</v>
      </c>
      <c r="K750" t="s">
        <v>13034</v>
      </c>
      <c r="L750" t="s">
        <v>5583</v>
      </c>
      <c r="M750" s="2">
        <v>106.7755559375</v>
      </c>
      <c r="N750" t="s">
        <v>1820</v>
      </c>
    </row>
    <row r="751" spans="1:14" x14ac:dyDescent="0.3">
      <c r="A751" s="1">
        <v>45742.699232615741</v>
      </c>
      <c r="B751" t="s">
        <v>174</v>
      </c>
      <c r="C751" t="s">
        <v>174</v>
      </c>
      <c r="D751" t="s">
        <v>1047</v>
      </c>
      <c r="E751" t="s">
        <v>14204</v>
      </c>
      <c r="F751" t="s">
        <v>4128</v>
      </c>
      <c r="G751" s="62">
        <v>117.5</v>
      </c>
      <c r="H751" s="4">
        <v>1</v>
      </c>
      <c r="I751" s="63">
        <v>0.11749999999999999</v>
      </c>
      <c r="J751">
        <v>75</v>
      </c>
      <c r="K751" t="s">
        <v>13039</v>
      </c>
      <c r="L751" t="s">
        <v>5583</v>
      </c>
      <c r="M751" s="2">
        <v>106.5211015509267</v>
      </c>
      <c r="N751" t="s">
        <v>1820</v>
      </c>
    </row>
    <row r="752" spans="1:14" x14ac:dyDescent="0.3">
      <c r="A752" s="1">
        <v>45784.344386608798</v>
      </c>
      <c r="B752" t="s">
        <v>415</v>
      </c>
      <c r="C752" t="s">
        <v>416</v>
      </c>
      <c r="D752" t="s">
        <v>2483</v>
      </c>
      <c r="E752" t="s">
        <v>14205</v>
      </c>
      <c r="F752" t="s">
        <v>10496</v>
      </c>
      <c r="G752" s="62">
        <v>242.5</v>
      </c>
      <c r="H752" s="4">
        <v>1</v>
      </c>
      <c r="I752" s="63">
        <v>0.24249999999999999</v>
      </c>
      <c r="J752">
        <v>33</v>
      </c>
      <c r="K752" t="s">
        <v>13042</v>
      </c>
      <c r="L752" t="s">
        <v>5583</v>
      </c>
      <c r="M752" s="2">
        <v>106.1808440972236</v>
      </c>
      <c r="N752" t="s">
        <v>1820</v>
      </c>
    </row>
    <row r="753" spans="1:14" x14ac:dyDescent="0.3">
      <c r="A753" s="1">
        <v>45733.96593958333</v>
      </c>
      <c r="B753" t="s">
        <v>538</v>
      </c>
      <c r="C753" t="s">
        <v>538</v>
      </c>
      <c r="D753" t="s">
        <v>1802</v>
      </c>
      <c r="E753" t="s">
        <v>14206</v>
      </c>
      <c r="F753" t="s">
        <v>11399</v>
      </c>
      <c r="G753" s="62">
        <v>71.900000000000006</v>
      </c>
      <c r="H753" s="4">
        <v>1</v>
      </c>
      <c r="I753" s="63">
        <v>7.1900000000000006E-2</v>
      </c>
      <c r="J753">
        <v>84</v>
      </c>
      <c r="K753" t="s">
        <v>13039</v>
      </c>
      <c r="L753" t="s">
        <v>5525</v>
      </c>
      <c r="M753" s="2">
        <v>102.24104450231241</v>
      </c>
      <c r="N753" t="s">
        <v>1820</v>
      </c>
    </row>
    <row r="754" spans="1:14" x14ac:dyDescent="0.3">
      <c r="A754" s="1">
        <v>45733.980450034724</v>
      </c>
      <c r="B754" t="s">
        <v>538</v>
      </c>
      <c r="C754" t="s">
        <v>538</v>
      </c>
      <c r="D754" t="s">
        <v>1802</v>
      </c>
      <c r="E754" t="s">
        <v>14207</v>
      </c>
      <c r="F754" t="s">
        <v>11411</v>
      </c>
      <c r="G754" s="62">
        <v>71.900000000000006</v>
      </c>
      <c r="H754" s="4">
        <v>1</v>
      </c>
      <c r="I754" s="63">
        <v>7.1900000000000006E-2</v>
      </c>
      <c r="J754">
        <v>84</v>
      </c>
      <c r="K754" t="s">
        <v>13039</v>
      </c>
      <c r="L754" t="s">
        <v>3187</v>
      </c>
      <c r="M754" s="2">
        <v>103.82750188657521</v>
      </c>
      <c r="N754" t="s">
        <v>1820</v>
      </c>
    </row>
    <row r="755" spans="1:14" x14ac:dyDescent="0.3">
      <c r="A755" s="1">
        <v>45786.392825208342</v>
      </c>
      <c r="B755" t="s">
        <v>415</v>
      </c>
      <c r="C755" t="s">
        <v>416</v>
      </c>
      <c r="D755" t="s">
        <v>2483</v>
      </c>
      <c r="E755" t="s">
        <v>14208</v>
      </c>
      <c r="F755" t="s">
        <v>13054</v>
      </c>
      <c r="G755" s="62">
        <v>242.5</v>
      </c>
      <c r="H755" s="4">
        <v>1</v>
      </c>
      <c r="I755" s="63">
        <v>0.24249999999999999</v>
      </c>
      <c r="J755">
        <v>31</v>
      </c>
      <c r="K755" t="s">
        <v>13042</v>
      </c>
      <c r="L755" t="s">
        <v>3151</v>
      </c>
      <c r="M755" s="2">
        <v>104.2559331597222</v>
      </c>
      <c r="N755" t="s">
        <v>1820</v>
      </c>
    </row>
    <row r="756" spans="1:14" x14ac:dyDescent="0.3">
      <c r="A756" s="1">
        <v>45770.666118946763</v>
      </c>
      <c r="B756" t="s">
        <v>174</v>
      </c>
      <c r="C756" t="s">
        <v>174</v>
      </c>
      <c r="D756" t="s">
        <v>1047</v>
      </c>
      <c r="E756" t="s">
        <v>14209</v>
      </c>
      <c r="F756" t="s">
        <v>8400</v>
      </c>
      <c r="G756" s="62">
        <v>117.5</v>
      </c>
      <c r="H756" s="4">
        <v>1</v>
      </c>
      <c r="I756" s="63">
        <v>0.11749999999999999</v>
      </c>
      <c r="J756">
        <v>47</v>
      </c>
      <c r="K756" t="s">
        <v>13039</v>
      </c>
      <c r="L756" t="s">
        <v>5525</v>
      </c>
      <c r="M756" s="2">
        <v>102.6366933333338</v>
      </c>
      <c r="N756" t="s">
        <v>1820</v>
      </c>
    </row>
    <row r="757" spans="1:14" x14ac:dyDescent="0.3">
      <c r="A757" s="1">
        <v>45810.771021562497</v>
      </c>
      <c r="B757" t="s">
        <v>14210</v>
      </c>
      <c r="C757" t="s">
        <v>902</v>
      </c>
      <c r="D757" t="s">
        <v>1047</v>
      </c>
      <c r="E757" t="s">
        <v>14211</v>
      </c>
      <c r="F757" t="s">
        <v>11867</v>
      </c>
      <c r="G757" s="62">
        <v>173.33</v>
      </c>
      <c r="H757" s="4">
        <v>1</v>
      </c>
      <c r="I757" s="63">
        <v>0.17333000000000001</v>
      </c>
      <c r="J757">
        <v>7</v>
      </c>
      <c r="K757" t="s">
        <v>13034</v>
      </c>
      <c r="L757" t="s">
        <v>3187</v>
      </c>
      <c r="M757" s="2">
        <v>103.6962386342566</v>
      </c>
      <c r="N757" t="s">
        <v>1820</v>
      </c>
    </row>
    <row r="758" spans="1:14" x14ac:dyDescent="0.3">
      <c r="A758" s="1">
        <v>45800.731828773147</v>
      </c>
      <c r="B758" t="s">
        <v>3153</v>
      </c>
      <c r="C758" t="s">
        <v>220</v>
      </c>
      <c r="D758" t="s">
        <v>2350</v>
      </c>
      <c r="E758" t="s">
        <v>14212</v>
      </c>
      <c r="F758" t="s">
        <v>14213</v>
      </c>
      <c r="G758" s="62">
        <v>85.3</v>
      </c>
      <c r="H758" s="4">
        <v>1</v>
      </c>
      <c r="I758" s="63">
        <v>8.5300000000000001E-2</v>
      </c>
      <c r="J758">
        <v>17</v>
      </c>
      <c r="K758" t="s">
        <v>13034</v>
      </c>
      <c r="L758" t="s">
        <v>3187</v>
      </c>
      <c r="M758" s="2">
        <v>103.39477437500319</v>
      </c>
      <c r="N758" t="s">
        <v>1820</v>
      </c>
    </row>
    <row r="759" spans="1:14" x14ac:dyDescent="0.3">
      <c r="A759" s="1">
        <v>45780.47701505787</v>
      </c>
      <c r="B759" t="s">
        <v>988</v>
      </c>
      <c r="C759" t="s">
        <v>988</v>
      </c>
      <c r="D759" t="s">
        <v>4225</v>
      </c>
      <c r="E759" t="s">
        <v>14214</v>
      </c>
      <c r="F759" t="s">
        <v>2956</v>
      </c>
      <c r="G759" s="62">
        <v>82.8</v>
      </c>
      <c r="H759" s="4">
        <v>1</v>
      </c>
      <c r="I759" s="63">
        <v>8.2799999999999999E-2</v>
      </c>
      <c r="J759">
        <v>37</v>
      </c>
      <c r="K759" t="s">
        <v>13039</v>
      </c>
      <c r="L759" t="s">
        <v>1361</v>
      </c>
      <c r="M759" s="2">
        <v>100.67255512731209</v>
      </c>
      <c r="N759" t="s">
        <v>1820</v>
      </c>
    </row>
    <row r="760" spans="1:14" x14ac:dyDescent="0.3">
      <c r="A760" s="1">
        <v>45749.571448043978</v>
      </c>
      <c r="B760" t="s">
        <v>144</v>
      </c>
      <c r="C760" t="s">
        <v>144</v>
      </c>
      <c r="D760" t="s">
        <v>1047</v>
      </c>
      <c r="E760" t="s">
        <v>14215</v>
      </c>
      <c r="F760" t="s">
        <v>5008</v>
      </c>
      <c r="G760" s="62">
        <v>26.1</v>
      </c>
      <c r="H760" s="4">
        <v>1</v>
      </c>
      <c r="I760" s="63">
        <v>2.6100000000000002E-2</v>
      </c>
      <c r="J760">
        <v>68</v>
      </c>
      <c r="K760" t="s">
        <v>13039</v>
      </c>
      <c r="L760" t="s">
        <v>1361</v>
      </c>
      <c r="M760" s="2">
        <v>100.81583978009439</v>
      </c>
      <c r="N760" t="s">
        <v>1820</v>
      </c>
    </row>
    <row r="761" spans="1:14" x14ac:dyDescent="0.3">
      <c r="A761" s="1">
        <v>45749.570518055552</v>
      </c>
      <c r="B761" t="s">
        <v>144</v>
      </c>
      <c r="C761" t="s">
        <v>144</v>
      </c>
      <c r="D761" t="s">
        <v>1047</v>
      </c>
      <c r="E761" t="s">
        <v>14216</v>
      </c>
      <c r="F761" t="s">
        <v>4252</v>
      </c>
      <c r="G761" s="62">
        <v>26.1</v>
      </c>
      <c r="H761" s="4">
        <v>1</v>
      </c>
      <c r="I761" s="63">
        <v>2.6100000000000002E-2</v>
      </c>
      <c r="J761">
        <v>68</v>
      </c>
      <c r="K761" t="s">
        <v>13039</v>
      </c>
      <c r="L761" t="s">
        <v>3031</v>
      </c>
      <c r="M761" s="2">
        <v>101.0383290046302</v>
      </c>
      <c r="N761" t="s">
        <v>1820</v>
      </c>
    </row>
    <row r="762" spans="1:14" x14ac:dyDescent="0.3">
      <c r="A762" s="1">
        <v>45762.925910069447</v>
      </c>
      <c r="B762" t="s">
        <v>988</v>
      </c>
      <c r="C762" t="s">
        <v>988</v>
      </c>
      <c r="D762" t="s">
        <v>4225</v>
      </c>
      <c r="E762" t="s">
        <v>14217</v>
      </c>
      <c r="F762" t="s">
        <v>3760</v>
      </c>
      <c r="G762" s="62">
        <v>82.8</v>
      </c>
      <c r="H762" s="4">
        <v>1</v>
      </c>
      <c r="I762" s="63">
        <v>8.2799999999999999E-2</v>
      </c>
      <c r="J762">
        <v>55</v>
      </c>
      <c r="K762" t="s">
        <v>13039</v>
      </c>
      <c r="L762" t="s">
        <v>5973</v>
      </c>
      <c r="M762" s="2">
        <v>99.837847581016831</v>
      </c>
      <c r="N762" t="s">
        <v>1820</v>
      </c>
    </row>
    <row r="763" spans="1:14" x14ac:dyDescent="0.3">
      <c r="A763" s="1">
        <v>45748.989240995368</v>
      </c>
      <c r="B763" t="s">
        <v>144</v>
      </c>
      <c r="C763" t="s">
        <v>144</v>
      </c>
      <c r="D763" t="s">
        <v>1047</v>
      </c>
      <c r="E763" t="s">
        <v>14218</v>
      </c>
      <c r="F763" t="s">
        <v>4967</v>
      </c>
      <c r="G763" s="62">
        <v>26.1</v>
      </c>
      <c r="H763" s="4">
        <v>1</v>
      </c>
      <c r="I763" s="63">
        <v>2.6100000000000002E-2</v>
      </c>
      <c r="J763">
        <v>69</v>
      </c>
      <c r="K763" t="s">
        <v>13039</v>
      </c>
      <c r="L763" t="s">
        <v>3031</v>
      </c>
      <c r="M763" s="2">
        <v>101.0362433217597</v>
      </c>
      <c r="N763" t="s">
        <v>1820</v>
      </c>
    </row>
    <row r="764" spans="1:14" x14ac:dyDescent="0.3">
      <c r="A764" s="1">
        <v>45771.699582488422</v>
      </c>
      <c r="B764" t="s">
        <v>174</v>
      </c>
      <c r="C764" t="s">
        <v>174</v>
      </c>
      <c r="D764" t="s">
        <v>1047</v>
      </c>
      <c r="E764" t="s">
        <v>14219</v>
      </c>
      <c r="F764" t="s">
        <v>2852</v>
      </c>
      <c r="G764" s="62">
        <v>117.5</v>
      </c>
      <c r="H764" s="4">
        <v>1</v>
      </c>
      <c r="I764" s="63">
        <v>0.11749999999999999</v>
      </c>
      <c r="J764">
        <v>46</v>
      </c>
      <c r="K764" t="s">
        <v>13039</v>
      </c>
      <c r="L764" t="s">
        <v>3187</v>
      </c>
      <c r="M764" s="2">
        <v>103.12183604166781</v>
      </c>
      <c r="N764" t="s">
        <v>1820</v>
      </c>
    </row>
    <row r="765" spans="1:14" x14ac:dyDescent="0.3">
      <c r="A765" s="1">
        <v>45726.915687824083</v>
      </c>
      <c r="B765" t="s">
        <v>902</v>
      </c>
      <c r="C765" t="s">
        <v>902</v>
      </c>
      <c r="D765" t="s">
        <v>1047</v>
      </c>
      <c r="E765" t="s">
        <v>14220</v>
      </c>
      <c r="F765" t="s">
        <v>11585</v>
      </c>
      <c r="G765" s="62">
        <v>173.33</v>
      </c>
      <c r="H765" s="4">
        <v>1</v>
      </c>
      <c r="I765" s="63">
        <v>0.17333000000000001</v>
      </c>
      <c r="J765">
        <v>91</v>
      </c>
      <c r="K765" t="s">
        <v>13039</v>
      </c>
      <c r="L765" t="s">
        <v>5525</v>
      </c>
      <c r="M765" s="2">
        <v>102.7576664004591</v>
      </c>
      <c r="N765" t="s">
        <v>1820</v>
      </c>
    </row>
    <row r="766" spans="1:14" x14ac:dyDescent="0.3">
      <c r="A766" s="1">
        <v>45732.611751342592</v>
      </c>
      <c r="B766" t="s">
        <v>133</v>
      </c>
      <c r="C766" t="s">
        <v>133</v>
      </c>
      <c r="D766" t="s">
        <v>1446</v>
      </c>
      <c r="E766" t="s">
        <v>14221</v>
      </c>
      <c r="F766" t="s">
        <v>14222</v>
      </c>
      <c r="G766" s="62">
        <v>49.66</v>
      </c>
      <c r="H766" s="4">
        <v>1</v>
      </c>
      <c r="I766" s="63">
        <v>4.9660000000000003E-2</v>
      </c>
      <c r="J766">
        <v>85</v>
      </c>
      <c r="K766" t="s">
        <v>13039</v>
      </c>
      <c r="L766" t="s">
        <v>5525</v>
      </c>
      <c r="M766" s="2">
        <v>102.35629295138639</v>
      </c>
      <c r="N766" t="s">
        <v>1820</v>
      </c>
    </row>
    <row r="767" spans="1:14" x14ac:dyDescent="0.3">
      <c r="A767" s="1">
        <v>45748.985636006953</v>
      </c>
      <c r="B767" t="s">
        <v>144</v>
      </c>
      <c r="C767" t="s">
        <v>144</v>
      </c>
      <c r="D767" t="s">
        <v>1047</v>
      </c>
      <c r="E767" t="s">
        <v>14223</v>
      </c>
      <c r="F767" t="s">
        <v>5136</v>
      </c>
      <c r="G767" s="62">
        <v>26.1</v>
      </c>
      <c r="H767" s="4">
        <v>1</v>
      </c>
      <c r="I767" s="63">
        <v>2.6100000000000002E-2</v>
      </c>
      <c r="J767">
        <v>69</v>
      </c>
      <c r="K767" t="s">
        <v>13039</v>
      </c>
      <c r="L767" t="s">
        <v>1361</v>
      </c>
      <c r="M767" s="2">
        <v>100.6151638078736</v>
      </c>
      <c r="N767" t="s">
        <v>1820</v>
      </c>
    </row>
    <row r="768" spans="1:14" x14ac:dyDescent="0.3">
      <c r="A768" s="1">
        <v>45762.91957554398</v>
      </c>
      <c r="B768" t="s">
        <v>988</v>
      </c>
      <c r="C768" t="s">
        <v>988</v>
      </c>
      <c r="D768" t="s">
        <v>4225</v>
      </c>
      <c r="E768" t="s">
        <v>14224</v>
      </c>
      <c r="F768" t="s">
        <v>4239</v>
      </c>
      <c r="G768" s="62">
        <v>82.8</v>
      </c>
      <c r="H768" s="4">
        <v>1</v>
      </c>
      <c r="I768" s="63">
        <v>8.2799999999999999E-2</v>
      </c>
      <c r="J768">
        <v>55</v>
      </c>
      <c r="K768" t="s">
        <v>13039</v>
      </c>
      <c r="L768" t="s">
        <v>5973</v>
      </c>
      <c r="M768" s="2">
        <v>99.891313483793056</v>
      </c>
      <c r="N768" t="s">
        <v>1820</v>
      </c>
    </row>
    <row r="769" spans="1:14" x14ac:dyDescent="0.3">
      <c r="A769" s="1">
        <v>45729.68012503472</v>
      </c>
      <c r="B769" t="s">
        <v>13688</v>
      </c>
      <c r="C769" t="s">
        <v>819</v>
      </c>
      <c r="D769" t="s">
        <v>1047</v>
      </c>
      <c r="E769" t="s">
        <v>14225</v>
      </c>
      <c r="F769" t="s">
        <v>9817</v>
      </c>
      <c r="G769" s="62">
        <v>40.130000000000003</v>
      </c>
      <c r="H769" s="4">
        <v>1</v>
      </c>
      <c r="I769" s="63">
        <v>4.0130000000000013E-2</v>
      </c>
      <c r="J769">
        <v>88</v>
      </c>
      <c r="K769" t="s">
        <v>13046</v>
      </c>
      <c r="L769" t="s">
        <v>5973</v>
      </c>
      <c r="M769" s="2">
        <v>99.850576817130786</v>
      </c>
      <c r="N769" t="s">
        <v>1820</v>
      </c>
    </row>
    <row r="770" spans="1:14" x14ac:dyDescent="0.3">
      <c r="A770" s="1">
        <v>45747.969008414351</v>
      </c>
      <c r="B770" t="s">
        <v>651</v>
      </c>
      <c r="C770" t="s">
        <v>651</v>
      </c>
      <c r="D770" t="s">
        <v>1047</v>
      </c>
      <c r="E770" t="s">
        <v>14226</v>
      </c>
      <c r="F770" t="s">
        <v>7692</v>
      </c>
      <c r="G770" s="62">
        <v>146</v>
      </c>
      <c r="H770" s="4">
        <v>1</v>
      </c>
      <c r="I770" s="63">
        <v>0.14599999999999999</v>
      </c>
      <c r="J770">
        <v>70</v>
      </c>
      <c r="K770" t="s">
        <v>13039</v>
      </c>
      <c r="L770" t="s">
        <v>3031</v>
      </c>
      <c r="M770" s="2">
        <v>101.53080678240801</v>
      </c>
      <c r="N770" t="s">
        <v>1820</v>
      </c>
    </row>
    <row r="771" spans="1:14" x14ac:dyDescent="0.3">
      <c r="A771" s="1">
        <v>45744.720306157411</v>
      </c>
      <c r="B771" t="s">
        <v>660</v>
      </c>
      <c r="C771" t="s">
        <v>660</v>
      </c>
      <c r="D771" t="s">
        <v>1047</v>
      </c>
      <c r="E771" t="s">
        <v>14227</v>
      </c>
      <c r="F771" t="s">
        <v>14228</v>
      </c>
      <c r="G771" s="62">
        <v>517.79999999999995</v>
      </c>
      <c r="H771" s="4">
        <v>1</v>
      </c>
      <c r="I771" s="63">
        <v>0.51779999999999993</v>
      </c>
      <c r="J771">
        <v>73</v>
      </c>
      <c r="K771" t="s">
        <v>13039</v>
      </c>
      <c r="L771" t="s">
        <v>14229</v>
      </c>
      <c r="M771" s="2">
        <v>97.357996238424676</v>
      </c>
      <c r="N771" t="s">
        <v>1820</v>
      </c>
    </row>
    <row r="772" spans="1:14" x14ac:dyDescent="0.3">
      <c r="A772" s="1">
        <v>45763.212289953713</v>
      </c>
      <c r="B772" t="s">
        <v>988</v>
      </c>
      <c r="C772" t="s">
        <v>988</v>
      </c>
      <c r="D772" t="s">
        <v>4225</v>
      </c>
      <c r="E772" t="s">
        <v>14230</v>
      </c>
      <c r="F772" t="s">
        <v>1224</v>
      </c>
      <c r="G772" s="62">
        <v>82.8</v>
      </c>
      <c r="H772" s="4">
        <v>1</v>
      </c>
      <c r="I772" s="63">
        <v>8.2799999999999999E-2</v>
      </c>
      <c r="J772">
        <v>54</v>
      </c>
      <c r="K772" t="s">
        <v>13039</v>
      </c>
      <c r="L772" t="s">
        <v>5973</v>
      </c>
      <c r="M772" s="2">
        <v>99.255904189813009</v>
      </c>
      <c r="N772" t="s">
        <v>1820</v>
      </c>
    </row>
    <row r="773" spans="1:14" x14ac:dyDescent="0.3">
      <c r="A773" s="1">
        <v>45786.601364027782</v>
      </c>
      <c r="B773" t="s">
        <v>3304</v>
      </c>
      <c r="C773" t="s">
        <v>819</v>
      </c>
      <c r="D773" t="s">
        <v>1047</v>
      </c>
      <c r="E773" t="s">
        <v>14231</v>
      </c>
      <c r="F773" t="s">
        <v>4269</v>
      </c>
      <c r="G773" s="62">
        <v>40.130000000000003</v>
      </c>
      <c r="H773" s="4">
        <v>1</v>
      </c>
      <c r="I773" s="63">
        <v>4.0130000000000013E-2</v>
      </c>
      <c r="J773">
        <v>31</v>
      </c>
      <c r="K773" t="s">
        <v>13034</v>
      </c>
      <c r="L773" t="s">
        <v>5977</v>
      </c>
      <c r="M773" s="2">
        <v>98.9163545138872</v>
      </c>
      <c r="N773" t="s">
        <v>13062</v>
      </c>
    </row>
    <row r="774" spans="1:14" x14ac:dyDescent="0.3">
      <c r="A774" s="1">
        <v>45770.668726481483</v>
      </c>
      <c r="B774" t="s">
        <v>3494</v>
      </c>
      <c r="C774" t="s">
        <v>554</v>
      </c>
      <c r="D774" t="s">
        <v>1473</v>
      </c>
      <c r="E774" t="s">
        <v>14232</v>
      </c>
      <c r="F774" t="s">
        <v>13406</v>
      </c>
      <c r="G774" s="62">
        <v>136</v>
      </c>
      <c r="H774" s="4">
        <v>1</v>
      </c>
      <c r="I774" s="63">
        <v>0.13600000000000001</v>
      </c>
      <c r="J774">
        <v>47</v>
      </c>
      <c r="K774" t="s">
        <v>13042</v>
      </c>
      <c r="L774" t="s">
        <v>14229</v>
      </c>
      <c r="M774" s="2">
        <v>97.619983541662805</v>
      </c>
      <c r="N774" t="s">
        <v>1820</v>
      </c>
    </row>
    <row r="775" spans="1:14" x14ac:dyDescent="0.3">
      <c r="A775" s="1">
        <v>45792.411380185193</v>
      </c>
      <c r="B775" t="s">
        <v>3147</v>
      </c>
      <c r="C775" t="s">
        <v>968</v>
      </c>
      <c r="D775" t="s">
        <v>2350</v>
      </c>
      <c r="E775" t="s">
        <v>14233</v>
      </c>
      <c r="F775" t="s">
        <v>7782</v>
      </c>
      <c r="G775" s="62">
        <v>125</v>
      </c>
      <c r="H775" s="4">
        <v>1</v>
      </c>
      <c r="I775" s="63">
        <v>0.125</v>
      </c>
      <c r="J775">
        <v>25</v>
      </c>
      <c r="K775" t="s">
        <v>13034</v>
      </c>
      <c r="L775" t="s">
        <v>5988</v>
      </c>
      <c r="M775" s="2">
        <v>96.816495509257948</v>
      </c>
      <c r="N775" t="s">
        <v>1820</v>
      </c>
    </row>
    <row r="776" spans="1:14" x14ac:dyDescent="0.3">
      <c r="A776" s="1">
        <v>45762.348430590282</v>
      </c>
      <c r="B776" t="s">
        <v>174</v>
      </c>
      <c r="C776" t="s">
        <v>174</v>
      </c>
      <c r="D776" t="s">
        <v>1047</v>
      </c>
      <c r="E776" t="s">
        <v>14234</v>
      </c>
      <c r="F776" t="s">
        <v>5539</v>
      </c>
      <c r="G776" s="62">
        <v>117.5</v>
      </c>
      <c r="H776" s="4">
        <v>1</v>
      </c>
      <c r="I776" s="63">
        <v>0.11749999999999999</v>
      </c>
      <c r="J776">
        <v>55</v>
      </c>
      <c r="K776" t="s">
        <v>13039</v>
      </c>
      <c r="L776" t="s">
        <v>5988</v>
      </c>
      <c r="M776" s="2">
        <v>96.885043460650195</v>
      </c>
      <c r="N776" t="s">
        <v>1820</v>
      </c>
    </row>
    <row r="777" spans="1:14" x14ac:dyDescent="0.3">
      <c r="A777" s="1">
        <v>45726.981867650473</v>
      </c>
      <c r="B777" t="s">
        <v>300</v>
      </c>
      <c r="C777" t="s">
        <v>300</v>
      </c>
      <c r="D777" t="s">
        <v>1246</v>
      </c>
      <c r="E777" t="s">
        <v>14235</v>
      </c>
      <c r="F777" t="s">
        <v>4171</v>
      </c>
      <c r="G777" s="62">
        <v>176.29</v>
      </c>
      <c r="H777" s="4">
        <v>1</v>
      </c>
      <c r="I777" s="63">
        <v>0.17629</v>
      </c>
      <c r="J777">
        <v>91</v>
      </c>
      <c r="K777" t="s">
        <v>13039</v>
      </c>
      <c r="L777" t="s">
        <v>5988</v>
      </c>
      <c r="M777" s="2">
        <v>96.215988460651715</v>
      </c>
      <c r="N777" t="s">
        <v>1820</v>
      </c>
    </row>
    <row r="778" spans="1:14" x14ac:dyDescent="0.3">
      <c r="A778" s="1">
        <v>45733.215608506936</v>
      </c>
      <c r="B778" t="s">
        <v>300</v>
      </c>
      <c r="C778" t="s">
        <v>300</v>
      </c>
      <c r="D778" t="s">
        <v>1246</v>
      </c>
      <c r="E778" t="s">
        <v>14236</v>
      </c>
      <c r="F778" t="s">
        <v>3559</v>
      </c>
      <c r="G778" s="62">
        <v>176.29</v>
      </c>
      <c r="H778" s="4">
        <v>1</v>
      </c>
      <c r="I778" s="63">
        <v>0.17629</v>
      </c>
      <c r="J778">
        <v>84</v>
      </c>
      <c r="K778" t="s">
        <v>13039</v>
      </c>
      <c r="L778" t="s">
        <v>2293</v>
      </c>
      <c r="M778" s="2">
        <v>92.921030972225708</v>
      </c>
      <c r="N778" t="s">
        <v>1820</v>
      </c>
    </row>
    <row r="779" spans="1:14" x14ac:dyDescent="0.3">
      <c r="A779" s="1">
        <v>45807.531598530091</v>
      </c>
      <c r="B779" t="s">
        <v>14237</v>
      </c>
      <c r="C779" t="s">
        <v>1018</v>
      </c>
      <c r="D779" t="s">
        <v>1047</v>
      </c>
      <c r="E779" t="s">
        <v>14238</v>
      </c>
      <c r="F779" t="s">
        <v>1276</v>
      </c>
      <c r="G779" s="62">
        <v>47</v>
      </c>
      <c r="H779" s="4">
        <v>1</v>
      </c>
      <c r="I779" s="63">
        <v>4.7E-2</v>
      </c>
      <c r="J779">
        <v>10</v>
      </c>
      <c r="K779" t="s">
        <v>13034</v>
      </c>
      <c r="L779" t="s">
        <v>14239</v>
      </c>
      <c r="M779" s="2">
        <v>94.362520671296807</v>
      </c>
      <c r="N779" t="s">
        <v>1820</v>
      </c>
    </row>
    <row r="780" spans="1:14" x14ac:dyDescent="0.3">
      <c r="A780" s="1">
        <v>45739.59224917824</v>
      </c>
      <c r="B780" t="s">
        <v>819</v>
      </c>
      <c r="C780" t="s">
        <v>819</v>
      </c>
      <c r="D780" t="s">
        <v>1047</v>
      </c>
      <c r="E780" t="s">
        <v>14240</v>
      </c>
      <c r="F780" t="s">
        <v>2287</v>
      </c>
      <c r="G780" s="62">
        <v>40.1</v>
      </c>
      <c r="H780" s="4">
        <v>1</v>
      </c>
      <c r="I780" s="63">
        <v>4.0099999999999997E-2</v>
      </c>
      <c r="J780">
        <v>78</v>
      </c>
      <c r="K780" t="s">
        <v>13049</v>
      </c>
      <c r="L780" t="s">
        <v>3437</v>
      </c>
      <c r="M780" s="2">
        <v>91.896904074077611</v>
      </c>
      <c r="N780" t="s">
        <v>1820</v>
      </c>
    </row>
    <row r="781" spans="1:14" x14ac:dyDescent="0.3">
      <c r="A781" s="1">
        <v>45765.692427766196</v>
      </c>
      <c r="B781" t="s">
        <v>3676</v>
      </c>
      <c r="C781" t="s">
        <v>689</v>
      </c>
      <c r="D781" t="s">
        <v>1047</v>
      </c>
      <c r="E781" t="s">
        <v>14241</v>
      </c>
      <c r="F781" t="s">
        <v>8690</v>
      </c>
      <c r="G781" s="62">
        <v>96.9</v>
      </c>
      <c r="H781" s="4">
        <v>1</v>
      </c>
      <c r="I781" s="63">
        <v>9.6900000000000014E-2</v>
      </c>
      <c r="J781">
        <v>52</v>
      </c>
      <c r="K781" t="s">
        <v>13034</v>
      </c>
      <c r="L781" t="s">
        <v>14239</v>
      </c>
      <c r="M781" s="2">
        <v>94.844084803240548</v>
      </c>
      <c r="N781" t="s">
        <v>1820</v>
      </c>
    </row>
    <row r="782" spans="1:14" x14ac:dyDescent="0.3">
      <c r="A782" s="1">
        <v>45763.94953701389</v>
      </c>
      <c r="B782" t="s">
        <v>689</v>
      </c>
      <c r="C782" t="s">
        <v>689</v>
      </c>
      <c r="D782" t="s">
        <v>1047</v>
      </c>
      <c r="E782" t="s">
        <v>14242</v>
      </c>
      <c r="F782" t="s">
        <v>6127</v>
      </c>
      <c r="G782" s="62">
        <v>96.9</v>
      </c>
      <c r="H782" s="4">
        <v>1</v>
      </c>
      <c r="I782" s="63">
        <v>9.6900000000000014E-2</v>
      </c>
      <c r="J782">
        <v>54</v>
      </c>
      <c r="K782" t="s">
        <v>13049</v>
      </c>
      <c r="L782" t="s">
        <v>3080</v>
      </c>
      <c r="M782" s="2">
        <v>95.06949026620714</v>
      </c>
      <c r="N782" t="s">
        <v>1820</v>
      </c>
    </row>
    <row r="783" spans="1:14" x14ac:dyDescent="0.3">
      <c r="A783" s="1">
        <v>45738.972578564819</v>
      </c>
      <c r="B783" t="s">
        <v>689</v>
      </c>
      <c r="C783" t="s">
        <v>689</v>
      </c>
      <c r="D783" t="s">
        <v>1047</v>
      </c>
      <c r="E783" t="s">
        <v>14243</v>
      </c>
      <c r="F783" t="s">
        <v>8573</v>
      </c>
      <c r="G783" s="62">
        <v>96.9</v>
      </c>
      <c r="H783" s="4">
        <v>1</v>
      </c>
      <c r="I783" s="63">
        <v>9.6900000000000014E-2</v>
      </c>
      <c r="J783">
        <v>79</v>
      </c>
      <c r="K783" t="s">
        <v>13049</v>
      </c>
      <c r="L783" t="s">
        <v>14239</v>
      </c>
      <c r="M783" s="2">
        <v>94.843136643517937</v>
      </c>
      <c r="N783" t="s">
        <v>1820</v>
      </c>
    </row>
    <row r="784" spans="1:14" x14ac:dyDescent="0.3">
      <c r="A784" s="1">
        <v>45766.354101412027</v>
      </c>
      <c r="B784" t="s">
        <v>574</v>
      </c>
      <c r="C784" t="s">
        <v>572</v>
      </c>
      <c r="D784" t="s">
        <v>1802</v>
      </c>
      <c r="E784" t="s">
        <v>14244</v>
      </c>
      <c r="F784" t="s">
        <v>14245</v>
      </c>
      <c r="G784" s="62">
        <v>72.599999999999994</v>
      </c>
      <c r="H784" s="4">
        <v>1</v>
      </c>
      <c r="I784" s="63">
        <v>7.2599999999999998E-2</v>
      </c>
      <c r="J784">
        <v>51</v>
      </c>
      <c r="K784" t="s">
        <v>13042</v>
      </c>
      <c r="L784" t="s">
        <v>14239</v>
      </c>
      <c r="M784" s="2">
        <v>94.303095312498044</v>
      </c>
      <c r="N784" t="s">
        <v>1820</v>
      </c>
    </row>
    <row r="785" spans="1:14" x14ac:dyDescent="0.3">
      <c r="A785" s="1">
        <v>45797.482150902782</v>
      </c>
      <c r="B785" t="s">
        <v>600</v>
      </c>
      <c r="C785" t="s">
        <v>601</v>
      </c>
      <c r="D785" t="s">
        <v>1473</v>
      </c>
      <c r="E785" t="s">
        <v>14246</v>
      </c>
      <c r="F785" t="s">
        <v>3364</v>
      </c>
      <c r="G785" s="62">
        <v>109.13</v>
      </c>
      <c r="H785" s="4">
        <v>1</v>
      </c>
      <c r="I785" s="63">
        <v>0.10913</v>
      </c>
      <c r="J785">
        <v>20</v>
      </c>
      <c r="K785" t="s">
        <v>13034</v>
      </c>
      <c r="L785" t="s">
        <v>14239</v>
      </c>
      <c r="M785" s="2">
        <v>94.082380763888068</v>
      </c>
      <c r="N785" t="s">
        <v>1820</v>
      </c>
    </row>
    <row r="786" spans="1:14" x14ac:dyDescent="0.3">
      <c r="A786" s="1">
        <v>45797.48358615741</v>
      </c>
      <c r="B786" t="s">
        <v>600</v>
      </c>
      <c r="C786" t="s">
        <v>601</v>
      </c>
      <c r="D786" t="s">
        <v>1473</v>
      </c>
      <c r="E786" t="s">
        <v>14247</v>
      </c>
      <c r="F786" t="s">
        <v>3970</v>
      </c>
      <c r="G786" s="62">
        <v>109.13</v>
      </c>
      <c r="H786" s="4">
        <v>1</v>
      </c>
      <c r="I786" s="63">
        <v>0.10913</v>
      </c>
      <c r="J786">
        <v>20</v>
      </c>
      <c r="K786" t="s">
        <v>13034</v>
      </c>
      <c r="L786" t="s">
        <v>2972</v>
      </c>
      <c r="M786" s="2">
        <v>93.989576087958994</v>
      </c>
      <c r="N786" t="s">
        <v>1820</v>
      </c>
    </row>
    <row r="787" spans="1:14" x14ac:dyDescent="0.3">
      <c r="A787" s="1">
        <v>45739.199176851849</v>
      </c>
      <c r="B787" t="s">
        <v>172</v>
      </c>
      <c r="C787" t="s">
        <v>172</v>
      </c>
      <c r="D787" t="s">
        <v>1752</v>
      </c>
      <c r="E787" t="s">
        <v>14248</v>
      </c>
      <c r="F787" t="s">
        <v>14249</v>
      </c>
      <c r="G787" s="62">
        <v>54.7</v>
      </c>
      <c r="H787" s="4">
        <v>1</v>
      </c>
      <c r="I787" s="63">
        <v>5.4700000000000013E-2</v>
      </c>
      <c r="J787">
        <v>78</v>
      </c>
      <c r="K787" t="s">
        <v>13039</v>
      </c>
      <c r="L787" t="s">
        <v>2972</v>
      </c>
      <c r="M787" s="2">
        <v>93.26378422453854</v>
      </c>
      <c r="N787" t="s">
        <v>1820</v>
      </c>
    </row>
    <row r="788" spans="1:14" x14ac:dyDescent="0.3">
      <c r="A788" s="1">
        <v>45797.484092905092</v>
      </c>
      <c r="B788" t="s">
        <v>600</v>
      </c>
      <c r="C788" t="s">
        <v>601</v>
      </c>
      <c r="D788" t="s">
        <v>1473</v>
      </c>
      <c r="E788" t="s">
        <v>14250</v>
      </c>
      <c r="F788" t="s">
        <v>6757</v>
      </c>
      <c r="G788" s="62">
        <v>109.13</v>
      </c>
      <c r="H788" s="4">
        <v>1</v>
      </c>
      <c r="I788" s="63">
        <v>0.10913</v>
      </c>
      <c r="J788">
        <v>20</v>
      </c>
      <c r="K788" t="s">
        <v>13034</v>
      </c>
      <c r="L788" t="s">
        <v>2293</v>
      </c>
      <c r="M788" s="2">
        <v>92.976914537037374</v>
      </c>
      <c r="N788" t="s">
        <v>1820</v>
      </c>
    </row>
    <row r="789" spans="1:14" x14ac:dyDescent="0.3">
      <c r="A789" s="1">
        <v>45768.615801921304</v>
      </c>
      <c r="B789" t="s">
        <v>426</v>
      </c>
      <c r="C789" t="s">
        <v>424</v>
      </c>
      <c r="D789" t="s">
        <v>2483</v>
      </c>
      <c r="E789" t="s">
        <v>14251</v>
      </c>
      <c r="F789" t="s">
        <v>4681</v>
      </c>
      <c r="G789" s="62">
        <v>120</v>
      </c>
      <c r="H789" s="4">
        <v>1</v>
      </c>
      <c r="I789" s="63">
        <v>0.12</v>
      </c>
      <c r="J789">
        <v>49</v>
      </c>
      <c r="K789" t="s">
        <v>13042</v>
      </c>
      <c r="L789" t="s">
        <v>2972</v>
      </c>
      <c r="M789" s="2">
        <v>93.081301874997735</v>
      </c>
      <c r="N789" t="s">
        <v>1820</v>
      </c>
    </row>
    <row r="790" spans="1:14" x14ac:dyDescent="0.3">
      <c r="A790" s="1">
        <v>45775.618064722221</v>
      </c>
      <c r="B790" t="s">
        <v>589</v>
      </c>
      <c r="C790" t="s">
        <v>589</v>
      </c>
      <c r="D790" t="s">
        <v>2044</v>
      </c>
      <c r="E790" t="s">
        <v>14252</v>
      </c>
      <c r="F790" t="s">
        <v>1573</v>
      </c>
      <c r="G790" s="62">
        <v>141.69999999999999</v>
      </c>
      <c r="H790" s="4">
        <v>1</v>
      </c>
      <c r="I790" s="63">
        <v>0.14169999999999999</v>
      </c>
      <c r="J790">
        <v>42</v>
      </c>
      <c r="K790" t="s">
        <v>13039</v>
      </c>
      <c r="L790" t="s">
        <v>2293</v>
      </c>
      <c r="M790" s="2">
        <v>92.080570798614644</v>
      </c>
      <c r="N790" t="s">
        <v>1820</v>
      </c>
    </row>
    <row r="791" spans="1:14" x14ac:dyDescent="0.3">
      <c r="A791" s="1">
        <v>45815.820629988433</v>
      </c>
      <c r="B791" t="s">
        <v>3013</v>
      </c>
      <c r="C791" t="s">
        <v>174</v>
      </c>
      <c r="D791" t="s">
        <v>1047</v>
      </c>
      <c r="E791" t="s">
        <v>14253</v>
      </c>
      <c r="F791" t="s">
        <v>4758</v>
      </c>
      <c r="G791" s="62">
        <v>117</v>
      </c>
      <c r="H791" s="4">
        <v>1</v>
      </c>
      <c r="I791" s="63">
        <v>0.11700000000000001</v>
      </c>
      <c r="J791">
        <v>2</v>
      </c>
      <c r="K791" t="s">
        <v>13034</v>
      </c>
      <c r="L791" t="s">
        <v>2293</v>
      </c>
      <c r="M791" s="2">
        <v>92.173767812499136</v>
      </c>
      <c r="N791" t="s">
        <v>13062</v>
      </c>
    </row>
    <row r="792" spans="1:14" x14ac:dyDescent="0.3">
      <c r="A792" s="1">
        <v>45777.647055624999</v>
      </c>
      <c r="B792" t="s">
        <v>589</v>
      </c>
      <c r="C792" t="s">
        <v>589</v>
      </c>
      <c r="D792" t="s">
        <v>2044</v>
      </c>
      <c r="E792" t="s">
        <v>14254</v>
      </c>
      <c r="F792" t="s">
        <v>2932</v>
      </c>
      <c r="G792" s="62">
        <v>141.69999999999999</v>
      </c>
      <c r="H792" s="4">
        <v>1</v>
      </c>
      <c r="I792" s="63">
        <v>0.14169999999999999</v>
      </c>
      <c r="J792">
        <v>40</v>
      </c>
      <c r="K792" t="s">
        <v>13039</v>
      </c>
      <c r="L792" t="s">
        <v>3437</v>
      </c>
      <c r="M792" s="2">
        <v>91.989752372683142</v>
      </c>
      <c r="N792" t="s">
        <v>1820</v>
      </c>
    </row>
    <row r="793" spans="1:14" x14ac:dyDescent="0.3">
      <c r="A793" s="1">
        <v>45768.940176666671</v>
      </c>
      <c r="B793" t="s">
        <v>571</v>
      </c>
      <c r="C793" t="s">
        <v>572</v>
      </c>
      <c r="D793" t="s">
        <v>1802</v>
      </c>
      <c r="E793" t="s">
        <v>14255</v>
      </c>
      <c r="F793" t="s">
        <v>2408</v>
      </c>
      <c r="G793" s="62">
        <v>72.599999999999994</v>
      </c>
      <c r="H793" s="4">
        <v>1</v>
      </c>
      <c r="I793" s="63">
        <v>7.2599999999999998E-2</v>
      </c>
      <c r="J793">
        <v>49</v>
      </c>
      <c r="K793" t="s">
        <v>13042</v>
      </c>
      <c r="L793" t="s">
        <v>3437</v>
      </c>
      <c r="M793" s="2">
        <v>91.667936828700476</v>
      </c>
      <c r="N793" t="s">
        <v>1820</v>
      </c>
    </row>
    <row r="794" spans="1:14" x14ac:dyDescent="0.3">
      <c r="A794" s="1">
        <v>45813.354622546292</v>
      </c>
      <c r="B794" t="s">
        <v>220</v>
      </c>
      <c r="C794" t="s">
        <v>220</v>
      </c>
      <c r="D794" t="s">
        <v>2350</v>
      </c>
      <c r="E794" t="s">
        <v>14256</v>
      </c>
      <c r="F794" t="s">
        <v>14257</v>
      </c>
      <c r="G794" s="62">
        <v>85.3</v>
      </c>
      <c r="H794" s="4">
        <v>1</v>
      </c>
      <c r="I794" s="63">
        <v>8.5300000000000001E-2</v>
      </c>
      <c r="J794">
        <v>4</v>
      </c>
      <c r="K794" t="s">
        <v>13039</v>
      </c>
      <c r="L794" t="s">
        <v>3437</v>
      </c>
      <c r="M794" s="2">
        <v>91.599753541668179</v>
      </c>
      <c r="N794" t="s">
        <v>1820</v>
      </c>
    </row>
    <row r="795" spans="1:14" x14ac:dyDescent="0.3">
      <c r="A795" s="1">
        <v>45775.621990543979</v>
      </c>
      <c r="B795" t="s">
        <v>589</v>
      </c>
      <c r="C795" t="s">
        <v>589</v>
      </c>
      <c r="D795" t="s">
        <v>2044</v>
      </c>
      <c r="E795" t="s">
        <v>14258</v>
      </c>
      <c r="F795" t="s">
        <v>6514</v>
      </c>
      <c r="G795" s="62">
        <v>141.69999999999999</v>
      </c>
      <c r="H795" s="4">
        <v>1</v>
      </c>
      <c r="I795" s="63">
        <v>0.14169999999999999</v>
      </c>
      <c r="J795">
        <v>42</v>
      </c>
      <c r="K795" t="s">
        <v>13039</v>
      </c>
      <c r="L795" t="s">
        <v>3437</v>
      </c>
      <c r="M795" s="2">
        <v>91.38079238426144</v>
      </c>
      <c r="N795" t="s">
        <v>1820</v>
      </c>
    </row>
    <row r="796" spans="1:14" x14ac:dyDescent="0.3">
      <c r="A796" s="1">
        <v>45775.560146909716</v>
      </c>
      <c r="B796" t="s">
        <v>589</v>
      </c>
      <c r="C796" t="s">
        <v>589</v>
      </c>
      <c r="D796" t="s">
        <v>2044</v>
      </c>
      <c r="E796" t="s">
        <v>14259</v>
      </c>
      <c r="F796" t="s">
        <v>6560</v>
      </c>
      <c r="G796" s="62">
        <v>141.69999999999999</v>
      </c>
      <c r="H796" s="4">
        <v>1</v>
      </c>
      <c r="I796" s="63">
        <v>0.14169999999999999</v>
      </c>
      <c r="J796">
        <v>42</v>
      </c>
      <c r="K796" t="s">
        <v>13039</v>
      </c>
      <c r="L796" t="s">
        <v>3465</v>
      </c>
      <c r="M796" s="2">
        <v>90.156983321758162</v>
      </c>
      <c r="N796" t="s">
        <v>1820</v>
      </c>
    </row>
    <row r="797" spans="1:14" x14ac:dyDescent="0.3">
      <c r="A797" s="1">
        <v>45775.55979569444</v>
      </c>
      <c r="B797" t="s">
        <v>589</v>
      </c>
      <c r="C797" t="s">
        <v>589</v>
      </c>
      <c r="D797" t="s">
        <v>2044</v>
      </c>
      <c r="E797" t="s">
        <v>14260</v>
      </c>
      <c r="F797" t="s">
        <v>1585</v>
      </c>
      <c r="G797" s="62">
        <v>141.69999999999999</v>
      </c>
      <c r="H797" s="4">
        <v>1</v>
      </c>
      <c r="I797" s="63">
        <v>0.14169999999999999</v>
      </c>
      <c r="J797">
        <v>42</v>
      </c>
      <c r="K797" t="s">
        <v>13039</v>
      </c>
      <c r="L797" t="s">
        <v>3465</v>
      </c>
      <c r="M797" s="2">
        <v>90.376878680559457</v>
      </c>
      <c r="N797" t="s">
        <v>1820</v>
      </c>
    </row>
    <row r="798" spans="1:14" x14ac:dyDescent="0.3">
      <c r="A798" s="1">
        <v>45747.965180995372</v>
      </c>
      <c r="B798" t="s">
        <v>589</v>
      </c>
      <c r="C798" t="s">
        <v>589</v>
      </c>
      <c r="D798" t="s">
        <v>2044</v>
      </c>
      <c r="E798" t="s">
        <v>14261</v>
      </c>
      <c r="F798" t="s">
        <v>6166</v>
      </c>
      <c r="G798" s="62">
        <v>141.69999999999999</v>
      </c>
      <c r="H798" s="4">
        <v>1</v>
      </c>
      <c r="I798" s="63">
        <v>0.14169999999999999</v>
      </c>
      <c r="J798">
        <v>70</v>
      </c>
      <c r="K798" t="s">
        <v>13039</v>
      </c>
      <c r="L798" t="s">
        <v>3465</v>
      </c>
      <c r="M798" s="2">
        <v>90.37785597221955</v>
      </c>
      <c r="N798" t="s">
        <v>1820</v>
      </c>
    </row>
    <row r="799" spans="1:14" x14ac:dyDescent="0.3">
      <c r="A799" s="1">
        <v>45775.559202800927</v>
      </c>
      <c r="B799" t="s">
        <v>589</v>
      </c>
      <c r="C799" t="s">
        <v>589</v>
      </c>
      <c r="D799" t="s">
        <v>2044</v>
      </c>
      <c r="E799" t="s">
        <v>14262</v>
      </c>
      <c r="F799" t="s">
        <v>1566</v>
      </c>
      <c r="G799" s="62">
        <v>141.69999999999999</v>
      </c>
      <c r="H799" s="4">
        <v>1</v>
      </c>
      <c r="I799" s="63">
        <v>0.14169999999999999</v>
      </c>
      <c r="J799">
        <v>42</v>
      </c>
      <c r="K799" t="s">
        <v>13039</v>
      </c>
      <c r="L799" t="s">
        <v>3465</v>
      </c>
      <c r="M799" s="2">
        <v>90.378776655095862</v>
      </c>
      <c r="N799" t="s">
        <v>1820</v>
      </c>
    </row>
    <row r="800" spans="1:14" x14ac:dyDescent="0.3">
      <c r="A800" s="1">
        <v>45747.96982309028</v>
      </c>
      <c r="B800" t="s">
        <v>589</v>
      </c>
      <c r="C800" t="s">
        <v>589</v>
      </c>
      <c r="D800" t="s">
        <v>2044</v>
      </c>
      <c r="E800" t="s">
        <v>14263</v>
      </c>
      <c r="F800" t="s">
        <v>4511</v>
      </c>
      <c r="G800" s="62">
        <v>141.69999999999999</v>
      </c>
      <c r="H800" s="4">
        <v>1</v>
      </c>
      <c r="I800" s="63">
        <v>0.14169999999999999</v>
      </c>
      <c r="J800">
        <v>70</v>
      </c>
      <c r="K800" t="s">
        <v>13039</v>
      </c>
      <c r="L800" t="s">
        <v>3465</v>
      </c>
      <c r="M800" s="2">
        <v>90.379714872688055</v>
      </c>
      <c r="N800" t="s">
        <v>1820</v>
      </c>
    </row>
    <row r="801" spans="1:14" x14ac:dyDescent="0.3">
      <c r="A801" s="1">
        <v>45812.687787974537</v>
      </c>
      <c r="B801" t="s">
        <v>3147</v>
      </c>
      <c r="C801" t="s">
        <v>968</v>
      </c>
      <c r="D801" t="s">
        <v>2350</v>
      </c>
      <c r="E801" t="s">
        <v>14264</v>
      </c>
      <c r="F801" t="s">
        <v>4666</v>
      </c>
      <c r="G801" s="62">
        <v>125</v>
      </c>
      <c r="H801" s="4">
        <v>1</v>
      </c>
      <c r="I801" s="63">
        <v>0.125</v>
      </c>
      <c r="J801">
        <v>5</v>
      </c>
      <c r="K801" t="s">
        <v>13034</v>
      </c>
      <c r="L801" t="s">
        <v>2293</v>
      </c>
      <c r="M801" s="2">
        <v>92.732637175926357</v>
      </c>
      <c r="N801" t="s">
        <v>1820</v>
      </c>
    </row>
    <row r="802" spans="1:14" x14ac:dyDescent="0.3">
      <c r="A802" s="1">
        <v>45812.688076064813</v>
      </c>
      <c r="B802" t="s">
        <v>3147</v>
      </c>
      <c r="C802" t="s">
        <v>968</v>
      </c>
      <c r="D802" t="s">
        <v>2350</v>
      </c>
      <c r="E802" t="s">
        <v>14265</v>
      </c>
      <c r="F802" t="s">
        <v>1186</v>
      </c>
      <c r="G802" s="62">
        <v>125</v>
      </c>
      <c r="H802" s="4">
        <v>1</v>
      </c>
      <c r="I802" s="63">
        <v>0.125</v>
      </c>
      <c r="J802">
        <v>5</v>
      </c>
      <c r="K802" t="s">
        <v>13034</v>
      </c>
      <c r="L802" t="s">
        <v>2293</v>
      </c>
      <c r="M802" s="2">
        <v>92.400545729164151</v>
      </c>
      <c r="N802" t="s">
        <v>1820</v>
      </c>
    </row>
    <row r="803" spans="1:14" x14ac:dyDescent="0.3">
      <c r="A803" s="1">
        <v>45812.686561284718</v>
      </c>
      <c r="B803" t="s">
        <v>3147</v>
      </c>
      <c r="C803" t="s">
        <v>968</v>
      </c>
      <c r="D803" t="s">
        <v>2350</v>
      </c>
      <c r="E803" t="s">
        <v>14266</v>
      </c>
      <c r="F803" t="s">
        <v>4187</v>
      </c>
      <c r="G803" s="62">
        <v>125</v>
      </c>
      <c r="H803" s="4">
        <v>1</v>
      </c>
      <c r="I803" s="63">
        <v>0.125</v>
      </c>
      <c r="J803">
        <v>5</v>
      </c>
      <c r="K803" t="s">
        <v>13034</v>
      </c>
      <c r="L803" t="s">
        <v>3437</v>
      </c>
      <c r="M803" s="2">
        <v>91.721818090278248</v>
      </c>
      <c r="N803" t="s">
        <v>1820</v>
      </c>
    </row>
    <row r="804" spans="1:14" x14ac:dyDescent="0.3">
      <c r="A804" s="1">
        <v>45812.688339537039</v>
      </c>
      <c r="B804" t="s">
        <v>3147</v>
      </c>
      <c r="C804" t="s">
        <v>968</v>
      </c>
      <c r="D804" t="s">
        <v>2350</v>
      </c>
      <c r="E804" t="s">
        <v>14267</v>
      </c>
      <c r="F804" t="s">
        <v>5183</v>
      </c>
      <c r="G804" s="62">
        <v>125</v>
      </c>
      <c r="H804" s="4">
        <v>1</v>
      </c>
      <c r="I804" s="63">
        <v>0.125</v>
      </c>
      <c r="J804">
        <v>5</v>
      </c>
      <c r="K804" t="s">
        <v>13034</v>
      </c>
      <c r="L804" t="s">
        <v>2293</v>
      </c>
      <c r="M804" s="2">
        <v>92.333853425923735</v>
      </c>
      <c r="N804" t="s">
        <v>1820</v>
      </c>
    </row>
    <row r="805" spans="1:14" x14ac:dyDescent="0.3">
      <c r="A805" s="1">
        <v>45812.68631099537</v>
      </c>
      <c r="B805" t="s">
        <v>3147</v>
      </c>
      <c r="C805" t="s">
        <v>968</v>
      </c>
      <c r="D805" t="s">
        <v>2350</v>
      </c>
      <c r="E805" t="s">
        <v>14268</v>
      </c>
      <c r="F805" t="s">
        <v>4155</v>
      </c>
      <c r="G805" s="62">
        <v>125</v>
      </c>
      <c r="H805" s="4">
        <v>1</v>
      </c>
      <c r="I805" s="63">
        <v>0.125</v>
      </c>
      <c r="J805">
        <v>5</v>
      </c>
      <c r="K805" t="s">
        <v>13034</v>
      </c>
      <c r="L805" t="s">
        <v>3437</v>
      </c>
      <c r="M805" s="2">
        <v>91.421479421296681</v>
      </c>
      <c r="N805" t="s">
        <v>1820</v>
      </c>
    </row>
    <row r="806" spans="1:14" x14ac:dyDescent="0.3">
      <c r="A806" s="1">
        <v>45771.690009664351</v>
      </c>
      <c r="B806" t="s">
        <v>555</v>
      </c>
      <c r="C806" t="s">
        <v>554</v>
      </c>
      <c r="D806" t="s">
        <v>1473</v>
      </c>
      <c r="E806" t="s">
        <v>14269</v>
      </c>
      <c r="F806" t="s">
        <v>7011</v>
      </c>
      <c r="G806" s="62">
        <v>136</v>
      </c>
      <c r="H806" s="4">
        <v>1</v>
      </c>
      <c r="I806" s="63">
        <v>0.13600000000000001</v>
      </c>
      <c r="J806">
        <v>46</v>
      </c>
      <c r="K806" t="s">
        <v>13042</v>
      </c>
      <c r="L806" t="s">
        <v>3465</v>
      </c>
      <c r="M806" s="2">
        <v>90.213765798609529</v>
      </c>
      <c r="N806" t="s">
        <v>1820</v>
      </c>
    </row>
    <row r="807" spans="1:14" x14ac:dyDescent="0.3">
      <c r="A807" s="1">
        <v>45736.970128217603</v>
      </c>
      <c r="B807" t="s">
        <v>1009</v>
      </c>
      <c r="C807" t="s">
        <v>1009</v>
      </c>
      <c r="D807" t="s">
        <v>1047</v>
      </c>
      <c r="E807" t="s">
        <v>14270</v>
      </c>
      <c r="F807" t="s">
        <v>7782</v>
      </c>
      <c r="G807" s="62">
        <v>23</v>
      </c>
      <c r="H807" s="4">
        <v>1</v>
      </c>
      <c r="I807" s="63">
        <v>2.3E-2</v>
      </c>
      <c r="J807">
        <v>81</v>
      </c>
      <c r="K807" t="s">
        <v>13039</v>
      </c>
      <c r="L807" t="s">
        <v>1909</v>
      </c>
      <c r="M807" s="2">
        <v>89.777818668982945</v>
      </c>
      <c r="N807" t="s">
        <v>1820</v>
      </c>
    </row>
    <row r="808" spans="1:14" x14ac:dyDescent="0.3">
      <c r="A808" s="1">
        <v>45737.687717476852</v>
      </c>
      <c r="B808" t="s">
        <v>1009</v>
      </c>
      <c r="C808" t="s">
        <v>1009</v>
      </c>
      <c r="D808" t="s">
        <v>1047</v>
      </c>
      <c r="E808" t="s">
        <v>14271</v>
      </c>
      <c r="F808" t="s">
        <v>1233</v>
      </c>
      <c r="G808" s="62">
        <v>23</v>
      </c>
      <c r="H808" s="4">
        <v>1</v>
      </c>
      <c r="I808" s="63">
        <v>2.3E-2</v>
      </c>
      <c r="J808">
        <v>80</v>
      </c>
      <c r="K808" t="s">
        <v>13039</v>
      </c>
      <c r="L808" t="s">
        <v>1909</v>
      </c>
      <c r="M808" s="2">
        <v>89.287946053242194</v>
      </c>
      <c r="N808" t="s">
        <v>1820</v>
      </c>
    </row>
    <row r="809" spans="1:14" x14ac:dyDescent="0.3">
      <c r="A809" s="1">
        <v>45763.795536307873</v>
      </c>
      <c r="B809" t="s">
        <v>1009</v>
      </c>
      <c r="C809" t="s">
        <v>1009</v>
      </c>
      <c r="D809" t="s">
        <v>1047</v>
      </c>
      <c r="E809" t="s">
        <v>14272</v>
      </c>
      <c r="F809" t="s">
        <v>4451</v>
      </c>
      <c r="G809" s="62">
        <v>23</v>
      </c>
      <c r="H809" s="4">
        <v>1</v>
      </c>
      <c r="I809" s="63">
        <v>2.3E-2</v>
      </c>
      <c r="J809">
        <v>54</v>
      </c>
      <c r="K809" t="s">
        <v>13039</v>
      </c>
      <c r="L809" t="s">
        <v>1909</v>
      </c>
      <c r="M809" s="2">
        <v>89.287223576386168</v>
      </c>
      <c r="N809" t="s">
        <v>1820</v>
      </c>
    </row>
    <row r="810" spans="1:14" x14ac:dyDescent="0.3">
      <c r="A810" s="1">
        <v>45775.31378365741</v>
      </c>
      <c r="B810" t="s">
        <v>6179</v>
      </c>
      <c r="C810" t="s">
        <v>442</v>
      </c>
      <c r="D810" t="s">
        <v>1047</v>
      </c>
      <c r="E810" t="s">
        <v>14273</v>
      </c>
      <c r="F810" t="s">
        <v>7058</v>
      </c>
      <c r="G810" s="62">
        <v>50.8</v>
      </c>
      <c r="H810" s="4">
        <v>1</v>
      </c>
      <c r="I810" s="63">
        <v>5.0799999999999998E-2</v>
      </c>
      <c r="J810">
        <v>42</v>
      </c>
      <c r="K810" t="s">
        <v>13042</v>
      </c>
      <c r="L810" t="s">
        <v>1909</v>
      </c>
      <c r="M810" s="2">
        <v>89.570737071757321</v>
      </c>
      <c r="N810" t="s">
        <v>1820</v>
      </c>
    </row>
    <row r="811" spans="1:14" x14ac:dyDescent="0.3">
      <c r="A811" s="1">
        <v>45798.387815567126</v>
      </c>
      <c r="B811" t="s">
        <v>626</v>
      </c>
      <c r="C811" t="s">
        <v>626</v>
      </c>
      <c r="D811" t="s">
        <v>1184</v>
      </c>
      <c r="E811" t="s">
        <v>14274</v>
      </c>
      <c r="F811" t="s">
        <v>6170</v>
      </c>
      <c r="G811" s="62">
        <v>44</v>
      </c>
      <c r="H811" s="4">
        <v>1</v>
      </c>
      <c r="I811" s="63">
        <v>4.3999999999999997E-2</v>
      </c>
      <c r="J811">
        <v>19</v>
      </c>
      <c r="K811" t="s">
        <v>13039</v>
      </c>
      <c r="L811" t="s">
        <v>1909</v>
      </c>
      <c r="M811" s="2">
        <v>89.812158206019376</v>
      </c>
      <c r="N811" t="s">
        <v>1820</v>
      </c>
    </row>
    <row r="812" spans="1:14" x14ac:dyDescent="0.3">
      <c r="A812" s="1">
        <v>45760.642855254628</v>
      </c>
      <c r="B812" t="s">
        <v>626</v>
      </c>
      <c r="C812" t="s">
        <v>626</v>
      </c>
      <c r="D812" t="s">
        <v>1184</v>
      </c>
      <c r="E812" t="s">
        <v>14275</v>
      </c>
      <c r="F812" t="s">
        <v>4560</v>
      </c>
      <c r="G812" s="62">
        <v>44</v>
      </c>
      <c r="H812" s="4">
        <v>1</v>
      </c>
      <c r="I812" s="63">
        <v>4.3999999999999997E-2</v>
      </c>
      <c r="J812">
        <v>57</v>
      </c>
      <c r="K812" t="s">
        <v>13039</v>
      </c>
      <c r="L812" t="s">
        <v>1867</v>
      </c>
      <c r="M812" s="2">
        <v>88.879182337965176</v>
      </c>
      <c r="N812" t="s">
        <v>1820</v>
      </c>
    </row>
    <row r="813" spans="1:14" x14ac:dyDescent="0.3">
      <c r="A813" s="1">
        <v>45785.563508587962</v>
      </c>
      <c r="B813" t="s">
        <v>6179</v>
      </c>
      <c r="C813" t="s">
        <v>442</v>
      </c>
      <c r="D813" t="s">
        <v>1047</v>
      </c>
      <c r="E813" t="s">
        <v>14276</v>
      </c>
      <c r="F813" t="s">
        <v>1774</v>
      </c>
      <c r="G813" s="62">
        <v>50.8</v>
      </c>
      <c r="H813" s="4">
        <v>1</v>
      </c>
      <c r="I813" s="63">
        <v>5.0799999999999998E-2</v>
      </c>
      <c r="J813">
        <v>32</v>
      </c>
      <c r="K813" t="s">
        <v>13042</v>
      </c>
      <c r="L813" t="s">
        <v>1909</v>
      </c>
      <c r="M813" s="2">
        <v>89.540651886578416</v>
      </c>
      <c r="N813" t="s">
        <v>1820</v>
      </c>
    </row>
    <row r="814" spans="1:14" x14ac:dyDescent="0.3">
      <c r="A814" s="1">
        <v>45779.613684444441</v>
      </c>
      <c r="B814" t="s">
        <v>442</v>
      </c>
      <c r="C814" t="s">
        <v>442</v>
      </c>
      <c r="D814" t="s">
        <v>1047</v>
      </c>
      <c r="E814" t="s">
        <v>14277</v>
      </c>
      <c r="F814" t="s">
        <v>3529</v>
      </c>
      <c r="G814" s="62">
        <v>50.8</v>
      </c>
      <c r="H814" s="4">
        <v>1</v>
      </c>
      <c r="I814" s="63">
        <v>5.0799999999999998E-2</v>
      </c>
      <c r="J814">
        <v>38</v>
      </c>
      <c r="K814" t="s">
        <v>13039</v>
      </c>
      <c r="L814" t="s">
        <v>1909</v>
      </c>
      <c r="M814" s="2">
        <v>89.539898483795696</v>
      </c>
      <c r="N814" t="s">
        <v>1820</v>
      </c>
    </row>
    <row r="815" spans="1:14" x14ac:dyDescent="0.3">
      <c r="A815" s="1">
        <v>45741.952247071757</v>
      </c>
      <c r="B815" t="s">
        <v>626</v>
      </c>
      <c r="C815" t="s">
        <v>626</v>
      </c>
      <c r="D815" t="s">
        <v>1184</v>
      </c>
      <c r="E815" t="s">
        <v>14278</v>
      </c>
      <c r="F815" t="s">
        <v>10722</v>
      </c>
      <c r="G815" s="62">
        <v>44</v>
      </c>
      <c r="H815" s="4">
        <v>1</v>
      </c>
      <c r="I815" s="63">
        <v>4.3999999999999997E-2</v>
      </c>
      <c r="J815">
        <v>76</v>
      </c>
      <c r="K815" t="s">
        <v>13039</v>
      </c>
      <c r="L815" t="s">
        <v>1909</v>
      </c>
      <c r="M815" s="2">
        <v>89.452902974539029</v>
      </c>
      <c r="N815" t="s">
        <v>1820</v>
      </c>
    </row>
    <row r="816" spans="1:14" x14ac:dyDescent="0.3">
      <c r="A816" s="1">
        <v>45816.221255335651</v>
      </c>
      <c r="B816" t="s">
        <v>715</v>
      </c>
      <c r="C816" t="s">
        <v>715</v>
      </c>
      <c r="D816" t="s">
        <v>2403</v>
      </c>
      <c r="E816" t="s">
        <v>14279</v>
      </c>
      <c r="F816" t="s">
        <v>11867</v>
      </c>
      <c r="G816" s="62">
        <v>31.6</v>
      </c>
      <c r="H816" s="4">
        <v>1</v>
      </c>
      <c r="I816" s="63">
        <v>3.1600000000000003E-2</v>
      </c>
      <c r="J816">
        <v>1</v>
      </c>
      <c r="K816" t="s">
        <v>13039</v>
      </c>
      <c r="L816" t="s">
        <v>1909</v>
      </c>
      <c r="M816" s="2">
        <v>89.169201481483469</v>
      </c>
      <c r="N816" t="s">
        <v>1820</v>
      </c>
    </row>
    <row r="817" spans="1:14" x14ac:dyDescent="0.3">
      <c r="A817" s="1">
        <v>45750.581448252313</v>
      </c>
      <c r="B817" t="s">
        <v>442</v>
      </c>
      <c r="C817" t="s">
        <v>442</v>
      </c>
      <c r="D817" t="s">
        <v>1047</v>
      </c>
      <c r="E817" t="s">
        <v>14280</v>
      </c>
      <c r="F817" t="s">
        <v>1734</v>
      </c>
      <c r="G817" s="62">
        <v>50.8</v>
      </c>
      <c r="H817" s="4">
        <v>1</v>
      </c>
      <c r="I817" s="63">
        <v>5.0799999999999998E-2</v>
      </c>
      <c r="J817">
        <v>67</v>
      </c>
      <c r="K817" t="s">
        <v>13039</v>
      </c>
      <c r="L817" t="s">
        <v>1909</v>
      </c>
      <c r="M817" s="2">
        <v>89.082579942129087</v>
      </c>
      <c r="N817" t="s">
        <v>1820</v>
      </c>
    </row>
    <row r="818" spans="1:14" x14ac:dyDescent="0.3">
      <c r="A818" s="1">
        <v>45784.913637407408</v>
      </c>
      <c r="B818" t="s">
        <v>6562</v>
      </c>
      <c r="C818" t="s">
        <v>442</v>
      </c>
      <c r="D818" t="s">
        <v>1047</v>
      </c>
      <c r="E818" t="s">
        <v>14281</v>
      </c>
      <c r="F818" t="s">
        <v>5450</v>
      </c>
      <c r="G818" s="62">
        <v>50.8</v>
      </c>
      <c r="H818" s="4">
        <v>1</v>
      </c>
      <c r="I818" s="63">
        <v>5.0799999999999998E-2</v>
      </c>
      <c r="J818">
        <v>33</v>
      </c>
      <c r="K818" t="s">
        <v>13034</v>
      </c>
      <c r="L818" t="s">
        <v>1909</v>
      </c>
      <c r="M818" s="2">
        <v>89.498989675921621</v>
      </c>
      <c r="N818" t="s">
        <v>1820</v>
      </c>
    </row>
    <row r="819" spans="1:14" x14ac:dyDescent="0.3">
      <c r="A819" s="1">
        <v>45799.976991342592</v>
      </c>
      <c r="B819" t="s">
        <v>442</v>
      </c>
      <c r="C819" t="s">
        <v>442</v>
      </c>
      <c r="D819" t="s">
        <v>1047</v>
      </c>
      <c r="E819" t="s">
        <v>14282</v>
      </c>
      <c r="F819" t="s">
        <v>12411</v>
      </c>
      <c r="G819" s="62">
        <v>50.8</v>
      </c>
      <c r="H819" s="4">
        <v>1</v>
      </c>
      <c r="I819" s="63">
        <v>5.0799999999999998E-2</v>
      </c>
      <c r="J819">
        <v>18</v>
      </c>
      <c r="K819" t="s">
        <v>13039</v>
      </c>
      <c r="L819" t="s">
        <v>1909</v>
      </c>
      <c r="M819" s="2">
        <v>89.204917083334294</v>
      </c>
      <c r="N819" t="s">
        <v>1820</v>
      </c>
    </row>
    <row r="820" spans="1:14" x14ac:dyDescent="0.3">
      <c r="A820" s="1">
        <v>45751.613219166669</v>
      </c>
      <c r="B820" t="s">
        <v>442</v>
      </c>
      <c r="C820" t="s">
        <v>442</v>
      </c>
      <c r="D820" t="s">
        <v>1047</v>
      </c>
      <c r="E820" t="s">
        <v>14283</v>
      </c>
      <c r="F820" t="s">
        <v>7073</v>
      </c>
      <c r="G820" s="62">
        <v>50.8</v>
      </c>
      <c r="H820" s="4">
        <v>1</v>
      </c>
      <c r="I820" s="63">
        <v>5.0799999999999998E-2</v>
      </c>
      <c r="J820">
        <v>66</v>
      </c>
      <c r="K820" t="s">
        <v>13039</v>
      </c>
      <c r="L820" t="s">
        <v>1909</v>
      </c>
      <c r="M820" s="2">
        <v>89.20266827546584</v>
      </c>
      <c r="N820" t="s">
        <v>1820</v>
      </c>
    </row>
    <row r="821" spans="1:14" x14ac:dyDescent="0.3">
      <c r="A821" s="1">
        <v>45784.915472986111</v>
      </c>
      <c r="B821" t="s">
        <v>6179</v>
      </c>
      <c r="C821" t="s">
        <v>442</v>
      </c>
      <c r="D821" t="s">
        <v>1047</v>
      </c>
      <c r="E821" t="s">
        <v>14284</v>
      </c>
      <c r="F821" t="s">
        <v>7129</v>
      </c>
      <c r="G821" s="62">
        <v>50.8</v>
      </c>
      <c r="H821" s="4">
        <v>1</v>
      </c>
      <c r="I821" s="63">
        <v>5.0799999999999998E-2</v>
      </c>
      <c r="J821">
        <v>33</v>
      </c>
      <c r="K821" t="s">
        <v>13042</v>
      </c>
      <c r="L821" t="s">
        <v>1909</v>
      </c>
      <c r="M821" s="2">
        <v>89.201575254628551</v>
      </c>
      <c r="N821" t="s">
        <v>1820</v>
      </c>
    </row>
    <row r="822" spans="1:14" x14ac:dyDescent="0.3">
      <c r="A822" s="1">
        <v>45815.815441203697</v>
      </c>
      <c r="B822" t="s">
        <v>3013</v>
      </c>
      <c r="C822" t="s">
        <v>174</v>
      </c>
      <c r="D822" t="s">
        <v>1047</v>
      </c>
      <c r="E822" t="s">
        <v>14285</v>
      </c>
      <c r="F822" t="s">
        <v>2481</v>
      </c>
      <c r="G822" s="62">
        <v>117</v>
      </c>
      <c r="H822" s="4">
        <v>1</v>
      </c>
      <c r="I822" s="63">
        <v>0.11700000000000001</v>
      </c>
      <c r="J822">
        <v>2</v>
      </c>
      <c r="K822" t="s">
        <v>13034</v>
      </c>
      <c r="L822" t="s">
        <v>1867</v>
      </c>
      <c r="M822" s="2">
        <v>88.734255567127548</v>
      </c>
      <c r="N822" t="s">
        <v>13062</v>
      </c>
    </row>
    <row r="823" spans="1:14" x14ac:dyDescent="0.3">
      <c r="A823" s="1">
        <v>45808.927517546297</v>
      </c>
      <c r="B823" t="s">
        <v>6179</v>
      </c>
      <c r="C823" t="s">
        <v>442</v>
      </c>
      <c r="D823" t="s">
        <v>1047</v>
      </c>
      <c r="E823" t="s">
        <v>14286</v>
      </c>
      <c r="F823" t="s">
        <v>7011</v>
      </c>
      <c r="G823" s="62">
        <v>50.8</v>
      </c>
      <c r="H823" s="4">
        <v>1</v>
      </c>
      <c r="I823" s="63">
        <v>5.0799999999999998E-2</v>
      </c>
      <c r="J823">
        <v>9</v>
      </c>
      <c r="K823" t="s">
        <v>13034</v>
      </c>
      <c r="L823" t="s">
        <v>1909</v>
      </c>
      <c r="M823" s="2">
        <v>89.025965578701289</v>
      </c>
      <c r="N823" t="s">
        <v>1820</v>
      </c>
    </row>
    <row r="824" spans="1:14" x14ac:dyDescent="0.3">
      <c r="A824" s="1">
        <v>45780.40108520833</v>
      </c>
      <c r="B824" t="s">
        <v>6562</v>
      </c>
      <c r="C824" t="s">
        <v>442</v>
      </c>
      <c r="D824" t="s">
        <v>1047</v>
      </c>
      <c r="E824" t="s">
        <v>14287</v>
      </c>
      <c r="F824" t="s">
        <v>7953</v>
      </c>
      <c r="G824" s="62">
        <v>50.8</v>
      </c>
      <c r="H824" s="4">
        <v>1</v>
      </c>
      <c r="I824" s="63">
        <v>5.0799999999999998E-2</v>
      </c>
      <c r="J824">
        <v>37</v>
      </c>
      <c r="K824" t="s">
        <v>13042</v>
      </c>
      <c r="L824" t="s">
        <v>1909</v>
      </c>
      <c r="M824" s="2">
        <v>89.133086030095001</v>
      </c>
      <c r="N824" t="s">
        <v>1820</v>
      </c>
    </row>
    <row r="825" spans="1:14" x14ac:dyDescent="0.3">
      <c r="A825" s="1">
        <v>45766.269766377307</v>
      </c>
      <c r="B825" t="s">
        <v>715</v>
      </c>
      <c r="C825" t="s">
        <v>715</v>
      </c>
      <c r="D825" t="s">
        <v>2403</v>
      </c>
      <c r="E825" t="s">
        <v>14288</v>
      </c>
      <c r="F825" t="s">
        <v>6921</v>
      </c>
      <c r="G825" s="62">
        <v>31.6</v>
      </c>
      <c r="H825" s="4">
        <v>1</v>
      </c>
      <c r="I825" s="63">
        <v>3.1600000000000003E-2</v>
      </c>
      <c r="J825">
        <v>51</v>
      </c>
      <c r="K825" t="s">
        <v>13039</v>
      </c>
      <c r="L825" t="s">
        <v>1909</v>
      </c>
      <c r="M825" s="2">
        <v>89.370512314817461</v>
      </c>
      <c r="N825" t="s">
        <v>1820</v>
      </c>
    </row>
    <row r="826" spans="1:14" x14ac:dyDescent="0.3">
      <c r="A826" s="1">
        <v>45784.913330439813</v>
      </c>
      <c r="B826" t="s">
        <v>3591</v>
      </c>
      <c r="C826" t="s">
        <v>442</v>
      </c>
      <c r="D826" t="s">
        <v>1047</v>
      </c>
      <c r="E826" t="s">
        <v>14289</v>
      </c>
      <c r="F826" t="s">
        <v>7084</v>
      </c>
      <c r="G826" s="62">
        <v>50.8</v>
      </c>
      <c r="H826" s="4">
        <v>1</v>
      </c>
      <c r="I826" s="63">
        <v>5.0799999999999998E-2</v>
      </c>
      <c r="J826">
        <v>33</v>
      </c>
      <c r="K826" t="s">
        <v>13042</v>
      </c>
      <c r="L826" t="s">
        <v>1909</v>
      </c>
      <c r="M826" s="2">
        <v>89.368984594904759</v>
      </c>
      <c r="N826" t="s">
        <v>1820</v>
      </c>
    </row>
    <row r="827" spans="1:14" x14ac:dyDescent="0.3">
      <c r="A827" s="1">
        <v>45784.914897939823</v>
      </c>
      <c r="B827" t="s">
        <v>6179</v>
      </c>
      <c r="C827" t="s">
        <v>442</v>
      </c>
      <c r="D827" t="s">
        <v>1047</v>
      </c>
      <c r="E827" t="s">
        <v>14290</v>
      </c>
      <c r="F827" t="s">
        <v>9838</v>
      </c>
      <c r="G827" s="62">
        <v>50.8</v>
      </c>
      <c r="H827" s="4">
        <v>1</v>
      </c>
      <c r="I827" s="63">
        <v>5.0799999999999998E-2</v>
      </c>
      <c r="J827">
        <v>33</v>
      </c>
      <c r="K827" t="s">
        <v>13042</v>
      </c>
      <c r="L827" t="s">
        <v>1867</v>
      </c>
      <c r="M827" s="2">
        <v>88.738160196757235</v>
      </c>
      <c r="N827" t="s">
        <v>1820</v>
      </c>
    </row>
    <row r="828" spans="1:14" x14ac:dyDescent="0.3">
      <c r="A828" s="1">
        <v>45775.313218113428</v>
      </c>
      <c r="B828" t="s">
        <v>6179</v>
      </c>
      <c r="C828" t="s">
        <v>442</v>
      </c>
      <c r="D828" t="s">
        <v>1047</v>
      </c>
      <c r="E828" t="s">
        <v>14291</v>
      </c>
      <c r="F828" t="s">
        <v>7133</v>
      </c>
      <c r="G828" s="62">
        <v>50.8</v>
      </c>
      <c r="H828" s="4">
        <v>1</v>
      </c>
      <c r="I828" s="63">
        <v>5.0799999999999998E-2</v>
      </c>
      <c r="J828">
        <v>42</v>
      </c>
      <c r="K828" t="s">
        <v>13042</v>
      </c>
      <c r="L828" t="s">
        <v>1867</v>
      </c>
      <c r="M828" s="2">
        <v>88.676398912037257</v>
      </c>
      <c r="N828" t="s">
        <v>1820</v>
      </c>
    </row>
    <row r="829" spans="1:14" x14ac:dyDescent="0.3">
      <c r="A829" s="1">
        <v>45772.461997303239</v>
      </c>
      <c r="B829" t="s">
        <v>6179</v>
      </c>
      <c r="C829" t="s">
        <v>442</v>
      </c>
      <c r="D829" t="s">
        <v>1047</v>
      </c>
      <c r="E829" t="s">
        <v>14292</v>
      </c>
      <c r="F829" t="s">
        <v>7944</v>
      </c>
      <c r="G829" s="62">
        <v>50.8</v>
      </c>
      <c r="H829" s="4">
        <v>1</v>
      </c>
      <c r="I829" s="63">
        <v>5.0799999999999998E-2</v>
      </c>
      <c r="J829">
        <v>45</v>
      </c>
      <c r="K829" t="s">
        <v>13042</v>
      </c>
      <c r="L829" t="s">
        <v>1867</v>
      </c>
      <c r="M829" s="2">
        <v>88.588900497685245</v>
      </c>
      <c r="N829" t="s">
        <v>1820</v>
      </c>
    </row>
    <row r="830" spans="1:14" x14ac:dyDescent="0.3">
      <c r="A830" s="1">
        <v>45780.400594131948</v>
      </c>
      <c r="B830" t="s">
        <v>6179</v>
      </c>
      <c r="C830" t="s">
        <v>442</v>
      </c>
      <c r="D830" t="s">
        <v>1047</v>
      </c>
      <c r="E830" t="s">
        <v>14293</v>
      </c>
      <c r="F830" t="s">
        <v>9534</v>
      </c>
      <c r="G830" s="62">
        <v>50.8</v>
      </c>
      <c r="H830" s="4">
        <v>1</v>
      </c>
      <c r="I830" s="63">
        <v>5.0799999999999998E-2</v>
      </c>
      <c r="J830">
        <v>37</v>
      </c>
      <c r="K830" t="s">
        <v>13042</v>
      </c>
      <c r="L830" t="s">
        <v>1867</v>
      </c>
      <c r="M830" s="2">
        <v>88.547930706015904</v>
      </c>
      <c r="N830" t="s">
        <v>1820</v>
      </c>
    </row>
    <row r="831" spans="1:14" x14ac:dyDescent="0.3">
      <c r="A831" s="1">
        <v>45791.973282893523</v>
      </c>
      <c r="B831" t="s">
        <v>603</v>
      </c>
      <c r="C831" t="s">
        <v>603</v>
      </c>
      <c r="D831" t="s">
        <v>2178</v>
      </c>
      <c r="E831" t="s">
        <v>14294</v>
      </c>
      <c r="F831" t="s">
        <v>4560</v>
      </c>
      <c r="G831" s="62">
        <v>51.5</v>
      </c>
      <c r="H831" s="4">
        <v>1</v>
      </c>
      <c r="I831" s="63">
        <v>5.1499999999999997E-2</v>
      </c>
      <c r="J831">
        <v>26</v>
      </c>
      <c r="K831" t="s">
        <v>13039</v>
      </c>
      <c r="L831" t="s">
        <v>1239</v>
      </c>
      <c r="M831" s="2">
        <v>87.834110335650621</v>
      </c>
      <c r="N831" t="s">
        <v>1820</v>
      </c>
    </row>
    <row r="832" spans="1:14" x14ac:dyDescent="0.3">
      <c r="A832" s="1">
        <v>45771.639718368053</v>
      </c>
      <c r="B832" t="s">
        <v>174</v>
      </c>
      <c r="C832" t="s">
        <v>174</v>
      </c>
      <c r="D832" t="s">
        <v>1047</v>
      </c>
      <c r="E832" t="s">
        <v>14295</v>
      </c>
      <c r="F832" t="s">
        <v>14296</v>
      </c>
      <c r="G832" s="62">
        <v>117.5</v>
      </c>
      <c r="H832" s="4">
        <v>1</v>
      </c>
      <c r="I832" s="63">
        <v>0.11749999999999999</v>
      </c>
      <c r="J832">
        <v>46</v>
      </c>
      <c r="K832" t="s">
        <v>13039</v>
      </c>
      <c r="L832" t="s">
        <v>1867</v>
      </c>
      <c r="M832" s="2">
        <v>88.228923946757277</v>
      </c>
      <c r="N832" t="s">
        <v>1820</v>
      </c>
    </row>
    <row r="833" spans="1:14" x14ac:dyDescent="0.3">
      <c r="A833" s="1">
        <v>45816.219721342597</v>
      </c>
      <c r="B833" t="s">
        <v>715</v>
      </c>
      <c r="C833" t="s">
        <v>715</v>
      </c>
      <c r="D833" t="s">
        <v>2403</v>
      </c>
      <c r="E833" t="s">
        <v>14297</v>
      </c>
      <c r="F833" t="s">
        <v>7692</v>
      </c>
      <c r="G833" s="62">
        <v>31.6</v>
      </c>
      <c r="H833" s="4">
        <v>1</v>
      </c>
      <c r="I833" s="63">
        <v>3.1600000000000003E-2</v>
      </c>
      <c r="J833">
        <v>1</v>
      </c>
      <c r="K833" t="s">
        <v>13039</v>
      </c>
      <c r="L833" t="s">
        <v>1867</v>
      </c>
      <c r="M833" s="2">
        <v>88.555988981483097</v>
      </c>
      <c r="N833" t="s">
        <v>1820</v>
      </c>
    </row>
    <row r="834" spans="1:14" x14ac:dyDescent="0.3">
      <c r="A834" s="1">
        <v>45776.45764922454</v>
      </c>
      <c r="B834" t="s">
        <v>6751</v>
      </c>
      <c r="C834" t="s">
        <v>442</v>
      </c>
      <c r="D834" t="s">
        <v>1047</v>
      </c>
      <c r="E834" t="s">
        <v>14298</v>
      </c>
      <c r="F834" t="s">
        <v>4057</v>
      </c>
      <c r="G834" s="62">
        <v>50.8</v>
      </c>
      <c r="H834" s="4">
        <v>1</v>
      </c>
      <c r="I834" s="63">
        <v>5.0799999999999998E-2</v>
      </c>
      <c r="J834">
        <v>41</v>
      </c>
      <c r="K834" t="s">
        <v>13042</v>
      </c>
      <c r="L834" t="s">
        <v>1867</v>
      </c>
      <c r="M834" s="2">
        <v>88.065860231479746</v>
      </c>
      <c r="N834" t="s">
        <v>1820</v>
      </c>
    </row>
    <row r="835" spans="1:14" x14ac:dyDescent="0.3">
      <c r="A835" s="1">
        <v>45813.842328078703</v>
      </c>
      <c r="B835" t="s">
        <v>6179</v>
      </c>
      <c r="C835" t="s">
        <v>442</v>
      </c>
      <c r="D835" t="s">
        <v>1047</v>
      </c>
      <c r="E835" t="s">
        <v>14299</v>
      </c>
      <c r="F835" t="s">
        <v>5255</v>
      </c>
      <c r="G835" s="62">
        <v>50.8</v>
      </c>
      <c r="H835" s="4">
        <v>1</v>
      </c>
      <c r="I835" s="63">
        <v>5.0799999999999998E-2</v>
      </c>
      <c r="J835">
        <v>4</v>
      </c>
      <c r="K835" t="s">
        <v>13034</v>
      </c>
      <c r="L835" t="s">
        <v>1867</v>
      </c>
      <c r="M835" s="2">
        <v>88.22137332175771</v>
      </c>
      <c r="N835" t="s">
        <v>1820</v>
      </c>
    </row>
    <row r="836" spans="1:14" x14ac:dyDescent="0.3">
      <c r="A836" s="1">
        <v>45780.399906643521</v>
      </c>
      <c r="B836" t="s">
        <v>6751</v>
      </c>
      <c r="C836" t="s">
        <v>442</v>
      </c>
      <c r="D836" t="s">
        <v>1047</v>
      </c>
      <c r="E836" t="s">
        <v>14300</v>
      </c>
      <c r="F836" t="s">
        <v>12343</v>
      </c>
      <c r="G836" s="62">
        <v>50.8</v>
      </c>
      <c r="H836" s="4">
        <v>1</v>
      </c>
      <c r="I836" s="63">
        <v>5.0799999999999998E-2</v>
      </c>
      <c r="J836">
        <v>37</v>
      </c>
      <c r="K836" t="s">
        <v>13034</v>
      </c>
      <c r="L836" t="s">
        <v>1867</v>
      </c>
      <c r="M836" s="2">
        <v>88.360960567129951</v>
      </c>
      <c r="N836" t="s">
        <v>1820</v>
      </c>
    </row>
    <row r="837" spans="1:14" x14ac:dyDescent="0.3">
      <c r="A837" s="1">
        <v>45775.307324583337</v>
      </c>
      <c r="B837" t="s">
        <v>6179</v>
      </c>
      <c r="C837" t="s">
        <v>442</v>
      </c>
      <c r="D837" t="s">
        <v>1047</v>
      </c>
      <c r="E837" t="s">
        <v>14301</v>
      </c>
      <c r="F837" t="s">
        <v>5298</v>
      </c>
      <c r="G837" s="62">
        <v>50.8</v>
      </c>
      <c r="H837" s="4">
        <v>1</v>
      </c>
      <c r="I837" s="63">
        <v>5.0799999999999998E-2</v>
      </c>
      <c r="J837">
        <v>42</v>
      </c>
      <c r="K837" t="s">
        <v>13042</v>
      </c>
      <c r="L837" t="s">
        <v>1867</v>
      </c>
      <c r="M837" s="2">
        <v>88.107055208332895</v>
      </c>
      <c r="N837" t="s">
        <v>1820</v>
      </c>
    </row>
    <row r="838" spans="1:14" x14ac:dyDescent="0.3">
      <c r="A838" s="1">
        <v>45750.580683900473</v>
      </c>
      <c r="B838" t="s">
        <v>442</v>
      </c>
      <c r="C838" t="s">
        <v>442</v>
      </c>
      <c r="D838" t="s">
        <v>1047</v>
      </c>
      <c r="E838" t="s">
        <v>14302</v>
      </c>
      <c r="F838" t="s">
        <v>4707</v>
      </c>
      <c r="G838" s="62">
        <v>50.8</v>
      </c>
      <c r="H838" s="4">
        <v>1</v>
      </c>
      <c r="I838" s="63">
        <v>5.0799999999999998E-2</v>
      </c>
      <c r="J838">
        <v>67</v>
      </c>
      <c r="K838" t="s">
        <v>13039</v>
      </c>
      <c r="L838" t="s">
        <v>1239</v>
      </c>
      <c r="M838" s="2">
        <v>87.400835300926701</v>
      </c>
      <c r="N838" t="s">
        <v>1820</v>
      </c>
    </row>
    <row r="839" spans="1:14" x14ac:dyDescent="0.3">
      <c r="A839" s="1">
        <v>45775.311227673606</v>
      </c>
      <c r="B839" t="s">
        <v>6179</v>
      </c>
      <c r="C839" t="s">
        <v>442</v>
      </c>
      <c r="D839" t="s">
        <v>1047</v>
      </c>
      <c r="E839" t="s">
        <v>14303</v>
      </c>
      <c r="F839" t="s">
        <v>4530</v>
      </c>
      <c r="G839" s="62">
        <v>50.8</v>
      </c>
      <c r="H839" s="4">
        <v>1</v>
      </c>
      <c r="I839" s="63">
        <v>5.0799999999999998E-2</v>
      </c>
      <c r="J839">
        <v>42</v>
      </c>
      <c r="K839" t="s">
        <v>13042</v>
      </c>
      <c r="L839" t="s">
        <v>1239</v>
      </c>
      <c r="M839" s="2">
        <v>87.413737858798413</v>
      </c>
      <c r="N839" t="s">
        <v>1820</v>
      </c>
    </row>
    <row r="840" spans="1:14" x14ac:dyDescent="0.3">
      <c r="A840" s="1">
        <v>45785.565123333326</v>
      </c>
      <c r="B840" t="s">
        <v>6179</v>
      </c>
      <c r="C840" t="s">
        <v>442</v>
      </c>
      <c r="D840" t="s">
        <v>1047</v>
      </c>
      <c r="E840" t="s">
        <v>14304</v>
      </c>
      <c r="F840" t="s">
        <v>5320</v>
      </c>
      <c r="G840" s="62">
        <v>50.8</v>
      </c>
      <c r="H840" s="4">
        <v>1</v>
      </c>
      <c r="I840" s="63">
        <v>5.0799999999999998E-2</v>
      </c>
      <c r="J840">
        <v>32</v>
      </c>
      <c r="K840" t="s">
        <v>13042</v>
      </c>
      <c r="L840" t="s">
        <v>1239</v>
      </c>
      <c r="M840" s="2">
        <v>87.415424236110994</v>
      </c>
      <c r="N840" t="s">
        <v>1820</v>
      </c>
    </row>
    <row r="841" spans="1:14" x14ac:dyDescent="0.3">
      <c r="A841" s="1">
        <v>45772.462880127307</v>
      </c>
      <c r="B841" t="s">
        <v>6179</v>
      </c>
      <c r="C841" t="s">
        <v>442</v>
      </c>
      <c r="D841" t="s">
        <v>1047</v>
      </c>
      <c r="E841" t="s">
        <v>14305</v>
      </c>
      <c r="F841" t="s">
        <v>5219</v>
      </c>
      <c r="G841" s="62">
        <v>50.8</v>
      </c>
      <c r="H841" s="4">
        <v>1</v>
      </c>
      <c r="I841" s="63">
        <v>5.0799999999999998E-2</v>
      </c>
      <c r="J841">
        <v>45</v>
      </c>
      <c r="K841" t="s">
        <v>13042</v>
      </c>
      <c r="L841" t="s">
        <v>1239</v>
      </c>
      <c r="M841" s="2">
        <v>87.397146597220853</v>
      </c>
      <c r="N841" t="s">
        <v>1820</v>
      </c>
    </row>
    <row r="842" spans="1:14" x14ac:dyDescent="0.3">
      <c r="A842" s="1">
        <v>45780.406356736123</v>
      </c>
      <c r="B842" t="s">
        <v>6179</v>
      </c>
      <c r="C842" t="s">
        <v>442</v>
      </c>
      <c r="D842" t="s">
        <v>1047</v>
      </c>
      <c r="E842" t="s">
        <v>14306</v>
      </c>
      <c r="F842" t="s">
        <v>12437</v>
      </c>
      <c r="G842" s="62">
        <v>50.8</v>
      </c>
      <c r="H842" s="4">
        <v>1</v>
      </c>
      <c r="I842" s="63">
        <v>5.0799999999999998E-2</v>
      </c>
      <c r="J842">
        <v>37</v>
      </c>
      <c r="K842" t="s">
        <v>13042</v>
      </c>
      <c r="L842" t="s">
        <v>1239</v>
      </c>
      <c r="M842" s="2">
        <v>87.334648541669594</v>
      </c>
      <c r="N842" t="s">
        <v>1820</v>
      </c>
    </row>
    <row r="843" spans="1:14" x14ac:dyDescent="0.3">
      <c r="A843" s="1">
        <v>45779.377790219907</v>
      </c>
      <c r="B843" t="s">
        <v>6179</v>
      </c>
      <c r="C843" t="s">
        <v>442</v>
      </c>
      <c r="D843" t="s">
        <v>1047</v>
      </c>
      <c r="E843" t="s">
        <v>14307</v>
      </c>
      <c r="F843" t="s">
        <v>8617</v>
      </c>
      <c r="G843" s="62">
        <v>50.8</v>
      </c>
      <c r="H843" s="4">
        <v>1</v>
      </c>
      <c r="I843" s="63">
        <v>5.0799999999999998E-2</v>
      </c>
      <c r="J843">
        <v>38</v>
      </c>
      <c r="K843" t="s">
        <v>13042</v>
      </c>
      <c r="L843" t="s">
        <v>1805</v>
      </c>
      <c r="M843" s="2">
        <v>79.509961956020561</v>
      </c>
      <c r="N843" t="s">
        <v>1820</v>
      </c>
    </row>
    <row r="844" spans="1:14" x14ac:dyDescent="0.3">
      <c r="A844" s="1">
        <v>45800.577833356481</v>
      </c>
      <c r="B844" t="s">
        <v>988</v>
      </c>
      <c r="C844" t="s">
        <v>988</v>
      </c>
      <c r="D844" t="s">
        <v>4225</v>
      </c>
      <c r="E844" t="s">
        <v>14308</v>
      </c>
      <c r="F844" t="s">
        <v>7277</v>
      </c>
      <c r="G844" s="62">
        <v>82.8</v>
      </c>
      <c r="H844" s="4">
        <v>1</v>
      </c>
      <c r="I844" s="63">
        <v>8.2799999999999999E-2</v>
      </c>
      <c r="J844">
        <v>17</v>
      </c>
      <c r="K844" t="s">
        <v>13039</v>
      </c>
      <c r="L844" t="s">
        <v>2306</v>
      </c>
      <c r="M844" s="2">
        <v>86.805220624999492</v>
      </c>
      <c r="N844" t="s">
        <v>1820</v>
      </c>
    </row>
    <row r="845" spans="1:14" x14ac:dyDescent="0.3">
      <c r="A845" s="1">
        <v>45816.598181944442</v>
      </c>
      <c r="B845" t="s">
        <v>602</v>
      </c>
      <c r="C845" t="s">
        <v>603</v>
      </c>
      <c r="D845" t="s">
        <v>2178</v>
      </c>
      <c r="E845" t="s">
        <v>14309</v>
      </c>
      <c r="F845" t="s">
        <v>4511</v>
      </c>
      <c r="G845" s="62">
        <v>51.5</v>
      </c>
      <c r="H845" s="4">
        <v>1</v>
      </c>
      <c r="I845" s="63">
        <v>5.1499999999999997E-2</v>
      </c>
      <c r="J845">
        <v>1</v>
      </c>
      <c r="K845" t="s">
        <v>13034</v>
      </c>
      <c r="L845" t="s">
        <v>1239</v>
      </c>
      <c r="M845" s="2">
        <v>87.116285520831298</v>
      </c>
      <c r="N845" t="s">
        <v>1820</v>
      </c>
    </row>
    <row r="846" spans="1:14" x14ac:dyDescent="0.3">
      <c r="A846" s="1">
        <v>45780.405701099538</v>
      </c>
      <c r="B846" t="s">
        <v>6179</v>
      </c>
      <c r="C846" t="s">
        <v>442</v>
      </c>
      <c r="D846" t="s">
        <v>1047</v>
      </c>
      <c r="E846" t="s">
        <v>14310</v>
      </c>
      <c r="F846" t="s">
        <v>14311</v>
      </c>
      <c r="G846" s="62">
        <v>50.8</v>
      </c>
      <c r="H846" s="4">
        <v>1</v>
      </c>
      <c r="I846" s="63">
        <v>5.0799999999999998E-2</v>
      </c>
      <c r="J846">
        <v>37</v>
      </c>
      <c r="K846" t="s">
        <v>13042</v>
      </c>
      <c r="L846" t="s">
        <v>1239</v>
      </c>
      <c r="M846" s="2">
        <v>87.075555266201263</v>
      </c>
      <c r="N846" t="s">
        <v>1820</v>
      </c>
    </row>
    <row r="847" spans="1:14" x14ac:dyDescent="0.3">
      <c r="A847" s="1">
        <v>45814.954484490743</v>
      </c>
      <c r="B847" t="s">
        <v>602</v>
      </c>
      <c r="C847" t="s">
        <v>603</v>
      </c>
      <c r="D847" t="s">
        <v>2178</v>
      </c>
      <c r="E847" t="s">
        <v>14312</v>
      </c>
      <c r="F847" t="s">
        <v>6082</v>
      </c>
      <c r="G847" s="62">
        <v>51.5</v>
      </c>
      <c r="H847" s="4">
        <v>1</v>
      </c>
      <c r="I847" s="63">
        <v>5.1499999999999997E-2</v>
      </c>
      <c r="J847">
        <v>3</v>
      </c>
      <c r="K847" t="s">
        <v>13034</v>
      </c>
      <c r="L847" t="s">
        <v>1239</v>
      </c>
      <c r="M847" s="2">
        <v>87.296984143518785</v>
      </c>
      <c r="N847" t="s">
        <v>1820</v>
      </c>
    </row>
    <row r="848" spans="1:14" x14ac:dyDescent="0.3">
      <c r="A848" s="1">
        <v>45786.691922546299</v>
      </c>
      <c r="B848" t="s">
        <v>6179</v>
      </c>
      <c r="C848" t="s">
        <v>442</v>
      </c>
      <c r="D848" t="s">
        <v>1047</v>
      </c>
      <c r="E848" t="s">
        <v>14313</v>
      </c>
      <c r="F848" t="s">
        <v>2562</v>
      </c>
      <c r="G848" s="62">
        <v>50.8</v>
      </c>
      <c r="H848" s="4">
        <v>1</v>
      </c>
      <c r="I848" s="63">
        <v>5.0799999999999998E-2</v>
      </c>
      <c r="J848">
        <v>31</v>
      </c>
      <c r="K848" t="s">
        <v>13042</v>
      </c>
      <c r="L848" t="s">
        <v>1239</v>
      </c>
      <c r="M848" s="2">
        <v>87.16205883101793</v>
      </c>
      <c r="N848" t="s">
        <v>1820</v>
      </c>
    </row>
    <row r="849" spans="1:14" x14ac:dyDescent="0.3">
      <c r="A849" s="1">
        <v>45775.927587615741</v>
      </c>
      <c r="B849" t="s">
        <v>6179</v>
      </c>
      <c r="C849" t="s">
        <v>442</v>
      </c>
      <c r="D849" t="s">
        <v>1047</v>
      </c>
      <c r="E849" t="s">
        <v>14314</v>
      </c>
      <c r="F849" t="s">
        <v>2566</v>
      </c>
      <c r="G849" s="62">
        <v>50.8</v>
      </c>
      <c r="H849" s="4">
        <v>1</v>
      </c>
      <c r="I849" s="63">
        <v>5.0799999999999998E-2</v>
      </c>
      <c r="J849">
        <v>42</v>
      </c>
      <c r="K849" t="s">
        <v>13042</v>
      </c>
      <c r="L849" t="s">
        <v>1239</v>
      </c>
      <c r="M849" s="2">
        <v>87.161356249998789</v>
      </c>
      <c r="N849" t="s">
        <v>1820</v>
      </c>
    </row>
    <row r="850" spans="1:14" x14ac:dyDescent="0.3">
      <c r="A850" s="1">
        <v>45780.339900856481</v>
      </c>
      <c r="B850" t="s">
        <v>6179</v>
      </c>
      <c r="C850" t="s">
        <v>442</v>
      </c>
      <c r="D850" t="s">
        <v>1047</v>
      </c>
      <c r="E850" t="s">
        <v>14315</v>
      </c>
      <c r="F850" t="s">
        <v>5031</v>
      </c>
      <c r="G850" s="62">
        <v>50.8</v>
      </c>
      <c r="H850" s="4">
        <v>1</v>
      </c>
      <c r="I850" s="63">
        <v>5.0799999999999998E-2</v>
      </c>
      <c r="J850">
        <v>37</v>
      </c>
      <c r="K850" t="s">
        <v>13042</v>
      </c>
      <c r="L850" t="s">
        <v>1239</v>
      </c>
      <c r="M850" s="2">
        <v>87.110663773150009</v>
      </c>
      <c r="N850" t="s">
        <v>1820</v>
      </c>
    </row>
    <row r="851" spans="1:14" x14ac:dyDescent="0.3">
      <c r="A851" s="1">
        <v>45800.232917905087</v>
      </c>
      <c r="B851" t="s">
        <v>442</v>
      </c>
      <c r="C851" t="s">
        <v>442</v>
      </c>
      <c r="D851" t="s">
        <v>1047</v>
      </c>
      <c r="E851" t="s">
        <v>14316</v>
      </c>
      <c r="F851" t="s">
        <v>5228</v>
      </c>
      <c r="G851" s="62">
        <v>50.8</v>
      </c>
      <c r="H851" s="4">
        <v>1</v>
      </c>
      <c r="I851" s="63">
        <v>5.0799999999999998E-2</v>
      </c>
      <c r="J851">
        <v>17</v>
      </c>
      <c r="K851" t="s">
        <v>13039</v>
      </c>
      <c r="L851" t="s">
        <v>1239</v>
      </c>
      <c r="M851" s="2">
        <v>87.159477094908652</v>
      </c>
      <c r="N851" t="s">
        <v>1820</v>
      </c>
    </row>
    <row r="852" spans="1:14" x14ac:dyDescent="0.3">
      <c r="A852" s="1">
        <v>45814.938196574083</v>
      </c>
      <c r="B852" t="s">
        <v>602</v>
      </c>
      <c r="C852" t="s">
        <v>603</v>
      </c>
      <c r="D852" t="s">
        <v>2178</v>
      </c>
      <c r="E852" t="s">
        <v>14317</v>
      </c>
      <c r="F852" t="s">
        <v>1585</v>
      </c>
      <c r="G852" s="62">
        <v>51.5</v>
      </c>
      <c r="H852" s="4">
        <v>1</v>
      </c>
      <c r="I852" s="63">
        <v>5.1499999999999997E-2</v>
      </c>
      <c r="J852">
        <v>3</v>
      </c>
      <c r="K852" t="s">
        <v>13034</v>
      </c>
      <c r="L852" t="s">
        <v>1239</v>
      </c>
      <c r="M852" s="2">
        <v>87.076370879629394</v>
      </c>
      <c r="N852" t="s">
        <v>1820</v>
      </c>
    </row>
    <row r="853" spans="1:14" x14ac:dyDescent="0.3">
      <c r="A853" s="1">
        <v>45800.579552685187</v>
      </c>
      <c r="B853" t="s">
        <v>988</v>
      </c>
      <c r="C853" t="s">
        <v>988</v>
      </c>
      <c r="D853" t="s">
        <v>4225</v>
      </c>
      <c r="E853" t="s">
        <v>14318</v>
      </c>
      <c r="F853" t="s">
        <v>12959</v>
      </c>
      <c r="G853" s="62">
        <v>82.8</v>
      </c>
      <c r="H853" s="4">
        <v>1</v>
      </c>
      <c r="I853" s="63">
        <v>8.2799999999999999E-2</v>
      </c>
      <c r="J853">
        <v>17</v>
      </c>
      <c r="K853" t="s">
        <v>13039</v>
      </c>
      <c r="L853" t="s">
        <v>2306</v>
      </c>
      <c r="M853" s="2">
        <v>86.806362291667028</v>
      </c>
      <c r="N853" t="s">
        <v>1820</v>
      </c>
    </row>
    <row r="854" spans="1:14" x14ac:dyDescent="0.3">
      <c r="A854" s="1">
        <v>45801.217380358787</v>
      </c>
      <c r="B854" t="s">
        <v>105</v>
      </c>
      <c r="C854" t="s">
        <v>105</v>
      </c>
      <c r="D854" t="s">
        <v>1655</v>
      </c>
      <c r="E854" t="s">
        <v>14319</v>
      </c>
      <c r="F854" t="s">
        <v>12440</v>
      </c>
      <c r="G854" s="62">
        <v>476.42</v>
      </c>
      <c r="H854" s="4">
        <v>1</v>
      </c>
      <c r="I854" s="63">
        <v>0.47642000000000001</v>
      </c>
      <c r="J854">
        <v>16</v>
      </c>
      <c r="K854" t="s">
        <v>13039</v>
      </c>
      <c r="L854" t="s">
        <v>2919</v>
      </c>
      <c r="M854" s="2">
        <v>83.429745578701841</v>
      </c>
      <c r="N854" t="s">
        <v>1820</v>
      </c>
    </row>
    <row r="855" spans="1:14" x14ac:dyDescent="0.3">
      <c r="A855" s="1">
        <v>45800.206206817129</v>
      </c>
      <c r="B855" t="s">
        <v>105</v>
      </c>
      <c r="C855" t="s">
        <v>105</v>
      </c>
      <c r="D855" t="s">
        <v>1655</v>
      </c>
      <c r="E855" t="s">
        <v>14320</v>
      </c>
      <c r="F855" t="s">
        <v>12437</v>
      </c>
      <c r="G855" s="62">
        <v>476.42</v>
      </c>
      <c r="H855" s="4">
        <v>1</v>
      </c>
      <c r="I855" s="63">
        <v>0.47642000000000001</v>
      </c>
      <c r="J855">
        <v>17</v>
      </c>
      <c r="K855" t="s">
        <v>13039</v>
      </c>
      <c r="L855" t="s">
        <v>2919</v>
      </c>
      <c r="M855" s="2">
        <v>83.537738402781542</v>
      </c>
      <c r="N855" t="s">
        <v>1820</v>
      </c>
    </row>
    <row r="856" spans="1:14" x14ac:dyDescent="0.3">
      <c r="A856" s="1">
        <v>45764.636253645833</v>
      </c>
      <c r="B856" t="s">
        <v>174</v>
      </c>
      <c r="C856" t="s">
        <v>174</v>
      </c>
      <c r="D856" t="s">
        <v>1047</v>
      </c>
      <c r="E856" t="s">
        <v>14321</v>
      </c>
      <c r="F856" t="s">
        <v>3144</v>
      </c>
      <c r="G856" s="62">
        <v>117.5</v>
      </c>
      <c r="H856" s="4">
        <v>1</v>
      </c>
      <c r="I856" s="63">
        <v>0.11749999999999999</v>
      </c>
      <c r="J856">
        <v>53</v>
      </c>
      <c r="K856" t="s">
        <v>13039</v>
      </c>
      <c r="L856" t="s">
        <v>2306</v>
      </c>
      <c r="M856" s="2">
        <v>86.791485717592877</v>
      </c>
      <c r="N856" t="s">
        <v>1820</v>
      </c>
    </row>
    <row r="857" spans="1:14" x14ac:dyDescent="0.3">
      <c r="A857" s="1">
        <v>45759.185978599533</v>
      </c>
      <c r="B857" t="s">
        <v>174</v>
      </c>
      <c r="C857" t="s">
        <v>174</v>
      </c>
      <c r="D857" t="s">
        <v>1047</v>
      </c>
      <c r="E857" t="s">
        <v>14322</v>
      </c>
      <c r="F857" t="s">
        <v>11802</v>
      </c>
      <c r="G857" s="62">
        <v>117.5</v>
      </c>
      <c r="H857" s="4">
        <v>1</v>
      </c>
      <c r="I857" s="63">
        <v>0.11749999999999999</v>
      </c>
      <c r="J857">
        <v>58</v>
      </c>
      <c r="K857" t="s">
        <v>13039</v>
      </c>
      <c r="L857" t="s">
        <v>1421</v>
      </c>
      <c r="M857" s="2">
        <v>84.433610405088984</v>
      </c>
      <c r="N857" t="s">
        <v>1820</v>
      </c>
    </row>
    <row r="858" spans="1:14" x14ac:dyDescent="0.3">
      <c r="A858" s="1">
        <v>45812.769904143519</v>
      </c>
      <c r="B858" t="s">
        <v>1595</v>
      </c>
      <c r="C858" t="s">
        <v>912</v>
      </c>
      <c r="D858" t="s">
        <v>1047</v>
      </c>
      <c r="E858" t="s">
        <v>14323</v>
      </c>
      <c r="F858" t="s">
        <v>11047</v>
      </c>
      <c r="G858" s="62">
        <v>48.73</v>
      </c>
      <c r="H858" s="4">
        <v>1</v>
      </c>
      <c r="I858" s="63">
        <v>4.8730000000000002E-2</v>
      </c>
      <c r="J858">
        <v>5</v>
      </c>
      <c r="K858" t="s">
        <v>13034</v>
      </c>
      <c r="L858" t="s">
        <v>1421</v>
      </c>
      <c r="M858" s="2">
        <v>84.460274548611778</v>
      </c>
      <c r="N858" t="s">
        <v>1820</v>
      </c>
    </row>
    <row r="859" spans="1:14" x14ac:dyDescent="0.3">
      <c r="A859" s="1">
        <v>45747.971481562498</v>
      </c>
      <c r="B859" t="s">
        <v>895</v>
      </c>
      <c r="C859" t="s">
        <v>895</v>
      </c>
      <c r="D859" t="s">
        <v>1047</v>
      </c>
      <c r="E859" t="s">
        <v>14324</v>
      </c>
      <c r="F859" t="s">
        <v>2014</v>
      </c>
      <c r="G859" s="62">
        <v>229.8</v>
      </c>
      <c r="H859" s="4">
        <v>1</v>
      </c>
      <c r="I859" s="63">
        <v>0.2298</v>
      </c>
      <c r="J859">
        <v>70</v>
      </c>
      <c r="K859" t="s">
        <v>13039</v>
      </c>
      <c r="L859" t="s">
        <v>1239</v>
      </c>
      <c r="M859" s="2">
        <v>87.424926134262932</v>
      </c>
      <c r="N859" t="s">
        <v>1820</v>
      </c>
    </row>
    <row r="860" spans="1:14" x14ac:dyDescent="0.3">
      <c r="A860" s="1">
        <v>45803.636642141202</v>
      </c>
      <c r="B860" t="s">
        <v>105</v>
      </c>
      <c r="C860" t="s">
        <v>105</v>
      </c>
      <c r="D860" t="s">
        <v>1655</v>
      </c>
      <c r="E860" t="s">
        <v>14325</v>
      </c>
      <c r="F860" t="s">
        <v>7382</v>
      </c>
      <c r="G860" s="62">
        <v>476.42</v>
      </c>
      <c r="H860" s="4">
        <v>1</v>
      </c>
      <c r="I860" s="63">
        <v>0.47642000000000001</v>
      </c>
      <c r="J860">
        <v>14</v>
      </c>
      <c r="K860" t="s">
        <v>13039</v>
      </c>
      <c r="L860" t="s">
        <v>1395</v>
      </c>
      <c r="M860" s="2">
        <v>82.804719629632018</v>
      </c>
      <c r="N860" t="s">
        <v>1820</v>
      </c>
    </row>
    <row r="861" spans="1:14" x14ac:dyDescent="0.3">
      <c r="A861" s="1">
        <v>45771.689290555558</v>
      </c>
      <c r="B861" t="s">
        <v>3494</v>
      </c>
      <c r="C861" t="s">
        <v>554</v>
      </c>
      <c r="D861" t="s">
        <v>1473</v>
      </c>
      <c r="E861" t="s">
        <v>14326</v>
      </c>
      <c r="F861" t="s">
        <v>9838</v>
      </c>
      <c r="G861" s="62">
        <v>136</v>
      </c>
      <c r="H861" s="4">
        <v>1</v>
      </c>
      <c r="I861" s="63">
        <v>0.13600000000000001</v>
      </c>
      <c r="J861">
        <v>46</v>
      </c>
      <c r="K861" t="s">
        <v>13042</v>
      </c>
      <c r="L861" t="s">
        <v>1416</v>
      </c>
      <c r="M861" s="2">
        <v>81.546057175924943</v>
      </c>
      <c r="N861" t="s">
        <v>1820</v>
      </c>
    </row>
    <row r="862" spans="1:14" x14ac:dyDescent="0.3">
      <c r="A862" s="1">
        <v>45815.821329525461</v>
      </c>
      <c r="B862" t="s">
        <v>3013</v>
      </c>
      <c r="C862" t="s">
        <v>174</v>
      </c>
      <c r="D862" t="s">
        <v>1047</v>
      </c>
      <c r="E862" t="s">
        <v>14327</v>
      </c>
      <c r="F862" t="s">
        <v>14053</v>
      </c>
      <c r="G862" s="62">
        <v>117</v>
      </c>
      <c r="H862" s="4">
        <v>1</v>
      </c>
      <c r="I862" s="63">
        <v>0.11700000000000001</v>
      </c>
      <c r="J862">
        <v>2</v>
      </c>
      <c r="K862" t="s">
        <v>13034</v>
      </c>
      <c r="L862" t="s">
        <v>1395</v>
      </c>
      <c r="M862" s="2">
        <v>82.457797141207266</v>
      </c>
      <c r="N862" t="s">
        <v>13062</v>
      </c>
    </row>
    <row r="863" spans="1:14" x14ac:dyDescent="0.3">
      <c r="A863" s="1">
        <v>45760.649456018517</v>
      </c>
      <c r="B863" t="s">
        <v>858</v>
      </c>
      <c r="C863" t="s">
        <v>858</v>
      </c>
      <c r="D863" t="s">
        <v>1492</v>
      </c>
      <c r="E863" t="s">
        <v>14328</v>
      </c>
      <c r="F863" t="s">
        <v>11084</v>
      </c>
      <c r="G863" s="62">
        <v>114.6</v>
      </c>
      <c r="H863" s="4">
        <v>1</v>
      </c>
      <c r="I863" s="63">
        <v>0.11459999999999999</v>
      </c>
      <c r="J863">
        <v>57</v>
      </c>
      <c r="K863" t="s">
        <v>13039</v>
      </c>
      <c r="L863" t="s">
        <v>1395</v>
      </c>
      <c r="M863" s="2">
        <v>82.942521979166486</v>
      </c>
      <c r="N863" t="s">
        <v>1820</v>
      </c>
    </row>
    <row r="864" spans="1:14" x14ac:dyDescent="0.3">
      <c r="A864" s="1">
        <v>45796.591238252317</v>
      </c>
      <c r="B864" t="s">
        <v>624</v>
      </c>
      <c r="C864" t="s">
        <v>624</v>
      </c>
      <c r="D864" t="s">
        <v>1111</v>
      </c>
      <c r="E864" t="s">
        <v>14329</v>
      </c>
      <c r="F864" t="s">
        <v>3042</v>
      </c>
      <c r="G864" s="62">
        <v>41</v>
      </c>
      <c r="H864" s="4">
        <v>1</v>
      </c>
      <c r="I864" s="63">
        <v>4.1000000000000002E-2</v>
      </c>
      <c r="J864">
        <v>21</v>
      </c>
      <c r="K864" t="s">
        <v>13039</v>
      </c>
      <c r="L864" t="s">
        <v>1395</v>
      </c>
      <c r="M864" s="2">
        <v>82.455780358795892</v>
      </c>
      <c r="N864" t="s">
        <v>1820</v>
      </c>
    </row>
    <row r="865" spans="1:14" x14ac:dyDescent="0.3">
      <c r="A865" s="1">
        <v>45779.792500451389</v>
      </c>
      <c r="B865" t="s">
        <v>3494</v>
      </c>
      <c r="C865" t="s">
        <v>554</v>
      </c>
      <c r="D865" t="s">
        <v>1473</v>
      </c>
      <c r="E865" t="s">
        <v>14330</v>
      </c>
      <c r="F865" t="s">
        <v>5357</v>
      </c>
      <c r="G865" s="62">
        <v>136</v>
      </c>
      <c r="H865" s="4">
        <v>1</v>
      </c>
      <c r="I865" s="63">
        <v>0.13600000000000001</v>
      </c>
      <c r="J865">
        <v>38</v>
      </c>
      <c r="K865" t="s">
        <v>13034</v>
      </c>
      <c r="L865" t="s">
        <v>1395</v>
      </c>
      <c r="M865" s="2">
        <v>82.534580092593387</v>
      </c>
      <c r="N865" t="s">
        <v>1820</v>
      </c>
    </row>
    <row r="866" spans="1:14" x14ac:dyDescent="0.3">
      <c r="A866" s="1">
        <v>45784.31653113426</v>
      </c>
      <c r="B866" t="s">
        <v>393</v>
      </c>
      <c r="C866" t="s">
        <v>393</v>
      </c>
      <c r="D866" t="s">
        <v>1964</v>
      </c>
      <c r="E866" t="s">
        <v>14331</v>
      </c>
      <c r="F866" t="s">
        <v>14332</v>
      </c>
      <c r="G866" s="62">
        <v>64.5</v>
      </c>
      <c r="H866" s="4">
        <v>1</v>
      </c>
      <c r="I866" s="63">
        <v>6.4500000000000002E-2</v>
      </c>
      <c r="J866">
        <v>33</v>
      </c>
      <c r="K866" t="s">
        <v>13039</v>
      </c>
      <c r="L866" t="s">
        <v>1405</v>
      </c>
      <c r="M866" s="2">
        <v>80.950924351855065</v>
      </c>
      <c r="N866" t="s">
        <v>1820</v>
      </c>
    </row>
    <row r="867" spans="1:14" x14ac:dyDescent="0.3">
      <c r="A867" s="1">
        <v>45800.881913831021</v>
      </c>
      <c r="B867" t="s">
        <v>624</v>
      </c>
      <c r="C867" t="s">
        <v>624</v>
      </c>
      <c r="D867" t="s">
        <v>1111</v>
      </c>
      <c r="E867" t="s">
        <v>14333</v>
      </c>
      <c r="F867" t="s">
        <v>3046</v>
      </c>
      <c r="G867" s="62">
        <v>41</v>
      </c>
      <c r="H867" s="4">
        <v>1</v>
      </c>
      <c r="I867" s="63">
        <v>4.1000000000000002E-2</v>
      </c>
      <c r="J867">
        <v>17</v>
      </c>
      <c r="K867" t="s">
        <v>13039</v>
      </c>
      <c r="L867" t="s">
        <v>1395</v>
      </c>
      <c r="M867" s="2">
        <v>82.331124988428201</v>
      </c>
      <c r="N867" t="s">
        <v>1820</v>
      </c>
    </row>
    <row r="868" spans="1:14" x14ac:dyDescent="0.3">
      <c r="A868" s="1">
        <v>45782.699177731483</v>
      </c>
      <c r="B868" t="s">
        <v>174</v>
      </c>
      <c r="C868" t="s">
        <v>174</v>
      </c>
      <c r="D868" t="s">
        <v>1047</v>
      </c>
      <c r="E868" t="s">
        <v>14334</v>
      </c>
      <c r="F868" t="s">
        <v>14335</v>
      </c>
      <c r="G868" s="62">
        <v>117.5</v>
      </c>
      <c r="H868" s="4">
        <v>1</v>
      </c>
      <c r="I868" s="63">
        <v>0.11749999999999999</v>
      </c>
      <c r="J868">
        <v>35</v>
      </c>
      <c r="K868" t="s">
        <v>13039</v>
      </c>
      <c r="L868" t="s">
        <v>1395</v>
      </c>
      <c r="M868" s="2">
        <v>82.198142673609254</v>
      </c>
      <c r="N868" t="s">
        <v>1820</v>
      </c>
    </row>
    <row r="869" spans="1:14" x14ac:dyDescent="0.3">
      <c r="A869" s="1">
        <v>45760.429141631947</v>
      </c>
      <c r="B869" t="s">
        <v>174</v>
      </c>
      <c r="C869" t="s">
        <v>174</v>
      </c>
      <c r="D869" t="s">
        <v>1047</v>
      </c>
      <c r="E869" t="s">
        <v>14336</v>
      </c>
      <c r="F869" t="s">
        <v>14337</v>
      </c>
      <c r="G869" s="62">
        <v>117.5</v>
      </c>
      <c r="H869" s="4">
        <v>1</v>
      </c>
      <c r="I869" s="63">
        <v>0.11749999999999999</v>
      </c>
      <c r="J869">
        <v>57</v>
      </c>
      <c r="K869" t="s">
        <v>13039</v>
      </c>
      <c r="L869" t="s">
        <v>1395</v>
      </c>
      <c r="M869" s="2">
        <v>82.282280231484037</v>
      </c>
      <c r="N869" t="s">
        <v>1820</v>
      </c>
    </row>
    <row r="870" spans="1:14" x14ac:dyDescent="0.3">
      <c r="A870" s="1">
        <v>45794.698727592593</v>
      </c>
      <c r="B870" t="s">
        <v>626</v>
      </c>
      <c r="C870" t="s">
        <v>626</v>
      </c>
      <c r="D870" t="s">
        <v>1184</v>
      </c>
      <c r="E870" t="s">
        <v>14338</v>
      </c>
      <c r="F870" t="s">
        <v>5049</v>
      </c>
      <c r="G870" s="62">
        <v>44</v>
      </c>
      <c r="H870" s="4">
        <v>1</v>
      </c>
      <c r="I870" s="63">
        <v>4.3999999999999997E-2</v>
      </c>
      <c r="J870">
        <v>23</v>
      </c>
      <c r="K870" t="s">
        <v>13039</v>
      </c>
      <c r="L870" t="s">
        <v>1416</v>
      </c>
      <c r="M870" s="2">
        <v>81.089976469906105</v>
      </c>
      <c r="N870" t="s">
        <v>1820</v>
      </c>
    </row>
    <row r="871" spans="1:14" x14ac:dyDescent="0.3">
      <c r="A871" s="1">
        <v>45761.591455312497</v>
      </c>
      <c r="B871" t="s">
        <v>626</v>
      </c>
      <c r="C871" t="s">
        <v>626</v>
      </c>
      <c r="D871" t="s">
        <v>1184</v>
      </c>
      <c r="E871" t="s">
        <v>14339</v>
      </c>
      <c r="F871" t="s">
        <v>8475</v>
      </c>
      <c r="G871" s="62">
        <v>44</v>
      </c>
      <c r="H871" s="4">
        <v>1</v>
      </c>
      <c r="I871" s="63">
        <v>4.3999999999999997E-2</v>
      </c>
      <c r="J871">
        <v>56</v>
      </c>
      <c r="K871" t="s">
        <v>13039</v>
      </c>
      <c r="L871" t="s">
        <v>1416</v>
      </c>
      <c r="M871" s="2">
        <v>81.047234861107427</v>
      </c>
      <c r="N871" t="s">
        <v>1820</v>
      </c>
    </row>
    <row r="872" spans="1:14" x14ac:dyDescent="0.3">
      <c r="A872" s="1">
        <v>45815.812493321762</v>
      </c>
      <c r="B872" t="s">
        <v>3013</v>
      </c>
      <c r="C872" t="s">
        <v>174</v>
      </c>
      <c r="D872" t="s">
        <v>1047</v>
      </c>
      <c r="E872" t="s">
        <v>14340</v>
      </c>
      <c r="F872" t="s">
        <v>2082</v>
      </c>
      <c r="G872" s="62">
        <v>117</v>
      </c>
      <c r="H872" s="4">
        <v>1</v>
      </c>
      <c r="I872" s="63">
        <v>0.11700000000000001</v>
      </c>
      <c r="J872">
        <v>2</v>
      </c>
      <c r="K872" t="s">
        <v>13034</v>
      </c>
      <c r="L872" t="s">
        <v>1405</v>
      </c>
      <c r="M872" s="2">
        <v>80.908889224534505</v>
      </c>
      <c r="N872" t="s">
        <v>13062</v>
      </c>
    </row>
    <row r="873" spans="1:14" x14ac:dyDescent="0.3">
      <c r="A873" s="1">
        <v>45760.639193206021</v>
      </c>
      <c r="B873" t="s">
        <v>393</v>
      </c>
      <c r="C873" t="s">
        <v>393</v>
      </c>
      <c r="D873" t="s">
        <v>1964</v>
      </c>
      <c r="E873" t="s">
        <v>14341</v>
      </c>
      <c r="F873" t="s">
        <v>14342</v>
      </c>
      <c r="G873" s="62">
        <v>64.5</v>
      </c>
      <c r="H873" s="4">
        <v>1</v>
      </c>
      <c r="I873" s="63">
        <v>6.4500000000000002E-2</v>
      </c>
      <c r="J873">
        <v>57</v>
      </c>
      <c r="K873" t="s">
        <v>13039</v>
      </c>
      <c r="L873" t="s">
        <v>1405</v>
      </c>
      <c r="M873" s="2">
        <v>80.186235891203978</v>
      </c>
      <c r="N873" t="s">
        <v>1820</v>
      </c>
    </row>
    <row r="874" spans="1:14" x14ac:dyDescent="0.3">
      <c r="A874" s="1">
        <v>45760.626634687498</v>
      </c>
      <c r="B874" t="s">
        <v>393</v>
      </c>
      <c r="C874" t="s">
        <v>393</v>
      </c>
      <c r="D874" t="s">
        <v>1964</v>
      </c>
      <c r="E874" t="s">
        <v>14343</v>
      </c>
      <c r="F874" t="s">
        <v>14344</v>
      </c>
      <c r="G874" s="62">
        <v>64.5</v>
      </c>
      <c r="H874" s="4">
        <v>1</v>
      </c>
      <c r="I874" s="63">
        <v>6.4500000000000002E-2</v>
      </c>
      <c r="J874">
        <v>57</v>
      </c>
      <c r="K874" t="s">
        <v>13039</v>
      </c>
      <c r="L874" t="s">
        <v>1405</v>
      </c>
      <c r="M874" s="2">
        <v>80.194478981480643</v>
      </c>
      <c r="N874" t="s">
        <v>1820</v>
      </c>
    </row>
    <row r="875" spans="1:14" x14ac:dyDescent="0.3">
      <c r="A875" s="1">
        <v>45766.94658462963</v>
      </c>
      <c r="B875" t="s">
        <v>173</v>
      </c>
      <c r="C875" t="s">
        <v>173</v>
      </c>
      <c r="D875" t="s">
        <v>1047</v>
      </c>
      <c r="E875" t="s">
        <v>14345</v>
      </c>
      <c r="F875" t="s">
        <v>8771</v>
      </c>
      <c r="G875" s="62">
        <v>33</v>
      </c>
      <c r="H875" s="4">
        <v>1</v>
      </c>
      <c r="I875" s="63">
        <v>3.3000000000000002E-2</v>
      </c>
      <c r="J875">
        <v>51</v>
      </c>
      <c r="K875" t="s">
        <v>13039</v>
      </c>
      <c r="L875" t="s">
        <v>1805</v>
      </c>
      <c r="M875" s="2">
        <v>79.063519999996061</v>
      </c>
      <c r="N875" t="s">
        <v>1820</v>
      </c>
    </row>
    <row r="876" spans="1:14" x14ac:dyDescent="0.3">
      <c r="A876" s="1">
        <v>45815.805849641198</v>
      </c>
      <c r="B876" t="s">
        <v>3013</v>
      </c>
      <c r="C876" t="s">
        <v>174</v>
      </c>
      <c r="D876" t="s">
        <v>1047</v>
      </c>
      <c r="E876" t="s">
        <v>14346</v>
      </c>
      <c r="F876" t="s">
        <v>14347</v>
      </c>
      <c r="G876" s="62">
        <v>117</v>
      </c>
      <c r="H876" s="4">
        <v>1</v>
      </c>
      <c r="I876" s="63">
        <v>0.11700000000000001</v>
      </c>
      <c r="J876">
        <v>2</v>
      </c>
      <c r="K876" t="s">
        <v>13034</v>
      </c>
      <c r="L876" t="s">
        <v>1405</v>
      </c>
      <c r="M876" s="2">
        <v>80.463362407404929</v>
      </c>
      <c r="N876" t="s">
        <v>13062</v>
      </c>
    </row>
    <row r="877" spans="1:14" x14ac:dyDescent="0.3">
      <c r="A877" s="1">
        <v>45760.641706226852</v>
      </c>
      <c r="B877" t="s">
        <v>626</v>
      </c>
      <c r="C877" t="s">
        <v>626</v>
      </c>
      <c r="D877" t="s">
        <v>1184</v>
      </c>
      <c r="E877" t="s">
        <v>14348</v>
      </c>
      <c r="F877" t="s">
        <v>4884</v>
      </c>
      <c r="G877" s="62">
        <v>44</v>
      </c>
      <c r="H877" s="4">
        <v>1</v>
      </c>
      <c r="I877" s="63">
        <v>4.3999999999999997E-2</v>
      </c>
      <c r="J877">
        <v>57</v>
      </c>
      <c r="K877" t="s">
        <v>13039</v>
      </c>
      <c r="L877" t="s">
        <v>1805</v>
      </c>
      <c r="M877" s="2">
        <v>79.986338402777619</v>
      </c>
      <c r="N877" t="s">
        <v>1820</v>
      </c>
    </row>
    <row r="878" spans="1:14" x14ac:dyDescent="0.3">
      <c r="A878" s="1">
        <v>45760.586118263891</v>
      </c>
      <c r="B878" t="s">
        <v>626</v>
      </c>
      <c r="C878" t="s">
        <v>626</v>
      </c>
      <c r="D878" t="s">
        <v>1184</v>
      </c>
      <c r="E878" t="s">
        <v>14349</v>
      </c>
      <c r="F878" t="s">
        <v>7430</v>
      </c>
      <c r="G878" s="62">
        <v>44</v>
      </c>
      <c r="H878" s="4">
        <v>1</v>
      </c>
      <c r="I878" s="63">
        <v>4.3999999999999997E-2</v>
      </c>
      <c r="J878">
        <v>57</v>
      </c>
      <c r="K878" t="s">
        <v>13039</v>
      </c>
      <c r="L878" t="s">
        <v>1805</v>
      </c>
      <c r="M878" s="2">
        <v>79.970455162037979</v>
      </c>
      <c r="N878" t="s">
        <v>1820</v>
      </c>
    </row>
    <row r="879" spans="1:14" x14ac:dyDescent="0.3">
      <c r="A879" s="1">
        <v>45815.789177245373</v>
      </c>
      <c r="B879" t="s">
        <v>3013</v>
      </c>
      <c r="C879" t="s">
        <v>174</v>
      </c>
      <c r="D879" t="s">
        <v>1047</v>
      </c>
      <c r="E879" t="s">
        <v>14350</v>
      </c>
      <c r="F879" t="s">
        <v>11590</v>
      </c>
      <c r="G879" s="62">
        <v>117</v>
      </c>
      <c r="H879" s="4">
        <v>1</v>
      </c>
      <c r="I879" s="63">
        <v>0.11700000000000001</v>
      </c>
      <c r="J879">
        <v>2</v>
      </c>
      <c r="K879" t="s">
        <v>13034</v>
      </c>
      <c r="L879" t="s">
        <v>2919</v>
      </c>
      <c r="M879" s="2">
        <v>83.839894965276471</v>
      </c>
      <c r="N879" t="s">
        <v>13062</v>
      </c>
    </row>
    <row r="880" spans="1:14" x14ac:dyDescent="0.3">
      <c r="A880" s="1">
        <v>45815.787468194438</v>
      </c>
      <c r="B880" t="s">
        <v>3013</v>
      </c>
      <c r="C880" t="s">
        <v>174</v>
      </c>
      <c r="D880" t="s">
        <v>1047</v>
      </c>
      <c r="E880" t="s">
        <v>14351</v>
      </c>
      <c r="F880" t="s">
        <v>13072</v>
      </c>
      <c r="G880" s="62">
        <v>117</v>
      </c>
      <c r="H880" s="4">
        <v>1</v>
      </c>
      <c r="I880" s="63">
        <v>0.11700000000000001</v>
      </c>
      <c r="J880">
        <v>2</v>
      </c>
      <c r="K880" t="s">
        <v>13034</v>
      </c>
      <c r="L880" t="s">
        <v>2919</v>
      </c>
      <c r="M880" s="2">
        <v>83.806975613428222</v>
      </c>
      <c r="N880" t="s">
        <v>13062</v>
      </c>
    </row>
    <row r="881" spans="1:14" x14ac:dyDescent="0.3">
      <c r="A881" s="1">
        <v>45759.943519780092</v>
      </c>
      <c r="B881" t="s">
        <v>858</v>
      </c>
      <c r="C881" t="s">
        <v>858</v>
      </c>
      <c r="D881" t="s">
        <v>1492</v>
      </c>
      <c r="E881" t="s">
        <v>14352</v>
      </c>
      <c r="F881" t="s">
        <v>11108</v>
      </c>
      <c r="G881" s="62">
        <v>114.6</v>
      </c>
      <c r="H881" s="4">
        <v>1</v>
      </c>
      <c r="I881" s="63">
        <v>0.11459999999999999</v>
      </c>
      <c r="J881">
        <v>58</v>
      </c>
      <c r="K881" t="s">
        <v>13039</v>
      </c>
      <c r="L881" t="s">
        <v>2919</v>
      </c>
      <c r="M881" s="2">
        <v>83.241065034722851</v>
      </c>
      <c r="N881" t="s">
        <v>1820</v>
      </c>
    </row>
    <row r="882" spans="1:14" x14ac:dyDescent="0.3">
      <c r="A882" s="1">
        <v>45751.547812824072</v>
      </c>
      <c r="B882" t="s">
        <v>375</v>
      </c>
      <c r="C882" t="s">
        <v>375</v>
      </c>
      <c r="D882" t="s">
        <v>1964</v>
      </c>
      <c r="E882" t="s">
        <v>14353</v>
      </c>
      <c r="F882" t="s">
        <v>14354</v>
      </c>
      <c r="G882" s="62">
        <v>139.4</v>
      </c>
      <c r="H882" s="4">
        <v>1</v>
      </c>
      <c r="I882" s="63">
        <v>0.1394</v>
      </c>
      <c r="J882">
        <v>66</v>
      </c>
      <c r="K882" t="s">
        <v>13039</v>
      </c>
      <c r="L882" t="s">
        <v>1805</v>
      </c>
      <c r="M882" s="2">
        <v>79.089806539355777</v>
      </c>
      <c r="N882" t="s">
        <v>1820</v>
      </c>
    </row>
    <row r="883" spans="1:14" x14ac:dyDescent="0.3">
      <c r="A883" s="1">
        <v>45750.247262870369</v>
      </c>
      <c r="B883" t="s">
        <v>626</v>
      </c>
      <c r="C883" t="s">
        <v>626</v>
      </c>
      <c r="D883" t="s">
        <v>1184</v>
      </c>
      <c r="E883" t="s">
        <v>14355</v>
      </c>
      <c r="F883" t="s">
        <v>4557</v>
      </c>
      <c r="G883" s="62">
        <v>44</v>
      </c>
      <c r="H883" s="4">
        <v>1</v>
      </c>
      <c r="I883" s="63">
        <v>4.3999999999999997E-2</v>
      </c>
      <c r="J883">
        <v>67</v>
      </c>
      <c r="K883" t="s">
        <v>13039</v>
      </c>
      <c r="L883" t="s">
        <v>1805</v>
      </c>
      <c r="M883" s="2">
        <v>79.629347453701484</v>
      </c>
      <c r="N883" t="s">
        <v>1820</v>
      </c>
    </row>
    <row r="884" spans="1:14" x14ac:dyDescent="0.3">
      <c r="A884" s="1">
        <v>45775.668588912027</v>
      </c>
      <c r="B884" t="s">
        <v>626</v>
      </c>
      <c r="C884" t="s">
        <v>626</v>
      </c>
      <c r="D884" t="s">
        <v>1184</v>
      </c>
      <c r="E884" t="s">
        <v>14356</v>
      </c>
      <c r="F884" t="s">
        <v>5530</v>
      </c>
      <c r="G884" s="62">
        <v>44</v>
      </c>
      <c r="H884" s="4">
        <v>1</v>
      </c>
      <c r="I884" s="63">
        <v>4.3999999999999997E-2</v>
      </c>
      <c r="J884">
        <v>42</v>
      </c>
      <c r="K884" t="s">
        <v>13039</v>
      </c>
      <c r="L884" t="s">
        <v>1805</v>
      </c>
      <c r="M884" s="2">
        <v>79.122250254629762</v>
      </c>
      <c r="N884" t="s">
        <v>1820</v>
      </c>
    </row>
    <row r="885" spans="1:14" x14ac:dyDescent="0.3">
      <c r="A885" s="1">
        <v>45814.46675699074</v>
      </c>
      <c r="B885" t="s">
        <v>174</v>
      </c>
      <c r="C885" t="s">
        <v>174</v>
      </c>
      <c r="D885" t="s">
        <v>1047</v>
      </c>
      <c r="E885" t="s">
        <v>14357</v>
      </c>
      <c r="F885" t="s">
        <v>3578</v>
      </c>
      <c r="G885" s="62">
        <v>117.5</v>
      </c>
      <c r="H885" s="4">
        <v>1</v>
      </c>
      <c r="I885" s="63">
        <v>0.11749999999999999</v>
      </c>
      <c r="J885">
        <v>3</v>
      </c>
      <c r="K885" t="s">
        <v>13039</v>
      </c>
      <c r="L885" t="s">
        <v>1805</v>
      </c>
      <c r="M885" s="2">
        <v>79.337977013885393</v>
      </c>
      <c r="N885" t="s">
        <v>1820</v>
      </c>
    </row>
    <row r="886" spans="1:14" x14ac:dyDescent="0.3">
      <c r="A886" s="1">
        <v>45761.93818971065</v>
      </c>
      <c r="B886" t="s">
        <v>689</v>
      </c>
      <c r="C886" t="s">
        <v>689</v>
      </c>
      <c r="D886" t="s">
        <v>1047</v>
      </c>
      <c r="E886" t="s">
        <v>14358</v>
      </c>
      <c r="F886" t="s">
        <v>8738</v>
      </c>
      <c r="G886" s="62">
        <v>96.9</v>
      </c>
      <c r="H886" s="4">
        <v>1</v>
      </c>
      <c r="I886" s="63">
        <v>9.6900000000000014E-2</v>
      </c>
      <c r="J886">
        <v>56</v>
      </c>
      <c r="K886" t="s">
        <v>13049</v>
      </c>
      <c r="L886" t="s">
        <v>1853</v>
      </c>
      <c r="M886" s="2">
        <v>78.963357488428301</v>
      </c>
      <c r="N886" t="s">
        <v>1820</v>
      </c>
    </row>
    <row r="887" spans="1:14" x14ac:dyDescent="0.3">
      <c r="A887" s="1">
        <v>45760.630455543993</v>
      </c>
      <c r="B887" t="s">
        <v>626</v>
      </c>
      <c r="C887" t="s">
        <v>626</v>
      </c>
      <c r="D887" t="s">
        <v>1184</v>
      </c>
      <c r="E887" t="s">
        <v>14359</v>
      </c>
      <c r="F887" t="s">
        <v>2932</v>
      </c>
      <c r="G887" s="62">
        <v>44</v>
      </c>
      <c r="H887" s="4">
        <v>1</v>
      </c>
      <c r="I887" s="63">
        <v>4.3999999999999997E-2</v>
      </c>
      <c r="J887">
        <v>57</v>
      </c>
      <c r="K887" t="s">
        <v>13039</v>
      </c>
      <c r="L887" t="s">
        <v>1805</v>
      </c>
      <c r="M887" s="2">
        <v>79.318974143519881</v>
      </c>
      <c r="N887" t="s">
        <v>1820</v>
      </c>
    </row>
    <row r="888" spans="1:14" x14ac:dyDescent="0.3">
      <c r="A888" s="1">
        <v>45775.67969957176</v>
      </c>
      <c r="B888" t="s">
        <v>174</v>
      </c>
      <c r="C888" t="s">
        <v>174</v>
      </c>
      <c r="D888" t="s">
        <v>1047</v>
      </c>
      <c r="E888" t="s">
        <v>14360</v>
      </c>
      <c r="F888" t="s">
        <v>5293</v>
      </c>
      <c r="G888" s="62">
        <v>117.5</v>
      </c>
      <c r="H888" s="4">
        <v>1</v>
      </c>
      <c r="I888" s="63">
        <v>0.11749999999999999</v>
      </c>
      <c r="J888">
        <v>42</v>
      </c>
      <c r="K888" t="s">
        <v>13039</v>
      </c>
      <c r="L888" t="s">
        <v>1805</v>
      </c>
      <c r="M888" s="2">
        <v>79.256195439811563</v>
      </c>
      <c r="N888" t="s">
        <v>1820</v>
      </c>
    </row>
    <row r="889" spans="1:14" x14ac:dyDescent="0.3">
      <c r="A889" s="1">
        <v>45798.712294120371</v>
      </c>
      <c r="B889" t="s">
        <v>626</v>
      </c>
      <c r="C889" t="s">
        <v>626</v>
      </c>
      <c r="D889" t="s">
        <v>1184</v>
      </c>
      <c r="E889" t="s">
        <v>14361</v>
      </c>
      <c r="F889" t="s">
        <v>3672</v>
      </c>
      <c r="G889" s="62">
        <v>44</v>
      </c>
      <c r="H889" s="4">
        <v>1</v>
      </c>
      <c r="I889" s="63">
        <v>4.3999999999999997E-2</v>
      </c>
      <c r="J889">
        <v>19</v>
      </c>
      <c r="K889" t="s">
        <v>13039</v>
      </c>
      <c r="L889" t="s">
        <v>1805</v>
      </c>
      <c r="M889" s="2">
        <v>79.688314918981632</v>
      </c>
      <c r="N889" t="s">
        <v>1820</v>
      </c>
    </row>
    <row r="890" spans="1:14" x14ac:dyDescent="0.3">
      <c r="A890" s="1">
        <v>45811.966041805557</v>
      </c>
      <c r="B890" t="s">
        <v>1629</v>
      </c>
      <c r="C890" t="s">
        <v>687</v>
      </c>
      <c r="D890" t="s">
        <v>1634</v>
      </c>
      <c r="E890" t="s">
        <v>14362</v>
      </c>
      <c r="F890" t="s">
        <v>3208</v>
      </c>
      <c r="G890" s="62">
        <v>10</v>
      </c>
      <c r="H890" s="4">
        <v>1</v>
      </c>
      <c r="I890" s="63">
        <v>0.01</v>
      </c>
      <c r="J890">
        <v>6</v>
      </c>
      <c r="K890" t="s">
        <v>13034</v>
      </c>
      <c r="L890" t="s">
        <v>1853</v>
      </c>
      <c r="M890" s="2">
        <v>78.832111006944615</v>
      </c>
      <c r="N890" t="s">
        <v>1820</v>
      </c>
    </row>
    <row r="891" spans="1:14" x14ac:dyDescent="0.3">
      <c r="A891" s="1">
        <v>45816.585898101846</v>
      </c>
      <c r="B891" t="s">
        <v>454</v>
      </c>
      <c r="C891" t="s">
        <v>455</v>
      </c>
      <c r="D891" t="s">
        <v>2258</v>
      </c>
      <c r="E891" t="s">
        <v>14363</v>
      </c>
      <c r="F891" t="s">
        <v>1479</v>
      </c>
      <c r="G891" s="62">
        <v>40.200000000000003</v>
      </c>
      <c r="H891" s="4">
        <v>1</v>
      </c>
      <c r="I891" s="63">
        <v>4.0200000000000007E-2</v>
      </c>
      <c r="J891">
        <v>1</v>
      </c>
      <c r="K891" t="s">
        <v>13034</v>
      </c>
      <c r="L891" t="s">
        <v>1853</v>
      </c>
      <c r="M891" s="2">
        <v>78.286079942132346</v>
      </c>
      <c r="N891" t="s">
        <v>1820</v>
      </c>
    </row>
    <row r="892" spans="1:14" x14ac:dyDescent="0.3">
      <c r="A892" s="1">
        <v>45770.670210104166</v>
      </c>
      <c r="B892" t="s">
        <v>3494</v>
      </c>
      <c r="C892" t="s">
        <v>554</v>
      </c>
      <c r="D892" t="s">
        <v>1473</v>
      </c>
      <c r="E892" t="s">
        <v>14364</v>
      </c>
      <c r="F892" t="s">
        <v>3593</v>
      </c>
      <c r="G892" s="62">
        <v>136</v>
      </c>
      <c r="H892" s="4">
        <v>1</v>
      </c>
      <c r="I892" s="63">
        <v>0.13600000000000001</v>
      </c>
      <c r="J892">
        <v>47</v>
      </c>
      <c r="K892" t="s">
        <v>13042</v>
      </c>
      <c r="L892" t="s">
        <v>1853</v>
      </c>
      <c r="M892" s="2">
        <v>78.814646250000806</v>
      </c>
      <c r="N892" t="s">
        <v>1820</v>
      </c>
    </row>
    <row r="893" spans="1:14" x14ac:dyDescent="0.3">
      <c r="A893" s="1">
        <v>45814.621424571757</v>
      </c>
      <c r="B893" t="s">
        <v>1629</v>
      </c>
      <c r="C893" t="s">
        <v>687</v>
      </c>
      <c r="D893" t="s">
        <v>1634</v>
      </c>
      <c r="E893" t="s">
        <v>14365</v>
      </c>
      <c r="F893" t="s">
        <v>3390</v>
      </c>
      <c r="G893" s="62">
        <v>10</v>
      </c>
      <c r="H893" s="4">
        <v>1</v>
      </c>
      <c r="I893" s="63">
        <v>0.01</v>
      </c>
      <c r="J893">
        <v>3</v>
      </c>
      <c r="K893" t="s">
        <v>13034</v>
      </c>
      <c r="L893" t="s">
        <v>1853</v>
      </c>
      <c r="M893" s="2">
        <v>78.571044594908017</v>
      </c>
      <c r="N893" t="s">
        <v>1820</v>
      </c>
    </row>
    <row r="894" spans="1:14" x14ac:dyDescent="0.3">
      <c r="A894" s="1">
        <v>45751.546849699072</v>
      </c>
      <c r="B894" t="s">
        <v>375</v>
      </c>
      <c r="C894" t="s">
        <v>375</v>
      </c>
      <c r="D894" t="s">
        <v>1964</v>
      </c>
      <c r="E894" t="s">
        <v>14366</v>
      </c>
      <c r="F894" t="s">
        <v>14367</v>
      </c>
      <c r="G894" s="62">
        <v>139.4</v>
      </c>
      <c r="H894" s="4">
        <v>1</v>
      </c>
      <c r="I894" s="63">
        <v>0.1394</v>
      </c>
      <c r="J894">
        <v>66</v>
      </c>
      <c r="K894" t="s">
        <v>13039</v>
      </c>
      <c r="L894" t="s">
        <v>1853</v>
      </c>
      <c r="M894" s="2">
        <v>78.568083796293649</v>
      </c>
      <c r="N894" t="s">
        <v>1820</v>
      </c>
    </row>
    <row r="895" spans="1:14" x14ac:dyDescent="0.3">
      <c r="A895" s="1">
        <v>45747.617442962961</v>
      </c>
      <c r="B895" t="s">
        <v>1034</v>
      </c>
      <c r="C895" t="s">
        <v>1034</v>
      </c>
      <c r="D895" t="s">
        <v>1047</v>
      </c>
      <c r="E895" t="s">
        <v>14368</v>
      </c>
      <c r="F895" t="s">
        <v>1276</v>
      </c>
      <c r="G895" s="62">
        <v>58</v>
      </c>
      <c r="H895" s="4">
        <v>1</v>
      </c>
      <c r="I895" s="63">
        <v>5.8000000000000003E-2</v>
      </c>
      <c r="J895">
        <v>70</v>
      </c>
      <c r="K895" t="s">
        <v>13039</v>
      </c>
      <c r="L895" t="s">
        <v>1853</v>
      </c>
      <c r="M895" s="2">
        <v>78.535282453703985</v>
      </c>
      <c r="N895" t="s">
        <v>1820</v>
      </c>
    </row>
    <row r="896" spans="1:14" x14ac:dyDescent="0.3">
      <c r="A896" s="1">
        <v>45765.68911501157</v>
      </c>
      <c r="B896" t="s">
        <v>3676</v>
      </c>
      <c r="C896" t="s">
        <v>689</v>
      </c>
      <c r="D896" t="s">
        <v>1047</v>
      </c>
      <c r="E896" t="s">
        <v>14369</v>
      </c>
      <c r="F896" t="s">
        <v>5630</v>
      </c>
      <c r="G896" s="62">
        <v>96.9</v>
      </c>
      <c r="H896" s="4">
        <v>1</v>
      </c>
      <c r="I896" s="63">
        <v>9.6900000000000014E-2</v>
      </c>
      <c r="J896">
        <v>52</v>
      </c>
      <c r="K896" t="s">
        <v>13034</v>
      </c>
      <c r="L896" t="s">
        <v>1853</v>
      </c>
      <c r="M896" s="2">
        <v>78.638150173610484</v>
      </c>
      <c r="N896" t="s">
        <v>1820</v>
      </c>
    </row>
    <row r="897" spans="1:14" x14ac:dyDescent="0.3">
      <c r="A897" s="1">
        <v>45813.971743368063</v>
      </c>
      <c r="B897" t="s">
        <v>1629</v>
      </c>
      <c r="C897" t="s">
        <v>687</v>
      </c>
      <c r="D897" t="s">
        <v>1634</v>
      </c>
      <c r="E897" t="s">
        <v>14370</v>
      </c>
      <c r="F897" t="s">
        <v>3416</v>
      </c>
      <c r="G897" s="62">
        <v>10</v>
      </c>
      <c r="H897" s="4">
        <v>1</v>
      </c>
      <c r="I897" s="63">
        <v>0.01</v>
      </c>
      <c r="J897">
        <v>4</v>
      </c>
      <c r="K897" t="s">
        <v>13034</v>
      </c>
      <c r="L897" t="s">
        <v>1853</v>
      </c>
      <c r="M897" s="2">
        <v>78.708908784719824</v>
      </c>
      <c r="N897" t="s">
        <v>1820</v>
      </c>
    </row>
    <row r="898" spans="1:14" x14ac:dyDescent="0.3">
      <c r="A898" s="1">
        <v>45766.948333865737</v>
      </c>
      <c r="B898" t="s">
        <v>173</v>
      </c>
      <c r="C898" t="s">
        <v>173</v>
      </c>
      <c r="D898" t="s">
        <v>1047</v>
      </c>
      <c r="E898" t="s">
        <v>14371</v>
      </c>
      <c r="F898" t="s">
        <v>8760</v>
      </c>
      <c r="G898" s="62">
        <v>33</v>
      </c>
      <c r="H898" s="4">
        <v>1</v>
      </c>
      <c r="I898" s="63">
        <v>3.3000000000000002E-2</v>
      </c>
      <c r="J898">
        <v>51</v>
      </c>
      <c r="K898" t="s">
        <v>13039</v>
      </c>
      <c r="L898" t="s">
        <v>1853</v>
      </c>
      <c r="M898" s="2">
        <v>78.269865567126544</v>
      </c>
      <c r="N898" t="s">
        <v>1820</v>
      </c>
    </row>
    <row r="899" spans="1:14" x14ac:dyDescent="0.3">
      <c r="A899" s="1">
        <v>45780.400425775457</v>
      </c>
      <c r="B899" t="s">
        <v>6179</v>
      </c>
      <c r="C899" t="s">
        <v>442</v>
      </c>
      <c r="D899" t="s">
        <v>1047</v>
      </c>
      <c r="E899" t="s">
        <v>14372</v>
      </c>
      <c r="F899" t="s">
        <v>4700</v>
      </c>
      <c r="G899" s="62">
        <v>50.8</v>
      </c>
      <c r="H899" s="4">
        <v>1</v>
      </c>
      <c r="I899" s="63">
        <v>5.0799999999999998E-2</v>
      </c>
      <c r="J899">
        <v>37</v>
      </c>
      <c r="K899" t="s">
        <v>13042</v>
      </c>
      <c r="L899" t="s">
        <v>2981</v>
      </c>
      <c r="M899" s="2">
        <v>73.603573472224525</v>
      </c>
      <c r="N899" t="s">
        <v>1820</v>
      </c>
    </row>
    <row r="900" spans="1:14" x14ac:dyDescent="0.3">
      <c r="A900" s="1">
        <v>45771.736163784721</v>
      </c>
      <c r="B900" t="s">
        <v>6179</v>
      </c>
      <c r="C900" t="s">
        <v>442</v>
      </c>
      <c r="D900" t="s">
        <v>1047</v>
      </c>
      <c r="E900" t="s">
        <v>14373</v>
      </c>
      <c r="F900" t="s">
        <v>4704</v>
      </c>
      <c r="G900" s="62">
        <v>50.8</v>
      </c>
      <c r="H900" s="4">
        <v>1</v>
      </c>
      <c r="I900" s="63">
        <v>5.0799999999999998E-2</v>
      </c>
      <c r="J900">
        <v>46</v>
      </c>
      <c r="K900" t="s">
        <v>13042</v>
      </c>
      <c r="L900" t="s">
        <v>2981</v>
      </c>
      <c r="M900" s="2">
        <v>73.82129015045939</v>
      </c>
      <c r="N900" t="s">
        <v>1820</v>
      </c>
    </row>
    <row r="901" spans="1:14" x14ac:dyDescent="0.3">
      <c r="A901" s="1">
        <v>45779.612624814807</v>
      </c>
      <c r="B901" t="s">
        <v>442</v>
      </c>
      <c r="C901" t="s">
        <v>442</v>
      </c>
      <c r="D901" t="s">
        <v>1047</v>
      </c>
      <c r="E901" t="s">
        <v>14374</v>
      </c>
      <c r="F901" t="s">
        <v>5222</v>
      </c>
      <c r="G901" s="62">
        <v>50.8</v>
      </c>
      <c r="H901" s="4">
        <v>1</v>
      </c>
      <c r="I901" s="63">
        <v>5.0799999999999998E-2</v>
      </c>
      <c r="J901">
        <v>38</v>
      </c>
      <c r="K901" t="s">
        <v>13039</v>
      </c>
      <c r="L901" t="s">
        <v>2485</v>
      </c>
      <c r="M901" s="2">
        <v>75.076285081020615</v>
      </c>
      <c r="N901" t="s">
        <v>1820</v>
      </c>
    </row>
    <row r="902" spans="1:14" x14ac:dyDescent="0.3">
      <c r="A902" s="1">
        <v>45779.37595115741</v>
      </c>
      <c r="B902" t="s">
        <v>6751</v>
      </c>
      <c r="C902" t="s">
        <v>442</v>
      </c>
      <c r="D902" t="s">
        <v>1047</v>
      </c>
      <c r="E902" t="s">
        <v>14375</v>
      </c>
      <c r="F902" t="s">
        <v>6293</v>
      </c>
      <c r="G902" s="62">
        <v>50.8</v>
      </c>
      <c r="H902" s="4">
        <v>1</v>
      </c>
      <c r="I902" s="63">
        <v>5.0799999999999998E-2</v>
      </c>
      <c r="J902">
        <v>38</v>
      </c>
      <c r="K902" t="s">
        <v>13042</v>
      </c>
      <c r="L902" t="s">
        <v>2981</v>
      </c>
      <c r="M902" s="2">
        <v>73.55500239583489</v>
      </c>
      <c r="N902" t="s">
        <v>1820</v>
      </c>
    </row>
    <row r="903" spans="1:14" x14ac:dyDescent="0.3">
      <c r="A903" s="1">
        <v>45806.636400787043</v>
      </c>
      <c r="B903" t="s">
        <v>103</v>
      </c>
      <c r="C903" t="s">
        <v>103</v>
      </c>
      <c r="D903" t="s">
        <v>1655</v>
      </c>
      <c r="E903" t="s">
        <v>14376</v>
      </c>
      <c r="F903" t="s">
        <v>5496</v>
      </c>
      <c r="G903" s="62">
        <v>39.5</v>
      </c>
      <c r="H903" s="4">
        <v>1</v>
      </c>
      <c r="I903" s="63">
        <v>3.95E-2</v>
      </c>
      <c r="J903">
        <v>11</v>
      </c>
      <c r="K903" t="s">
        <v>13039</v>
      </c>
      <c r="L903" t="s">
        <v>1225</v>
      </c>
      <c r="M903" s="2">
        <v>76.026105752316653</v>
      </c>
      <c r="N903" t="s">
        <v>1820</v>
      </c>
    </row>
    <row r="904" spans="1:14" x14ac:dyDescent="0.3">
      <c r="A904" s="1">
        <v>45785.562731655104</v>
      </c>
      <c r="B904" t="s">
        <v>6179</v>
      </c>
      <c r="C904" t="s">
        <v>442</v>
      </c>
      <c r="D904" t="s">
        <v>1047</v>
      </c>
      <c r="E904" t="s">
        <v>14377</v>
      </c>
      <c r="F904" t="s">
        <v>2287</v>
      </c>
      <c r="G904" s="62">
        <v>50.8</v>
      </c>
      <c r="H904" s="4">
        <v>1</v>
      </c>
      <c r="I904" s="63">
        <v>5.0799999999999998E-2</v>
      </c>
      <c r="J904">
        <v>32</v>
      </c>
      <c r="K904" t="s">
        <v>13042</v>
      </c>
      <c r="L904" t="s">
        <v>2981</v>
      </c>
      <c r="M904" s="2">
        <v>73.674993321757938</v>
      </c>
      <c r="N904" t="s">
        <v>1820</v>
      </c>
    </row>
    <row r="905" spans="1:14" x14ac:dyDescent="0.3">
      <c r="A905" s="1">
        <v>45786.691922546299</v>
      </c>
      <c r="B905" t="s">
        <v>6179</v>
      </c>
      <c r="C905" t="s">
        <v>442</v>
      </c>
      <c r="D905" t="s">
        <v>1047</v>
      </c>
      <c r="E905" t="s">
        <v>14378</v>
      </c>
      <c r="F905" t="s">
        <v>3491</v>
      </c>
      <c r="G905" s="62">
        <v>50.8</v>
      </c>
      <c r="H905" s="4">
        <v>1</v>
      </c>
      <c r="I905" s="63">
        <v>5.0799999999999998E-2</v>
      </c>
      <c r="J905">
        <v>31</v>
      </c>
      <c r="K905" t="s">
        <v>13042</v>
      </c>
      <c r="L905" t="s">
        <v>2485</v>
      </c>
      <c r="M905" s="2">
        <v>75.056507615736336</v>
      </c>
      <c r="N905" t="s">
        <v>1820</v>
      </c>
    </row>
    <row r="906" spans="1:14" x14ac:dyDescent="0.3">
      <c r="A906" s="1">
        <v>45753.155386180559</v>
      </c>
      <c r="B906" t="s">
        <v>442</v>
      </c>
      <c r="C906" t="s">
        <v>442</v>
      </c>
      <c r="D906" t="s">
        <v>1047</v>
      </c>
      <c r="E906" t="s">
        <v>14379</v>
      </c>
      <c r="F906" t="s">
        <v>4257</v>
      </c>
      <c r="G906" s="62">
        <v>50.8</v>
      </c>
      <c r="H906" s="4">
        <v>1</v>
      </c>
      <c r="I906" s="63">
        <v>5.0799999999999998E-2</v>
      </c>
      <c r="J906">
        <v>64</v>
      </c>
      <c r="K906" t="s">
        <v>13039</v>
      </c>
      <c r="L906" t="s">
        <v>2981</v>
      </c>
      <c r="M906" s="2">
        <v>73.630921736112214</v>
      </c>
      <c r="N906" t="s">
        <v>1820</v>
      </c>
    </row>
    <row r="907" spans="1:14" x14ac:dyDescent="0.3">
      <c r="A907" s="1">
        <v>45749.245950462973</v>
      </c>
      <c r="B907" t="s">
        <v>173</v>
      </c>
      <c r="C907" t="s">
        <v>173</v>
      </c>
      <c r="D907" t="s">
        <v>1047</v>
      </c>
      <c r="E907" t="s">
        <v>14380</v>
      </c>
      <c r="F907" t="s">
        <v>7373</v>
      </c>
      <c r="G907" s="62">
        <v>33</v>
      </c>
      <c r="H907" s="4">
        <v>1</v>
      </c>
      <c r="I907" s="63">
        <v>3.3000000000000002E-2</v>
      </c>
      <c r="J907">
        <v>68</v>
      </c>
      <c r="K907" t="s">
        <v>13039</v>
      </c>
      <c r="L907" t="s">
        <v>1853</v>
      </c>
      <c r="M907" s="2">
        <v>78.778645416663494</v>
      </c>
      <c r="N907" t="s">
        <v>1820</v>
      </c>
    </row>
    <row r="908" spans="1:14" x14ac:dyDescent="0.3">
      <c r="A908" s="1">
        <v>45777.848346446757</v>
      </c>
      <c r="B908" t="s">
        <v>6562</v>
      </c>
      <c r="C908" t="s">
        <v>442</v>
      </c>
      <c r="D908" t="s">
        <v>1047</v>
      </c>
      <c r="E908" t="s">
        <v>14381</v>
      </c>
      <c r="F908" t="s">
        <v>1479</v>
      </c>
      <c r="G908" s="62">
        <v>50.8</v>
      </c>
      <c r="H908" s="4">
        <v>1</v>
      </c>
      <c r="I908" s="63">
        <v>5.0799999999999998E-2</v>
      </c>
      <c r="J908">
        <v>40</v>
      </c>
      <c r="K908" t="s">
        <v>13042</v>
      </c>
      <c r="L908" t="s">
        <v>2981</v>
      </c>
      <c r="M908" s="2">
        <v>73.852900104167929</v>
      </c>
      <c r="N908" t="s">
        <v>1820</v>
      </c>
    </row>
    <row r="909" spans="1:14" x14ac:dyDescent="0.3">
      <c r="A909" s="1">
        <v>45745.463573275461</v>
      </c>
      <c r="B909" t="s">
        <v>1034</v>
      </c>
      <c r="C909" t="s">
        <v>1034</v>
      </c>
      <c r="D909" t="s">
        <v>1047</v>
      </c>
      <c r="E909" t="s">
        <v>14382</v>
      </c>
      <c r="F909" t="s">
        <v>1271</v>
      </c>
      <c r="G909" s="62">
        <v>58</v>
      </c>
      <c r="H909" s="4">
        <v>1</v>
      </c>
      <c r="I909" s="63">
        <v>5.8000000000000003E-2</v>
      </c>
      <c r="J909">
        <v>72</v>
      </c>
      <c r="K909" t="s">
        <v>13039</v>
      </c>
      <c r="L909" t="s">
        <v>1853</v>
      </c>
      <c r="M909" s="2">
        <v>78.535709618052351</v>
      </c>
      <c r="N909" t="s">
        <v>1820</v>
      </c>
    </row>
    <row r="910" spans="1:14" x14ac:dyDescent="0.3">
      <c r="A910" s="1">
        <v>45766.972270393519</v>
      </c>
      <c r="B910" t="s">
        <v>363</v>
      </c>
      <c r="C910" t="s">
        <v>363</v>
      </c>
      <c r="D910" t="s">
        <v>1964</v>
      </c>
      <c r="E910" t="s">
        <v>14383</v>
      </c>
      <c r="F910" t="s">
        <v>1470</v>
      </c>
      <c r="G910" s="62">
        <v>72.8</v>
      </c>
      <c r="H910" s="4">
        <v>1</v>
      </c>
      <c r="I910" s="63">
        <v>7.2800000000000004E-2</v>
      </c>
      <c r="J910">
        <v>51</v>
      </c>
      <c r="K910" t="s">
        <v>13039</v>
      </c>
      <c r="L910" t="s">
        <v>1853</v>
      </c>
      <c r="M910" s="2">
        <v>78.532369768516219</v>
      </c>
      <c r="N910" t="s">
        <v>1820</v>
      </c>
    </row>
    <row r="911" spans="1:14" x14ac:dyDescent="0.3">
      <c r="A911" s="1">
        <v>45766.973468009259</v>
      </c>
      <c r="B911" t="s">
        <v>363</v>
      </c>
      <c r="C911" t="s">
        <v>363</v>
      </c>
      <c r="D911" t="s">
        <v>1964</v>
      </c>
      <c r="E911" t="s">
        <v>14384</v>
      </c>
      <c r="F911" t="s">
        <v>4636</v>
      </c>
      <c r="G911" s="62">
        <v>72.8</v>
      </c>
      <c r="H911" s="4">
        <v>1</v>
      </c>
      <c r="I911" s="63">
        <v>7.2800000000000004E-2</v>
      </c>
      <c r="J911">
        <v>51</v>
      </c>
      <c r="K911" t="s">
        <v>13039</v>
      </c>
      <c r="L911" t="s">
        <v>1853</v>
      </c>
      <c r="M911" s="2">
        <v>78.533157893514726</v>
      </c>
      <c r="N911" t="s">
        <v>1820</v>
      </c>
    </row>
    <row r="912" spans="1:14" x14ac:dyDescent="0.3">
      <c r="A912" s="1">
        <v>45805.391374537037</v>
      </c>
      <c r="B912" t="s">
        <v>624</v>
      </c>
      <c r="C912" t="s">
        <v>624</v>
      </c>
      <c r="D912" t="s">
        <v>1111</v>
      </c>
      <c r="E912" t="s">
        <v>14385</v>
      </c>
      <c r="F912" t="s">
        <v>9197</v>
      </c>
      <c r="G912" s="62">
        <v>41</v>
      </c>
      <c r="H912" s="4">
        <v>1</v>
      </c>
      <c r="I912" s="63">
        <v>4.1000000000000002E-2</v>
      </c>
      <c r="J912">
        <v>12</v>
      </c>
      <c r="K912" t="s">
        <v>13039</v>
      </c>
      <c r="L912" t="s">
        <v>1225</v>
      </c>
      <c r="M912" s="2">
        <v>76.212841967593704</v>
      </c>
      <c r="N912" t="s">
        <v>1820</v>
      </c>
    </row>
    <row r="913" spans="1:14" x14ac:dyDescent="0.3">
      <c r="A913" s="1">
        <v>45815.789683078707</v>
      </c>
      <c r="B913" t="s">
        <v>3013</v>
      </c>
      <c r="C913" t="s">
        <v>174</v>
      </c>
      <c r="D913" t="s">
        <v>1047</v>
      </c>
      <c r="E913" t="s">
        <v>14386</v>
      </c>
      <c r="F913" t="s">
        <v>6757</v>
      </c>
      <c r="G913" s="62">
        <v>117</v>
      </c>
      <c r="H913" s="4">
        <v>1</v>
      </c>
      <c r="I913" s="63">
        <v>0.11700000000000001</v>
      </c>
      <c r="J913">
        <v>2</v>
      </c>
      <c r="K913" t="s">
        <v>13034</v>
      </c>
      <c r="L913" t="s">
        <v>2485</v>
      </c>
      <c r="M913" s="2">
        <v>75.805875868056319</v>
      </c>
      <c r="N913" t="s">
        <v>13062</v>
      </c>
    </row>
    <row r="914" spans="1:14" x14ac:dyDescent="0.3">
      <c r="A914" s="1">
        <v>45796.58850150463</v>
      </c>
      <c r="B914" t="s">
        <v>624</v>
      </c>
      <c r="C914" t="s">
        <v>624</v>
      </c>
      <c r="D914" t="s">
        <v>1111</v>
      </c>
      <c r="E914" t="s">
        <v>14387</v>
      </c>
      <c r="F914" t="s">
        <v>4862</v>
      </c>
      <c r="G914" s="62">
        <v>41</v>
      </c>
      <c r="H914" s="4">
        <v>1</v>
      </c>
      <c r="I914" s="63">
        <v>4.1000000000000002E-2</v>
      </c>
      <c r="J914">
        <v>21</v>
      </c>
      <c r="K914" t="s">
        <v>13039</v>
      </c>
      <c r="L914" t="s">
        <v>1225</v>
      </c>
      <c r="M914" s="2">
        <v>76.167021759261843</v>
      </c>
      <c r="N914" t="s">
        <v>1820</v>
      </c>
    </row>
    <row r="915" spans="1:14" x14ac:dyDescent="0.3">
      <c r="A915" s="1">
        <v>45760.642376782409</v>
      </c>
      <c r="B915" t="s">
        <v>626</v>
      </c>
      <c r="C915" t="s">
        <v>626</v>
      </c>
      <c r="D915" t="s">
        <v>1184</v>
      </c>
      <c r="E915" t="s">
        <v>14388</v>
      </c>
      <c r="F915" t="s">
        <v>2966</v>
      </c>
      <c r="G915" s="62">
        <v>44</v>
      </c>
      <c r="H915" s="4">
        <v>1</v>
      </c>
      <c r="I915" s="63">
        <v>4.3999999999999997E-2</v>
      </c>
      <c r="J915">
        <v>57</v>
      </c>
      <c r="K915" t="s">
        <v>13039</v>
      </c>
      <c r="L915" t="s">
        <v>1225</v>
      </c>
      <c r="M915" s="2">
        <v>76.519358437501069</v>
      </c>
      <c r="N915" t="s">
        <v>1820</v>
      </c>
    </row>
    <row r="916" spans="1:14" x14ac:dyDescent="0.3">
      <c r="A916" s="1">
        <v>45761.591995393523</v>
      </c>
      <c r="B916" t="s">
        <v>626</v>
      </c>
      <c r="C916" t="s">
        <v>626</v>
      </c>
      <c r="D916" t="s">
        <v>1184</v>
      </c>
      <c r="E916" t="s">
        <v>14389</v>
      </c>
      <c r="F916" t="s">
        <v>4511</v>
      </c>
      <c r="G916" s="62">
        <v>44</v>
      </c>
      <c r="H916" s="4">
        <v>1</v>
      </c>
      <c r="I916" s="63">
        <v>4.3999999999999997E-2</v>
      </c>
      <c r="J916">
        <v>56</v>
      </c>
      <c r="K916" t="s">
        <v>13039</v>
      </c>
      <c r="L916" t="s">
        <v>1225</v>
      </c>
      <c r="M916" s="2">
        <v>76.525763124998775</v>
      </c>
      <c r="N916" t="s">
        <v>1820</v>
      </c>
    </row>
    <row r="917" spans="1:14" x14ac:dyDescent="0.3">
      <c r="A917" s="1">
        <v>45808.63220284722</v>
      </c>
      <c r="B917" t="s">
        <v>103</v>
      </c>
      <c r="C917" t="s">
        <v>103</v>
      </c>
      <c r="D917" t="s">
        <v>1655</v>
      </c>
      <c r="E917" t="s">
        <v>14390</v>
      </c>
      <c r="F917" t="s">
        <v>10147</v>
      </c>
      <c r="G917" s="62">
        <v>39.5</v>
      </c>
      <c r="H917" s="4">
        <v>1</v>
      </c>
      <c r="I917" s="63">
        <v>3.95E-2</v>
      </c>
      <c r="J917">
        <v>9</v>
      </c>
      <c r="K917" t="s">
        <v>13039</v>
      </c>
      <c r="L917" t="s">
        <v>1225</v>
      </c>
      <c r="M917" s="2">
        <v>76.260138877318241</v>
      </c>
      <c r="N917" t="s">
        <v>1820</v>
      </c>
    </row>
    <row r="918" spans="1:14" x14ac:dyDescent="0.3">
      <c r="A918" s="1">
        <v>45780.379408773151</v>
      </c>
      <c r="B918" t="s">
        <v>6751</v>
      </c>
      <c r="C918" t="s">
        <v>442</v>
      </c>
      <c r="D918" t="s">
        <v>1047</v>
      </c>
      <c r="E918" t="s">
        <v>14391</v>
      </c>
      <c r="F918" t="s">
        <v>2758</v>
      </c>
      <c r="G918" s="62">
        <v>50.8</v>
      </c>
      <c r="H918" s="4">
        <v>1</v>
      </c>
      <c r="I918" s="63">
        <v>5.0799999999999998E-2</v>
      </c>
      <c r="J918">
        <v>37</v>
      </c>
      <c r="K918" t="s">
        <v>13042</v>
      </c>
      <c r="L918" t="s">
        <v>2981</v>
      </c>
      <c r="M918" s="2">
        <v>73.747102847220958</v>
      </c>
      <c r="N918" t="s">
        <v>1820</v>
      </c>
    </row>
    <row r="919" spans="1:14" x14ac:dyDescent="0.3">
      <c r="A919" s="1">
        <v>45771.733977164353</v>
      </c>
      <c r="B919" t="s">
        <v>6751</v>
      </c>
      <c r="C919" t="s">
        <v>442</v>
      </c>
      <c r="D919" t="s">
        <v>1047</v>
      </c>
      <c r="E919" t="s">
        <v>14392</v>
      </c>
      <c r="F919" t="s">
        <v>5013</v>
      </c>
      <c r="G919" s="62">
        <v>50.8</v>
      </c>
      <c r="H919" s="4">
        <v>1</v>
      </c>
      <c r="I919" s="63">
        <v>5.0799999999999998E-2</v>
      </c>
      <c r="J919">
        <v>46</v>
      </c>
      <c r="K919" t="s">
        <v>13042</v>
      </c>
      <c r="L919" t="s">
        <v>2981</v>
      </c>
      <c r="M919" s="2">
        <v>73.749106423609192</v>
      </c>
      <c r="N919" t="s">
        <v>1820</v>
      </c>
    </row>
    <row r="920" spans="1:14" x14ac:dyDescent="0.3">
      <c r="A920" s="1">
        <v>45806.629713831018</v>
      </c>
      <c r="B920" t="s">
        <v>103</v>
      </c>
      <c r="C920" t="s">
        <v>103</v>
      </c>
      <c r="D920" t="s">
        <v>1655</v>
      </c>
      <c r="E920" t="s">
        <v>14393</v>
      </c>
      <c r="F920" t="s">
        <v>5520</v>
      </c>
      <c r="G920" s="62">
        <v>39.5</v>
      </c>
      <c r="H920" s="4">
        <v>1</v>
      </c>
      <c r="I920" s="63">
        <v>3.95E-2</v>
      </c>
      <c r="J920">
        <v>11</v>
      </c>
      <c r="K920" t="s">
        <v>13039</v>
      </c>
      <c r="L920" t="s">
        <v>1225</v>
      </c>
      <c r="M920" s="2">
        <v>76.390774027779116</v>
      </c>
      <c r="N920" t="s">
        <v>1820</v>
      </c>
    </row>
    <row r="921" spans="1:14" x14ac:dyDescent="0.3">
      <c r="A921" s="1">
        <v>45763.950310312503</v>
      </c>
      <c r="B921" t="s">
        <v>689</v>
      </c>
      <c r="C921" t="s">
        <v>689</v>
      </c>
      <c r="D921" t="s">
        <v>1047</v>
      </c>
      <c r="E921" t="s">
        <v>14394</v>
      </c>
      <c r="F921" t="s">
        <v>8722</v>
      </c>
      <c r="G921" s="62">
        <v>96.9</v>
      </c>
      <c r="H921" s="4">
        <v>1</v>
      </c>
      <c r="I921" s="63">
        <v>9.6900000000000014E-2</v>
      </c>
      <c r="J921">
        <v>54</v>
      </c>
      <c r="K921" t="s">
        <v>13049</v>
      </c>
      <c r="L921" t="s">
        <v>5916</v>
      </c>
      <c r="M921" s="2">
        <v>77.821697094906995</v>
      </c>
      <c r="N921" t="s">
        <v>1820</v>
      </c>
    </row>
    <row r="922" spans="1:14" x14ac:dyDescent="0.3">
      <c r="A922" s="1">
        <v>45805.247241249999</v>
      </c>
      <c r="B922" t="s">
        <v>434</v>
      </c>
      <c r="C922" t="s">
        <v>434</v>
      </c>
      <c r="D922" t="s">
        <v>1964</v>
      </c>
      <c r="E922" t="s">
        <v>14395</v>
      </c>
      <c r="F922" t="s">
        <v>1990</v>
      </c>
      <c r="G922" s="62">
        <v>57.1</v>
      </c>
      <c r="H922" s="4">
        <v>1</v>
      </c>
      <c r="I922" s="63">
        <v>5.7099999999999998E-2</v>
      </c>
      <c r="J922">
        <v>12</v>
      </c>
      <c r="K922" t="s">
        <v>13039</v>
      </c>
      <c r="L922" t="s">
        <v>5916</v>
      </c>
      <c r="M922" s="2">
        <v>77.853491111112817</v>
      </c>
      <c r="N922" t="s">
        <v>1820</v>
      </c>
    </row>
    <row r="923" spans="1:14" x14ac:dyDescent="0.3">
      <c r="A923" s="1">
        <v>45811.973637858799</v>
      </c>
      <c r="B923" t="s">
        <v>1629</v>
      </c>
      <c r="C923" t="s">
        <v>687</v>
      </c>
      <c r="D923" t="s">
        <v>1634</v>
      </c>
      <c r="E923" t="s">
        <v>14396</v>
      </c>
      <c r="F923" t="s">
        <v>7047</v>
      </c>
      <c r="G923" s="62">
        <v>10</v>
      </c>
      <c r="H923" s="4">
        <v>1</v>
      </c>
      <c r="I923" s="63">
        <v>0.01</v>
      </c>
      <c r="J923">
        <v>6</v>
      </c>
      <c r="K923" t="s">
        <v>13034</v>
      </c>
      <c r="L923" t="s">
        <v>5916</v>
      </c>
      <c r="M923" s="2">
        <v>77.819225486113282</v>
      </c>
      <c r="N923" t="s">
        <v>1820</v>
      </c>
    </row>
    <row r="924" spans="1:14" x14ac:dyDescent="0.3">
      <c r="A924" s="1">
        <v>45775.663008888892</v>
      </c>
      <c r="B924" t="s">
        <v>624</v>
      </c>
      <c r="C924" t="s">
        <v>624</v>
      </c>
      <c r="D924" t="s">
        <v>1111</v>
      </c>
      <c r="E924" t="s">
        <v>14397</v>
      </c>
      <c r="F924" t="s">
        <v>3190</v>
      </c>
      <c r="G924" s="62">
        <v>41</v>
      </c>
      <c r="H924" s="4">
        <v>1</v>
      </c>
      <c r="I924" s="63">
        <v>4.1000000000000002E-2</v>
      </c>
      <c r="J924">
        <v>42</v>
      </c>
      <c r="K924" t="s">
        <v>13039</v>
      </c>
      <c r="L924" t="s">
        <v>1225</v>
      </c>
      <c r="M924" s="2">
        <v>76.29647747684794</v>
      </c>
      <c r="N924" t="s">
        <v>1820</v>
      </c>
    </row>
    <row r="925" spans="1:14" x14ac:dyDescent="0.3">
      <c r="A925" s="1">
        <v>45796.694586192127</v>
      </c>
      <c r="B925" t="s">
        <v>626</v>
      </c>
      <c r="C925" t="s">
        <v>626</v>
      </c>
      <c r="D925" t="s">
        <v>1184</v>
      </c>
      <c r="E925" t="s">
        <v>14398</v>
      </c>
      <c r="F925" t="s">
        <v>9197</v>
      </c>
      <c r="G925" s="62">
        <v>44</v>
      </c>
      <c r="H925" s="4">
        <v>1</v>
      </c>
      <c r="I925" s="63">
        <v>4.3999999999999997E-2</v>
      </c>
      <c r="J925">
        <v>21</v>
      </c>
      <c r="K925" t="s">
        <v>13039</v>
      </c>
      <c r="L925" t="s">
        <v>5916</v>
      </c>
      <c r="M925" s="2">
        <v>77.842031782405684</v>
      </c>
      <c r="N925" t="s">
        <v>1820</v>
      </c>
    </row>
    <row r="926" spans="1:14" x14ac:dyDescent="0.3">
      <c r="A926" s="1">
        <v>45813.969416481479</v>
      </c>
      <c r="B926" t="s">
        <v>1629</v>
      </c>
      <c r="C926" t="s">
        <v>687</v>
      </c>
      <c r="D926" t="s">
        <v>1634</v>
      </c>
      <c r="E926" t="s">
        <v>14399</v>
      </c>
      <c r="F926" t="s">
        <v>7000</v>
      </c>
      <c r="G926" s="62">
        <v>10</v>
      </c>
      <c r="H926" s="4">
        <v>1</v>
      </c>
      <c r="I926" s="63">
        <v>0.01</v>
      </c>
      <c r="J926">
        <v>4</v>
      </c>
      <c r="K926" t="s">
        <v>13034</v>
      </c>
      <c r="L926" t="s">
        <v>5916</v>
      </c>
      <c r="M926" s="2">
        <v>77.753579432872357</v>
      </c>
      <c r="N926" t="s">
        <v>1820</v>
      </c>
    </row>
    <row r="927" spans="1:14" x14ac:dyDescent="0.3">
      <c r="A927" s="1">
        <v>45763.374362685186</v>
      </c>
      <c r="B927" t="s">
        <v>624</v>
      </c>
      <c r="C927" t="s">
        <v>624</v>
      </c>
      <c r="D927" t="s">
        <v>1111</v>
      </c>
      <c r="E927" t="s">
        <v>14400</v>
      </c>
      <c r="F927" t="s">
        <v>4511</v>
      </c>
      <c r="G927" s="62">
        <v>41</v>
      </c>
      <c r="H927" s="4">
        <v>1</v>
      </c>
      <c r="I927" s="63">
        <v>4.1000000000000002E-2</v>
      </c>
      <c r="J927">
        <v>54</v>
      </c>
      <c r="K927" t="s">
        <v>13039</v>
      </c>
      <c r="L927" t="s">
        <v>1225</v>
      </c>
      <c r="M927" s="2">
        <v>76.251519004625152</v>
      </c>
      <c r="N927" t="s">
        <v>1820</v>
      </c>
    </row>
    <row r="928" spans="1:14" x14ac:dyDescent="0.3">
      <c r="A928" s="1">
        <v>45762.56501564815</v>
      </c>
      <c r="B928" t="s">
        <v>244</v>
      </c>
      <c r="C928" t="s">
        <v>244</v>
      </c>
      <c r="D928" t="s">
        <v>1739</v>
      </c>
      <c r="E928" t="s">
        <v>14401</v>
      </c>
      <c r="F928" t="s">
        <v>3124</v>
      </c>
      <c r="G928" s="62">
        <v>90.1</v>
      </c>
      <c r="H928" s="4">
        <v>1</v>
      </c>
      <c r="I928" s="63">
        <v>9.01E-2</v>
      </c>
      <c r="J928">
        <v>55</v>
      </c>
      <c r="K928" t="s">
        <v>13039</v>
      </c>
      <c r="L928" t="s">
        <v>1225</v>
      </c>
      <c r="M928" s="2">
        <v>76.417866898147622</v>
      </c>
      <c r="N928" t="s">
        <v>1820</v>
      </c>
    </row>
    <row r="929" spans="1:14" x14ac:dyDescent="0.3">
      <c r="A929" s="1">
        <v>45761.590412013888</v>
      </c>
      <c r="B929" t="s">
        <v>626</v>
      </c>
      <c r="C929" t="s">
        <v>626</v>
      </c>
      <c r="D929" t="s">
        <v>1184</v>
      </c>
      <c r="E929" t="s">
        <v>14402</v>
      </c>
      <c r="F929" t="s">
        <v>3042</v>
      </c>
      <c r="G929" s="62">
        <v>44</v>
      </c>
      <c r="H929" s="4">
        <v>1</v>
      </c>
      <c r="I929" s="63">
        <v>4.3999999999999997E-2</v>
      </c>
      <c r="J929">
        <v>56</v>
      </c>
      <c r="K929" t="s">
        <v>13039</v>
      </c>
      <c r="L929" t="s">
        <v>5916</v>
      </c>
      <c r="M929" s="2">
        <v>77.904316921296413</v>
      </c>
      <c r="N929" t="s">
        <v>1820</v>
      </c>
    </row>
    <row r="930" spans="1:14" x14ac:dyDescent="0.3">
      <c r="A930" s="1">
        <v>45800.979627465284</v>
      </c>
      <c r="B930" t="s">
        <v>361</v>
      </c>
      <c r="C930" t="s">
        <v>361</v>
      </c>
      <c r="D930" t="s">
        <v>1964</v>
      </c>
      <c r="E930" t="s">
        <v>14403</v>
      </c>
      <c r="F930" t="s">
        <v>13472</v>
      </c>
      <c r="G930" s="62">
        <v>318.98</v>
      </c>
      <c r="H930" s="4">
        <v>1</v>
      </c>
      <c r="I930" s="63">
        <v>0.31897999999999999</v>
      </c>
      <c r="J930">
        <v>17</v>
      </c>
      <c r="K930" t="s">
        <v>13039</v>
      </c>
      <c r="L930" t="s">
        <v>5916</v>
      </c>
      <c r="M930" s="2">
        <v>77.756450532411691</v>
      </c>
      <c r="N930" t="s">
        <v>1820</v>
      </c>
    </row>
    <row r="931" spans="1:14" x14ac:dyDescent="0.3">
      <c r="A931" s="1">
        <v>45765.692920810186</v>
      </c>
      <c r="B931" t="s">
        <v>3676</v>
      </c>
      <c r="C931" t="s">
        <v>689</v>
      </c>
      <c r="D931" t="s">
        <v>1047</v>
      </c>
      <c r="E931" t="s">
        <v>14404</v>
      </c>
      <c r="F931" t="s">
        <v>7537</v>
      </c>
      <c r="G931" s="62">
        <v>96.9</v>
      </c>
      <c r="H931" s="4">
        <v>1</v>
      </c>
      <c r="I931" s="63">
        <v>9.6900000000000014E-2</v>
      </c>
      <c r="J931">
        <v>52</v>
      </c>
      <c r="K931" t="s">
        <v>13034</v>
      </c>
      <c r="L931" t="s">
        <v>1853</v>
      </c>
      <c r="M931" s="2">
        <v>78.12879192129185</v>
      </c>
      <c r="N931" t="s">
        <v>1820</v>
      </c>
    </row>
    <row r="932" spans="1:14" x14ac:dyDescent="0.3">
      <c r="A932" s="1">
        <v>45765.689478506953</v>
      </c>
      <c r="B932" t="s">
        <v>3676</v>
      </c>
      <c r="C932" t="s">
        <v>689</v>
      </c>
      <c r="D932" t="s">
        <v>1047</v>
      </c>
      <c r="E932" t="s">
        <v>14405</v>
      </c>
      <c r="F932" t="s">
        <v>11015</v>
      </c>
      <c r="G932" s="62">
        <v>96.9</v>
      </c>
      <c r="H932" s="4">
        <v>1</v>
      </c>
      <c r="I932" s="63">
        <v>9.6900000000000014E-2</v>
      </c>
      <c r="J932">
        <v>52</v>
      </c>
      <c r="K932" t="s">
        <v>13034</v>
      </c>
      <c r="L932" t="s">
        <v>1853</v>
      </c>
      <c r="M932" s="2">
        <v>78.065547997684916</v>
      </c>
      <c r="N932" t="s">
        <v>1820</v>
      </c>
    </row>
    <row r="933" spans="1:14" x14ac:dyDescent="0.3">
      <c r="A933" s="1">
        <v>45813.96824725694</v>
      </c>
      <c r="B933" t="s">
        <v>1629</v>
      </c>
      <c r="C933" t="s">
        <v>687</v>
      </c>
      <c r="D933" t="s">
        <v>1634</v>
      </c>
      <c r="E933" t="s">
        <v>14406</v>
      </c>
      <c r="F933" t="s">
        <v>3405</v>
      </c>
      <c r="G933" s="62">
        <v>10</v>
      </c>
      <c r="H933" s="4">
        <v>1</v>
      </c>
      <c r="I933" s="63">
        <v>0.01</v>
      </c>
      <c r="J933">
        <v>4</v>
      </c>
      <c r="K933" t="s">
        <v>13034</v>
      </c>
      <c r="L933" t="s">
        <v>1853</v>
      </c>
      <c r="M933" s="2">
        <v>78.126384872681228</v>
      </c>
      <c r="N933" t="s">
        <v>1820</v>
      </c>
    </row>
    <row r="934" spans="1:14" x14ac:dyDescent="0.3">
      <c r="A934" s="1">
        <v>45811.966332557873</v>
      </c>
      <c r="B934" t="s">
        <v>1629</v>
      </c>
      <c r="C934" t="s">
        <v>687</v>
      </c>
      <c r="D934" t="s">
        <v>1634</v>
      </c>
      <c r="E934" t="s">
        <v>14407</v>
      </c>
      <c r="F934" t="s">
        <v>3423</v>
      </c>
      <c r="G934" s="62">
        <v>10</v>
      </c>
      <c r="H934" s="4">
        <v>1</v>
      </c>
      <c r="I934" s="63">
        <v>0.01</v>
      </c>
      <c r="J934">
        <v>6</v>
      </c>
      <c r="K934" t="s">
        <v>13034</v>
      </c>
      <c r="L934" t="s">
        <v>1853</v>
      </c>
      <c r="M934" s="2">
        <v>78.273368356480205</v>
      </c>
      <c r="N934" t="s">
        <v>1820</v>
      </c>
    </row>
    <row r="935" spans="1:14" x14ac:dyDescent="0.3">
      <c r="A935" s="1">
        <v>45811.931610717591</v>
      </c>
      <c r="B935" t="s">
        <v>1629</v>
      </c>
      <c r="C935" t="s">
        <v>687</v>
      </c>
      <c r="D935" t="s">
        <v>1634</v>
      </c>
      <c r="E935" t="s">
        <v>14408</v>
      </c>
      <c r="F935" t="s">
        <v>7993</v>
      </c>
      <c r="G935" s="62">
        <v>10</v>
      </c>
      <c r="H935" s="4">
        <v>1</v>
      </c>
      <c r="I935" s="63">
        <v>0.01</v>
      </c>
      <c r="J935">
        <v>6</v>
      </c>
      <c r="K935" t="s">
        <v>13034</v>
      </c>
      <c r="L935" t="s">
        <v>5916</v>
      </c>
      <c r="M935" s="2">
        <v>77.925340081019385</v>
      </c>
      <c r="N935" t="s">
        <v>1820</v>
      </c>
    </row>
    <row r="936" spans="1:14" x14ac:dyDescent="0.3">
      <c r="A936" s="1">
        <v>45814.616041875001</v>
      </c>
      <c r="B936" t="s">
        <v>1629</v>
      </c>
      <c r="C936" t="s">
        <v>687</v>
      </c>
      <c r="D936" t="s">
        <v>1634</v>
      </c>
      <c r="E936" t="s">
        <v>14409</v>
      </c>
      <c r="F936" t="s">
        <v>3387</v>
      </c>
      <c r="G936" s="62">
        <v>10</v>
      </c>
      <c r="H936" s="4">
        <v>1</v>
      </c>
      <c r="I936" s="63">
        <v>0.01</v>
      </c>
      <c r="J936">
        <v>3</v>
      </c>
      <c r="K936" t="s">
        <v>13034</v>
      </c>
      <c r="L936" t="s">
        <v>1853</v>
      </c>
      <c r="M936" s="2">
        <v>78.201328090275638</v>
      </c>
      <c r="N936" t="s">
        <v>1820</v>
      </c>
    </row>
    <row r="937" spans="1:14" x14ac:dyDescent="0.3">
      <c r="A937" s="1">
        <v>45769.072789085651</v>
      </c>
      <c r="B937" t="s">
        <v>434</v>
      </c>
      <c r="C937" t="s">
        <v>434</v>
      </c>
      <c r="D937" t="s">
        <v>1964</v>
      </c>
      <c r="E937" t="s">
        <v>14410</v>
      </c>
      <c r="F937" t="s">
        <v>12966</v>
      </c>
      <c r="G937" s="62">
        <v>57.1</v>
      </c>
      <c r="H937" s="4">
        <v>1</v>
      </c>
      <c r="I937" s="63">
        <v>5.7099999999999998E-2</v>
      </c>
      <c r="J937">
        <v>48</v>
      </c>
      <c r="K937" t="s">
        <v>13039</v>
      </c>
      <c r="L937" t="s">
        <v>5916</v>
      </c>
      <c r="M937" s="2">
        <v>77.913252222220763</v>
      </c>
      <c r="N937" t="s">
        <v>1820</v>
      </c>
    </row>
    <row r="938" spans="1:14" x14ac:dyDescent="0.3">
      <c r="A938" s="1">
        <v>45796.589317465267</v>
      </c>
      <c r="B938" t="s">
        <v>624</v>
      </c>
      <c r="C938" t="s">
        <v>624</v>
      </c>
      <c r="D938" t="s">
        <v>1111</v>
      </c>
      <c r="E938" t="s">
        <v>14411</v>
      </c>
      <c r="F938" t="s">
        <v>3354</v>
      </c>
      <c r="G938" s="62">
        <v>41</v>
      </c>
      <c r="H938" s="4">
        <v>1</v>
      </c>
      <c r="I938" s="63">
        <v>4.1000000000000002E-2</v>
      </c>
      <c r="J938">
        <v>21</v>
      </c>
      <c r="K938" t="s">
        <v>13039</v>
      </c>
      <c r="L938" t="s">
        <v>2485</v>
      </c>
      <c r="M938" s="2">
        <v>75.960612256945751</v>
      </c>
      <c r="N938" t="s">
        <v>1820</v>
      </c>
    </row>
    <row r="939" spans="1:14" x14ac:dyDescent="0.3">
      <c r="A939" s="1">
        <v>45816.32158221065</v>
      </c>
      <c r="B939" t="s">
        <v>454</v>
      </c>
      <c r="C939" t="s">
        <v>455</v>
      </c>
      <c r="D939" t="s">
        <v>2258</v>
      </c>
      <c r="E939" t="s">
        <v>14412</v>
      </c>
      <c r="F939" t="s">
        <v>4315</v>
      </c>
      <c r="G939" s="62">
        <v>40.200000000000003</v>
      </c>
      <c r="H939" s="4">
        <v>1</v>
      </c>
      <c r="I939" s="63">
        <v>4.0200000000000007E-2</v>
      </c>
      <c r="J939">
        <v>1</v>
      </c>
      <c r="K939" t="s">
        <v>13034</v>
      </c>
      <c r="L939" t="s">
        <v>2485</v>
      </c>
      <c r="M939" s="2">
        <v>75.835886030094116</v>
      </c>
      <c r="N939" t="s">
        <v>1820</v>
      </c>
    </row>
    <row r="940" spans="1:14" x14ac:dyDescent="0.3">
      <c r="A940" s="1">
        <v>45782.475367939813</v>
      </c>
      <c r="B940" t="s">
        <v>174</v>
      </c>
      <c r="C940" t="s">
        <v>174</v>
      </c>
      <c r="D940" t="s">
        <v>1047</v>
      </c>
      <c r="E940" t="s">
        <v>14413</v>
      </c>
      <c r="F940" t="s">
        <v>6887</v>
      </c>
      <c r="G940" s="62">
        <v>117.5</v>
      </c>
      <c r="H940" s="4">
        <v>1</v>
      </c>
      <c r="I940" s="63">
        <v>0.11749999999999999</v>
      </c>
      <c r="J940">
        <v>35</v>
      </c>
      <c r="K940" t="s">
        <v>13039</v>
      </c>
      <c r="L940" t="s">
        <v>2485</v>
      </c>
      <c r="M940" s="2">
        <v>75.409730972220132</v>
      </c>
      <c r="N940" t="s">
        <v>1820</v>
      </c>
    </row>
    <row r="941" spans="1:14" x14ac:dyDescent="0.3">
      <c r="A941" s="1">
        <v>45800.882284629632</v>
      </c>
      <c r="B941" t="s">
        <v>624</v>
      </c>
      <c r="C941" t="s">
        <v>624</v>
      </c>
      <c r="D941" t="s">
        <v>1111</v>
      </c>
      <c r="E941" t="s">
        <v>14414</v>
      </c>
      <c r="F941" t="s">
        <v>1218</v>
      </c>
      <c r="G941" s="62">
        <v>41</v>
      </c>
      <c r="H941" s="4">
        <v>1</v>
      </c>
      <c r="I941" s="63">
        <v>4.1000000000000002E-2</v>
      </c>
      <c r="J941">
        <v>17</v>
      </c>
      <c r="K941" t="s">
        <v>13039</v>
      </c>
      <c r="L941" t="s">
        <v>2485</v>
      </c>
      <c r="M941" s="2">
        <v>75.637023865740048</v>
      </c>
      <c r="N941" t="s">
        <v>1820</v>
      </c>
    </row>
    <row r="942" spans="1:14" x14ac:dyDescent="0.3">
      <c r="A942" s="1">
        <v>45816.319548368047</v>
      </c>
      <c r="B942" t="s">
        <v>454</v>
      </c>
      <c r="C942" t="s">
        <v>455</v>
      </c>
      <c r="D942" t="s">
        <v>2258</v>
      </c>
      <c r="E942" t="s">
        <v>14415</v>
      </c>
      <c r="F942" t="s">
        <v>4761</v>
      </c>
      <c r="G942" s="62">
        <v>40.200000000000003</v>
      </c>
      <c r="H942" s="4">
        <v>1</v>
      </c>
      <c r="I942" s="63">
        <v>4.0200000000000007E-2</v>
      </c>
      <c r="J942">
        <v>1</v>
      </c>
      <c r="K942" t="s">
        <v>13034</v>
      </c>
      <c r="L942" t="s">
        <v>2485</v>
      </c>
      <c r="M942" s="2">
        <v>75.532521261571674</v>
      </c>
      <c r="N942" t="s">
        <v>1820</v>
      </c>
    </row>
    <row r="943" spans="1:14" x14ac:dyDescent="0.3">
      <c r="A943" s="1">
        <v>45763.781777581018</v>
      </c>
      <c r="B943" t="s">
        <v>696</v>
      </c>
      <c r="C943" t="s">
        <v>696</v>
      </c>
      <c r="D943" t="s">
        <v>2521</v>
      </c>
      <c r="E943" t="s">
        <v>14416</v>
      </c>
      <c r="F943" t="s">
        <v>4291</v>
      </c>
      <c r="G943" s="62">
        <v>102.8</v>
      </c>
      <c r="H943" s="4">
        <v>1</v>
      </c>
      <c r="I943" s="63">
        <v>0.1028</v>
      </c>
      <c r="J943">
        <v>54</v>
      </c>
      <c r="K943" t="s">
        <v>13039</v>
      </c>
      <c r="L943" t="s">
        <v>2485</v>
      </c>
      <c r="M943" s="2">
        <v>75.514569768522051</v>
      </c>
      <c r="N943" t="s">
        <v>1820</v>
      </c>
    </row>
    <row r="944" spans="1:14" x14ac:dyDescent="0.3">
      <c r="A944" s="1">
        <v>45763.781126481481</v>
      </c>
      <c r="B944" t="s">
        <v>709</v>
      </c>
      <c r="C944" t="s">
        <v>709</v>
      </c>
      <c r="D944" t="s">
        <v>2092</v>
      </c>
      <c r="E944" t="s">
        <v>14417</v>
      </c>
      <c r="F944" t="s">
        <v>11675</v>
      </c>
      <c r="G944" s="62">
        <v>104.7</v>
      </c>
      <c r="H944" s="4">
        <v>1</v>
      </c>
      <c r="I944" s="63">
        <v>0.1047</v>
      </c>
      <c r="J944">
        <v>54</v>
      </c>
      <c r="K944" t="s">
        <v>13039</v>
      </c>
      <c r="L944" t="s">
        <v>2485</v>
      </c>
      <c r="M944" s="2">
        <v>75.468595752317924</v>
      </c>
      <c r="N944" t="s">
        <v>1820</v>
      </c>
    </row>
    <row r="945" spans="1:14" x14ac:dyDescent="0.3">
      <c r="A945" s="1">
        <v>45787.978481967592</v>
      </c>
      <c r="B945" t="s">
        <v>105</v>
      </c>
      <c r="C945" t="s">
        <v>105</v>
      </c>
      <c r="D945" t="s">
        <v>1655</v>
      </c>
      <c r="E945" t="s">
        <v>14418</v>
      </c>
      <c r="F945" t="s">
        <v>3550</v>
      </c>
      <c r="G945" s="62">
        <v>476.42</v>
      </c>
      <c r="H945" s="4">
        <v>1</v>
      </c>
      <c r="I945" s="63">
        <v>0.47642000000000001</v>
      </c>
      <c r="J945">
        <v>30</v>
      </c>
      <c r="K945" t="s">
        <v>13039</v>
      </c>
      <c r="L945" t="s">
        <v>2485</v>
      </c>
      <c r="M945" s="2">
        <v>75.224455729170586</v>
      </c>
      <c r="N945" t="s">
        <v>1820</v>
      </c>
    </row>
    <row r="946" spans="1:14" x14ac:dyDescent="0.3">
      <c r="A946" s="1">
        <v>45810.805008113428</v>
      </c>
      <c r="B946" t="s">
        <v>330</v>
      </c>
      <c r="C946" t="s">
        <v>330</v>
      </c>
      <c r="D946" t="s">
        <v>1246</v>
      </c>
      <c r="E946" t="s">
        <v>14419</v>
      </c>
      <c r="F946" t="s">
        <v>2213</v>
      </c>
      <c r="G946" s="62">
        <v>173.69</v>
      </c>
      <c r="H946" s="4">
        <v>1</v>
      </c>
      <c r="I946" s="63">
        <v>0.17369000000000001</v>
      </c>
      <c r="J946">
        <v>7</v>
      </c>
      <c r="K946" t="s">
        <v>13039</v>
      </c>
      <c r="L946" t="s">
        <v>1118</v>
      </c>
      <c r="M946" s="2">
        <v>72.378624131946708</v>
      </c>
      <c r="N946" t="s">
        <v>1820</v>
      </c>
    </row>
    <row r="947" spans="1:14" x14ac:dyDescent="0.3">
      <c r="A947" s="1">
        <v>45801.635388344897</v>
      </c>
      <c r="B947" t="s">
        <v>434</v>
      </c>
      <c r="C947" t="s">
        <v>434</v>
      </c>
      <c r="D947" t="s">
        <v>1964</v>
      </c>
      <c r="E947" t="s">
        <v>14420</v>
      </c>
      <c r="F947" t="s">
        <v>6009</v>
      </c>
      <c r="G947" s="62">
        <v>57.1</v>
      </c>
      <c r="H947" s="4">
        <v>1</v>
      </c>
      <c r="I947" s="63">
        <v>5.7099999999999998E-2</v>
      </c>
      <c r="J947">
        <v>16</v>
      </c>
      <c r="K947" t="s">
        <v>13039</v>
      </c>
      <c r="L947" t="s">
        <v>2485</v>
      </c>
      <c r="M947" s="2">
        <v>75.173737013887148</v>
      </c>
      <c r="N947" t="s">
        <v>1820</v>
      </c>
    </row>
    <row r="948" spans="1:14" x14ac:dyDescent="0.3">
      <c r="A948" s="1">
        <v>45816.318921712962</v>
      </c>
      <c r="B948" t="s">
        <v>454</v>
      </c>
      <c r="C948" t="s">
        <v>455</v>
      </c>
      <c r="D948" t="s">
        <v>2258</v>
      </c>
      <c r="E948" t="s">
        <v>14421</v>
      </c>
      <c r="F948" t="s">
        <v>4797</v>
      </c>
      <c r="G948" s="62">
        <v>40.200000000000003</v>
      </c>
      <c r="H948" s="4">
        <v>1</v>
      </c>
      <c r="I948" s="63">
        <v>4.0200000000000007E-2</v>
      </c>
      <c r="J948">
        <v>1</v>
      </c>
      <c r="K948" t="s">
        <v>13034</v>
      </c>
      <c r="L948" t="s">
        <v>2485</v>
      </c>
      <c r="M948" s="2">
        <v>75.047964039353246</v>
      </c>
      <c r="N948" t="s">
        <v>1820</v>
      </c>
    </row>
    <row r="949" spans="1:14" x14ac:dyDescent="0.3">
      <c r="A949" s="1">
        <v>45773.687231932869</v>
      </c>
      <c r="B949" t="s">
        <v>624</v>
      </c>
      <c r="C949" t="s">
        <v>624</v>
      </c>
      <c r="D949" t="s">
        <v>1111</v>
      </c>
      <c r="E949" t="s">
        <v>14422</v>
      </c>
      <c r="F949" t="s">
        <v>1213</v>
      </c>
      <c r="G949" s="62">
        <v>41</v>
      </c>
      <c r="H949" s="4">
        <v>1</v>
      </c>
      <c r="I949" s="63">
        <v>4.1000000000000002E-2</v>
      </c>
      <c r="J949">
        <v>44</v>
      </c>
      <c r="K949" t="s">
        <v>13039</v>
      </c>
      <c r="L949" t="s">
        <v>1124</v>
      </c>
      <c r="M949" s="2">
        <v>74.510276296292432</v>
      </c>
      <c r="N949" t="s">
        <v>1820</v>
      </c>
    </row>
    <row r="950" spans="1:14" x14ac:dyDescent="0.3">
      <c r="A950" s="1">
        <v>45812.703300046298</v>
      </c>
      <c r="B950" t="s">
        <v>1390</v>
      </c>
      <c r="C950" t="s">
        <v>981</v>
      </c>
      <c r="D950" t="s">
        <v>1394</v>
      </c>
      <c r="E950" t="s">
        <v>14423</v>
      </c>
      <c r="F950" t="s">
        <v>1296</v>
      </c>
      <c r="G950" s="62">
        <v>63</v>
      </c>
      <c r="H950" s="4">
        <v>1</v>
      </c>
      <c r="I950" s="63">
        <v>6.3E-2</v>
      </c>
      <c r="J950">
        <v>5</v>
      </c>
      <c r="K950" t="s">
        <v>13034</v>
      </c>
      <c r="L950" t="s">
        <v>1160</v>
      </c>
      <c r="M950" s="2">
        <v>66.416627685182902</v>
      </c>
      <c r="N950" t="s">
        <v>1820</v>
      </c>
    </row>
    <row r="951" spans="1:14" x14ac:dyDescent="0.3">
      <c r="A951" s="1">
        <v>45807.854527048607</v>
      </c>
      <c r="B951" t="s">
        <v>3711</v>
      </c>
      <c r="C951" t="s">
        <v>174</v>
      </c>
      <c r="D951" t="s">
        <v>1047</v>
      </c>
      <c r="E951" t="s">
        <v>14424</v>
      </c>
      <c r="F951" t="s">
        <v>11025</v>
      </c>
      <c r="G951" s="62">
        <v>117</v>
      </c>
      <c r="H951" s="4">
        <v>1</v>
      </c>
      <c r="I951" s="63">
        <v>0.11700000000000001</v>
      </c>
      <c r="J951">
        <v>10</v>
      </c>
      <c r="K951" t="s">
        <v>13034</v>
      </c>
      <c r="L951" t="s">
        <v>2485</v>
      </c>
      <c r="M951" s="2">
        <v>75.211818206022144</v>
      </c>
      <c r="N951" t="s">
        <v>13062</v>
      </c>
    </row>
    <row r="952" spans="1:14" x14ac:dyDescent="0.3">
      <c r="A952" s="1">
        <v>45797.547008252317</v>
      </c>
      <c r="B952" t="s">
        <v>426</v>
      </c>
      <c r="C952" t="s">
        <v>424</v>
      </c>
      <c r="D952" t="s">
        <v>2483</v>
      </c>
      <c r="E952" t="s">
        <v>14425</v>
      </c>
      <c r="F952" t="s">
        <v>5115</v>
      </c>
      <c r="G952" s="62">
        <v>120</v>
      </c>
      <c r="H952" s="4">
        <v>1</v>
      </c>
      <c r="I952" s="63">
        <v>0.12</v>
      </c>
      <c r="J952">
        <v>20</v>
      </c>
      <c r="K952" t="s">
        <v>13042</v>
      </c>
      <c r="L952" t="s">
        <v>2981</v>
      </c>
      <c r="M952" s="2">
        <v>73.915556967593147</v>
      </c>
      <c r="N952" t="s">
        <v>1820</v>
      </c>
    </row>
    <row r="953" spans="1:14" x14ac:dyDescent="0.3">
      <c r="A953" s="1">
        <v>45763.367204745373</v>
      </c>
      <c r="B953" t="s">
        <v>624</v>
      </c>
      <c r="C953" t="s">
        <v>624</v>
      </c>
      <c r="D953" t="s">
        <v>1111</v>
      </c>
      <c r="E953" t="s">
        <v>14426</v>
      </c>
      <c r="F953" t="s">
        <v>5108</v>
      </c>
      <c r="G953" s="62">
        <v>41</v>
      </c>
      <c r="H953" s="4">
        <v>1</v>
      </c>
      <c r="I953" s="63">
        <v>4.1000000000000002E-2</v>
      </c>
      <c r="J953">
        <v>54</v>
      </c>
      <c r="K953" t="s">
        <v>13039</v>
      </c>
      <c r="L953" t="s">
        <v>1124</v>
      </c>
      <c r="M953" s="2">
        <v>74.807871261575201</v>
      </c>
      <c r="N953" t="s">
        <v>1820</v>
      </c>
    </row>
    <row r="954" spans="1:14" x14ac:dyDescent="0.3">
      <c r="A954" s="1">
        <v>45768.614970706018</v>
      </c>
      <c r="B954" t="s">
        <v>426</v>
      </c>
      <c r="C954" t="s">
        <v>424</v>
      </c>
      <c r="D954" t="s">
        <v>2483</v>
      </c>
      <c r="E954" t="s">
        <v>14427</v>
      </c>
      <c r="F954" t="s">
        <v>14296</v>
      </c>
      <c r="G954" s="62">
        <v>120</v>
      </c>
      <c r="H954" s="4">
        <v>1</v>
      </c>
      <c r="I954" s="63">
        <v>0.12</v>
      </c>
      <c r="J954">
        <v>49</v>
      </c>
      <c r="K954" t="s">
        <v>13042</v>
      </c>
      <c r="L954" t="s">
        <v>2981</v>
      </c>
      <c r="M954" s="2">
        <v>73.915011840275838</v>
      </c>
      <c r="N954" t="s">
        <v>1820</v>
      </c>
    </row>
    <row r="955" spans="1:14" x14ac:dyDescent="0.3">
      <c r="A955" s="1">
        <v>45753.161834629631</v>
      </c>
      <c r="B955" t="s">
        <v>442</v>
      </c>
      <c r="C955" t="s">
        <v>442</v>
      </c>
      <c r="D955" t="s">
        <v>1047</v>
      </c>
      <c r="E955" t="s">
        <v>14428</v>
      </c>
      <c r="F955" t="s">
        <v>8610</v>
      </c>
      <c r="G955" s="62">
        <v>50.8</v>
      </c>
      <c r="H955" s="4">
        <v>1</v>
      </c>
      <c r="I955" s="63">
        <v>5.0799999999999998E-2</v>
      </c>
      <c r="J955">
        <v>64</v>
      </c>
      <c r="K955" t="s">
        <v>13039</v>
      </c>
      <c r="L955" t="s">
        <v>1124</v>
      </c>
      <c r="M955" s="2">
        <v>74.021296851853549</v>
      </c>
      <c r="N955" t="s">
        <v>1820</v>
      </c>
    </row>
    <row r="956" spans="1:14" x14ac:dyDescent="0.3">
      <c r="A956" s="1">
        <v>45786.691922546299</v>
      </c>
      <c r="B956" t="s">
        <v>6179</v>
      </c>
      <c r="C956" t="s">
        <v>442</v>
      </c>
      <c r="D956" t="s">
        <v>1047</v>
      </c>
      <c r="E956" t="s">
        <v>14429</v>
      </c>
      <c r="F956" t="s">
        <v>5520</v>
      </c>
      <c r="G956" s="62">
        <v>50.8</v>
      </c>
      <c r="H956" s="4">
        <v>1</v>
      </c>
      <c r="I956" s="63">
        <v>5.0799999999999998E-2</v>
      </c>
      <c r="J956">
        <v>31</v>
      </c>
      <c r="K956" t="s">
        <v>13042</v>
      </c>
      <c r="L956" t="s">
        <v>2981</v>
      </c>
      <c r="M956" s="2">
        <v>73.28202091435378</v>
      </c>
      <c r="N956" t="s">
        <v>1820</v>
      </c>
    </row>
    <row r="957" spans="1:14" x14ac:dyDescent="0.3">
      <c r="A957" s="1">
        <v>45775.31010574074</v>
      </c>
      <c r="B957" t="s">
        <v>6179</v>
      </c>
      <c r="C957" t="s">
        <v>442</v>
      </c>
      <c r="D957" t="s">
        <v>1047</v>
      </c>
      <c r="E957" t="s">
        <v>14430</v>
      </c>
      <c r="F957" t="s">
        <v>3050</v>
      </c>
      <c r="G957" s="62">
        <v>50.8</v>
      </c>
      <c r="H957" s="4">
        <v>1</v>
      </c>
      <c r="I957" s="63">
        <v>5.0799999999999998E-2</v>
      </c>
      <c r="J957">
        <v>42</v>
      </c>
      <c r="K957" t="s">
        <v>13042</v>
      </c>
      <c r="L957" t="s">
        <v>2981</v>
      </c>
      <c r="M957" s="2">
        <v>73.511980694442173</v>
      </c>
      <c r="N957" t="s">
        <v>1820</v>
      </c>
    </row>
    <row r="958" spans="1:14" x14ac:dyDescent="0.3">
      <c r="A958" s="1">
        <v>45816.318208541663</v>
      </c>
      <c r="B958" t="s">
        <v>454</v>
      </c>
      <c r="C958" t="s">
        <v>455</v>
      </c>
      <c r="D958" t="s">
        <v>2258</v>
      </c>
      <c r="E958" t="s">
        <v>14431</v>
      </c>
      <c r="F958" t="s">
        <v>4257</v>
      </c>
      <c r="G958" s="62">
        <v>40.200000000000003</v>
      </c>
      <c r="H958" s="4">
        <v>1</v>
      </c>
      <c r="I958" s="63">
        <v>4.0200000000000007E-2</v>
      </c>
      <c r="J958">
        <v>1</v>
      </c>
      <c r="K958" t="s">
        <v>13034</v>
      </c>
      <c r="L958" t="s">
        <v>2981</v>
      </c>
      <c r="M958" s="2">
        <v>73.116985694447067</v>
      </c>
      <c r="N958" t="s">
        <v>1820</v>
      </c>
    </row>
    <row r="959" spans="1:14" x14ac:dyDescent="0.3">
      <c r="A959" s="1">
        <v>45769.591634745368</v>
      </c>
      <c r="B959" t="s">
        <v>3676</v>
      </c>
      <c r="C959" t="s">
        <v>689</v>
      </c>
      <c r="D959" t="s">
        <v>1047</v>
      </c>
      <c r="E959" t="s">
        <v>14432</v>
      </c>
      <c r="F959" t="s">
        <v>8547</v>
      </c>
      <c r="G959" s="62">
        <v>96.9</v>
      </c>
      <c r="H959" s="4">
        <v>1</v>
      </c>
      <c r="I959" s="63">
        <v>9.6900000000000014E-2</v>
      </c>
      <c r="J959">
        <v>48</v>
      </c>
      <c r="K959" t="s">
        <v>13034</v>
      </c>
      <c r="L959" t="s">
        <v>1124</v>
      </c>
      <c r="M959" s="2">
        <v>74.393225254629215</v>
      </c>
      <c r="N959" t="s">
        <v>1820</v>
      </c>
    </row>
    <row r="960" spans="1:14" x14ac:dyDescent="0.3">
      <c r="A960" s="1">
        <v>45805.38733287037</v>
      </c>
      <c r="B960" t="s">
        <v>624</v>
      </c>
      <c r="C960" t="s">
        <v>624</v>
      </c>
      <c r="D960" t="s">
        <v>1111</v>
      </c>
      <c r="E960" t="s">
        <v>14433</v>
      </c>
      <c r="F960" t="s">
        <v>14113</v>
      </c>
      <c r="G960" s="62">
        <v>41</v>
      </c>
      <c r="H960" s="4">
        <v>1</v>
      </c>
      <c r="I960" s="63">
        <v>4.1000000000000002E-2</v>
      </c>
      <c r="J960">
        <v>12</v>
      </c>
      <c r="K960" t="s">
        <v>13039</v>
      </c>
      <c r="L960" t="s">
        <v>1124</v>
      </c>
      <c r="M960" s="2">
        <v>74.260661122687452</v>
      </c>
      <c r="N960" t="s">
        <v>1820</v>
      </c>
    </row>
    <row r="961" spans="1:14" x14ac:dyDescent="0.3">
      <c r="A961" s="1">
        <v>45816.580927384261</v>
      </c>
      <c r="B961" t="s">
        <v>454</v>
      </c>
      <c r="C961" t="s">
        <v>455</v>
      </c>
      <c r="D961" t="s">
        <v>2258</v>
      </c>
      <c r="E961" t="s">
        <v>14434</v>
      </c>
      <c r="F961" t="s">
        <v>14435</v>
      </c>
      <c r="G961" s="62">
        <v>40.200000000000003</v>
      </c>
      <c r="H961" s="4">
        <v>1</v>
      </c>
      <c r="I961" s="63">
        <v>4.0200000000000007E-2</v>
      </c>
      <c r="J961">
        <v>1</v>
      </c>
      <c r="K961" t="s">
        <v>13034</v>
      </c>
      <c r="L961" t="s">
        <v>2981</v>
      </c>
      <c r="M961" s="2">
        <v>73.18446680555644</v>
      </c>
      <c r="N961" t="s">
        <v>1820</v>
      </c>
    </row>
    <row r="962" spans="1:14" x14ac:dyDescent="0.3">
      <c r="A962" s="1">
        <v>45765.887303912037</v>
      </c>
      <c r="B962" t="s">
        <v>3676</v>
      </c>
      <c r="C962" t="s">
        <v>689</v>
      </c>
      <c r="D962" t="s">
        <v>1047</v>
      </c>
      <c r="E962" t="s">
        <v>14436</v>
      </c>
      <c r="F962" t="s">
        <v>8558</v>
      </c>
      <c r="G962" s="62">
        <v>96.9</v>
      </c>
      <c r="H962" s="4">
        <v>1</v>
      </c>
      <c r="I962" s="63">
        <v>9.6900000000000014E-2</v>
      </c>
      <c r="J962">
        <v>52</v>
      </c>
      <c r="K962" t="s">
        <v>13034</v>
      </c>
      <c r="L962" t="s">
        <v>1124</v>
      </c>
      <c r="M962" s="2">
        <v>74.121468217592337</v>
      </c>
      <c r="N962" t="s">
        <v>1820</v>
      </c>
    </row>
    <row r="963" spans="1:14" x14ac:dyDescent="0.3">
      <c r="A963" s="1">
        <v>45765.882475138889</v>
      </c>
      <c r="B963" t="s">
        <v>3676</v>
      </c>
      <c r="C963" t="s">
        <v>689</v>
      </c>
      <c r="D963" t="s">
        <v>1047</v>
      </c>
      <c r="E963" t="s">
        <v>14437</v>
      </c>
      <c r="F963" t="s">
        <v>9884</v>
      </c>
      <c r="G963" s="62">
        <v>96.9</v>
      </c>
      <c r="H963" s="4">
        <v>1</v>
      </c>
      <c r="I963" s="63">
        <v>9.6900000000000014E-2</v>
      </c>
      <c r="J963">
        <v>52</v>
      </c>
      <c r="K963" t="s">
        <v>13034</v>
      </c>
      <c r="L963" t="s">
        <v>2981</v>
      </c>
      <c r="M963" s="2">
        <v>73.894465752317046</v>
      </c>
      <c r="N963" t="s">
        <v>1820</v>
      </c>
    </row>
    <row r="964" spans="1:14" x14ac:dyDescent="0.3">
      <c r="A964" s="1">
        <v>45753.005812858799</v>
      </c>
      <c r="B964" t="s">
        <v>174</v>
      </c>
      <c r="C964" t="s">
        <v>174</v>
      </c>
      <c r="D964" t="s">
        <v>1047</v>
      </c>
      <c r="E964" t="s">
        <v>14438</v>
      </c>
      <c r="F964" t="s">
        <v>11018</v>
      </c>
      <c r="G964" s="62">
        <v>117.5</v>
      </c>
      <c r="H964" s="4">
        <v>1</v>
      </c>
      <c r="I964" s="63">
        <v>0.11749999999999999</v>
      </c>
      <c r="J964">
        <v>64</v>
      </c>
      <c r="K964" t="s">
        <v>13039</v>
      </c>
      <c r="L964" t="s">
        <v>2981</v>
      </c>
      <c r="M964" s="2">
        <v>73.530509548611008</v>
      </c>
      <c r="N964" t="s">
        <v>1820</v>
      </c>
    </row>
    <row r="965" spans="1:14" x14ac:dyDescent="0.3">
      <c r="A965" s="1">
        <v>45816.319986377319</v>
      </c>
      <c r="B965" t="s">
        <v>454</v>
      </c>
      <c r="C965" t="s">
        <v>455</v>
      </c>
      <c r="D965" t="s">
        <v>2258</v>
      </c>
      <c r="E965" t="s">
        <v>14439</v>
      </c>
      <c r="F965" t="s">
        <v>4818</v>
      </c>
      <c r="G965" s="62">
        <v>40.200000000000003</v>
      </c>
      <c r="H965" s="4">
        <v>1</v>
      </c>
      <c r="I965" s="63">
        <v>4.0200000000000007E-2</v>
      </c>
      <c r="J965">
        <v>1</v>
      </c>
      <c r="K965" t="s">
        <v>13034</v>
      </c>
      <c r="L965" t="s">
        <v>2981</v>
      </c>
      <c r="M965" s="2">
        <v>73.661767002311535</v>
      </c>
      <c r="N965" t="s">
        <v>1820</v>
      </c>
    </row>
    <row r="966" spans="1:14" x14ac:dyDescent="0.3">
      <c r="A966" s="1">
        <v>45760.277079675929</v>
      </c>
      <c r="B966" t="s">
        <v>689</v>
      </c>
      <c r="C966" t="s">
        <v>689</v>
      </c>
      <c r="D966" t="s">
        <v>1047</v>
      </c>
      <c r="E966" t="s">
        <v>14440</v>
      </c>
      <c r="F966" t="s">
        <v>3977</v>
      </c>
      <c r="G966" s="62">
        <v>96.9</v>
      </c>
      <c r="H966" s="4">
        <v>1</v>
      </c>
      <c r="I966" s="63">
        <v>9.6900000000000014E-2</v>
      </c>
      <c r="J966">
        <v>57</v>
      </c>
      <c r="K966" t="s">
        <v>13049</v>
      </c>
      <c r="L966" t="s">
        <v>1124</v>
      </c>
      <c r="M966" s="2">
        <v>74.064015601848951</v>
      </c>
      <c r="N966" t="s">
        <v>1820</v>
      </c>
    </row>
    <row r="967" spans="1:14" x14ac:dyDescent="0.3">
      <c r="A967" s="1">
        <v>45763.948562210637</v>
      </c>
      <c r="B967" t="s">
        <v>689</v>
      </c>
      <c r="C967" t="s">
        <v>689</v>
      </c>
      <c r="D967" t="s">
        <v>1047</v>
      </c>
      <c r="E967" t="s">
        <v>14441</v>
      </c>
      <c r="F967" t="s">
        <v>8218</v>
      </c>
      <c r="G967" s="62">
        <v>96.9</v>
      </c>
      <c r="H967" s="4">
        <v>1</v>
      </c>
      <c r="I967" s="63">
        <v>9.6900000000000014E-2</v>
      </c>
      <c r="J967">
        <v>54</v>
      </c>
      <c r="K967" t="s">
        <v>13049</v>
      </c>
      <c r="L967" t="s">
        <v>1124</v>
      </c>
      <c r="M967" s="2">
        <v>74.108001354165026</v>
      </c>
      <c r="N967" t="s">
        <v>1820</v>
      </c>
    </row>
    <row r="968" spans="1:14" x14ac:dyDescent="0.3">
      <c r="A968" s="1">
        <v>45816.317194120369</v>
      </c>
      <c r="B968" t="s">
        <v>454</v>
      </c>
      <c r="C968" t="s">
        <v>455</v>
      </c>
      <c r="D968" t="s">
        <v>2258</v>
      </c>
      <c r="E968" t="s">
        <v>14442</v>
      </c>
      <c r="F968" t="s">
        <v>10692</v>
      </c>
      <c r="G968" s="62">
        <v>40.200000000000003</v>
      </c>
      <c r="H968" s="4">
        <v>1</v>
      </c>
      <c r="I968" s="63">
        <v>4.0200000000000007E-2</v>
      </c>
      <c r="J968">
        <v>1</v>
      </c>
      <c r="K968" t="s">
        <v>13034</v>
      </c>
      <c r="L968" t="s">
        <v>2981</v>
      </c>
      <c r="M968" s="2">
        <v>73.80517907407193</v>
      </c>
      <c r="N968" t="s">
        <v>1820</v>
      </c>
    </row>
    <row r="969" spans="1:14" x14ac:dyDescent="0.3">
      <c r="A969" s="1">
        <v>45765.692741261577</v>
      </c>
      <c r="B969" t="s">
        <v>3676</v>
      </c>
      <c r="C969" t="s">
        <v>689</v>
      </c>
      <c r="D969" t="s">
        <v>1047</v>
      </c>
      <c r="E969" t="s">
        <v>14443</v>
      </c>
      <c r="F969" t="s">
        <v>11025</v>
      </c>
      <c r="G969" s="62">
        <v>96.9</v>
      </c>
      <c r="H969" s="4">
        <v>1</v>
      </c>
      <c r="I969" s="63">
        <v>9.6900000000000014E-2</v>
      </c>
      <c r="J969">
        <v>52</v>
      </c>
      <c r="K969" t="s">
        <v>13034</v>
      </c>
      <c r="L969" t="s">
        <v>2981</v>
      </c>
      <c r="M969" s="2">
        <v>73.846839675927185</v>
      </c>
      <c r="N969" t="s">
        <v>1820</v>
      </c>
    </row>
    <row r="970" spans="1:14" x14ac:dyDescent="0.3">
      <c r="A970" s="1">
        <v>45773.687814062498</v>
      </c>
      <c r="B970" t="s">
        <v>624</v>
      </c>
      <c r="C970" t="s">
        <v>624</v>
      </c>
      <c r="D970" t="s">
        <v>1111</v>
      </c>
      <c r="E970" t="s">
        <v>14444</v>
      </c>
      <c r="F970" t="s">
        <v>14445</v>
      </c>
      <c r="G970" s="62">
        <v>41</v>
      </c>
      <c r="H970" s="4">
        <v>1</v>
      </c>
      <c r="I970" s="63">
        <v>4.1000000000000002E-2</v>
      </c>
      <c r="J970">
        <v>44</v>
      </c>
      <c r="K970" t="s">
        <v>13039</v>
      </c>
      <c r="L970" t="s">
        <v>1124</v>
      </c>
      <c r="M970" s="2">
        <v>74.126426296294085</v>
      </c>
      <c r="N970" t="s">
        <v>1820</v>
      </c>
    </row>
    <row r="971" spans="1:14" x14ac:dyDescent="0.3">
      <c r="A971" s="1">
        <v>45807.261287048612</v>
      </c>
      <c r="B971" t="s">
        <v>105</v>
      </c>
      <c r="C971" t="s">
        <v>105</v>
      </c>
      <c r="D971" t="s">
        <v>1655</v>
      </c>
      <c r="E971" t="s">
        <v>14446</v>
      </c>
      <c r="F971" t="s">
        <v>3431</v>
      </c>
      <c r="G971" s="62">
        <v>476.42</v>
      </c>
      <c r="H971" s="4">
        <v>1</v>
      </c>
      <c r="I971" s="63">
        <v>0.47642000000000001</v>
      </c>
      <c r="J971">
        <v>10</v>
      </c>
      <c r="K971" t="s">
        <v>13039</v>
      </c>
      <c r="L971" t="s">
        <v>2981</v>
      </c>
      <c r="M971" s="2">
        <v>73.778841736115282</v>
      </c>
      <c r="N971" t="s">
        <v>1820</v>
      </c>
    </row>
    <row r="972" spans="1:14" x14ac:dyDescent="0.3">
      <c r="A972" s="1">
        <v>45814.994962604163</v>
      </c>
      <c r="B972" t="s">
        <v>105</v>
      </c>
      <c r="C972" t="s">
        <v>105</v>
      </c>
      <c r="D972" t="s">
        <v>1655</v>
      </c>
      <c r="E972" t="s">
        <v>14447</v>
      </c>
      <c r="F972" t="s">
        <v>4782</v>
      </c>
      <c r="G972" s="62">
        <v>476.42</v>
      </c>
      <c r="H972" s="4">
        <v>1</v>
      </c>
      <c r="I972" s="63">
        <v>0.47642000000000001</v>
      </c>
      <c r="J972">
        <v>3</v>
      </c>
      <c r="K972" t="s">
        <v>13039</v>
      </c>
      <c r="L972" t="s">
        <v>1118</v>
      </c>
      <c r="M972" s="2">
        <v>72.934393530093075</v>
      </c>
      <c r="N972" t="s">
        <v>1820</v>
      </c>
    </row>
    <row r="973" spans="1:14" x14ac:dyDescent="0.3">
      <c r="A973" s="1">
        <v>45800.957287152778</v>
      </c>
      <c r="B973" t="s">
        <v>361</v>
      </c>
      <c r="C973" t="s">
        <v>361</v>
      </c>
      <c r="D973" t="s">
        <v>1964</v>
      </c>
      <c r="E973" t="s">
        <v>14448</v>
      </c>
      <c r="F973" t="s">
        <v>14124</v>
      </c>
      <c r="G973" s="62">
        <v>318.98</v>
      </c>
      <c r="H973" s="4">
        <v>1</v>
      </c>
      <c r="I973" s="63">
        <v>0.31897999999999999</v>
      </c>
      <c r="J973">
        <v>17</v>
      </c>
      <c r="K973" t="s">
        <v>13039</v>
      </c>
      <c r="L973" t="s">
        <v>1155</v>
      </c>
      <c r="M973" s="2">
        <v>71.406042615737533</v>
      </c>
      <c r="N973" t="s">
        <v>1820</v>
      </c>
    </row>
    <row r="974" spans="1:14" x14ac:dyDescent="0.3">
      <c r="A974" s="1">
        <v>45812.703536111112</v>
      </c>
      <c r="B974" t="s">
        <v>1390</v>
      </c>
      <c r="C974" t="s">
        <v>981</v>
      </c>
      <c r="D974" t="s">
        <v>1394</v>
      </c>
      <c r="E974" t="s">
        <v>14449</v>
      </c>
      <c r="F974" t="s">
        <v>1413</v>
      </c>
      <c r="G974" s="62">
        <v>63</v>
      </c>
      <c r="H974" s="4">
        <v>1</v>
      </c>
      <c r="I974" s="63">
        <v>6.3E-2</v>
      </c>
      <c r="J974">
        <v>5</v>
      </c>
      <c r="K974" t="s">
        <v>13034</v>
      </c>
      <c r="L974" t="s">
        <v>1160</v>
      </c>
      <c r="M974" s="2">
        <v>66.499661249996279</v>
      </c>
      <c r="N974" t="s">
        <v>1820</v>
      </c>
    </row>
    <row r="975" spans="1:14" x14ac:dyDescent="0.3">
      <c r="A975" s="1">
        <v>45812.70381634259</v>
      </c>
      <c r="B975" t="s">
        <v>1390</v>
      </c>
      <c r="C975" t="s">
        <v>981</v>
      </c>
      <c r="D975" t="s">
        <v>1394</v>
      </c>
      <c r="E975" t="s">
        <v>14450</v>
      </c>
      <c r="F975" t="s">
        <v>1285</v>
      </c>
      <c r="G975" s="62">
        <v>63</v>
      </c>
      <c r="H975" s="4">
        <v>1</v>
      </c>
      <c r="I975" s="63">
        <v>6.3E-2</v>
      </c>
      <c r="J975">
        <v>5</v>
      </c>
      <c r="K975" t="s">
        <v>13034</v>
      </c>
      <c r="L975" t="s">
        <v>1160</v>
      </c>
      <c r="M975" s="2">
        <v>66.376982905094337</v>
      </c>
      <c r="N975" t="s">
        <v>1820</v>
      </c>
    </row>
    <row r="976" spans="1:14" x14ac:dyDescent="0.3">
      <c r="A976" s="1">
        <v>45763.220839004629</v>
      </c>
      <c r="B976" t="s">
        <v>358</v>
      </c>
      <c r="C976" t="s">
        <v>358</v>
      </c>
      <c r="D976" t="s">
        <v>1246</v>
      </c>
      <c r="E976" t="s">
        <v>14451</v>
      </c>
      <c r="F976" t="s">
        <v>1413</v>
      </c>
      <c r="G976" s="62">
        <v>94.2</v>
      </c>
      <c r="H976" s="4">
        <v>1</v>
      </c>
      <c r="I976" s="63">
        <v>9.4200000000000006E-2</v>
      </c>
      <c r="J976">
        <v>54</v>
      </c>
      <c r="K976" t="s">
        <v>13039</v>
      </c>
      <c r="L976" t="s">
        <v>1164</v>
      </c>
      <c r="M976" s="2">
        <v>65.647500740742544</v>
      </c>
      <c r="N976" t="s">
        <v>1820</v>
      </c>
    </row>
    <row r="977" spans="1:14" x14ac:dyDescent="0.3">
      <c r="A977" s="1">
        <v>45763.998003414352</v>
      </c>
      <c r="B977" t="s">
        <v>610</v>
      </c>
      <c r="C977" t="s">
        <v>610</v>
      </c>
      <c r="D977" t="s">
        <v>1473</v>
      </c>
      <c r="E977" t="s">
        <v>14452</v>
      </c>
      <c r="F977" t="s">
        <v>1632</v>
      </c>
      <c r="G977" s="62">
        <v>170</v>
      </c>
      <c r="H977" s="4">
        <v>1</v>
      </c>
      <c r="I977" s="63">
        <v>0.17</v>
      </c>
      <c r="J977">
        <v>54</v>
      </c>
      <c r="K977" t="s">
        <v>13039</v>
      </c>
      <c r="L977" t="s">
        <v>1164</v>
      </c>
      <c r="M977" s="2">
        <v>65.549306562497804</v>
      </c>
      <c r="N977" t="s">
        <v>1820</v>
      </c>
    </row>
    <row r="978" spans="1:14" x14ac:dyDescent="0.3">
      <c r="A978" s="1">
        <v>45800.055349756949</v>
      </c>
      <c r="B978" t="s">
        <v>624</v>
      </c>
      <c r="C978" t="s">
        <v>624</v>
      </c>
      <c r="D978" t="s">
        <v>1111</v>
      </c>
      <c r="E978" t="s">
        <v>14453</v>
      </c>
      <c r="F978" t="s">
        <v>4517</v>
      </c>
      <c r="G978" s="62">
        <v>41</v>
      </c>
      <c r="H978" s="4">
        <v>1</v>
      </c>
      <c r="I978" s="63">
        <v>4.1000000000000002E-2</v>
      </c>
      <c r="J978">
        <v>17</v>
      </c>
      <c r="K978" t="s">
        <v>13039</v>
      </c>
      <c r="L978" t="s">
        <v>1118</v>
      </c>
      <c r="M978" s="2">
        <v>72.393835914350348</v>
      </c>
      <c r="N978" t="s">
        <v>1820</v>
      </c>
    </row>
    <row r="979" spans="1:14" x14ac:dyDescent="0.3">
      <c r="A979" s="1">
        <v>45784.914625219913</v>
      </c>
      <c r="B979" t="s">
        <v>6179</v>
      </c>
      <c r="C979" t="s">
        <v>442</v>
      </c>
      <c r="D979" t="s">
        <v>1047</v>
      </c>
      <c r="E979" t="s">
        <v>14454</v>
      </c>
      <c r="F979" t="s">
        <v>1470</v>
      </c>
      <c r="G979" s="62">
        <v>50.8</v>
      </c>
      <c r="H979" s="4">
        <v>1</v>
      </c>
      <c r="I979" s="63">
        <v>5.0799999999999998E-2</v>
      </c>
      <c r="J979">
        <v>33</v>
      </c>
      <c r="K979" t="s">
        <v>13042</v>
      </c>
      <c r="L979" t="s">
        <v>2981</v>
      </c>
      <c r="M979" s="2">
        <v>73.044986909721047</v>
      </c>
      <c r="N979" t="s">
        <v>1820</v>
      </c>
    </row>
    <row r="980" spans="1:14" x14ac:dyDescent="0.3">
      <c r="A980" s="1">
        <v>45780.378584074067</v>
      </c>
      <c r="B980" t="s">
        <v>6751</v>
      </c>
      <c r="C980" t="s">
        <v>442</v>
      </c>
      <c r="D980" t="s">
        <v>1047</v>
      </c>
      <c r="E980" t="s">
        <v>14455</v>
      </c>
      <c r="F980" t="s">
        <v>5505</v>
      </c>
      <c r="G980" s="62">
        <v>50.8</v>
      </c>
      <c r="H980" s="4">
        <v>1</v>
      </c>
      <c r="I980" s="63">
        <v>5.0799999999999998E-2</v>
      </c>
      <c r="J980">
        <v>37</v>
      </c>
      <c r="K980" t="s">
        <v>13042</v>
      </c>
      <c r="L980" t="s">
        <v>1118</v>
      </c>
      <c r="M980" s="2">
        <v>72.920594004630402</v>
      </c>
      <c r="N980" t="s">
        <v>1820</v>
      </c>
    </row>
    <row r="981" spans="1:14" x14ac:dyDescent="0.3">
      <c r="A981" s="1">
        <v>45806.939986192127</v>
      </c>
      <c r="B981" t="s">
        <v>1825</v>
      </c>
      <c r="C981" t="s">
        <v>800</v>
      </c>
      <c r="D981" t="s">
        <v>1047</v>
      </c>
      <c r="E981" t="s">
        <v>14456</v>
      </c>
      <c r="F981" t="s">
        <v>14457</v>
      </c>
      <c r="G981" s="62">
        <v>43.76</v>
      </c>
      <c r="H981" s="4">
        <v>1</v>
      </c>
      <c r="I981" s="63">
        <v>4.376E-2</v>
      </c>
      <c r="J981">
        <v>11</v>
      </c>
      <c r="K981" t="s">
        <v>13042</v>
      </c>
      <c r="L981" t="s">
        <v>1118</v>
      </c>
      <c r="M981" s="2">
        <v>72.014173807867337</v>
      </c>
      <c r="N981" t="s">
        <v>1820</v>
      </c>
    </row>
    <row r="982" spans="1:14" x14ac:dyDescent="0.3">
      <c r="A982" s="1">
        <v>45780.399440393521</v>
      </c>
      <c r="B982" t="s">
        <v>6751</v>
      </c>
      <c r="C982" t="s">
        <v>442</v>
      </c>
      <c r="D982" t="s">
        <v>1047</v>
      </c>
      <c r="E982" t="s">
        <v>14458</v>
      </c>
      <c r="F982" t="s">
        <v>2702</v>
      </c>
      <c r="G982" s="62">
        <v>50.8</v>
      </c>
      <c r="H982" s="4">
        <v>1</v>
      </c>
      <c r="I982" s="63">
        <v>5.0799999999999998E-2</v>
      </c>
      <c r="J982">
        <v>37</v>
      </c>
      <c r="K982" t="s">
        <v>13042</v>
      </c>
      <c r="L982" t="s">
        <v>1118</v>
      </c>
      <c r="M982" s="2">
        <v>72.811458159718313</v>
      </c>
      <c r="N982" t="s">
        <v>1820</v>
      </c>
    </row>
    <row r="983" spans="1:14" x14ac:dyDescent="0.3">
      <c r="A983" s="1">
        <v>45775.311910289347</v>
      </c>
      <c r="B983" t="s">
        <v>6179</v>
      </c>
      <c r="C983" t="s">
        <v>442</v>
      </c>
      <c r="D983" t="s">
        <v>1047</v>
      </c>
      <c r="E983" t="s">
        <v>14459</v>
      </c>
      <c r="F983" t="s">
        <v>5165</v>
      </c>
      <c r="G983" s="62">
        <v>50.8</v>
      </c>
      <c r="H983" s="4">
        <v>1</v>
      </c>
      <c r="I983" s="63">
        <v>5.0799999999999998E-2</v>
      </c>
      <c r="J983">
        <v>42</v>
      </c>
      <c r="K983" t="s">
        <v>13042</v>
      </c>
      <c r="L983" t="s">
        <v>1118</v>
      </c>
      <c r="M983" s="2">
        <v>72.990975706015888</v>
      </c>
      <c r="N983" t="s">
        <v>1820</v>
      </c>
    </row>
    <row r="984" spans="1:14" x14ac:dyDescent="0.3">
      <c r="A984" s="1">
        <v>45805.969384629629</v>
      </c>
      <c r="B984" t="s">
        <v>1825</v>
      </c>
      <c r="C984" t="s">
        <v>800</v>
      </c>
      <c r="D984" t="s">
        <v>1047</v>
      </c>
      <c r="E984" t="s">
        <v>14460</v>
      </c>
      <c r="F984" t="s">
        <v>14461</v>
      </c>
      <c r="G984" s="62">
        <v>43.76</v>
      </c>
      <c r="H984" s="4">
        <v>1</v>
      </c>
      <c r="I984" s="63">
        <v>4.376E-2</v>
      </c>
      <c r="J984">
        <v>12</v>
      </c>
      <c r="K984" t="s">
        <v>13042</v>
      </c>
      <c r="L984" t="s">
        <v>1118</v>
      </c>
      <c r="M984" s="2">
        <v>72.122374328704609</v>
      </c>
      <c r="N984" t="s">
        <v>1820</v>
      </c>
    </row>
    <row r="985" spans="1:14" x14ac:dyDescent="0.3">
      <c r="A985" s="1">
        <v>45780.400807418977</v>
      </c>
      <c r="B985" t="s">
        <v>6751</v>
      </c>
      <c r="C985" t="s">
        <v>442</v>
      </c>
      <c r="D985" t="s">
        <v>1047</v>
      </c>
      <c r="E985" t="s">
        <v>14462</v>
      </c>
      <c r="F985" t="s">
        <v>4755</v>
      </c>
      <c r="G985" s="62">
        <v>50.8</v>
      </c>
      <c r="H985" s="4">
        <v>1</v>
      </c>
      <c r="I985" s="63">
        <v>5.0799999999999998E-2</v>
      </c>
      <c r="J985">
        <v>37</v>
      </c>
      <c r="K985" t="s">
        <v>13042</v>
      </c>
      <c r="L985" t="s">
        <v>1118</v>
      </c>
      <c r="M985" s="2">
        <v>72.81053803240502</v>
      </c>
      <c r="N985" t="s">
        <v>1820</v>
      </c>
    </row>
    <row r="986" spans="1:14" x14ac:dyDescent="0.3">
      <c r="A986" s="1">
        <v>45771.737390023147</v>
      </c>
      <c r="B986" t="s">
        <v>6562</v>
      </c>
      <c r="C986" t="s">
        <v>442</v>
      </c>
      <c r="D986" t="s">
        <v>1047</v>
      </c>
      <c r="E986" t="s">
        <v>14463</v>
      </c>
      <c r="F986" t="s">
        <v>2844</v>
      </c>
      <c r="G986" s="62">
        <v>50.8</v>
      </c>
      <c r="H986" s="4">
        <v>1</v>
      </c>
      <c r="I986" s="63">
        <v>5.0799999999999998E-2</v>
      </c>
      <c r="J986">
        <v>46</v>
      </c>
      <c r="K986" t="s">
        <v>13042</v>
      </c>
      <c r="L986" t="s">
        <v>1118</v>
      </c>
      <c r="M986" s="2">
        <v>72.843010497686919</v>
      </c>
      <c r="N986" t="s">
        <v>1820</v>
      </c>
    </row>
    <row r="987" spans="1:14" x14ac:dyDescent="0.3">
      <c r="A987" s="1">
        <v>45777.832045844909</v>
      </c>
      <c r="B987" t="s">
        <v>6751</v>
      </c>
      <c r="C987" t="s">
        <v>442</v>
      </c>
      <c r="D987" t="s">
        <v>1047</v>
      </c>
      <c r="E987" t="s">
        <v>14464</v>
      </c>
      <c r="F987" t="s">
        <v>4547</v>
      </c>
      <c r="G987" s="62">
        <v>50.8</v>
      </c>
      <c r="H987" s="4">
        <v>1</v>
      </c>
      <c r="I987" s="63">
        <v>5.0799999999999998E-2</v>
      </c>
      <c r="J987">
        <v>40</v>
      </c>
      <c r="K987" t="s">
        <v>13042</v>
      </c>
      <c r="L987" t="s">
        <v>2981</v>
      </c>
      <c r="M987" s="2">
        <v>73.210582476851414</v>
      </c>
      <c r="N987" t="s">
        <v>1820</v>
      </c>
    </row>
    <row r="988" spans="1:14" x14ac:dyDescent="0.3">
      <c r="A988" s="1">
        <v>45779.379049224539</v>
      </c>
      <c r="B988" t="s">
        <v>6179</v>
      </c>
      <c r="C988" t="s">
        <v>442</v>
      </c>
      <c r="D988" t="s">
        <v>1047</v>
      </c>
      <c r="E988" t="s">
        <v>14465</v>
      </c>
      <c r="F988" t="s">
        <v>12132</v>
      </c>
      <c r="G988" s="62">
        <v>50.8</v>
      </c>
      <c r="H988" s="4">
        <v>1</v>
      </c>
      <c r="I988" s="63">
        <v>5.0799999999999998E-2</v>
      </c>
      <c r="J988">
        <v>38</v>
      </c>
      <c r="K988" t="s">
        <v>13042</v>
      </c>
      <c r="L988" t="s">
        <v>2981</v>
      </c>
      <c r="M988" s="2">
        <v>73.162620659721142</v>
      </c>
      <c r="N988" t="s">
        <v>1820</v>
      </c>
    </row>
    <row r="989" spans="1:14" x14ac:dyDescent="0.3">
      <c r="A989" s="1">
        <v>45779.37330097222</v>
      </c>
      <c r="B989" t="s">
        <v>6751</v>
      </c>
      <c r="C989" t="s">
        <v>442</v>
      </c>
      <c r="D989" t="s">
        <v>1047</v>
      </c>
      <c r="E989" t="s">
        <v>14466</v>
      </c>
      <c r="F989" t="s">
        <v>7351</v>
      </c>
      <c r="G989" s="62">
        <v>50.8</v>
      </c>
      <c r="H989" s="4">
        <v>1</v>
      </c>
      <c r="I989" s="63">
        <v>5.0799999999999998E-2</v>
      </c>
      <c r="J989">
        <v>38</v>
      </c>
      <c r="K989" t="s">
        <v>13042</v>
      </c>
      <c r="L989" t="s">
        <v>1118</v>
      </c>
      <c r="M989" s="2">
        <v>72.842121828703966</v>
      </c>
      <c r="N989" t="s">
        <v>1820</v>
      </c>
    </row>
    <row r="990" spans="1:14" x14ac:dyDescent="0.3">
      <c r="A990" s="1">
        <v>45777.831642511577</v>
      </c>
      <c r="B990" t="s">
        <v>6562</v>
      </c>
      <c r="C990" t="s">
        <v>442</v>
      </c>
      <c r="D990" t="s">
        <v>1047</v>
      </c>
      <c r="E990" t="s">
        <v>14467</v>
      </c>
      <c r="F990" t="s">
        <v>5286</v>
      </c>
      <c r="G990" s="62">
        <v>50.8</v>
      </c>
      <c r="H990" s="4">
        <v>1</v>
      </c>
      <c r="I990" s="63">
        <v>5.0799999999999998E-2</v>
      </c>
      <c r="J990">
        <v>40</v>
      </c>
      <c r="K990" t="s">
        <v>13042</v>
      </c>
      <c r="L990" t="s">
        <v>2981</v>
      </c>
      <c r="M990" s="2">
        <v>73.160865138888767</v>
      </c>
      <c r="N990" t="s">
        <v>1820</v>
      </c>
    </row>
    <row r="991" spans="1:14" x14ac:dyDescent="0.3">
      <c r="A991" s="1">
        <v>45780.401271377312</v>
      </c>
      <c r="B991" t="s">
        <v>6179</v>
      </c>
      <c r="C991" t="s">
        <v>442</v>
      </c>
      <c r="D991" t="s">
        <v>1047</v>
      </c>
      <c r="E991" t="s">
        <v>14468</v>
      </c>
      <c r="F991" t="s">
        <v>7324</v>
      </c>
      <c r="G991" s="62">
        <v>50.8</v>
      </c>
      <c r="H991" s="4">
        <v>1</v>
      </c>
      <c r="I991" s="63">
        <v>5.0799999999999998E-2</v>
      </c>
      <c r="J991">
        <v>37</v>
      </c>
      <c r="K991" t="s">
        <v>13042</v>
      </c>
      <c r="L991" t="s">
        <v>2981</v>
      </c>
      <c r="M991" s="2">
        <v>73.124681388886529</v>
      </c>
      <c r="N991" t="s">
        <v>1820</v>
      </c>
    </row>
    <row r="992" spans="1:14" x14ac:dyDescent="0.3">
      <c r="A992" s="1">
        <v>45789.761149155092</v>
      </c>
      <c r="B992" t="s">
        <v>601</v>
      </c>
      <c r="C992" t="s">
        <v>601</v>
      </c>
      <c r="D992" t="s">
        <v>1473</v>
      </c>
      <c r="E992" t="s">
        <v>14469</v>
      </c>
      <c r="F992" t="s">
        <v>9713</v>
      </c>
      <c r="G992" s="62">
        <v>109.1</v>
      </c>
      <c r="H992" s="4">
        <v>1</v>
      </c>
      <c r="I992" s="63">
        <v>0.1091</v>
      </c>
      <c r="J992">
        <v>28</v>
      </c>
      <c r="K992" t="s">
        <v>13039</v>
      </c>
      <c r="L992" t="s">
        <v>1118</v>
      </c>
      <c r="M992" s="2">
        <v>72.062785636575427</v>
      </c>
      <c r="N992" t="s">
        <v>1820</v>
      </c>
    </row>
    <row r="993" spans="1:14" x14ac:dyDescent="0.3">
      <c r="A993" s="1">
        <v>45773.689598993064</v>
      </c>
      <c r="B993" t="s">
        <v>624</v>
      </c>
      <c r="C993" t="s">
        <v>624</v>
      </c>
      <c r="D993" t="s">
        <v>1111</v>
      </c>
      <c r="E993" t="s">
        <v>14470</v>
      </c>
      <c r="F993" t="s">
        <v>8938</v>
      </c>
      <c r="G993" s="62">
        <v>41</v>
      </c>
      <c r="H993" s="4">
        <v>1</v>
      </c>
      <c r="I993" s="63">
        <v>4.1000000000000002E-2</v>
      </c>
      <c r="J993">
        <v>44</v>
      </c>
      <c r="K993" t="s">
        <v>13039</v>
      </c>
      <c r="L993" t="s">
        <v>1118</v>
      </c>
      <c r="M993" s="2">
        <v>72.662789224537846</v>
      </c>
      <c r="N993" t="s">
        <v>1820</v>
      </c>
    </row>
    <row r="994" spans="1:14" x14ac:dyDescent="0.3">
      <c r="A994" s="1">
        <v>45774.320350381953</v>
      </c>
      <c r="B994" t="s">
        <v>624</v>
      </c>
      <c r="C994" t="s">
        <v>624</v>
      </c>
      <c r="D994" t="s">
        <v>1111</v>
      </c>
      <c r="E994" t="s">
        <v>14471</v>
      </c>
      <c r="F994" t="s">
        <v>3022</v>
      </c>
      <c r="G994" s="62">
        <v>41</v>
      </c>
      <c r="H994" s="4">
        <v>1</v>
      </c>
      <c r="I994" s="63">
        <v>4.1000000000000002E-2</v>
      </c>
      <c r="J994">
        <v>43</v>
      </c>
      <c r="K994" t="s">
        <v>13039</v>
      </c>
      <c r="L994" t="s">
        <v>1118</v>
      </c>
      <c r="M994" s="2">
        <v>72.584805567130388</v>
      </c>
      <c r="N994" t="s">
        <v>1820</v>
      </c>
    </row>
    <row r="995" spans="1:14" x14ac:dyDescent="0.3">
      <c r="A995" s="1">
        <v>45796.416903055557</v>
      </c>
      <c r="B995" t="s">
        <v>624</v>
      </c>
      <c r="C995" t="s">
        <v>624</v>
      </c>
      <c r="D995" t="s">
        <v>1111</v>
      </c>
      <c r="E995" t="s">
        <v>14472</v>
      </c>
      <c r="F995" t="s">
        <v>8874</v>
      </c>
      <c r="G995" s="62">
        <v>41</v>
      </c>
      <c r="H995" s="4">
        <v>1</v>
      </c>
      <c r="I995" s="63">
        <v>4.1000000000000002E-2</v>
      </c>
      <c r="J995">
        <v>21</v>
      </c>
      <c r="K995" t="s">
        <v>13039</v>
      </c>
      <c r="L995" t="s">
        <v>1118</v>
      </c>
      <c r="M995" s="2">
        <v>72.188509270832583</v>
      </c>
      <c r="N995" t="s">
        <v>1820</v>
      </c>
    </row>
    <row r="996" spans="1:14" x14ac:dyDescent="0.3">
      <c r="A996" s="1">
        <v>45765.979766562501</v>
      </c>
      <c r="B996" t="s">
        <v>203</v>
      </c>
      <c r="C996" t="s">
        <v>203</v>
      </c>
      <c r="D996" t="s">
        <v>1620</v>
      </c>
      <c r="E996" t="s">
        <v>14473</v>
      </c>
      <c r="F996" t="s">
        <v>10424</v>
      </c>
      <c r="G996" s="62">
        <v>43.3</v>
      </c>
      <c r="H996" s="4">
        <v>1</v>
      </c>
      <c r="I996" s="63">
        <v>4.3299999999999998E-2</v>
      </c>
      <c r="J996">
        <v>52</v>
      </c>
      <c r="K996" t="s">
        <v>13039</v>
      </c>
      <c r="L996" t="s">
        <v>1118</v>
      </c>
      <c r="M996" s="2">
        <v>72.442577870373498</v>
      </c>
      <c r="N996" t="s">
        <v>1820</v>
      </c>
    </row>
    <row r="997" spans="1:14" x14ac:dyDescent="0.3">
      <c r="A997" s="1">
        <v>45780.476786400461</v>
      </c>
      <c r="B997" t="s">
        <v>203</v>
      </c>
      <c r="C997" t="s">
        <v>203</v>
      </c>
      <c r="D997" t="s">
        <v>1620</v>
      </c>
      <c r="E997" t="s">
        <v>14474</v>
      </c>
      <c r="F997" t="s">
        <v>7292</v>
      </c>
      <c r="G997" s="62">
        <v>43.3</v>
      </c>
      <c r="H997" s="4">
        <v>1</v>
      </c>
      <c r="I997" s="63">
        <v>4.3299999999999998E-2</v>
      </c>
      <c r="J997">
        <v>37</v>
      </c>
      <c r="K997" t="s">
        <v>13039</v>
      </c>
      <c r="L997" t="s">
        <v>1118</v>
      </c>
      <c r="M997" s="2">
        <v>72.434316828701412</v>
      </c>
      <c r="N997" t="s">
        <v>1820</v>
      </c>
    </row>
    <row r="998" spans="1:14" x14ac:dyDescent="0.3">
      <c r="A998" s="1">
        <v>45765.976496701391</v>
      </c>
      <c r="B998" t="s">
        <v>203</v>
      </c>
      <c r="C998" t="s">
        <v>203</v>
      </c>
      <c r="D998" t="s">
        <v>1620</v>
      </c>
      <c r="E998" t="s">
        <v>14475</v>
      </c>
      <c r="F998" t="s">
        <v>14476</v>
      </c>
      <c r="G998" s="62">
        <v>43.3</v>
      </c>
      <c r="H998" s="4">
        <v>1</v>
      </c>
      <c r="I998" s="63">
        <v>4.3299999999999998E-2</v>
      </c>
      <c r="J998">
        <v>52</v>
      </c>
      <c r="K998" t="s">
        <v>13039</v>
      </c>
      <c r="L998" t="s">
        <v>1118</v>
      </c>
      <c r="M998" s="2">
        <v>72.440280914350296</v>
      </c>
      <c r="N998" t="s">
        <v>1820</v>
      </c>
    </row>
    <row r="999" spans="1:14" x14ac:dyDescent="0.3">
      <c r="A999" s="1">
        <v>45757.960536516213</v>
      </c>
      <c r="B999" t="s">
        <v>203</v>
      </c>
      <c r="C999" t="s">
        <v>203</v>
      </c>
      <c r="D999" t="s">
        <v>1620</v>
      </c>
      <c r="E999" t="s">
        <v>14477</v>
      </c>
      <c r="F999" t="s">
        <v>10399</v>
      </c>
      <c r="G999" s="62">
        <v>43.3</v>
      </c>
      <c r="H999" s="4">
        <v>1</v>
      </c>
      <c r="I999" s="63">
        <v>4.3299999999999998E-2</v>
      </c>
      <c r="J999">
        <v>60</v>
      </c>
      <c r="K999" t="s">
        <v>13039</v>
      </c>
      <c r="L999" t="s">
        <v>1118</v>
      </c>
      <c r="M999" s="2">
        <v>72.441550138886669</v>
      </c>
      <c r="N999" t="s">
        <v>1820</v>
      </c>
    </row>
    <row r="1000" spans="1:14" x14ac:dyDescent="0.3">
      <c r="A1000" s="1">
        <v>45807.563609953708</v>
      </c>
      <c r="B1000" t="s">
        <v>1825</v>
      </c>
      <c r="C1000" t="s">
        <v>800</v>
      </c>
      <c r="D1000" t="s">
        <v>1047</v>
      </c>
      <c r="E1000" t="s">
        <v>14478</v>
      </c>
      <c r="F1000" t="s">
        <v>3383</v>
      </c>
      <c r="G1000" s="62">
        <v>43.76</v>
      </c>
      <c r="H1000" s="4">
        <v>1</v>
      </c>
      <c r="I1000" s="63">
        <v>4.376E-2</v>
      </c>
      <c r="J1000">
        <v>10</v>
      </c>
      <c r="K1000" t="s">
        <v>13042</v>
      </c>
      <c r="L1000" t="s">
        <v>1118</v>
      </c>
      <c r="M1000" s="2">
        <v>72.217256087962596</v>
      </c>
      <c r="N1000" t="s">
        <v>1820</v>
      </c>
    </row>
    <row r="1001" spans="1:14" x14ac:dyDescent="0.3">
      <c r="A1001" s="1">
        <v>45765.975186666663</v>
      </c>
      <c r="B1001" t="s">
        <v>203</v>
      </c>
      <c r="C1001" t="s">
        <v>203</v>
      </c>
      <c r="D1001" t="s">
        <v>1620</v>
      </c>
      <c r="E1001" t="s">
        <v>14479</v>
      </c>
      <c r="F1001" t="s">
        <v>10427</v>
      </c>
      <c r="G1001" s="62">
        <v>43.3</v>
      </c>
      <c r="H1001" s="4">
        <v>1</v>
      </c>
      <c r="I1001" s="63">
        <v>4.3299999999999998E-2</v>
      </c>
      <c r="J1001">
        <v>52</v>
      </c>
      <c r="K1001" t="s">
        <v>13039</v>
      </c>
      <c r="L1001" t="s">
        <v>1118</v>
      </c>
      <c r="M1001" s="2">
        <v>72.431457013888576</v>
      </c>
      <c r="N1001" t="s">
        <v>1820</v>
      </c>
    </row>
    <row r="1002" spans="1:14" x14ac:dyDescent="0.3">
      <c r="A1002" s="1">
        <v>45765.978116527782</v>
      </c>
      <c r="B1002" t="s">
        <v>203</v>
      </c>
      <c r="C1002" t="s">
        <v>203</v>
      </c>
      <c r="D1002" t="s">
        <v>1620</v>
      </c>
      <c r="E1002" t="s">
        <v>14480</v>
      </c>
      <c r="F1002" t="s">
        <v>10433</v>
      </c>
      <c r="G1002" s="62">
        <v>43.3</v>
      </c>
      <c r="H1002" s="4">
        <v>1</v>
      </c>
      <c r="I1002" s="63">
        <v>4.3299999999999998E-2</v>
      </c>
      <c r="J1002">
        <v>52</v>
      </c>
      <c r="K1002" t="s">
        <v>13039</v>
      </c>
      <c r="L1002" t="s">
        <v>1118</v>
      </c>
      <c r="M1002" s="2">
        <v>72.439179363427684</v>
      </c>
      <c r="N1002" t="s">
        <v>1820</v>
      </c>
    </row>
    <row r="1003" spans="1:14" x14ac:dyDescent="0.3">
      <c r="A1003" s="1">
        <v>45765.977333206007</v>
      </c>
      <c r="B1003" t="s">
        <v>203</v>
      </c>
      <c r="C1003" t="s">
        <v>203</v>
      </c>
      <c r="D1003" t="s">
        <v>1620</v>
      </c>
      <c r="E1003" t="s">
        <v>14481</v>
      </c>
      <c r="F1003" t="s">
        <v>14482</v>
      </c>
      <c r="G1003" s="62">
        <v>43.3</v>
      </c>
      <c r="H1003" s="4">
        <v>1</v>
      </c>
      <c r="I1003" s="63">
        <v>4.3299999999999998E-2</v>
      </c>
      <c r="J1003">
        <v>52</v>
      </c>
      <c r="K1003" t="s">
        <v>13039</v>
      </c>
      <c r="L1003" t="s">
        <v>1118</v>
      </c>
      <c r="M1003" s="2">
        <v>72.381058622682758</v>
      </c>
      <c r="N1003" t="s">
        <v>1820</v>
      </c>
    </row>
    <row r="1004" spans="1:14" x14ac:dyDescent="0.3">
      <c r="A1004" s="1">
        <v>45765.978944074071</v>
      </c>
      <c r="B1004" t="s">
        <v>203</v>
      </c>
      <c r="C1004" t="s">
        <v>203</v>
      </c>
      <c r="D1004" t="s">
        <v>1620</v>
      </c>
      <c r="E1004" t="s">
        <v>14483</v>
      </c>
      <c r="F1004" t="s">
        <v>12254</v>
      </c>
      <c r="G1004" s="62">
        <v>43.3</v>
      </c>
      <c r="H1004" s="4">
        <v>1</v>
      </c>
      <c r="I1004" s="63">
        <v>4.3299999999999998E-2</v>
      </c>
      <c r="J1004">
        <v>52</v>
      </c>
      <c r="K1004" t="s">
        <v>13039</v>
      </c>
      <c r="L1004" t="s">
        <v>1118</v>
      </c>
      <c r="M1004" s="2">
        <v>72.33117423611111</v>
      </c>
      <c r="N1004" t="s">
        <v>1820</v>
      </c>
    </row>
    <row r="1005" spans="1:14" x14ac:dyDescent="0.3">
      <c r="A1005" s="1">
        <v>45765.981973981477</v>
      </c>
      <c r="B1005" t="s">
        <v>203</v>
      </c>
      <c r="C1005" t="s">
        <v>203</v>
      </c>
      <c r="D1005" t="s">
        <v>1620</v>
      </c>
      <c r="E1005" t="s">
        <v>14484</v>
      </c>
      <c r="F1005" t="s">
        <v>12248</v>
      </c>
      <c r="G1005" s="62">
        <v>43.3</v>
      </c>
      <c r="H1005" s="4">
        <v>1</v>
      </c>
      <c r="I1005" s="63">
        <v>4.3299999999999998E-2</v>
      </c>
      <c r="J1005">
        <v>52</v>
      </c>
      <c r="K1005" t="s">
        <v>13039</v>
      </c>
      <c r="L1005" t="s">
        <v>1118</v>
      </c>
      <c r="M1005" s="2">
        <v>72.379294131940696</v>
      </c>
      <c r="N1005" t="s">
        <v>1820</v>
      </c>
    </row>
    <row r="1006" spans="1:14" x14ac:dyDescent="0.3">
      <c r="A1006" s="1">
        <v>45777.836531724533</v>
      </c>
      <c r="B1006" t="s">
        <v>6562</v>
      </c>
      <c r="C1006" t="s">
        <v>442</v>
      </c>
      <c r="D1006" t="s">
        <v>1047</v>
      </c>
      <c r="E1006" t="s">
        <v>14485</v>
      </c>
      <c r="F1006" t="s">
        <v>7402</v>
      </c>
      <c r="G1006" s="62">
        <v>50.8</v>
      </c>
      <c r="H1006" s="4">
        <v>1</v>
      </c>
      <c r="I1006" s="63">
        <v>5.0799999999999998E-2</v>
      </c>
      <c r="J1006">
        <v>40</v>
      </c>
      <c r="K1006" t="s">
        <v>13042</v>
      </c>
      <c r="L1006" t="s">
        <v>1118</v>
      </c>
      <c r="M1006" s="2">
        <v>72.273651192132093</v>
      </c>
      <c r="N1006" t="s">
        <v>1820</v>
      </c>
    </row>
    <row r="1007" spans="1:14" x14ac:dyDescent="0.3">
      <c r="A1007" s="1">
        <v>45765.981073958334</v>
      </c>
      <c r="B1007" t="s">
        <v>203</v>
      </c>
      <c r="C1007" t="s">
        <v>203</v>
      </c>
      <c r="D1007" t="s">
        <v>1620</v>
      </c>
      <c r="E1007" t="s">
        <v>14486</v>
      </c>
      <c r="F1007" t="s">
        <v>10430</v>
      </c>
      <c r="G1007" s="62">
        <v>43.3</v>
      </c>
      <c r="H1007" s="4">
        <v>1</v>
      </c>
      <c r="I1007" s="63">
        <v>4.3299999999999998E-2</v>
      </c>
      <c r="J1007">
        <v>52</v>
      </c>
      <c r="K1007" t="s">
        <v>13039</v>
      </c>
      <c r="L1007" t="s">
        <v>1118</v>
      </c>
      <c r="M1007" s="2">
        <v>72.329864085651934</v>
      </c>
      <c r="N1007" t="s">
        <v>1820</v>
      </c>
    </row>
    <row r="1008" spans="1:14" x14ac:dyDescent="0.3">
      <c r="A1008" s="1">
        <v>45757.643331412037</v>
      </c>
      <c r="B1008" t="s">
        <v>610</v>
      </c>
      <c r="C1008" t="s">
        <v>610</v>
      </c>
      <c r="D1008" t="s">
        <v>1473</v>
      </c>
      <c r="E1008" t="s">
        <v>14487</v>
      </c>
      <c r="F1008" t="s">
        <v>2732</v>
      </c>
      <c r="G1008" s="62">
        <v>170</v>
      </c>
      <c r="H1008" s="4">
        <v>1</v>
      </c>
      <c r="I1008" s="63">
        <v>0.17</v>
      </c>
      <c r="J1008">
        <v>60</v>
      </c>
      <c r="K1008" t="s">
        <v>13039</v>
      </c>
      <c r="L1008" t="s">
        <v>1155</v>
      </c>
      <c r="M1008" s="2">
        <v>71.638705243058212</v>
      </c>
      <c r="N1008" t="s">
        <v>1820</v>
      </c>
    </row>
    <row r="1009" spans="1:14" x14ac:dyDescent="0.3">
      <c r="A1009" s="1">
        <v>45773.684846516197</v>
      </c>
      <c r="B1009" t="s">
        <v>624</v>
      </c>
      <c r="C1009" t="s">
        <v>624</v>
      </c>
      <c r="D1009" t="s">
        <v>1111</v>
      </c>
      <c r="E1009" t="s">
        <v>14488</v>
      </c>
      <c r="F1009" t="s">
        <v>2929</v>
      </c>
      <c r="G1009" s="62">
        <v>41</v>
      </c>
      <c r="H1009" s="4">
        <v>1</v>
      </c>
      <c r="I1009" s="63">
        <v>4.1000000000000002E-2</v>
      </c>
      <c r="J1009">
        <v>44</v>
      </c>
      <c r="K1009" t="s">
        <v>13039</v>
      </c>
      <c r="L1009" t="s">
        <v>1155</v>
      </c>
      <c r="M1009" s="2">
        <v>71.552135381942207</v>
      </c>
      <c r="N1009" t="s">
        <v>1820</v>
      </c>
    </row>
    <row r="1010" spans="1:14" x14ac:dyDescent="0.3">
      <c r="A1010" s="1">
        <v>45799.429788148147</v>
      </c>
      <c r="B1010" t="s">
        <v>624</v>
      </c>
      <c r="C1010" t="s">
        <v>624</v>
      </c>
      <c r="D1010" t="s">
        <v>1111</v>
      </c>
      <c r="E1010" t="s">
        <v>14489</v>
      </c>
      <c r="F1010" t="s">
        <v>8292</v>
      </c>
      <c r="G1010" s="62">
        <v>41</v>
      </c>
      <c r="H1010" s="4">
        <v>1</v>
      </c>
      <c r="I1010" s="63">
        <v>4.1000000000000002E-2</v>
      </c>
      <c r="J1010">
        <v>18</v>
      </c>
      <c r="K1010" t="s">
        <v>13039</v>
      </c>
      <c r="L1010" t="s">
        <v>1118</v>
      </c>
      <c r="M1010" s="2">
        <v>72.021393819442892</v>
      </c>
      <c r="N1010" t="s">
        <v>1820</v>
      </c>
    </row>
    <row r="1011" spans="1:14" x14ac:dyDescent="0.3">
      <c r="A1011" s="1">
        <v>45800.980545254628</v>
      </c>
      <c r="B1011" t="s">
        <v>361</v>
      </c>
      <c r="C1011" t="s">
        <v>361</v>
      </c>
      <c r="D1011" t="s">
        <v>1964</v>
      </c>
      <c r="E1011" t="s">
        <v>14490</v>
      </c>
      <c r="F1011" t="s">
        <v>6388</v>
      </c>
      <c r="G1011" s="62">
        <v>318.98</v>
      </c>
      <c r="H1011" s="4">
        <v>1</v>
      </c>
      <c r="I1011" s="63">
        <v>0.31897999999999999</v>
      </c>
      <c r="J1011">
        <v>17</v>
      </c>
      <c r="K1011" t="s">
        <v>13039</v>
      </c>
      <c r="L1011" t="s">
        <v>1155</v>
      </c>
      <c r="M1011" s="2">
        <v>71.636616909723671</v>
      </c>
      <c r="N1011" t="s">
        <v>1820</v>
      </c>
    </row>
    <row r="1012" spans="1:14" x14ac:dyDescent="0.3">
      <c r="A1012" s="1">
        <v>45799.459253969908</v>
      </c>
      <c r="B1012" t="s">
        <v>1825</v>
      </c>
      <c r="C1012" t="s">
        <v>800</v>
      </c>
      <c r="D1012" t="s">
        <v>1047</v>
      </c>
      <c r="E1012" t="s">
        <v>14491</v>
      </c>
      <c r="F1012" t="s">
        <v>5067</v>
      </c>
      <c r="G1012" s="62">
        <v>43.76</v>
      </c>
      <c r="H1012" s="4">
        <v>1</v>
      </c>
      <c r="I1012" s="63">
        <v>4.376E-2</v>
      </c>
      <c r="J1012">
        <v>18</v>
      </c>
      <c r="K1012" t="s">
        <v>13042</v>
      </c>
      <c r="L1012" t="s">
        <v>1155</v>
      </c>
      <c r="M1012" s="2">
        <v>71.464688344909518</v>
      </c>
      <c r="N1012" t="s">
        <v>1820</v>
      </c>
    </row>
    <row r="1013" spans="1:14" x14ac:dyDescent="0.3">
      <c r="A1013" s="1">
        <v>45799.459472754628</v>
      </c>
      <c r="B1013" t="s">
        <v>1825</v>
      </c>
      <c r="C1013" t="s">
        <v>800</v>
      </c>
      <c r="D1013" t="s">
        <v>1047</v>
      </c>
      <c r="E1013" t="s">
        <v>14492</v>
      </c>
      <c r="F1013" t="s">
        <v>2548</v>
      </c>
      <c r="G1013" s="62">
        <v>43.76</v>
      </c>
      <c r="H1013" s="4">
        <v>1</v>
      </c>
      <c r="I1013" s="63">
        <v>4.376E-2</v>
      </c>
      <c r="J1013">
        <v>18</v>
      </c>
      <c r="K1013" t="s">
        <v>13042</v>
      </c>
      <c r="L1013" t="s">
        <v>1155</v>
      </c>
      <c r="M1013" s="2">
        <v>71.878479594903183</v>
      </c>
      <c r="N1013" t="s">
        <v>1820</v>
      </c>
    </row>
    <row r="1014" spans="1:14" x14ac:dyDescent="0.3">
      <c r="A1014" s="1">
        <v>45773.682953553252</v>
      </c>
      <c r="B1014" t="s">
        <v>624</v>
      </c>
      <c r="C1014" t="s">
        <v>624</v>
      </c>
      <c r="D1014" t="s">
        <v>1111</v>
      </c>
      <c r="E1014" t="s">
        <v>14493</v>
      </c>
      <c r="F1014" t="s">
        <v>1182</v>
      </c>
      <c r="G1014" s="62">
        <v>41</v>
      </c>
      <c r="H1014" s="4">
        <v>1</v>
      </c>
      <c r="I1014" s="63">
        <v>4.1000000000000002E-2</v>
      </c>
      <c r="J1014">
        <v>44</v>
      </c>
      <c r="K1014" t="s">
        <v>13039</v>
      </c>
      <c r="L1014" t="s">
        <v>1155</v>
      </c>
      <c r="M1014" s="2">
        <v>71.531103275461646</v>
      </c>
      <c r="N1014" t="s">
        <v>1820</v>
      </c>
    </row>
    <row r="1015" spans="1:14" x14ac:dyDescent="0.3">
      <c r="A1015" s="1">
        <v>45807.562675856483</v>
      </c>
      <c r="B1015" t="s">
        <v>1825</v>
      </c>
      <c r="C1015" t="s">
        <v>800</v>
      </c>
      <c r="D1015" t="s">
        <v>1047</v>
      </c>
      <c r="E1015" t="s">
        <v>14494</v>
      </c>
      <c r="F1015" t="s">
        <v>14495</v>
      </c>
      <c r="G1015" s="62">
        <v>43.76</v>
      </c>
      <c r="H1015" s="4">
        <v>1</v>
      </c>
      <c r="I1015" s="63">
        <v>4.376E-2</v>
      </c>
      <c r="J1015">
        <v>10</v>
      </c>
      <c r="K1015" t="s">
        <v>13042</v>
      </c>
      <c r="L1015" t="s">
        <v>1155</v>
      </c>
      <c r="M1015" s="2">
        <v>71.68586791666894</v>
      </c>
      <c r="N1015" t="s">
        <v>1820</v>
      </c>
    </row>
    <row r="1016" spans="1:14" x14ac:dyDescent="0.3">
      <c r="A1016" s="1">
        <v>45796.415975949072</v>
      </c>
      <c r="B1016" t="s">
        <v>624</v>
      </c>
      <c r="C1016" t="s">
        <v>624</v>
      </c>
      <c r="D1016" t="s">
        <v>1111</v>
      </c>
      <c r="E1016" t="s">
        <v>14496</v>
      </c>
      <c r="F1016" t="s">
        <v>3445</v>
      </c>
      <c r="G1016" s="62">
        <v>41</v>
      </c>
      <c r="H1016" s="4">
        <v>1</v>
      </c>
      <c r="I1016" s="63">
        <v>4.1000000000000002E-2</v>
      </c>
      <c r="J1016">
        <v>21</v>
      </c>
      <c r="K1016" t="s">
        <v>13039</v>
      </c>
      <c r="L1016" t="s">
        <v>1155</v>
      </c>
      <c r="M1016" s="2">
        <v>71.544365034722432</v>
      </c>
      <c r="N1016" t="s">
        <v>1820</v>
      </c>
    </row>
    <row r="1017" spans="1:14" x14ac:dyDescent="0.3">
      <c r="A1017" s="1">
        <v>45770.264867754631</v>
      </c>
      <c r="B1017" t="s">
        <v>434</v>
      </c>
      <c r="C1017" t="s">
        <v>434</v>
      </c>
      <c r="D1017" t="s">
        <v>1964</v>
      </c>
      <c r="E1017" t="s">
        <v>14497</v>
      </c>
      <c r="F1017" t="s">
        <v>5715</v>
      </c>
      <c r="G1017" s="62">
        <v>57.1</v>
      </c>
      <c r="H1017" s="4">
        <v>1</v>
      </c>
      <c r="I1017" s="63">
        <v>5.7099999999999998E-2</v>
      </c>
      <c r="J1017">
        <v>47</v>
      </c>
      <c r="K1017" t="s">
        <v>13039</v>
      </c>
      <c r="L1017" t="s">
        <v>1155</v>
      </c>
      <c r="M1017" s="2">
        <v>71.626901087962324</v>
      </c>
      <c r="N1017" t="s">
        <v>1820</v>
      </c>
    </row>
    <row r="1018" spans="1:14" x14ac:dyDescent="0.3">
      <c r="A1018" s="1">
        <v>45801.637783252307</v>
      </c>
      <c r="B1018" t="s">
        <v>434</v>
      </c>
      <c r="C1018" t="s">
        <v>434</v>
      </c>
      <c r="D1018" t="s">
        <v>1964</v>
      </c>
      <c r="E1018" t="s">
        <v>14498</v>
      </c>
      <c r="F1018" t="s">
        <v>4713</v>
      </c>
      <c r="G1018" s="62">
        <v>57.1</v>
      </c>
      <c r="H1018" s="4">
        <v>1</v>
      </c>
      <c r="I1018" s="63">
        <v>5.7099999999999998E-2</v>
      </c>
      <c r="J1018">
        <v>16</v>
      </c>
      <c r="K1018" t="s">
        <v>13039</v>
      </c>
      <c r="L1018" t="s">
        <v>1155</v>
      </c>
      <c r="M1018" s="2">
        <v>71.627895520832681</v>
      </c>
      <c r="N1018" t="s">
        <v>1820</v>
      </c>
    </row>
    <row r="1019" spans="1:14" x14ac:dyDescent="0.3">
      <c r="A1019" s="1">
        <v>45773.690994189819</v>
      </c>
      <c r="B1019" t="s">
        <v>624</v>
      </c>
      <c r="C1019" t="s">
        <v>624</v>
      </c>
      <c r="D1019" t="s">
        <v>1111</v>
      </c>
      <c r="E1019" t="s">
        <v>14499</v>
      </c>
      <c r="F1019" t="s">
        <v>8708</v>
      </c>
      <c r="G1019" s="62">
        <v>41</v>
      </c>
      <c r="H1019" s="4">
        <v>1</v>
      </c>
      <c r="I1019" s="63">
        <v>4.1000000000000002E-2</v>
      </c>
      <c r="J1019">
        <v>44</v>
      </c>
      <c r="K1019" t="s">
        <v>13039</v>
      </c>
      <c r="L1019" t="s">
        <v>1155</v>
      </c>
      <c r="M1019" s="2">
        <v>71.536874999997963</v>
      </c>
      <c r="N1019" t="s">
        <v>1820</v>
      </c>
    </row>
    <row r="1020" spans="1:14" x14ac:dyDescent="0.3">
      <c r="A1020" s="1">
        <v>45796.389841921293</v>
      </c>
      <c r="B1020" t="s">
        <v>624</v>
      </c>
      <c r="C1020" t="s">
        <v>624</v>
      </c>
      <c r="D1020" t="s">
        <v>1111</v>
      </c>
      <c r="E1020" t="s">
        <v>14500</v>
      </c>
      <c r="F1020" t="s">
        <v>10199</v>
      </c>
      <c r="G1020" s="62">
        <v>41</v>
      </c>
      <c r="H1020" s="4">
        <v>1</v>
      </c>
      <c r="I1020" s="63">
        <v>4.1000000000000002E-2</v>
      </c>
      <c r="J1020">
        <v>21</v>
      </c>
      <c r="K1020" t="s">
        <v>13039</v>
      </c>
      <c r="L1020" t="s">
        <v>1160</v>
      </c>
      <c r="M1020" s="2">
        <v>66.524505023146048</v>
      </c>
      <c r="N1020" t="s">
        <v>1820</v>
      </c>
    </row>
    <row r="1021" spans="1:14" x14ac:dyDescent="0.3">
      <c r="A1021" s="1">
        <v>45773.685997766202</v>
      </c>
      <c r="B1021" t="s">
        <v>624</v>
      </c>
      <c r="C1021" t="s">
        <v>624</v>
      </c>
      <c r="D1021" t="s">
        <v>1111</v>
      </c>
      <c r="E1021" t="s">
        <v>14501</v>
      </c>
      <c r="F1021" t="s">
        <v>9449</v>
      </c>
      <c r="G1021" s="62">
        <v>41</v>
      </c>
      <c r="H1021" s="4">
        <v>1</v>
      </c>
      <c r="I1021" s="63">
        <v>4.1000000000000002E-2</v>
      </c>
      <c r="J1021">
        <v>44</v>
      </c>
      <c r="K1021" t="s">
        <v>13039</v>
      </c>
      <c r="L1021" t="s">
        <v>1160</v>
      </c>
      <c r="M1021" s="2">
        <v>66.523807800927898</v>
      </c>
      <c r="N1021" t="s">
        <v>1820</v>
      </c>
    </row>
    <row r="1022" spans="1:14" x14ac:dyDescent="0.3">
      <c r="A1022" s="1">
        <v>45796.590701828703</v>
      </c>
      <c r="B1022" t="s">
        <v>624</v>
      </c>
      <c r="C1022" t="s">
        <v>624</v>
      </c>
      <c r="D1022" t="s">
        <v>1111</v>
      </c>
      <c r="E1022" t="s">
        <v>14502</v>
      </c>
      <c r="F1022" t="s">
        <v>8260</v>
      </c>
      <c r="G1022" s="62">
        <v>41</v>
      </c>
      <c r="H1022" s="4">
        <v>1</v>
      </c>
      <c r="I1022" s="63">
        <v>4.1000000000000002E-2</v>
      </c>
      <c r="J1022">
        <v>21</v>
      </c>
      <c r="K1022" t="s">
        <v>13039</v>
      </c>
      <c r="L1022" t="s">
        <v>1155</v>
      </c>
      <c r="M1022" s="2">
        <v>71.31591644675791</v>
      </c>
      <c r="N1022" t="s">
        <v>1820</v>
      </c>
    </row>
    <row r="1023" spans="1:14" x14ac:dyDescent="0.3">
      <c r="A1023" s="1">
        <v>45757.703244363423</v>
      </c>
      <c r="B1023" t="s">
        <v>992</v>
      </c>
      <c r="C1023" t="s">
        <v>992</v>
      </c>
      <c r="D1023" t="s">
        <v>1371</v>
      </c>
      <c r="E1023" t="s">
        <v>14503</v>
      </c>
      <c r="F1023" t="s">
        <v>1413</v>
      </c>
      <c r="G1023" s="62">
        <v>31.49</v>
      </c>
      <c r="H1023" s="4">
        <v>1</v>
      </c>
      <c r="I1023" s="63">
        <v>3.1489999999999997E-2</v>
      </c>
      <c r="J1023">
        <v>60</v>
      </c>
      <c r="K1023" t="s">
        <v>13039</v>
      </c>
      <c r="L1023" t="s">
        <v>2588</v>
      </c>
      <c r="M1023" s="2">
        <v>67.31832418981503</v>
      </c>
      <c r="N1023" t="s">
        <v>1820</v>
      </c>
    </row>
    <row r="1024" spans="1:14" x14ac:dyDescent="0.3">
      <c r="A1024" s="1">
        <v>45800.883241724543</v>
      </c>
      <c r="B1024" t="s">
        <v>624</v>
      </c>
      <c r="C1024" t="s">
        <v>624</v>
      </c>
      <c r="D1024" t="s">
        <v>1111</v>
      </c>
      <c r="E1024" t="s">
        <v>14504</v>
      </c>
      <c r="F1024" t="s">
        <v>2473</v>
      </c>
      <c r="G1024" s="62">
        <v>41</v>
      </c>
      <c r="H1024" s="4">
        <v>1</v>
      </c>
      <c r="I1024" s="63">
        <v>4.1000000000000002E-2</v>
      </c>
      <c r="J1024">
        <v>17</v>
      </c>
      <c r="K1024" t="s">
        <v>13039</v>
      </c>
      <c r="L1024" t="s">
        <v>1155</v>
      </c>
      <c r="M1024" s="2">
        <v>71.434190254629357</v>
      </c>
      <c r="N1024" t="s">
        <v>1820</v>
      </c>
    </row>
    <row r="1025" spans="1:14" x14ac:dyDescent="0.3">
      <c r="A1025" s="1">
        <v>45805.968287731477</v>
      </c>
      <c r="B1025" t="s">
        <v>1825</v>
      </c>
      <c r="C1025" t="s">
        <v>800</v>
      </c>
      <c r="D1025" t="s">
        <v>1047</v>
      </c>
      <c r="E1025" t="s">
        <v>14505</v>
      </c>
      <c r="F1025" t="s">
        <v>13420</v>
      </c>
      <c r="G1025" s="62">
        <v>43.76</v>
      </c>
      <c r="H1025" s="4">
        <v>1</v>
      </c>
      <c r="I1025" s="63">
        <v>4.376E-2</v>
      </c>
      <c r="J1025">
        <v>12</v>
      </c>
      <c r="K1025" t="s">
        <v>13042</v>
      </c>
      <c r="L1025" t="s">
        <v>1164</v>
      </c>
      <c r="M1025" s="2">
        <v>65.665473402776115</v>
      </c>
      <c r="N1025" t="s">
        <v>1820</v>
      </c>
    </row>
    <row r="1026" spans="1:14" x14ac:dyDescent="0.3">
      <c r="A1026" s="1">
        <v>45806.91436609954</v>
      </c>
      <c r="B1026" t="s">
        <v>1825</v>
      </c>
      <c r="C1026" t="s">
        <v>800</v>
      </c>
      <c r="D1026" t="s">
        <v>1047</v>
      </c>
      <c r="E1026" t="s">
        <v>14506</v>
      </c>
      <c r="F1026" t="s">
        <v>7209</v>
      </c>
      <c r="G1026" s="62">
        <v>43.76</v>
      </c>
      <c r="H1026" s="4">
        <v>1</v>
      </c>
      <c r="I1026" s="63">
        <v>4.376E-2</v>
      </c>
      <c r="J1026">
        <v>11</v>
      </c>
      <c r="K1026" t="s">
        <v>13042</v>
      </c>
      <c r="L1026" t="s">
        <v>1160</v>
      </c>
      <c r="M1026" s="2">
        <v>66.435948750004172</v>
      </c>
      <c r="N1026" t="s">
        <v>1820</v>
      </c>
    </row>
    <row r="1027" spans="1:14" x14ac:dyDescent="0.3">
      <c r="A1027" s="1">
        <v>45805.971145810181</v>
      </c>
      <c r="B1027" t="s">
        <v>1825</v>
      </c>
      <c r="C1027" t="s">
        <v>800</v>
      </c>
      <c r="D1027" t="s">
        <v>1047</v>
      </c>
      <c r="E1027" t="s">
        <v>14507</v>
      </c>
      <c r="F1027" t="s">
        <v>14508</v>
      </c>
      <c r="G1027" s="62">
        <v>43.76</v>
      </c>
      <c r="H1027" s="4">
        <v>1</v>
      </c>
      <c r="I1027" s="63">
        <v>4.376E-2</v>
      </c>
      <c r="J1027">
        <v>12</v>
      </c>
      <c r="K1027" t="s">
        <v>13034</v>
      </c>
      <c r="L1027" t="s">
        <v>1160</v>
      </c>
      <c r="M1027" s="2">
        <v>66.213543206016766</v>
      </c>
      <c r="N1027" t="s">
        <v>1820</v>
      </c>
    </row>
    <row r="1028" spans="1:14" x14ac:dyDescent="0.3">
      <c r="A1028" s="1">
        <v>45808.773362280102</v>
      </c>
      <c r="B1028" t="s">
        <v>1825</v>
      </c>
      <c r="C1028" t="s">
        <v>800</v>
      </c>
      <c r="D1028" t="s">
        <v>1047</v>
      </c>
      <c r="E1028" t="s">
        <v>14509</v>
      </c>
      <c r="F1028" t="s">
        <v>14510</v>
      </c>
      <c r="G1028" s="62">
        <v>43.76</v>
      </c>
      <c r="H1028" s="4">
        <v>1</v>
      </c>
      <c r="I1028" s="63">
        <v>4.376E-2</v>
      </c>
      <c r="J1028">
        <v>9</v>
      </c>
      <c r="K1028" t="s">
        <v>13042</v>
      </c>
      <c r="L1028" t="s">
        <v>1164</v>
      </c>
      <c r="M1028" s="2">
        <v>65.79646195602254</v>
      </c>
      <c r="N1028" t="s">
        <v>1820</v>
      </c>
    </row>
    <row r="1029" spans="1:14" x14ac:dyDescent="0.3">
      <c r="A1029" s="1">
        <v>45806.915356851852</v>
      </c>
      <c r="B1029" t="s">
        <v>803</v>
      </c>
      <c r="C1029" t="s">
        <v>800</v>
      </c>
      <c r="D1029" t="s">
        <v>1047</v>
      </c>
      <c r="E1029" t="s">
        <v>14511</v>
      </c>
      <c r="F1029" t="s">
        <v>14512</v>
      </c>
      <c r="G1029" s="62">
        <v>43.76</v>
      </c>
      <c r="H1029" s="4">
        <v>1</v>
      </c>
      <c r="I1029" s="63">
        <v>4.376E-2</v>
      </c>
      <c r="J1029">
        <v>11</v>
      </c>
      <c r="K1029" t="s">
        <v>13034</v>
      </c>
      <c r="L1029" t="s">
        <v>1164</v>
      </c>
      <c r="M1029" s="2">
        <v>65.83837459491042</v>
      </c>
      <c r="N1029" t="s">
        <v>1820</v>
      </c>
    </row>
    <row r="1030" spans="1:14" x14ac:dyDescent="0.3">
      <c r="A1030" s="1">
        <v>45811.325668634257</v>
      </c>
      <c r="B1030" t="s">
        <v>1825</v>
      </c>
      <c r="C1030" t="s">
        <v>800</v>
      </c>
      <c r="D1030" t="s">
        <v>1047</v>
      </c>
      <c r="E1030" t="s">
        <v>14513</v>
      </c>
      <c r="F1030" t="s">
        <v>13882</v>
      </c>
      <c r="G1030" s="62">
        <v>43.76</v>
      </c>
      <c r="H1030" s="4">
        <v>1</v>
      </c>
      <c r="I1030" s="63">
        <v>4.376E-2</v>
      </c>
      <c r="J1030">
        <v>6</v>
      </c>
      <c r="K1030" t="s">
        <v>13042</v>
      </c>
      <c r="L1030" t="s">
        <v>1164</v>
      </c>
      <c r="M1030" s="2">
        <v>65.310386608798581</v>
      </c>
      <c r="N1030" t="s">
        <v>1820</v>
      </c>
    </row>
    <row r="1031" spans="1:14" x14ac:dyDescent="0.3">
      <c r="A1031" s="1">
        <v>45808.775208090279</v>
      </c>
      <c r="B1031" t="s">
        <v>1825</v>
      </c>
      <c r="C1031" t="s">
        <v>800</v>
      </c>
      <c r="D1031" t="s">
        <v>1047</v>
      </c>
      <c r="E1031" t="s">
        <v>14514</v>
      </c>
      <c r="F1031" t="s">
        <v>11644</v>
      </c>
      <c r="G1031" s="62">
        <v>43.76</v>
      </c>
      <c r="H1031" s="4">
        <v>1</v>
      </c>
      <c r="I1031" s="63">
        <v>4.376E-2</v>
      </c>
      <c r="J1031">
        <v>9</v>
      </c>
      <c r="K1031" t="s">
        <v>13042</v>
      </c>
      <c r="L1031" t="s">
        <v>1164</v>
      </c>
      <c r="M1031" s="2">
        <v>65.837470347221824</v>
      </c>
      <c r="N1031" t="s">
        <v>1820</v>
      </c>
    </row>
    <row r="1032" spans="1:14" x14ac:dyDescent="0.3">
      <c r="A1032" s="1">
        <v>45807.561607754629</v>
      </c>
      <c r="B1032" t="s">
        <v>1825</v>
      </c>
      <c r="C1032" t="s">
        <v>800</v>
      </c>
      <c r="D1032" t="s">
        <v>1047</v>
      </c>
      <c r="E1032" t="s">
        <v>14515</v>
      </c>
      <c r="F1032" t="s">
        <v>7979</v>
      </c>
      <c r="G1032" s="62">
        <v>43.76</v>
      </c>
      <c r="H1032" s="4">
        <v>1</v>
      </c>
      <c r="I1032" s="63">
        <v>4.376E-2</v>
      </c>
      <c r="J1032">
        <v>10</v>
      </c>
      <c r="K1032" t="s">
        <v>13042</v>
      </c>
      <c r="L1032" t="s">
        <v>1160</v>
      </c>
      <c r="M1032" s="2">
        <v>66.274751053242653</v>
      </c>
      <c r="N1032" t="s">
        <v>1820</v>
      </c>
    </row>
    <row r="1033" spans="1:14" x14ac:dyDescent="0.3">
      <c r="A1033" s="1">
        <v>45807.563893206017</v>
      </c>
      <c r="B1033" t="s">
        <v>1825</v>
      </c>
      <c r="C1033" t="s">
        <v>800</v>
      </c>
      <c r="D1033" t="s">
        <v>1047</v>
      </c>
      <c r="E1033" t="s">
        <v>14516</v>
      </c>
      <c r="F1033" t="s">
        <v>14517</v>
      </c>
      <c r="G1033" s="62">
        <v>43.76</v>
      </c>
      <c r="H1033" s="4">
        <v>1</v>
      </c>
      <c r="I1033" s="63">
        <v>4.376E-2</v>
      </c>
      <c r="J1033">
        <v>10</v>
      </c>
      <c r="K1033" t="s">
        <v>13042</v>
      </c>
      <c r="L1033" t="s">
        <v>1164</v>
      </c>
      <c r="M1033" s="2">
        <v>65.827379780093906</v>
      </c>
      <c r="N1033" t="s">
        <v>1820</v>
      </c>
    </row>
    <row r="1034" spans="1:14" x14ac:dyDescent="0.3">
      <c r="A1034" s="1">
        <v>45807.559829328697</v>
      </c>
      <c r="B1034" t="s">
        <v>1825</v>
      </c>
      <c r="C1034" t="s">
        <v>800</v>
      </c>
      <c r="D1034" t="s">
        <v>1047</v>
      </c>
      <c r="E1034" t="s">
        <v>14518</v>
      </c>
      <c r="F1034" t="s">
        <v>11408</v>
      </c>
      <c r="G1034" s="62">
        <v>43.76</v>
      </c>
      <c r="H1034" s="4">
        <v>1</v>
      </c>
      <c r="I1034" s="63">
        <v>4.376E-2</v>
      </c>
      <c r="J1034">
        <v>10</v>
      </c>
      <c r="K1034" t="s">
        <v>13042</v>
      </c>
      <c r="L1034" t="s">
        <v>1160</v>
      </c>
      <c r="M1034" s="2">
        <v>66.080681921295763</v>
      </c>
      <c r="N1034" t="s">
        <v>1820</v>
      </c>
    </row>
    <row r="1035" spans="1:14" x14ac:dyDescent="0.3">
      <c r="A1035" s="1">
        <v>45807.55924372685</v>
      </c>
      <c r="B1035" t="s">
        <v>1825</v>
      </c>
      <c r="C1035" t="s">
        <v>800</v>
      </c>
      <c r="D1035" t="s">
        <v>1047</v>
      </c>
      <c r="E1035" t="s">
        <v>14519</v>
      </c>
      <c r="F1035" t="s">
        <v>4854</v>
      </c>
      <c r="G1035" s="62">
        <v>43.76</v>
      </c>
      <c r="H1035" s="4">
        <v>1</v>
      </c>
      <c r="I1035" s="63">
        <v>4.376E-2</v>
      </c>
      <c r="J1035">
        <v>10</v>
      </c>
      <c r="K1035" t="s">
        <v>13042</v>
      </c>
      <c r="L1035" t="s">
        <v>1160</v>
      </c>
      <c r="M1035" s="2">
        <v>66.27344050926331</v>
      </c>
      <c r="N1035" t="s">
        <v>1820</v>
      </c>
    </row>
    <row r="1036" spans="1:14" x14ac:dyDescent="0.3">
      <c r="A1036" s="1">
        <v>45811.346809571762</v>
      </c>
      <c r="B1036" t="s">
        <v>1825</v>
      </c>
      <c r="C1036" t="s">
        <v>800</v>
      </c>
      <c r="D1036" t="s">
        <v>1047</v>
      </c>
      <c r="E1036" t="s">
        <v>14520</v>
      </c>
      <c r="F1036" t="s">
        <v>14521</v>
      </c>
      <c r="G1036" s="62">
        <v>43.76</v>
      </c>
      <c r="H1036" s="4">
        <v>1</v>
      </c>
      <c r="I1036" s="63">
        <v>4.376E-2</v>
      </c>
      <c r="J1036">
        <v>6</v>
      </c>
      <c r="K1036" t="s">
        <v>13042</v>
      </c>
      <c r="L1036" t="s">
        <v>1164</v>
      </c>
      <c r="M1036" s="2">
        <v>65.447918101854157</v>
      </c>
      <c r="N1036" t="s">
        <v>1820</v>
      </c>
    </row>
    <row r="1037" spans="1:14" x14ac:dyDescent="0.3">
      <c r="A1037" s="1">
        <v>45811.324766493053</v>
      </c>
      <c r="B1037" t="s">
        <v>803</v>
      </c>
      <c r="C1037" t="s">
        <v>800</v>
      </c>
      <c r="D1037" t="s">
        <v>1047</v>
      </c>
      <c r="E1037" t="s">
        <v>14522</v>
      </c>
      <c r="F1037" t="s">
        <v>4008</v>
      </c>
      <c r="G1037" s="62">
        <v>43.76</v>
      </c>
      <c r="H1037" s="4">
        <v>1</v>
      </c>
      <c r="I1037" s="63">
        <v>4.376E-2</v>
      </c>
      <c r="J1037">
        <v>6</v>
      </c>
      <c r="K1037" t="s">
        <v>13034</v>
      </c>
      <c r="L1037" t="s">
        <v>1164</v>
      </c>
      <c r="M1037" s="2">
        <v>65.453571076388471</v>
      </c>
      <c r="N1037" t="s">
        <v>1820</v>
      </c>
    </row>
    <row r="1038" spans="1:14" x14ac:dyDescent="0.3">
      <c r="A1038" s="1">
        <v>45799.404287256941</v>
      </c>
      <c r="B1038" t="s">
        <v>1825</v>
      </c>
      <c r="C1038" t="s">
        <v>800</v>
      </c>
      <c r="D1038" t="s">
        <v>1047</v>
      </c>
      <c r="E1038" t="s">
        <v>14523</v>
      </c>
      <c r="F1038" t="s">
        <v>14524</v>
      </c>
      <c r="G1038" s="62">
        <v>43.76</v>
      </c>
      <c r="H1038" s="4">
        <v>1</v>
      </c>
      <c r="I1038" s="63">
        <v>4.376E-2</v>
      </c>
      <c r="J1038">
        <v>18</v>
      </c>
      <c r="K1038" t="s">
        <v>13042</v>
      </c>
      <c r="L1038" t="s">
        <v>1164</v>
      </c>
      <c r="M1038" s="2">
        <v>65.845796041670837</v>
      </c>
      <c r="N1038" t="s">
        <v>1820</v>
      </c>
    </row>
    <row r="1039" spans="1:14" x14ac:dyDescent="0.3">
      <c r="A1039" s="1">
        <v>45811.324431180547</v>
      </c>
      <c r="B1039" t="s">
        <v>1825</v>
      </c>
      <c r="C1039" t="s">
        <v>800</v>
      </c>
      <c r="D1039" t="s">
        <v>1047</v>
      </c>
      <c r="E1039" t="s">
        <v>14525</v>
      </c>
      <c r="F1039" t="s">
        <v>13510</v>
      </c>
      <c r="G1039" s="62">
        <v>43.76</v>
      </c>
      <c r="H1039" s="4">
        <v>1</v>
      </c>
      <c r="I1039" s="63">
        <v>4.376E-2</v>
      </c>
      <c r="J1039">
        <v>6</v>
      </c>
      <c r="K1039" t="s">
        <v>13042</v>
      </c>
      <c r="L1039" t="s">
        <v>1164</v>
      </c>
      <c r="M1039" s="2">
        <v>65.346581701393006</v>
      </c>
      <c r="N1039" t="s">
        <v>1820</v>
      </c>
    </row>
    <row r="1040" spans="1:14" x14ac:dyDescent="0.3">
      <c r="A1040" s="1">
        <v>45811.355156111109</v>
      </c>
      <c r="B1040" t="s">
        <v>1825</v>
      </c>
      <c r="C1040" t="s">
        <v>800</v>
      </c>
      <c r="D1040" t="s">
        <v>1047</v>
      </c>
      <c r="E1040" t="s">
        <v>14526</v>
      </c>
      <c r="F1040" t="s">
        <v>8427</v>
      </c>
      <c r="G1040" s="62">
        <v>43.76</v>
      </c>
      <c r="H1040" s="4">
        <v>1</v>
      </c>
      <c r="I1040" s="63">
        <v>4.376E-2</v>
      </c>
      <c r="J1040">
        <v>6</v>
      </c>
      <c r="K1040" t="s">
        <v>13042</v>
      </c>
      <c r="L1040" t="s">
        <v>1164</v>
      </c>
      <c r="M1040" s="2">
        <v>65.452016319446557</v>
      </c>
      <c r="N1040" t="s">
        <v>1820</v>
      </c>
    </row>
    <row r="1041" spans="1:14" x14ac:dyDescent="0.3">
      <c r="A1041" s="1">
        <v>45806.938772789348</v>
      </c>
      <c r="B1041" t="s">
        <v>1825</v>
      </c>
      <c r="C1041" t="s">
        <v>800</v>
      </c>
      <c r="D1041" t="s">
        <v>1047</v>
      </c>
      <c r="E1041" t="s">
        <v>14527</v>
      </c>
      <c r="F1041" t="s">
        <v>6476</v>
      </c>
      <c r="G1041" s="62">
        <v>43.76</v>
      </c>
      <c r="H1041" s="4">
        <v>1</v>
      </c>
      <c r="I1041" s="63">
        <v>4.376E-2</v>
      </c>
      <c r="J1041">
        <v>11</v>
      </c>
      <c r="K1041" t="s">
        <v>13042</v>
      </c>
      <c r="L1041" t="s">
        <v>1164</v>
      </c>
      <c r="M1041" s="2">
        <v>65.739177986113646</v>
      </c>
      <c r="N1041" t="s">
        <v>1820</v>
      </c>
    </row>
    <row r="1042" spans="1:14" x14ac:dyDescent="0.3">
      <c r="A1042" s="1">
        <v>45806.939594293981</v>
      </c>
      <c r="B1042" t="s">
        <v>1825</v>
      </c>
      <c r="C1042" t="s">
        <v>800</v>
      </c>
      <c r="D1042" t="s">
        <v>1047</v>
      </c>
      <c r="E1042" t="s">
        <v>14528</v>
      </c>
      <c r="F1042" t="s">
        <v>2524</v>
      </c>
      <c r="G1042" s="62">
        <v>43.76</v>
      </c>
      <c r="H1042" s="4">
        <v>1</v>
      </c>
      <c r="I1042" s="63">
        <v>4.376E-2</v>
      </c>
      <c r="J1042">
        <v>11</v>
      </c>
      <c r="K1042" t="s">
        <v>13042</v>
      </c>
      <c r="L1042" t="s">
        <v>1164</v>
      </c>
      <c r="M1042" s="2">
        <v>65.451110949070426</v>
      </c>
      <c r="N1042" t="s">
        <v>1820</v>
      </c>
    </row>
    <row r="1043" spans="1:14" x14ac:dyDescent="0.3">
      <c r="A1043" s="1">
        <v>45776.941640648147</v>
      </c>
      <c r="B1043" t="s">
        <v>426</v>
      </c>
      <c r="C1043" t="s">
        <v>424</v>
      </c>
      <c r="D1043" t="s">
        <v>2483</v>
      </c>
      <c r="E1043" t="s">
        <v>14529</v>
      </c>
      <c r="F1043" t="s">
        <v>11802</v>
      </c>
      <c r="G1043" s="62">
        <v>120</v>
      </c>
      <c r="H1043" s="4">
        <v>1</v>
      </c>
      <c r="I1043" s="63">
        <v>0.12</v>
      </c>
      <c r="J1043">
        <v>41</v>
      </c>
      <c r="K1043" t="s">
        <v>13042</v>
      </c>
      <c r="L1043" t="s">
        <v>1160</v>
      </c>
      <c r="M1043" s="2">
        <v>66.428118124997127</v>
      </c>
      <c r="N1043" t="s">
        <v>1820</v>
      </c>
    </row>
    <row r="1044" spans="1:14" x14ac:dyDescent="0.3">
      <c r="A1044" s="1">
        <v>45800.882646782411</v>
      </c>
      <c r="B1044" t="s">
        <v>624</v>
      </c>
      <c r="C1044" t="s">
        <v>624</v>
      </c>
      <c r="D1044" t="s">
        <v>1111</v>
      </c>
      <c r="E1044" t="s">
        <v>14530</v>
      </c>
      <c r="F1044" t="s">
        <v>14531</v>
      </c>
      <c r="G1044" s="62">
        <v>41</v>
      </c>
      <c r="H1044" s="4">
        <v>1</v>
      </c>
      <c r="I1044" s="63">
        <v>4.1000000000000002E-2</v>
      </c>
      <c r="J1044">
        <v>17</v>
      </c>
      <c r="K1044" t="s">
        <v>13039</v>
      </c>
      <c r="L1044" t="s">
        <v>1160</v>
      </c>
      <c r="M1044" s="2">
        <v>66.502929641203082</v>
      </c>
      <c r="N1044" t="s">
        <v>1820</v>
      </c>
    </row>
    <row r="1045" spans="1:14" x14ac:dyDescent="0.3">
      <c r="A1045" s="1">
        <v>45773.68929509259</v>
      </c>
      <c r="B1045" t="s">
        <v>624</v>
      </c>
      <c r="C1045" t="s">
        <v>624</v>
      </c>
      <c r="D1045" t="s">
        <v>1111</v>
      </c>
      <c r="E1045" t="s">
        <v>14532</v>
      </c>
      <c r="F1045" t="s">
        <v>1569</v>
      </c>
      <c r="G1045" s="62">
        <v>41</v>
      </c>
      <c r="H1045" s="4">
        <v>1</v>
      </c>
      <c r="I1045" s="63">
        <v>4.1000000000000002E-2</v>
      </c>
      <c r="J1045">
        <v>44</v>
      </c>
      <c r="K1045" t="s">
        <v>13039</v>
      </c>
      <c r="L1045" t="s">
        <v>1160</v>
      </c>
      <c r="M1045" s="2">
        <v>66.552700289350469</v>
      </c>
      <c r="N1045" t="s">
        <v>1820</v>
      </c>
    </row>
    <row r="1046" spans="1:14" x14ac:dyDescent="0.3">
      <c r="A1046" s="1">
        <v>45769.676037083344</v>
      </c>
      <c r="B1046" t="s">
        <v>626</v>
      </c>
      <c r="C1046" t="s">
        <v>626</v>
      </c>
      <c r="D1046" t="s">
        <v>1184</v>
      </c>
      <c r="E1046" t="s">
        <v>14533</v>
      </c>
      <c r="F1046" t="s">
        <v>1134</v>
      </c>
      <c r="G1046" s="62">
        <v>44</v>
      </c>
      <c r="H1046" s="4">
        <v>1</v>
      </c>
      <c r="I1046" s="63">
        <v>4.3999999999999997E-2</v>
      </c>
      <c r="J1046">
        <v>48</v>
      </c>
      <c r="K1046" t="s">
        <v>13039</v>
      </c>
      <c r="L1046" t="s">
        <v>1164</v>
      </c>
      <c r="M1046" s="2">
        <v>65.960728055557411</v>
      </c>
      <c r="N1046" t="s">
        <v>1820</v>
      </c>
    </row>
    <row r="1047" spans="1:14" x14ac:dyDescent="0.3">
      <c r="A1047" s="1">
        <v>45800.054163344903</v>
      </c>
      <c r="B1047" t="s">
        <v>624</v>
      </c>
      <c r="C1047" t="s">
        <v>624</v>
      </c>
      <c r="D1047" t="s">
        <v>1111</v>
      </c>
      <c r="E1047" t="s">
        <v>14534</v>
      </c>
      <c r="F1047" t="s">
        <v>5104</v>
      </c>
      <c r="G1047" s="62">
        <v>41</v>
      </c>
      <c r="H1047" s="4">
        <v>1</v>
      </c>
      <c r="I1047" s="63">
        <v>4.1000000000000002E-2</v>
      </c>
      <c r="J1047">
        <v>17</v>
      </c>
      <c r="K1047" t="s">
        <v>13039</v>
      </c>
      <c r="L1047" t="s">
        <v>1160</v>
      </c>
      <c r="M1047" s="2">
        <v>66.439716585649876</v>
      </c>
      <c r="N1047" t="s">
        <v>1820</v>
      </c>
    </row>
    <row r="1048" spans="1:14" x14ac:dyDescent="0.3">
      <c r="A1048" s="1">
        <v>45760.588890474537</v>
      </c>
      <c r="B1048" t="s">
        <v>626</v>
      </c>
      <c r="C1048" t="s">
        <v>626</v>
      </c>
      <c r="D1048" t="s">
        <v>1184</v>
      </c>
      <c r="E1048" t="s">
        <v>14535</v>
      </c>
      <c r="F1048" t="s">
        <v>2710</v>
      </c>
      <c r="G1048" s="62">
        <v>44</v>
      </c>
      <c r="H1048" s="4">
        <v>1</v>
      </c>
      <c r="I1048" s="63">
        <v>4.3999999999999997E-2</v>
      </c>
      <c r="J1048">
        <v>57</v>
      </c>
      <c r="K1048" t="s">
        <v>13039</v>
      </c>
      <c r="L1048" t="s">
        <v>1160</v>
      </c>
      <c r="M1048" s="2">
        <v>66.022591840279347</v>
      </c>
      <c r="N1048" t="s">
        <v>1820</v>
      </c>
    </row>
    <row r="1049" spans="1:14" x14ac:dyDescent="0.3">
      <c r="A1049" s="1">
        <v>45757.989562719908</v>
      </c>
      <c r="B1049" t="s">
        <v>728</v>
      </c>
      <c r="C1049" t="s">
        <v>728</v>
      </c>
      <c r="D1049" t="s">
        <v>1047</v>
      </c>
      <c r="E1049" t="s">
        <v>14536</v>
      </c>
      <c r="F1049" t="s">
        <v>3393</v>
      </c>
      <c r="G1049" s="62">
        <v>75.5</v>
      </c>
      <c r="H1049" s="4">
        <v>1</v>
      </c>
      <c r="I1049" s="63">
        <v>7.5499999999999998E-2</v>
      </c>
      <c r="J1049">
        <v>60</v>
      </c>
      <c r="K1049" t="s">
        <v>13039</v>
      </c>
      <c r="L1049" t="s">
        <v>1160</v>
      </c>
      <c r="M1049" s="2">
        <v>66.267241944442503</v>
      </c>
      <c r="N1049" t="s">
        <v>1820</v>
      </c>
    </row>
    <row r="1050" spans="1:14" x14ac:dyDescent="0.3">
      <c r="A1050" s="1">
        <v>45776.365943518518</v>
      </c>
      <c r="B1050" t="s">
        <v>3538</v>
      </c>
      <c r="C1050" t="s">
        <v>757</v>
      </c>
      <c r="D1050" t="s">
        <v>1047</v>
      </c>
      <c r="E1050" t="s">
        <v>14537</v>
      </c>
      <c r="F1050" t="s">
        <v>3239</v>
      </c>
      <c r="G1050" s="62">
        <v>54.8</v>
      </c>
      <c r="H1050" s="4">
        <v>1</v>
      </c>
      <c r="I1050" s="63">
        <v>5.4800000000000001E-2</v>
      </c>
      <c r="J1050">
        <v>41</v>
      </c>
      <c r="K1050" t="s">
        <v>13042</v>
      </c>
      <c r="L1050" t="s">
        <v>1554</v>
      </c>
      <c r="M1050" s="2">
        <v>63.843527569442813</v>
      </c>
      <c r="N1050" t="s">
        <v>13062</v>
      </c>
    </row>
    <row r="1051" spans="1:14" x14ac:dyDescent="0.3">
      <c r="A1051" s="1">
        <v>45787.021759687501</v>
      </c>
      <c r="B1051" t="s">
        <v>626</v>
      </c>
      <c r="C1051" t="s">
        <v>626</v>
      </c>
      <c r="D1051" t="s">
        <v>1184</v>
      </c>
      <c r="E1051" t="s">
        <v>14538</v>
      </c>
      <c r="F1051" t="s">
        <v>3022</v>
      </c>
      <c r="G1051" s="62">
        <v>44</v>
      </c>
      <c r="H1051" s="4">
        <v>1</v>
      </c>
      <c r="I1051" s="63">
        <v>4.3999999999999997E-2</v>
      </c>
      <c r="J1051">
        <v>30</v>
      </c>
      <c r="K1051" t="s">
        <v>13039</v>
      </c>
      <c r="L1051" t="s">
        <v>1164</v>
      </c>
      <c r="M1051" s="2">
        <v>65.535309594910359</v>
      </c>
      <c r="N1051" t="s">
        <v>1820</v>
      </c>
    </row>
    <row r="1052" spans="1:14" x14ac:dyDescent="0.3">
      <c r="A1052" s="1">
        <v>45814.3323527662</v>
      </c>
      <c r="B1052" t="s">
        <v>590</v>
      </c>
      <c r="C1052" t="s">
        <v>591</v>
      </c>
      <c r="D1052" t="s">
        <v>2044</v>
      </c>
      <c r="E1052" t="s">
        <v>14539</v>
      </c>
      <c r="F1052" t="s">
        <v>2477</v>
      </c>
      <c r="G1052" s="62">
        <v>67.099999999999994</v>
      </c>
      <c r="H1052" s="4">
        <v>1</v>
      </c>
      <c r="I1052" s="63">
        <v>6.7099999999999993E-2</v>
      </c>
      <c r="J1052">
        <v>3</v>
      </c>
      <c r="K1052" t="s">
        <v>13034</v>
      </c>
      <c r="L1052" t="s">
        <v>1164</v>
      </c>
      <c r="M1052" s="2">
        <v>65.019292314813356</v>
      </c>
      <c r="N1052" t="s">
        <v>1820</v>
      </c>
    </row>
    <row r="1053" spans="1:14" x14ac:dyDescent="0.3">
      <c r="A1053" s="1">
        <v>45760.603809803237</v>
      </c>
      <c r="B1053" t="s">
        <v>626</v>
      </c>
      <c r="C1053" t="s">
        <v>626</v>
      </c>
      <c r="D1053" t="s">
        <v>1184</v>
      </c>
      <c r="E1053" t="s">
        <v>14540</v>
      </c>
      <c r="F1053" t="s">
        <v>9116</v>
      </c>
      <c r="G1053" s="62">
        <v>44</v>
      </c>
      <c r="H1053" s="4">
        <v>1</v>
      </c>
      <c r="I1053" s="63">
        <v>4.3999999999999997E-2</v>
      </c>
      <c r="J1053">
        <v>57</v>
      </c>
      <c r="K1053" t="s">
        <v>13039</v>
      </c>
      <c r="L1053" t="s">
        <v>1164</v>
      </c>
      <c r="M1053" s="2">
        <v>65.926591087962152</v>
      </c>
      <c r="N1053" t="s">
        <v>1820</v>
      </c>
    </row>
    <row r="1054" spans="1:14" x14ac:dyDescent="0.3">
      <c r="A1054" s="1">
        <v>45798.712909907408</v>
      </c>
      <c r="B1054" t="s">
        <v>626</v>
      </c>
      <c r="C1054" t="s">
        <v>626</v>
      </c>
      <c r="D1054" t="s">
        <v>1184</v>
      </c>
      <c r="E1054" t="s">
        <v>14541</v>
      </c>
      <c r="F1054" t="s">
        <v>13247</v>
      </c>
      <c r="G1054" s="62">
        <v>44</v>
      </c>
      <c r="H1054" s="4">
        <v>1</v>
      </c>
      <c r="I1054" s="63">
        <v>4.3999999999999997E-2</v>
      </c>
      <c r="J1054">
        <v>19</v>
      </c>
      <c r="K1054" t="s">
        <v>13039</v>
      </c>
      <c r="L1054" t="s">
        <v>1164</v>
      </c>
      <c r="M1054" s="2">
        <v>65.889600150461774</v>
      </c>
      <c r="N1054" t="s">
        <v>1820</v>
      </c>
    </row>
    <row r="1055" spans="1:14" x14ac:dyDescent="0.3">
      <c r="A1055" s="1">
        <v>45787.021913194447</v>
      </c>
      <c r="B1055" t="s">
        <v>626</v>
      </c>
      <c r="C1055" t="s">
        <v>626</v>
      </c>
      <c r="D1055" t="s">
        <v>1184</v>
      </c>
      <c r="E1055" t="s">
        <v>14542</v>
      </c>
      <c r="F1055" t="s">
        <v>6560</v>
      </c>
      <c r="G1055" s="62">
        <v>44</v>
      </c>
      <c r="H1055" s="4">
        <v>1</v>
      </c>
      <c r="I1055" s="63">
        <v>4.3999999999999997E-2</v>
      </c>
      <c r="J1055">
        <v>30</v>
      </c>
      <c r="K1055" t="s">
        <v>13039</v>
      </c>
      <c r="L1055" t="s">
        <v>1164</v>
      </c>
      <c r="M1055" s="2">
        <v>65.277856053238793</v>
      </c>
      <c r="N1055" t="s">
        <v>1820</v>
      </c>
    </row>
    <row r="1056" spans="1:14" x14ac:dyDescent="0.3">
      <c r="A1056" s="1">
        <v>45773.717975717591</v>
      </c>
      <c r="B1056" t="s">
        <v>624</v>
      </c>
      <c r="C1056" t="s">
        <v>624</v>
      </c>
      <c r="D1056" t="s">
        <v>1111</v>
      </c>
      <c r="E1056" t="s">
        <v>14543</v>
      </c>
      <c r="F1056" t="s">
        <v>12119</v>
      </c>
      <c r="G1056" s="62">
        <v>41</v>
      </c>
      <c r="H1056" s="4">
        <v>1</v>
      </c>
      <c r="I1056" s="63">
        <v>4.1000000000000002E-2</v>
      </c>
      <c r="J1056">
        <v>44</v>
      </c>
      <c r="K1056" t="s">
        <v>13039</v>
      </c>
      <c r="L1056" t="s">
        <v>1164</v>
      </c>
      <c r="M1056" s="2">
        <v>65.132489293981052</v>
      </c>
      <c r="N1056" t="s">
        <v>1820</v>
      </c>
    </row>
    <row r="1057" spans="1:14" x14ac:dyDescent="0.3">
      <c r="A1057" s="1">
        <v>45773.692339351852</v>
      </c>
      <c r="B1057" t="s">
        <v>624</v>
      </c>
      <c r="C1057" t="s">
        <v>624</v>
      </c>
      <c r="D1057" t="s">
        <v>1111</v>
      </c>
      <c r="E1057" t="s">
        <v>14544</v>
      </c>
      <c r="F1057" t="s">
        <v>14545</v>
      </c>
      <c r="G1057" s="62">
        <v>41</v>
      </c>
      <c r="H1057" s="4">
        <v>1</v>
      </c>
      <c r="I1057" s="63">
        <v>4.1000000000000002E-2</v>
      </c>
      <c r="J1057">
        <v>44</v>
      </c>
      <c r="K1057" t="s">
        <v>13039</v>
      </c>
      <c r="L1057" t="s">
        <v>1164</v>
      </c>
      <c r="M1057" s="2">
        <v>65.140307719906559</v>
      </c>
      <c r="N1057" t="s">
        <v>1820</v>
      </c>
    </row>
    <row r="1058" spans="1:14" x14ac:dyDescent="0.3">
      <c r="A1058" s="1">
        <v>45769.67214732639</v>
      </c>
      <c r="B1058" t="s">
        <v>626</v>
      </c>
      <c r="C1058" t="s">
        <v>626</v>
      </c>
      <c r="D1058" t="s">
        <v>1184</v>
      </c>
      <c r="E1058" t="s">
        <v>14546</v>
      </c>
      <c r="F1058" t="s">
        <v>4517</v>
      </c>
      <c r="G1058" s="62">
        <v>44</v>
      </c>
      <c r="H1058" s="4">
        <v>1</v>
      </c>
      <c r="I1058" s="63">
        <v>4.3999999999999997E-2</v>
      </c>
      <c r="J1058">
        <v>48</v>
      </c>
      <c r="K1058" t="s">
        <v>13039</v>
      </c>
      <c r="L1058" t="s">
        <v>1164</v>
      </c>
      <c r="M1058" s="2">
        <v>65.321123506946606</v>
      </c>
      <c r="N1058" t="s">
        <v>1820</v>
      </c>
    </row>
    <row r="1059" spans="1:14" x14ac:dyDescent="0.3">
      <c r="A1059" s="1">
        <v>45805.246390567132</v>
      </c>
      <c r="B1059" t="s">
        <v>434</v>
      </c>
      <c r="C1059" t="s">
        <v>434</v>
      </c>
      <c r="D1059" t="s">
        <v>1964</v>
      </c>
      <c r="E1059" t="s">
        <v>14547</v>
      </c>
      <c r="F1059" t="s">
        <v>1055</v>
      </c>
      <c r="G1059" s="62">
        <v>57.1</v>
      </c>
      <c r="H1059" s="4">
        <v>1</v>
      </c>
      <c r="I1059" s="63">
        <v>5.7099999999999998E-2</v>
      </c>
      <c r="J1059">
        <v>12</v>
      </c>
      <c r="K1059" t="s">
        <v>13039</v>
      </c>
      <c r="L1059" t="s">
        <v>1164</v>
      </c>
      <c r="M1059" s="2">
        <v>65.296553402775316</v>
      </c>
      <c r="N1059" t="s">
        <v>1820</v>
      </c>
    </row>
    <row r="1060" spans="1:14" x14ac:dyDescent="0.3">
      <c r="A1060" s="1">
        <v>45815.572382534723</v>
      </c>
      <c r="B1060" t="s">
        <v>756</v>
      </c>
      <c r="C1060" t="s">
        <v>757</v>
      </c>
      <c r="D1060" t="s">
        <v>1047</v>
      </c>
      <c r="E1060" t="s">
        <v>14548</v>
      </c>
      <c r="F1060" t="s">
        <v>4808</v>
      </c>
      <c r="G1060" s="62">
        <v>54.8</v>
      </c>
      <c r="H1060" s="4">
        <v>1</v>
      </c>
      <c r="I1060" s="63">
        <v>5.4800000000000001E-2</v>
      </c>
      <c r="J1060">
        <v>2</v>
      </c>
      <c r="K1060" t="s">
        <v>13034</v>
      </c>
      <c r="L1060" t="s">
        <v>1797</v>
      </c>
      <c r="M1060" s="2">
        <v>64.130479965278937</v>
      </c>
      <c r="N1060" t="s">
        <v>13062</v>
      </c>
    </row>
    <row r="1061" spans="1:14" x14ac:dyDescent="0.3">
      <c r="A1061" s="1">
        <v>45783.734518043981</v>
      </c>
      <c r="B1061" t="s">
        <v>759</v>
      </c>
      <c r="C1061" t="s">
        <v>757</v>
      </c>
      <c r="D1061" t="s">
        <v>1047</v>
      </c>
      <c r="E1061" t="s">
        <v>14549</v>
      </c>
      <c r="F1061" t="s">
        <v>5364</v>
      </c>
      <c r="G1061" s="62">
        <v>54.8</v>
      </c>
      <c r="H1061" s="4">
        <v>1</v>
      </c>
      <c r="I1061" s="63">
        <v>5.4800000000000001E-2</v>
      </c>
      <c r="J1061">
        <v>34</v>
      </c>
      <c r="K1061" t="s">
        <v>13034</v>
      </c>
      <c r="L1061" t="s">
        <v>1797</v>
      </c>
      <c r="M1061" s="2">
        <v>64.034432800923241</v>
      </c>
      <c r="N1061" t="s">
        <v>13062</v>
      </c>
    </row>
    <row r="1062" spans="1:14" x14ac:dyDescent="0.3">
      <c r="A1062" s="1">
        <v>45789.624283171303</v>
      </c>
      <c r="B1062" t="s">
        <v>759</v>
      </c>
      <c r="C1062" t="s">
        <v>757</v>
      </c>
      <c r="D1062" t="s">
        <v>1047</v>
      </c>
      <c r="E1062" t="s">
        <v>14550</v>
      </c>
      <c r="F1062" t="s">
        <v>9161</v>
      </c>
      <c r="G1062" s="62">
        <v>54.8</v>
      </c>
      <c r="H1062" s="4">
        <v>1</v>
      </c>
      <c r="I1062" s="63">
        <v>5.4800000000000001E-2</v>
      </c>
      <c r="J1062">
        <v>28</v>
      </c>
      <c r="K1062" t="s">
        <v>13034</v>
      </c>
      <c r="L1062" t="s">
        <v>1797</v>
      </c>
      <c r="M1062" s="2">
        <v>64.416086006945989</v>
      </c>
      <c r="N1062" t="s">
        <v>13062</v>
      </c>
    </row>
    <row r="1063" spans="1:14" x14ac:dyDescent="0.3">
      <c r="A1063" s="1">
        <v>45815.523139398152</v>
      </c>
      <c r="B1063" t="s">
        <v>759</v>
      </c>
      <c r="C1063" t="s">
        <v>757</v>
      </c>
      <c r="D1063" t="s">
        <v>1047</v>
      </c>
      <c r="E1063" t="s">
        <v>14551</v>
      </c>
      <c r="F1063" t="s">
        <v>3342</v>
      </c>
      <c r="G1063" s="62">
        <v>54.8</v>
      </c>
      <c r="H1063" s="4">
        <v>1</v>
      </c>
      <c r="I1063" s="63">
        <v>5.4800000000000001E-2</v>
      </c>
      <c r="J1063">
        <v>2</v>
      </c>
      <c r="K1063" t="s">
        <v>13034</v>
      </c>
      <c r="L1063" t="s">
        <v>1554</v>
      </c>
      <c r="M1063" s="2">
        <v>63.853662303241443</v>
      </c>
      <c r="N1063" t="s">
        <v>13062</v>
      </c>
    </row>
    <row r="1064" spans="1:14" x14ac:dyDescent="0.3">
      <c r="A1064" s="1">
        <v>45763.287517534722</v>
      </c>
      <c r="B1064" t="s">
        <v>591</v>
      </c>
      <c r="C1064" t="s">
        <v>591</v>
      </c>
      <c r="D1064" t="s">
        <v>2044</v>
      </c>
      <c r="E1064" t="s">
        <v>14552</v>
      </c>
      <c r="F1064" t="s">
        <v>8292</v>
      </c>
      <c r="G1064" s="62">
        <v>67.099999999999994</v>
      </c>
      <c r="H1064" s="4">
        <v>1</v>
      </c>
      <c r="I1064" s="63">
        <v>6.7099999999999993E-2</v>
      </c>
      <c r="J1064">
        <v>54</v>
      </c>
      <c r="K1064" t="s">
        <v>13039</v>
      </c>
      <c r="L1064" t="s">
        <v>1797</v>
      </c>
      <c r="M1064" s="2">
        <v>64.966659814817831</v>
      </c>
      <c r="N1064" t="s">
        <v>1820</v>
      </c>
    </row>
    <row r="1065" spans="1:14" x14ac:dyDescent="0.3">
      <c r="A1065" s="1">
        <v>45814.331572569441</v>
      </c>
      <c r="B1065" t="s">
        <v>590</v>
      </c>
      <c r="C1065" t="s">
        <v>591</v>
      </c>
      <c r="D1065" t="s">
        <v>2044</v>
      </c>
      <c r="E1065" t="s">
        <v>14553</v>
      </c>
      <c r="F1065" t="s">
        <v>8260</v>
      </c>
      <c r="G1065" s="62">
        <v>67.099999999999994</v>
      </c>
      <c r="H1065" s="4">
        <v>1</v>
      </c>
      <c r="I1065" s="63">
        <v>6.7099999999999993E-2</v>
      </c>
      <c r="J1065">
        <v>3</v>
      </c>
      <c r="K1065" t="s">
        <v>13034</v>
      </c>
      <c r="L1065" t="s">
        <v>1797</v>
      </c>
      <c r="M1065" s="2">
        <v>64.533348055556417</v>
      </c>
      <c r="N1065" t="s">
        <v>1820</v>
      </c>
    </row>
    <row r="1066" spans="1:14" x14ac:dyDescent="0.3">
      <c r="A1066" s="1">
        <v>45765.279037523149</v>
      </c>
      <c r="B1066" t="s">
        <v>554</v>
      </c>
      <c r="C1066" t="s">
        <v>554</v>
      </c>
      <c r="D1066" t="s">
        <v>1473</v>
      </c>
      <c r="E1066" t="s">
        <v>14554</v>
      </c>
      <c r="F1066" t="s">
        <v>5911</v>
      </c>
      <c r="G1066" s="62">
        <v>140.13999999999999</v>
      </c>
      <c r="H1066" s="4">
        <v>1</v>
      </c>
      <c r="I1066" s="63">
        <v>0.14013999999999999</v>
      </c>
      <c r="J1066">
        <v>52</v>
      </c>
      <c r="K1066" t="s">
        <v>13039</v>
      </c>
      <c r="L1066" t="s">
        <v>1797</v>
      </c>
      <c r="M1066" s="2">
        <v>64.291892037035723</v>
      </c>
      <c r="N1066" t="s">
        <v>1820</v>
      </c>
    </row>
    <row r="1067" spans="1:14" x14ac:dyDescent="0.3">
      <c r="A1067" s="1">
        <v>45808.581437939807</v>
      </c>
      <c r="B1067" t="s">
        <v>330</v>
      </c>
      <c r="C1067" t="s">
        <v>330</v>
      </c>
      <c r="D1067" t="s">
        <v>1246</v>
      </c>
      <c r="E1067" t="s">
        <v>14555</v>
      </c>
      <c r="F1067" t="s">
        <v>10689</v>
      </c>
      <c r="G1067" s="62">
        <v>173.69</v>
      </c>
      <c r="H1067" s="4">
        <v>1</v>
      </c>
      <c r="I1067" s="63">
        <v>0.17369000000000001</v>
      </c>
      <c r="J1067">
        <v>9</v>
      </c>
      <c r="K1067" t="s">
        <v>13039</v>
      </c>
      <c r="L1067" t="s">
        <v>1797</v>
      </c>
      <c r="M1067" s="2">
        <v>64.292863784721703</v>
      </c>
      <c r="N1067" t="s">
        <v>1820</v>
      </c>
    </row>
    <row r="1068" spans="1:14" x14ac:dyDescent="0.3">
      <c r="A1068" s="1">
        <v>45771.402322534719</v>
      </c>
      <c r="B1068" t="s">
        <v>626</v>
      </c>
      <c r="C1068" t="s">
        <v>626</v>
      </c>
      <c r="D1068" t="s">
        <v>1184</v>
      </c>
      <c r="E1068" t="s">
        <v>14556</v>
      </c>
      <c r="F1068" t="s">
        <v>8292</v>
      </c>
      <c r="G1068" s="62">
        <v>44</v>
      </c>
      <c r="H1068" s="4">
        <v>1</v>
      </c>
      <c r="I1068" s="63">
        <v>4.3999999999999997E-2</v>
      </c>
      <c r="J1068">
        <v>46</v>
      </c>
      <c r="K1068" t="s">
        <v>13039</v>
      </c>
      <c r="L1068" t="s">
        <v>1797</v>
      </c>
      <c r="M1068" s="2">
        <v>64.931418726853735</v>
      </c>
      <c r="N1068" t="s">
        <v>1820</v>
      </c>
    </row>
    <row r="1069" spans="1:14" x14ac:dyDescent="0.3">
      <c r="A1069" s="1">
        <v>45777.986532604169</v>
      </c>
      <c r="B1069" t="s">
        <v>111</v>
      </c>
      <c r="C1069" t="s">
        <v>111</v>
      </c>
      <c r="D1069" t="s">
        <v>1796</v>
      </c>
      <c r="E1069" t="s">
        <v>14557</v>
      </c>
      <c r="F1069" t="s">
        <v>7348</v>
      </c>
      <c r="G1069" s="62">
        <v>84.4</v>
      </c>
      <c r="H1069" s="4">
        <v>1</v>
      </c>
      <c r="I1069" s="63">
        <v>8.4400000000000003E-2</v>
      </c>
      <c r="J1069">
        <v>40</v>
      </c>
      <c r="K1069" t="s">
        <v>13039</v>
      </c>
      <c r="L1069" t="s">
        <v>1797</v>
      </c>
      <c r="M1069" s="2">
        <v>64.72814428240963</v>
      </c>
      <c r="N1069" t="s">
        <v>1820</v>
      </c>
    </row>
    <row r="1070" spans="1:14" x14ac:dyDescent="0.3">
      <c r="A1070" s="1">
        <v>45770.669866018521</v>
      </c>
      <c r="B1070" t="s">
        <v>3494</v>
      </c>
      <c r="C1070" t="s">
        <v>554</v>
      </c>
      <c r="D1070" t="s">
        <v>1473</v>
      </c>
      <c r="E1070" t="s">
        <v>14558</v>
      </c>
      <c r="F1070" t="s">
        <v>5200</v>
      </c>
      <c r="G1070" s="62">
        <v>136</v>
      </c>
      <c r="H1070" s="4">
        <v>1</v>
      </c>
      <c r="I1070" s="63">
        <v>0.13600000000000001</v>
      </c>
      <c r="J1070">
        <v>47</v>
      </c>
      <c r="K1070" t="s">
        <v>13042</v>
      </c>
      <c r="L1070" t="s">
        <v>1797</v>
      </c>
      <c r="M1070" s="2">
        <v>64.52143001157674</v>
      </c>
      <c r="N1070" t="s">
        <v>1820</v>
      </c>
    </row>
    <row r="1071" spans="1:14" x14ac:dyDescent="0.3">
      <c r="A1071" s="1">
        <v>45779.427690601849</v>
      </c>
      <c r="B1071" t="s">
        <v>111</v>
      </c>
      <c r="C1071" t="s">
        <v>111</v>
      </c>
      <c r="D1071" t="s">
        <v>1796</v>
      </c>
      <c r="E1071" t="s">
        <v>14559</v>
      </c>
      <c r="F1071" t="s">
        <v>6921</v>
      </c>
      <c r="G1071" s="62">
        <v>84.4</v>
      </c>
      <c r="H1071" s="4">
        <v>1</v>
      </c>
      <c r="I1071" s="63">
        <v>8.4400000000000003E-2</v>
      </c>
      <c r="J1071">
        <v>38</v>
      </c>
      <c r="K1071" t="s">
        <v>13039</v>
      </c>
      <c r="L1071" t="s">
        <v>1797</v>
      </c>
      <c r="M1071" s="2">
        <v>64.746844594905269</v>
      </c>
      <c r="N1071" t="s">
        <v>1820</v>
      </c>
    </row>
    <row r="1072" spans="1:14" x14ac:dyDescent="0.3">
      <c r="A1072" s="1">
        <v>45771.689449664351</v>
      </c>
      <c r="B1072" t="s">
        <v>3494</v>
      </c>
      <c r="C1072" t="s">
        <v>554</v>
      </c>
      <c r="D1072" t="s">
        <v>1473</v>
      </c>
      <c r="E1072" t="s">
        <v>14560</v>
      </c>
      <c r="F1072" t="s">
        <v>5023</v>
      </c>
      <c r="G1072" s="62">
        <v>136</v>
      </c>
      <c r="H1072" s="4">
        <v>1</v>
      </c>
      <c r="I1072" s="63">
        <v>0.13600000000000001</v>
      </c>
      <c r="J1072">
        <v>46</v>
      </c>
      <c r="K1072" t="s">
        <v>13042</v>
      </c>
      <c r="L1072" t="s">
        <v>1797</v>
      </c>
      <c r="M1072" s="2">
        <v>64.522013530091499</v>
      </c>
      <c r="N1072" t="s">
        <v>1820</v>
      </c>
    </row>
    <row r="1073" spans="1:14" x14ac:dyDescent="0.3">
      <c r="A1073" s="1">
        <v>45766.593524548611</v>
      </c>
      <c r="B1073" t="s">
        <v>3494</v>
      </c>
      <c r="C1073" t="s">
        <v>554</v>
      </c>
      <c r="D1073" t="s">
        <v>1473</v>
      </c>
      <c r="E1073" t="s">
        <v>14561</v>
      </c>
      <c r="F1073" t="s">
        <v>5234</v>
      </c>
      <c r="G1073" s="62">
        <v>136</v>
      </c>
      <c r="H1073" s="4">
        <v>1</v>
      </c>
      <c r="I1073" s="63">
        <v>0.13600000000000001</v>
      </c>
      <c r="J1073">
        <v>51</v>
      </c>
      <c r="K1073" t="s">
        <v>13042</v>
      </c>
      <c r="L1073" t="s">
        <v>1797</v>
      </c>
      <c r="M1073" s="2">
        <v>64.738600324075378</v>
      </c>
      <c r="N1073" t="s">
        <v>1820</v>
      </c>
    </row>
    <row r="1074" spans="1:14" x14ac:dyDescent="0.3">
      <c r="A1074" s="1">
        <v>45779.431867210653</v>
      </c>
      <c r="B1074" t="s">
        <v>111</v>
      </c>
      <c r="C1074" t="s">
        <v>111</v>
      </c>
      <c r="D1074" t="s">
        <v>1796</v>
      </c>
      <c r="E1074" t="s">
        <v>14562</v>
      </c>
      <c r="F1074" t="s">
        <v>8733</v>
      </c>
      <c r="G1074" s="62">
        <v>84.4</v>
      </c>
      <c r="H1074" s="4">
        <v>1</v>
      </c>
      <c r="I1074" s="63">
        <v>8.4400000000000003E-2</v>
      </c>
      <c r="J1074">
        <v>38</v>
      </c>
      <c r="K1074" t="s">
        <v>13039</v>
      </c>
      <c r="L1074" t="s">
        <v>1797</v>
      </c>
      <c r="M1074" s="2">
        <v>64.7460978472227</v>
      </c>
      <c r="N1074" t="s">
        <v>1820</v>
      </c>
    </row>
    <row r="1075" spans="1:14" x14ac:dyDescent="0.3">
      <c r="A1075" s="1">
        <v>45787.021480254632</v>
      </c>
      <c r="B1075" t="s">
        <v>626</v>
      </c>
      <c r="C1075" t="s">
        <v>626</v>
      </c>
      <c r="D1075" t="s">
        <v>1184</v>
      </c>
      <c r="E1075" t="s">
        <v>14563</v>
      </c>
      <c r="F1075" t="s">
        <v>1228</v>
      </c>
      <c r="G1075" s="62">
        <v>44</v>
      </c>
      <c r="H1075" s="4">
        <v>1</v>
      </c>
      <c r="I1075" s="63">
        <v>4.3999999999999997E-2</v>
      </c>
      <c r="J1075">
        <v>30</v>
      </c>
      <c r="K1075" t="s">
        <v>13039</v>
      </c>
      <c r="L1075" t="s">
        <v>1554</v>
      </c>
      <c r="M1075" s="2">
        <v>63.45363568286848</v>
      </c>
      <c r="N1075" t="s">
        <v>1820</v>
      </c>
    </row>
    <row r="1076" spans="1:14" x14ac:dyDescent="0.3">
      <c r="A1076" s="1">
        <v>45805.253536608798</v>
      </c>
      <c r="B1076" t="s">
        <v>434</v>
      </c>
      <c r="C1076" t="s">
        <v>434</v>
      </c>
      <c r="D1076" t="s">
        <v>1964</v>
      </c>
      <c r="E1076" t="s">
        <v>14564</v>
      </c>
      <c r="F1076" t="s">
        <v>3834</v>
      </c>
      <c r="G1076" s="62">
        <v>57.1</v>
      </c>
      <c r="H1076" s="4">
        <v>1</v>
      </c>
      <c r="I1076" s="63">
        <v>5.7099999999999998E-2</v>
      </c>
      <c r="J1076">
        <v>12</v>
      </c>
      <c r="K1076" t="s">
        <v>13039</v>
      </c>
      <c r="L1076" t="s">
        <v>1797</v>
      </c>
      <c r="M1076" s="2">
        <v>64.042835937500058</v>
      </c>
      <c r="N1076" t="s">
        <v>1820</v>
      </c>
    </row>
    <row r="1077" spans="1:14" x14ac:dyDescent="0.3">
      <c r="A1077" s="1">
        <v>45769.671886192133</v>
      </c>
      <c r="B1077" t="s">
        <v>626</v>
      </c>
      <c r="C1077" t="s">
        <v>626</v>
      </c>
      <c r="D1077" t="s">
        <v>1184</v>
      </c>
      <c r="E1077" t="s">
        <v>14565</v>
      </c>
      <c r="F1077" t="s">
        <v>1116</v>
      </c>
      <c r="G1077" s="62">
        <v>44</v>
      </c>
      <c r="H1077" s="4">
        <v>1</v>
      </c>
      <c r="I1077" s="63">
        <v>4.3999999999999997E-2</v>
      </c>
      <c r="J1077">
        <v>48</v>
      </c>
      <c r="K1077" t="s">
        <v>13039</v>
      </c>
      <c r="L1077" t="s">
        <v>1797</v>
      </c>
      <c r="M1077" s="2">
        <v>64.026725069445092</v>
      </c>
      <c r="N1077" t="s">
        <v>1820</v>
      </c>
    </row>
    <row r="1078" spans="1:14" x14ac:dyDescent="0.3">
      <c r="A1078" s="1">
        <v>45771.322731203712</v>
      </c>
      <c r="B1078" t="s">
        <v>590</v>
      </c>
      <c r="C1078" t="s">
        <v>591</v>
      </c>
      <c r="D1078" t="s">
        <v>2044</v>
      </c>
      <c r="E1078" t="s">
        <v>14566</v>
      </c>
      <c r="F1078" t="s">
        <v>8708</v>
      </c>
      <c r="G1078" s="62">
        <v>67.099999999999994</v>
      </c>
      <c r="H1078" s="4">
        <v>1</v>
      </c>
      <c r="I1078" s="63">
        <v>6.7099999999999993E-2</v>
      </c>
      <c r="J1078">
        <v>46</v>
      </c>
      <c r="K1078" t="s">
        <v>13042</v>
      </c>
      <c r="L1078" t="s">
        <v>1797</v>
      </c>
      <c r="M1078" s="2">
        <v>64.012349212964182</v>
      </c>
      <c r="N1078" t="s">
        <v>1820</v>
      </c>
    </row>
    <row r="1079" spans="1:14" x14ac:dyDescent="0.3">
      <c r="A1079" s="1">
        <v>45769.666572789363</v>
      </c>
      <c r="B1079" t="s">
        <v>626</v>
      </c>
      <c r="C1079" t="s">
        <v>626</v>
      </c>
      <c r="D1079" t="s">
        <v>1184</v>
      </c>
      <c r="E1079" t="s">
        <v>14567</v>
      </c>
      <c r="F1079" t="s">
        <v>8708</v>
      </c>
      <c r="G1079" s="62">
        <v>44</v>
      </c>
      <c r="H1079" s="4">
        <v>1</v>
      </c>
      <c r="I1079" s="63">
        <v>4.3999999999999997E-2</v>
      </c>
      <c r="J1079">
        <v>48</v>
      </c>
      <c r="K1079" t="s">
        <v>13039</v>
      </c>
      <c r="L1079" t="s">
        <v>1554</v>
      </c>
      <c r="M1079" s="2">
        <v>63.854383206016792</v>
      </c>
      <c r="N1079" t="s">
        <v>1820</v>
      </c>
    </row>
    <row r="1080" spans="1:14" x14ac:dyDescent="0.3">
      <c r="A1080" s="1">
        <v>45794.708673460649</v>
      </c>
      <c r="B1080" t="s">
        <v>626</v>
      </c>
      <c r="C1080" t="s">
        <v>626</v>
      </c>
      <c r="D1080" t="s">
        <v>1184</v>
      </c>
      <c r="E1080" t="s">
        <v>14568</v>
      </c>
      <c r="F1080" t="s">
        <v>8784</v>
      </c>
      <c r="G1080" s="62">
        <v>44</v>
      </c>
      <c r="H1080" s="4">
        <v>1</v>
      </c>
      <c r="I1080" s="63">
        <v>4.3999999999999997E-2</v>
      </c>
      <c r="J1080">
        <v>23</v>
      </c>
      <c r="K1080" t="s">
        <v>13039</v>
      </c>
      <c r="L1080" t="s">
        <v>1554</v>
      </c>
      <c r="M1080" s="2">
        <v>63.839672858797712</v>
      </c>
      <c r="N1080" t="s">
        <v>1820</v>
      </c>
    </row>
    <row r="1081" spans="1:14" x14ac:dyDescent="0.3">
      <c r="A1081" s="1">
        <v>45794.670606736108</v>
      </c>
      <c r="B1081" t="s">
        <v>626</v>
      </c>
      <c r="C1081" t="s">
        <v>626</v>
      </c>
      <c r="D1081" t="s">
        <v>1184</v>
      </c>
      <c r="E1081" t="s">
        <v>14569</v>
      </c>
      <c r="F1081" t="s">
        <v>3440</v>
      </c>
      <c r="G1081" s="62">
        <v>44</v>
      </c>
      <c r="H1081" s="4">
        <v>1</v>
      </c>
      <c r="I1081" s="63">
        <v>4.3999999999999997E-2</v>
      </c>
      <c r="J1081">
        <v>23</v>
      </c>
      <c r="K1081" t="s">
        <v>13039</v>
      </c>
      <c r="L1081" t="s">
        <v>1554</v>
      </c>
      <c r="M1081" s="2">
        <v>63.838974317128297</v>
      </c>
      <c r="N1081" t="s">
        <v>1820</v>
      </c>
    </row>
    <row r="1082" spans="1:14" x14ac:dyDescent="0.3">
      <c r="A1082" s="1">
        <v>45814.61775917824</v>
      </c>
      <c r="B1082" t="s">
        <v>1019</v>
      </c>
      <c r="C1082" t="s">
        <v>1019</v>
      </c>
      <c r="D1082" t="s">
        <v>1047</v>
      </c>
      <c r="E1082" t="s">
        <v>14570</v>
      </c>
      <c r="F1082" t="s">
        <v>1376</v>
      </c>
      <c r="G1082" s="62">
        <v>65</v>
      </c>
      <c r="H1082" s="4">
        <v>1</v>
      </c>
      <c r="I1082" s="63">
        <v>6.5000000000000002E-2</v>
      </c>
      <c r="J1082">
        <v>3</v>
      </c>
      <c r="K1082" t="s">
        <v>13039</v>
      </c>
      <c r="L1082" t="s">
        <v>1797</v>
      </c>
      <c r="M1082" s="2">
        <v>64.228789282409707</v>
      </c>
      <c r="N1082" t="s">
        <v>1820</v>
      </c>
    </row>
    <row r="1083" spans="1:14" x14ac:dyDescent="0.3">
      <c r="A1083" s="1">
        <v>45798.713833807873</v>
      </c>
      <c r="B1083" t="s">
        <v>626</v>
      </c>
      <c r="C1083" t="s">
        <v>626</v>
      </c>
      <c r="D1083" t="s">
        <v>1184</v>
      </c>
      <c r="E1083" t="s">
        <v>14571</v>
      </c>
      <c r="F1083" t="s">
        <v>14445</v>
      </c>
      <c r="G1083" s="62">
        <v>44</v>
      </c>
      <c r="H1083" s="4">
        <v>1</v>
      </c>
      <c r="I1083" s="63">
        <v>4.3999999999999997E-2</v>
      </c>
      <c r="J1083">
        <v>19</v>
      </c>
      <c r="K1083" t="s">
        <v>13039</v>
      </c>
      <c r="L1083" t="s">
        <v>1554</v>
      </c>
      <c r="M1083" s="2">
        <v>63.665728703701468</v>
      </c>
      <c r="N1083" t="s">
        <v>1820</v>
      </c>
    </row>
    <row r="1084" spans="1:14" x14ac:dyDescent="0.3">
      <c r="A1084" s="1">
        <v>45771.327371226849</v>
      </c>
      <c r="B1084" t="s">
        <v>590</v>
      </c>
      <c r="C1084" t="s">
        <v>591</v>
      </c>
      <c r="D1084" t="s">
        <v>2044</v>
      </c>
      <c r="E1084" t="s">
        <v>14572</v>
      </c>
      <c r="F1084" t="s">
        <v>7397</v>
      </c>
      <c r="G1084" s="62">
        <v>67.099999999999994</v>
      </c>
      <c r="H1084" s="4">
        <v>1</v>
      </c>
      <c r="I1084" s="63">
        <v>6.7099999999999993E-2</v>
      </c>
      <c r="J1084">
        <v>46</v>
      </c>
      <c r="K1084" t="s">
        <v>13042</v>
      </c>
      <c r="L1084" t="s">
        <v>1797</v>
      </c>
      <c r="M1084" s="2">
        <v>64.314527685186476</v>
      </c>
      <c r="N1084" t="s">
        <v>1820</v>
      </c>
    </row>
    <row r="1085" spans="1:14" x14ac:dyDescent="0.3">
      <c r="A1085" s="1">
        <v>45780.476235104157</v>
      </c>
      <c r="B1085" t="s">
        <v>626</v>
      </c>
      <c r="C1085" t="s">
        <v>626</v>
      </c>
      <c r="D1085" t="s">
        <v>1184</v>
      </c>
      <c r="E1085" t="s">
        <v>14573</v>
      </c>
      <c r="F1085" t="s">
        <v>8260</v>
      </c>
      <c r="G1085" s="62">
        <v>44</v>
      </c>
      <c r="H1085" s="4">
        <v>1</v>
      </c>
      <c r="I1085" s="63">
        <v>4.3999999999999997E-2</v>
      </c>
      <c r="J1085">
        <v>37</v>
      </c>
      <c r="K1085" t="s">
        <v>13039</v>
      </c>
      <c r="L1085" t="s">
        <v>1797</v>
      </c>
      <c r="M1085" s="2">
        <v>64.211700312502217</v>
      </c>
      <c r="N1085" t="s">
        <v>1820</v>
      </c>
    </row>
    <row r="1086" spans="1:14" x14ac:dyDescent="0.3">
      <c r="A1086" s="1">
        <v>45777.461109247677</v>
      </c>
      <c r="B1086" t="s">
        <v>626</v>
      </c>
      <c r="C1086" t="s">
        <v>626</v>
      </c>
      <c r="D1086" t="s">
        <v>1184</v>
      </c>
      <c r="E1086" t="s">
        <v>14574</v>
      </c>
      <c r="F1086" t="s">
        <v>1121</v>
      </c>
      <c r="G1086" s="62">
        <v>44</v>
      </c>
      <c r="H1086" s="4">
        <v>1</v>
      </c>
      <c r="I1086" s="63">
        <v>4.3999999999999997E-2</v>
      </c>
      <c r="J1086">
        <v>40</v>
      </c>
      <c r="K1086" t="s">
        <v>13039</v>
      </c>
      <c r="L1086" t="s">
        <v>1554</v>
      </c>
      <c r="M1086" s="2">
        <v>63.733772638886883</v>
      </c>
      <c r="N1086" t="s">
        <v>1820</v>
      </c>
    </row>
    <row r="1087" spans="1:14" x14ac:dyDescent="0.3">
      <c r="A1087" s="1">
        <v>45766.630086504629</v>
      </c>
      <c r="B1087" t="s">
        <v>3494</v>
      </c>
      <c r="C1087" t="s">
        <v>554</v>
      </c>
      <c r="D1087" t="s">
        <v>1473</v>
      </c>
      <c r="E1087" t="s">
        <v>14575</v>
      </c>
      <c r="F1087" t="s">
        <v>4041</v>
      </c>
      <c r="G1087" s="62">
        <v>136</v>
      </c>
      <c r="H1087" s="4">
        <v>1</v>
      </c>
      <c r="I1087" s="63">
        <v>0.13600000000000001</v>
      </c>
      <c r="J1087">
        <v>51</v>
      </c>
      <c r="K1087" t="s">
        <v>13042</v>
      </c>
      <c r="L1087" t="s">
        <v>1797</v>
      </c>
      <c r="M1087" s="2">
        <v>64.328735659721133</v>
      </c>
      <c r="N1087" t="s">
        <v>1820</v>
      </c>
    </row>
    <row r="1088" spans="1:14" x14ac:dyDescent="0.3">
      <c r="A1088" s="1">
        <v>45796.688528842591</v>
      </c>
      <c r="B1088" t="s">
        <v>626</v>
      </c>
      <c r="C1088" t="s">
        <v>626</v>
      </c>
      <c r="D1088" t="s">
        <v>1184</v>
      </c>
      <c r="E1088" t="s">
        <v>14576</v>
      </c>
      <c r="F1088" t="s">
        <v>8938</v>
      </c>
      <c r="G1088" s="62">
        <v>44</v>
      </c>
      <c r="H1088" s="4">
        <v>1</v>
      </c>
      <c r="I1088" s="63">
        <v>4.3999999999999997E-2</v>
      </c>
      <c r="J1088">
        <v>21</v>
      </c>
      <c r="K1088" t="s">
        <v>13039</v>
      </c>
      <c r="L1088" t="s">
        <v>1797</v>
      </c>
      <c r="M1088" s="2">
        <v>64.766002615739126</v>
      </c>
      <c r="N1088" t="s">
        <v>1820</v>
      </c>
    </row>
    <row r="1089" spans="1:14" x14ac:dyDescent="0.3">
      <c r="A1089" s="1">
        <v>45760.628103171301</v>
      </c>
      <c r="B1089" t="s">
        <v>626</v>
      </c>
      <c r="C1089" t="s">
        <v>626</v>
      </c>
      <c r="D1089" t="s">
        <v>1184</v>
      </c>
      <c r="E1089" t="s">
        <v>14577</v>
      </c>
      <c r="F1089" t="s">
        <v>1544</v>
      </c>
      <c r="G1089" s="62">
        <v>44</v>
      </c>
      <c r="H1089" s="4">
        <v>1</v>
      </c>
      <c r="I1089" s="63">
        <v>4.3999999999999997E-2</v>
      </c>
      <c r="J1089">
        <v>57</v>
      </c>
      <c r="K1089" t="s">
        <v>13039</v>
      </c>
      <c r="L1089" t="s">
        <v>1797</v>
      </c>
      <c r="M1089" s="2">
        <v>64.638071469904389</v>
      </c>
      <c r="N1089" t="s">
        <v>1820</v>
      </c>
    </row>
    <row r="1090" spans="1:14" x14ac:dyDescent="0.3">
      <c r="A1090" s="1">
        <v>45760.648305810188</v>
      </c>
      <c r="B1090" t="s">
        <v>626</v>
      </c>
      <c r="C1090" t="s">
        <v>626</v>
      </c>
      <c r="D1090" t="s">
        <v>1184</v>
      </c>
      <c r="E1090" t="s">
        <v>14578</v>
      </c>
      <c r="F1090" t="s">
        <v>3445</v>
      </c>
      <c r="G1090" s="62">
        <v>44</v>
      </c>
      <c r="H1090" s="4">
        <v>1</v>
      </c>
      <c r="I1090" s="63">
        <v>4.3999999999999997E-2</v>
      </c>
      <c r="J1090">
        <v>57</v>
      </c>
      <c r="K1090" t="s">
        <v>13039</v>
      </c>
      <c r="L1090" t="s">
        <v>1797</v>
      </c>
      <c r="M1090" s="2">
        <v>64.694983182867873</v>
      </c>
      <c r="N1090" t="s">
        <v>1820</v>
      </c>
    </row>
    <row r="1091" spans="1:14" x14ac:dyDescent="0.3">
      <c r="A1091" s="1">
        <v>45765.600719965281</v>
      </c>
      <c r="B1091" t="s">
        <v>96</v>
      </c>
      <c r="C1091" t="s">
        <v>96</v>
      </c>
      <c r="D1091" t="s">
        <v>1796</v>
      </c>
      <c r="E1091" t="s">
        <v>14579</v>
      </c>
      <c r="F1091" t="s">
        <v>5619</v>
      </c>
      <c r="G1091" s="62">
        <v>87.8</v>
      </c>
      <c r="H1091" s="4">
        <v>1</v>
      </c>
      <c r="I1091" s="63">
        <v>8.7800000000000003E-2</v>
      </c>
      <c r="J1091">
        <v>52</v>
      </c>
      <c r="K1091" t="s">
        <v>13039</v>
      </c>
      <c r="L1091" t="s">
        <v>1554</v>
      </c>
      <c r="M1091" s="2">
        <v>63.689309722220059</v>
      </c>
      <c r="N1091" t="s">
        <v>1820</v>
      </c>
    </row>
    <row r="1092" spans="1:14" x14ac:dyDescent="0.3">
      <c r="A1092" s="1">
        <v>45766.611102997689</v>
      </c>
      <c r="B1092" t="s">
        <v>96</v>
      </c>
      <c r="C1092" t="s">
        <v>96</v>
      </c>
      <c r="D1092" t="s">
        <v>1796</v>
      </c>
      <c r="E1092" t="s">
        <v>14580</v>
      </c>
      <c r="F1092" t="s">
        <v>2848</v>
      </c>
      <c r="G1092" s="62">
        <v>87.8</v>
      </c>
      <c r="H1092" s="4">
        <v>1</v>
      </c>
      <c r="I1092" s="63">
        <v>8.7800000000000003E-2</v>
      </c>
      <c r="J1092">
        <v>51</v>
      </c>
      <c r="K1092" t="s">
        <v>13039</v>
      </c>
      <c r="L1092" t="s">
        <v>1554</v>
      </c>
      <c r="M1092" s="2">
        <v>63.688501921293209</v>
      </c>
      <c r="N1092" t="s">
        <v>1820</v>
      </c>
    </row>
    <row r="1093" spans="1:14" x14ac:dyDescent="0.3">
      <c r="A1093" s="1">
        <v>45763.221765358787</v>
      </c>
      <c r="B1093" t="s">
        <v>358</v>
      </c>
      <c r="C1093" t="s">
        <v>358</v>
      </c>
      <c r="D1093" t="s">
        <v>1246</v>
      </c>
      <c r="E1093" t="s">
        <v>14581</v>
      </c>
      <c r="F1093" t="s">
        <v>1285</v>
      </c>
      <c r="G1093" s="62">
        <v>94.2</v>
      </c>
      <c r="H1093" s="4">
        <v>1</v>
      </c>
      <c r="I1093" s="63">
        <v>9.4200000000000006E-2</v>
      </c>
      <c r="J1093">
        <v>54</v>
      </c>
      <c r="K1093" t="s">
        <v>13039</v>
      </c>
      <c r="L1093" t="s">
        <v>1192</v>
      </c>
      <c r="M1093" s="2">
        <v>62.804948657409113</v>
      </c>
      <c r="N1093" t="s">
        <v>1820</v>
      </c>
    </row>
    <row r="1094" spans="1:14" x14ac:dyDescent="0.3">
      <c r="A1094" s="1">
        <v>45777.988574120369</v>
      </c>
      <c r="B1094" t="s">
        <v>330</v>
      </c>
      <c r="C1094" t="s">
        <v>330</v>
      </c>
      <c r="D1094" t="s">
        <v>1246</v>
      </c>
      <c r="E1094" t="s">
        <v>14582</v>
      </c>
      <c r="F1094" t="s">
        <v>10864</v>
      </c>
      <c r="G1094" s="62">
        <v>173.69</v>
      </c>
      <c r="H1094" s="4">
        <v>1</v>
      </c>
      <c r="I1094" s="63">
        <v>0.17369000000000001</v>
      </c>
      <c r="J1094">
        <v>40</v>
      </c>
      <c r="K1094" t="s">
        <v>13039</v>
      </c>
      <c r="L1094" t="s">
        <v>1192</v>
      </c>
      <c r="M1094" s="2">
        <v>62.805623020831263</v>
      </c>
      <c r="N1094" t="s">
        <v>1820</v>
      </c>
    </row>
    <row r="1095" spans="1:14" x14ac:dyDescent="0.3">
      <c r="A1095" s="1">
        <v>45761.982610266197</v>
      </c>
      <c r="B1095" t="s">
        <v>358</v>
      </c>
      <c r="C1095" t="s">
        <v>358</v>
      </c>
      <c r="D1095" t="s">
        <v>1246</v>
      </c>
      <c r="E1095" t="s">
        <v>14583</v>
      </c>
      <c r="F1095" t="s">
        <v>1376</v>
      </c>
      <c r="G1095" s="62">
        <v>94.2</v>
      </c>
      <c r="H1095" s="4">
        <v>1</v>
      </c>
      <c r="I1095" s="63">
        <v>9.4200000000000006E-2</v>
      </c>
      <c r="J1095">
        <v>56</v>
      </c>
      <c r="K1095" t="s">
        <v>13039</v>
      </c>
      <c r="L1095" t="s">
        <v>1192</v>
      </c>
      <c r="M1095" s="2">
        <v>62.804326655095792</v>
      </c>
      <c r="N1095" t="s">
        <v>1820</v>
      </c>
    </row>
    <row r="1096" spans="1:14" x14ac:dyDescent="0.3">
      <c r="A1096" s="1">
        <v>45814.627976886572</v>
      </c>
      <c r="B1096" t="s">
        <v>357</v>
      </c>
      <c r="C1096" t="s">
        <v>358</v>
      </c>
      <c r="D1096" t="s">
        <v>1246</v>
      </c>
      <c r="E1096" t="s">
        <v>14584</v>
      </c>
      <c r="F1096" t="s">
        <v>1373</v>
      </c>
      <c r="G1096" s="62">
        <v>94.8</v>
      </c>
      <c r="H1096" s="4">
        <v>1</v>
      </c>
      <c r="I1096" s="63">
        <v>9.4799999999999995E-2</v>
      </c>
      <c r="J1096">
        <v>3</v>
      </c>
      <c r="K1096" t="s">
        <v>13034</v>
      </c>
      <c r="L1096" t="s">
        <v>1187</v>
      </c>
      <c r="M1096" s="2">
        <v>61.883600902780017</v>
      </c>
      <c r="N1096" t="s">
        <v>1820</v>
      </c>
    </row>
    <row r="1097" spans="1:14" x14ac:dyDescent="0.3">
      <c r="A1097" s="1">
        <v>45760.212468217593</v>
      </c>
      <c r="B1097" t="s">
        <v>358</v>
      </c>
      <c r="C1097" t="s">
        <v>358</v>
      </c>
      <c r="D1097" t="s">
        <v>1246</v>
      </c>
      <c r="E1097" t="s">
        <v>14585</v>
      </c>
      <c r="F1097" t="s">
        <v>1369</v>
      </c>
      <c r="G1097" s="62">
        <v>94.2</v>
      </c>
      <c r="H1097" s="4">
        <v>1</v>
      </c>
      <c r="I1097" s="63">
        <v>9.4200000000000006E-2</v>
      </c>
      <c r="J1097">
        <v>57</v>
      </c>
      <c r="K1097" t="s">
        <v>13039</v>
      </c>
      <c r="L1097" t="s">
        <v>1187</v>
      </c>
      <c r="M1097" s="2">
        <v>61.884352442131792</v>
      </c>
      <c r="N1097" t="s">
        <v>1820</v>
      </c>
    </row>
    <row r="1098" spans="1:14" x14ac:dyDescent="0.3">
      <c r="A1098" s="1">
        <v>45782.803907986112</v>
      </c>
      <c r="B1098" t="s">
        <v>330</v>
      </c>
      <c r="C1098" t="s">
        <v>330</v>
      </c>
      <c r="D1098" t="s">
        <v>1246</v>
      </c>
      <c r="E1098" t="s">
        <v>14586</v>
      </c>
      <c r="F1098" t="s">
        <v>7847</v>
      </c>
      <c r="G1098" s="62">
        <v>173.69</v>
      </c>
      <c r="H1098" s="4">
        <v>1</v>
      </c>
      <c r="I1098" s="63">
        <v>0.17369000000000001</v>
      </c>
      <c r="J1098">
        <v>35</v>
      </c>
      <c r="K1098" t="s">
        <v>13039</v>
      </c>
      <c r="L1098" t="s">
        <v>1187</v>
      </c>
      <c r="M1098" s="2">
        <v>61.354471250000643</v>
      </c>
      <c r="N1098" t="s">
        <v>1820</v>
      </c>
    </row>
    <row r="1099" spans="1:14" x14ac:dyDescent="0.3">
      <c r="A1099" s="1">
        <v>45763.222637175917</v>
      </c>
      <c r="B1099" t="s">
        <v>358</v>
      </c>
      <c r="C1099" t="s">
        <v>358</v>
      </c>
      <c r="D1099" t="s">
        <v>1246</v>
      </c>
      <c r="E1099" t="s">
        <v>14587</v>
      </c>
      <c r="F1099" t="s">
        <v>1946</v>
      </c>
      <c r="G1099" s="62">
        <v>94.2</v>
      </c>
      <c r="H1099" s="4">
        <v>1</v>
      </c>
      <c r="I1099" s="63">
        <v>9.4200000000000006E-2</v>
      </c>
      <c r="J1099">
        <v>54</v>
      </c>
      <c r="K1099" t="s">
        <v>13039</v>
      </c>
      <c r="L1099" t="s">
        <v>1187</v>
      </c>
      <c r="M1099" s="2">
        <v>61.789141539353302</v>
      </c>
      <c r="N1099" t="s">
        <v>1820</v>
      </c>
    </row>
    <row r="1100" spans="1:14" x14ac:dyDescent="0.3">
      <c r="A1100" s="1">
        <v>45766.64357753472</v>
      </c>
      <c r="B1100" t="s">
        <v>992</v>
      </c>
      <c r="C1100" t="s">
        <v>992</v>
      </c>
      <c r="D1100" t="s">
        <v>1371</v>
      </c>
      <c r="E1100" t="s">
        <v>14588</v>
      </c>
      <c r="F1100" t="s">
        <v>1296</v>
      </c>
      <c r="G1100" s="62">
        <v>31.49</v>
      </c>
      <c r="H1100" s="4">
        <v>1</v>
      </c>
      <c r="I1100" s="63">
        <v>3.1489999999999997E-2</v>
      </c>
      <c r="J1100">
        <v>51</v>
      </c>
      <c r="K1100" t="s">
        <v>13039</v>
      </c>
      <c r="L1100" t="s">
        <v>1179</v>
      </c>
      <c r="M1100" s="2">
        <v>58.38800640046248</v>
      </c>
      <c r="N1100" t="s">
        <v>1820</v>
      </c>
    </row>
    <row r="1101" spans="1:14" x14ac:dyDescent="0.3">
      <c r="A1101" s="1">
        <v>45760.213931736107</v>
      </c>
      <c r="B1101" t="s">
        <v>358</v>
      </c>
      <c r="C1101" t="s">
        <v>358</v>
      </c>
      <c r="D1101" t="s">
        <v>1246</v>
      </c>
      <c r="E1101" t="s">
        <v>14589</v>
      </c>
      <c r="F1101" t="s">
        <v>5891</v>
      </c>
      <c r="G1101" s="62">
        <v>94.2</v>
      </c>
      <c r="H1101" s="4">
        <v>1</v>
      </c>
      <c r="I1101" s="63">
        <v>9.4200000000000006E-2</v>
      </c>
      <c r="J1101">
        <v>57</v>
      </c>
      <c r="K1101" t="s">
        <v>13039</v>
      </c>
      <c r="L1101" t="s">
        <v>1253</v>
      </c>
      <c r="M1101" s="2">
        <v>60.988834976851649</v>
      </c>
      <c r="N1101" t="s">
        <v>1820</v>
      </c>
    </row>
    <row r="1102" spans="1:14" x14ac:dyDescent="0.3">
      <c r="A1102" s="1">
        <v>45763.270388321762</v>
      </c>
      <c r="B1102" t="s">
        <v>358</v>
      </c>
      <c r="C1102" t="s">
        <v>358</v>
      </c>
      <c r="D1102" t="s">
        <v>1246</v>
      </c>
      <c r="E1102" t="s">
        <v>14590</v>
      </c>
      <c r="F1102" t="s">
        <v>9192</v>
      </c>
      <c r="G1102" s="62">
        <v>94.2</v>
      </c>
      <c r="H1102" s="4">
        <v>1</v>
      </c>
      <c r="I1102" s="63">
        <v>9.4200000000000006E-2</v>
      </c>
      <c r="J1102">
        <v>54</v>
      </c>
      <c r="K1102" t="s">
        <v>13039</v>
      </c>
      <c r="L1102" t="s">
        <v>1187</v>
      </c>
      <c r="M1102" s="2">
        <v>61.352272847223503</v>
      </c>
      <c r="N1102" t="s">
        <v>1820</v>
      </c>
    </row>
    <row r="1103" spans="1:14" x14ac:dyDescent="0.3">
      <c r="A1103" s="1">
        <v>45761.985319918982</v>
      </c>
      <c r="B1103" t="s">
        <v>358</v>
      </c>
      <c r="C1103" t="s">
        <v>358</v>
      </c>
      <c r="D1103" t="s">
        <v>1246</v>
      </c>
      <c r="E1103" t="s">
        <v>14591</v>
      </c>
      <c r="F1103" t="s">
        <v>2174</v>
      </c>
      <c r="G1103" s="62">
        <v>94.2</v>
      </c>
      <c r="H1103" s="4">
        <v>1</v>
      </c>
      <c r="I1103" s="63">
        <v>9.4200000000000006E-2</v>
      </c>
      <c r="J1103">
        <v>56</v>
      </c>
      <c r="K1103" t="s">
        <v>13039</v>
      </c>
      <c r="L1103" t="s">
        <v>1253</v>
      </c>
      <c r="M1103" s="2">
        <v>60.571143518522149</v>
      </c>
      <c r="N1103" t="s">
        <v>1820</v>
      </c>
    </row>
    <row r="1104" spans="1:14" x14ac:dyDescent="0.3">
      <c r="A1104" s="1">
        <v>45767.060536655088</v>
      </c>
      <c r="B1104" t="s">
        <v>358</v>
      </c>
      <c r="C1104" t="s">
        <v>358</v>
      </c>
      <c r="D1104" t="s">
        <v>1246</v>
      </c>
      <c r="E1104" t="s">
        <v>14592</v>
      </c>
      <c r="F1104" t="s">
        <v>1387</v>
      </c>
      <c r="G1104" s="62">
        <v>94.2</v>
      </c>
      <c r="H1104" s="4">
        <v>1</v>
      </c>
      <c r="I1104" s="63">
        <v>9.4200000000000006E-2</v>
      </c>
      <c r="J1104">
        <v>50</v>
      </c>
      <c r="K1104" t="s">
        <v>13039</v>
      </c>
      <c r="L1104" t="s">
        <v>1253</v>
      </c>
      <c r="M1104" s="2">
        <v>60.982175243058009</v>
      </c>
      <c r="N1104" t="s">
        <v>1820</v>
      </c>
    </row>
    <row r="1105" spans="1:14" x14ac:dyDescent="0.3">
      <c r="A1105" s="1">
        <v>45815.569874814813</v>
      </c>
      <c r="B1105" t="s">
        <v>3538</v>
      </c>
      <c r="C1105" t="s">
        <v>757</v>
      </c>
      <c r="D1105" t="s">
        <v>1047</v>
      </c>
      <c r="E1105" t="s">
        <v>14593</v>
      </c>
      <c r="F1105" t="s">
        <v>5343</v>
      </c>
      <c r="G1105" s="62">
        <v>54.8</v>
      </c>
      <c r="H1105" s="4">
        <v>1</v>
      </c>
      <c r="I1105" s="63">
        <v>5.4800000000000001E-2</v>
      </c>
      <c r="J1105">
        <v>2</v>
      </c>
      <c r="K1105" t="s">
        <v>13034</v>
      </c>
      <c r="L1105" t="s">
        <v>1554</v>
      </c>
      <c r="M1105" s="2">
        <v>63.466741689815542</v>
      </c>
      <c r="N1105" t="s">
        <v>13062</v>
      </c>
    </row>
    <row r="1106" spans="1:14" x14ac:dyDescent="0.3">
      <c r="A1106" s="1">
        <v>45783.730635300933</v>
      </c>
      <c r="B1106" t="s">
        <v>759</v>
      </c>
      <c r="C1106" t="s">
        <v>757</v>
      </c>
      <c r="D1106" t="s">
        <v>1047</v>
      </c>
      <c r="E1106" t="s">
        <v>14594</v>
      </c>
      <c r="F1106" t="s">
        <v>2974</v>
      </c>
      <c r="G1106" s="62">
        <v>54.8</v>
      </c>
      <c r="H1106" s="4">
        <v>1</v>
      </c>
      <c r="I1106" s="63">
        <v>5.4800000000000001E-2</v>
      </c>
      <c r="J1106">
        <v>34</v>
      </c>
      <c r="K1106" t="s">
        <v>13034</v>
      </c>
      <c r="L1106" t="s">
        <v>1554</v>
      </c>
      <c r="M1106" s="2">
        <v>63.418761516208178</v>
      </c>
      <c r="N1106" t="s">
        <v>13062</v>
      </c>
    </row>
    <row r="1107" spans="1:14" x14ac:dyDescent="0.3">
      <c r="A1107" s="1">
        <v>45790.966718854157</v>
      </c>
      <c r="B1107" t="s">
        <v>819</v>
      </c>
      <c r="C1107" t="s">
        <v>819</v>
      </c>
      <c r="D1107" t="s">
        <v>1047</v>
      </c>
      <c r="E1107" t="s">
        <v>14595</v>
      </c>
      <c r="F1107" t="s">
        <v>10147</v>
      </c>
      <c r="G1107" s="62">
        <v>40.1</v>
      </c>
      <c r="H1107" s="4">
        <v>1</v>
      </c>
      <c r="I1107" s="63">
        <v>4.0099999999999997E-2</v>
      </c>
      <c r="J1107">
        <v>27</v>
      </c>
      <c r="K1107" t="s">
        <v>13049</v>
      </c>
      <c r="L1107" t="s">
        <v>1192</v>
      </c>
      <c r="M1107" s="2">
        <v>62.724064699075832</v>
      </c>
      <c r="N1107" t="s">
        <v>1820</v>
      </c>
    </row>
    <row r="1108" spans="1:14" x14ac:dyDescent="0.3">
      <c r="A1108" s="1">
        <v>45780.92556398148</v>
      </c>
      <c r="B1108" t="s">
        <v>590</v>
      </c>
      <c r="C1108" t="s">
        <v>591</v>
      </c>
      <c r="D1108" t="s">
        <v>2044</v>
      </c>
      <c r="E1108" t="s">
        <v>14596</v>
      </c>
      <c r="F1108" t="s">
        <v>1213</v>
      </c>
      <c r="G1108" s="62">
        <v>67.099999999999994</v>
      </c>
      <c r="H1108" s="4">
        <v>1</v>
      </c>
      <c r="I1108" s="63">
        <v>6.7099999999999993E-2</v>
      </c>
      <c r="J1108">
        <v>37</v>
      </c>
      <c r="K1108" t="s">
        <v>13034</v>
      </c>
      <c r="L1108" t="s">
        <v>1554</v>
      </c>
      <c r="M1108" s="2">
        <v>63.132323113430168</v>
      </c>
      <c r="N1108" t="s">
        <v>1820</v>
      </c>
    </row>
    <row r="1109" spans="1:14" x14ac:dyDescent="0.3">
      <c r="A1109" s="1">
        <v>45771.328870509256</v>
      </c>
      <c r="B1109" t="s">
        <v>590</v>
      </c>
      <c r="C1109" t="s">
        <v>591</v>
      </c>
      <c r="D1109" t="s">
        <v>2044</v>
      </c>
      <c r="E1109" t="s">
        <v>14597</v>
      </c>
      <c r="F1109" t="s">
        <v>13247</v>
      </c>
      <c r="G1109" s="62">
        <v>67.099999999999994</v>
      </c>
      <c r="H1109" s="4">
        <v>1</v>
      </c>
      <c r="I1109" s="63">
        <v>6.7099999999999993E-2</v>
      </c>
      <c r="J1109">
        <v>46</v>
      </c>
      <c r="K1109" t="s">
        <v>13042</v>
      </c>
      <c r="L1109" t="s">
        <v>1192</v>
      </c>
      <c r="M1109" s="2">
        <v>62.970735347218572</v>
      </c>
      <c r="N1109" t="s">
        <v>1820</v>
      </c>
    </row>
    <row r="1110" spans="1:14" x14ac:dyDescent="0.3">
      <c r="A1110" s="1">
        <v>45762.289864421298</v>
      </c>
      <c r="B1110" t="s">
        <v>1012</v>
      </c>
      <c r="C1110" t="s">
        <v>1012</v>
      </c>
      <c r="D1110" t="s">
        <v>1047</v>
      </c>
      <c r="E1110" t="s">
        <v>14598</v>
      </c>
      <c r="F1110" t="s">
        <v>1413</v>
      </c>
      <c r="G1110" s="62">
        <v>19</v>
      </c>
      <c r="H1110" s="4">
        <v>1</v>
      </c>
      <c r="I1110" s="63">
        <v>1.9E-2</v>
      </c>
      <c r="J1110">
        <v>55</v>
      </c>
      <c r="K1110" t="s">
        <v>13039</v>
      </c>
      <c r="L1110" t="s">
        <v>1192</v>
      </c>
      <c r="M1110" s="2">
        <v>62.45225496527565</v>
      </c>
      <c r="N1110" t="s">
        <v>1820</v>
      </c>
    </row>
    <row r="1111" spans="1:14" x14ac:dyDescent="0.3">
      <c r="A1111" s="1">
        <v>45807.725006412038</v>
      </c>
      <c r="B1111" t="s">
        <v>3285</v>
      </c>
      <c r="C1111" t="s">
        <v>244</v>
      </c>
      <c r="D1111" t="s">
        <v>1739</v>
      </c>
      <c r="E1111" t="s">
        <v>14599</v>
      </c>
      <c r="F1111" t="s">
        <v>4958</v>
      </c>
      <c r="G1111" s="62">
        <v>90.06</v>
      </c>
      <c r="H1111" s="4">
        <v>1</v>
      </c>
      <c r="I1111" s="63">
        <v>9.0060000000000001E-2</v>
      </c>
      <c r="J1111">
        <v>10</v>
      </c>
      <c r="K1111" t="s">
        <v>13034</v>
      </c>
      <c r="L1111" t="s">
        <v>1192</v>
      </c>
      <c r="M1111" s="2">
        <v>62.552169606482487</v>
      </c>
      <c r="N1111" t="s">
        <v>1820</v>
      </c>
    </row>
    <row r="1112" spans="1:14" x14ac:dyDescent="0.3">
      <c r="A1112" s="1">
        <v>45798.710348449073</v>
      </c>
      <c r="B1112" t="s">
        <v>626</v>
      </c>
      <c r="C1112" t="s">
        <v>626</v>
      </c>
      <c r="D1112" t="s">
        <v>1184</v>
      </c>
      <c r="E1112" t="s">
        <v>14600</v>
      </c>
      <c r="F1112" t="s">
        <v>9694</v>
      </c>
      <c r="G1112" s="62">
        <v>44</v>
      </c>
      <c r="H1112" s="4">
        <v>1</v>
      </c>
      <c r="I1112" s="63">
        <v>4.3999999999999997E-2</v>
      </c>
      <c r="J1112">
        <v>19</v>
      </c>
      <c r="K1112" t="s">
        <v>13039</v>
      </c>
      <c r="L1112" t="s">
        <v>1192</v>
      </c>
      <c r="M1112" s="2">
        <v>62.337531111108547</v>
      </c>
      <c r="N1112" t="s">
        <v>1820</v>
      </c>
    </row>
    <row r="1113" spans="1:14" x14ac:dyDescent="0.3">
      <c r="A1113" s="1">
        <v>45778.107608055558</v>
      </c>
      <c r="B1113" t="s">
        <v>244</v>
      </c>
      <c r="C1113" t="s">
        <v>244</v>
      </c>
      <c r="D1113" t="s">
        <v>1739</v>
      </c>
      <c r="E1113" t="s">
        <v>14601</v>
      </c>
      <c r="F1113" t="s">
        <v>3694</v>
      </c>
      <c r="G1113" s="62">
        <v>90.1</v>
      </c>
      <c r="H1113" s="4">
        <v>1</v>
      </c>
      <c r="I1113" s="63">
        <v>9.01E-2</v>
      </c>
      <c r="J1113">
        <v>39</v>
      </c>
      <c r="K1113" t="s">
        <v>13039</v>
      </c>
      <c r="L1113" t="s">
        <v>1253</v>
      </c>
      <c r="M1113" s="2">
        <v>60.572579432868217</v>
      </c>
      <c r="N1113" t="s">
        <v>1820</v>
      </c>
    </row>
    <row r="1114" spans="1:14" x14ac:dyDescent="0.3">
      <c r="A1114" s="1">
        <v>45762.291484155103</v>
      </c>
      <c r="B1114" t="s">
        <v>1012</v>
      </c>
      <c r="C1114" t="s">
        <v>1012</v>
      </c>
      <c r="D1114" t="s">
        <v>1047</v>
      </c>
      <c r="E1114" t="s">
        <v>14602</v>
      </c>
      <c r="F1114" t="s">
        <v>1296</v>
      </c>
      <c r="G1114" s="62">
        <v>19</v>
      </c>
      <c r="H1114" s="4">
        <v>1</v>
      </c>
      <c r="I1114" s="63">
        <v>1.9E-2</v>
      </c>
      <c r="J1114">
        <v>55</v>
      </c>
      <c r="K1114" t="s">
        <v>13039</v>
      </c>
      <c r="L1114" t="s">
        <v>1192</v>
      </c>
      <c r="M1114" s="2">
        <v>62.553789884259459</v>
      </c>
      <c r="N1114" t="s">
        <v>1820</v>
      </c>
    </row>
    <row r="1115" spans="1:14" x14ac:dyDescent="0.3">
      <c r="A1115" s="1">
        <v>45762.28718561343</v>
      </c>
      <c r="B1115" t="s">
        <v>1012</v>
      </c>
      <c r="C1115" t="s">
        <v>1012</v>
      </c>
      <c r="D1115" t="s">
        <v>1047</v>
      </c>
      <c r="E1115" t="s">
        <v>14603</v>
      </c>
      <c r="F1115" t="s">
        <v>1781</v>
      </c>
      <c r="G1115" s="62">
        <v>19</v>
      </c>
      <c r="H1115" s="4">
        <v>1</v>
      </c>
      <c r="I1115" s="63">
        <v>1.9E-2</v>
      </c>
      <c r="J1115">
        <v>55</v>
      </c>
      <c r="K1115" t="s">
        <v>13039</v>
      </c>
      <c r="L1115" t="s">
        <v>1192</v>
      </c>
      <c r="M1115" s="2">
        <v>62.613067418977153</v>
      </c>
      <c r="N1115" t="s">
        <v>1820</v>
      </c>
    </row>
    <row r="1116" spans="1:14" x14ac:dyDescent="0.3">
      <c r="A1116" s="1">
        <v>45814.330765590283</v>
      </c>
      <c r="B1116" t="s">
        <v>590</v>
      </c>
      <c r="C1116" t="s">
        <v>591</v>
      </c>
      <c r="D1116" t="s">
        <v>2044</v>
      </c>
      <c r="E1116" t="s">
        <v>14604</v>
      </c>
      <c r="F1116" t="s">
        <v>14605</v>
      </c>
      <c r="G1116" s="62">
        <v>67.099999999999994</v>
      </c>
      <c r="H1116" s="4">
        <v>1</v>
      </c>
      <c r="I1116" s="63">
        <v>6.7099999999999993E-2</v>
      </c>
      <c r="J1116">
        <v>3</v>
      </c>
      <c r="K1116" t="s">
        <v>13034</v>
      </c>
      <c r="L1116" t="s">
        <v>1192</v>
      </c>
      <c r="M1116" s="2">
        <v>62.882608368054207</v>
      </c>
      <c r="N1116" t="s">
        <v>1820</v>
      </c>
    </row>
    <row r="1117" spans="1:14" x14ac:dyDescent="0.3">
      <c r="A1117" s="1">
        <v>45762.290297777778</v>
      </c>
      <c r="B1117" t="s">
        <v>1012</v>
      </c>
      <c r="C1117" t="s">
        <v>1012</v>
      </c>
      <c r="D1117" t="s">
        <v>1047</v>
      </c>
      <c r="E1117" t="s">
        <v>14606</v>
      </c>
      <c r="F1117" t="s">
        <v>1403</v>
      </c>
      <c r="G1117" s="62">
        <v>19</v>
      </c>
      <c r="H1117" s="4">
        <v>1</v>
      </c>
      <c r="I1117" s="63">
        <v>1.9E-2</v>
      </c>
      <c r="J1117">
        <v>55</v>
      </c>
      <c r="K1117" t="s">
        <v>13039</v>
      </c>
      <c r="L1117" t="s">
        <v>1192</v>
      </c>
      <c r="M1117" s="2">
        <v>62.614405902779247</v>
      </c>
      <c r="N1117" t="s">
        <v>1820</v>
      </c>
    </row>
    <row r="1118" spans="1:14" x14ac:dyDescent="0.3">
      <c r="A1118" s="1">
        <v>45799.671879062502</v>
      </c>
      <c r="B1118" t="s">
        <v>626</v>
      </c>
      <c r="C1118" t="s">
        <v>626</v>
      </c>
      <c r="D1118" t="s">
        <v>1184</v>
      </c>
      <c r="E1118" t="s">
        <v>14607</v>
      </c>
      <c r="F1118" t="s">
        <v>6061</v>
      </c>
      <c r="G1118" s="62">
        <v>44</v>
      </c>
      <c r="H1118" s="4">
        <v>1</v>
      </c>
      <c r="I1118" s="63">
        <v>4.3999999999999997E-2</v>
      </c>
      <c r="J1118">
        <v>18</v>
      </c>
      <c r="K1118" t="s">
        <v>13039</v>
      </c>
      <c r="L1118" t="s">
        <v>1192</v>
      </c>
      <c r="M1118" s="2">
        <v>62.37772773148027</v>
      </c>
      <c r="N1118" t="s">
        <v>1820</v>
      </c>
    </row>
    <row r="1119" spans="1:14" x14ac:dyDescent="0.3">
      <c r="A1119" s="1">
        <v>45759.613711331018</v>
      </c>
      <c r="B1119" t="s">
        <v>1012</v>
      </c>
      <c r="C1119" t="s">
        <v>1012</v>
      </c>
      <c r="D1119" t="s">
        <v>1047</v>
      </c>
      <c r="E1119" t="s">
        <v>14608</v>
      </c>
      <c r="F1119" t="s">
        <v>2586</v>
      </c>
      <c r="G1119" s="62">
        <v>19</v>
      </c>
      <c r="H1119" s="4">
        <v>1</v>
      </c>
      <c r="I1119" s="63">
        <v>1.9E-2</v>
      </c>
      <c r="J1119">
        <v>58</v>
      </c>
      <c r="K1119" t="s">
        <v>13039</v>
      </c>
      <c r="L1119" t="s">
        <v>1192</v>
      </c>
      <c r="M1119" s="2">
        <v>62.50663608796458</v>
      </c>
      <c r="N1119" t="s">
        <v>1820</v>
      </c>
    </row>
    <row r="1120" spans="1:14" x14ac:dyDescent="0.3">
      <c r="A1120" s="1">
        <v>45798.710879733801</v>
      </c>
      <c r="B1120" t="s">
        <v>626</v>
      </c>
      <c r="C1120" t="s">
        <v>626</v>
      </c>
      <c r="D1120" t="s">
        <v>1184</v>
      </c>
      <c r="E1120" t="s">
        <v>14609</v>
      </c>
      <c r="F1120" t="s">
        <v>9449</v>
      </c>
      <c r="G1120" s="62">
        <v>44</v>
      </c>
      <c r="H1120" s="4">
        <v>1</v>
      </c>
      <c r="I1120" s="63">
        <v>4.3999999999999997E-2</v>
      </c>
      <c r="J1120">
        <v>19</v>
      </c>
      <c r="K1120" t="s">
        <v>13039</v>
      </c>
      <c r="L1120" t="s">
        <v>1192</v>
      </c>
      <c r="M1120" s="2">
        <v>62.120794050926627</v>
      </c>
      <c r="N1120" t="s">
        <v>1820</v>
      </c>
    </row>
    <row r="1121" spans="1:14" x14ac:dyDescent="0.3">
      <c r="A1121" s="1">
        <v>45790.960225844909</v>
      </c>
      <c r="B1121" t="s">
        <v>819</v>
      </c>
      <c r="C1121" t="s">
        <v>819</v>
      </c>
      <c r="D1121" t="s">
        <v>1047</v>
      </c>
      <c r="E1121" t="s">
        <v>14610</v>
      </c>
      <c r="F1121" t="s">
        <v>5496</v>
      </c>
      <c r="G1121" s="62">
        <v>40.1</v>
      </c>
      <c r="H1121" s="4">
        <v>1</v>
      </c>
      <c r="I1121" s="63">
        <v>4.0099999999999997E-2</v>
      </c>
      <c r="J1121">
        <v>27</v>
      </c>
      <c r="K1121" t="s">
        <v>13049</v>
      </c>
      <c r="L1121" t="s">
        <v>1192</v>
      </c>
      <c r="M1121" s="2">
        <v>62.722633969911833</v>
      </c>
      <c r="N1121" t="s">
        <v>1820</v>
      </c>
    </row>
    <row r="1122" spans="1:14" x14ac:dyDescent="0.3">
      <c r="A1122" s="1">
        <v>45790.963928229168</v>
      </c>
      <c r="B1122" t="s">
        <v>819</v>
      </c>
      <c r="C1122" t="s">
        <v>819</v>
      </c>
      <c r="D1122" t="s">
        <v>1047</v>
      </c>
      <c r="E1122" t="s">
        <v>14611</v>
      </c>
      <c r="F1122" t="s">
        <v>9325</v>
      </c>
      <c r="G1122" s="62">
        <v>40.1</v>
      </c>
      <c r="H1122" s="4">
        <v>1</v>
      </c>
      <c r="I1122" s="63">
        <v>4.0099999999999997E-2</v>
      </c>
      <c r="J1122">
        <v>27</v>
      </c>
      <c r="K1122" t="s">
        <v>13049</v>
      </c>
      <c r="L1122" t="s">
        <v>1192</v>
      </c>
      <c r="M1122" s="2">
        <v>62.667533935185929</v>
      </c>
      <c r="N1122" t="s">
        <v>1820</v>
      </c>
    </row>
    <row r="1123" spans="1:14" x14ac:dyDescent="0.3">
      <c r="A1123" s="1">
        <v>45771.408018125003</v>
      </c>
      <c r="B1123" t="s">
        <v>626</v>
      </c>
      <c r="C1123" t="s">
        <v>626</v>
      </c>
      <c r="D1123" t="s">
        <v>1184</v>
      </c>
      <c r="E1123" t="s">
        <v>14612</v>
      </c>
      <c r="F1123" t="s">
        <v>14029</v>
      </c>
      <c r="G1123" s="62">
        <v>44</v>
      </c>
      <c r="H1123" s="4">
        <v>1</v>
      </c>
      <c r="I1123" s="63">
        <v>4.3999999999999997E-2</v>
      </c>
      <c r="J1123">
        <v>46</v>
      </c>
      <c r="K1123" t="s">
        <v>13039</v>
      </c>
      <c r="L1123" t="s">
        <v>1759</v>
      </c>
      <c r="M1123" s="2">
        <v>59.917482916665897</v>
      </c>
      <c r="N1123" t="s">
        <v>1820</v>
      </c>
    </row>
    <row r="1124" spans="1:14" x14ac:dyDescent="0.3">
      <c r="A1124" s="1">
        <v>45814.601949421303</v>
      </c>
      <c r="B1124" t="s">
        <v>133</v>
      </c>
      <c r="C1124" t="s">
        <v>133</v>
      </c>
      <c r="D1124" t="s">
        <v>1446</v>
      </c>
      <c r="E1124" t="s">
        <v>14613</v>
      </c>
      <c r="F1124" t="s">
        <v>14614</v>
      </c>
      <c r="G1124" s="62">
        <v>49.66</v>
      </c>
      <c r="H1124" s="4">
        <v>1</v>
      </c>
      <c r="I1124" s="63">
        <v>4.9660000000000003E-2</v>
      </c>
      <c r="J1124">
        <v>3</v>
      </c>
      <c r="K1124" t="s">
        <v>13039</v>
      </c>
      <c r="L1124" t="s">
        <v>1759</v>
      </c>
      <c r="M1124" s="2">
        <v>59.899935208333773</v>
      </c>
      <c r="N1124" t="s">
        <v>1820</v>
      </c>
    </row>
    <row r="1125" spans="1:14" x14ac:dyDescent="0.3">
      <c r="A1125" s="1">
        <v>45799.458514803242</v>
      </c>
      <c r="B1125" t="s">
        <v>1825</v>
      </c>
      <c r="C1125" t="s">
        <v>800</v>
      </c>
      <c r="D1125" t="s">
        <v>1047</v>
      </c>
      <c r="E1125" t="s">
        <v>14615</v>
      </c>
      <c r="F1125" t="s">
        <v>14616</v>
      </c>
      <c r="G1125" s="62">
        <v>43.76</v>
      </c>
      <c r="H1125" s="4">
        <v>1</v>
      </c>
      <c r="I1125" s="63">
        <v>4.376E-2</v>
      </c>
      <c r="J1125">
        <v>18</v>
      </c>
      <c r="K1125" t="s">
        <v>13042</v>
      </c>
      <c r="L1125" t="s">
        <v>1253</v>
      </c>
      <c r="M1125" s="2">
        <v>60.53401766203752</v>
      </c>
      <c r="N1125" t="s">
        <v>1820</v>
      </c>
    </row>
    <row r="1126" spans="1:14" x14ac:dyDescent="0.3">
      <c r="A1126" s="1">
        <v>45771.323112372687</v>
      </c>
      <c r="B1126" t="s">
        <v>590</v>
      </c>
      <c r="C1126" t="s">
        <v>591</v>
      </c>
      <c r="D1126" t="s">
        <v>2044</v>
      </c>
      <c r="E1126" t="s">
        <v>14617</v>
      </c>
      <c r="F1126" t="s">
        <v>1182</v>
      </c>
      <c r="G1126" s="62">
        <v>67.099999999999994</v>
      </c>
      <c r="H1126" s="4">
        <v>1</v>
      </c>
      <c r="I1126" s="63">
        <v>6.7099999999999993E-2</v>
      </c>
      <c r="J1126">
        <v>46</v>
      </c>
      <c r="K1126" t="s">
        <v>13042</v>
      </c>
      <c r="L1126" t="s">
        <v>1253</v>
      </c>
      <c r="M1126" s="2">
        <v>60.333521157408541</v>
      </c>
      <c r="N1126" t="s">
        <v>1820</v>
      </c>
    </row>
    <row r="1127" spans="1:14" x14ac:dyDescent="0.3">
      <c r="A1127" s="1">
        <v>45808.774585300933</v>
      </c>
      <c r="B1127" t="s">
        <v>803</v>
      </c>
      <c r="C1127" t="s">
        <v>800</v>
      </c>
      <c r="D1127" t="s">
        <v>1047</v>
      </c>
      <c r="E1127" t="s">
        <v>14618</v>
      </c>
      <c r="F1127" t="s">
        <v>14619</v>
      </c>
      <c r="G1127" s="62">
        <v>43.76</v>
      </c>
      <c r="H1127" s="4">
        <v>1</v>
      </c>
      <c r="I1127" s="63">
        <v>4.376E-2</v>
      </c>
      <c r="J1127">
        <v>9</v>
      </c>
      <c r="K1127" t="s">
        <v>13034</v>
      </c>
      <c r="L1127" t="s">
        <v>1759</v>
      </c>
      <c r="M1127" s="2">
        <v>59.928352326387547</v>
      </c>
      <c r="N1127" t="s">
        <v>1820</v>
      </c>
    </row>
    <row r="1128" spans="1:14" x14ac:dyDescent="0.3">
      <c r="A1128" s="1">
        <v>45792.937202442132</v>
      </c>
      <c r="B1128" t="s">
        <v>606</v>
      </c>
      <c r="C1128" t="s">
        <v>606</v>
      </c>
      <c r="D1128" t="s">
        <v>2044</v>
      </c>
      <c r="E1128" t="s">
        <v>14620</v>
      </c>
      <c r="F1128" t="s">
        <v>8631</v>
      </c>
      <c r="G1128" s="62">
        <v>42.3</v>
      </c>
      <c r="H1128" s="4">
        <v>1</v>
      </c>
      <c r="I1128" s="63">
        <v>4.2299999999999997E-2</v>
      </c>
      <c r="J1128">
        <v>25</v>
      </c>
      <c r="K1128" t="s">
        <v>13039</v>
      </c>
      <c r="L1128" t="s">
        <v>1253</v>
      </c>
      <c r="M1128" s="2">
        <v>60.454904780090153</v>
      </c>
      <c r="N1128" t="s">
        <v>1820</v>
      </c>
    </row>
    <row r="1129" spans="1:14" x14ac:dyDescent="0.3">
      <c r="A1129" s="1">
        <v>45799.404938287043</v>
      </c>
      <c r="B1129" t="s">
        <v>1825</v>
      </c>
      <c r="C1129" t="s">
        <v>800</v>
      </c>
      <c r="D1129" t="s">
        <v>1047</v>
      </c>
      <c r="E1129" t="s">
        <v>14621</v>
      </c>
      <c r="F1129" t="s">
        <v>14622</v>
      </c>
      <c r="G1129" s="62">
        <v>43.76</v>
      </c>
      <c r="H1129" s="4">
        <v>1</v>
      </c>
      <c r="I1129" s="63">
        <v>4.376E-2</v>
      </c>
      <c r="J1129">
        <v>18</v>
      </c>
      <c r="K1129" t="s">
        <v>13042</v>
      </c>
      <c r="L1129" t="s">
        <v>1253</v>
      </c>
      <c r="M1129" s="2">
        <v>60.629368159723519</v>
      </c>
      <c r="N1129" t="s">
        <v>1820</v>
      </c>
    </row>
    <row r="1130" spans="1:14" x14ac:dyDescent="0.3">
      <c r="A1130" s="1">
        <v>45808.77214371528</v>
      </c>
      <c r="B1130" t="s">
        <v>803</v>
      </c>
      <c r="C1130" t="s">
        <v>800</v>
      </c>
      <c r="D1130" t="s">
        <v>1047</v>
      </c>
      <c r="E1130" t="s">
        <v>14623</v>
      </c>
      <c r="F1130" t="s">
        <v>14624</v>
      </c>
      <c r="G1130" s="62">
        <v>43.76</v>
      </c>
      <c r="H1130" s="4">
        <v>1</v>
      </c>
      <c r="I1130" s="63">
        <v>4.376E-2</v>
      </c>
      <c r="J1130">
        <v>9</v>
      </c>
      <c r="K1130" t="s">
        <v>13034</v>
      </c>
      <c r="L1130" t="s">
        <v>1253</v>
      </c>
      <c r="M1130" s="2">
        <v>60.437825740737033</v>
      </c>
      <c r="N1130" t="s">
        <v>1820</v>
      </c>
    </row>
    <row r="1131" spans="1:14" x14ac:dyDescent="0.3">
      <c r="A1131" s="1">
        <v>45792.941799560183</v>
      </c>
      <c r="B1131" t="s">
        <v>606</v>
      </c>
      <c r="C1131" t="s">
        <v>606</v>
      </c>
      <c r="D1131" t="s">
        <v>2044</v>
      </c>
      <c r="E1131" t="s">
        <v>14625</v>
      </c>
      <c r="F1131" t="s">
        <v>2241</v>
      </c>
      <c r="G1131" s="62">
        <v>42.3</v>
      </c>
      <c r="H1131" s="4">
        <v>1</v>
      </c>
      <c r="I1131" s="63">
        <v>4.2299999999999997E-2</v>
      </c>
      <c r="J1131">
        <v>25</v>
      </c>
      <c r="K1131" t="s">
        <v>13039</v>
      </c>
      <c r="L1131" t="s">
        <v>1253</v>
      </c>
      <c r="M1131" s="2">
        <v>60.327585231483688</v>
      </c>
      <c r="N1131" t="s">
        <v>1820</v>
      </c>
    </row>
    <row r="1132" spans="1:14" x14ac:dyDescent="0.3">
      <c r="A1132" s="1">
        <v>45771.33164149306</v>
      </c>
      <c r="B1132" t="s">
        <v>590</v>
      </c>
      <c r="C1132" t="s">
        <v>591</v>
      </c>
      <c r="D1132" t="s">
        <v>2044</v>
      </c>
      <c r="E1132" t="s">
        <v>14626</v>
      </c>
      <c r="F1132" t="s">
        <v>10199</v>
      </c>
      <c r="G1132" s="62">
        <v>67.099999999999994</v>
      </c>
      <c r="H1132" s="4">
        <v>1</v>
      </c>
      <c r="I1132" s="63">
        <v>6.7099999999999993E-2</v>
      </c>
      <c r="J1132">
        <v>46</v>
      </c>
      <c r="K1132" t="s">
        <v>13042</v>
      </c>
      <c r="L1132" t="s">
        <v>1253</v>
      </c>
      <c r="M1132" s="2">
        <v>60.399284502316739</v>
      </c>
      <c r="N1132" t="s">
        <v>1820</v>
      </c>
    </row>
    <row r="1133" spans="1:14" x14ac:dyDescent="0.3">
      <c r="A1133" s="1">
        <v>45780.929926006953</v>
      </c>
      <c r="B1133" t="s">
        <v>590</v>
      </c>
      <c r="C1133" t="s">
        <v>591</v>
      </c>
      <c r="D1133" t="s">
        <v>2044</v>
      </c>
      <c r="E1133" t="s">
        <v>14627</v>
      </c>
      <c r="F1133" t="s">
        <v>1569</v>
      </c>
      <c r="G1133" s="62">
        <v>67.099999999999994</v>
      </c>
      <c r="H1133" s="4">
        <v>1</v>
      </c>
      <c r="I1133" s="63">
        <v>6.7099999999999993E-2</v>
      </c>
      <c r="J1133">
        <v>37</v>
      </c>
      <c r="K1133" t="s">
        <v>13034</v>
      </c>
      <c r="L1133" t="s">
        <v>1253</v>
      </c>
      <c r="M1133" s="2">
        <v>60.421346342591278</v>
      </c>
      <c r="N1133" t="s">
        <v>1820</v>
      </c>
    </row>
    <row r="1134" spans="1:14" x14ac:dyDescent="0.3">
      <c r="A1134" s="1">
        <v>45812.79619241898</v>
      </c>
      <c r="B1134" t="s">
        <v>133</v>
      </c>
      <c r="C1134" t="s">
        <v>133</v>
      </c>
      <c r="D1134" t="s">
        <v>1446</v>
      </c>
      <c r="E1134" t="s">
        <v>14628</v>
      </c>
      <c r="F1134" t="s">
        <v>14629</v>
      </c>
      <c r="G1134" s="62">
        <v>49.66</v>
      </c>
      <c r="H1134" s="4">
        <v>1</v>
      </c>
      <c r="I1134" s="63">
        <v>4.9660000000000003E-2</v>
      </c>
      <c r="J1134">
        <v>5</v>
      </c>
      <c r="K1134" t="s">
        <v>13039</v>
      </c>
      <c r="L1134" t="s">
        <v>1759</v>
      </c>
      <c r="M1134" s="2">
        <v>59.438784988422412</v>
      </c>
      <c r="N1134" t="s">
        <v>1820</v>
      </c>
    </row>
    <row r="1135" spans="1:14" x14ac:dyDescent="0.3">
      <c r="A1135" s="1">
        <v>45813.812460312503</v>
      </c>
      <c r="B1135" t="s">
        <v>1441</v>
      </c>
      <c r="C1135" t="s">
        <v>133</v>
      </c>
      <c r="D1135" t="s">
        <v>1446</v>
      </c>
      <c r="E1135" t="s">
        <v>14630</v>
      </c>
      <c r="F1135" t="s">
        <v>14631</v>
      </c>
      <c r="G1135" s="62">
        <v>49.66</v>
      </c>
      <c r="H1135" s="4">
        <v>1</v>
      </c>
      <c r="I1135" s="63">
        <v>4.9660000000000003E-2</v>
      </c>
      <c r="J1135">
        <v>4</v>
      </c>
      <c r="K1135" t="s">
        <v>13034</v>
      </c>
      <c r="L1135" t="s">
        <v>1253</v>
      </c>
      <c r="M1135" s="2">
        <v>60.388322800921742</v>
      </c>
      <c r="N1135" t="s">
        <v>1820</v>
      </c>
    </row>
    <row r="1136" spans="1:14" x14ac:dyDescent="0.3">
      <c r="A1136" s="1">
        <v>45814.953578576387</v>
      </c>
      <c r="B1136" t="s">
        <v>602</v>
      </c>
      <c r="C1136" t="s">
        <v>603</v>
      </c>
      <c r="D1136" t="s">
        <v>2178</v>
      </c>
      <c r="E1136" t="s">
        <v>14632</v>
      </c>
      <c r="F1136" t="s">
        <v>9102</v>
      </c>
      <c r="G1136" s="62">
        <v>51.5</v>
      </c>
      <c r="H1136" s="4">
        <v>1</v>
      </c>
      <c r="I1136" s="63">
        <v>5.1499999999999997E-2</v>
      </c>
      <c r="J1136">
        <v>3</v>
      </c>
      <c r="K1136" t="s">
        <v>13034</v>
      </c>
      <c r="L1136" t="s">
        <v>1253</v>
      </c>
      <c r="M1136" s="2">
        <v>60.413165752310313</v>
      </c>
      <c r="N1136" t="s">
        <v>1820</v>
      </c>
    </row>
    <row r="1137" spans="1:14" x14ac:dyDescent="0.3">
      <c r="A1137" s="1">
        <v>45792.938963518522</v>
      </c>
      <c r="B1137" t="s">
        <v>606</v>
      </c>
      <c r="C1137" t="s">
        <v>606</v>
      </c>
      <c r="D1137" t="s">
        <v>2044</v>
      </c>
      <c r="E1137" t="s">
        <v>14633</v>
      </c>
      <c r="F1137" t="s">
        <v>7678</v>
      </c>
      <c r="G1137" s="62">
        <v>42.3</v>
      </c>
      <c r="H1137" s="4">
        <v>1</v>
      </c>
      <c r="I1137" s="63">
        <v>4.2299999999999997E-2</v>
      </c>
      <c r="J1137">
        <v>25</v>
      </c>
      <c r="K1137" t="s">
        <v>13039</v>
      </c>
      <c r="L1137" t="s">
        <v>1253</v>
      </c>
      <c r="M1137" s="2">
        <v>60.411279340274639</v>
      </c>
      <c r="N1137" t="s">
        <v>1820</v>
      </c>
    </row>
    <row r="1138" spans="1:14" x14ac:dyDescent="0.3">
      <c r="A1138" s="1">
        <v>45812.639770046299</v>
      </c>
      <c r="B1138" t="s">
        <v>602</v>
      </c>
      <c r="C1138" t="s">
        <v>603</v>
      </c>
      <c r="D1138" t="s">
        <v>2178</v>
      </c>
      <c r="E1138" t="s">
        <v>14634</v>
      </c>
      <c r="F1138" t="s">
        <v>1174</v>
      </c>
      <c r="G1138" s="62">
        <v>51.5</v>
      </c>
      <c r="H1138" s="4">
        <v>1</v>
      </c>
      <c r="I1138" s="63">
        <v>5.1499999999999997E-2</v>
      </c>
      <c r="J1138">
        <v>5</v>
      </c>
      <c r="K1138" t="s">
        <v>13034</v>
      </c>
      <c r="L1138" t="s">
        <v>1253</v>
      </c>
      <c r="M1138" s="2">
        <v>60.391795937495772</v>
      </c>
      <c r="N1138" t="s">
        <v>1820</v>
      </c>
    </row>
    <row r="1139" spans="1:14" x14ac:dyDescent="0.3">
      <c r="A1139" s="1">
        <v>45787.022163668982</v>
      </c>
      <c r="B1139" t="s">
        <v>626</v>
      </c>
      <c r="C1139" t="s">
        <v>626</v>
      </c>
      <c r="D1139" t="s">
        <v>1184</v>
      </c>
      <c r="E1139" t="s">
        <v>14635</v>
      </c>
      <c r="F1139" t="s">
        <v>14636</v>
      </c>
      <c r="G1139" s="62">
        <v>44</v>
      </c>
      <c r="H1139" s="4">
        <v>1</v>
      </c>
      <c r="I1139" s="63">
        <v>4.3999999999999997E-2</v>
      </c>
      <c r="J1139">
        <v>30</v>
      </c>
      <c r="K1139" t="s">
        <v>13039</v>
      </c>
      <c r="L1139" t="s">
        <v>1759</v>
      </c>
      <c r="M1139" s="2">
        <v>59.914093391205817</v>
      </c>
      <c r="N1139" t="s">
        <v>1820</v>
      </c>
    </row>
    <row r="1140" spans="1:14" x14ac:dyDescent="0.3">
      <c r="A1140" s="1">
        <v>45799.671107997681</v>
      </c>
      <c r="B1140" t="s">
        <v>626</v>
      </c>
      <c r="C1140" t="s">
        <v>626</v>
      </c>
      <c r="D1140" t="s">
        <v>1184</v>
      </c>
      <c r="E1140" t="s">
        <v>14637</v>
      </c>
      <c r="F1140" t="s">
        <v>5041</v>
      </c>
      <c r="G1140" s="62">
        <v>44</v>
      </c>
      <c r="H1140" s="4">
        <v>1</v>
      </c>
      <c r="I1140" s="63">
        <v>4.3999999999999997E-2</v>
      </c>
      <c r="J1140">
        <v>18</v>
      </c>
      <c r="K1140" t="s">
        <v>13039</v>
      </c>
      <c r="L1140" t="s">
        <v>1187</v>
      </c>
      <c r="M1140" s="2">
        <v>61.781594583335377</v>
      </c>
      <c r="N1140" t="s">
        <v>1820</v>
      </c>
    </row>
    <row r="1141" spans="1:14" x14ac:dyDescent="0.3">
      <c r="A1141" s="1">
        <v>45798.381564282397</v>
      </c>
      <c r="B1141" t="s">
        <v>626</v>
      </c>
      <c r="C1141" t="s">
        <v>626</v>
      </c>
      <c r="D1141" t="s">
        <v>1184</v>
      </c>
      <c r="E1141" t="s">
        <v>14638</v>
      </c>
      <c r="F1141" t="s">
        <v>1222</v>
      </c>
      <c r="G1141" s="62">
        <v>44</v>
      </c>
      <c r="H1141" s="4">
        <v>1</v>
      </c>
      <c r="I1141" s="63">
        <v>4.3999999999999997E-2</v>
      </c>
      <c r="J1141">
        <v>19</v>
      </c>
      <c r="K1141" t="s">
        <v>13039</v>
      </c>
      <c r="L1141" t="s">
        <v>1192</v>
      </c>
      <c r="M1141" s="2">
        <v>62.289356932873481</v>
      </c>
      <c r="N1141" t="s">
        <v>1820</v>
      </c>
    </row>
    <row r="1142" spans="1:14" x14ac:dyDescent="0.3">
      <c r="A1142" s="1">
        <v>45777.643802766208</v>
      </c>
      <c r="B1142" t="s">
        <v>819</v>
      </c>
      <c r="C1142" t="s">
        <v>819</v>
      </c>
      <c r="D1142" t="s">
        <v>1047</v>
      </c>
      <c r="E1142" t="s">
        <v>14639</v>
      </c>
      <c r="F1142" t="s">
        <v>5364</v>
      </c>
      <c r="G1142" s="62">
        <v>40.1</v>
      </c>
      <c r="H1142" s="4">
        <v>1</v>
      </c>
      <c r="I1142" s="63">
        <v>4.0099999999999997E-2</v>
      </c>
      <c r="J1142">
        <v>40</v>
      </c>
      <c r="K1142" t="s">
        <v>13049</v>
      </c>
      <c r="L1142" t="s">
        <v>1192</v>
      </c>
      <c r="M1142" s="2">
        <v>62.312396458335563</v>
      </c>
      <c r="N1142" t="s">
        <v>1820</v>
      </c>
    </row>
    <row r="1143" spans="1:14" x14ac:dyDescent="0.3">
      <c r="A1143" s="1">
        <v>45795.26667824074</v>
      </c>
      <c r="B1143" t="s">
        <v>819</v>
      </c>
      <c r="C1143" t="s">
        <v>819</v>
      </c>
      <c r="D1143" t="s">
        <v>1047</v>
      </c>
      <c r="E1143" t="s">
        <v>14640</v>
      </c>
      <c r="F1143" t="s">
        <v>9044</v>
      </c>
      <c r="G1143" s="62">
        <v>40.1</v>
      </c>
      <c r="H1143" s="4">
        <v>1</v>
      </c>
      <c r="I1143" s="63">
        <v>4.0099999999999997E-2</v>
      </c>
      <c r="J1143">
        <v>22</v>
      </c>
      <c r="K1143" t="s">
        <v>13049</v>
      </c>
      <c r="L1143" t="s">
        <v>1192</v>
      </c>
      <c r="M1143" s="2">
        <v>62.035536296294588</v>
      </c>
      <c r="N1143" t="s">
        <v>1820</v>
      </c>
    </row>
    <row r="1144" spans="1:14" x14ac:dyDescent="0.3">
      <c r="A1144" s="1">
        <v>45798.39048021991</v>
      </c>
      <c r="B1144" t="s">
        <v>626</v>
      </c>
      <c r="C1144" t="s">
        <v>626</v>
      </c>
      <c r="D1144" t="s">
        <v>1184</v>
      </c>
      <c r="E1144" t="s">
        <v>14641</v>
      </c>
      <c r="F1144" t="s">
        <v>10415</v>
      </c>
      <c r="G1144" s="62">
        <v>44</v>
      </c>
      <c r="H1144" s="4">
        <v>1</v>
      </c>
      <c r="I1144" s="63">
        <v>4.3999999999999997E-2</v>
      </c>
      <c r="J1144">
        <v>19</v>
      </c>
      <c r="K1144" t="s">
        <v>13039</v>
      </c>
      <c r="L1144" t="s">
        <v>1187</v>
      </c>
      <c r="M1144" s="2">
        <v>61.892649050925677</v>
      </c>
      <c r="N1144" t="s">
        <v>1820</v>
      </c>
    </row>
    <row r="1145" spans="1:14" x14ac:dyDescent="0.3">
      <c r="A1145" s="1">
        <v>45776.450472222219</v>
      </c>
      <c r="B1145" t="s">
        <v>626</v>
      </c>
      <c r="C1145" t="s">
        <v>626</v>
      </c>
      <c r="D1145" t="s">
        <v>1184</v>
      </c>
      <c r="E1145" t="s">
        <v>14642</v>
      </c>
      <c r="F1145" t="s">
        <v>10199</v>
      </c>
      <c r="G1145" s="62">
        <v>44</v>
      </c>
      <c r="H1145" s="4">
        <v>1</v>
      </c>
      <c r="I1145" s="63">
        <v>4.3999999999999997E-2</v>
      </c>
      <c r="J1145">
        <v>41</v>
      </c>
      <c r="K1145" t="s">
        <v>13039</v>
      </c>
      <c r="L1145" t="s">
        <v>1192</v>
      </c>
      <c r="M1145" s="2">
        <v>62.213293414351938</v>
      </c>
      <c r="N1145" t="s">
        <v>1820</v>
      </c>
    </row>
    <row r="1146" spans="1:14" x14ac:dyDescent="0.3">
      <c r="A1146" s="1">
        <v>45815.465632476851</v>
      </c>
      <c r="B1146" t="s">
        <v>140</v>
      </c>
      <c r="C1146" t="s">
        <v>141</v>
      </c>
      <c r="D1146" t="s">
        <v>2619</v>
      </c>
      <c r="E1146" t="s">
        <v>14643</v>
      </c>
      <c r="F1146" t="s">
        <v>14644</v>
      </c>
      <c r="G1146" s="62">
        <v>82.86</v>
      </c>
      <c r="H1146" s="4">
        <v>1</v>
      </c>
      <c r="I1146" s="63">
        <v>8.2860000000000003E-2</v>
      </c>
      <c r="J1146">
        <v>2</v>
      </c>
      <c r="K1146" t="s">
        <v>13034</v>
      </c>
      <c r="L1146" t="s">
        <v>1187</v>
      </c>
      <c r="M1146" s="2">
        <v>61.952891469903989</v>
      </c>
      <c r="N1146" t="s">
        <v>13062</v>
      </c>
    </row>
    <row r="1147" spans="1:14" x14ac:dyDescent="0.3">
      <c r="A1147" s="1">
        <v>45790.960886643523</v>
      </c>
      <c r="B1147" t="s">
        <v>819</v>
      </c>
      <c r="C1147" t="s">
        <v>819</v>
      </c>
      <c r="D1147" t="s">
        <v>1047</v>
      </c>
      <c r="E1147" t="s">
        <v>14645</v>
      </c>
      <c r="F1147" t="s">
        <v>5161</v>
      </c>
      <c r="G1147" s="62">
        <v>40.1</v>
      </c>
      <c r="H1147" s="4">
        <v>1</v>
      </c>
      <c r="I1147" s="63">
        <v>4.0099999999999997E-2</v>
      </c>
      <c r="J1147">
        <v>27</v>
      </c>
      <c r="K1147" t="s">
        <v>13049</v>
      </c>
      <c r="L1147" t="s">
        <v>1192</v>
      </c>
      <c r="M1147" s="2">
        <v>62.18701763889112</v>
      </c>
      <c r="N1147" t="s">
        <v>1820</v>
      </c>
    </row>
    <row r="1148" spans="1:14" x14ac:dyDescent="0.3">
      <c r="A1148" s="1">
        <v>45814.806881620367</v>
      </c>
      <c r="B1148" t="s">
        <v>133</v>
      </c>
      <c r="C1148" t="s">
        <v>133</v>
      </c>
      <c r="D1148" t="s">
        <v>1446</v>
      </c>
      <c r="E1148" t="s">
        <v>14646</v>
      </c>
      <c r="F1148" t="s">
        <v>14647</v>
      </c>
      <c r="G1148" s="62">
        <v>49.66</v>
      </c>
      <c r="H1148" s="4">
        <v>1</v>
      </c>
      <c r="I1148" s="63">
        <v>4.9660000000000003E-2</v>
      </c>
      <c r="J1148">
        <v>3</v>
      </c>
      <c r="K1148" t="s">
        <v>13039</v>
      </c>
      <c r="L1148" t="s">
        <v>1187</v>
      </c>
      <c r="M1148" s="2">
        <v>61.683024826386827</v>
      </c>
      <c r="N1148" t="s">
        <v>1820</v>
      </c>
    </row>
    <row r="1149" spans="1:14" x14ac:dyDescent="0.3">
      <c r="A1149" s="1">
        <v>45769.667069583331</v>
      </c>
      <c r="B1149" t="s">
        <v>626</v>
      </c>
      <c r="C1149" t="s">
        <v>626</v>
      </c>
      <c r="D1149" t="s">
        <v>1184</v>
      </c>
      <c r="E1149" t="s">
        <v>14648</v>
      </c>
      <c r="F1149" t="s">
        <v>3190</v>
      </c>
      <c r="G1149" s="62">
        <v>44</v>
      </c>
      <c r="H1149" s="4">
        <v>1</v>
      </c>
      <c r="I1149" s="63">
        <v>4.3999999999999997E-2</v>
      </c>
      <c r="J1149">
        <v>48</v>
      </c>
      <c r="K1149" t="s">
        <v>13039</v>
      </c>
      <c r="L1149" t="s">
        <v>1187</v>
      </c>
      <c r="M1149" s="2">
        <v>61.589754131942762</v>
      </c>
      <c r="N1149" t="s">
        <v>1820</v>
      </c>
    </row>
    <row r="1150" spans="1:14" x14ac:dyDescent="0.3">
      <c r="A1150" s="1">
        <v>45794.669416643519</v>
      </c>
      <c r="B1150" t="s">
        <v>626</v>
      </c>
      <c r="C1150" t="s">
        <v>626</v>
      </c>
      <c r="D1150" t="s">
        <v>1184</v>
      </c>
      <c r="E1150" t="s">
        <v>14649</v>
      </c>
      <c r="F1150" t="s">
        <v>14531</v>
      </c>
      <c r="G1150" s="62">
        <v>44</v>
      </c>
      <c r="H1150" s="4">
        <v>1</v>
      </c>
      <c r="I1150" s="63">
        <v>4.3999999999999997E-2</v>
      </c>
      <c r="J1150">
        <v>23</v>
      </c>
      <c r="K1150" t="s">
        <v>13039</v>
      </c>
      <c r="L1150" t="s">
        <v>1187</v>
      </c>
      <c r="M1150" s="2">
        <v>61.446788680557802</v>
      </c>
      <c r="N1150" t="s">
        <v>1820</v>
      </c>
    </row>
    <row r="1151" spans="1:14" x14ac:dyDescent="0.3">
      <c r="A1151" s="1">
        <v>45805.96582542824</v>
      </c>
      <c r="B1151" t="s">
        <v>1825</v>
      </c>
      <c r="C1151" t="s">
        <v>800</v>
      </c>
      <c r="D1151" t="s">
        <v>1047</v>
      </c>
      <c r="E1151" t="s">
        <v>14650</v>
      </c>
      <c r="F1151" t="s">
        <v>14651</v>
      </c>
      <c r="G1151" s="62">
        <v>43.76</v>
      </c>
      <c r="H1151" s="4">
        <v>1</v>
      </c>
      <c r="I1151" s="63">
        <v>4.376E-2</v>
      </c>
      <c r="J1151">
        <v>12</v>
      </c>
      <c r="K1151" t="s">
        <v>13042</v>
      </c>
      <c r="L1151" t="s">
        <v>1187</v>
      </c>
      <c r="M1151" s="2">
        <v>61.520420104163357</v>
      </c>
      <c r="N1151" t="s">
        <v>1820</v>
      </c>
    </row>
    <row r="1152" spans="1:14" x14ac:dyDescent="0.3">
      <c r="A1152" s="1">
        <v>45796.693207256947</v>
      </c>
      <c r="B1152" t="s">
        <v>626</v>
      </c>
      <c r="C1152" t="s">
        <v>626</v>
      </c>
      <c r="D1152" t="s">
        <v>1184</v>
      </c>
      <c r="E1152" t="s">
        <v>14652</v>
      </c>
      <c r="F1152" t="s">
        <v>1153</v>
      </c>
      <c r="G1152" s="62">
        <v>44</v>
      </c>
      <c r="H1152" s="4">
        <v>1</v>
      </c>
      <c r="I1152" s="63">
        <v>4.3999999999999997E-2</v>
      </c>
      <c r="J1152">
        <v>21</v>
      </c>
      <c r="K1152" t="s">
        <v>13039</v>
      </c>
      <c r="L1152" t="s">
        <v>1187</v>
      </c>
      <c r="M1152" s="2">
        <v>61.334007094905239</v>
      </c>
      <c r="N1152" t="s">
        <v>1820</v>
      </c>
    </row>
    <row r="1153" spans="1:14" x14ac:dyDescent="0.3">
      <c r="A1153" s="1">
        <v>45776.936571122693</v>
      </c>
      <c r="B1153" t="s">
        <v>144</v>
      </c>
      <c r="C1153" t="s">
        <v>144</v>
      </c>
      <c r="D1153" t="s">
        <v>1047</v>
      </c>
      <c r="E1153" t="s">
        <v>14653</v>
      </c>
      <c r="F1153" t="s">
        <v>5005</v>
      </c>
      <c r="G1153" s="62">
        <v>26.1</v>
      </c>
      <c r="H1153" s="4">
        <v>1</v>
      </c>
      <c r="I1153" s="63">
        <v>2.6100000000000002E-2</v>
      </c>
      <c r="J1153">
        <v>41</v>
      </c>
      <c r="K1153" t="s">
        <v>13039</v>
      </c>
      <c r="L1153" t="s">
        <v>1187</v>
      </c>
      <c r="M1153" s="2">
        <v>61.071520590281573</v>
      </c>
      <c r="N1153" t="s">
        <v>1820</v>
      </c>
    </row>
    <row r="1154" spans="1:14" x14ac:dyDescent="0.3">
      <c r="A1154" s="1">
        <v>45806.914747650459</v>
      </c>
      <c r="B1154" t="s">
        <v>1825</v>
      </c>
      <c r="C1154" t="s">
        <v>800</v>
      </c>
      <c r="D1154" t="s">
        <v>1047</v>
      </c>
      <c r="E1154" t="s">
        <v>14654</v>
      </c>
      <c r="F1154" t="s">
        <v>3815</v>
      </c>
      <c r="G1154" s="62">
        <v>43.76</v>
      </c>
      <c r="H1154" s="4">
        <v>1</v>
      </c>
      <c r="I1154" s="63">
        <v>4.376E-2</v>
      </c>
      <c r="J1154">
        <v>11</v>
      </c>
      <c r="K1154" t="s">
        <v>13042</v>
      </c>
      <c r="L1154" t="s">
        <v>1187</v>
      </c>
      <c r="M1154" s="2">
        <v>61.599622418980289</v>
      </c>
      <c r="N1154" t="s">
        <v>1820</v>
      </c>
    </row>
    <row r="1155" spans="1:14" x14ac:dyDescent="0.3">
      <c r="A1155" s="1">
        <v>45798.386652395828</v>
      </c>
      <c r="B1155" t="s">
        <v>626</v>
      </c>
      <c r="C1155" t="s">
        <v>626</v>
      </c>
      <c r="D1155" t="s">
        <v>1184</v>
      </c>
      <c r="E1155" t="s">
        <v>14655</v>
      </c>
      <c r="F1155" t="s">
        <v>9464</v>
      </c>
      <c r="G1155" s="62">
        <v>44</v>
      </c>
      <c r="H1155" s="4">
        <v>1</v>
      </c>
      <c r="I1155" s="63">
        <v>4.3999999999999997E-2</v>
      </c>
      <c r="J1155">
        <v>19</v>
      </c>
      <c r="K1155" t="s">
        <v>13039</v>
      </c>
      <c r="L1155" t="s">
        <v>1187</v>
      </c>
      <c r="M1155" s="2">
        <v>61.398317604165648</v>
      </c>
      <c r="N1155" t="s">
        <v>1820</v>
      </c>
    </row>
    <row r="1156" spans="1:14" x14ac:dyDescent="0.3">
      <c r="A1156" s="1">
        <v>45807.560198032414</v>
      </c>
      <c r="B1156" t="s">
        <v>1825</v>
      </c>
      <c r="C1156" t="s">
        <v>800</v>
      </c>
      <c r="D1156" t="s">
        <v>1047</v>
      </c>
      <c r="E1156" t="s">
        <v>14656</v>
      </c>
      <c r="F1156" t="s">
        <v>14657</v>
      </c>
      <c r="G1156" s="62">
        <v>43.76</v>
      </c>
      <c r="H1156" s="4">
        <v>1</v>
      </c>
      <c r="I1156" s="63">
        <v>4.376E-2</v>
      </c>
      <c r="J1156">
        <v>10</v>
      </c>
      <c r="K1156" t="s">
        <v>13042</v>
      </c>
      <c r="L1156" t="s">
        <v>1187</v>
      </c>
      <c r="M1156" s="2">
        <v>61.687427314813249</v>
      </c>
      <c r="N1156" t="s">
        <v>1820</v>
      </c>
    </row>
    <row r="1157" spans="1:14" x14ac:dyDescent="0.3">
      <c r="A1157" s="1">
        <v>45762.288326898153</v>
      </c>
      <c r="B1157" t="s">
        <v>1012</v>
      </c>
      <c r="C1157" t="s">
        <v>1012</v>
      </c>
      <c r="D1157" t="s">
        <v>1047</v>
      </c>
      <c r="E1157" t="s">
        <v>14658</v>
      </c>
      <c r="F1157" t="s">
        <v>1369</v>
      </c>
      <c r="G1157" s="62">
        <v>19</v>
      </c>
      <c r="H1157" s="4">
        <v>1</v>
      </c>
      <c r="I1157" s="63">
        <v>1.9E-2</v>
      </c>
      <c r="J1157">
        <v>55</v>
      </c>
      <c r="K1157" t="s">
        <v>13039</v>
      </c>
      <c r="L1157" t="s">
        <v>1187</v>
      </c>
      <c r="M1157" s="2">
        <v>61.14359331018931</v>
      </c>
      <c r="N1157" t="s">
        <v>1820</v>
      </c>
    </row>
    <row r="1158" spans="1:14" x14ac:dyDescent="0.3">
      <c r="A1158" s="1">
        <v>45805.967092418978</v>
      </c>
      <c r="B1158" t="s">
        <v>1825</v>
      </c>
      <c r="C1158" t="s">
        <v>800</v>
      </c>
      <c r="D1158" t="s">
        <v>1047</v>
      </c>
      <c r="E1158" t="s">
        <v>14659</v>
      </c>
      <c r="F1158" t="s">
        <v>14660</v>
      </c>
      <c r="G1158" s="62">
        <v>43.76</v>
      </c>
      <c r="H1158" s="4">
        <v>1</v>
      </c>
      <c r="I1158" s="63">
        <v>4.376E-2</v>
      </c>
      <c r="J1158">
        <v>12</v>
      </c>
      <c r="K1158" t="s">
        <v>13042</v>
      </c>
      <c r="L1158" t="s">
        <v>1187</v>
      </c>
      <c r="M1158" s="2">
        <v>61.652961585648882</v>
      </c>
      <c r="N1158" t="s">
        <v>1820</v>
      </c>
    </row>
    <row r="1159" spans="1:14" x14ac:dyDescent="0.3">
      <c r="A1159" s="1">
        <v>45799.404524490739</v>
      </c>
      <c r="B1159" t="s">
        <v>803</v>
      </c>
      <c r="C1159" t="s">
        <v>800</v>
      </c>
      <c r="D1159" t="s">
        <v>1047</v>
      </c>
      <c r="E1159" t="s">
        <v>14661</v>
      </c>
      <c r="F1159" t="s">
        <v>14662</v>
      </c>
      <c r="G1159" s="62">
        <v>43.76</v>
      </c>
      <c r="H1159" s="4">
        <v>1</v>
      </c>
      <c r="I1159" s="63">
        <v>4.376E-2</v>
      </c>
      <c r="J1159">
        <v>18</v>
      </c>
      <c r="K1159" t="s">
        <v>13034</v>
      </c>
      <c r="L1159" t="s">
        <v>1187</v>
      </c>
      <c r="M1159" s="2">
        <v>61.262850300925493</v>
      </c>
      <c r="N1159" t="s">
        <v>1820</v>
      </c>
    </row>
    <row r="1160" spans="1:14" x14ac:dyDescent="0.3">
      <c r="A1160" s="1">
        <v>45799.403965995371</v>
      </c>
      <c r="B1160" t="s">
        <v>803</v>
      </c>
      <c r="C1160" t="s">
        <v>800</v>
      </c>
      <c r="D1160" t="s">
        <v>1047</v>
      </c>
      <c r="E1160" t="s">
        <v>14663</v>
      </c>
      <c r="F1160" t="s">
        <v>14664</v>
      </c>
      <c r="G1160" s="62">
        <v>43.76</v>
      </c>
      <c r="H1160" s="4">
        <v>1</v>
      </c>
      <c r="I1160" s="63">
        <v>4.376E-2</v>
      </c>
      <c r="J1160">
        <v>18</v>
      </c>
      <c r="K1160" t="s">
        <v>13034</v>
      </c>
      <c r="L1160" t="s">
        <v>1187</v>
      </c>
      <c r="M1160" s="2">
        <v>61.261915243056137</v>
      </c>
      <c r="N1160" t="s">
        <v>1820</v>
      </c>
    </row>
    <row r="1161" spans="1:14" x14ac:dyDescent="0.3">
      <c r="A1161" s="1">
        <v>45764.913570844903</v>
      </c>
      <c r="B1161" t="s">
        <v>800</v>
      </c>
      <c r="C1161" t="s">
        <v>800</v>
      </c>
      <c r="D1161" t="s">
        <v>1047</v>
      </c>
      <c r="E1161" t="s">
        <v>14665</v>
      </c>
      <c r="F1161" t="s">
        <v>14344</v>
      </c>
      <c r="G1161" s="62">
        <v>43.8</v>
      </c>
      <c r="H1161" s="4">
        <v>1</v>
      </c>
      <c r="I1161" s="63">
        <v>4.3799999999999999E-2</v>
      </c>
      <c r="J1161">
        <v>53</v>
      </c>
      <c r="K1161" t="s">
        <v>13039</v>
      </c>
      <c r="L1161" t="s">
        <v>1187</v>
      </c>
      <c r="M1161" s="2">
        <v>61.23455629629462</v>
      </c>
      <c r="N1161" t="s">
        <v>1820</v>
      </c>
    </row>
    <row r="1162" spans="1:14" x14ac:dyDescent="0.3">
      <c r="A1162" s="1">
        <v>45811.32510008102</v>
      </c>
      <c r="B1162" t="s">
        <v>803</v>
      </c>
      <c r="C1162" t="s">
        <v>800</v>
      </c>
      <c r="D1162" t="s">
        <v>1047</v>
      </c>
      <c r="E1162" t="s">
        <v>14665</v>
      </c>
      <c r="F1162" t="s">
        <v>14344</v>
      </c>
      <c r="G1162" s="62">
        <v>43.76</v>
      </c>
      <c r="H1162" s="4">
        <v>1</v>
      </c>
      <c r="I1162" s="63">
        <v>4.376E-2</v>
      </c>
      <c r="J1162">
        <v>6</v>
      </c>
      <c r="K1162" t="s">
        <v>13034</v>
      </c>
      <c r="L1162" t="s">
        <v>1187</v>
      </c>
      <c r="M1162" s="2">
        <v>61.23455629629462</v>
      </c>
      <c r="N1162" t="s">
        <v>1820</v>
      </c>
    </row>
    <row r="1163" spans="1:14" x14ac:dyDescent="0.3">
      <c r="A1163" s="1">
        <v>45799.404737013887</v>
      </c>
      <c r="B1163" t="s">
        <v>1825</v>
      </c>
      <c r="C1163" t="s">
        <v>800</v>
      </c>
      <c r="D1163" t="s">
        <v>1047</v>
      </c>
      <c r="E1163" t="s">
        <v>14666</v>
      </c>
      <c r="F1163" t="s">
        <v>14667</v>
      </c>
      <c r="G1163" s="62">
        <v>43.76</v>
      </c>
      <c r="H1163" s="4">
        <v>1</v>
      </c>
      <c r="I1163" s="63">
        <v>4.376E-2</v>
      </c>
      <c r="J1163">
        <v>18</v>
      </c>
      <c r="K1163" t="s">
        <v>13042</v>
      </c>
      <c r="L1163" t="s">
        <v>1187</v>
      </c>
      <c r="M1163" s="2">
        <v>61.426060104167853</v>
      </c>
      <c r="N1163" t="s">
        <v>1820</v>
      </c>
    </row>
    <row r="1164" spans="1:14" x14ac:dyDescent="0.3">
      <c r="A1164" s="1">
        <v>45762.28880736111</v>
      </c>
      <c r="B1164" t="s">
        <v>1012</v>
      </c>
      <c r="C1164" t="s">
        <v>1012</v>
      </c>
      <c r="D1164" t="s">
        <v>1047</v>
      </c>
      <c r="E1164" t="s">
        <v>14668</v>
      </c>
      <c r="F1164" t="s">
        <v>1285</v>
      </c>
      <c r="G1164" s="62">
        <v>19</v>
      </c>
      <c r="H1164" s="4">
        <v>1</v>
      </c>
      <c r="I1164" s="63">
        <v>1.9E-2</v>
      </c>
      <c r="J1164">
        <v>55</v>
      </c>
      <c r="K1164" t="s">
        <v>13039</v>
      </c>
      <c r="L1164" t="s">
        <v>1187</v>
      </c>
      <c r="M1164" s="2">
        <v>61.141230451386953</v>
      </c>
      <c r="N1164" t="s">
        <v>1820</v>
      </c>
    </row>
    <row r="1165" spans="1:14" x14ac:dyDescent="0.3">
      <c r="A1165" s="1">
        <v>45776.931778749997</v>
      </c>
      <c r="B1165" t="s">
        <v>144</v>
      </c>
      <c r="C1165" t="s">
        <v>144</v>
      </c>
      <c r="D1165" t="s">
        <v>1047</v>
      </c>
      <c r="E1165" t="s">
        <v>14669</v>
      </c>
      <c r="F1165" t="s">
        <v>4974</v>
      </c>
      <c r="G1165" s="62">
        <v>26.1</v>
      </c>
      <c r="H1165" s="4">
        <v>1</v>
      </c>
      <c r="I1165" s="63">
        <v>2.6100000000000002E-2</v>
      </c>
      <c r="J1165">
        <v>41</v>
      </c>
      <c r="K1165" t="s">
        <v>13039</v>
      </c>
      <c r="L1165" t="s">
        <v>1187</v>
      </c>
      <c r="M1165" s="2">
        <v>61.070543263893327</v>
      </c>
      <c r="N1165" t="s">
        <v>1820</v>
      </c>
    </row>
    <row r="1166" spans="1:14" x14ac:dyDescent="0.3">
      <c r="A1166" s="1">
        <v>45762.290726747677</v>
      </c>
      <c r="B1166" t="s">
        <v>1012</v>
      </c>
      <c r="C1166" t="s">
        <v>1012</v>
      </c>
      <c r="D1166" t="s">
        <v>1047</v>
      </c>
      <c r="E1166" t="s">
        <v>14670</v>
      </c>
      <c r="F1166" t="s">
        <v>1376</v>
      </c>
      <c r="G1166" s="62">
        <v>19</v>
      </c>
      <c r="H1166" s="4">
        <v>1</v>
      </c>
      <c r="I1166" s="63">
        <v>1.9E-2</v>
      </c>
      <c r="J1166">
        <v>55</v>
      </c>
      <c r="K1166" t="s">
        <v>13039</v>
      </c>
      <c r="L1166" t="s">
        <v>1187</v>
      </c>
      <c r="M1166" s="2">
        <v>61.142312118055997</v>
      </c>
      <c r="N1166" t="s">
        <v>1820</v>
      </c>
    </row>
    <row r="1167" spans="1:14" x14ac:dyDescent="0.3">
      <c r="A1167" s="1">
        <v>45813.635853935193</v>
      </c>
      <c r="B1167" t="s">
        <v>133</v>
      </c>
      <c r="C1167" t="s">
        <v>133</v>
      </c>
      <c r="D1167" t="s">
        <v>1446</v>
      </c>
      <c r="E1167" t="s">
        <v>14671</v>
      </c>
      <c r="F1167" t="s">
        <v>14672</v>
      </c>
      <c r="G1167" s="62">
        <v>49.66</v>
      </c>
      <c r="H1167" s="4">
        <v>1</v>
      </c>
      <c r="I1167" s="63">
        <v>4.9660000000000003E-2</v>
      </c>
      <c r="J1167">
        <v>4</v>
      </c>
      <c r="K1167" t="s">
        <v>13039</v>
      </c>
      <c r="L1167" t="s">
        <v>1187</v>
      </c>
      <c r="M1167" s="2">
        <v>61.03606765046424</v>
      </c>
      <c r="N1167" t="s">
        <v>1820</v>
      </c>
    </row>
    <row r="1168" spans="1:14" x14ac:dyDescent="0.3">
      <c r="A1168" s="1">
        <v>45796.690933425933</v>
      </c>
      <c r="B1168" t="s">
        <v>626</v>
      </c>
      <c r="C1168" t="s">
        <v>626</v>
      </c>
      <c r="D1168" t="s">
        <v>1184</v>
      </c>
      <c r="E1168" t="s">
        <v>14673</v>
      </c>
      <c r="F1168" t="s">
        <v>4075</v>
      </c>
      <c r="G1168" s="62">
        <v>44</v>
      </c>
      <c r="H1168" s="4">
        <v>1</v>
      </c>
      <c r="I1168" s="63">
        <v>4.3999999999999997E-2</v>
      </c>
      <c r="J1168">
        <v>21</v>
      </c>
      <c r="K1168" t="s">
        <v>13039</v>
      </c>
      <c r="L1168" t="s">
        <v>1253</v>
      </c>
      <c r="M1168" s="2">
        <v>60.725127418983902</v>
      </c>
      <c r="N1168" t="s">
        <v>1820</v>
      </c>
    </row>
    <row r="1169" spans="1:14" x14ac:dyDescent="0.3">
      <c r="A1169" s="1">
        <v>45792.94331962963</v>
      </c>
      <c r="B1169" t="s">
        <v>606</v>
      </c>
      <c r="C1169" t="s">
        <v>606</v>
      </c>
      <c r="D1169" t="s">
        <v>2044</v>
      </c>
      <c r="E1169" t="s">
        <v>14674</v>
      </c>
      <c r="F1169" t="s">
        <v>8738</v>
      </c>
      <c r="G1169" s="62">
        <v>42.3</v>
      </c>
      <c r="H1169" s="4">
        <v>1</v>
      </c>
      <c r="I1169" s="63">
        <v>4.2299999999999997E-2</v>
      </c>
      <c r="J1169">
        <v>25</v>
      </c>
      <c r="K1169" t="s">
        <v>13039</v>
      </c>
      <c r="L1169" t="s">
        <v>1253</v>
      </c>
      <c r="M1169" s="2">
        <v>60.604050162037311</v>
      </c>
      <c r="N1169" t="s">
        <v>1820</v>
      </c>
    </row>
    <row r="1170" spans="1:14" x14ac:dyDescent="0.3">
      <c r="A1170" s="1">
        <v>45794.967851759247</v>
      </c>
      <c r="B1170" t="s">
        <v>626</v>
      </c>
      <c r="C1170" t="s">
        <v>626</v>
      </c>
      <c r="D1170" t="s">
        <v>1184</v>
      </c>
      <c r="E1170" t="s">
        <v>14675</v>
      </c>
      <c r="F1170" t="s">
        <v>14545</v>
      </c>
      <c r="G1170" s="62">
        <v>44</v>
      </c>
      <c r="H1170" s="4">
        <v>1</v>
      </c>
      <c r="I1170" s="63">
        <v>4.3999999999999997E-2</v>
      </c>
      <c r="J1170">
        <v>23</v>
      </c>
      <c r="K1170" t="s">
        <v>13039</v>
      </c>
      <c r="L1170" t="s">
        <v>1187</v>
      </c>
      <c r="M1170" s="2">
        <v>61.048689016199212</v>
      </c>
      <c r="N1170" t="s">
        <v>1820</v>
      </c>
    </row>
    <row r="1171" spans="1:14" x14ac:dyDescent="0.3">
      <c r="A1171" s="1">
        <v>45777.45451560185</v>
      </c>
      <c r="B1171" t="s">
        <v>626</v>
      </c>
      <c r="C1171" t="s">
        <v>626</v>
      </c>
      <c r="D1171" t="s">
        <v>1184</v>
      </c>
      <c r="E1171" t="s">
        <v>14676</v>
      </c>
      <c r="F1171" t="s">
        <v>12119</v>
      </c>
      <c r="G1171" s="62">
        <v>44</v>
      </c>
      <c r="H1171" s="4">
        <v>1</v>
      </c>
      <c r="I1171" s="63">
        <v>4.3999999999999997E-2</v>
      </c>
      <c r="J1171">
        <v>40</v>
      </c>
      <c r="K1171" t="s">
        <v>13039</v>
      </c>
      <c r="L1171" t="s">
        <v>1187</v>
      </c>
      <c r="M1171" s="2">
        <v>61.224463668979297</v>
      </c>
      <c r="N1171" t="s">
        <v>1820</v>
      </c>
    </row>
    <row r="1172" spans="1:14" x14ac:dyDescent="0.3">
      <c r="A1172" s="1">
        <v>45814.281233020833</v>
      </c>
      <c r="B1172" t="s">
        <v>144</v>
      </c>
      <c r="C1172" t="s">
        <v>144</v>
      </c>
      <c r="D1172" t="s">
        <v>1047</v>
      </c>
      <c r="E1172" t="s">
        <v>14677</v>
      </c>
      <c r="F1172" t="s">
        <v>3694</v>
      </c>
      <c r="G1172" s="62">
        <v>26.1</v>
      </c>
      <c r="H1172" s="4">
        <v>1</v>
      </c>
      <c r="I1172" s="63">
        <v>2.6100000000000002E-2</v>
      </c>
      <c r="J1172">
        <v>3</v>
      </c>
      <c r="K1172" t="s">
        <v>13039</v>
      </c>
      <c r="L1172" t="s">
        <v>1187</v>
      </c>
      <c r="M1172" s="2">
        <v>61.0675756828714</v>
      </c>
      <c r="N1172" t="s">
        <v>1820</v>
      </c>
    </row>
    <row r="1173" spans="1:14" x14ac:dyDescent="0.3">
      <c r="A1173" s="1">
        <v>45768.614903888891</v>
      </c>
      <c r="B1173" t="s">
        <v>1012</v>
      </c>
      <c r="C1173" t="s">
        <v>1012</v>
      </c>
      <c r="D1173" t="s">
        <v>1047</v>
      </c>
      <c r="E1173" t="s">
        <v>14678</v>
      </c>
      <c r="F1173" t="s">
        <v>9192</v>
      </c>
      <c r="G1173" s="62">
        <v>19</v>
      </c>
      <c r="H1173" s="4">
        <v>1</v>
      </c>
      <c r="I1173" s="63">
        <v>1.9E-2</v>
      </c>
      <c r="J1173">
        <v>49</v>
      </c>
      <c r="K1173" t="s">
        <v>13039</v>
      </c>
      <c r="L1173" t="s">
        <v>1179</v>
      </c>
      <c r="M1173" s="2">
        <v>58.380512002317118</v>
      </c>
      <c r="N1173" t="s">
        <v>1820</v>
      </c>
    </row>
    <row r="1174" spans="1:14" x14ac:dyDescent="0.3">
      <c r="A1174" s="1">
        <v>45762.292135671298</v>
      </c>
      <c r="B1174" t="s">
        <v>1012</v>
      </c>
      <c r="C1174" t="s">
        <v>1012</v>
      </c>
      <c r="D1174" t="s">
        <v>1047</v>
      </c>
      <c r="E1174" t="s">
        <v>14679</v>
      </c>
      <c r="F1174" t="s">
        <v>1946</v>
      </c>
      <c r="G1174" s="62">
        <v>19</v>
      </c>
      <c r="H1174" s="4">
        <v>1</v>
      </c>
      <c r="I1174" s="63">
        <v>1.9E-2</v>
      </c>
      <c r="J1174">
        <v>55</v>
      </c>
      <c r="K1174" t="s">
        <v>13039</v>
      </c>
      <c r="L1174" t="s">
        <v>1187</v>
      </c>
      <c r="M1174" s="2">
        <v>61.144627210647741</v>
      </c>
      <c r="N1174" t="s">
        <v>1820</v>
      </c>
    </row>
    <row r="1175" spans="1:14" x14ac:dyDescent="0.3">
      <c r="A1175" s="1">
        <v>45775.997432557873</v>
      </c>
      <c r="B1175" t="s">
        <v>1012</v>
      </c>
      <c r="C1175" t="s">
        <v>1012</v>
      </c>
      <c r="D1175" t="s">
        <v>1047</v>
      </c>
      <c r="E1175" t="s">
        <v>14680</v>
      </c>
      <c r="F1175" t="s">
        <v>1373</v>
      </c>
      <c r="G1175" s="62">
        <v>19</v>
      </c>
      <c r="H1175" s="4">
        <v>1</v>
      </c>
      <c r="I1175" s="63">
        <v>1.9E-2</v>
      </c>
      <c r="J1175">
        <v>42</v>
      </c>
      <c r="K1175" t="s">
        <v>13039</v>
      </c>
      <c r="L1175" t="s">
        <v>1179</v>
      </c>
      <c r="M1175" s="2">
        <v>58.379165138889213</v>
      </c>
      <c r="N1175" t="s">
        <v>1820</v>
      </c>
    </row>
    <row r="1176" spans="1:14" x14ac:dyDescent="0.3">
      <c r="A1176" s="1">
        <v>45798.711216979173</v>
      </c>
      <c r="B1176" t="s">
        <v>626</v>
      </c>
      <c r="C1176" t="s">
        <v>626</v>
      </c>
      <c r="D1176" t="s">
        <v>1184</v>
      </c>
      <c r="E1176" t="s">
        <v>14681</v>
      </c>
      <c r="F1176" t="s">
        <v>1158</v>
      </c>
      <c r="G1176" s="62">
        <v>44</v>
      </c>
      <c r="H1176" s="4">
        <v>1</v>
      </c>
      <c r="I1176" s="63">
        <v>4.3999999999999997E-2</v>
      </c>
      <c r="J1176">
        <v>19</v>
      </c>
      <c r="K1176" t="s">
        <v>13039</v>
      </c>
      <c r="L1176" t="s">
        <v>1187</v>
      </c>
      <c r="M1176" s="2">
        <v>61.13352024305641</v>
      </c>
      <c r="N1176" t="s">
        <v>1820</v>
      </c>
    </row>
    <row r="1177" spans="1:14" x14ac:dyDescent="0.3">
      <c r="A1177" s="1">
        <v>45799.459086192132</v>
      </c>
      <c r="B1177" t="s">
        <v>1825</v>
      </c>
      <c r="C1177" t="s">
        <v>800</v>
      </c>
      <c r="D1177" t="s">
        <v>1047</v>
      </c>
      <c r="E1177" t="s">
        <v>14682</v>
      </c>
      <c r="F1177" t="s">
        <v>14683</v>
      </c>
      <c r="G1177" s="62">
        <v>43.76</v>
      </c>
      <c r="H1177" s="4">
        <v>1</v>
      </c>
      <c r="I1177" s="63">
        <v>4.376E-2</v>
      </c>
      <c r="J1177">
        <v>18</v>
      </c>
      <c r="K1177" t="s">
        <v>13042</v>
      </c>
      <c r="L1177" t="s">
        <v>1253</v>
      </c>
      <c r="M1177" s="2">
        <v>60.669632407407327</v>
      </c>
      <c r="N1177" t="s">
        <v>1820</v>
      </c>
    </row>
    <row r="1178" spans="1:14" x14ac:dyDescent="0.3">
      <c r="A1178" s="1">
        <v>45799.460802337962</v>
      </c>
      <c r="B1178" t="s">
        <v>1825</v>
      </c>
      <c r="C1178" t="s">
        <v>800</v>
      </c>
      <c r="D1178" t="s">
        <v>1047</v>
      </c>
      <c r="E1178" t="s">
        <v>14684</v>
      </c>
      <c r="F1178" t="s">
        <v>14685</v>
      </c>
      <c r="G1178" s="62">
        <v>43.76</v>
      </c>
      <c r="H1178" s="4">
        <v>1</v>
      </c>
      <c r="I1178" s="63">
        <v>4.376E-2</v>
      </c>
      <c r="J1178">
        <v>18</v>
      </c>
      <c r="K1178" t="s">
        <v>13042</v>
      </c>
      <c r="L1178" t="s">
        <v>1253</v>
      </c>
      <c r="M1178" s="2">
        <v>60.779575520835351</v>
      </c>
      <c r="N1178" t="s">
        <v>1820</v>
      </c>
    </row>
    <row r="1179" spans="1:14" x14ac:dyDescent="0.3">
      <c r="A1179" s="1">
        <v>45805.972185023151</v>
      </c>
      <c r="B1179" t="s">
        <v>1825</v>
      </c>
      <c r="C1179" t="s">
        <v>800</v>
      </c>
      <c r="D1179" t="s">
        <v>1047</v>
      </c>
      <c r="E1179" t="s">
        <v>14686</v>
      </c>
      <c r="F1179" t="s">
        <v>14687</v>
      </c>
      <c r="G1179" s="62">
        <v>43.76</v>
      </c>
      <c r="H1179" s="4">
        <v>1</v>
      </c>
      <c r="I1179" s="63">
        <v>4.376E-2</v>
      </c>
      <c r="J1179">
        <v>12</v>
      </c>
      <c r="K1179" t="s">
        <v>13042</v>
      </c>
      <c r="L1179" t="s">
        <v>1253</v>
      </c>
      <c r="M1179" s="2">
        <v>60.931036759255221</v>
      </c>
      <c r="N1179" t="s">
        <v>1820</v>
      </c>
    </row>
    <row r="1180" spans="1:14" x14ac:dyDescent="0.3">
      <c r="A1180" s="1">
        <v>45799.405117916671</v>
      </c>
      <c r="B1180" t="s">
        <v>1825</v>
      </c>
      <c r="C1180" t="s">
        <v>800</v>
      </c>
      <c r="D1180" t="s">
        <v>1047</v>
      </c>
      <c r="E1180" t="s">
        <v>14688</v>
      </c>
      <c r="F1180" t="s">
        <v>14689</v>
      </c>
      <c r="G1180" s="62">
        <v>43.76</v>
      </c>
      <c r="H1180" s="4">
        <v>1</v>
      </c>
      <c r="I1180" s="63">
        <v>4.376E-2</v>
      </c>
      <c r="J1180">
        <v>18</v>
      </c>
      <c r="K1180" t="s">
        <v>13042</v>
      </c>
      <c r="L1180" t="s">
        <v>1253</v>
      </c>
      <c r="M1180" s="2">
        <v>60.856298287035322</v>
      </c>
      <c r="N1180" t="s">
        <v>1820</v>
      </c>
    </row>
    <row r="1181" spans="1:14" x14ac:dyDescent="0.3">
      <c r="A1181" s="1">
        <v>45806.938252569453</v>
      </c>
      <c r="B1181" t="s">
        <v>1825</v>
      </c>
      <c r="C1181" t="s">
        <v>800</v>
      </c>
      <c r="D1181" t="s">
        <v>1047</v>
      </c>
      <c r="E1181" t="s">
        <v>14690</v>
      </c>
      <c r="F1181" t="s">
        <v>14691</v>
      </c>
      <c r="G1181" s="62">
        <v>43.76</v>
      </c>
      <c r="H1181" s="4">
        <v>1</v>
      </c>
      <c r="I1181" s="63">
        <v>4.376E-2</v>
      </c>
      <c r="J1181">
        <v>11</v>
      </c>
      <c r="K1181" t="s">
        <v>13042</v>
      </c>
      <c r="L1181" t="s">
        <v>1253</v>
      </c>
      <c r="M1181" s="2">
        <v>60.805870509255342</v>
      </c>
      <c r="N1181" t="s">
        <v>1820</v>
      </c>
    </row>
    <row r="1182" spans="1:14" x14ac:dyDescent="0.3">
      <c r="A1182" s="1">
        <v>45792.944692673613</v>
      </c>
      <c r="B1182" t="s">
        <v>606</v>
      </c>
      <c r="C1182" t="s">
        <v>606</v>
      </c>
      <c r="D1182" t="s">
        <v>2044</v>
      </c>
      <c r="E1182" t="s">
        <v>14692</v>
      </c>
      <c r="F1182" t="s">
        <v>8573</v>
      </c>
      <c r="G1182" s="62">
        <v>42.3</v>
      </c>
      <c r="H1182" s="4">
        <v>1</v>
      </c>
      <c r="I1182" s="63">
        <v>4.2299999999999997E-2</v>
      </c>
      <c r="J1182">
        <v>25</v>
      </c>
      <c r="K1182" t="s">
        <v>13039</v>
      </c>
      <c r="L1182" t="s">
        <v>1253</v>
      </c>
      <c r="M1182" s="2">
        <v>60.646252557868131</v>
      </c>
      <c r="N1182" t="s">
        <v>1820</v>
      </c>
    </row>
    <row r="1183" spans="1:14" x14ac:dyDescent="0.3">
      <c r="A1183" s="1">
        <v>45792.940791030087</v>
      </c>
      <c r="B1183" t="s">
        <v>606</v>
      </c>
      <c r="C1183" t="s">
        <v>606</v>
      </c>
      <c r="D1183" t="s">
        <v>2044</v>
      </c>
      <c r="E1183" t="s">
        <v>14693</v>
      </c>
      <c r="F1183" t="s">
        <v>3060</v>
      </c>
      <c r="G1183" s="62">
        <v>42.3</v>
      </c>
      <c r="H1183" s="4">
        <v>1</v>
      </c>
      <c r="I1183" s="63">
        <v>4.2299999999999997E-2</v>
      </c>
      <c r="J1183">
        <v>25</v>
      </c>
      <c r="K1183" t="s">
        <v>13039</v>
      </c>
      <c r="L1183" t="s">
        <v>1253</v>
      </c>
      <c r="M1183" s="2">
        <v>60.804668807868438</v>
      </c>
      <c r="N1183" t="s">
        <v>1820</v>
      </c>
    </row>
    <row r="1184" spans="1:14" x14ac:dyDescent="0.3">
      <c r="A1184" s="1">
        <v>45780.929298391202</v>
      </c>
      <c r="B1184" t="s">
        <v>590</v>
      </c>
      <c r="C1184" t="s">
        <v>591</v>
      </c>
      <c r="D1184" t="s">
        <v>2044</v>
      </c>
      <c r="E1184" t="s">
        <v>14694</v>
      </c>
      <c r="F1184" t="s">
        <v>1228</v>
      </c>
      <c r="G1184" s="62">
        <v>67.099999999999994</v>
      </c>
      <c r="H1184" s="4">
        <v>1</v>
      </c>
      <c r="I1184" s="63">
        <v>6.7099999999999993E-2</v>
      </c>
      <c r="J1184">
        <v>37</v>
      </c>
      <c r="K1184" t="s">
        <v>13034</v>
      </c>
      <c r="L1184" t="s">
        <v>1253</v>
      </c>
      <c r="M1184" s="2">
        <v>60.663746979167627</v>
      </c>
      <c r="N1184" t="s">
        <v>1820</v>
      </c>
    </row>
    <row r="1185" spans="1:14" x14ac:dyDescent="0.3">
      <c r="A1185" s="1">
        <v>45816.317962777779</v>
      </c>
      <c r="B1185" t="s">
        <v>454</v>
      </c>
      <c r="C1185" t="s">
        <v>455</v>
      </c>
      <c r="D1185" t="s">
        <v>2258</v>
      </c>
      <c r="E1185" t="s">
        <v>14695</v>
      </c>
      <c r="F1185" t="s">
        <v>14696</v>
      </c>
      <c r="G1185" s="62">
        <v>40.200000000000003</v>
      </c>
      <c r="H1185" s="4">
        <v>1</v>
      </c>
      <c r="I1185" s="63">
        <v>4.0200000000000007E-2</v>
      </c>
      <c r="J1185">
        <v>1</v>
      </c>
      <c r="K1185" t="s">
        <v>13034</v>
      </c>
      <c r="L1185" t="s">
        <v>1253</v>
      </c>
      <c r="M1185" s="2">
        <v>60.678470925922738</v>
      </c>
      <c r="N1185" t="s">
        <v>1820</v>
      </c>
    </row>
    <row r="1186" spans="1:14" x14ac:dyDescent="0.3">
      <c r="A1186" s="1">
        <v>45792.936475092589</v>
      </c>
      <c r="B1186" t="s">
        <v>606</v>
      </c>
      <c r="C1186" t="s">
        <v>606</v>
      </c>
      <c r="D1186" t="s">
        <v>2044</v>
      </c>
      <c r="E1186" t="s">
        <v>14697</v>
      </c>
      <c r="F1186" t="s">
        <v>6324</v>
      </c>
      <c r="G1186" s="62">
        <v>42.3</v>
      </c>
      <c r="H1186" s="4">
        <v>1</v>
      </c>
      <c r="I1186" s="63">
        <v>4.2299999999999997E-2</v>
      </c>
      <c r="J1186">
        <v>25</v>
      </c>
      <c r="K1186" t="s">
        <v>13039</v>
      </c>
      <c r="L1186" t="s">
        <v>1253</v>
      </c>
      <c r="M1186" s="2">
        <v>60.551098391202693</v>
      </c>
      <c r="N1186" t="s">
        <v>1820</v>
      </c>
    </row>
    <row r="1187" spans="1:14" x14ac:dyDescent="0.3">
      <c r="A1187" s="1">
        <v>45792.970322199079</v>
      </c>
      <c r="B1187" t="s">
        <v>606</v>
      </c>
      <c r="C1187" t="s">
        <v>606</v>
      </c>
      <c r="D1187" t="s">
        <v>2044</v>
      </c>
      <c r="E1187" t="s">
        <v>14698</v>
      </c>
      <c r="F1187" t="s">
        <v>3178</v>
      </c>
      <c r="G1187" s="62">
        <v>42.3</v>
      </c>
      <c r="H1187" s="4">
        <v>1</v>
      </c>
      <c r="I1187" s="63">
        <v>4.2299999999999997E-2</v>
      </c>
      <c r="J1187">
        <v>25</v>
      </c>
      <c r="K1187" t="s">
        <v>13039</v>
      </c>
      <c r="L1187" t="s">
        <v>1253</v>
      </c>
      <c r="M1187" s="2">
        <v>60.697375752315573</v>
      </c>
      <c r="N1187" t="s">
        <v>1820</v>
      </c>
    </row>
    <row r="1188" spans="1:14" x14ac:dyDescent="0.3">
      <c r="A1188" s="1">
        <v>45792.938106921298</v>
      </c>
      <c r="B1188" t="s">
        <v>606</v>
      </c>
      <c r="C1188" t="s">
        <v>606</v>
      </c>
      <c r="D1188" t="s">
        <v>2044</v>
      </c>
      <c r="E1188" t="s">
        <v>14699</v>
      </c>
      <c r="F1188" t="s">
        <v>8722</v>
      </c>
      <c r="G1188" s="62">
        <v>42.3</v>
      </c>
      <c r="H1188" s="4">
        <v>1</v>
      </c>
      <c r="I1188" s="63">
        <v>4.2299999999999997E-2</v>
      </c>
      <c r="J1188">
        <v>25</v>
      </c>
      <c r="K1188" t="s">
        <v>13039</v>
      </c>
      <c r="L1188" t="s">
        <v>1253</v>
      </c>
      <c r="M1188" s="2">
        <v>60.798259259259787</v>
      </c>
      <c r="N1188" t="s">
        <v>1820</v>
      </c>
    </row>
    <row r="1189" spans="1:14" x14ac:dyDescent="0.3">
      <c r="A1189" s="1">
        <v>45780.930806446762</v>
      </c>
      <c r="B1189" t="s">
        <v>590</v>
      </c>
      <c r="C1189" t="s">
        <v>591</v>
      </c>
      <c r="D1189" t="s">
        <v>2044</v>
      </c>
      <c r="E1189" t="s">
        <v>14700</v>
      </c>
      <c r="F1189" t="s">
        <v>1577</v>
      </c>
      <c r="G1189" s="62">
        <v>67.099999999999994</v>
      </c>
      <c r="H1189" s="4">
        <v>1</v>
      </c>
      <c r="I1189" s="63">
        <v>6.7099999999999993E-2</v>
      </c>
      <c r="J1189">
        <v>37</v>
      </c>
      <c r="K1189" t="s">
        <v>13034</v>
      </c>
      <c r="L1189" t="s">
        <v>1253</v>
      </c>
      <c r="M1189" s="2">
        <v>60.61764313657477</v>
      </c>
      <c r="N1189" t="s">
        <v>1820</v>
      </c>
    </row>
    <row r="1190" spans="1:14" x14ac:dyDescent="0.3">
      <c r="A1190" s="1">
        <v>45771.32568681713</v>
      </c>
      <c r="B1190" t="s">
        <v>590</v>
      </c>
      <c r="C1190" t="s">
        <v>591</v>
      </c>
      <c r="D1190" t="s">
        <v>2044</v>
      </c>
      <c r="E1190" t="s">
        <v>14701</v>
      </c>
      <c r="F1190" t="s">
        <v>1190</v>
      </c>
      <c r="G1190" s="62">
        <v>67.099999999999994</v>
      </c>
      <c r="H1190" s="4">
        <v>1</v>
      </c>
      <c r="I1190" s="63">
        <v>6.7099999999999993E-2</v>
      </c>
      <c r="J1190">
        <v>46</v>
      </c>
      <c r="K1190" t="s">
        <v>13042</v>
      </c>
      <c r="L1190" t="s">
        <v>1253</v>
      </c>
      <c r="M1190" s="2">
        <v>60.568811006945907</v>
      </c>
      <c r="N1190" t="s">
        <v>1820</v>
      </c>
    </row>
    <row r="1191" spans="1:14" x14ac:dyDescent="0.3">
      <c r="A1191" s="1">
        <v>45814.805909340277</v>
      </c>
      <c r="B1191" t="s">
        <v>133</v>
      </c>
      <c r="C1191" t="s">
        <v>133</v>
      </c>
      <c r="D1191" t="s">
        <v>1446</v>
      </c>
      <c r="E1191" t="s">
        <v>14702</v>
      </c>
      <c r="F1191" t="s">
        <v>14703</v>
      </c>
      <c r="G1191" s="62">
        <v>49.66</v>
      </c>
      <c r="H1191" s="4">
        <v>1</v>
      </c>
      <c r="I1191" s="63">
        <v>4.9660000000000003E-2</v>
      </c>
      <c r="J1191">
        <v>3</v>
      </c>
      <c r="K1191" t="s">
        <v>13039</v>
      </c>
      <c r="L1191" t="s">
        <v>1253</v>
      </c>
      <c r="M1191" s="2">
        <v>60.895978287036989</v>
      </c>
      <c r="N1191" t="s">
        <v>1820</v>
      </c>
    </row>
    <row r="1192" spans="1:14" x14ac:dyDescent="0.3">
      <c r="A1192" s="1">
        <v>45769.707855856483</v>
      </c>
      <c r="B1192" t="s">
        <v>995</v>
      </c>
      <c r="C1192" t="s">
        <v>995</v>
      </c>
      <c r="D1192" t="s">
        <v>1047</v>
      </c>
      <c r="E1192" t="s">
        <v>14704</v>
      </c>
      <c r="F1192" t="s">
        <v>1730</v>
      </c>
      <c r="G1192" s="62">
        <v>50</v>
      </c>
      <c r="H1192" s="4">
        <v>1</v>
      </c>
      <c r="I1192" s="63">
        <v>0.05</v>
      </c>
      <c r="J1192">
        <v>48</v>
      </c>
      <c r="K1192" t="s">
        <v>13039</v>
      </c>
      <c r="L1192" t="s">
        <v>1759</v>
      </c>
      <c r="M1192" s="2">
        <v>59.503447094903088</v>
      </c>
      <c r="N1192" t="s">
        <v>1820</v>
      </c>
    </row>
    <row r="1193" spans="1:14" x14ac:dyDescent="0.3">
      <c r="A1193" s="1">
        <v>45784.616436388889</v>
      </c>
      <c r="B1193" t="s">
        <v>330</v>
      </c>
      <c r="C1193" t="s">
        <v>330</v>
      </c>
      <c r="D1193" t="s">
        <v>1246</v>
      </c>
      <c r="E1193" t="s">
        <v>14705</v>
      </c>
      <c r="F1193" t="s">
        <v>14706</v>
      </c>
      <c r="G1193" s="62">
        <v>173.69</v>
      </c>
      <c r="H1193" s="4">
        <v>1</v>
      </c>
      <c r="I1193" s="63">
        <v>0.17369000000000001</v>
      </c>
      <c r="J1193">
        <v>33</v>
      </c>
      <c r="K1193" t="s">
        <v>13039</v>
      </c>
      <c r="L1193" t="s">
        <v>1253</v>
      </c>
      <c r="M1193" s="2">
        <v>60.148977615739568</v>
      </c>
      <c r="N1193" t="s">
        <v>1820</v>
      </c>
    </row>
    <row r="1194" spans="1:14" x14ac:dyDescent="0.3">
      <c r="A1194" s="1">
        <v>45765.970131574068</v>
      </c>
      <c r="B1194" t="s">
        <v>358</v>
      </c>
      <c r="C1194" t="s">
        <v>358</v>
      </c>
      <c r="D1194" t="s">
        <v>1246</v>
      </c>
      <c r="E1194" t="s">
        <v>14707</v>
      </c>
      <c r="F1194" t="s">
        <v>1123</v>
      </c>
      <c r="G1194" s="62">
        <v>94.2</v>
      </c>
      <c r="H1194" s="4">
        <v>1</v>
      </c>
      <c r="I1194" s="63">
        <v>9.4200000000000006E-2</v>
      </c>
      <c r="J1194">
        <v>52</v>
      </c>
      <c r="K1194" t="s">
        <v>13039</v>
      </c>
      <c r="L1194" t="s">
        <v>1253</v>
      </c>
      <c r="M1194" s="2">
        <v>60.163816770829719</v>
      </c>
      <c r="N1194" t="s">
        <v>1820</v>
      </c>
    </row>
    <row r="1195" spans="1:14" x14ac:dyDescent="0.3">
      <c r="A1195" s="1">
        <v>45776.935702025461</v>
      </c>
      <c r="B1195" t="s">
        <v>144</v>
      </c>
      <c r="C1195" t="s">
        <v>144</v>
      </c>
      <c r="D1195" t="s">
        <v>1047</v>
      </c>
      <c r="E1195" t="s">
        <v>14708</v>
      </c>
      <c r="F1195" t="s">
        <v>5000</v>
      </c>
      <c r="G1195" s="62">
        <v>26.1</v>
      </c>
      <c r="H1195" s="4">
        <v>1</v>
      </c>
      <c r="I1195" s="63">
        <v>2.6100000000000002E-2</v>
      </c>
      <c r="J1195">
        <v>41</v>
      </c>
      <c r="K1195" t="s">
        <v>13039</v>
      </c>
      <c r="L1195" t="s">
        <v>1759</v>
      </c>
      <c r="M1195" s="2">
        <v>59.755716111110807</v>
      </c>
      <c r="N1195" t="s">
        <v>1820</v>
      </c>
    </row>
    <row r="1196" spans="1:14" x14ac:dyDescent="0.3">
      <c r="A1196" s="1">
        <v>45776.974976053243</v>
      </c>
      <c r="B1196" t="s">
        <v>1012</v>
      </c>
      <c r="C1196" t="s">
        <v>1012</v>
      </c>
      <c r="D1196" t="s">
        <v>1047</v>
      </c>
      <c r="E1196" t="s">
        <v>14709</v>
      </c>
      <c r="F1196" t="s">
        <v>2174</v>
      </c>
      <c r="G1196" s="62">
        <v>19</v>
      </c>
      <c r="H1196" s="4">
        <v>1</v>
      </c>
      <c r="I1196" s="63">
        <v>1.9E-2</v>
      </c>
      <c r="J1196">
        <v>41</v>
      </c>
      <c r="K1196" t="s">
        <v>13039</v>
      </c>
      <c r="L1196" t="s">
        <v>1179</v>
      </c>
      <c r="M1196" s="2">
        <v>58.360221168979479</v>
      </c>
      <c r="N1196" t="s">
        <v>1820</v>
      </c>
    </row>
    <row r="1197" spans="1:14" x14ac:dyDescent="0.3">
      <c r="A1197" s="1">
        <v>45780.096195196762</v>
      </c>
      <c r="B1197" t="s">
        <v>995</v>
      </c>
      <c r="C1197" t="s">
        <v>995</v>
      </c>
      <c r="D1197" t="s">
        <v>1047</v>
      </c>
      <c r="E1197" t="s">
        <v>14710</v>
      </c>
      <c r="F1197" t="s">
        <v>1403</v>
      </c>
      <c r="G1197" s="62">
        <v>50</v>
      </c>
      <c r="H1197" s="4">
        <v>1</v>
      </c>
      <c r="I1197" s="63">
        <v>0.05</v>
      </c>
      <c r="J1197">
        <v>37</v>
      </c>
      <c r="K1197" t="s">
        <v>13039</v>
      </c>
      <c r="L1197" t="s">
        <v>1113</v>
      </c>
      <c r="M1197" s="2">
        <v>57.298524293983057</v>
      </c>
      <c r="N1197" t="s">
        <v>1820</v>
      </c>
    </row>
    <row r="1198" spans="1:14" x14ac:dyDescent="0.3">
      <c r="A1198" s="1">
        <v>45776.97754334491</v>
      </c>
      <c r="B1198" t="s">
        <v>995</v>
      </c>
      <c r="C1198" t="s">
        <v>995</v>
      </c>
      <c r="D1198" t="s">
        <v>1047</v>
      </c>
      <c r="E1198" t="s">
        <v>14711</v>
      </c>
      <c r="F1198" t="s">
        <v>1781</v>
      </c>
      <c r="G1198" s="62">
        <v>50</v>
      </c>
      <c r="H1198" s="4">
        <v>1</v>
      </c>
      <c r="I1198" s="63">
        <v>0.05</v>
      </c>
      <c r="J1198">
        <v>41</v>
      </c>
      <c r="K1198" t="s">
        <v>13039</v>
      </c>
      <c r="L1198" t="s">
        <v>1113</v>
      </c>
      <c r="M1198" s="2">
        <v>57.299339155091729</v>
      </c>
      <c r="N1198" t="s">
        <v>1820</v>
      </c>
    </row>
    <row r="1199" spans="1:14" x14ac:dyDescent="0.3">
      <c r="A1199" s="1">
        <v>45783.689359479169</v>
      </c>
      <c r="B1199" t="s">
        <v>330</v>
      </c>
      <c r="C1199" t="s">
        <v>330</v>
      </c>
      <c r="D1199" t="s">
        <v>1246</v>
      </c>
      <c r="E1199" t="s">
        <v>14712</v>
      </c>
      <c r="F1199" t="s">
        <v>13077</v>
      </c>
      <c r="G1199" s="62">
        <v>173.69</v>
      </c>
      <c r="H1199" s="4">
        <v>1</v>
      </c>
      <c r="I1199" s="63">
        <v>0.17369000000000001</v>
      </c>
      <c r="J1199">
        <v>34</v>
      </c>
      <c r="K1199" t="s">
        <v>13039</v>
      </c>
      <c r="L1199" t="s">
        <v>2958</v>
      </c>
      <c r="M1199" s="2">
        <v>55.084935208331437</v>
      </c>
      <c r="N1199" t="s">
        <v>1820</v>
      </c>
    </row>
    <row r="1200" spans="1:14" x14ac:dyDescent="0.3">
      <c r="A1200" s="1">
        <v>45795.623605277782</v>
      </c>
      <c r="B1200" t="s">
        <v>330</v>
      </c>
      <c r="C1200" t="s">
        <v>330</v>
      </c>
      <c r="D1200" t="s">
        <v>1246</v>
      </c>
      <c r="E1200" t="s">
        <v>14713</v>
      </c>
      <c r="F1200" t="s">
        <v>3134</v>
      </c>
      <c r="G1200" s="62">
        <v>173.69</v>
      </c>
      <c r="H1200" s="4">
        <v>1</v>
      </c>
      <c r="I1200" s="63">
        <v>0.17369000000000001</v>
      </c>
      <c r="J1200">
        <v>22</v>
      </c>
      <c r="K1200" t="s">
        <v>13039</v>
      </c>
      <c r="L1200" t="s">
        <v>2958</v>
      </c>
      <c r="M1200" s="2">
        <v>55.084373796300497</v>
      </c>
      <c r="N1200" t="s">
        <v>1820</v>
      </c>
    </row>
    <row r="1201" spans="1:14" x14ac:dyDescent="0.3">
      <c r="A1201" s="1">
        <v>45769.706093414352</v>
      </c>
      <c r="B1201" t="s">
        <v>995</v>
      </c>
      <c r="C1201" t="s">
        <v>995</v>
      </c>
      <c r="D1201" t="s">
        <v>1047</v>
      </c>
      <c r="E1201" t="s">
        <v>14714</v>
      </c>
      <c r="F1201" t="s">
        <v>1413</v>
      </c>
      <c r="G1201" s="62">
        <v>50</v>
      </c>
      <c r="H1201" s="4">
        <v>1</v>
      </c>
      <c r="I1201" s="63">
        <v>0.05</v>
      </c>
      <c r="J1201">
        <v>48</v>
      </c>
      <c r="K1201" t="s">
        <v>13039</v>
      </c>
      <c r="L1201" t="s">
        <v>1305</v>
      </c>
      <c r="M1201" s="2">
        <v>54.502768738428131</v>
      </c>
      <c r="N1201" t="s">
        <v>1820</v>
      </c>
    </row>
    <row r="1202" spans="1:14" x14ac:dyDescent="0.3">
      <c r="A1202" s="1">
        <v>45815.417541747687</v>
      </c>
      <c r="B1202" t="s">
        <v>899</v>
      </c>
      <c r="C1202" t="s">
        <v>900</v>
      </c>
      <c r="D1202" t="s">
        <v>1303</v>
      </c>
      <c r="E1202" t="s">
        <v>14715</v>
      </c>
      <c r="F1202" t="s">
        <v>14716</v>
      </c>
      <c r="G1202" s="62">
        <v>486</v>
      </c>
      <c r="H1202" s="4">
        <v>1</v>
      </c>
      <c r="I1202" s="63">
        <v>0.48599999999999999</v>
      </c>
      <c r="J1202">
        <v>2</v>
      </c>
      <c r="K1202" t="s">
        <v>13034</v>
      </c>
      <c r="L1202" t="s">
        <v>1305</v>
      </c>
      <c r="M1202" s="2">
        <v>54.721917187503998</v>
      </c>
      <c r="N1202" t="s">
        <v>13062</v>
      </c>
    </row>
    <row r="1203" spans="1:14" x14ac:dyDescent="0.3">
      <c r="A1203" s="1">
        <v>45813.52366875</v>
      </c>
      <c r="B1203" t="s">
        <v>1672</v>
      </c>
      <c r="C1203" t="s">
        <v>169</v>
      </c>
      <c r="D1203" t="s">
        <v>1047</v>
      </c>
      <c r="E1203" t="s">
        <v>14717</v>
      </c>
      <c r="F1203" t="s">
        <v>9735</v>
      </c>
      <c r="G1203" s="62">
        <v>272.63</v>
      </c>
      <c r="H1203" s="4">
        <v>1</v>
      </c>
      <c r="I1203" s="63">
        <v>0.27262999999999998</v>
      </c>
      <c r="J1203">
        <v>4</v>
      </c>
      <c r="K1203" t="s">
        <v>13034</v>
      </c>
      <c r="L1203" t="s">
        <v>1305</v>
      </c>
      <c r="M1203" s="2">
        <v>54.844143553244074</v>
      </c>
      <c r="N1203" t="s">
        <v>13062</v>
      </c>
    </row>
    <row r="1204" spans="1:14" x14ac:dyDescent="0.3">
      <c r="A1204" s="1">
        <v>45792.939871689807</v>
      </c>
      <c r="B1204" t="s">
        <v>606</v>
      </c>
      <c r="C1204" t="s">
        <v>606</v>
      </c>
      <c r="D1204" t="s">
        <v>2044</v>
      </c>
      <c r="E1204" t="s">
        <v>14718</v>
      </c>
      <c r="F1204" t="s">
        <v>8578</v>
      </c>
      <c r="G1204" s="62">
        <v>42.3</v>
      </c>
      <c r="H1204" s="4">
        <v>1</v>
      </c>
      <c r="I1204" s="63">
        <v>4.2299999999999997E-2</v>
      </c>
      <c r="J1204">
        <v>25</v>
      </c>
      <c r="K1204" t="s">
        <v>13039</v>
      </c>
      <c r="L1204" t="s">
        <v>1253</v>
      </c>
      <c r="M1204" s="2">
        <v>60.094979664354469</v>
      </c>
      <c r="N1204" t="s">
        <v>1820</v>
      </c>
    </row>
    <row r="1205" spans="1:14" x14ac:dyDescent="0.3">
      <c r="A1205" s="1">
        <v>45814.938636053237</v>
      </c>
      <c r="B1205" t="s">
        <v>602</v>
      </c>
      <c r="C1205" t="s">
        <v>603</v>
      </c>
      <c r="D1205" t="s">
        <v>2178</v>
      </c>
      <c r="E1205" t="s">
        <v>14719</v>
      </c>
      <c r="F1205" t="s">
        <v>1566</v>
      </c>
      <c r="G1205" s="62">
        <v>51.5</v>
      </c>
      <c r="H1205" s="4">
        <v>1</v>
      </c>
      <c r="I1205" s="63">
        <v>5.1499999999999997E-2</v>
      </c>
      <c r="J1205">
        <v>3</v>
      </c>
      <c r="K1205" t="s">
        <v>13034</v>
      </c>
      <c r="L1205" t="s">
        <v>1253</v>
      </c>
      <c r="M1205" s="2">
        <v>60.046775196758979</v>
      </c>
      <c r="N1205" t="s">
        <v>1820</v>
      </c>
    </row>
    <row r="1206" spans="1:14" x14ac:dyDescent="0.3">
      <c r="A1206" s="1">
        <v>45796.693757638888</v>
      </c>
      <c r="B1206" t="s">
        <v>626</v>
      </c>
      <c r="C1206" t="s">
        <v>626</v>
      </c>
      <c r="D1206" t="s">
        <v>1184</v>
      </c>
      <c r="E1206" t="s">
        <v>14720</v>
      </c>
      <c r="F1206" t="s">
        <v>1194</v>
      </c>
      <c r="G1206" s="62">
        <v>44</v>
      </c>
      <c r="H1206" s="4">
        <v>1</v>
      </c>
      <c r="I1206" s="63">
        <v>4.3999999999999997E-2</v>
      </c>
      <c r="J1206">
        <v>21</v>
      </c>
      <c r="K1206" t="s">
        <v>13039</v>
      </c>
      <c r="L1206" t="s">
        <v>1253</v>
      </c>
      <c r="M1206" s="2">
        <v>60.07228818286967</v>
      </c>
      <c r="N1206" t="s">
        <v>1820</v>
      </c>
    </row>
    <row r="1207" spans="1:14" x14ac:dyDescent="0.3">
      <c r="A1207" s="1">
        <v>45791.70854013889</v>
      </c>
      <c r="B1207" t="s">
        <v>133</v>
      </c>
      <c r="C1207" t="s">
        <v>133</v>
      </c>
      <c r="D1207" t="s">
        <v>1446</v>
      </c>
      <c r="E1207" t="s">
        <v>14721</v>
      </c>
      <c r="F1207" t="s">
        <v>14722</v>
      </c>
      <c r="G1207" s="62">
        <v>49.66</v>
      </c>
      <c r="H1207" s="4">
        <v>1</v>
      </c>
      <c r="I1207" s="63">
        <v>4.9660000000000003E-2</v>
      </c>
      <c r="J1207">
        <v>26</v>
      </c>
      <c r="K1207" t="s">
        <v>13039</v>
      </c>
      <c r="L1207" t="s">
        <v>1253</v>
      </c>
      <c r="M1207" s="2">
        <v>60.30924796296312</v>
      </c>
      <c r="N1207" t="s">
        <v>1820</v>
      </c>
    </row>
    <row r="1208" spans="1:14" x14ac:dyDescent="0.3">
      <c r="A1208" s="1">
        <v>45769.676514259263</v>
      </c>
      <c r="B1208" t="s">
        <v>626</v>
      </c>
      <c r="C1208" t="s">
        <v>626</v>
      </c>
      <c r="D1208" t="s">
        <v>1184</v>
      </c>
      <c r="E1208" t="s">
        <v>14723</v>
      </c>
      <c r="F1208" t="s">
        <v>1163</v>
      </c>
      <c r="G1208" s="62">
        <v>44</v>
      </c>
      <c r="H1208" s="4">
        <v>1</v>
      </c>
      <c r="I1208" s="63">
        <v>4.3999999999999997E-2</v>
      </c>
      <c r="J1208">
        <v>48</v>
      </c>
      <c r="K1208" t="s">
        <v>13039</v>
      </c>
      <c r="L1208" t="s">
        <v>1253</v>
      </c>
      <c r="M1208" s="2">
        <v>60.27144224537188</v>
      </c>
      <c r="N1208" t="s">
        <v>1820</v>
      </c>
    </row>
    <row r="1209" spans="1:14" x14ac:dyDescent="0.3">
      <c r="A1209" s="1">
        <v>45796.696935439817</v>
      </c>
      <c r="B1209" t="s">
        <v>626</v>
      </c>
      <c r="C1209" t="s">
        <v>626</v>
      </c>
      <c r="D1209" t="s">
        <v>1184</v>
      </c>
      <c r="E1209" t="s">
        <v>14724</v>
      </c>
      <c r="F1209" t="s">
        <v>1206</v>
      </c>
      <c r="G1209" s="62">
        <v>44</v>
      </c>
      <c r="H1209" s="4">
        <v>1</v>
      </c>
      <c r="I1209" s="63">
        <v>4.3999999999999997E-2</v>
      </c>
      <c r="J1209">
        <v>21</v>
      </c>
      <c r="K1209" t="s">
        <v>13039</v>
      </c>
      <c r="L1209" t="s">
        <v>1253</v>
      </c>
      <c r="M1209" s="2">
        <v>60.227376157403341</v>
      </c>
      <c r="N1209" t="s">
        <v>1820</v>
      </c>
    </row>
    <row r="1210" spans="1:14" x14ac:dyDescent="0.3">
      <c r="A1210" s="1">
        <v>45806.939191342593</v>
      </c>
      <c r="B1210" t="s">
        <v>1825</v>
      </c>
      <c r="C1210" t="s">
        <v>800</v>
      </c>
      <c r="D1210" t="s">
        <v>1047</v>
      </c>
      <c r="E1210" t="s">
        <v>14725</v>
      </c>
      <c r="F1210" t="s">
        <v>14726</v>
      </c>
      <c r="G1210" s="62">
        <v>43.76</v>
      </c>
      <c r="H1210" s="4">
        <v>1</v>
      </c>
      <c r="I1210" s="63">
        <v>4.376E-2</v>
      </c>
      <c r="J1210">
        <v>11</v>
      </c>
      <c r="K1210" t="s">
        <v>13042</v>
      </c>
      <c r="L1210" t="s">
        <v>1253</v>
      </c>
      <c r="M1210" s="2">
        <v>60.080838692127138</v>
      </c>
      <c r="N1210" t="s">
        <v>1820</v>
      </c>
    </row>
    <row r="1211" spans="1:14" x14ac:dyDescent="0.3">
      <c r="A1211" s="1">
        <v>45807.561131944443</v>
      </c>
      <c r="B1211" t="s">
        <v>1825</v>
      </c>
      <c r="C1211" t="s">
        <v>800</v>
      </c>
      <c r="D1211" t="s">
        <v>1047</v>
      </c>
      <c r="E1211" t="s">
        <v>14727</v>
      </c>
      <c r="F1211" t="s">
        <v>14728</v>
      </c>
      <c r="G1211" s="62">
        <v>43.76</v>
      </c>
      <c r="H1211" s="4">
        <v>1</v>
      </c>
      <c r="I1211" s="63">
        <v>4.376E-2</v>
      </c>
      <c r="J1211">
        <v>10</v>
      </c>
      <c r="K1211" t="s">
        <v>13042</v>
      </c>
      <c r="L1211" t="s">
        <v>1253</v>
      </c>
      <c r="M1211" s="2">
        <v>60.039852256944869</v>
      </c>
      <c r="N1211" t="s">
        <v>1820</v>
      </c>
    </row>
    <row r="1212" spans="1:14" x14ac:dyDescent="0.3">
      <c r="A1212" s="1">
        <v>45811.321812905087</v>
      </c>
      <c r="B1212" t="s">
        <v>803</v>
      </c>
      <c r="C1212" t="s">
        <v>800</v>
      </c>
      <c r="D1212" t="s">
        <v>1047</v>
      </c>
      <c r="E1212" t="s">
        <v>14729</v>
      </c>
      <c r="F1212" t="s">
        <v>14730</v>
      </c>
      <c r="G1212" s="62">
        <v>43.76</v>
      </c>
      <c r="H1212" s="4">
        <v>1</v>
      </c>
      <c r="I1212" s="63">
        <v>4.376E-2</v>
      </c>
      <c r="J1212">
        <v>6</v>
      </c>
      <c r="K1212" t="s">
        <v>13034</v>
      </c>
      <c r="L1212" t="s">
        <v>1253</v>
      </c>
      <c r="M1212" s="2">
        <v>60.139486770829528</v>
      </c>
      <c r="N1212" t="s">
        <v>1820</v>
      </c>
    </row>
    <row r="1213" spans="1:14" x14ac:dyDescent="0.3">
      <c r="A1213" s="1">
        <v>45799.461089351847</v>
      </c>
      <c r="B1213" t="s">
        <v>1825</v>
      </c>
      <c r="C1213" t="s">
        <v>800</v>
      </c>
      <c r="D1213" t="s">
        <v>1047</v>
      </c>
      <c r="E1213" t="s">
        <v>14731</v>
      </c>
      <c r="F1213" t="s">
        <v>14732</v>
      </c>
      <c r="G1213" s="62">
        <v>43.76</v>
      </c>
      <c r="H1213" s="4">
        <v>1</v>
      </c>
      <c r="I1213" s="63">
        <v>4.376E-2</v>
      </c>
      <c r="J1213">
        <v>18</v>
      </c>
      <c r="K1213" t="s">
        <v>13042</v>
      </c>
      <c r="L1213" t="s">
        <v>1253</v>
      </c>
      <c r="M1213" s="2">
        <v>60.232231064815998</v>
      </c>
      <c r="N1213" t="s">
        <v>1820</v>
      </c>
    </row>
    <row r="1214" spans="1:14" x14ac:dyDescent="0.3">
      <c r="A1214" s="1">
        <v>45807.562343206017</v>
      </c>
      <c r="B1214" t="s">
        <v>1825</v>
      </c>
      <c r="C1214" t="s">
        <v>800</v>
      </c>
      <c r="D1214" t="s">
        <v>1047</v>
      </c>
      <c r="E1214" t="s">
        <v>14733</v>
      </c>
      <c r="F1214" t="s">
        <v>14734</v>
      </c>
      <c r="G1214" s="62">
        <v>43.76</v>
      </c>
      <c r="H1214" s="4">
        <v>1</v>
      </c>
      <c r="I1214" s="63">
        <v>4.376E-2</v>
      </c>
      <c r="J1214">
        <v>10</v>
      </c>
      <c r="K1214" t="s">
        <v>13042</v>
      </c>
      <c r="L1214" t="s">
        <v>1253</v>
      </c>
      <c r="M1214" s="2">
        <v>60.297083472221857</v>
      </c>
      <c r="N1214" t="s">
        <v>1820</v>
      </c>
    </row>
    <row r="1215" spans="1:14" x14ac:dyDescent="0.3">
      <c r="A1215" s="1">
        <v>45799.672580416664</v>
      </c>
      <c r="B1215" t="s">
        <v>626</v>
      </c>
      <c r="C1215" t="s">
        <v>626</v>
      </c>
      <c r="D1215" t="s">
        <v>1184</v>
      </c>
      <c r="E1215" t="s">
        <v>14735</v>
      </c>
      <c r="F1215" t="s">
        <v>10106</v>
      </c>
      <c r="G1215" s="62">
        <v>44</v>
      </c>
      <c r="H1215" s="4">
        <v>1</v>
      </c>
      <c r="I1215" s="63">
        <v>4.3999999999999997E-2</v>
      </c>
      <c r="J1215">
        <v>18</v>
      </c>
      <c r="K1215" t="s">
        <v>13039</v>
      </c>
      <c r="L1215" t="s">
        <v>1759</v>
      </c>
      <c r="M1215" s="2">
        <v>59.555962037033161</v>
      </c>
      <c r="N1215" t="s">
        <v>1820</v>
      </c>
    </row>
    <row r="1216" spans="1:14" x14ac:dyDescent="0.3">
      <c r="A1216" s="1">
        <v>45798.713103136572</v>
      </c>
      <c r="B1216" t="s">
        <v>626</v>
      </c>
      <c r="C1216" t="s">
        <v>626</v>
      </c>
      <c r="D1216" t="s">
        <v>1184</v>
      </c>
      <c r="E1216" t="s">
        <v>14736</v>
      </c>
      <c r="F1216" t="s">
        <v>2630</v>
      </c>
      <c r="G1216" s="62">
        <v>44</v>
      </c>
      <c r="H1216" s="4">
        <v>1</v>
      </c>
      <c r="I1216" s="63">
        <v>4.3999999999999997E-2</v>
      </c>
      <c r="J1216">
        <v>19</v>
      </c>
      <c r="K1216" t="s">
        <v>13039</v>
      </c>
      <c r="L1216" t="s">
        <v>1759</v>
      </c>
      <c r="M1216" s="2">
        <v>59.633972268522477</v>
      </c>
      <c r="N1216" t="s">
        <v>1820</v>
      </c>
    </row>
    <row r="1217" spans="1:14" x14ac:dyDescent="0.3">
      <c r="A1217" s="1">
        <v>45806.904641759262</v>
      </c>
      <c r="B1217" t="s">
        <v>1441</v>
      </c>
      <c r="C1217" t="s">
        <v>133</v>
      </c>
      <c r="D1217" t="s">
        <v>1446</v>
      </c>
      <c r="E1217" t="s">
        <v>14737</v>
      </c>
      <c r="F1217" t="s">
        <v>14738</v>
      </c>
      <c r="G1217" s="62">
        <v>49.66</v>
      </c>
      <c r="H1217" s="4">
        <v>1</v>
      </c>
      <c r="I1217" s="63">
        <v>4.9660000000000003E-2</v>
      </c>
      <c r="J1217">
        <v>11</v>
      </c>
      <c r="K1217" t="s">
        <v>13034</v>
      </c>
      <c r="L1217" t="s">
        <v>1759</v>
      </c>
      <c r="M1217" s="2">
        <v>59.622178958336008</v>
      </c>
      <c r="N1217" t="s">
        <v>1820</v>
      </c>
    </row>
    <row r="1218" spans="1:14" x14ac:dyDescent="0.3">
      <c r="A1218" s="1">
        <v>45807.560700856477</v>
      </c>
      <c r="B1218" t="s">
        <v>1825</v>
      </c>
      <c r="C1218" t="s">
        <v>800</v>
      </c>
      <c r="D1218" t="s">
        <v>1047</v>
      </c>
      <c r="E1218" t="s">
        <v>14739</v>
      </c>
      <c r="F1218" t="s">
        <v>14740</v>
      </c>
      <c r="G1218" s="62">
        <v>43.76</v>
      </c>
      <c r="H1218" s="4">
        <v>1</v>
      </c>
      <c r="I1218" s="63">
        <v>4.376E-2</v>
      </c>
      <c r="J1218">
        <v>10</v>
      </c>
      <c r="K1218" t="s">
        <v>13042</v>
      </c>
      <c r="L1218" t="s">
        <v>1759</v>
      </c>
      <c r="M1218" s="2">
        <v>59.830521759256953</v>
      </c>
      <c r="N1218" t="s">
        <v>1820</v>
      </c>
    </row>
    <row r="1219" spans="1:14" x14ac:dyDescent="0.3">
      <c r="A1219" s="1">
        <v>45780.476397395832</v>
      </c>
      <c r="B1219" t="s">
        <v>626</v>
      </c>
      <c r="C1219" t="s">
        <v>626</v>
      </c>
      <c r="D1219" t="s">
        <v>1184</v>
      </c>
      <c r="E1219" t="s">
        <v>14741</v>
      </c>
      <c r="F1219" t="s">
        <v>14742</v>
      </c>
      <c r="G1219" s="62">
        <v>44</v>
      </c>
      <c r="H1219" s="4">
        <v>1</v>
      </c>
      <c r="I1219" s="63">
        <v>4.3999999999999997E-2</v>
      </c>
      <c r="J1219">
        <v>37</v>
      </c>
      <c r="K1219" t="s">
        <v>13039</v>
      </c>
      <c r="L1219" t="s">
        <v>1759</v>
      </c>
      <c r="M1219" s="2">
        <v>59.681556493058459</v>
      </c>
      <c r="N1219" t="s">
        <v>1820</v>
      </c>
    </row>
    <row r="1220" spans="1:14" x14ac:dyDescent="0.3">
      <c r="A1220" s="1">
        <v>45767.284751932872</v>
      </c>
      <c r="B1220" t="s">
        <v>800</v>
      </c>
      <c r="C1220" t="s">
        <v>800</v>
      </c>
      <c r="D1220" t="s">
        <v>1047</v>
      </c>
      <c r="E1220" t="s">
        <v>14743</v>
      </c>
      <c r="F1220" t="s">
        <v>14744</v>
      </c>
      <c r="G1220" s="62">
        <v>43.8</v>
      </c>
      <c r="H1220" s="4">
        <v>1</v>
      </c>
      <c r="I1220" s="63">
        <v>4.3799999999999999E-2</v>
      </c>
      <c r="J1220">
        <v>50</v>
      </c>
      <c r="K1220" t="s">
        <v>13039</v>
      </c>
      <c r="L1220" t="s">
        <v>1759</v>
      </c>
      <c r="M1220" s="2">
        <v>59.564622650461388</v>
      </c>
      <c r="N1220" t="s">
        <v>1820</v>
      </c>
    </row>
    <row r="1221" spans="1:14" x14ac:dyDescent="0.3">
      <c r="A1221" s="1">
        <v>45807.56197490741</v>
      </c>
      <c r="B1221" t="s">
        <v>1825</v>
      </c>
      <c r="C1221" t="s">
        <v>800</v>
      </c>
      <c r="D1221" t="s">
        <v>1047</v>
      </c>
      <c r="E1221" t="s">
        <v>14745</v>
      </c>
      <c r="F1221" t="s">
        <v>14746</v>
      </c>
      <c r="G1221" s="62">
        <v>43.76</v>
      </c>
      <c r="H1221" s="4">
        <v>1</v>
      </c>
      <c r="I1221" s="63">
        <v>4.376E-2</v>
      </c>
      <c r="J1221">
        <v>10</v>
      </c>
      <c r="K1221" t="s">
        <v>13042</v>
      </c>
      <c r="L1221" t="s">
        <v>1759</v>
      </c>
      <c r="M1221" s="2">
        <v>59.661429201391002</v>
      </c>
      <c r="N1221" t="s">
        <v>1820</v>
      </c>
    </row>
    <row r="1222" spans="1:14" x14ac:dyDescent="0.3">
      <c r="A1222" s="1">
        <v>45806.912384513889</v>
      </c>
      <c r="B1222" t="s">
        <v>1825</v>
      </c>
      <c r="C1222" t="s">
        <v>800</v>
      </c>
      <c r="D1222" t="s">
        <v>1047</v>
      </c>
      <c r="E1222" t="s">
        <v>14747</v>
      </c>
      <c r="F1222" t="s">
        <v>14748</v>
      </c>
      <c r="G1222" s="62">
        <v>43.76</v>
      </c>
      <c r="H1222" s="4">
        <v>1</v>
      </c>
      <c r="I1222" s="63">
        <v>4.376E-2</v>
      </c>
      <c r="J1222">
        <v>11</v>
      </c>
      <c r="K1222" t="s">
        <v>13042</v>
      </c>
      <c r="L1222" t="s">
        <v>1759</v>
      </c>
      <c r="M1222" s="2">
        <v>59.607818935182877</v>
      </c>
      <c r="N1222" t="s">
        <v>1820</v>
      </c>
    </row>
    <row r="1223" spans="1:14" x14ac:dyDescent="0.3">
      <c r="A1223" s="1">
        <v>45762.960192627317</v>
      </c>
      <c r="B1223" t="s">
        <v>358</v>
      </c>
      <c r="C1223" t="s">
        <v>358</v>
      </c>
      <c r="D1223" t="s">
        <v>1246</v>
      </c>
      <c r="E1223" t="s">
        <v>14749</v>
      </c>
      <c r="F1223" t="s">
        <v>4664</v>
      </c>
      <c r="G1223" s="62">
        <v>94.2</v>
      </c>
      <c r="H1223" s="4">
        <v>1</v>
      </c>
      <c r="I1223" s="63">
        <v>9.4200000000000006E-2</v>
      </c>
      <c r="J1223">
        <v>55</v>
      </c>
      <c r="K1223" t="s">
        <v>13039</v>
      </c>
      <c r="L1223" t="s">
        <v>1759</v>
      </c>
      <c r="M1223" s="2">
        <v>59.190575937500412</v>
      </c>
      <c r="N1223" t="s">
        <v>1820</v>
      </c>
    </row>
    <row r="1224" spans="1:14" x14ac:dyDescent="0.3">
      <c r="A1224" s="1">
        <v>45765.965483171298</v>
      </c>
      <c r="B1224" t="s">
        <v>358</v>
      </c>
      <c r="C1224" t="s">
        <v>358</v>
      </c>
      <c r="D1224" t="s">
        <v>1246</v>
      </c>
      <c r="E1224" t="s">
        <v>14750</v>
      </c>
      <c r="F1224" t="s">
        <v>5168</v>
      </c>
      <c r="G1224" s="62">
        <v>94.2</v>
      </c>
      <c r="H1224" s="4">
        <v>1</v>
      </c>
      <c r="I1224" s="63">
        <v>9.4200000000000006E-2</v>
      </c>
      <c r="J1224">
        <v>52</v>
      </c>
      <c r="K1224" t="s">
        <v>13039</v>
      </c>
      <c r="L1224" t="s">
        <v>1759</v>
      </c>
      <c r="M1224" s="2">
        <v>59.20986959490984</v>
      </c>
      <c r="N1224" t="s">
        <v>1820</v>
      </c>
    </row>
    <row r="1225" spans="1:14" x14ac:dyDescent="0.3">
      <c r="A1225" s="1">
        <v>45763.219549895832</v>
      </c>
      <c r="B1225" t="s">
        <v>358</v>
      </c>
      <c r="C1225" t="s">
        <v>358</v>
      </c>
      <c r="D1225" t="s">
        <v>1246</v>
      </c>
      <c r="E1225" t="s">
        <v>14751</v>
      </c>
      <c r="F1225" t="s">
        <v>5183</v>
      </c>
      <c r="G1225" s="62">
        <v>94.2</v>
      </c>
      <c r="H1225" s="4">
        <v>1</v>
      </c>
      <c r="I1225" s="63">
        <v>9.4200000000000006E-2</v>
      </c>
      <c r="J1225">
        <v>54</v>
      </c>
      <c r="K1225" t="s">
        <v>13039</v>
      </c>
      <c r="L1225" t="s">
        <v>1179</v>
      </c>
      <c r="M1225" s="2">
        <v>58.570350243055152</v>
      </c>
      <c r="N1225" t="s">
        <v>1820</v>
      </c>
    </row>
    <row r="1226" spans="1:14" x14ac:dyDescent="0.3">
      <c r="A1226" s="1">
        <v>45794.690638067128</v>
      </c>
      <c r="B1226" t="s">
        <v>626</v>
      </c>
      <c r="C1226" t="s">
        <v>626</v>
      </c>
      <c r="D1226" t="s">
        <v>1184</v>
      </c>
      <c r="E1226" t="s">
        <v>14752</v>
      </c>
      <c r="F1226" t="s">
        <v>1131</v>
      </c>
      <c r="G1226" s="62">
        <v>44</v>
      </c>
      <c r="H1226" s="4">
        <v>1</v>
      </c>
      <c r="I1226" s="63">
        <v>4.3999999999999997E-2</v>
      </c>
      <c r="J1226">
        <v>23</v>
      </c>
      <c r="K1226" t="s">
        <v>13039</v>
      </c>
      <c r="L1226" t="s">
        <v>1759</v>
      </c>
      <c r="M1226" s="2">
        <v>59.370173553237699</v>
      </c>
      <c r="N1226" t="s">
        <v>1820</v>
      </c>
    </row>
    <row r="1227" spans="1:14" x14ac:dyDescent="0.3">
      <c r="A1227" s="1">
        <v>45767.288107337961</v>
      </c>
      <c r="B1227" t="s">
        <v>358</v>
      </c>
      <c r="C1227" t="s">
        <v>358</v>
      </c>
      <c r="D1227" t="s">
        <v>1246</v>
      </c>
      <c r="E1227" t="s">
        <v>14753</v>
      </c>
      <c r="F1227" t="s">
        <v>4165</v>
      </c>
      <c r="G1227" s="62">
        <v>94.2</v>
      </c>
      <c r="H1227" s="4">
        <v>1</v>
      </c>
      <c r="I1227" s="63">
        <v>9.4200000000000006E-2</v>
      </c>
      <c r="J1227">
        <v>50</v>
      </c>
      <c r="K1227" t="s">
        <v>13039</v>
      </c>
      <c r="L1227" t="s">
        <v>1179</v>
      </c>
      <c r="M1227" s="2">
        <v>58.138547592592651</v>
      </c>
      <c r="N1227" t="s">
        <v>1820</v>
      </c>
    </row>
    <row r="1228" spans="1:14" x14ac:dyDescent="0.3">
      <c r="A1228" s="1">
        <v>45763.268675810177</v>
      </c>
      <c r="B1228" t="s">
        <v>358</v>
      </c>
      <c r="C1228" t="s">
        <v>358</v>
      </c>
      <c r="D1228" t="s">
        <v>1246</v>
      </c>
      <c r="E1228" t="s">
        <v>14754</v>
      </c>
      <c r="F1228" t="s">
        <v>5128</v>
      </c>
      <c r="G1228" s="62">
        <v>94.2</v>
      </c>
      <c r="H1228" s="4">
        <v>1</v>
      </c>
      <c r="I1228" s="63">
        <v>9.4200000000000006E-2</v>
      </c>
      <c r="J1228">
        <v>54</v>
      </c>
      <c r="K1228" t="s">
        <v>13039</v>
      </c>
      <c r="L1228" t="s">
        <v>1759</v>
      </c>
      <c r="M1228" s="2">
        <v>59.106555509257298</v>
      </c>
      <c r="N1228" t="s">
        <v>1820</v>
      </c>
    </row>
    <row r="1229" spans="1:14" x14ac:dyDescent="0.3">
      <c r="A1229" s="1">
        <v>45763.277796793976</v>
      </c>
      <c r="B1229" t="s">
        <v>358</v>
      </c>
      <c r="C1229" t="s">
        <v>358</v>
      </c>
      <c r="D1229" t="s">
        <v>1246</v>
      </c>
      <c r="E1229" t="s">
        <v>14755</v>
      </c>
      <c r="F1229" t="s">
        <v>5207</v>
      </c>
      <c r="G1229" s="62">
        <v>94.2</v>
      </c>
      <c r="H1229" s="4">
        <v>1</v>
      </c>
      <c r="I1229" s="63">
        <v>9.4200000000000006E-2</v>
      </c>
      <c r="J1229">
        <v>54</v>
      </c>
      <c r="K1229" t="s">
        <v>13039</v>
      </c>
      <c r="L1229" t="s">
        <v>1179</v>
      </c>
      <c r="M1229" s="2">
        <v>58.552232499998347</v>
      </c>
      <c r="N1229" t="s">
        <v>1820</v>
      </c>
    </row>
    <row r="1230" spans="1:14" x14ac:dyDescent="0.3">
      <c r="A1230" s="1">
        <v>45812.639194421303</v>
      </c>
      <c r="B1230" t="s">
        <v>602</v>
      </c>
      <c r="C1230" t="s">
        <v>603</v>
      </c>
      <c r="D1230" t="s">
        <v>2178</v>
      </c>
      <c r="E1230" t="s">
        <v>14756</v>
      </c>
      <c r="F1230" t="s">
        <v>5124</v>
      </c>
      <c r="G1230" s="62">
        <v>51.5</v>
      </c>
      <c r="H1230" s="4">
        <v>1</v>
      </c>
      <c r="I1230" s="63">
        <v>5.1499999999999997E-2</v>
      </c>
      <c r="J1230">
        <v>5</v>
      </c>
      <c r="K1230" t="s">
        <v>13034</v>
      </c>
      <c r="L1230" t="s">
        <v>1759</v>
      </c>
      <c r="M1230" s="2">
        <v>59.219200775463833</v>
      </c>
      <c r="N1230" t="s">
        <v>1820</v>
      </c>
    </row>
    <row r="1231" spans="1:14" x14ac:dyDescent="0.3">
      <c r="A1231" s="1">
        <v>45781.429108842603</v>
      </c>
      <c r="B1231" t="s">
        <v>590</v>
      </c>
      <c r="C1231" t="s">
        <v>591</v>
      </c>
      <c r="D1231" t="s">
        <v>2044</v>
      </c>
      <c r="E1231" t="s">
        <v>14757</v>
      </c>
      <c r="F1231" t="s">
        <v>1199</v>
      </c>
      <c r="G1231" s="62">
        <v>67.099999999999994</v>
      </c>
      <c r="H1231" s="4">
        <v>1</v>
      </c>
      <c r="I1231" s="63">
        <v>6.7099999999999993E-2</v>
      </c>
      <c r="J1231">
        <v>36</v>
      </c>
      <c r="K1231" t="s">
        <v>13034</v>
      </c>
      <c r="L1231" t="s">
        <v>1179</v>
      </c>
      <c r="M1231" s="2">
        <v>58.134698298614232</v>
      </c>
      <c r="N1231" t="s">
        <v>1820</v>
      </c>
    </row>
    <row r="1232" spans="1:14" x14ac:dyDescent="0.3">
      <c r="A1232" s="1">
        <v>45771.326585057868</v>
      </c>
      <c r="B1232" t="s">
        <v>590</v>
      </c>
      <c r="C1232" t="s">
        <v>591</v>
      </c>
      <c r="D1232" t="s">
        <v>2044</v>
      </c>
      <c r="E1232" t="s">
        <v>14758</v>
      </c>
      <c r="F1232" t="s">
        <v>1158</v>
      </c>
      <c r="G1232" s="62">
        <v>67.099999999999994</v>
      </c>
      <c r="H1232" s="4">
        <v>1</v>
      </c>
      <c r="I1232" s="63">
        <v>6.7099999999999993E-2</v>
      </c>
      <c r="J1232">
        <v>46</v>
      </c>
      <c r="K1232" t="s">
        <v>13042</v>
      </c>
      <c r="L1232" t="s">
        <v>1759</v>
      </c>
      <c r="M1232" s="2">
        <v>59.201857013889807</v>
      </c>
      <c r="N1232" t="s">
        <v>1820</v>
      </c>
    </row>
    <row r="1233" spans="1:14" x14ac:dyDescent="0.3">
      <c r="A1233" s="1">
        <v>45780.931698263877</v>
      </c>
      <c r="B1233" t="s">
        <v>590</v>
      </c>
      <c r="C1233" t="s">
        <v>591</v>
      </c>
      <c r="D1233" t="s">
        <v>2044</v>
      </c>
      <c r="E1233" t="s">
        <v>14759</v>
      </c>
      <c r="F1233" t="s">
        <v>4075</v>
      </c>
      <c r="G1233" s="62">
        <v>67.099999999999994</v>
      </c>
      <c r="H1233" s="4">
        <v>1</v>
      </c>
      <c r="I1233" s="63">
        <v>6.7099999999999993E-2</v>
      </c>
      <c r="J1233">
        <v>37</v>
      </c>
      <c r="K1233" t="s">
        <v>13034</v>
      </c>
      <c r="L1233" t="s">
        <v>1759</v>
      </c>
      <c r="M1233" s="2">
        <v>59.200581168981437</v>
      </c>
      <c r="N1233" t="s">
        <v>1820</v>
      </c>
    </row>
    <row r="1234" spans="1:14" x14ac:dyDescent="0.3">
      <c r="A1234" s="1">
        <v>45765.972937928243</v>
      </c>
      <c r="B1234" t="s">
        <v>358</v>
      </c>
      <c r="C1234" t="s">
        <v>358</v>
      </c>
      <c r="D1234" t="s">
        <v>1246</v>
      </c>
      <c r="E1234" t="s">
        <v>14760</v>
      </c>
      <c r="F1234" t="s">
        <v>2261</v>
      </c>
      <c r="G1234" s="62">
        <v>94.2</v>
      </c>
      <c r="H1234" s="4">
        <v>1</v>
      </c>
      <c r="I1234" s="63">
        <v>9.4200000000000006E-2</v>
      </c>
      <c r="J1234">
        <v>52</v>
      </c>
      <c r="K1234" t="s">
        <v>13039</v>
      </c>
      <c r="L1234" t="s">
        <v>1179</v>
      </c>
      <c r="M1234" s="2">
        <v>58.137835185189033</v>
      </c>
      <c r="N1234" t="s">
        <v>1820</v>
      </c>
    </row>
    <row r="1235" spans="1:14" x14ac:dyDescent="0.3">
      <c r="A1235" s="1">
        <v>45763.285305659723</v>
      </c>
      <c r="B1235" t="s">
        <v>358</v>
      </c>
      <c r="C1235" t="s">
        <v>358</v>
      </c>
      <c r="D1235" t="s">
        <v>1246</v>
      </c>
      <c r="E1235" t="s">
        <v>14761</v>
      </c>
      <c r="F1235" t="s">
        <v>4666</v>
      </c>
      <c r="G1235" s="62">
        <v>94.2</v>
      </c>
      <c r="H1235" s="4">
        <v>1</v>
      </c>
      <c r="I1235" s="63">
        <v>9.4200000000000006E-2</v>
      </c>
      <c r="J1235">
        <v>54</v>
      </c>
      <c r="K1235" t="s">
        <v>13039</v>
      </c>
      <c r="L1235" t="s">
        <v>1759</v>
      </c>
      <c r="M1235" s="2">
        <v>59.060640659721692</v>
      </c>
      <c r="N1235" t="s">
        <v>1820</v>
      </c>
    </row>
    <row r="1236" spans="1:14" x14ac:dyDescent="0.3">
      <c r="A1236" s="1">
        <v>45814.628469594907</v>
      </c>
      <c r="B1236" t="s">
        <v>357</v>
      </c>
      <c r="C1236" t="s">
        <v>358</v>
      </c>
      <c r="D1236" t="s">
        <v>1246</v>
      </c>
      <c r="E1236" t="s">
        <v>14762</v>
      </c>
      <c r="F1236" t="s">
        <v>4451</v>
      </c>
      <c r="G1236" s="62">
        <v>94.8</v>
      </c>
      <c r="H1236" s="4">
        <v>1</v>
      </c>
      <c r="I1236" s="63">
        <v>9.4799999999999995E-2</v>
      </c>
      <c r="J1236">
        <v>3</v>
      </c>
      <c r="K1236" t="s">
        <v>13034</v>
      </c>
      <c r="L1236" t="s">
        <v>1179</v>
      </c>
      <c r="M1236" s="2">
        <v>58.571080879628433</v>
      </c>
      <c r="N1236" t="s">
        <v>1820</v>
      </c>
    </row>
    <row r="1237" spans="1:14" x14ac:dyDescent="0.3">
      <c r="A1237" s="1">
        <v>45807.628261585647</v>
      </c>
      <c r="B1237" t="s">
        <v>1019</v>
      </c>
      <c r="C1237" t="s">
        <v>1019</v>
      </c>
      <c r="D1237" t="s">
        <v>1047</v>
      </c>
      <c r="E1237" t="s">
        <v>14763</v>
      </c>
      <c r="F1237" t="s">
        <v>2185</v>
      </c>
      <c r="G1237" s="62">
        <v>65</v>
      </c>
      <c r="H1237" s="4">
        <v>1</v>
      </c>
      <c r="I1237" s="63">
        <v>6.5000000000000002E-2</v>
      </c>
      <c r="J1237">
        <v>10</v>
      </c>
      <c r="K1237" t="s">
        <v>13039</v>
      </c>
      <c r="L1237" t="s">
        <v>1179</v>
      </c>
      <c r="M1237" s="2">
        <v>58.422844733795493</v>
      </c>
      <c r="N1237" t="s">
        <v>1820</v>
      </c>
    </row>
    <row r="1238" spans="1:14" x14ac:dyDescent="0.3">
      <c r="A1238" s="1">
        <v>45793.297897731478</v>
      </c>
      <c r="B1238" t="s">
        <v>1019</v>
      </c>
      <c r="C1238" t="s">
        <v>1019</v>
      </c>
      <c r="D1238" t="s">
        <v>1047</v>
      </c>
      <c r="E1238" t="s">
        <v>14764</v>
      </c>
      <c r="F1238" t="s">
        <v>1946</v>
      </c>
      <c r="G1238" s="62">
        <v>65</v>
      </c>
      <c r="H1238" s="4">
        <v>1</v>
      </c>
      <c r="I1238" s="63">
        <v>6.5000000000000002E-2</v>
      </c>
      <c r="J1238">
        <v>24</v>
      </c>
      <c r="K1238" t="s">
        <v>13039</v>
      </c>
      <c r="L1238" t="s">
        <v>1179</v>
      </c>
      <c r="M1238" s="2">
        <v>58.563167789354353</v>
      </c>
      <c r="N1238" t="s">
        <v>1820</v>
      </c>
    </row>
    <row r="1239" spans="1:14" x14ac:dyDescent="0.3">
      <c r="A1239" s="1">
        <v>45816.389065844909</v>
      </c>
      <c r="B1239" t="s">
        <v>357</v>
      </c>
      <c r="C1239" t="s">
        <v>358</v>
      </c>
      <c r="D1239" t="s">
        <v>1246</v>
      </c>
      <c r="E1239" t="s">
        <v>14765</v>
      </c>
      <c r="F1239" t="s">
        <v>14766</v>
      </c>
      <c r="G1239" s="62">
        <v>94.8</v>
      </c>
      <c r="H1239" s="4">
        <v>1</v>
      </c>
      <c r="I1239" s="63">
        <v>9.4799999999999995E-2</v>
      </c>
      <c r="J1239">
        <v>1</v>
      </c>
      <c r="K1239" t="s">
        <v>13034</v>
      </c>
      <c r="L1239" t="s">
        <v>1179</v>
      </c>
      <c r="M1239" s="2">
        <v>58.574031932868827</v>
      </c>
      <c r="N1239" t="s">
        <v>1820</v>
      </c>
    </row>
    <row r="1240" spans="1:14" x14ac:dyDescent="0.3">
      <c r="A1240" s="1">
        <v>45771.324003425922</v>
      </c>
      <c r="B1240" t="s">
        <v>590</v>
      </c>
      <c r="C1240" t="s">
        <v>591</v>
      </c>
      <c r="D1240" t="s">
        <v>2044</v>
      </c>
      <c r="E1240" t="s">
        <v>14767</v>
      </c>
      <c r="F1240" t="s">
        <v>2630</v>
      </c>
      <c r="G1240" s="62">
        <v>67.099999999999994</v>
      </c>
      <c r="H1240" s="4">
        <v>1</v>
      </c>
      <c r="I1240" s="63">
        <v>6.7099999999999993E-2</v>
      </c>
      <c r="J1240">
        <v>46</v>
      </c>
      <c r="K1240" t="s">
        <v>13042</v>
      </c>
      <c r="L1240" t="s">
        <v>1179</v>
      </c>
      <c r="M1240" s="2">
        <v>58.577710486111762</v>
      </c>
      <c r="N1240" t="s">
        <v>1820</v>
      </c>
    </row>
    <row r="1241" spans="1:14" x14ac:dyDescent="0.3">
      <c r="A1241" s="1">
        <v>45762.961705891197</v>
      </c>
      <c r="B1241" t="s">
        <v>358</v>
      </c>
      <c r="C1241" t="s">
        <v>358</v>
      </c>
      <c r="D1241" t="s">
        <v>1246</v>
      </c>
      <c r="E1241" t="s">
        <v>14768</v>
      </c>
      <c r="F1241" t="s">
        <v>1233</v>
      </c>
      <c r="G1241" s="62">
        <v>94.2</v>
      </c>
      <c r="H1241" s="4">
        <v>1</v>
      </c>
      <c r="I1241" s="63">
        <v>9.4200000000000006E-2</v>
      </c>
      <c r="J1241">
        <v>55</v>
      </c>
      <c r="K1241" t="s">
        <v>13039</v>
      </c>
      <c r="L1241" t="s">
        <v>1179</v>
      </c>
      <c r="M1241" s="2">
        <v>58.140147060184972</v>
      </c>
      <c r="N1241" t="s">
        <v>1820</v>
      </c>
    </row>
    <row r="1242" spans="1:14" x14ac:dyDescent="0.3">
      <c r="A1242" s="1">
        <v>45812.614773090267</v>
      </c>
      <c r="B1242" t="s">
        <v>1019</v>
      </c>
      <c r="C1242" t="s">
        <v>1019</v>
      </c>
      <c r="D1242" t="s">
        <v>1047</v>
      </c>
      <c r="E1242" t="s">
        <v>14769</v>
      </c>
      <c r="F1242" t="s">
        <v>1387</v>
      </c>
      <c r="G1242" s="62">
        <v>65</v>
      </c>
      <c r="H1242" s="4">
        <v>1</v>
      </c>
      <c r="I1242" s="63">
        <v>6.5000000000000002E-2</v>
      </c>
      <c r="J1242">
        <v>5</v>
      </c>
      <c r="K1242" t="s">
        <v>13039</v>
      </c>
      <c r="L1242" t="s">
        <v>1179</v>
      </c>
      <c r="M1242" s="2">
        <v>58.560213831020519</v>
      </c>
      <c r="N1242" t="s">
        <v>1820</v>
      </c>
    </row>
    <row r="1243" spans="1:14" x14ac:dyDescent="0.3">
      <c r="A1243" s="1">
        <v>45763.288331550917</v>
      </c>
      <c r="B1243" t="s">
        <v>358</v>
      </c>
      <c r="C1243" t="s">
        <v>358</v>
      </c>
      <c r="D1243" t="s">
        <v>1246</v>
      </c>
      <c r="E1243" t="s">
        <v>14770</v>
      </c>
      <c r="F1243" t="s">
        <v>7782</v>
      </c>
      <c r="G1243" s="62">
        <v>94.2</v>
      </c>
      <c r="H1243" s="4">
        <v>1</v>
      </c>
      <c r="I1243" s="63">
        <v>9.4200000000000006E-2</v>
      </c>
      <c r="J1243">
        <v>54</v>
      </c>
      <c r="K1243" t="s">
        <v>13039</v>
      </c>
      <c r="L1243" t="s">
        <v>1179</v>
      </c>
      <c r="M1243" s="2">
        <v>58.525109502312247</v>
      </c>
      <c r="N1243" t="s">
        <v>1820</v>
      </c>
    </row>
    <row r="1244" spans="1:14" x14ac:dyDescent="0.3">
      <c r="A1244" s="1">
        <v>45794.050425578702</v>
      </c>
      <c r="B1244" t="s">
        <v>1019</v>
      </c>
      <c r="C1244" t="s">
        <v>1019</v>
      </c>
      <c r="D1244" t="s">
        <v>1047</v>
      </c>
      <c r="E1244" t="s">
        <v>14771</v>
      </c>
      <c r="F1244" t="s">
        <v>5891</v>
      </c>
      <c r="G1244" s="62">
        <v>65</v>
      </c>
      <c r="H1244" s="4">
        <v>1</v>
      </c>
      <c r="I1244" s="63">
        <v>6.5000000000000002E-2</v>
      </c>
      <c r="J1244">
        <v>23</v>
      </c>
      <c r="K1244" t="s">
        <v>13039</v>
      </c>
      <c r="L1244" t="s">
        <v>1179</v>
      </c>
      <c r="M1244" s="2">
        <v>58.314694537039017</v>
      </c>
      <c r="N1244" t="s">
        <v>1820</v>
      </c>
    </row>
    <row r="1245" spans="1:14" x14ac:dyDescent="0.3">
      <c r="A1245" s="1">
        <v>45814.604834062498</v>
      </c>
      <c r="B1245" t="s">
        <v>133</v>
      </c>
      <c r="C1245" t="s">
        <v>133</v>
      </c>
      <c r="D1245" t="s">
        <v>1446</v>
      </c>
      <c r="E1245" t="s">
        <v>14772</v>
      </c>
      <c r="F1245" t="s">
        <v>14773</v>
      </c>
      <c r="G1245" s="62">
        <v>49.66</v>
      </c>
      <c r="H1245" s="4">
        <v>1</v>
      </c>
      <c r="I1245" s="63">
        <v>4.9660000000000003E-2</v>
      </c>
      <c r="J1245">
        <v>3</v>
      </c>
      <c r="K1245" t="s">
        <v>13039</v>
      </c>
      <c r="L1245" t="s">
        <v>1179</v>
      </c>
      <c r="M1245" s="2">
        <v>58.25711744213185</v>
      </c>
      <c r="N1245" t="s">
        <v>1820</v>
      </c>
    </row>
    <row r="1246" spans="1:14" x14ac:dyDescent="0.3">
      <c r="A1246" s="1">
        <v>45814.600055150462</v>
      </c>
      <c r="B1246" t="s">
        <v>133</v>
      </c>
      <c r="C1246" t="s">
        <v>133</v>
      </c>
      <c r="D1246" t="s">
        <v>1446</v>
      </c>
      <c r="E1246" t="s">
        <v>14774</v>
      </c>
      <c r="F1246" t="s">
        <v>14775</v>
      </c>
      <c r="G1246" s="62">
        <v>49.66</v>
      </c>
      <c r="H1246" s="4">
        <v>1</v>
      </c>
      <c r="I1246" s="63">
        <v>4.9660000000000003E-2</v>
      </c>
      <c r="J1246">
        <v>3</v>
      </c>
      <c r="K1246" t="s">
        <v>13039</v>
      </c>
      <c r="L1246" t="s">
        <v>1179</v>
      </c>
      <c r="M1246" s="2">
        <v>58.433576909723342</v>
      </c>
      <c r="N1246" t="s">
        <v>1820</v>
      </c>
    </row>
    <row r="1247" spans="1:14" x14ac:dyDescent="0.3">
      <c r="A1247" s="1">
        <v>45793.300260925927</v>
      </c>
      <c r="B1247" t="s">
        <v>1019</v>
      </c>
      <c r="C1247" t="s">
        <v>1019</v>
      </c>
      <c r="D1247" t="s">
        <v>1047</v>
      </c>
      <c r="E1247" t="s">
        <v>14776</v>
      </c>
      <c r="F1247" t="s">
        <v>4664</v>
      </c>
      <c r="G1247" s="62">
        <v>65</v>
      </c>
      <c r="H1247" s="4">
        <v>1</v>
      </c>
      <c r="I1247" s="63">
        <v>6.5000000000000002E-2</v>
      </c>
      <c r="J1247">
        <v>24</v>
      </c>
      <c r="K1247" t="s">
        <v>13039</v>
      </c>
      <c r="L1247" t="s">
        <v>1179</v>
      </c>
      <c r="M1247" s="2">
        <v>58.206310694440617</v>
      </c>
      <c r="N1247" t="s">
        <v>1820</v>
      </c>
    </row>
    <row r="1248" spans="1:14" x14ac:dyDescent="0.3">
      <c r="A1248" s="1">
        <v>45793.321385972216</v>
      </c>
      <c r="B1248" t="s">
        <v>1019</v>
      </c>
      <c r="C1248" t="s">
        <v>1019</v>
      </c>
      <c r="D1248" t="s">
        <v>1047</v>
      </c>
      <c r="E1248" t="s">
        <v>14777</v>
      </c>
      <c r="F1248" t="s">
        <v>1112</v>
      </c>
      <c r="G1248" s="62">
        <v>65</v>
      </c>
      <c r="H1248" s="4">
        <v>1</v>
      </c>
      <c r="I1248" s="63">
        <v>6.5000000000000002E-2</v>
      </c>
      <c r="J1248">
        <v>24</v>
      </c>
      <c r="K1248" t="s">
        <v>13039</v>
      </c>
      <c r="L1248" t="s">
        <v>1179</v>
      </c>
      <c r="M1248" s="2">
        <v>58.372343275463209</v>
      </c>
      <c r="N1248" t="s">
        <v>1820</v>
      </c>
    </row>
    <row r="1249" spans="1:14" x14ac:dyDescent="0.3">
      <c r="A1249" s="1">
        <v>45812.616049756944</v>
      </c>
      <c r="B1249" t="s">
        <v>1019</v>
      </c>
      <c r="C1249" t="s">
        <v>1019</v>
      </c>
      <c r="D1249" t="s">
        <v>1047</v>
      </c>
      <c r="E1249" t="s">
        <v>14778</v>
      </c>
      <c r="F1249" t="s">
        <v>1123</v>
      </c>
      <c r="G1249" s="62">
        <v>65</v>
      </c>
      <c r="H1249" s="4">
        <v>1</v>
      </c>
      <c r="I1249" s="63">
        <v>6.5000000000000002E-2</v>
      </c>
      <c r="J1249">
        <v>5</v>
      </c>
      <c r="K1249" t="s">
        <v>13039</v>
      </c>
      <c r="L1249" t="s">
        <v>1179</v>
      </c>
      <c r="M1249" s="2">
        <v>58.27221305555576</v>
      </c>
      <c r="N1249" t="s">
        <v>1820</v>
      </c>
    </row>
    <row r="1250" spans="1:14" x14ac:dyDescent="0.3">
      <c r="A1250" s="1">
        <v>45773.693469583333</v>
      </c>
      <c r="B1250" t="s">
        <v>624</v>
      </c>
      <c r="C1250" t="s">
        <v>624</v>
      </c>
      <c r="D1250" t="s">
        <v>1111</v>
      </c>
      <c r="E1250" t="s">
        <v>14779</v>
      </c>
      <c r="F1250" t="s">
        <v>10103</v>
      </c>
      <c r="G1250" s="62">
        <v>41</v>
      </c>
      <c r="H1250" s="4">
        <v>1</v>
      </c>
      <c r="I1250" s="63">
        <v>4.1000000000000002E-2</v>
      </c>
      <c r="J1250">
        <v>44</v>
      </c>
      <c r="K1250" t="s">
        <v>13039</v>
      </c>
      <c r="L1250" t="s">
        <v>1179</v>
      </c>
      <c r="M1250" s="2">
        <v>58.332182627316797</v>
      </c>
      <c r="N1250" t="s">
        <v>1820</v>
      </c>
    </row>
    <row r="1251" spans="1:14" x14ac:dyDescent="0.3">
      <c r="A1251" s="1">
        <v>45796.391111006953</v>
      </c>
      <c r="B1251" t="s">
        <v>624</v>
      </c>
      <c r="C1251" t="s">
        <v>624</v>
      </c>
      <c r="D1251" t="s">
        <v>1111</v>
      </c>
      <c r="E1251" t="s">
        <v>14780</v>
      </c>
      <c r="F1251" t="s">
        <v>14029</v>
      </c>
      <c r="G1251" s="62">
        <v>41</v>
      </c>
      <c r="H1251" s="4">
        <v>1</v>
      </c>
      <c r="I1251" s="63">
        <v>4.1000000000000002E-2</v>
      </c>
      <c r="J1251">
        <v>21</v>
      </c>
      <c r="K1251" t="s">
        <v>13039</v>
      </c>
      <c r="L1251" t="s">
        <v>1179</v>
      </c>
      <c r="M1251" s="2">
        <v>58.393888194448657</v>
      </c>
      <c r="N1251" t="s">
        <v>1820</v>
      </c>
    </row>
    <row r="1252" spans="1:14" x14ac:dyDescent="0.3">
      <c r="A1252" s="1">
        <v>45794.270424849543</v>
      </c>
      <c r="B1252" t="s">
        <v>1019</v>
      </c>
      <c r="C1252" t="s">
        <v>1019</v>
      </c>
      <c r="D1252" t="s">
        <v>1047</v>
      </c>
      <c r="E1252" t="s">
        <v>14781</v>
      </c>
      <c r="F1252" t="s">
        <v>2174</v>
      </c>
      <c r="G1252" s="62">
        <v>65</v>
      </c>
      <c r="H1252" s="4">
        <v>1</v>
      </c>
      <c r="I1252" s="63">
        <v>6.5000000000000002E-2</v>
      </c>
      <c r="J1252">
        <v>23</v>
      </c>
      <c r="K1252" t="s">
        <v>13039</v>
      </c>
      <c r="L1252" t="s">
        <v>1179</v>
      </c>
      <c r="M1252" s="2">
        <v>58.236786458335708</v>
      </c>
      <c r="N1252" t="s">
        <v>1820</v>
      </c>
    </row>
    <row r="1253" spans="1:14" x14ac:dyDescent="0.3">
      <c r="A1253" s="1">
        <v>45806.904314884261</v>
      </c>
      <c r="B1253" t="s">
        <v>1441</v>
      </c>
      <c r="C1253" t="s">
        <v>133</v>
      </c>
      <c r="D1253" t="s">
        <v>1446</v>
      </c>
      <c r="E1253" t="s">
        <v>14782</v>
      </c>
      <c r="F1253" t="s">
        <v>14783</v>
      </c>
      <c r="G1253" s="62">
        <v>49.66</v>
      </c>
      <c r="H1253" s="4">
        <v>1</v>
      </c>
      <c r="I1253" s="63">
        <v>4.9660000000000003E-2</v>
      </c>
      <c r="J1253">
        <v>11</v>
      </c>
      <c r="K1253" t="s">
        <v>13034</v>
      </c>
      <c r="L1253" t="s">
        <v>1179</v>
      </c>
      <c r="M1253" s="2">
        <v>58.466244074072158</v>
      </c>
      <c r="N1253" t="s">
        <v>1820</v>
      </c>
    </row>
    <row r="1254" spans="1:14" x14ac:dyDescent="0.3">
      <c r="A1254" s="1">
        <v>45768.598565243054</v>
      </c>
      <c r="B1254" t="s">
        <v>196</v>
      </c>
      <c r="C1254" t="s">
        <v>196</v>
      </c>
      <c r="D1254" t="s">
        <v>1620</v>
      </c>
      <c r="E1254" t="s">
        <v>14784</v>
      </c>
      <c r="F1254" t="s">
        <v>10695</v>
      </c>
      <c r="G1254" s="62">
        <v>61.5</v>
      </c>
      <c r="H1254" s="4">
        <v>1</v>
      </c>
      <c r="I1254" s="63">
        <v>6.1499999999999999E-2</v>
      </c>
      <c r="J1254">
        <v>49</v>
      </c>
      <c r="K1254" t="s">
        <v>13039</v>
      </c>
      <c r="L1254" t="s">
        <v>1113</v>
      </c>
      <c r="M1254" s="2">
        <v>57.833202245368753</v>
      </c>
      <c r="N1254" t="s">
        <v>1820</v>
      </c>
    </row>
    <row r="1255" spans="1:14" x14ac:dyDescent="0.3">
      <c r="A1255" s="1">
        <v>45800.054724699083</v>
      </c>
      <c r="B1255" t="s">
        <v>624</v>
      </c>
      <c r="C1255" t="s">
        <v>624</v>
      </c>
      <c r="D1255" t="s">
        <v>1111</v>
      </c>
      <c r="E1255" t="s">
        <v>14785</v>
      </c>
      <c r="F1255" t="s">
        <v>10106</v>
      </c>
      <c r="G1255" s="62">
        <v>41</v>
      </c>
      <c r="H1255" s="4">
        <v>1</v>
      </c>
      <c r="I1255" s="63">
        <v>4.1000000000000002E-2</v>
      </c>
      <c r="J1255">
        <v>17</v>
      </c>
      <c r="K1255" t="s">
        <v>13039</v>
      </c>
      <c r="L1255" t="s">
        <v>1179</v>
      </c>
      <c r="M1255" s="2">
        <v>58.125981238423272</v>
      </c>
      <c r="N1255" t="s">
        <v>1820</v>
      </c>
    </row>
    <row r="1256" spans="1:14" x14ac:dyDescent="0.3">
      <c r="A1256" s="1">
        <v>45780.928915960649</v>
      </c>
      <c r="B1256" t="s">
        <v>590</v>
      </c>
      <c r="C1256" t="s">
        <v>591</v>
      </c>
      <c r="D1256" t="s">
        <v>2044</v>
      </c>
      <c r="E1256" t="s">
        <v>14786</v>
      </c>
      <c r="F1256" t="s">
        <v>10106</v>
      </c>
      <c r="G1256" s="62">
        <v>67.099999999999994</v>
      </c>
      <c r="H1256" s="4">
        <v>1</v>
      </c>
      <c r="I1256" s="63">
        <v>6.7099999999999993E-2</v>
      </c>
      <c r="J1256">
        <v>37</v>
      </c>
      <c r="K1256" t="s">
        <v>13034</v>
      </c>
      <c r="L1256" t="s">
        <v>1113</v>
      </c>
      <c r="M1256" s="2">
        <v>57.992705173608549</v>
      </c>
      <c r="N1256" t="s">
        <v>1820</v>
      </c>
    </row>
    <row r="1257" spans="1:14" x14ac:dyDescent="0.3">
      <c r="A1257" s="1">
        <v>45762.958777337961</v>
      </c>
      <c r="B1257" t="s">
        <v>358</v>
      </c>
      <c r="C1257" t="s">
        <v>358</v>
      </c>
      <c r="D1257" t="s">
        <v>1246</v>
      </c>
      <c r="E1257" t="s">
        <v>14787</v>
      </c>
      <c r="F1257" t="s">
        <v>1186</v>
      </c>
      <c r="G1257" s="62">
        <v>94.2</v>
      </c>
      <c r="H1257" s="4">
        <v>1</v>
      </c>
      <c r="I1257" s="63">
        <v>9.4200000000000006E-2</v>
      </c>
      <c r="J1257">
        <v>55</v>
      </c>
      <c r="K1257" t="s">
        <v>13039</v>
      </c>
      <c r="L1257" t="s">
        <v>1113</v>
      </c>
      <c r="M1257" s="2">
        <v>57.101236006943509</v>
      </c>
      <c r="N1257" t="s">
        <v>1820</v>
      </c>
    </row>
    <row r="1258" spans="1:14" x14ac:dyDescent="0.3">
      <c r="A1258" s="1">
        <v>45774.332864583332</v>
      </c>
      <c r="B1258" t="s">
        <v>624</v>
      </c>
      <c r="C1258" t="s">
        <v>624</v>
      </c>
      <c r="D1258" t="s">
        <v>1111</v>
      </c>
      <c r="E1258" t="s">
        <v>14788</v>
      </c>
      <c r="F1258" t="s">
        <v>14636</v>
      </c>
      <c r="G1258" s="62">
        <v>41</v>
      </c>
      <c r="H1258" s="4">
        <v>1</v>
      </c>
      <c r="I1258" s="63">
        <v>4.1000000000000002E-2</v>
      </c>
      <c r="J1258">
        <v>43</v>
      </c>
      <c r="K1258" t="s">
        <v>13039</v>
      </c>
      <c r="L1258" t="s">
        <v>1179</v>
      </c>
      <c r="M1258" s="2">
        <v>58.086458344907442</v>
      </c>
      <c r="N1258" t="s">
        <v>1820</v>
      </c>
    </row>
    <row r="1259" spans="1:14" x14ac:dyDescent="0.3">
      <c r="A1259" s="1">
        <v>45814.629001145833</v>
      </c>
      <c r="B1259" t="s">
        <v>357</v>
      </c>
      <c r="C1259" t="s">
        <v>358</v>
      </c>
      <c r="D1259" t="s">
        <v>1246</v>
      </c>
      <c r="E1259" t="s">
        <v>14789</v>
      </c>
      <c r="F1259" t="s">
        <v>7163</v>
      </c>
      <c r="G1259" s="62">
        <v>94.8</v>
      </c>
      <c r="H1259" s="4">
        <v>1</v>
      </c>
      <c r="I1259" s="63">
        <v>9.4799999999999995E-2</v>
      </c>
      <c r="J1259">
        <v>3</v>
      </c>
      <c r="K1259" t="s">
        <v>13034</v>
      </c>
      <c r="L1259" t="s">
        <v>1179</v>
      </c>
      <c r="M1259" s="2">
        <v>58.073562372686858</v>
      </c>
      <c r="N1259" t="s">
        <v>1820</v>
      </c>
    </row>
    <row r="1260" spans="1:14" x14ac:dyDescent="0.3">
      <c r="A1260" s="1">
        <v>45805.387929004632</v>
      </c>
      <c r="B1260" t="s">
        <v>624</v>
      </c>
      <c r="C1260" t="s">
        <v>624</v>
      </c>
      <c r="D1260" t="s">
        <v>1111</v>
      </c>
      <c r="E1260" t="s">
        <v>14790</v>
      </c>
      <c r="F1260" t="s">
        <v>10415</v>
      </c>
      <c r="G1260" s="62">
        <v>41</v>
      </c>
      <c r="H1260" s="4">
        <v>1</v>
      </c>
      <c r="I1260" s="63">
        <v>4.1000000000000002E-2</v>
      </c>
      <c r="J1260">
        <v>12</v>
      </c>
      <c r="K1260" t="s">
        <v>13039</v>
      </c>
      <c r="L1260" t="s">
        <v>1113</v>
      </c>
      <c r="M1260" s="2">
        <v>57.985688935186779</v>
      </c>
      <c r="N1260" t="s">
        <v>1820</v>
      </c>
    </row>
    <row r="1261" spans="1:14" x14ac:dyDescent="0.3">
      <c r="A1261" s="1">
        <v>45813.614442905091</v>
      </c>
      <c r="B1261" t="s">
        <v>133</v>
      </c>
      <c r="C1261" t="s">
        <v>133</v>
      </c>
      <c r="D1261" t="s">
        <v>1446</v>
      </c>
      <c r="E1261" t="s">
        <v>14791</v>
      </c>
      <c r="F1261" t="s">
        <v>14792</v>
      </c>
      <c r="G1261" s="62">
        <v>49.66</v>
      </c>
      <c r="H1261" s="4">
        <v>1</v>
      </c>
      <c r="I1261" s="63">
        <v>4.9660000000000003E-2</v>
      </c>
      <c r="J1261">
        <v>4</v>
      </c>
      <c r="K1261" t="s">
        <v>13039</v>
      </c>
      <c r="L1261" t="s">
        <v>1113</v>
      </c>
      <c r="M1261" s="2">
        <v>57.521736412032617</v>
      </c>
      <c r="N1261" t="s">
        <v>1820</v>
      </c>
    </row>
    <row r="1262" spans="1:14" x14ac:dyDescent="0.3">
      <c r="A1262" s="1">
        <v>45781.428372164351</v>
      </c>
      <c r="B1262" t="s">
        <v>590</v>
      </c>
      <c r="C1262" t="s">
        <v>591</v>
      </c>
      <c r="D1262" t="s">
        <v>2044</v>
      </c>
      <c r="E1262" t="s">
        <v>14793</v>
      </c>
      <c r="F1262" t="s">
        <v>6113</v>
      </c>
      <c r="G1262" s="62">
        <v>67.099999999999994</v>
      </c>
      <c r="H1262" s="4">
        <v>1</v>
      </c>
      <c r="I1262" s="63">
        <v>6.7099999999999993E-2</v>
      </c>
      <c r="J1262">
        <v>36</v>
      </c>
      <c r="K1262" t="s">
        <v>13034</v>
      </c>
      <c r="L1262" t="s">
        <v>1113</v>
      </c>
      <c r="M1262" s="2">
        <v>57.79793456018524</v>
      </c>
      <c r="N1262" t="s">
        <v>1820</v>
      </c>
    </row>
    <row r="1263" spans="1:14" x14ac:dyDescent="0.3">
      <c r="A1263" s="1">
        <v>45796.58760204861</v>
      </c>
      <c r="B1263" t="s">
        <v>624</v>
      </c>
      <c r="C1263" t="s">
        <v>624</v>
      </c>
      <c r="D1263" t="s">
        <v>1111</v>
      </c>
      <c r="E1263" t="s">
        <v>14794</v>
      </c>
      <c r="F1263" t="s">
        <v>6246</v>
      </c>
      <c r="G1263" s="62">
        <v>41</v>
      </c>
      <c r="H1263" s="4">
        <v>1</v>
      </c>
      <c r="I1263" s="63">
        <v>4.1000000000000002E-2</v>
      </c>
      <c r="J1263">
        <v>21</v>
      </c>
      <c r="K1263" t="s">
        <v>13039</v>
      </c>
      <c r="L1263" t="s">
        <v>1113</v>
      </c>
      <c r="M1263" s="2">
        <v>57.574429016203787</v>
      </c>
      <c r="N1263" t="s">
        <v>1820</v>
      </c>
    </row>
    <row r="1264" spans="1:14" x14ac:dyDescent="0.3">
      <c r="A1264" s="1">
        <v>45768.596991435188</v>
      </c>
      <c r="B1264" t="s">
        <v>196</v>
      </c>
      <c r="C1264" t="s">
        <v>196</v>
      </c>
      <c r="D1264" t="s">
        <v>1620</v>
      </c>
      <c r="E1264" t="s">
        <v>14795</v>
      </c>
      <c r="F1264" t="s">
        <v>14796</v>
      </c>
      <c r="G1264" s="62">
        <v>61.5</v>
      </c>
      <c r="H1264" s="4">
        <v>1</v>
      </c>
      <c r="I1264" s="63">
        <v>6.1499999999999999E-2</v>
      </c>
      <c r="J1264">
        <v>49</v>
      </c>
      <c r="K1264" t="s">
        <v>13039</v>
      </c>
      <c r="L1264" t="s">
        <v>1113</v>
      </c>
      <c r="M1264" s="2">
        <v>57.228221828700043</v>
      </c>
      <c r="N1264" t="s">
        <v>1820</v>
      </c>
    </row>
    <row r="1265" spans="1:14" x14ac:dyDescent="0.3">
      <c r="A1265" s="1">
        <v>45816.391220914353</v>
      </c>
      <c r="B1265" t="s">
        <v>357</v>
      </c>
      <c r="C1265" t="s">
        <v>358</v>
      </c>
      <c r="D1265" t="s">
        <v>1246</v>
      </c>
      <c r="E1265" t="s">
        <v>14797</v>
      </c>
      <c r="F1265" t="s">
        <v>4155</v>
      </c>
      <c r="G1265" s="62">
        <v>94.8</v>
      </c>
      <c r="H1265" s="4">
        <v>1</v>
      </c>
      <c r="I1265" s="63">
        <v>9.4799999999999995E-2</v>
      </c>
      <c r="J1265">
        <v>1</v>
      </c>
      <c r="K1265" t="s">
        <v>13034</v>
      </c>
      <c r="L1265" t="s">
        <v>1676</v>
      </c>
      <c r="M1265" s="2">
        <v>56.81784319444705</v>
      </c>
      <c r="N1265" t="s">
        <v>1820</v>
      </c>
    </row>
    <row r="1266" spans="1:14" x14ac:dyDescent="0.3">
      <c r="A1266" s="1">
        <v>45815.633639340267</v>
      </c>
      <c r="B1266" t="s">
        <v>1019</v>
      </c>
      <c r="C1266" t="s">
        <v>1019</v>
      </c>
      <c r="D1266" t="s">
        <v>1047</v>
      </c>
      <c r="E1266" t="s">
        <v>14798</v>
      </c>
      <c r="F1266" t="s">
        <v>4666</v>
      </c>
      <c r="G1266" s="62">
        <v>65</v>
      </c>
      <c r="H1266" s="4">
        <v>1</v>
      </c>
      <c r="I1266" s="63">
        <v>6.5000000000000002E-2</v>
      </c>
      <c r="J1266">
        <v>2</v>
      </c>
      <c r="K1266" t="s">
        <v>13039</v>
      </c>
      <c r="L1266" t="s">
        <v>1113</v>
      </c>
      <c r="M1266" s="2">
        <v>57.416665520831877</v>
      </c>
      <c r="N1266" t="s">
        <v>1820</v>
      </c>
    </row>
    <row r="1267" spans="1:14" x14ac:dyDescent="0.3">
      <c r="A1267" s="1">
        <v>45765.971398680558</v>
      </c>
      <c r="B1267" t="s">
        <v>358</v>
      </c>
      <c r="C1267" t="s">
        <v>358</v>
      </c>
      <c r="D1267" t="s">
        <v>1246</v>
      </c>
      <c r="E1267" t="s">
        <v>14799</v>
      </c>
      <c r="F1267" t="s">
        <v>2253</v>
      </c>
      <c r="G1267" s="62">
        <v>94.2</v>
      </c>
      <c r="H1267" s="4">
        <v>1</v>
      </c>
      <c r="I1267" s="63">
        <v>9.4200000000000006E-2</v>
      </c>
      <c r="J1267">
        <v>52</v>
      </c>
      <c r="K1267" t="s">
        <v>13039</v>
      </c>
      <c r="L1267" t="s">
        <v>1113</v>
      </c>
      <c r="M1267" s="2">
        <v>57.389410347226658</v>
      </c>
      <c r="N1267" t="s">
        <v>1820</v>
      </c>
    </row>
    <row r="1268" spans="1:14" x14ac:dyDescent="0.3">
      <c r="A1268" s="1">
        <v>45794.274933310182</v>
      </c>
      <c r="B1268" t="s">
        <v>1019</v>
      </c>
      <c r="C1268" t="s">
        <v>1019</v>
      </c>
      <c r="D1268" t="s">
        <v>1047</v>
      </c>
      <c r="E1268" t="s">
        <v>14800</v>
      </c>
      <c r="F1268" t="s">
        <v>7552</v>
      </c>
      <c r="G1268" s="62">
        <v>65</v>
      </c>
      <c r="H1268" s="4">
        <v>1</v>
      </c>
      <c r="I1268" s="63">
        <v>6.5000000000000002E-2</v>
      </c>
      <c r="J1268">
        <v>23</v>
      </c>
      <c r="K1268" t="s">
        <v>13039</v>
      </c>
      <c r="L1268" t="s">
        <v>1113</v>
      </c>
      <c r="M1268" s="2">
        <v>57.243267800928152</v>
      </c>
      <c r="N1268" t="s">
        <v>1820</v>
      </c>
    </row>
    <row r="1269" spans="1:14" x14ac:dyDescent="0.3">
      <c r="A1269" s="1">
        <v>45794.27135649306</v>
      </c>
      <c r="B1269" t="s">
        <v>1019</v>
      </c>
      <c r="C1269" t="s">
        <v>1019</v>
      </c>
      <c r="D1269" t="s">
        <v>1047</v>
      </c>
      <c r="E1269" t="s">
        <v>14801</v>
      </c>
      <c r="F1269" t="s">
        <v>7163</v>
      </c>
      <c r="G1269" s="62">
        <v>65</v>
      </c>
      <c r="H1269" s="4">
        <v>1</v>
      </c>
      <c r="I1269" s="63">
        <v>6.5000000000000002E-2</v>
      </c>
      <c r="J1269">
        <v>23</v>
      </c>
      <c r="K1269" t="s">
        <v>13039</v>
      </c>
      <c r="L1269" t="s">
        <v>1113</v>
      </c>
      <c r="M1269" s="2">
        <v>57.220258217595983</v>
      </c>
      <c r="N1269" t="s">
        <v>1820</v>
      </c>
    </row>
    <row r="1270" spans="1:14" x14ac:dyDescent="0.3">
      <c r="A1270" s="1">
        <v>45813.796823379627</v>
      </c>
      <c r="B1270" t="s">
        <v>133</v>
      </c>
      <c r="C1270" t="s">
        <v>133</v>
      </c>
      <c r="D1270" t="s">
        <v>1446</v>
      </c>
      <c r="E1270" t="s">
        <v>14802</v>
      </c>
      <c r="F1270" t="s">
        <v>14803</v>
      </c>
      <c r="G1270" s="62">
        <v>49.66</v>
      </c>
      <c r="H1270" s="4">
        <v>1</v>
      </c>
      <c r="I1270" s="63">
        <v>4.9660000000000003E-2</v>
      </c>
      <c r="J1270">
        <v>4</v>
      </c>
      <c r="K1270" t="s">
        <v>13039</v>
      </c>
      <c r="L1270" t="s">
        <v>1113</v>
      </c>
      <c r="M1270" s="2">
        <v>57.237022835644893</v>
      </c>
      <c r="N1270" t="s">
        <v>1820</v>
      </c>
    </row>
    <row r="1271" spans="1:14" x14ac:dyDescent="0.3">
      <c r="A1271" s="1">
        <v>45765.963613344909</v>
      </c>
      <c r="B1271" t="s">
        <v>358</v>
      </c>
      <c r="C1271" t="s">
        <v>358</v>
      </c>
      <c r="D1271" t="s">
        <v>1246</v>
      </c>
      <c r="E1271" t="s">
        <v>14804</v>
      </c>
      <c r="F1271" t="s">
        <v>1454</v>
      </c>
      <c r="G1271" s="62">
        <v>94.2</v>
      </c>
      <c r="H1271" s="4">
        <v>1</v>
      </c>
      <c r="I1271" s="63">
        <v>9.4200000000000006E-2</v>
      </c>
      <c r="J1271">
        <v>52</v>
      </c>
      <c r="K1271" t="s">
        <v>13039</v>
      </c>
      <c r="L1271" t="s">
        <v>1113</v>
      </c>
      <c r="M1271" s="2">
        <v>57.20971609953267</v>
      </c>
      <c r="N1271" t="s">
        <v>1820</v>
      </c>
    </row>
    <row r="1272" spans="1:14" x14ac:dyDescent="0.3">
      <c r="A1272" s="1">
        <v>45793.303683622682</v>
      </c>
      <c r="B1272" t="s">
        <v>1019</v>
      </c>
      <c r="C1272" t="s">
        <v>1019</v>
      </c>
      <c r="D1272" t="s">
        <v>1047</v>
      </c>
      <c r="E1272" t="s">
        <v>14805</v>
      </c>
      <c r="F1272" t="s">
        <v>7782</v>
      </c>
      <c r="G1272" s="62">
        <v>65</v>
      </c>
      <c r="H1272" s="4">
        <v>1</v>
      </c>
      <c r="I1272" s="63">
        <v>6.5000000000000002E-2</v>
      </c>
      <c r="J1272">
        <v>24</v>
      </c>
      <c r="K1272" t="s">
        <v>13039</v>
      </c>
      <c r="L1272" t="s">
        <v>1113</v>
      </c>
      <c r="M1272" s="2">
        <v>57.242378275463118</v>
      </c>
      <c r="N1272" t="s">
        <v>1820</v>
      </c>
    </row>
    <row r="1273" spans="1:14" x14ac:dyDescent="0.3">
      <c r="A1273" s="1">
        <v>45793.299207870368</v>
      </c>
      <c r="B1273" t="s">
        <v>1019</v>
      </c>
      <c r="C1273" t="s">
        <v>1019</v>
      </c>
      <c r="D1273" t="s">
        <v>1047</v>
      </c>
      <c r="E1273" t="s">
        <v>14806</v>
      </c>
      <c r="F1273" t="s">
        <v>1267</v>
      </c>
      <c r="G1273" s="62">
        <v>65</v>
      </c>
      <c r="H1273" s="4">
        <v>1</v>
      </c>
      <c r="I1273" s="63">
        <v>6.5000000000000002E-2</v>
      </c>
      <c r="J1273">
        <v>24</v>
      </c>
      <c r="K1273" t="s">
        <v>13039</v>
      </c>
      <c r="L1273" t="s">
        <v>1113</v>
      </c>
      <c r="M1273" s="2">
        <v>57.178004768516978</v>
      </c>
      <c r="N1273" t="s">
        <v>1820</v>
      </c>
    </row>
    <row r="1274" spans="1:14" x14ac:dyDescent="0.3">
      <c r="A1274" s="1">
        <v>45814.205235381953</v>
      </c>
      <c r="B1274" t="s">
        <v>330</v>
      </c>
      <c r="C1274" t="s">
        <v>330</v>
      </c>
      <c r="D1274" t="s">
        <v>1246</v>
      </c>
      <c r="E1274" t="s">
        <v>14807</v>
      </c>
      <c r="F1274" t="s">
        <v>2495</v>
      </c>
      <c r="G1274" s="62">
        <v>173.69</v>
      </c>
      <c r="H1274" s="4">
        <v>1</v>
      </c>
      <c r="I1274" s="63">
        <v>0.17369000000000001</v>
      </c>
      <c r="J1274">
        <v>3</v>
      </c>
      <c r="K1274" t="s">
        <v>13039</v>
      </c>
      <c r="L1274" t="s">
        <v>1676</v>
      </c>
      <c r="M1274" s="2">
        <v>56.710363379628689</v>
      </c>
      <c r="N1274" t="s">
        <v>1820</v>
      </c>
    </row>
    <row r="1275" spans="1:14" x14ac:dyDescent="0.3">
      <c r="A1275" s="1">
        <v>45765.972205937498</v>
      </c>
      <c r="B1275" t="s">
        <v>358</v>
      </c>
      <c r="C1275" t="s">
        <v>358</v>
      </c>
      <c r="D1275" t="s">
        <v>1246</v>
      </c>
      <c r="E1275" t="s">
        <v>14808</v>
      </c>
      <c r="F1275" t="s">
        <v>4324</v>
      </c>
      <c r="G1275" s="62">
        <v>94.2</v>
      </c>
      <c r="H1275" s="4">
        <v>1</v>
      </c>
      <c r="I1275" s="63">
        <v>9.4200000000000006E-2</v>
      </c>
      <c r="J1275">
        <v>52</v>
      </c>
      <c r="K1275" t="s">
        <v>13039</v>
      </c>
      <c r="L1275" t="s">
        <v>1676</v>
      </c>
      <c r="M1275" s="2">
        <v>56.865556041666423</v>
      </c>
      <c r="N1275" t="s">
        <v>1820</v>
      </c>
    </row>
    <row r="1276" spans="1:14" x14ac:dyDescent="0.3">
      <c r="A1276" s="1">
        <v>45808.974974745368</v>
      </c>
      <c r="B1276" t="s">
        <v>1019</v>
      </c>
      <c r="C1276" t="s">
        <v>1019</v>
      </c>
      <c r="D1276" t="s">
        <v>1047</v>
      </c>
      <c r="E1276" t="s">
        <v>14809</v>
      </c>
      <c r="F1276" t="s">
        <v>1244</v>
      </c>
      <c r="G1276" s="62">
        <v>65</v>
      </c>
      <c r="H1276" s="4">
        <v>1</v>
      </c>
      <c r="I1276" s="63">
        <v>6.5000000000000002E-2</v>
      </c>
      <c r="J1276">
        <v>9</v>
      </c>
      <c r="K1276" t="s">
        <v>13039</v>
      </c>
      <c r="L1276" t="s">
        <v>2958</v>
      </c>
      <c r="M1276" s="2">
        <v>55.534578900464112</v>
      </c>
      <c r="N1276" t="s">
        <v>1820</v>
      </c>
    </row>
    <row r="1277" spans="1:14" x14ac:dyDescent="0.3">
      <c r="A1277" s="1">
        <v>45794.287937326393</v>
      </c>
      <c r="B1277" t="s">
        <v>1019</v>
      </c>
      <c r="C1277" t="s">
        <v>1019</v>
      </c>
      <c r="D1277" t="s">
        <v>1047</v>
      </c>
      <c r="E1277" t="s">
        <v>14810</v>
      </c>
      <c r="F1277" t="s">
        <v>2261</v>
      </c>
      <c r="G1277" s="62">
        <v>65</v>
      </c>
      <c r="H1277" s="4">
        <v>1</v>
      </c>
      <c r="I1277" s="63">
        <v>6.5000000000000002E-2</v>
      </c>
      <c r="J1277">
        <v>23</v>
      </c>
      <c r="K1277" t="s">
        <v>13039</v>
      </c>
      <c r="L1277" t="s">
        <v>2958</v>
      </c>
      <c r="M1277" s="2">
        <v>55.540391782407823</v>
      </c>
      <c r="N1277" t="s">
        <v>1820</v>
      </c>
    </row>
    <row r="1278" spans="1:14" x14ac:dyDescent="0.3">
      <c r="A1278" s="1">
        <v>45765.96907767361</v>
      </c>
      <c r="B1278" t="s">
        <v>358</v>
      </c>
      <c r="C1278" t="s">
        <v>358</v>
      </c>
      <c r="D1278" t="s">
        <v>1246</v>
      </c>
      <c r="E1278" t="s">
        <v>14811</v>
      </c>
      <c r="F1278" t="s">
        <v>4312</v>
      </c>
      <c r="G1278" s="62">
        <v>94.2</v>
      </c>
      <c r="H1278" s="4">
        <v>1</v>
      </c>
      <c r="I1278" s="63">
        <v>9.4200000000000006E-2</v>
      </c>
      <c r="J1278">
        <v>52</v>
      </c>
      <c r="K1278" t="s">
        <v>13039</v>
      </c>
      <c r="L1278" t="s">
        <v>1676</v>
      </c>
      <c r="M1278" s="2">
        <v>56.756778923612728</v>
      </c>
      <c r="N1278" t="s">
        <v>1820</v>
      </c>
    </row>
    <row r="1279" spans="1:14" x14ac:dyDescent="0.3">
      <c r="A1279" s="1">
        <v>45812.618382442131</v>
      </c>
      <c r="B1279" t="s">
        <v>1019</v>
      </c>
      <c r="C1279" t="s">
        <v>1019</v>
      </c>
      <c r="D1279" t="s">
        <v>1047</v>
      </c>
      <c r="E1279" t="s">
        <v>14812</v>
      </c>
      <c r="F1279" t="s">
        <v>1996</v>
      </c>
      <c r="G1279" s="62">
        <v>65</v>
      </c>
      <c r="H1279" s="4">
        <v>1</v>
      </c>
      <c r="I1279" s="63">
        <v>6.5000000000000002E-2</v>
      </c>
      <c r="J1279">
        <v>5</v>
      </c>
      <c r="K1279" t="s">
        <v>13039</v>
      </c>
      <c r="L1279" t="s">
        <v>1676</v>
      </c>
      <c r="M1279" s="2">
        <v>56.754965393520251</v>
      </c>
      <c r="N1279" t="s">
        <v>1820</v>
      </c>
    </row>
    <row r="1280" spans="1:14" x14ac:dyDescent="0.3">
      <c r="A1280" s="1">
        <v>45815.475674386573</v>
      </c>
      <c r="B1280" t="s">
        <v>140</v>
      </c>
      <c r="C1280" t="s">
        <v>141</v>
      </c>
      <c r="D1280" t="s">
        <v>2619</v>
      </c>
      <c r="E1280" t="s">
        <v>14813</v>
      </c>
      <c r="F1280" t="s">
        <v>14814</v>
      </c>
      <c r="G1280" s="62">
        <v>82.86</v>
      </c>
      <c r="H1280" s="4">
        <v>1</v>
      </c>
      <c r="I1280" s="63">
        <v>8.2860000000000003E-2</v>
      </c>
      <c r="J1280">
        <v>2</v>
      </c>
      <c r="K1280" t="s">
        <v>13034</v>
      </c>
      <c r="L1280" t="s">
        <v>1305</v>
      </c>
      <c r="M1280" s="2">
        <v>54.985684143517567</v>
      </c>
      <c r="N1280" t="s">
        <v>13062</v>
      </c>
    </row>
    <row r="1281" spans="1:14" x14ac:dyDescent="0.3">
      <c r="A1281" s="1">
        <v>45784.265422488417</v>
      </c>
      <c r="B1281" t="s">
        <v>1010</v>
      </c>
      <c r="C1281" t="s">
        <v>1010</v>
      </c>
      <c r="D1281" t="s">
        <v>1047</v>
      </c>
      <c r="E1281" t="s">
        <v>14815</v>
      </c>
      <c r="F1281" t="s">
        <v>1055</v>
      </c>
      <c r="G1281" s="62">
        <v>58.13</v>
      </c>
      <c r="H1281" s="4">
        <v>1</v>
      </c>
      <c r="I1281" s="63">
        <v>5.8130000000000001E-2</v>
      </c>
      <c r="J1281">
        <v>33</v>
      </c>
      <c r="K1281" t="s">
        <v>13039</v>
      </c>
      <c r="L1281" t="s">
        <v>1305</v>
      </c>
      <c r="M1281" s="2">
        <v>54.926453611114987</v>
      </c>
      <c r="N1281" t="s">
        <v>1820</v>
      </c>
    </row>
    <row r="1282" spans="1:14" x14ac:dyDescent="0.3">
      <c r="A1282" s="1">
        <v>45814.954135787033</v>
      </c>
      <c r="B1282" t="s">
        <v>602</v>
      </c>
      <c r="C1282" t="s">
        <v>603</v>
      </c>
      <c r="D1282" t="s">
        <v>2178</v>
      </c>
      <c r="E1282" t="s">
        <v>14816</v>
      </c>
      <c r="F1282" t="s">
        <v>14817</v>
      </c>
      <c r="G1282" s="62">
        <v>51.5</v>
      </c>
      <c r="H1282" s="4">
        <v>1</v>
      </c>
      <c r="I1282" s="63">
        <v>5.1499999999999997E-2</v>
      </c>
      <c r="J1282">
        <v>3</v>
      </c>
      <c r="K1282" t="s">
        <v>13034</v>
      </c>
      <c r="L1282" t="s">
        <v>1305</v>
      </c>
      <c r="M1282" s="2">
        <v>54.937867361113597</v>
      </c>
      <c r="N1282" t="s">
        <v>1820</v>
      </c>
    </row>
    <row r="1283" spans="1:14" x14ac:dyDescent="0.3">
      <c r="A1283" s="1">
        <v>45814.939813240737</v>
      </c>
      <c r="B1283" t="s">
        <v>602</v>
      </c>
      <c r="C1283" t="s">
        <v>603</v>
      </c>
      <c r="D1283" t="s">
        <v>2178</v>
      </c>
      <c r="E1283" t="s">
        <v>14818</v>
      </c>
      <c r="F1283" t="s">
        <v>1222</v>
      </c>
      <c r="G1283" s="62">
        <v>51.5</v>
      </c>
      <c r="H1283" s="4">
        <v>1</v>
      </c>
      <c r="I1283" s="63">
        <v>5.1499999999999997E-2</v>
      </c>
      <c r="J1283">
        <v>3</v>
      </c>
      <c r="K1283" t="s">
        <v>13034</v>
      </c>
      <c r="L1283" t="s">
        <v>1305</v>
      </c>
      <c r="M1283" s="2">
        <v>54.511887129629031</v>
      </c>
      <c r="N1283" t="s">
        <v>1820</v>
      </c>
    </row>
    <row r="1284" spans="1:14" x14ac:dyDescent="0.3">
      <c r="A1284" s="1">
        <v>45810.461749756942</v>
      </c>
      <c r="B1284" t="s">
        <v>5935</v>
      </c>
      <c r="C1284" t="s">
        <v>196</v>
      </c>
      <c r="D1284" t="s">
        <v>1620</v>
      </c>
      <c r="E1284" t="s">
        <v>14819</v>
      </c>
      <c r="F1284" t="s">
        <v>12272</v>
      </c>
      <c r="G1284" s="62">
        <v>61.46</v>
      </c>
      <c r="H1284" s="4">
        <v>1</v>
      </c>
      <c r="I1284" s="63">
        <v>6.1460000000000001E-2</v>
      </c>
      <c r="J1284">
        <v>7</v>
      </c>
      <c r="K1284" t="s">
        <v>13034</v>
      </c>
      <c r="L1284" t="s">
        <v>1305</v>
      </c>
      <c r="M1284" s="2">
        <v>54.395629571758043</v>
      </c>
      <c r="N1284" t="s">
        <v>13062</v>
      </c>
    </row>
    <row r="1285" spans="1:14" x14ac:dyDescent="0.3">
      <c r="A1285" s="1">
        <v>45776.975757349537</v>
      </c>
      <c r="B1285" t="s">
        <v>992</v>
      </c>
      <c r="C1285" t="s">
        <v>992</v>
      </c>
      <c r="D1285" t="s">
        <v>1371</v>
      </c>
      <c r="E1285" t="s">
        <v>14820</v>
      </c>
      <c r="F1285" t="s">
        <v>1376</v>
      </c>
      <c r="G1285" s="62">
        <v>31.49</v>
      </c>
      <c r="H1285" s="4">
        <v>1</v>
      </c>
      <c r="I1285" s="63">
        <v>3.1489999999999997E-2</v>
      </c>
      <c r="J1285">
        <v>41</v>
      </c>
      <c r="K1285" t="s">
        <v>13039</v>
      </c>
      <c r="L1285" t="s">
        <v>1298</v>
      </c>
      <c r="M1285" s="2">
        <v>52.229671423614491</v>
      </c>
      <c r="N1285" t="s">
        <v>1820</v>
      </c>
    </row>
    <row r="1286" spans="1:14" x14ac:dyDescent="0.3">
      <c r="A1286" s="1">
        <v>45799.980203240739</v>
      </c>
      <c r="B1286" t="s">
        <v>330</v>
      </c>
      <c r="C1286" t="s">
        <v>330</v>
      </c>
      <c r="D1286" t="s">
        <v>1246</v>
      </c>
      <c r="E1286" t="s">
        <v>14821</v>
      </c>
      <c r="F1286" t="s">
        <v>1301</v>
      </c>
      <c r="G1286" s="62">
        <v>173.69</v>
      </c>
      <c r="H1286" s="4">
        <v>1</v>
      </c>
      <c r="I1286" s="63">
        <v>0.17369000000000001</v>
      </c>
      <c r="J1286">
        <v>18</v>
      </c>
      <c r="K1286" t="s">
        <v>13039</v>
      </c>
      <c r="L1286" t="s">
        <v>1298</v>
      </c>
      <c r="M1286" s="2">
        <v>52.412351863429649</v>
      </c>
      <c r="N1286" t="s">
        <v>1820</v>
      </c>
    </row>
    <row r="1287" spans="1:14" x14ac:dyDescent="0.3">
      <c r="A1287" s="1">
        <v>45815.72878675926</v>
      </c>
      <c r="B1287" t="s">
        <v>350</v>
      </c>
      <c r="C1287" t="s">
        <v>351</v>
      </c>
      <c r="D1287" t="s">
        <v>1246</v>
      </c>
      <c r="E1287" t="s">
        <v>14822</v>
      </c>
      <c r="F1287" t="s">
        <v>2586</v>
      </c>
      <c r="G1287" s="62">
        <v>77.8</v>
      </c>
      <c r="H1287" s="4">
        <v>1</v>
      </c>
      <c r="I1287" s="63">
        <v>7.7799999999999994E-2</v>
      </c>
      <c r="J1287">
        <v>2</v>
      </c>
      <c r="K1287" t="s">
        <v>13034</v>
      </c>
      <c r="L1287" t="s">
        <v>1298</v>
      </c>
      <c r="M1287" s="2">
        <v>52.307556180559907</v>
      </c>
      <c r="N1287" t="s">
        <v>1820</v>
      </c>
    </row>
    <row r="1288" spans="1:14" x14ac:dyDescent="0.3">
      <c r="A1288" s="1">
        <v>45799.955060972221</v>
      </c>
      <c r="B1288" t="s">
        <v>330</v>
      </c>
      <c r="C1288" t="s">
        <v>330</v>
      </c>
      <c r="D1288" t="s">
        <v>1246</v>
      </c>
      <c r="E1288" t="s">
        <v>14823</v>
      </c>
      <c r="F1288" t="s">
        <v>13679</v>
      </c>
      <c r="G1288" s="62">
        <v>173.69</v>
      </c>
      <c r="H1288" s="4">
        <v>1</v>
      </c>
      <c r="I1288" s="63">
        <v>0.17369000000000001</v>
      </c>
      <c r="J1288">
        <v>18</v>
      </c>
      <c r="K1288" t="s">
        <v>13039</v>
      </c>
      <c r="L1288" t="s">
        <v>1298</v>
      </c>
      <c r="M1288" s="2">
        <v>52.411307013884652</v>
      </c>
      <c r="N1288" t="s">
        <v>1820</v>
      </c>
    </row>
    <row r="1289" spans="1:14" x14ac:dyDescent="0.3">
      <c r="A1289" s="1">
        <v>45796.805662222221</v>
      </c>
      <c r="B1289" t="s">
        <v>96</v>
      </c>
      <c r="C1289" t="s">
        <v>96</v>
      </c>
      <c r="D1289" t="s">
        <v>1796</v>
      </c>
      <c r="E1289" t="s">
        <v>14824</v>
      </c>
      <c r="F1289" t="s">
        <v>1794</v>
      </c>
      <c r="G1289" s="62">
        <v>87.8</v>
      </c>
      <c r="H1289" s="4">
        <v>1</v>
      </c>
      <c r="I1289" s="63">
        <v>8.7800000000000003E-2</v>
      </c>
      <c r="J1289">
        <v>21</v>
      </c>
      <c r="K1289" t="s">
        <v>13039</v>
      </c>
      <c r="L1289" t="s">
        <v>1298</v>
      </c>
      <c r="M1289" s="2">
        <v>52.719874571761473</v>
      </c>
      <c r="N1289" t="s">
        <v>1820</v>
      </c>
    </row>
    <row r="1290" spans="1:14" x14ac:dyDescent="0.3">
      <c r="A1290" s="1">
        <v>45813.800429814823</v>
      </c>
      <c r="B1290" t="s">
        <v>330</v>
      </c>
      <c r="C1290" t="s">
        <v>330</v>
      </c>
      <c r="D1290" t="s">
        <v>1246</v>
      </c>
      <c r="E1290" t="s">
        <v>14825</v>
      </c>
      <c r="F1290" t="s">
        <v>2022</v>
      </c>
      <c r="G1290" s="62">
        <v>173.69</v>
      </c>
      <c r="H1290" s="4">
        <v>1</v>
      </c>
      <c r="I1290" s="63">
        <v>0.17369000000000001</v>
      </c>
      <c r="J1290">
        <v>4</v>
      </c>
      <c r="K1290" t="s">
        <v>13039</v>
      </c>
      <c r="L1290" t="s">
        <v>1288</v>
      </c>
      <c r="M1290" s="2">
        <v>51.583225370370201</v>
      </c>
      <c r="N1290" t="s">
        <v>1820</v>
      </c>
    </row>
    <row r="1291" spans="1:14" x14ac:dyDescent="0.3">
      <c r="A1291" s="1">
        <v>45793.288749467603</v>
      </c>
      <c r="B1291" t="s">
        <v>660</v>
      </c>
      <c r="C1291" t="s">
        <v>660</v>
      </c>
      <c r="D1291" t="s">
        <v>1047</v>
      </c>
      <c r="E1291" t="s">
        <v>14826</v>
      </c>
      <c r="F1291" t="s">
        <v>4731</v>
      </c>
      <c r="G1291" s="62">
        <v>517.79999999999995</v>
      </c>
      <c r="H1291" s="4">
        <v>1</v>
      </c>
      <c r="I1291" s="63">
        <v>0.51779999999999993</v>
      </c>
      <c r="J1291">
        <v>24</v>
      </c>
      <c r="K1291" t="s">
        <v>13039</v>
      </c>
      <c r="L1291" t="s">
        <v>1288</v>
      </c>
      <c r="M1291" s="2">
        <v>51.585872974537779</v>
      </c>
      <c r="N1291" t="s">
        <v>1820</v>
      </c>
    </row>
    <row r="1292" spans="1:14" x14ac:dyDescent="0.3">
      <c r="A1292" s="1">
        <v>45800.619207222218</v>
      </c>
      <c r="B1292" t="s">
        <v>330</v>
      </c>
      <c r="C1292" t="s">
        <v>330</v>
      </c>
      <c r="D1292" t="s">
        <v>1246</v>
      </c>
      <c r="E1292" t="s">
        <v>14827</v>
      </c>
      <c r="F1292" t="s">
        <v>14828</v>
      </c>
      <c r="G1292" s="62">
        <v>173.69</v>
      </c>
      <c r="H1292" s="4">
        <v>1</v>
      </c>
      <c r="I1292" s="63">
        <v>0.17369000000000001</v>
      </c>
      <c r="J1292">
        <v>17</v>
      </c>
      <c r="K1292" t="s">
        <v>13039</v>
      </c>
      <c r="L1292" t="s">
        <v>1288</v>
      </c>
      <c r="M1292" s="2">
        <v>51.528091261570808</v>
      </c>
      <c r="N1292" t="s">
        <v>1820</v>
      </c>
    </row>
    <row r="1293" spans="1:14" x14ac:dyDescent="0.3">
      <c r="A1293" s="1">
        <v>45799.682455150461</v>
      </c>
      <c r="B1293" t="s">
        <v>899</v>
      </c>
      <c r="C1293" t="s">
        <v>900</v>
      </c>
      <c r="D1293" t="s">
        <v>1303</v>
      </c>
      <c r="E1293" t="s">
        <v>14829</v>
      </c>
      <c r="F1293" t="s">
        <v>14830</v>
      </c>
      <c r="G1293" s="62">
        <v>486</v>
      </c>
      <c r="H1293" s="4">
        <v>1</v>
      </c>
      <c r="I1293" s="63">
        <v>0.48599999999999999</v>
      </c>
      <c r="J1293">
        <v>18</v>
      </c>
      <c r="K1293" t="s">
        <v>13034</v>
      </c>
      <c r="L1293" t="s">
        <v>1288</v>
      </c>
      <c r="M1293" s="2">
        <v>51.72566446759447</v>
      </c>
      <c r="N1293" t="s">
        <v>13062</v>
      </c>
    </row>
    <row r="1294" spans="1:14" x14ac:dyDescent="0.3">
      <c r="A1294" s="1">
        <v>45784.708595925928</v>
      </c>
      <c r="B1294" t="s">
        <v>330</v>
      </c>
      <c r="C1294" t="s">
        <v>330</v>
      </c>
      <c r="D1294" t="s">
        <v>1246</v>
      </c>
      <c r="E1294" t="s">
        <v>14831</v>
      </c>
      <c r="F1294" t="s">
        <v>1331</v>
      </c>
      <c r="G1294" s="62">
        <v>173.69</v>
      </c>
      <c r="H1294" s="4">
        <v>1</v>
      </c>
      <c r="I1294" s="63">
        <v>0.17369000000000001</v>
      </c>
      <c r="J1294">
        <v>33</v>
      </c>
      <c r="K1294" t="s">
        <v>13039</v>
      </c>
      <c r="L1294" t="s">
        <v>1288</v>
      </c>
      <c r="M1294" s="2">
        <v>51.732469918977593</v>
      </c>
      <c r="N1294" t="s">
        <v>1820</v>
      </c>
    </row>
    <row r="1295" spans="1:14" x14ac:dyDescent="0.3">
      <c r="A1295" s="1">
        <v>45810.97654113426</v>
      </c>
      <c r="B1295" t="s">
        <v>330</v>
      </c>
      <c r="C1295" t="s">
        <v>330</v>
      </c>
      <c r="D1295" t="s">
        <v>1246</v>
      </c>
      <c r="E1295" t="s">
        <v>14832</v>
      </c>
      <c r="F1295" t="s">
        <v>2434</v>
      </c>
      <c r="G1295" s="62">
        <v>173.69</v>
      </c>
      <c r="H1295" s="4">
        <v>1</v>
      </c>
      <c r="I1295" s="63">
        <v>0.17369000000000001</v>
      </c>
      <c r="J1295">
        <v>7</v>
      </c>
      <c r="K1295" t="s">
        <v>13039</v>
      </c>
      <c r="L1295" t="s">
        <v>1288</v>
      </c>
      <c r="M1295" s="2">
        <v>51.733246446761768</v>
      </c>
      <c r="N1295" t="s">
        <v>1820</v>
      </c>
    </row>
    <row r="1296" spans="1:14" x14ac:dyDescent="0.3">
      <c r="A1296" s="1">
        <v>45808.604193333333</v>
      </c>
      <c r="B1296" t="s">
        <v>330</v>
      </c>
      <c r="C1296" t="s">
        <v>330</v>
      </c>
      <c r="D1296" t="s">
        <v>1246</v>
      </c>
      <c r="E1296" t="s">
        <v>14833</v>
      </c>
      <c r="F1296" t="s">
        <v>14716</v>
      </c>
      <c r="G1296" s="62">
        <v>173.69</v>
      </c>
      <c r="H1296" s="4">
        <v>1</v>
      </c>
      <c r="I1296" s="63">
        <v>0.17369000000000001</v>
      </c>
      <c r="J1296">
        <v>9</v>
      </c>
      <c r="K1296" t="s">
        <v>13039</v>
      </c>
      <c r="L1296" t="s">
        <v>1288</v>
      </c>
      <c r="M1296" s="2">
        <v>51.313849039353947</v>
      </c>
      <c r="N1296" t="s">
        <v>1820</v>
      </c>
    </row>
    <row r="1297" spans="1:14" x14ac:dyDescent="0.3">
      <c r="A1297" s="1">
        <v>45812.237266932869</v>
      </c>
      <c r="B1297" t="s">
        <v>137</v>
      </c>
      <c r="C1297" t="s">
        <v>137</v>
      </c>
      <c r="D1297" t="s">
        <v>1620</v>
      </c>
      <c r="E1297" t="s">
        <v>14834</v>
      </c>
      <c r="F1297" t="s">
        <v>2265</v>
      </c>
      <c r="G1297" s="62">
        <v>295.3</v>
      </c>
      <c r="H1297" s="4">
        <v>1</v>
      </c>
      <c r="I1297" s="63">
        <v>0.29530000000000001</v>
      </c>
      <c r="J1297">
        <v>5</v>
      </c>
      <c r="K1297" t="s">
        <v>13039</v>
      </c>
      <c r="L1297" t="s">
        <v>1298</v>
      </c>
      <c r="M1297" s="2">
        <v>52.173944270834909</v>
      </c>
      <c r="N1297" t="s">
        <v>1820</v>
      </c>
    </row>
    <row r="1298" spans="1:14" x14ac:dyDescent="0.3">
      <c r="A1298" s="1">
        <v>45799.977800763889</v>
      </c>
      <c r="B1298" t="s">
        <v>330</v>
      </c>
      <c r="C1298" t="s">
        <v>330</v>
      </c>
      <c r="D1298" t="s">
        <v>1246</v>
      </c>
      <c r="E1298" t="s">
        <v>14835</v>
      </c>
      <c r="F1298" t="s">
        <v>13094</v>
      </c>
      <c r="G1298" s="62">
        <v>173.69</v>
      </c>
      <c r="H1298" s="4">
        <v>1</v>
      </c>
      <c r="I1298" s="63">
        <v>0.17369000000000001</v>
      </c>
      <c r="J1298">
        <v>18</v>
      </c>
      <c r="K1298" t="s">
        <v>13039</v>
      </c>
      <c r="L1298" t="s">
        <v>1259</v>
      </c>
      <c r="M1298" s="2">
        <v>53.500766087963711</v>
      </c>
      <c r="N1298" t="s">
        <v>1820</v>
      </c>
    </row>
    <row r="1299" spans="1:14" x14ac:dyDescent="0.3">
      <c r="A1299" s="1">
        <v>45773.46732747685</v>
      </c>
      <c r="B1299" t="s">
        <v>324</v>
      </c>
      <c r="C1299" t="s">
        <v>324</v>
      </c>
      <c r="D1299" t="s">
        <v>1246</v>
      </c>
      <c r="E1299" t="s">
        <v>14836</v>
      </c>
      <c r="F1299" t="s">
        <v>10936</v>
      </c>
      <c r="G1299" s="62">
        <v>111.5</v>
      </c>
      <c r="H1299" s="4">
        <v>1</v>
      </c>
      <c r="I1299" s="63">
        <v>0.1115</v>
      </c>
      <c r="J1299">
        <v>44</v>
      </c>
      <c r="K1299" t="s">
        <v>13039</v>
      </c>
      <c r="L1299" t="s">
        <v>1259</v>
      </c>
      <c r="M1299" s="2">
        <v>53.380055312503828</v>
      </c>
      <c r="N1299" t="s">
        <v>1820</v>
      </c>
    </row>
    <row r="1300" spans="1:14" x14ac:dyDescent="0.3">
      <c r="A1300" s="1">
        <v>45799.960248807867</v>
      </c>
      <c r="B1300" t="s">
        <v>330</v>
      </c>
      <c r="C1300" t="s">
        <v>330</v>
      </c>
      <c r="D1300" t="s">
        <v>1246</v>
      </c>
      <c r="E1300" t="s">
        <v>14837</v>
      </c>
      <c r="F1300" t="s">
        <v>12281</v>
      </c>
      <c r="G1300" s="62">
        <v>173.69</v>
      </c>
      <c r="H1300" s="4">
        <v>1</v>
      </c>
      <c r="I1300" s="63">
        <v>0.17369000000000001</v>
      </c>
      <c r="J1300">
        <v>18</v>
      </c>
      <c r="K1300" t="s">
        <v>13039</v>
      </c>
      <c r="L1300" t="s">
        <v>1259</v>
      </c>
      <c r="M1300" s="2">
        <v>53.379043541666761</v>
      </c>
      <c r="N1300" t="s">
        <v>1820</v>
      </c>
    </row>
    <row r="1301" spans="1:14" x14ac:dyDescent="0.3">
      <c r="A1301" s="1">
        <v>45816.389628865742</v>
      </c>
      <c r="B1301" t="s">
        <v>357</v>
      </c>
      <c r="C1301" t="s">
        <v>358</v>
      </c>
      <c r="D1301" t="s">
        <v>1246</v>
      </c>
      <c r="E1301" t="s">
        <v>14838</v>
      </c>
      <c r="F1301" t="s">
        <v>3753</v>
      </c>
      <c r="G1301" s="62">
        <v>94.8</v>
      </c>
      <c r="H1301" s="4">
        <v>1</v>
      </c>
      <c r="I1301" s="63">
        <v>9.4799999999999995E-2</v>
      </c>
      <c r="J1301">
        <v>1</v>
      </c>
      <c r="K1301" t="s">
        <v>13034</v>
      </c>
      <c r="L1301" t="s">
        <v>1259</v>
      </c>
      <c r="M1301" s="2">
        <v>53.541884999998729</v>
      </c>
      <c r="N1301" t="s">
        <v>1820</v>
      </c>
    </row>
    <row r="1302" spans="1:14" x14ac:dyDescent="0.3">
      <c r="A1302" s="1">
        <v>45784.644640798608</v>
      </c>
      <c r="B1302" t="s">
        <v>858</v>
      </c>
      <c r="C1302" t="s">
        <v>858</v>
      </c>
      <c r="D1302" t="s">
        <v>1492</v>
      </c>
      <c r="E1302" t="s">
        <v>14839</v>
      </c>
      <c r="F1302" t="s">
        <v>10976</v>
      </c>
      <c r="G1302" s="62">
        <v>114.6</v>
      </c>
      <c r="H1302" s="4">
        <v>1</v>
      </c>
      <c r="I1302" s="63">
        <v>0.11459999999999999</v>
      </c>
      <c r="J1302">
        <v>33</v>
      </c>
      <c r="K1302" t="s">
        <v>13039</v>
      </c>
      <c r="L1302" t="s">
        <v>1259</v>
      </c>
      <c r="M1302" s="2">
        <v>53.584563101852837</v>
      </c>
      <c r="N1302" t="s">
        <v>1820</v>
      </c>
    </row>
    <row r="1303" spans="1:14" x14ac:dyDescent="0.3">
      <c r="A1303" s="1">
        <v>45765.964946134263</v>
      </c>
      <c r="B1303" t="s">
        <v>358</v>
      </c>
      <c r="C1303" t="s">
        <v>358</v>
      </c>
      <c r="D1303" t="s">
        <v>1246</v>
      </c>
      <c r="E1303" t="s">
        <v>14840</v>
      </c>
      <c r="F1303" t="s">
        <v>2064</v>
      </c>
      <c r="G1303" s="62">
        <v>94.2</v>
      </c>
      <c r="H1303" s="4">
        <v>1</v>
      </c>
      <c r="I1303" s="63">
        <v>9.4200000000000006E-2</v>
      </c>
      <c r="J1303">
        <v>52</v>
      </c>
      <c r="K1303" t="s">
        <v>13039</v>
      </c>
      <c r="L1303" t="s">
        <v>1259</v>
      </c>
      <c r="M1303" s="2">
        <v>53.662389745368273</v>
      </c>
      <c r="N1303" t="s">
        <v>1820</v>
      </c>
    </row>
    <row r="1304" spans="1:14" x14ac:dyDescent="0.3">
      <c r="A1304" s="1">
        <v>45767.074297083331</v>
      </c>
      <c r="B1304" t="s">
        <v>358</v>
      </c>
      <c r="C1304" t="s">
        <v>358</v>
      </c>
      <c r="D1304" t="s">
        <v>1246</v>
      </c>
      <c r="E1304" t="s">
        <v>14841</v>
      </c>
      <c r="F1304" t="s">
        <v>3760</v>
      </c>
      <c r="G1304" s="62">
        <v>94.2</v>
      </c>
      <c r="H1304" s="4">
        <v>1</v>
      </c>
      <c r="I1304" s="63">
        <v>9.4200000000000006E-2</v>
      </c>
      <c r="J1304">
        <v>50</v>
      </c>
      <c r="K1304" t="s">
        <v>13039</v>
      </c>
      <c r="L1304" t="s">
        <v>1259</v>
      </c>
      <c r="M1304" s="2">
        <v>53.698849004627853</v>
      </c>
      <c r="N1304" t="s">
        <v>1820</v>
      </c>
    </row>
    <row r="1305" spans="1:14" x14ac:dyDescent="0.3">
      <c r="A1305" s="1">
        <v>45773.582934745369</v>
      </c>
      <c r="B1305" t="s">
        <v>324</v>
      </c>
      <c r="C1305" t="s">
        <v>324</v>
      </c>
      <c r="D1305" t="s">
        <v>1246</v>
      </c>
      <c r="E1305" t="s">
        <v>14842</v>
      </c>
      <c r="F1305" t="s">
        <v>3468</v>
      </c>
      <c r="G1305" s="62">
        <v>111.5</v>
      </c>
      <c r="H1305" s="4">
        <v>1</v>
      </c>
      <c r="I1305" s="63">
        <v>0.1115</v>
      </c>
      <c r="J1305">
        <v>44</v>
      </c>
      <c r="K1305" t="s">
        <v>13039</v>
      </c>
      <c r="L1305" t="s">
        <v>1259</v>
      </c>
      <c r="M1305" s="2">
        <v>53.725853275464033</v>
      </c>
      <c r="N1305" t="s">
        <v>1820</v>
      </c>
    </row>
    <row r="1306" spans="1:14" x14ac:dyDescent="0.3">
      <c r="A1306" s="1">
        <v>45795.632854965283</v>
      </c>
      <c r="B1306" t="s">
        <v>330</v>
      </c>
      <c r="C1306" t="s">
        <v>330</v>
      </c>
      <c r="D1306" t="s">
        <v>1246</v>
      </c>
      <c r="E1306" t="s">
        <v>14843</v>
      </c>
      <c r="F1306" t="s">
        <v>7104</v>
      </c>
      <c r="G1306" s="62">
        <v>173.69</v>
      </c>
      <c r="H1306" s="4">
        <v>1</v>
      </c>
      <c r="I1306" s="63">
        <v>0.17369000000000001</v>
      </c>
      <c r="J1306">
        <v>22</v>
      </c>
      <c r="K1306" t="s">
        <v>13039</v>
      </c>
      <c r="L1306" t="s">
        <v>1259</v>
      </c>
      <c r="M1306" s="2">
        <v>53.501367812496028</v>
      </c>
      <c r="N1306" t="s">
        <v>1820</v>
      </c>
    </row>
    <row r="1307" spans="1:14" x14ac:dyDescent="0.3">
      <c r="A1307" s="1">
        <v>45773.579499120373</v>
      </c>
      <c r="B1307" t="s">
        <v>324</v>
      </c>
      <c r="C1307" t="s">
        <v>324</v>
      </c>
      <c r="D1307" t="s">
        <v>1246</v>
      </c>
      <c r="E1307" t="s">
        <v>14844</v>
      </c>
      <c r="F1307" t="s">
        <v>11983</v>
      </c>
      <c r="G1307" s="62">
        <v>111.5</v>
      </c>
      <c r="H1307" s="4">
        <v>1</v>
      </c>
      <c r="I1307" s="63">
        <v>0.1115</v>
      </c>
      <c r="J1307">
        <v>44</v>
      </c>
      <c r="K1307" t="s">
        <v>13039</v>
      </c>
      <c r="L1307" t="s">
        <v>1259</v>
      </c>
      <c r="M1307" s="2">
        <v>53.725231863427332</v>
      </c>
      <c r="N1307" t="s">
        <v>1820</v>
      </c>
    </row>
    <row r="1308" spans="1:14" x14ac:dyDescent="0.3">
      <c r="A1308" s="1">
        <v>45800.567669965283</v>
      </c>
      <c r="B1308" t="s">
        <v>330</v>
      </c>
      <c r="C1308" t="s">
        <v>330</v>
      </c>
      <c r="D1308" t="s">
        <v>1246</v>
      </c>
      <c r="E1308" t="s">
        <v>14845</v>
      </c>
      <c r="F1308" t="s">
        <v>13099</v>
      </c>
      <c r="G1308" s="62">
        <v>173.69</v>
      </c>
      <c r="H1308" s="4">
        <v>1</v>
      </c>
      <c r="I1308" s="63">
        <v>0.17369000000000001</v>
      </c>
      <c r="J1308">
        <v>17</v>
      </c>
      <c r="K1308" t="s">
        <v>13039</v>
      </c>
      <c r="L1308" t="s">
        <v>1305</v>
      </c>
      <c r="M1308" s="2">
        <v>54.225034004630288</v>
      </c>
      <c r="N1308" t="s">
        <v>1820</v>
      </c>
    </row>
    <row r="1309" spans="1:14" x14ac:dyDescent="0.3">
      <c r="A1309" s="1">
        <v>45779.637133159718</v>
      </c>
      <c r="B1309" t="s">
        <v>1031</v>
      </c>
      <c r="C1309" t="s">
        <v>1031</v>
      </c>
      <c r="D1309" t="s">
        <v>1047</v>
      </c>
      <c r="E1309" t="s">
        <v>14846</v>
      </c>
      <c r="F1309" t="s">
        <v>1781</v>
      </c>
      <c r="G1309" s="62">
        <v>49</v>
      </c>
      <c r="H1309" s="4">
        <v>1</v>
      </c>
      <c r="I1309" s="63">
        <v>4.9000000000000002E-2</v>
      </c>
      <c r="J1309">
        <v>38</v>
      </c>
      <c r="K1309" t="s">
        <v>13039</v>
      </c>
      <c r="L1309" t="s">
        <v>1305</v>
      </c>
      <c r="M1309" s="2">
        <v>54.316722418981954</v>
      </c>
      <c r="N1309" t="s">
        <v>1820</v>
      </c>
    </row>
    <row r="1310" spans="1:14" x14ac:dyDescent="0.3">
      <c r="A1310" s="1">
        <v>45816.400071701391</v>
      </c>
      <c r="B1310" t="s">
        <v>357</v>
      </c>
      <c r="C1310" t="s">
        <v>358</v>
      </c>
      <c r="D1310" t="s">
        <v>1246</v>
      </c>
      <c r="E1310" t="s">
        <v>14847</v>
      </c>
      <c r="F1310" t="s">
        <v>3770</v>
      </c>
      <c r="G1310" s="62">
        <v>94.8</v>
      </c>
      <c r="H1310" s="4">
        <v>1</v>
      </c>
      <c r="I1310" s="63">
        <v>9.4799999999999995E-2</v>
      </c>
      <c r="J1310">
        <v>1</v>
      </c>
      <c r="K1310" t="s">
        <v>13034</v>
      </c>
      <c r="L1310" t="s">
        <v>1305</v>
      </c>
      <c r="M1310" s="2">
        <v>54.825989351855242</v>
      </c>
      <c r="N1310" t="s">
        <v>1820</v>
      </c>
    </row>
    <row r="1311" spans="1:14" x14ac:dyDescent="0.3">
      <c r="A1311" s="1">
        <v>45814.938942060187</v>
      </c>
      <c r="B1311" t="s">
        <v>602</v>
      </c>
      <c r="C1311" t="s">
        <v>603</v>
      </c>
      <c r="D1311" t="s">
        <v>2178</v>
      </c>
      <c r="E1311" t="s">
        <v>14848</v>
      </c>
      <c r="F1311" t="s">
        <v>10199</v>
      </c>
      <c r="G1311" s="62">
        <v>51.5</v>
      </c>
      <c r="H1311" s="4">
        <v>1</v>
      </c>
      <c r="I1311" s="63">
        <v>5.1499999999999997E-2</v>
      </c>
      <c r="J1311">
        <v>3</v>
      </c>
      <c r="K1311" t="s">
        <v>13034</v>
      </c>
      <c r="L1311" t="s">
        <v>1305</v>
      </c>
      <c r="M1311" s="2">
        <v>54.690321493057127</v>
      </c>
      <c r="N1311" t="s">
        <v>1820</v>
      </c>
    </row>
    <row r="1312" spans="1:14" x14ac:dyDescent="0.3">
      <c r="A1312" s="1">
        <v>45787.279645763891</v>
      </c>
      <c r="B1312" t="s">
        <v>196</v>
      </c>
      <c r="C1312" t="s">
        <v>196</v>
      </c>
      <c r="D1312" t="s">
        <v>1620</v>
      </c>
      <c r="E1312" t="s">
        <v>14849</v>
      </c>
      <c r="F1312" t="s">
        <v>14850</v>
      </c>
      <c r="G1312" s="62">
        <v>61.5</v>
      </c>
      <c r="H1312" s="4">
        <v>1</v>
      </c>
      <c r="I1312" s="63">
        <v>6.1499999999999999E-2</v>
      </c>
      <c r="J1312">
        <v>30</v>
      </c>
      <c r="K1312" t="s">
        <v>13039</v>
      </c>
      <c r="L1312" t="s">
        <v>1259</v>
      </c>
      <c r="M1312" s="2">
        <v>53.590815289353493</v>
      </c>
      <c r="N1312" t="s">
        <v>1820</v>
      </c>
    </row>
    <row r="1313" spans="1:14" x14ac:dyDescent="0.3">
      <c r="A1313" s="1">
        <v>45770.619320219907</v>
      </c>
      <c r="B1313" t="s">
        <v>196</v>
      </c>
      <c r="C1313" t="s">
        <v>196</v>
      </c>
      <c r="D1313" t="s">
        <v>1620</v>
      </c>
      <c r="E1313" t="s">
        <v>14851</v>
      </c>
      <c r="F1313" t="s">
        <v>14852</v>
      </c>
      <c r="G1313" s="62">
        <v>61.5</v>
      </c>
      <c r="H1313" s="4">
        <v>1</v>
      </c>
      <c r="I1313" s="63">
        <v>6.1499999999999999E-2</v>
      </c>
      <c r="J1313">
        <v>47</v>
      </c>
      <c r="K1313" t="s">
        <v>13039</v>
      </c>
      <c r="L1313" t="s">
        <v>1259</v>
      </c>
      <c r="M1313" s="2">
        <v>53.119916423609538</v>
      </c>
      <c r="N1313" t="s">
        <v>1820</v>
      </c>
    </row>
    <row r="1314" spans="1:14" x14ac:dyDescent="0.3">
      <c r="A1314" s="1">
        <v>45812.58361332176</v>
      </c>
      <c r="B1314" t="s">
        <v>330</v>
      </c>
      <c r="C1314" t="s">
        <v>330</v>
      </c>
      <c r="D1314" t="s">
        <v>1246</v>
      </c>
      <c r="E1314" t="s">
        <v>14853</v>
      </c>
      <c r="F1314" t="s">
        <v>13101</v>
      </c>
      <c r="G1314" s="62">
        <v>173.69</v>
      </c>
      <c r="H1314" s="4">
        <v>1</v>
      </c>
      <c r="I1314" s="63">
        <v>0.17369000000000001</v>
      </c>
      <c r="J1314">
        <v>5</v>
      </c>
      <c r="K1314" t="s">
        <v>13039</v>
      </c>
      <c r="L1314" t="s">
        <v>1259</v>
      </c>
      <c r="M1314" s="2">
        <v>53.728639074077357</v>
      </c>
      <c r="N1314" t="s">
        <v>1820</v>
      </c>
    </row>
    <row r="1315" spans="1:14" x14ac:dyDescent="0.3">
      <c r="A1315" s="1">
        <v>45800.568573553239</v>
      </c>
      <c r="B1315" t="s">
        <v>330</v>
      </c>
      <c r="C1315" t="s">
        <v>330</v>
      </c>
      <c r="D1315" t="s">
        <v>1246</v>
      </c>
      <c r="E1315" t="s">
        <v>14854</v>
      </c>
      <c r="F1315" t="s">
        <v>5610</v>
      </c>
      <c r="G1315" s="62">
        <v>173.69</v>
      </c>
      <c r="H1315" s="4">
        <v>1</v>
      </c>
      <c r="I1315" s="63">
        <v>0.17369000000000001</v>
      </c>
      <c r="J1315">
        <v>17</v>
      </c>
      <c r="K1315" t="s">
        <v>13039</v>
      </c>
      <c r="L1315" t="s">
        <v>1259</v>
      </c>
      <c r="M1315" s="2">
        <v>53.729252326389542</v>
      </c>
      <c r="N1315" t="s">
        <v>1820</v>
      </c>
    </row>
    <row r="1316" spans="1:14" x14ac:dyDescent="0.3">
      <c r="A1316" s="1">
        <v>45784.618122534717</v>
      </c>
      <c r="B1316" t="s">
        <v>330</v>
      </c>
      <c r="C1316" t="s">
        <v>330</v>
      </c>
      <c r="D1316" t="s">
        <v>1246</v>
      </c>
      <c r="E1316" t="s">
        <v>14855</v>
      </c>
      <c r="F1316" t="s">
        <v>1456</v>
      </c>
      <c r="G1316" s="62">
        <v>173.69</v>
      </c>
      <c r="H1316" s="4">
        <v>1</v>
      </c>
      <c r="I1316" s="63">
        <v>0.17369000000000001</v>
      </c>
      <c r="J1316">
        <v>33</v>
      </c>
      <c r="K1316" t="s">
        <v>13039</v>
      </c>
      <c r="L1316" t="s">
        <v>1259</v>
      </c>
      <c r="M1316" s="2">
        <v>53.727876249999099</v>
      </c>
      <c r="N1316" t="s">
        <v>1820</v>
      </c>
    </row>
    <row r="1317" spans="1:14" x14ac:dyDescent="0.3">
      <c r="A1317" s="1">
        <v>45784.244894467593</v>
      </c>
      <c r="B1317" t="s">
        <v>603</v>
      </c>
      <c r="C1317" t="s">
        <v>603</v>
      </c>
      <c r="D1317" t="s">
        <v>2178</v>
      </c>
      <c r="E1317" t="s">
        <v>14856</v>
      </c>
      <c r="F1317" t="s">
        <v>9449</v>
      </c>
      <c r="G1317" s="62">
        <v>51.5</v>
      </c>
      <c r="H1317" s="4">
        <v>1</v>
      </c>
      <c r="I1317" s="63">
        <v>5.1499999999999997E-2</v>
      </c>
      <c r="J1317">
        <v>33</v>
      </c>
      <c r="K1317" t="s">
        <v>13039</v>
      </c>
      <c r="L1317" t="s">
        <v>1305</v>
      </c>
      <c r="M1317" s="2">
        <v>54.647470497686299</v>
      </c>
      <c r="N1317" t="s">
        <v>1820</v>
      </c>
    </row>
    <row r="1318" spans="1:14" x14ac:dyDescent="0.3">
      <c r="A1318" s="1">
        <v>45812.638182835653</v>
      </c>
      <c r="B1318" t="s">
        <v>602</v>
      </c>
      <c r="C1318" t="s">
        <v>603</v>
      </c>
      <c r="D1318" t="s">
        <v>2178</v>
      </c>
      <c r="E1318" t="s">
        <v>14857</v>
      </c>
      <c r="F1318" t="s">
        <v>1190</v>
      </c>
      <c r="G1318" s="62">
        <v>51.5</v>
      </c>
      <c r="H1318" s="4">
        <v>1</v>
      </c>
      <c r="I1318" s="63">
        <v>5.1499999999999997E-2</v>
      </c>
      <c r="J1318">
        <v>5</v>
      </c>
      <c r="K1318" t="s">
        <v>13034</v>
      </c>
      <c r="L1318" t="s">
        <v>1305</v>
      </c>
      <c r="M1318" s="2">
        <v>54.609415266204451</v>
      </c>
      <c r="N1318" t="s">
        <v>1820</v>
      </c>
    </row>
    <row r="1319" spans="1:14" x14ac:dyDescent="0.3">
      <c r="A1319" s="1">
        <v>45814.617298553239</v>
      </c>
      <c r="B1319" t="s">
        <v>1629</v>
      </c>
      <c r="C1319" t="s">
        <v>687</v>
      </c>
      <c r="D1319" t="s">
        <v>1634</v>
      </c>
      <c r="E1319" t="s">
        <v>14858</v>
      </c>
      <c r="F1319" t="s">
        <v>3393</v>
      </c>
      <c r="G1319" s="62">
        <v>10</v>
      </c>
      <c r="H1319" s="4">
        <v>1</v>
      </c>
      <c r="I1319" s="63">
        <v>0.01</v>
      </c>
      <c r="J1319">
        <v>3</v>
      </c>
      <c r="K1319" t="s">
        <v>13034</v>
      </c>
      <c r="L1319" t="s">
        <v>1259</v>
      </c>
      <c r="M1319" s="2">
        <v>53.307549907403882</v>
      </c>
      <c r="N1319" t="s">
        <v>1820</v>
      </c>
    </row>
    <row r="1320" spans="1:14" x14ac:dyDescent="0.3">
      <c r="A1320" s="1">
        <v>45813.969767858798</v>
      </c>
      <c r="B1320" t="s">
        <v>1629</v>
      </c>
      <c r="C1320" t="s">
        <v>687</v>
      </c>
      <c r="D1320" t="s">
        <v>1634</v>
      </c>
      <c r="E1320" t="s">
        <v>14859</v>
      </c>
      <c r="F1320" t="s">
        <v>3413</v>
      </c>
      <c r="G1320" s="62">
        <v>10</v>
      </c>
      <c r="H1320" s="4">
        <v>1</v>
      </c>
      <c r="I1320" s="63">
        <v>0.01</v>
      </c>
      <c r="J1320">
        <v>4</v>
      </c>
      <c r="K1320" t="s">
        <v>13034</v>
      </c>
      <c r="L1320" t="s">
        <v>1259</v>
      </c>
      <c r="M1320" s="2">
        <v>53.248352268521558</v>
      </c>
      <c r="N1320" t="s">
        <v>1820</v>
      </c>
    </row>
    <row r="1321" spans="1:14" x14ac:dyDescent="0.3">
      <c r="A1321" s="1">
        <v>45814.617915266208</v>
      </c>
      <c r="B1321" t="s">
        <v>1629</v>
      </c>
      <c r="C1321" t="s">
        <v>687</v>
      </c>
      <c r="D1321" t="s">
        <v>1634</v>
      </c>
      <c r="E1321" t="s">
        <v>14860</v>
      </c>
      <c r="F1321" t="s">
        <v>1849</v>
      </c>
      <c r="G1321" s="62">
        <v>10</v>
      </c>
      <c r="H1321" s="4">
        <v>1</v>
      </c>
      <c r="I1321" s="63">
        <v>0.01</v>
      </c>
      <c r="J1321">
        <v>3</v>
      </c>
      <c r="K1321" t="s">
        <v>13034</v>
      </c>
      <c r="L1321" t="s">
        <v>1259</v>
      </c>
      <c r="M1321" s="2">
        <v>53.200000995369919</v>
      </c>
      <c r="N1321" t="s">
        <v>1820</v>
      </c>
    </row>
    <row r="1322" spans="1:14" x14ac:dyDescent="0.3">
      <c r="A1322" s="1">
        <v>45792.64041359954</v>
      </c>
      <c r="B1322" t="s">
        <v>141</v>
      </c>
      <c r="C1322" t="s">
        <v>141</v>
      </c>
      <c r="D1322" t="s">
        <v>2619</v>
      </c>
      <c r="E1322" t="s">
        <v>14861</v>
      </c>
      <c r="F1322" t="s">
        <v>14862</v>
      </c>
      <c r="G1322" s="62">
        <v>83.1</v>
      </c>
      <c r="H1322" s="4">
        <v>1</v>
      </c>
      <c r="I1322" s="63">
        <v>8.3099999999999993E-2</v>
      </c>
      <c r="J1322">
        <v>25</v>
      </c>
      <c r="K1322" t="s">
        <v>13039</v>
      </c>
      <c r="L1322" t="s">
        <v>1259</v>
      </c>
      <c r="M1322" s="2">
        <v>53.166586574072433</v>
      </c>
      <c r="N1322" t="s">
        <v>1820</v>
      </c>
    </row>
    <row r="1323" spans="1:14" x14ac:dyDescent="0.3">
      <c r="A1323" s="1">
        <v>45813.972145081018</v>
      </c>
      <c r="B1323" t="s">
        <v>1629</v>
      </c>
      <c r="C1323" t="s">
        <v>687</v>
      </c>
      <c r="D1323" t="s">
        <v>1634</v>
      </c>
      <c r="E1323" t="s">
        <v>14863</v>
      </c>
      <c r="F1323" t="s">
        <v>13183</v>
      </c>
      <c r="G1323" s="62">
        <v>10</v>
      </c>
      <c r="H1323" s="4">
        <v>1</v>
      </c>
      <c r="I1323" s="63">
        <v>0.01</v>
      </c>
      <c r="J1323">
        <v>4</v>
      </c>
      <c r="K1323" t="s">
        <v>13034</v>
      </c>
      <c r="L1323" t="s">
        <v>1259</v>
      </c>
      <c r="M1323" s="2">
        <v>53.059816122680793</v>
      </c>
      <c r="N1323" t="s">
        <v>1820</v>
      </c>
    </row>
    <row r="1324" spans="1:14" x14ac:dyDescent="0.3">
      <c r="A1324" s="1">
        <v>45774.577718460649</v>
      </c>
      <c r="B1324" t="s">
        <v>858</v>
      </c>
      <c r="C1324" t="s">
        <v>858</v>
      </c>
      <c r="D1324" t="s">
        <v>1492</v>
      </c>
      <c r="E1324" t="s">
        <v>14864</v>
      </c>
      <c r="F1324" t="s">
        <v>14865</v>
      </c>
      <c r="G1324" s="62">
        <v>114.6</v>
      </c>
      <c r="H1324" s="4">
        <v>1</v>
      </c>
      <c r="I1324" s="63">
        <v>0.11459999999999999</v>
      </c>
      <c r="J1324">
        <v>43</v>
      </c>
      <c r="K1324" t="s">
        <v>13039</v>
      </c>
      <c r="L1324" t="s">
        <v>1259</v>
      </c>
      <c r="M1324" s="2">
        <v>53.19074530092621</v>
      </c>
      <c r="N1324" t="s">
        <v>1820</v>
      </c>
    </row>
    <row r="1325" spans="1:14" x14ac:dyDescent="0.3">
      <c r="A1325" s="1">
        <v>45814.486276018521</v>
      </c>
      <c r="B1325" t="s">
        <v>140</v>
      </c>
      <c r="C1325" t="s">
        <v>141</v>
      </c>
      <c r="D1325" t="s">
        <v>2619</v>
      </c>
      <c r="E1325" t="s">
        <v>14866</v>
      </c>
      <c r="F1325" t="s">
        <v>14867</v>
      </c>
      <c r="G1325" s="62">
        <v>82.86</v>
      </c>
      <c r="H1325" s="4">
        <v>1</v>
      </c>
      <c r="I1325" s="63">
        <v>8.2860000000000003E-2</v>
      </c>
      <c r="J1325">
        <v>3</v>
      </c>
      <c r="K1325" t="s">
        <v>13034</v>
      </c>
      <c r="L1325" t="s">
        <v>1259</v>
      </c>
      <c r="M1325" s="2">
        <v>53.042400937498307</v>
      </c>
      <c r="N1325" t="s">
        <v>13062</v>
      </c>
    </row>
    <row r="1326" spans="1:14" x14ac:dyDescent="0.3">
      <c r="A1326" s="1">
        <v>45795.553848530093</v>
      </c>
      <c r="B1326" t="s">
        <v>330</v>
      </c>
      <c r="C1326" t="s">
        <v>330</v>
      </c>
      <c r="D1326" t="s">
        <v>1246</v>
      </c>
      <c r="E1326" t="s">
        <v>14868</v>
      </c>
      <c r="F1326" t="s">
        <v>1310</v>
      </c>
      <c r="G1326" s="62">
        <v>173.69</v>
      </c>
      <c r="H1326" s="4">
        <v>1</v>
      </c>
      <c r="I1326" s="63">
        <v>0.17369000000000001</v>
      </c>
      <c r="J1326">
        <v>22</v>
      </c>
      <c r="K1326" t="s">
        <v>13039</v>
      </c>
      <c r="L1326" t="s">
        <v>1298</v>
      </c>
      <c r="M1326" s="2">
        <v>52.739825891199871</v>
      </c>
      <c r="N1326" t="s">
        <v>1820</v>
      </c>
    </row>
    <row r="1327" spans="1:14" x14ac:dyDescent="0.3">
      <c r="A1327" s="1">
        <v>45811.929532812501</v>
      </c>
      <c r="B1327" t="s">
        <v>1629</v>
      </c>
      <c r="C1327" t="s">
        <v>687</v>
      </c>
      <c r="D1327" t="s">
        <v>1634</v>
      </c>
      <c r="E1327" t="s">
        <v>14869</v>
      </c>
      <c r="F1327" t="s">
        <v>2732</v>
      </c>
      <c r="G1327" s="62">
        <v>10</v>
      </c>
      <c r="H1327" s="4">
        <v>1</v>
      </c>
      <c r="I1327" s="63">
        <v>0.01</v>
      </c>
      <c r="J1327">
        <v>6</v>
      </c>
      <c r="K1327" t="s">
        <v>13034</v>
      </c>
      <c r="L1327" t="s">
        <v>1298</v>
      </c>
      <c r="M1327" s="2">
        <v>52.956804409725009</v>
      </c>
      <c r="N1327" t="s">
        <v>1820</v>
      </c>
    </row>
    <row r="1328" spans="1:14" x14ac:dyDescent="0.3">
      <c r="A1328" s="1">
        <v>45811.965330729166</v>
      </c>
      <c r="B1328" t="s">
        <v>1629</v>
      </c>
      <c r="C1328" t="s">
        <v>687</v>
      </c>
      <c r="D1328" t="s">
        <v>1634</v>
      </c>
      <c r="E1328" t="s">
        <v>14870</v>
      </c>
      <c r="F1328" t="s">
        <v>3455</v>
      </c>
      <c r="G1328" s="62">
        <v>10</v>
      </c>
      <c r="H1328" s="4">
        <v>1</v>
      </c>
      <c r="I1328" s="63">
        <v>0.01</v>
      </c>
      <c r="J1328">
        <v>6</v>
      </c>
      <c r="K1328" t="s">
        <v>13034</v>
      </c>
      <c r="L1328" t="s">
        <v>1259</v>
      </c>
      <c r="M1328" s="2">
        <v>53.021109456021797</v>
      </c>
      <c r="N1328" t="s">
        <v>1820</v>
      </c>
    </row>
    <row r="1329" spans="1:14" x14ac:dyDescent="0.3">
      <c r="A1329" s="1">
        <v>45811.976920694447</v>
      </c>
      <c r="B1329" t="s">
        <v>1629</v>
      </c>
      <c r="C1329" t="s">
        <v>687</v>
      </c>
      <c r="D1329" t="s">
        <v>1634</v>
      </c>
      <c r="E1329" t="s">
        <v>14871</v>
      </c>
      <c r="F1329" t="s">
        <v>6825</v>
      </c>
      <c r="G1329" s="62">
        <v>10</v>
      </c>
      <c r="H1329" s="4">
        <v>1</v>
      </c>
      <c r="I1329" s="63">
        <v>0.01</v>
      </c>
      <c r="J1329">
        <v>6</v>
      </c>
      <c r="K1329" t="s">
        <v>13034</v>
      </c>
      <c r="L1329" t="s">
        <v>1298</v>
      </c>
      <c r="M1329" s="2">
        <v>52.880965150463453</v>
      </c>
      <c r="N1329" t="s">
        <v>1820</v>
      </c>
    </row>
    <row r="1330" spans="1:14" x14ac:dyDescent="0.3">
      <c r="A1330" s="1">
        <v>45811.931260046287</v>
      </c>
      <c r="B1330" t="s">
        <v>1629</v>
      </c>
      <c r="C1330" t="s">
        <v>687</v>
      </c>
      <c r="D1330" t="s">
        <v>1634</v>
      </c>
      <c r="E1330" t="s">
        <v>14872</v>
      </c>
      <c r="F1330" t="s">
        <v>2672</v>
      </c>
      <c r="G1330" s="62">
        <v>10</v>
      </c>
      <c r="H1330" s="4">
        <v>1</v>
      </c>
      <c r="I1330" s="63">
        <v>0.01</v>
      </c>
      <c r="J1330">
        <v>6</v>
      </c>
      <c r="K1330" t="s">
        <v>13034</v>
      </c>
      <c r="L1330" t="s">
        <v>1298</v>
      </c>
      <c r="M1330" s="2">
        <v>52.91645959491143</v>
      </c>
      <c r="N1330" t="s">
        <v>1820</v>
      </c>
    </row>
    <row r="1331" spans="1:14" x14ac:dyDescent="0.3">
      <c r="A1331" s="1">
        <v>45780.226831759261</v>
      </c>
      <c r="B1331" t="s">
        <v>196</v>
      </c>
      <c r="C1331" t="s">
        <v>196</v>
      </c>
      <c r="D1331" t="s">
        <v>1620</v>
      </c>
      <c r="E1331" t="s">
        <v>14873</v>
      </c>
      <c r="F1331" t="s">
        <v>14874</v>
      </c>
      <c r="G1331" s="62">
        <v>61.5</v>
      </c>
      <c r="H1331" s="4">
        <v>1</v>
      </c>
      <c r="I1331" s="63">
        <v>6.1499999999999999E-2</v>
      </c>
      <c r="J1331">
        <v>37</v>
      </c>
      <c r="K1331" t="s">
        <v>13039</v>
      </c>
      <c r="L1331" t="s">
        <v>1259</v>
      </c>
      <c r="M1331" s="2">
        <v>53.077591018518433</v>
      </c>
      <c r="N1331" t="s">
        <v>1820</v>
      </c>
    </row>
    <row r="1332" spans="1:14" x14ac:dyDescent="0.3">
      <c r="A1332" s="1">
        <v>45800.60403195602</v>
      </c>
      <c r="B1332" t="s">
        <v>330</v>
      </c>
      <c r="C1332" t="s">
        <v>330</v>
      </c>
      <c r="D1332" t="s">
        <v>1246</v>
      </c>
      <c r="E1332" t="s">
        <v>14875</v>
      </c>
      <c r="F1332" t="s">
        <v>4120</v>
      </c>
      <c r="G1332" s="62">
        <v>173.69</v>
      </c>
      <c r="H1332" s="4">
        <v>1</v>
      </c>
      <c r="I1332" s="63">
        <v>0.17369000000000001</v>
      </c>
      <c r="J1332">
        <v>17</v>
      </c>
      <c r="K1332" t="s">
        <v>13039</v>
      </c>
      <c r="L1332" t="s">
        <v>1298</v>
      </c>
      <c r="M1332" s="2">
        <v>52.737638749997132</v>
      </c>
      <c r="N1332" t="s">
        <v>1820</v>
      </c>
    </row>
    <row r="1333" spans="1:14" x14ac:dyDescent="0.3">
      <c r="A1333" s="1">
        <v>45814.615726875003</v>
      </c>
      <c r="B1333" t="s">
        <v>1629</v>
      </c>
      <c r="C1333" t="s">
        <v>687</v>
      </c>
      <c r="D1333" t="s">
        <v>1634</v>
      </c>
      <c r="E1333" t="s">
        <v>14876</v>
      </c>
      <c r="F1333" t="s">
        <v>3667</v>
      </c>
      <c r="G1333" s="62">
        <v>10</v>
      </c>
      <c r="H1333" s="4">
        <v>1</v>
      </c>
      <c r="I1333" s="63">
        <v>0.01</v>
      </c>
      <c r="J1333">
        <v>3</v>
      </c>
      <c r="K1333" t="s">
        <v>13034</v>
      </c>
      <c r="L1333" t="s">
        <v>1298</v>
      </c>
      <c r="M1333" s="2">
        <v>52.815708634261682</v>
      </c>
      <c r="N1333" t="s">
        <v>1820</v>
      </c>
    </row>
    <row r="1334" spans="1:14" x14ac:dyDescent="0.3">
      <c r="A1334" s="1">
        <v>45810.460373854163</v>
      </c>
      <c r="B1334" t="s">
        <v>5935</v>
      </c>
      <c r="C1334" t="s">
        <v>196</v>
      </c>
      <c r="D1334" t="s">
        <v>1620</v>
      </c>
      <c r="E1334" t="s">
        <v>14877</v>
      </c>
      <c r="F1334" t="s">
        <v>14878</v>
      </c>
      <c r="G1334" s="62">
        <v>61.46</v>
      </c>
      <c r="H1334" s="4">
        <v>1</v>
      </c>
      <c r="I1334" s="63">
        <v>6.1460000000000001E-2</v>
      </c>
      <c r="J1334">
        <v>7</v>
      </c>
      <c r="K1334" t="s">
        <v>13034</v>
      </c>
      <c r="L1334" t="s">
        <v>1298</v>
      </c>
      <c r="M1334" s="2">
        <v>52.926497847220162</v>
      </c>
      <c r="N1334" t="s">
        <v>13062</v>
      </c>
    </row>
    <row r="1335" spans="1:14" x14ac:dyDescent="0.3">
      <c r="A1335" s="1">
        <v>45795.289555289353</v>
      </c>
      <c r="B1335" t="s">
        <v>96</v>
      </c>
      <c r="C1335" t="s">
        <v>96</v>
      </c>
      <c r="D1335" t="s">
        <v>1796</v>
      </c>
      <c r="E1335" t="s">
        <v>14879</v>
      </c>
      <c r="F1335" t="s">
        <v>2681</v>
      </c>
      <c r="G1335" s="62">
        <v>87.8</v>
      </c>
      <c r="H1335" s="4">
        <v>1</v>
      </c>
      <c r="I1335" s="63">
        <v>8.7800000000000003E-2</v>
      </c>
      <c r="J1335">
        <v>22</v>
      </c>
      <c r="K1335" t="s">
        <v>13039</v>
      </c>
      <c r="L1335" t="s">
        <v>1298</v>
      </c>
      <c r="M1335" s="2">
        <v>52.727024421299568</v>
      </c>
      <c r="N1335" t="s">
        <v>1820</v>
      </c>
    </row>
    <row r="1336" spans="1:14" x14ac:dyDescent="0.3">
      <c r="A1336" s="1">
        <v>45815.786789456019</v>
      </c>
      <c r="B1336" t="s">
        <v>330</v>
      </c>
      <c r="C1336" t="s">
        <v>330</v>
      </c>
      <c r="D1336" t="s">
        <v>1246</v>
      </c>
      <c r="E1336" t="s">
        <v>14880</v>
      </c>
      <c r="F1336" t="s">
        <v>14881</v>
      </c>
      <c r="G1336" s="62">
        <v>173.69</v>
      </c>
      <c r="H1336" s="4">
        <v>1</v>
      </c>
      <c r="I1336" s="63">
        <v>0.17369000000000001</v>
      </c>
      <c r="J1336">
        <v>2</v>
      </c>
      <c r="K1336" t="s">
        <v>13039</v>
      </c>
      <c r="L1336" t="s">
        <v>1298</v>
      </c>
      <c r="M1336" s="2">
        <v>52.738404849536892</v>
      </c>
      <c r="N1336" t="s">
        <v>1820</v>
      </c>
    </row>
    <row r="1337" spans="1:14" x14ac:dyDescent="0.3">
      <c r="A1337" s="1">
        <v>45791.285339212962</v>
      </c>
      <c r="B1337" t="s">
        <v>660</v>
      </c>
      <c r="C1337" t="s">
        <v>660</v>
      </c>
      <c r="D1337" t="s">
        <v>1047</v>
      </c>
      <c r="E1337" t="s">
        <v>14882</v>
      </c>
      <c r="F1337" t="s">
        <v>2153</v>
      </c>
      <c r="G1337" s="62">
        <v>517.79999999999995</v>
      </c>
      <c r="H1337" s="4">
        <v>1</v>
      </c>
      <c r="I1337" s="63">
        <v>0.51779999999999993</v>
      </c>
      <c r="J1337">
        <v>26</v>
      </c>
      <c r="K1337" t="s">
        <v>13039</v>
      </c>
      <c r="L1337" t="s">
        <v>1298</v>
      </c>
      <c r="M1337" s="2">
        <v>52.731662303238409</v>
      </c>
      <c r="N1337" t="s">
        <v>1820</v>
      </c>
    </row>
    <row r="1338" spans="1:14" x14ac:dyDescent="0.3">
      <c r="A1338" s="1">
        <v>45811.969142060188</v>
      </c>
      <c r="B1338" t="s">
        <v>1629</v>
      </c>
      <c r="C1338" t="s">
        <v>687</v>
      </c>
      <c r="D1338" t="s">
        <v>1634</v>
      </c>
      <c r="E1338" t="s">
        <v>14883</v>
      </c>
      <c r="F1338" t="s">
        <v>3087</v>
      </c>
      <c r="G1338" s="62">
        <v>10</v>
      </c>
      <c r="H1338" s="4">
        <v>1</v>
      </c>
      <c r="I1338" s="63">
        <v>0.01</v>
      </c>
      <c r="J1338">
        <v>6</v>
      </c>
      <c r="K1338" t="s">
        <v>13034</v>
      </c>
      <c r="L1338" t="s">
        <v>1298</v>
      </c>
      <c r="M1338" s="2">
        <v>52.786949375004042</v>
      </c>
      <c r="N1338" t="s">
        <v>1820</v>
      </c>
    </row>
    <row r="1339" spans="1:14" x14ac:dyDescent="0.3">
      <c r="A1339" s="1">
        <v>45799.701248287027</v>
      </c>
      <c r="B1339" t="s">
        <v>103</v>
      </c>
      <c r="C1339" t="s">
        <v>103</v>
      </c>
      <c r="D1339" t="s">
        <v>1655</v>
      </c>
      <c r="E1339" t="s">
        <v>14884</v>
      </c>
      <c r="F1339" t="s">
        <v>9987</v>
      </c>
      <c r="G1339" s="62">
        <v>39.5</v>
      </c>
      <c r="H1339" s="4">
        <v>1</v>
      </c>
      <c r="I1339" s="63">
        <v>3.95E-2</v>
      </c>
      <c r="J1339">
        <v>18</v>
      </c>
      <c r="K1339" t="s">
        <v>13039</v>
      </c>
      <c r="L1339" t="s">
        <v>1298</v>
      </c>
      <c r="M1339" s="2">
        <v>52.22899655092624</v>
      </c>
      <c r="N1339" t="s">
        <v>1820</v>
      </c>
    </row>
    <row r="1340" spans="1:14" x14ac:dyDescent="0.3">
      <c r="A1340" s="1">
        <v>45811.969736770843</v>
      </c>
      <c r="B1340" t="s">
        <v>1629</v>
      </c>
      <c r="C1340" t="s">
        <v>687</v>
      </c>
      <c r="D1340" t="s">
        <v>1634</v>
      </c>
      <c r="E1340" t="s">
        <v>14885</v>
      </c>
      <c r="F1340" t="s">
        <v>14886</v>
      </c>
      <c r="G1340" s="62">
        <v>10</v>
      </c>
      <c r="H1340" s="4">
        <v>1</v>
      </c>
      <c r="I1340" s="63">
        <v>0.01</v>
      </c>
      <c r="J1340">
        <v>6</v>
      </c>
      <c r="K1340" t="s">
        <v>13034</v>
      </c>
      <c r="L1340" t="s">
        <v>1298</v>
      </c>
      <c r="M1340" s="2">
        <v>52.523597083330969</v>
      </c>
      <c r="N1340" t="s">
        <v>1820</v>
      </c>
    </row>
    <row r="1341" spans="1:14" x14ac:dyDescent="0.3">
      <c r="A1341" s="1">
        <v>45779.641024351848</v>
      </c>
      <c r="B1341" t="s">
        <v>858</v>
      </c>
      <c r="C1341" t="s">
        <v>858</v>
      </c>
      <c r="D1341" t="s">
        <v>1492</v>
      </c>
      <c r="E1341" t="s">
        <v>14887</v>
      </c>
      <c r="F1341" t="s">
        <v>14888</v>
      </c>
      <c r="G1341" s="62">
        <v>114.6</v>
      </c>
      <c r="H1341" s="4">
        <v>1</v>
      </c>
      <c r="I1341" s="63">
        <v>0.11459999999999999</v>
      </c>
      <c r="J1341">
        <v>38</v>
      </c>
      <c r="K1341" t="s">
        <v>13039</v>
      </c>
      <c r="L1341" t="s">
        <v>1298</v>
      </c>
      <c r="M1341" s="2">
        <v>52.775349039351568</v>
      </c>
      <c r="N1341" t="s">
        <v>1820</v>
      </c>
    </row>
    <row r="1342" spans="1:14" x14ac:dyDescent="0.3">
      <c r="A1342" s="1">
        <v>45814.613650798608</v>
      </c>
      <c r="B1342" t="s">
        <v>1629</v>
      </c>
      <c r="C1342" t="s">
        <v>687</v>
      </c>
      <c r="D1342" t="s">
        <v>1634</v>
      </c>
      <c r="E1342" t="s">
        <v>14889</v>
      </c>
      <c r="F1342" t="s">
        <v>14890</v>
      </c>
      <c r="G1342" s="62">
        <v>10</v>
      </c>
      <c r="H1342" s="4">
        <v>1</v>
      </c>
      <c r="I1342" s="63">
        <v>0.01</v>
      </c>
      <c r="J1342">
        <v>3</v>
      </c>
      <c r="K1342" t="s">
        <v>13034</v>
      </c>
      <c r="L1342" t="s">
        <v>1298</v>
      </c>
      <c r="M1342" s="2">
        <v>52.517372951391742</v>
      </c>
      <c r="N1342" t="s">
        <v>1820</v>
      </c>
    </row>
    <row r="1343" spans="1:14" x14ac:dyDescent="0.3">
      <c r="A1343" s="1">
        <v>45811.968105300934</v>
      </c>
      <c r="B1343" t="s">
        <v>1629</v>
      </c>
      <c r="C1343" t="s">
        <v>687</v>
      </c>
      <c r="D1343" t="s">
        <v>1634</v>
      </c>
      <c r="E1343" t="s">
        <v>14891</v>
      </c>
      <c r="F1343" t="s">
        <v>5953</v>
      </c>
      <c r="G1343" s="62">
        <v>10</v>
      </c>
      <c r="H1343" s="4">
        <v>1</v>
      </c>
      <c r="I1343" s="63">
        <v>0.01</v>
      </c>
      <c r="J1343">
        <v>6</v>
      </c>
      <c r="K1343" t="s">
        <v>13034</v>
      </c>
      <c r="L1343" t="s">
        <v>1298</v>
      </c>
      <c r="M1343" s="2">
        <v>52.520435451384401</v>
      </c>
      <c r="N1343" t="s">
        <v>1820</v>
      </c>
    </row>
    <row r="1344" spans="1:14" x14ac:dyDescent="0.3">
      <c r="A1344" s="1">
        <v>45814.485964768523</v>
      </c>
      <c r="B1344" t="s">
        <v>140</v>
      </c>
      <c r="C1344" t="s">
        <v>141</v>
      </c>
      <c r="D1344" t="s">
        <v>2619</v>
      </c>
      <c r="E1344" t="s">
        <v>14892</v>
      </c>
      <c r="F1344" t="s">
        <v>14893</v>
      </c>
      <c r="G1344" s="62">
        <v>82.86</v>
      </c>
      <c r="H1344" s="4">
        <v>1</v>
      </c>
      <c r="I1344" s="63">
        <v>8.2860000000000003E-2</v>
      </c>
      <c r="J1344">
        <v>3</v>
      </c>
      <c r="K1344" t="s">
        <v>13034</v>
      </c>
      <c r="L1344" t="s">
        <v>1298</v>
      </c>
      <c r="M1344" s="2">
        <v>52.608319918981579</v>
      </c>
      <c r="N1344" t="s">
        <v>13062</v>
      </c>
    </row>
    <row r="1345" spans="1:14" x14ac:dyDescent="0.3">
      <c r="A1345" s="1">
        <v>45799.700307037041</v>
      </c>
      <c r="B1345" t="s">
        <v>103</v>
      </c>
      <c r="C1345" t="s">
        <v>103</v>
      </c>
      <c r="D1345" t="s">
        <v>1655</v>
      </c>
      <c r="E1345" t="s">
        <v>14894</v>
      </c>
      <c r="F1345" t="s">
        <v>1670</v>
      </c>
      <c r="G1345" s="62">
        <v>39.5</v>
      </c>
      <c r="H1345" s="4">
        <v>1</v>
      </c>
      <c r="I1345" s="63">
        <v>3.95E-2</v>
      </c>
      <c r="J1345">
        <v>18</v>
      </c>
      <c r="K1345" t="s">
        <v>13039</v>
      </c>
      <c r="L1345" t="s">
        <v>1298</v>
      </c>
      <c r="M1345" s="2">
        <v>52.319057546294061</v>
      </c>
      <c r="N1345" t="s">
        <v>1820</v>
      </c>
    </row>
    <row r="1346" spans="1:14" x14ac:dyDescent="0.3">
      <c r="A1346" s="1">
        <v>45811.96674462963</v>
      </c>
      <c r="B1346" t="s">
        <v>1629</v>
      </c>
      <c r="C1346" t="s">
        <v>687</v>
      </c>
      <c r="D1346" t="s">
        <v>1634</v>
      </c>
      <c r="E1346" t="s">
        <v>14895</v>
      </c>
      <c r="F1346" t="s">
        <v>13306</v>
      </c>
      <c r="G1346" s="62">
        <v>10</v>
      </c>
      <c r="H1346" s="4">
        <v>1</v>
      </c>
      <c r="I1346" s="63">
        <v>0.01</v>
      </c>
      <c r="J1346">
        <v>6</v>
      </c>
      <c r="K1346" t="s">
        <v>13034</v>
      </c>
      <c r="L1346" t="s">
        <v>1298</v>
      </c>
      <c r="M1346" s="2">
        <v>52.504119942132093</v>
      </c>
      <c r="N1346" t="s">
        <v>1820</v>
      </c>
    </row>
    <row r="1347" spans="1:14" x14ac:dyDescent="0.3">
      <c r="A1347" s="1">
        <v>45777.96375008102</v>
      </c>
      <c r="B1347" t="s">
        <v>858</v>
      </c>
      <c r="C1347" t="s">
        <v>858</v>
      </c>
      <c r="D1347" t="s">
        <v>1492</v>
      </c>
      <c r="E1347" t="s">
        <v>14896</v>
      </c>
      <c r="F1347" t="s">
        <v>14897</v>
      </c>
      <c r="G1347" s="62">
        <v>114.6</v>
      </c>
      <c r="H1347" s="4">
        <v>1</v>
      </c>
      <c r="I1347" s="63">
        <v>0.11459999999999999</v>
      </c>
      <c r="J1347">
        <v>40</v>
      </c>
      <c r="K1347" t="s">
        <v>13039</v>
      </c>
      <c r="L1347" t="s">
        <v>1288</v>
      </c>
      <c r="M1347" s="2">
        <v>51.795710775462787</v>
      </c>
      <c r="N1347" t="s">
        <v>1820</v>
      </c>
    </row>
    <row r="1348" spans="1:14" x14ac:dyDescent="0.3">
      <c r="A1348" s="1">
        <v>45774.287035601847</v>
      </c>
      <c r="B1348" t="s">
        <v>858</v>
      </c>
      <c r="C1348" t="s">
        <v>858</v>
      </c>
      <c r="D1348" t="s">
        <v>1492</v>
      </c>
      <c r="E1348" t="s">
        <v>14898</v>
      </c>
      <c r="F1348" t="s">
        <v>13440</v>
      </c>
      <c r="G1348" s="62">
        <v>114.6</v>
      </c>
      <c r="H1348" s="4">
        <v>1</v>
      </c>
      <c r="I1348" s="63">
        <v>0.11459999999999999</v>
      </c>
      <c r="J1348">
        <v>43</v>
      </c>
      <c r="K1348" t="s">
        <v>13039</v>
      </c>
      <c r="L1348" t="s">
        <v>1298</v>
      </c>
      <c r="M1348" s="2">
        <v>52.324395162038847</v>
      </c>
      <c r="N1348" t="s">
        <v>1820</v>
      </c>
    </row>
    <row r="1349" spans="1:14" x14ac:dyDescent="0.3">
      <c r="A1349" s="1">
        <v>45774.578261909723</v>
      </c>
      <c r="B1349" t="s">
        <v>858</v>
      </c>
      <c r="C1349" t="s">
        <v>858</v>
      </c>
      <c r="D1349" t="s">
        <v>1492</v>
      </c>
      <c r="E1349" t="s">
        <v>14899</v>
      </c>
      <c r="F1349" t="s">
        <v>14900</v>
      </c>
      <c r="G1349" s="62">
        <v>114.6</v>
      </c>
      <c r="H1349" s="4">
        <v>1</v>
      </c>
      <c r="I1349" s="63">
        <v>0.11459999999999999</v>
      </c>
      <c r="J1349">
        <v>43</v>
      </c>
      <c r="K1349" t="s">
        <v>13039</v>
      </c>
      <c r="L1349" t="s">
        <v>1298</v>
      </c>
      <c r="M1349" s="2">
        <v>52.233176597219433</v>
      </c>
      <c r="N1349" t="s">
        <v>1820</v>
      </c>
    </row>
    <row r="1350" spans="1:14" x14ac:dyDescent="0.3">
      <c r="A1350" s="1">
        <v>45811.918055856477</v>
      </c>
      <c r="B1350" t="s">
        <v>1629</v>
      </c>
      <c r="C1350" t="s">
        <v>687</v>
      </c>
      <c r="D1350" t="s">
        <v>1634</v>
      </c>
      <c r="E1350" t="s">
        <v>14901</v>
      </c>
      <c r="F1350" t="s">
        <v>6863</v>
      </c>
      <c r="G1350" s="62">
        <v>10</v>
      </c>
      <c r="H1350" s="4">
        <v>1</v>
      </c>
      <c r="I1350" s="63">
        <v>0.01</v>
      </c>
      <c r="J1350">
        <v>6</v>
      </c>
      <c r="K1350" t="s">
        <v>13034</v>
      </c>
      <c r="L1350" t="s">
        <v>1288</v>
      </c>
      <c r="M1350" s="2">
        <v>51.829453032405581</v>
      </c>
      <c r="N1350" t="s">
        <v>1820</v>
      </c>
    </row>
    <row r="1351" spans="1:14" x14ac:dyDescent="0.3">
      <c r="A1351" s="1">
        <v>45811.920076863433</v>
      </c>
      <c r="B1351" t="s">
        <v>1629</v>
      </c>
      <c r="C1351" t="s">
        <v>687</v>
      </c>
      <c r="D1351" t="s">
        <v>1634</v>
      </c>
      <c r="E1351" t="s">
        <v>14902</v>
      </c>
      <c r="F1351" t="s">
        <v>9000</v>
      </c>
      <c r="G1351" s="62">
        <v>10</v>
      </c>
      <c r="H1351" s="4">
        <v>1</v>
      </c>
      <c r="I1351" s="63">
        <v>0.01</v>
      </c>
      <c r="J1351">
        <v>6</v>
      </c>
      <c r="K1351" t="s">
        <v>13034</v>
      </c>
      <c r="L1351" t="s">
        <v>1288</v>
      </c>
      <c r="M1351" s="2">
        <v>51.892350173613522</v>
      </c>
      <c r="N1351" t="s">
        <v>1820</v>
      </c>
    </row>
    <row r="1352" spans="1:14" x14ac:dyDescent="0.3">
      <c r="A1352" s="1">
        <v>45814.613031863417</v>
      </c>
      <c r="B1352" t="s">
        <v>1629</v>
      </c>
      <c r="C1352" t="s">
        <v>687</v>
      </c>
      <c r="D1352" t="s">
        <v>1634</v>
      </c>
      <c r="E1352" t="s">
        <v>14903</v>
      </c>
      <c r="F1352" t="s">
        <v>3970</v>
      </c>
      <c r="G1352" s="62">
        <v>10</v>
      </c>
      <c r="H1352" s="4">
        <v>1</v>
      </c>
      <c r="I1352" s="63">
        <v>0.01</v>
      </c>
      <c r="J1352">
        <v>3</v>
      </c>
      <c r="K1352" t="s">
        <v>13034</v>
      </c>
      <c r="L1352" t="s">
        <v>1298</v>
      </c>
      <c r="M1352" s="2">
        <v>52.013260717591038</v>
      </c>
      <c r="N1352" t="s">
        <v>1820</v>
      </c>
    </row>
    <row r="1353" spans="1:14" x14ac:dyDescent="0.3">
      <c r="A1353" s="1">
        <v>45811.968812245374</v>
      </c>
      <c r="B1353" t="s">
        <v>1629</v>
      </c>
      <c r="C1353" t="s">
        <v>687</v>
      </c>
      <c r="D1353" t="s">
        <v>1634</v>
      </c>
      <c r="E1353" t="s">
        <v>14904</v>
      </c>
      <c r="F1353" t="s">
        <v>13310</v>
      </c>
      <c r="G1353" s="62">
        <v>10</v>
      </c>
      <c r="H1353" s="4">
        <v>1</v>
      </c>
      <c r="I1353" s="63">
        <v>0.01</v>
      </c>
      <c r="J1353">
        <v>6</v>
      </c>
      <c r="K1353" t="s">
        <v>13034</v>
      </c>
      <c r="L1353" t="s">
        <v>1298</v>
      </c>
      <c r="M1353" s="2">
        <v>52.051363888887863</v>
      </c>
      <c r="N1353" t="s">
        <v>1820</v>
      </c>
    </row>
    <row r="1354" spans="1:14" x14ac:dyDescent="0.3">
      <c r="A1354" s="1">
        <v>45814.622075717591</v>
      </c>
      <c r="B1354" t="s">
        <v>1629</v>
      </c>
      <c r="C1354" t="s">
        <v>687</v>
      </c>
      <c r="D1354" t="s">
        <v>1634</v>
      </c>
      <c r="E1354" t="s">
        <v>14905</v>
      </c>
      <c r="F1354" t="s">
        <v>2677</v>
      </c>
      <c r="G1354" s="62">
        <v>10</v>
      </c>
      <c r="H1354" s="4">
        <v>1</v>
      </c>
      <c r="I1354" s="63">
        <v>0.01</v>
      </c>
      <c r="J1354">
        <v>3</v>
      </c>
      <c r="K1354" t="s">
        <v>13034</v>
      </c>
      <c r="L1354" t="s">
        <v>1298</v>
      </c>
      <c r="M1354" s="2">
        <v>52.090244340273777</v>
      </c>
      <c r="N1354" t="s">
        <v>1820</v>
      </c>
    </row>
    <row r="1355" spans="1:14" x14ac:dyDescent="0.3">
      <c r="A1355" s="1">
        <v>45814.623213587962</v>
      </c>
      <c r="B1355" t="s">
        <v>1629</v>
      </c>
      <c r="C1355" t="s">
        <v>687</v>
      </c>
      <c r="D1355" t="s">
        <v>1634</v>
      </c>
      <c r="E1355" t="s">
        <v>14906</v>
      </c>
      <c r="F1355" t="s">
        <v>3908</v>
      </c>
      <c r="G1355" s="62">
        <v>10</v>
      </c>
      <c r="H1355" s="4">
        <v>1</v>
      </c>
      <c r="I1355" s="63">
        <v>0.01</v>
      </c>
      <c r="J1355">
        <v>3</v>
      </c>
      <c r="K1355" t="s">
        <v>13034</v>
      </c>
      <c r="L1355" t="s">
        <v>1288</v>
      </c>
      <c r="M1355" s="2">
        <v>51.765507974538203</v>
      </c>
      <c r="N1355" t="s">
        <v>1820</v>
      </c>
    </row>
    <row r="1356" spans="1:14" x14ac:dyDescent="0.3">
      <c r="A1356" s="1">
        <v>45777.94968445602</v>
      </c>
      <c r="B1356" t="s">
        <v>858</v>
      </c>
      <c r="C1356" t="s">
        <v>858</v>
      </c>
      <c r="D1356" t="s">
        <v>1492</v>
      </c>
      <c r="E1356" t="s">
        <v>14907</v>
      </c>
      <c r="F1356" t="s">
        <v>14908</v>
      </c>
      <c r="G1356" s="62">
        <v>114.6</v>
      </c>
      <c r="H1356" s="4">
        <v>1</v>
      </c>
      <c r="I1356" s="63">
        <v>0.11459999999999999</v>
      </c>
      <c r="J1356">
        <v>40</v>
      </c>
      <c r="K1356" t="s">
        <v>13039</v>
      </c>
      <c r="L1356" t="s">
        <v>1288</v>
      </c>
      <c r="M1356" s="2">
        <v>51.968766284720907</v>
      </c>
      <c r="N1356" t="s">
        <v>1820</v>
      </c>
    </row>
    <row r="1357" spans="1:14" x14ac:dyDescent="0.3">
      <c r="A1357" s="1">
        <v>45813.968773541666</v>
      </c>
      <c r="B1357" t="s">
        <v>1629</v>
      </c>
      <c r="C1357" t="s">
        <v>687</v>
      </c>
      <c r="D1357" t="s">
        <v>1634</v>
      </c>
      <c r="E1357" t="s">
        <v>14909</v>
      </c>
      <c r="F1357" t="s">
        <v>8183</v>
      </c>
      <c r="G1357" s="62">
        <v>10</v>
      </c>
      <c r="H1357" s="4">
        <v>1</v>
      </c>
      <c r="I1357" s="63">
        <v>0.01</v>
      </c>
      <c r="J1357">
        <v>4</v>
      </c>
      <c r="K1357" t="s">
        <v>13034</v>
      </c>
      <c r="L1357" t="s">
        <v>1288</v>
      </c>
      <c r="M1357" s="2">
        <v>51.969558171294921</v>
      </c>
      <c r="N1357" t="s">
        <v>1820</v>
      </c>
    </row>
    <row r="1358" spans="1:14" x14ac:dyDescent="0.3">
      <c r="A1358" s="1">
        <v>45814.616805532409</v>
      </c>
      <c r="B1358" t="s">
        <v>1629</v>
      </c>
      <c r="C1358" t="s">
        <v>687</v>
      </c>
      <c r="D1358" t="s">
        <v>1634</v>
      </c>
      <c r="E1358" t="s">
        <v>14910</v>
      </c>
      <c r="F1358" t="s">
        <v>4266</v>
      </c>
      <c r="G1358" s="62">
        <v>10</v>
      </c>
      <c r="H1358" s="4">
        <v>1</v>
      </c>
      <c r="I1358" s="63">
        <v>0.01</v>
      </c>
      <c r="J1358">
        <v>3</v>
      </c>
      <c r="K1358" t="s">
        <v>13034</v>
      </c>
      <c r="L1358" t="s">
        <v>1288</v>
      </c>
      <c r="M1358" s="2">
        <v>51.842521203703647</v>
      </c>
      <c r="N1358" t="s">
        <v>1820</v>
      </c>
    </row>
    <row r="1359" spans="1:14" x14ac:dyDescent="0.3">
      <c r="A1359" s="1">
        <v>45799.69945738426</v>
      </c>
      <c r="B1359" t="s">
        <v>103</v>
      </c>
      <c r="C1359" t="s">
        <v>103</v>
      </c>
      <c r="D1359" t="s">
        <v>1655</v>
      </c>
      <c r="E1359" t="s">
        <v>14911</v>
      </c>
      <c r="F1359" t="s">
        <v>4818</v>
      </c>
      <c r="G1359" s="62">
        <v>39.5</v>
      </c>
      <c r="H1359" s="4">
        <v>1</v>
      </c>
      <c r="I1359" s="63">
        <v>3.95E-2</v>
      </c>
      <c r="J1359">
        <v>18</v>
      </c>
      <c r="K1359" t="s">
        <v>13039</v>
      </c>
      <c r="L1359" t="s">
        <v>1298</v>
      </c>
      <c r="M1359" s="2">
        <v>52.061494224537462</v>
      </c>
      <c r="N1359" t="s">
        <v>1820</v>
      </c>
    </row>
    <row r="1360" spans="1:14" x14ac:dyDescent="0.3">
      <c r="A1360" s="1">
        <v>45773.464000821761</v>
      </c>
      <c r="B1360" t="s">
        <v>324</v>
      </c>
      <c r="C1360" t="s">
        <v>324</v>
      </c>
      <c r="D1360" t="s">
        <v>1246</v>
      </c>
      <c r="E1360" t="s">
        <v>14912</v>
      </c>
      <c r="F1360" t="s">
        <v>7186</v>
      </c>
      <c r="G1360" s="62">
        <v>111.5</v>
      </c>
      <c r="H1360" s="4">
        <v>1</v>
      </c>
      <c r="I1360" s="63">
        <v>0.1115</v>
      </c>
      <c r="J1360">
        <v>44</v>
      </c>
      <c r="K1360" t="s">
        <v>13039</v>
      </c>
      <c r="L1360" t="s">
        <v>1288</v>
      </c>
      <c r="M1360" s="2">
        <v>51.101085949077969</v>
      </c>
      <c r="N1360" t="s">
        <v>1820</v>
      </c>
    </row>
    <row r="1361" spans="1:14" x14ac:dyDescent="0.3">
      <c r="A1361" s="1">
        <v>45800.607315162037</v>
      </c>
      <c r="B1361" t="s">
        <v>103</v>
      </c>
      <c r="C1361" t="s">
        <v>103</v>
      </c>
      <c r="D1361" t="s">
        <v>1655</v>
      </c>
      <c r="E1361" t="s">
        <v>14913</v>
      </c>
      <c r="F1361" t="s">
        <v>5637</v>
      </c>
      <c r="G1361" s="62">
        <v>39.5</v>
      </c>
      <c r="H1361" s="4">
        <v>1</v>
      </c>
      <c r="I1361" s="63">
        <v>3.95E-2</v>
      </c>
      <c r="J1361">
        <v>17</v>
      </c>
      <c r="K1361" t="s">
        <v>13039</v>
      </c>
      <c r="L1361" t="s">
        <v>1288</v>
      </c>
      <c r="M1361" s="2">
        <v>51.972433969909623</v>
      </c>
      <c r="N1361" t="s">
        <v>1820</v>
      </c>
    </row>
    <row r="1362" spans="1:14" x14ac:dyDescent="0.3">
      <c r="A1362" s="1">
        <v>45783.614071655087</v>
      </c>
      <c r="B1362" t="s">
        <v>324</v>
      </c>
      <c r="C1362" t="s">
        <v>324</v>
      </c>
      <c r="D1362" t="s">
        <v>1246</v>
      </c>
      <c r="E1362" t="s">
        <v>14914</v>
      </c>
      <c r="F1362" t="s">
        <v>3654</v>
      </c>
      <c r="G1362" s="62">
        <v>111.5</v>
      </c>
      <c r="H1362" s="4">
        <v>1</v>
      </c>
      <c r="I1362" s="63">
        <v>0.1115</v>
      </c>
      <c r="J1362">
        <v>34</v>
      </c>
      <c r="K1362" t="s">
        <v>13039</v>
      </c>
      <c r="L1362" t="s">
        <v>1288</v>
      </c>
      <c r="M1362" s="2">
        <v>51.100217719911598</v>
      </c>
      <c r="N1362" t="s">
        <v>1820</v>
      </c>
    </row>
    <row r="1363" spans="1:14" x14ac:dyDescent="0.3">
      <c r="A1363" s="1">
        <v>45796.657449085636</v>
      </c>
      <c r="B1363" t="s">
        <v>966</v>
      </c>
      <c r="C1363" t="s">
        <v>966</v>
      </c>
      <c r="D1363" t="s">
        <v>5700</v>
      </c>
      <c r="E1363" t="s">
        <v>14915</v>
      </c>
      <c r="F1363" t="s">
        <v>14916</v>
      </c>
      <c r="G1363" s="62">
        <v>23</v>
      </c>
      <c r="H1363" s="4">
        <v>1</v>
      </c>
      <c r="I1363" s="63">
        <v>2.3E-2</v>
      </c>
      <c r="J1363">
        <v>21</v>
      </c>
      <c r="K1363" t="s">
        <v>13034</v>
      </c>
      <c r="L1363" t="s">
        <v>1288</v>
      </c>
      <c r="M1363" s="2">
        <v>51.200790879629487</v>
      </c>
      <c r="N1363" t="s">
        <v>1820</v>
      </c>
    </row>
    <row r="1364" spans="1:14" x14ac:dyDescent="0.3">
      <c r="A1364" s="1">
        <v>45811.973318171287</v>
      </c>
      <c r="B1364" t="s">
        <v>1629</v>
      </c>
      <c r="C1364" t="s">
        <v>687</v>
      </c>
      <c r="D1364" t="s">
        <v>1634</v>
      </c>
      <c r="E1364" t="s">
        <v>14917</v>
      </c>
      <c r="F1364" t="s">
        <v>3364</v>
      </c>
      <c r="G1364" s="62">
        <v>10</v>
      </c>
      <c r="H1364" s="4">
        <v>1</v>
      </c>
      <c r="I1364" s="63">
        <v>0.01</v>
      </c>
      <c r="J1364">
        <v>6</v>
      </c>
      <c r="K1364" t="s">
        <v>13034</v>
      </c>
      <c r="L1364" t="s">
        <v>1288</v>
      </c>
      <c r="M1364" s="2">
        <v>51.698815185183783</v>
      </c>
      <c r="N1364" t="s">
        <v>1820</v>
      </c>
    </row>
    <row r="1365" spans="1:14" x14ac:dyDescent="0.3">
      <c r="A1365" s="1">
        <v>45811.925184502317</v>
      </c>
      <c r="B1365" t="s">
        <v>1629</v>
      </c>
      <c r="C1365" t="s">
        <v>687</v>
      </c>
      <c r="D1365" t="s">
        <v>1634</v>
      </c>
      <c r="E1365" t="s">
        <v>14918</v>
      </c>
      <c r="F1365" t="s">
        <v>6757</v>
      </c>
      <c r="G1365" s="62">
        <v>10</v>
      </c>
      <c r="H1365" s="4">
        <v>1</v>
      </c>
      <c r="I1365" s="63">
        <v>0.01</v>
      </c>
      <c r="J1365">
        <v>6</v>
      </c>
      <c r="K1365" t="s">
        <v>13034</v>
      </c>
      <c r="L1365" t="s">
        <v>1288</v>
      </c>
      <c r="M1365" s="2">
        <v>51.607472488423809</v>
      </c>
      <c r="N1365" t="s">
        <v>1820</v>
      </c>
    </row>
    <row r="1366" spans="1:14" x14ac:dyDescent="0.3">
      <c r="A1366" s="1">
        <v>45776.662088935183</v>
      </c>
      <c r="B1366" t="s">
        <v>858</v>
      </c>
      <c r="C1366" t="s">
        <v>858</v>
      </c>
      <c r="D1366" t="s">
        <v>1492</v>
      </c>
      <c r="E1366" t="s">
        <v>14919</v>
      </c>
      <c r="F1366" t="s">
        <v>14920</v>
      </c>
      <c r="G1366" s="62">
        <v>114.6</v>
      </c>
      <c r="H1366" s="4">
        <v>1</v>
      </c>
      <c r="I1366" s="63">
        <v>0.11459999999999999</v>
      </c>
      <c r="J1366">
        <v>41</v>
      </c>
      <c r="K1366" t="s">
        <v>13039</v>
      </c>
      <c r="L1366" t="s">
        <v>1288</v>
      </c>
      <c r="M1366" s="2">
        <v>51.596703969909868</v>
      </c>
      <c r="N1366" t="s">
        <v>1820</v>
      </c>
    </row>
    <row r="1367" spans="1:14" x14ac:dyDescent="0.3">
      <c r="A1367" s="1">
        <v>45814.622573969908</v>
      </c>
      <c r="B1367" t="s">
        <v>1629</v>
      </c>
      <c r="C1367" t="s">
        <v>687</v>
      </c>
      <c r="D1367" t="s">
        <v>1634</v>
      </c>
      <c r="E1367" t="s">
        <v>14921</v>
      </c>
      <c r="F1367" t="s">
        <v>3511</v>
      </c>
      <c r="G1367" s="62">
        <v>10</v>
      </c>
      <c r="H1367" s="4">
        <v>1</v>
      </c>
      <c r="I1367" s="63">
        <v>0.01</v>
      </c>
      <c r="J1367">
        <v>3</v>
      </c>
      <c r="K1367" t="s">
        <v>13034</v>
      </c>
      <c r="L1367" t="s">
        <v>1288</v>
      </c>
      <c r="M1367" s="2">
        <v>51.396901550928312</v>
      </c>
      <c r="N1367" t="s">
        <v>1820</v>
      </c>
    </row>
    <row r="1368" spans="1:14" x14ac:dyDescent="0.3">
      <c r="A1368" s="1">
        <v>45811.922492916667</v>
      </c>
      <c r="B1368" t="s">
        <v>1629</v>
      </c>
      <c r="C1368" t="s">
        <v>687</v>
      </c>
      <c r="D1368" t="s">
        <v>1634</v>
      </c>
      <c r="E1368" t="s">
        <v>14922</v>
      </c>
      <c r="F1368" t="s">
        <v>8573</v>
      </c>
      <c r="G1368" s="62">
        <v>10</v>
      </c>
      <c r="H1368" s="4">
        <v>1</v>
      </c>
      <c r="I1368" s="63">
        <v>0.01</v>
      </c>
      <c r="J1368">
        <v>6</v>
      </c>
      <c r="K1368" t="s">
        <v>13034</v>
      </c>
      <c r="L1368" t="s">
        <v>1288</v>
      </c>
      <c r="M1368" s="2">
        <v>51.243031365738723</v>
      </c>
      <c r="N1368" t="s">
        <v>1820</v>
      </c>
    </row>
    <row r="1369" spans="1:14" x14ac:dyDescent="0.3">
      <c r="A1369" s="1">
        <v>45814.614302488422</v>
      </c>
      <c r="B1369" t="s">
        <v>1629</v>
      </c>
      <c r="C1369" t="s">
        <v>687</v>
      </c>
      <c r="D1369" t="s">
        <v>1634</v>
      </c>
      <c r="E1369" t="s">
        <v>14923</v>
      </c>
      <c r="F1369" t="s">
        <v>8963</v>
      </c>
      <c r="G1369" s="62">
        <v>10</v>
      </c>
      <c r="H1369" s="4">
        <v>1</v>
      </c>
      <c r="I1369" s="63">
        <v>0.01</v>
      </c>
      <c r="J1369">
        <v>3</v>
      </c>
      <c r="K1369" t="s">
        <v>13034</v>
      </c>
      <c r="L1369" t="s">
        <v>1288</v>
      </c>
      <c r="M1369" s="2">
        <v>51.529582615738043</v>
      </c>
      <c r="N1369" t="s">
        <v>1820</v>
      </c>
    </row>
    <row r="1370" spans="1:14" x14ac:dyDescent="0.3">
      <c r="A1370" s="1">
        <v>45776.659593865741</v>
      </c>
      <c r="B1370" t="s">
        <v>858</v>
      </c>
      <c r="C1370" t="s">
        <v>858</v>
      </c>
      <c r="D1370" t="s">
        <v>1492</v>
      </c>
      <c r="E1370" t="s">
        <v>14924</v>
      </c>
      <c r="F1370" t="s">
        <v>14925</v>
      </c>
      <c r="G1370" s="62">
        <v>114.6</v>
      </c>
      <c r="H1370" s="4">
        <v>1</v>
      </c>
      <c r="I1370" s="63">
        <v>0.11459999999999999</v>
      </c>
      <c r="J1370">
        <v>41</v>
      </c>
      <c r="K1370" t="s">
        <v>13039</v>
      </c>
      <c r="L1370" t="s">
        <v>1288</v>
      </c>
      <c r="M1370" s="2">
        <v>51.385113437499967</v>
      </c>
      <c r="N1370" t="s">
        <v>1820</v>
      </c>
    </row>
    <row r="1371" spans="1:14" x14ac:dyDescent="0.3">
      <c r="A1371" s="1">
        <v>45815.635612928243</v>
      </c>
      <c r="B1371" t="s">
        <v>858</v>
      </c>
      <c r="C1371" t="s">
        <v>858</v>
      </c>
      <c r="D1371" t="s">
        <v>1492</v>
      </c>
      <c r="E1371" t="s">
        <v>14926</v>
      </c>
      <c r="F1371" t="s">
        <v>14927</v>
      </c>
      <c r="G1371" s="62">
        <v>114.6</v>
      </c>
      <c r="H1371" s="4">
        <v>1</v>
      </c>
      <c r="I1371" s="63">
        <v>0.11459999999999999</v>
      </c>
      <c r="J1371">
        <v>2</v>
      </c>
      <c r="K1371" t="s">
        <v>13039</v>
      </c>
      <c r="L1371" t="s">
        <v>1288</v>
      </c>
      <c r="M1371" s="2">
        <v>51.442516944443923</v>
      </c>
      <c r="N1371" t="s">
        <v>1820</v>
      </c>
    </row>
    <row r="1372" spans="1:14" x14ac:dyDescent="0.3">
      <c r="A1372" s="1">
        <v>45811.917669155097</v>
      </c>
      <c r="B1372" t="s">
        <v>1629</v>
      </c>
      <c r="C1372" t="s">
        <v>687</v>
      </c>
      <c r="D1372" t="s">
        <v>1634</v>
      </c>
      <c r="E1372" t="s">
        <v>14928</v>
      </c>
      <c r="F1372" t="s">
        <v>8492</v>
      </c>
      <c r="G1372" s="62">
        <v>10</v>
      </c>
      <c r="H1372" s="4">
        <v>1</v>
      </c>
      <c r="I1372" s="63">
        <v>0.01</v>
      </c>
      <c r="J1372">
        <v>6</v>
      </c>
      <c r="K1372" t="s">
        <v>13034</v>
      </c>
      <c r="L1372" t="s">
        <v>1288</v>
      </c>
      <c r="M1372" s="2">
        <v>51.445511516205443</v>
      </c>
      <c r="N1372" t="s">
        <v>1820</v>
      </c>
    </row>
    <row r="1373" spans="1:14" x14ac:dyDescent="0.3">
      <c r="A1373" s="1">
        <v>45811.919506331018</v>
      </c>
      <c r="B1373" t="s">
        <v>1629</v>
      </c>
      <c r="C1373" t="s">
        <v>687</v>
      </c>
      <c r="D1373" t="s">
        <v>1634</v>
      </c>
      <c r="E1373" t="s">
        <v>14929</v>
      </c>
      <c r="F1373" t="s">
        <v>2109</v>
      </c>
      <c r="G1373" s="62">
        <v>10</v>
      </c>
      <c r="H1373" s="4">
        <v>1</v>
      </c>
      <c r="I1373" s="63">
        <v>0.01</v>
      </c>
      <c r="J1373">
        <v>6</v>
      </c>
      <c r="K1373" t="s">
        <v>13034</v>
      </c>
      <c r="L1373" t="s">
        <v>1288</v>
      </c>
      <c r="M1373" s="2">
        <v>51.65089165509562</v>
      </c>
      <c r="N1373" t="s">
        <v>1820</v>
      </c>
    </row>
    <row r="1374" spans="1:14" x14ac:dyDescent="0.3">
      <c r="A1374" s="1">
        <v>45773.979719965282</v>
      </c>
      <c r="B1374" t="s">
        <v>858</v>
      </c>
      <c r="C1374" t="s">
        <v>858</v>
      </c>
      <c r="D1374" t="s">
        <v>1492</v>
      </c>
      <c r="E1374" t="s">
        <v>14930</v>
      </c>
      <c r="F1374" t="s">
        <v>14931</v>
      </c>
      <c r="G1374" s="62">
        <v>114.6</v>
      </c>
      <c r="H1374" s="4">
        <v>1</v>
      </c>
      <c r="I1374" s="63">
        <v>0.11459999999999999</v>
      </c>
      <c r="J1374">
        <v>44</v>
      </c>
      <c r="K1374" t="s">
        <v>13039</v>
      </c>
      <c r="L1374" t="s">
        <v>1288</v>
      </c>
      <c r="M1374" s="2">
        <v>51.316639988428513</v>
      </c>
      <c r="N1374" t="s">
        <v>1820</v>
      </c>
    </row>
    <row r="1375" spans="1:14" x14ac:dyDescent="0.3">
      <c r="A1375" s="1">
        <v>45813.6086530787</v>
      </c>
      <c r="B1375" t="s">
        <v>133</v>
      </c>
      <c r="C1375" t="s">
        <v>133</v>
      </c>
      <c r="D1375" t="s">
        <v>1446</v>
      </c>
      <c r="E1375" t="s">
        <v>14932</v>
      </c>
      <c r="F1375" t="s">
        <v>14933</v>
      </c>
      <c r="G1375" s="62">
        <v>49.66</v>
      </c>
      <c r="H1375" s="4">
        <v>1</v>
      </c>
      <c r="I1375" s="63">
        <v>4.9660000000000003E-2</v>
      </c>
      <c r="J1375">
        <v>4</v>
      </c>
      <c r="K1375" t="s">
        <v>13039</v>
      </c>
      <c r="L1375" t="s">
        <v>1288</v>
      </c>
      <c r="M1375" s="2">
        <v>51.094707118056249</v>
      </c>
      <c r="N1375" t="s">
        <v>1820</v>
      </c>
    </row>
    <row r="1376" spans="1:14" x14ac:dyDescent="0.3">
      <c r="A1376" s="1">
        <v>45774.632170208337</v>
      </c>
      <c r="B1376" t="s">
        <v>858</v>
      </c>
      <c r="C1376" t="s">
        <v>858</v>
      </c>
      <c r="D1376" t="s">
        <v>1492</v>
      </c>
      <c r="E1376" t="s">
        <v>14934</v>
      </c>
      <c r="F1376" t="s">
        <v>10621</v>
      </c>
      <c r="G1376" s="62">
        <v>114.6</v>
      </c>
      <c r="H1376" s="4">
        <v>1</v>
      </c>
      <c r="I1376" s="63">
        <v>0.11459999999999999</v>
      </c>
      <c r="J1376">
        <v>43</v>
      </c>
      <c r="K1376" t="s">
        <v>13039</v>
      </c>
      <c r="L1376" t="s">
        <v>1288</v>
      </c>
      <c r="M1376" s="2">
        <v>51.229824988426117</v>
      </c>
      <c r="N1376" t="s">
        <v>1820</v>
      </c>
    </row>
    <row r="1377" spans="1:14" x14ac:dyDescent="0.3">
      <c r="A1377" s="1">
        <v>45811.968419837962</v>
      </c>
      <c r="B1377" t="s">
        <v>1629</v>
      </c>
      <c r="C1377" t="s">
        <v>687</v>
      </c>
      <c r="D1377" t="s">
        <v>1634</v>
      </c>
      <c r="E1377" t="s">
        <v>14935</v>
      </c>
      <c r="F1377" t="s">
        <v>7666</v>
      </c>
      <c r="G1377" s="62">
        <v>10</v>
      </c>
      <c r="H1377" s="4">
        <v>1</v>
      </c>
      <c r="I1377" s="63">
        <v>0.01</v>
      </c>
      <c r="J1377">
        <v>6</v>
      </c>
      <c r="K1377" t="s">
        <v>13034</v>
      </c>
      <c r="L1377" t="s">
        <v>1288</v>
      </c>
      <c r="M1377" s="2">
        <v>51.187905717590183</v>
      </c>
      <c r="N1377" t="s">
        <v>1820</v>
      </c>
    </row>
    <row r="1378" spans="1:14" x14ac:dyDescent="0.3">
      <c r="A1378" s="1">
        <v>45814.620243564823</v>
      </c>
      <c r="B1378" t="s">
        <v>1629</v>
      </c>
      <c r="C1378" t="s">
        <v>687</v>
      </c>
      <c r="D1378" t="s">
        <v>1634</v>
      </c>
      <c r="E1378" t="s">
        <v>14936</v>
      </c>
      <c r="F1378" t="s">
        <v>8578</v>
      </c>
      <c r="G1378" s="62">
        <v>10</v>
      </c>
      <c r="H1378" s="4">
        <v>1</v>
      </c>
      <c r="I1378" s="63">
        <v>0.01</v>
      </c>
      <c r="J1378">
        <v>3</v>
      </c>
      <c r="K1378" t="s">
        <v>13034</v>
      </c>
      <c r="L1378" t="s">
        <v>1333</v>
      </c>
      <c r="M1378" s="2">
        <v>50.593302881941781</v>
      </c>
      <c r="N1378" t="s">
        <v>1820</v>
      </c>
    </row>
    <row r="1379" spans="1:14" x14ac:dyDescent="0.3">
      <c r="A1379" s="1">
        <v>45811.922797280087</v>
      </c>
      <c r="B1379" t="s">
        <v>1629</v>
      </c>
      <c r="C1379" t="s">
        <v>687</v>
      </c>
      <c r="D1379" t="s">
        <v>1634</v>
      </c>
      <c r="E1379" t="s">
        <v>14937</v>
      </c>
      <c r="F1379" t="s">
        <v>2241</v>
      </c>
      <c r="G1379" s="62">
        <v>10</v>
      </c>
      <c r="H1379" s="4">
        <v>1</v>
      </c>
      <c r="I1379" s="63">
        <v>0.01</v>
      </c>
      <c r="J1379">
        <v>6</v>
      </c>
      <c r="K1379" t="s">
        <v>13034</v>
      </c>
      <c r="L1379" t="s">
        <v>1333</v>
      </c>
      <c r="M1379" s="2">
        <v>50.695028877315053</v>
      </c>
      <c r="N1379" t="s">
        <v>1820</v>
      </c>
    </row>
    <row r="1380" spans="1:14" x14ac:dyDescent="0.3">
      <c r="A1380" s="1">
        <v>45775.998859386571</v>
      </c>
      <c r="B1380" t="s">
        <v>1031</v>
      </c>
      <c r="C1380" t="s">
        <v>1031</v>
      </c>
      <c r="D1380" t="s">
        <v>1047</v>
      </c>
      <c r="E1380" t="s">
        <v>14938</v>
      </c>
      <c r="F1380" t="s">
        <v>1376</v>
      </c>
      <c r="G1380" s="62">
        <v>49</v>
      </c>
      <c r="H1380" s="4">
        <v>1</v>
      </c>
      <c r="I1380" s="63">
        <v>4.9000000000000002E-2</v>
      </c>
      <c r="J1380">
        <v>42</v>
      </c>
      <c r="K1380" t="s">
        <v>13039</v>
      </c>
      <c r="L1380" t="s">
        <v>1333</v>
      </c>
      <c r="M1380" s="2">
        <v>50.513046597217908</v>
      </c>
      <c r="N1380" t="s">
        <v>1820</v>
      </c>
    </row>
    <row r="1381" spans="1:14" x14ac:dyDescent="0.3">
      <c r="A1381" s="1">
        <v>45814.618370462973</v>
      </c>
      <c r="B1381" t="s">
        <v>1629</v>
      </c>
      <c r="C1381" t="s">
        <v>687</v>
      </c>
      <c r="D1381" t="s">
        <v>1634</v>
      </c>
      <c r="E1381" t="s">
        <v>14939</v>
      </c>
      <c r="F1381" t="s">
        <v>8631</v>
      </c>
      <c r="G1381" s="62">
        <v>10</v>
      </c>
      <c r="H1381" s="4">
        <v>1</v>
      </c>
      <c r="I1381" s="63">
        <v>0.01</v>
      </c>
      <c r="J1381">
        <v>3</v>
      </c>
      <c r="K1381" t="s">
        <v>13034</v>
      </c>
      <c r="L1381" t="s">
        <v>1288</v>
      </c>
      <c r="M1381" s="2">
        <v>51.020516944445262</v>
      </c>
      <c r="N1381" t="s">
        <v>1820</v>
      </c>
    </row>
    <row r="1382" spans="1:14" x14ac:dyDescent="0.3">
      <c r="A1382" s="1">
        <v>45811.970085520843</v>
      </c>
      <c r="B1382" t="s">
        <v>1629</v>
      </c>
      <c r="C1382" t="s">
        <v>687</v>
      </c>
      <c r="D1382" t="s">
        <v>1634</v>
      </c>
      <c r="E1382" t="s">
        <v>14940</v>
      </c>
      <c r="F1382" t="s">
        <v>8722</v>
      </c>
      <c r="G1382" s="62">
        <v>10</v>
      </c>
      <c r="H1382" s="4">
        <v>1</v>
      </c>
      <c r="I1382" s="63">
        <v>0.01</v>
      </c>
      <c r="J1382">
        <v>6</v>
      </c>
      <c r="K1382" t="s">
        <v>13034</v>
      </c>
      <c r="L1382" t="s">
        <v>1333</v>
      </c>
      <c r="M1382" s="2">
        <v>50.942639189815957</v>
      </c>
      <c r="N1382" t="s">
        <v>1820</v>
      </c>
    </row>
    <row r="1383" spans="1:14" x14ac:dyDescent="0.3">
      <c r="A1383" s="1">
        <v>45811.922196631953</v>
      </c>
      <c r="B1383" t="s">
        <v>1629</v>
      </c>
      <c r="C1383" t="s">
        <v>687</v>
      </c>
      <c r="D1383" t="s">
        <v>1634</v>
      </c>
      <c r="E1383" t="s">
        <v>14941</v>
      </c>
      <c r="F1383" t="s">
        <v>8690</v>
      </c>
      <c r="G1383" s="62">
        <v>10</v>
      </c>
      <c r="H1383" s="4">
        <v>1</v>
      </c>
      <c r="I1383" s="63">
        <v>0.01</v>
      </c>
      <c r="J1383">
        <v>6</v>
      </c>
      <c r="K1383" t="s">
        <v>13034</v>
      </c>
      <c r="L1383" t="s">
        <v>1333</v>
      </c>
      <c r="M1383" s="2">
        <v>50.619386076388757</v>
      </c>
      <c r="N1383" t="s">
        <v>1820</v>
      </c>
    </row>
    <row r="1384" spans="1:14" x14ac:dyDescent="0.3">
      <c r="A1384" s="1">
        <v>45814.623572962962</v>
      </c>
      <c r="B1384" t="s">
        <v>1629</v>
      </c>
      <c r="C1384" t="s">
        <v>687</v>
      </c>
      <c r="D1384" t="s">
        <v>1634</v>
      </c>
      <c r="E1384" t="s">
        <v>14942</v>
      </c>
      <c r="F1384" t="s">
        <v>8250</v>
      </c>
      <c r="G1384" s="62">
        <v>10</v>
      </c>
      <c r="H1384" s="4">
        <v>1</v>
      </c>
      <c r="I1384" s="63">
        <v>0.01</v>
      </c>
      <c r="J1384">
        <v>3</v>
      </c>
      <c r="K1384" t="s">
        <v>13034</v>
      </c>
      <c r="L1384" t="s">
        <v>1333</v>
      </c>
      <c r="M1384" s="2">
        <v>50.785458703699987</v>
      </c>
      <c r="N1384" t="s">
        <v>1820</v>
      </c>
    </row>
    <row r="1385" spans="1:14" x14ac:dyDescent="0.3">
      <c r="A1385" s="1">
        <v>45814.608059560182</v>
      </c>
      <c r="B1385" t="s">
        <v>133</v>
      </c>
      <c r="C1385" t="s">
        <v>133</v>
      </c>
      <c r="D1385" t="s">
        <v>1446</v>
      </c>
      <c r="E1385" t="s">
        <v>14943</v>
      </c>
      <c r="F1385" t="s">
        <v>14944</v>
      </c>
      <c r="G1385" s="62">
        <v>49.66</v>
      </c>
      <c r="H1385" s="4">
        <v>1</v>
      </c>
      <c r="I1385" s="63">
        <v>4.9660000000000003E-2</v>
      </c>
      <c r="J1385">
        <v>3</v>
      </c>
      <c r="K1385" t="s">
        <v>13039</v>
      </c>
      <c r="L1385" t="s">
        <v>1333</v>
      </c>
      <c r="M1385" s="2">
        <v>50.772182696760858</v>
      </c>
      <c r="N1385" t="s">
        <v>1820</v>
      </c>
    </row>
    <row r="1386" spans="1:14" x14ac:dyDescent="0.3">
      <c r="A1386" s="1">
        <v>45782.637143576387</v>
      </c>
      <c r="B1386" t="s">
        <v>858</v>
      </c>
      <c r="C1386" t="s">
        <v>858</v>
      </c>
      <c r="D1386" t="s">
        <v>1492</v>
      </c>
      <c r="E1386" t="s">
        <v>14945</v>
      </c>
      <c r="F1386" t="s">
        <v>14037</v>
      </c>
      <c r="G1386" s="62">
        <v>114.6</v>
      </c>
      <c r="H1386" s="4">
        <v>1</v>
      </c>
      <c r="I1386" s="63">
        <v>0.11459999999999999</v>
      </c>
      <c r="J1386">
        <v>35</v>
      </c>
      <c r="K1386" t="s">
        <v>13039</v>
      </c>
      <c r="L1386" t="s">
        <v>1333</v>
      </c>
      <c r="M1386" s="2">
        <v>50.828539733796788</v>
      </c>
      <c r="N1386" t="s">
        <v>1820</v>
      </c>
    </row>
    <row r="1387" spans="1:14" x14ac:dyDescent="0.3">
      <c r="A1387" s="1">
        <v>45814.620801122677</v>
      </c>
      <c r="B1387" t="s">
        <v>1629</v>
      </c>
      <c r="C1387" t="s">
        <v>687</v>
      </c>
      <c r="D1387" t="s">
        <v>1634</v>
      </c>
      <c r="E1387" t="s">
        <v>14946</v>
      </c>
      <c r="F1387" t="s">
        <v>6324</v>
      </c>
      <c r="G1387" s="62">
        <v>10</v>
      </c>
      <c r="H1387" s="4">
        <v>1</v>
      </c>
      <c r="I1387" s="63">
        <v>0.01</v>
      </c>
      <c r="J1387">
        <v>3</v>
      </c>
      <c r="K1387" t="s">
        <v>13034</v>
      </c>
      <c r="L1387" t="s">
        <v>1333</v>
      </c>
      <c r="M1387" s="2">
        <v>50.903347083331028</v>
      </c>
      <c r="N1387" t="s">
        <v>1820</v>
      </c>
    </row>
    <row r="1388" spans="1:14" x14ac:dyDescent="0.3">
      <c r="A1388" s="1">
        <v>45811.92038462963</v>
      </c>
      <c r="B1388" t="s">
        <v>1629</v>
      </c>
      <c r="C1388" t="s">
        <v>687</v>
      </c>
      <c r="D1388" t="s">
        <v>1634</v>
      </c>
      <c r="E1388" t="s">
        <v>14947</v>
      </c>
      <c r="F1388" t="s">
        <v>8239</v>
      </c>
      <c r="G1388" s="62">
        <v>10</v>
      </c>
      <c r="H1388" s="4">
        <v>1</v>
      </c>
      <c r="I1388" s="63">
        <v>0.01</v>
      </c>
      <c r="J1388">
        <v>6</v>
      </c>
      <c r="K1388" t="s">
        <v>13034</v>
      </c>
      <c r="L1388" t="s">
        <v>1333</v>
      </c>
      <c r="M1388" s="2">
        <v>50.40518494213029</v>
      </c>
      <c r="N1388" t="s">
        <v>1820</v>
      </c>
    </row>
    <row r="1389" spans="1:14" x14ac:dyDescent="0.3">
      <c r="A1389" s="1">
        <v>45811.918400486109</v>
      </c>
      <c r="B1389" t="s">
        <v>1629</v>
      </c>
      <c r="C1389" t="s">
        <v>687</v>
      </c>
      <c r="D1389" t="s">
        <v>1634</v>
      </c>
      <c r="E1389" t="s">
        <v>14948</v>
      </c>
      <c r="F1389" t="s">
        <v>3178</v>
      </c>
      <c r="G1389" s="62">
        <v>10</v>
      </c>
      <c r="H1389" s="4">
        <v>1</v>
      </c>
      <c r="I1389" s="63">
        <v>0.01</v>
      </c>
      <c r="J1389">
        <v>6</v>
      </c>
      <c r="K1389" t="s">
        <v>13034</v>
      </c>
      <c r="L1389" t="s">
        <v>1333</v>
      </c>
      <c r="M1389" s="2">
        <v>50.525978634257633</v>
      </c>
      <c r="N1389" t="s">
        <v>1820</v>
      </c>
    </row>
    <row r="1390" spans="1:14" x14ac:dyDescent="0.3">
      <c r="A1390" s="1">
        <v>45777.645379328707</v>
      </c>
      <c r="B1390" t="s">
        <v>880</v>
      </c>
      <c r="C1390" t="s">
        <v>880</v>
      </c>
      <c r="D1390" t="s">
        <v>1047</v>
      </c>
      <c r="E1390" t="s">
        <v>14949</v>
      </c>
      <c r="F1390" t="s">
        <v>14950</v>
      </c>
      <c r="G1390" s="62">
        <v>56.5</v>
      </c>
      <c r="H1390" s="4">
        <v>1</v>
      </c>
      <c r="I1390" s="63">
        <v>5.6500000000000002E-2</v>
      </c>
      <c r="J1390">
        <v>40</v>
      </c>
      <c r="K1390" t="s">
        <v>13039</v>
      </c>
      <c r="L1390" t="s">
        <v>1333</v>
      </c>
      <c r="M1390" s="2">
        <v>50.221647372687578</v>
      </c>
      <c r="N1390" t="s">
        <v>1820</v>
      </c>
    </row>
    <row r="1391" spans="1:14" x14ac:dyDescent="0.3">
      <c r="A1391" s="1">
        <v>45790.920121284733</v>
      </c>
      <c r="B1391" t="s">
        <v>96</v>
      </c>
      <c r="C1391" t="s">
        <v>96</v>
      </c>
      <c r="D1391" t="s">
        <v>1796</v>
      </c>
      <c r="E1391" t="s">
        <v>14951</v>
      </c>
      <c r="F1391" t="s">
        <v>2874</v>
      </c>
      <c r="G1391" s="62">
        <v>87.8</v>
      </c>
      <c r="H1391" s="4">
        <v>1</v>
      </c>
      <c r="I1391" s="63">
        <v>8.7800000000000003E-2</v>
      </c>
      <c r="J1391">
        <v>27</v>
      </c>
      <c r="K1391" t="s">
        <v>13039</v>
      </c>
      <c r="L1391" t="s">
        <v>1333</v>
      </c>
      <c r="M1391" s="2">
        <v>50.391630254627671</v>
      </c>
      <c r="N1391" t="s">
        <v>1820</v>
      </c>
    </row>
    <row r="1392" spans="1:14" x14ac:dyDescent="0.3">
      <c r="A1392" s="1">
        <v>45796.80361101852</v>
      </c>
      <c r="B1392" t="s">
        <v>96</v>
      </c>
      <c r="C1392" t="s">
        <v>96</v>
      </c>
      <c r="D1392" t="s">
        <v>1796</v>
      </c>
      <c r="E1392" t="s">
        <v>14952</v>
      </c>
      <c r="F1392" t="s">
        <v>2852</v>
      </c>
      <c r="G1392" s="62">
        <v>87.8</v>
      </c>
      <c r="H1392" s="4">
        <v>1</v>
      </c>
      <c r="I1392" s="63">
        <v>8.7800000000000003E-2</v>
      </c>
      <c r="J1392">
        <v>21</v>
      </c>
      <c r="K1392" t="s">
        <v>13039</v>
      </c>
      <c r="L1392" t="s">
        <v>1333</v>
      </c>
      <c r="M1392" s="2">
        <v>50.43055403935432</v>
      </c>
      <c r="N1392" t="s">
        <v>1820</v>
      </c>
    </row>
    <row r="1393" spans="1:14" x14ac:dyDescent="0.3">
      <c r="A1393" s="1">
        <v>45783.62553902778</v>
      </c>
      <c r="B1393" t="s">
        <v>858</v>
      </c>
      <c r="C1393" t="s">
        <v>858</v>
      </c>
      <c r="D1393" t="s">
        <v>1492</v>
      </c>
      <c r="E1393" t="s">
        <v>14953</v>
      </c>
      <c r="F1393" t="s">
        <v>3448</v>
      </c>
      <c r="G1393" s="62">
        <v>114.6</v>
      </c>
      <c r="H1393" s="4">
        <v>1</v>
      </c>
      <c r="I1393" s="63">
        <v>0.11459999999999999</v>
      </c>
      <c r="J1393">
        <v>34</v>
      </c>
      <c r="K1393" t="s">
        <v>13039</v>
      </c>
      <c r="L1393" t="s">
        <v>1333</v>
      </c>
      <c r="M1393" s="2">
        <v>50.295235798606882</v>
      </c>
      <c r="N1393" t="s">
        <v>1820</v>
      </c>
    </row>
    <row r="1394" spans="1:14" x14ac:dyDescent="0.3">
      <c r="A1394" s="1">
        <v>45810.626257060183</v>
      </c>
      <c r="B1394" t="s">
        <v>1356</v>
      </c>
      <c r="C1394" t="s">
        <v>1010</v>
      </c>
      <c r="D1394" t="s">
        <v>1047</v>
      </c>
      <c r="E1394" t="s">
        <v>14954</v>
      </c>
      <c r="F1394" t="s">
        <v>12799</v>
      </c>
      <c r="G1394" s="62">
        <v>58.13</v>
      </c>
      <c r="H1394" s="4">
        <v>1</v>
      </c>
      <c r="I1394" s="63">
        <v>5.8130000000000001E-2</v>
      </c>
      <c r="J1394">
        <v>7</v>
      </c>
      <c r="K1394" t="s">
        <v>13034</v>
      </c>
      <c r="L1394" t="s">
        <v>1333</v>
      </c>
      <c r="M1394" s="2">
        <v>50.479182986113301</v>
      </c>
      <c r="N1394" t="s">
        <v>13062</v>
      </c>
    </row>
    <row r="1395" spans="1:14" x14ac:dyDescent="0.3">
      <c r="A1395" s="1">
        <v>45796.799379895827</v>
      </c>
      <c r="B1395" t="s">
        <v>96</v>
      </c>
      <c r="C1395" t="s">
        <v>96</v>
      </c>
      <c r="D1395" t="s">
        <v>1796</v>
      </c>
      <c r="E1395" t="s">
        <v>14955</v>
      </c>
      <c r="F1395" t="s">
        <v>7348</v>
      </c>
      <c r="G1395" s="62">
        <v>87.8</v>
      </c>
      <c r="H1395" s="4">
        <v>1</v>
      </c>
      <c r="I1395" s="63">
        <v>8.7800000000000003E-2</v>
      </c>
      <c r="J1395">
        <v>21</v>
      </c>
      <c r="K1395" t="s">
        <v>13039</v>
      </c>
      <c r="L1395" t="s">
        <v>1333</v>
      </c>
      <c r="M1395" s="2">
        <v>50.501488368056023</v>
      </c>
      <c r="N1395" t="s">
        <v>1820</v>
      </c>
    </row>
    <row r="1396" spans="1:14" x14ac:dyDescent="0.3">
      <c r="A1396" s="1">
        <v>45776.000253796286</v>
      </c>
      <c r="B1396" t="s">
        <v>1031</v>
      </c>
      <c r="C1396" t="s">
        <v>1031</v>
      </c>
      <c r="D1396" t="s">
        <v>1047</v>
      </c>
      <c r="E1396" t="s">
        <v>14956</v>
      </c>
      <c r="F1396" t="s">
        <v>1369</v>
      </c>
      <c r="G1396" s="62">
        <v>49</v>
      </c>
      <c r="H1396" s="4">
        <v>1</v>
      </c>
      <c r="I1396" s="63">
        <v>4.9000000000000002E-2</v>
      </c>
      <c r="J1396">
        <v>41</v>
      </c>
      <c r="K1396" t="s">
        <v>13039</v>
      </c>
      <c r="L1396" t="s">
        <v>1333</v>
      </c>
      <c r="M1396" s="2">
        <v>50.512168923611171</v>
      </c>
      <c r="N1396" t="s">
        <v>1820</v>
      </c>
    </row>
    <row r="1397" spans="1:14" x14ac:dyDescent="0.3">
      <c r="A1397" s="1">
        <v>45814.61640194444</v>
      </c>
      <c r="B1397" t="s">
        <v>1629</v>
      </c>
      <c r="C1397" t="s">
        <v>687</v>
      </c>
      <c r="D1397" t="s">
        <v>1634</v>
      </c>
      <c r="E1397" t="s">
        <v>14957</v>
      </c>
      <c r="F1397" t="s">
        <v>2595</v>
      </c>
      <c r="G1397" s="62">
        <v>10</v>
      </c>
      <c r="H1397" s="4">
        <v>1</v>
      </c>
      <c r="I1397" s="63">
        <v>0.01</v>
      </c>
      <c r="J1397">
        <v>3</v>
      </c>
      <c r="K1397" t="s">
        <v>13034</v>
      </c>
      <c r="L1397" t="s">
        <v>1333</v>
      </c>
      <c r="M1397" s="2">
        <v>50.308856319446932</v>
      </c>
      <c r="N1397" t="s">
        <v>1820</v>
      </c>
    </row>
    <row r="1398" spans="1:14" x14ac:dyDescent="0.3">
      <c r="A1398" s="1">
        <v>45811.929921377319</v>
      </c>
      <c r="B1398" t="s">
        <v>1629</v>
      </c>
      <c r="C1398" t="s">
        <v>687</v>
      </c>
      <c r="D1398" t="s">
        <v>1634</v>
      </c>
      <c r="E1398" t="s">
        <v>14958</v>
      </c>
      <c r="F1398" t="s">
        <v>8738</v>
      </c>
      <c r="G1398" s="62">
        <v>10</v>
      </c>
      <c r="H1398" s="4">
        <v>1</v>
      </c>
      <c r="I1398" s="63">
        <v>0.01</v>
      </c>
      <c r="J1398">
        <v>6</v>
      </c>
      <c r="K1398" t="s">
        <v>13034</v>
      </c>
      <c r="L1398" t="s">
        <v>1333</v>
      </c>
      <c r="M1398" s="2">
        <v>50.054493900461239</v>
      </c>
      <c r="N1398" t="s">
        <v>1820</v>
      </c>
    </row>
    <row r="1399" spans="1:14" x14ac:dyDescent="0.3">
      <c r="A1399" s="1">
        <v>45814.807797488422</v>
      </c>
      <c r="B1399" t="s">
        <v>133</v>
      </c>
      <c r="C1399" t="s">
        <v>133</v>
      </c>
      <c r="D1399" t="s">
        <v>1446</v>
      </c>
      <c r="E1399" t="s">
        <v>14959</v>
      </c>
      <c r="F1399" t="s">
        <v>14960</v>
      </c>
      <c r="G1399" s="62">
        <v>49.66</v>
      </c>
      <c r="H1399" s="4">
        <v>1</v>
      </c>
      <c r="I1399" s="63">
        <v>4.9660000000000003E-2</v>
      </c>
      <c r="J1399">
        <v>3</v>
      </c>
      <c r="K1399" t="s">
        <v>13039</v>
      </c>
      <c r="L1399" t="s">
        <v>1333</v>
      </c>
      <c r="M1399" s="2">
        <v>50.230582986114307</v>
      </c>
      <c r="N1399" t="s">
        <v>1820</v>
      </c>
    </row>
    <row r="1400" spans="1:14" x14ac:dyDescent="0.3">
      <c r="A1400" s="1">
        <v>45774.580436979173</v>
      </c>
      <c r="B1400" t="s">
        <v>858</v>
      </c>
      <c r="C1400" t="s">
        <v>858</v>
      </c>
      <c r="D1400" t="s">
        <v>1492</v>
      </c>
      <c r="E1400" t="s">
        <v>14961</v>
      </c>
      <c r="F1400" t="s">
        <v>14962</v>
      </c>
      <c r="G1400" s="62">
        <v>114.6</v>
      </c>
      <c r="H1400" s="4">
        <v>1</v>
      </c>
      <c r="I1400" s="63">
        <v>0.11459999999999999</v>
      </c>
      <c r="J1400">
        <v>43</v>
      </c>
      <c r="K1400" t="s">
        <v>13039</v>
      </c>
      <c r="L1400" t="s">
        <v>1333</v>
      </c>
      <c r="M1400" s="2">
        <v>50.178371724534372</v>
      </c>
      <c r="N1400" t="s">
        <v>1820</v>
      </c>
    </row>
    <row r="1401" spans="1:14" x14ac:dyDescent="0.3">
      <c r="A1401" s="1">
        <v>45813.737118634257</v>
      </c>
      <c r="B1401" t="s">
        <v>350</v>
      </c>
      <c r="C1401" t="s">
        <v>351</v>
      </c>
      <c r="D1401" t="s">
        <v>1246</v>
      </c>
      <c r="E1401" t="s">
        <v>14963</v>
      </c>
      <c r="F1401" t="s">
        <v>1285</v>
      </c>
      <c r="G1401" s="62">
        <v>77.8</v>
      </c>
      <c r="H1401" s="4">
        <v>1</v>
      </c>
      <c r="I1401" s="63">
        <v>7.7799999999999994E-2</v>
      </c>
      <c r="J1401">
        <v>4</v>
      </c>
      <c r="K1401" t="s">
        <v>13034</v>
      </c>
      <c r="L1401" t="s">
        <v>1264</v>
      </c>
      <c r="M1401" s="2">
        <v>46.230025844910408</v>
      </c>
      <c r="N1401" t="s">
        <v>1820</v>
      </c>
    </row>
    <row r="1402" spans="1:14" x14ac:dyDescent="0.3">
      <c r="A1402" s="1">
        <v>45814.578377858787</v>
      </c>
      <c r="B1402" t="s">
        <v>302</v>
      </c>
      <c r="C1402" t="s">
        <v>303</v>
      </c>
      <c r="D1402" t="s">
        <v>1246</v>
      </c>
      <c r="E1402" t="s">
        <v>14964</v>
      </c>
      <c r="F1402" t="s">
        <v>8675</v>
      </c>
      <c r="G1402" s="62">
        <v>6.8</v>
      </c>
      <c r="H1402" s="4">
        <v>1</v>
      </c>
      <c r="I1402" s="63">
        <v>6.7999999999999996E-3</v>
      </c>
      <c r="J1402">
        <v>3</v>
      </c>
      <c r="K1402" t="s">
        <v>13034</v>
      </c>
      <c r="L1402" t="s">
        <v>1264</v>
      </c>
      <c r="M1402" s="2">
        <v>46.0582282407413</v>
      </c>
      <c r="N1402" t="s">
        <v>1820</v>
      </c>
    </row>
    <row r="1403" spans="1:14" x14ac:dyDescent="0.3">
      <c r="A1403" s="1">
        <v>45814.578632835648</v>
      </c>
      <c r="B1403" t="s">
        <v>302</v>
      </c>
      <c r="C1403" t="s">
        <v>303</v>
      </c>
      <c r="D1403" t="s">
        <v>1246</v>
      </c>
      <c r="E1403" t="s">
        <v>14965</v>
      </c>
      <c r="F1403" t="s">
        <v>4291</v>
      </c>
      <c r="G1403" s="62">
        <v>6.8</v>
      </c>
      <c r="H1403" s="4">
        <v>1</v>
      </c>
      <c r="I1403" s="63">
        <v>6.7999999999999996E-3</v>
      </c>
      <c r="J1403">
        <v>3</v>
      </c>
      <c r="K1403" t="s">
        <v>13034</v>
      </c>
      <c r="L1403" t="s">
        <v>1264</v>
      </c>
      <c r="M1403" s="2">
        <v>46.054226956017366</v>
      </c>
      <c r="N1403" t="s">
        <v>1820</v>
      </c>
    </row>
    <row r="1404" spans="1:14" x14ac:dyDescent="0.3">
      <c r="A1404" s="1">
        <v>45814.578127430563</v>
      </c>
      <c r="B1404" t="s">
        <v>302</v>
      </c>
      <c r="C1404" t="s">
        <v>303</v>
      </c>
      <c r="D1404" t="s">
        <v>1246</v>
      </c>
      <c r="E1404" t="s">
        <v>14966</v>
      </c>
      <c r="F1404" t="s">
        <v>8236</v>
      </c>
      <c r="G1404" s="62">
        <v>6.8</v>
      </c>
      <c r="H1404" s="4">
        <v>1</v>
      </c>
      <c r="I1404" s="63">
        <v>6.7999999999999996E-3</v>
      </c>
      <c r="J1404">
        <v>3</v>
      </c>
      <c r="K1404" t="s">
        <v>13034</v>
      </c>
      <c r="L1404" t="s">
        <v>1264</v>
      </c>
      <c r="M1404" s="2">
        <v>46.056830208333849</v>
      </c>
      <c r="N1404" t="s">
        <v>1820</v>
      </c>
    </row>
    <row r="1405" spans="1:14" x14ac:dyDescent="0.3">
      <c r="A1405" s="1">
        <v>45814.578879733803</v>
      </c>
      <c r="B1405" t="s">
        <v>302</v>
      </c>
      <c r="C1405" t="s">
        <v>303</v>
      </c>
      <c r="D1405" t="s">
        <v>1246</v>
      </c>
      <c r="E1405" t="s">
        <v>14967</v>
      </c>
      <c r="F1405" t="s">
        <v>5598</v>
      </c>
      <c r="G1405" s="62">
        <v>6.8</v>
      </c>
      <c r="H1405" s="4">
        <v>1</v>
      </c>
      <c r="I1405" s="63">
        <v>6.7999999999999996E-3</v>
      </c>
      <c r="J1405">
        <v>3</v>
      </c>
      <c r="K1405" t="s">
        <v>13034</v>
      </c>
      <c r="L1405" t="s">
        <v>1264</v>
      </c>
      <c r="M1405" s="2">
        <v>46.056193020835053</v>
      </c>
      <c r="N1405" t="s">
        <v>1820</v>
      </c>
    </row>
    <row r="1406" spans="1:14" x14ac:dyDescent="0.3">
      <c r="A1406" s="1">
        <v>45814.966299490741</v>
      </c>
      <c r="B1406" t="s">
        <v>347</v>
      </c>
      <c r="C1406" t="s">
        <v>345</v>
      </c>
      <c r="D1406" t="s">
        <v>1246</v>
      </c>
      <c r="E1406" t="s">
        <v>14968</v>
      </c>
      <c r="F1406" t="s">
        <v>9838</v>
      </c>
      <c r="G1406" s="62">
        <v>16.8</v>
      </c>
      <c r="H1406" s="4">
        <v>1</v>
      </c>
      <c r="I1406" s="63">
        <v>1.6799999999999999E-2</v>
      </c>
      <c r="J1406">
        <v>3</v>
      </c>
      <c r="K1406" t="s">
        <v>13034</v>
      </c>
      <c r="L1406" t="s">
        <v>1365</v>
      </c>
      <c r="M1406" s="2">
        <v>47.854846574075047</v>
      </c>
      <c r="N1406" t="s">
        <v>1820</v>
      </c>
    </row>
    <row r="1407" spans="1:14" x14ac:dyDescent="0.3">
      <c r="A1407" s="1">
        <v>45814.565549768522</v>
      </c>
      <c r="B1407" t="s">
        <v>302</v>
      </c>
      <c r="C1407" t="s">
        <v>303</v>
      </c>
      <c r="D1407" t="s">
        <v>1246</v>
      </c>
      <c r="E1407" t="s">
        <v>14969</v>
      </c>
      <c r="F1407" t="s">
        <v>2694</v>
      </c>
      <c r="G1407" s="62">
        <v>6.8</v>
      </c>
      <c r="H1407" s="4">
        <v>1</v>
      </c>
      <c r="I1407" s="63">
        <v>6.7999999999999996E-3</v>
      </c>
      <c r="J1407">
        <v>3</v>
      </c>
      <c r="K1407" t="s">
        <v>13034</v>
      </c>
      <c r="L1407" t="s">
        <v>1264</v>
      </c>
      <c r="M1407" s="2">
        <v>46.055474710650742</v>
      </c>
      <c r="N1407" t="s">
        <v>1820</v>
      </c>
    </row>
    <row r="1408" spans="1:14" x14ac:dyDescent="0.3">
      <c r="A1408" s="1">
        <v>45814.577776377308</v>
      </c>
      <c r="B1408" t="s">
        <v>302</v>
      </c>
      <c r="C1408" t="s">
        <v>303</v>
      </c>
      <c r="D1408" t="s">
        <v>1246</v>
      </c>
      <c r="E1408" t="s">
        <v>14970</v>
      </c>
      <c r="F1408" t="s">
        <v>7241</v>
      </c>
      <c r="G1408" s="62">
        <v>6.8</v>
      </c>
      <c r="H1408" s="4">
        <v>1</v>
      </c>
      <c r="I1408" s="63">
        <v>6.7999999999999996E-3</v>
      </c>
      <c r="J1408">
        <v>3</v>
      </c>
      <c r="K1408" t="s">
        <v>13034</v>
      </c>
      <c r="L1408" t="s">
        <v>1365</v>
      </c>
      <c r="M1408" s="2">
        <v>47.847902604167757</v>
      </c>
      <c r="N1408" t="s">
        <v>1820</v>
      </c>
    </row>
    <row r="1409" spans="1:14" x14ac:dyDescent="0.3">
      <c r="A1409" s="1">
        <v>45815.627601469911</v>
      </c>
      <c r="B1409" t="s">
        <v>366</v>
      </c>
      <c r="C1409" t="s">
        <v>366</v>
      </c>
      <c r="D1409" t="s">
        <v>1446</v>
      </c>
      <c r="E1409" t="s">
        <v>14971</v>
      </c>
      <c r="F1409" t="s">
        <v>14972</v>
      </c>
      <c r="G1409" s="62">
        <v>43.1</v>
      </c>
      <c r="H1409" s="4">
        <v>1</v>
      </c>
      <c r="I1409" s="63">
        <v>4.3099999999999999E-2</v>
      </c>
      <c r="J1409">
        <v>2</v>
      </c>
      <c r="K1409" t="s">
        <v>13039</v>
      </c>
      <c r="L1409" t="s">
        <v>1264</v>
      </c>
      <c r="M1409" s="2">
        <v>46.569809745371458</v>
      </c>
      <c r="N1409" t="s">
        <v>1820</v>
      </c>
    </row>
    <row r="1410" spans="1:14" x14ac:dyDescent="0.3">
      <c r="A1410" s="1">
        <v>45776.945162986107</v>
      </c>
      <c r="B1410" t="s">
        <v>858</v>
      </c>
      <c r="C1410" t="s">
        <v>858</v>
      </c>
      <c r="D1410" t="s">
        <v>1492</v>
      </c>
      <c r="E1410" t="s">
        <v>14973</v>
      </c>
      <c r="F1410" t="s">
        <v>6996</v>
      </c>
      <c r="G1410" s="62">
        <v>114.6</v>
      </c>
      <c r="H1410" s="4">
        <v>1</v>
      </c>
      <c r="I1410" s="63">
        <v>0.11459999999999999</v>
      </c>
      <c r="J1410">
        <v>41</v>
      </c>
      <c r="K1410" t="s">
        <v>13039</v>
      </c>
      <c r="L1410" t="s">
        <v>1316</v>
      </c>
      <c r="M1410" s="2">
        <v>49.917624826390238</v>
      </c>
      <c r="N1410" t="s">
        <v>1820</v>
      </c>
    </row>
    <row r="1411" spans="1:14" x14ac:dyDescent="0.3">
      <c r="A1411" s="1">
        <v>45778.212858125</v>
      </c>
      <c r="B1411" t="s">
        <v>858</v>
      </c>
      <c r="C1411" t="s">
        <v>858</v>
      </c>
      <c r="D1411" t="s">
        <v>1492</v>
      </c>
      <c r="E1411" t="s">
        <v>14974</v>
      </c>
      <c r="F1411" t="s">
        <v>10626</v>
      </c>
      <c r="G1411" s="62">
        <v>114.6</v>
      </c>
      <c r="H1411" s="4">
        <v>1</v>
      </c>
      <c r="I1411" s="63">
        <v>0.11459999999999999</v>
      </c>
      <c r="J1411">
        <v>39</v>
      </c>
      <c r="K1411" t="s">
        <v>13039</v>
      </c>
      <c r="L1411" t="s">
        <v>1316</v>
      </c>
      <c r="M1411" s="2">
        <v>49.993196504627122</v>
      </c>
      <c r="N1411" t="s">
        <v>1820</v>
      </c>
    </row>
    <row r="1412" spans="1:14" x14ac:dyDescent="0.3">
      <c r="A1412" s="1">
        <v>45814.604703495374</v>
      </c>
      <c r="B1412" t="s">
        <v>133</v>
      </c>
      <c r="C1412" t="s">
        <v>133</v>
      </c>
      <c r="D1412" t="s">
        <v>1446</v>
      </c>
      <c r="E1412" t="s">
        <v>14975</v>
      </c>
      <c r="F1412" t="s">
        <v>14976</v>
      </c>
      <c r="G1412" s="62">
        <v>49.66</v>
      </c>
      <c r="H1412" s="4">
        <v>1</v>
      </c>
      <c r="I1412" s="63">
        <v>4.9660000000000003E-2</v>
      </c>
      <c r="J1412">
        <v>3</v>
      </c>
      <c r="K1412" t="s">
        <v>13039</v>
      </c>
      <c r="L1412" t="s">
        <v>1316</v>
      </c>
      <c r="M1412" s="2">
        <v>49.987534120373311</v>
      </c>
      <c r="N1412" t="s">
        <v>1820</v>
      </c>
    </row>
    <row r="1413" spans="1:14" x14ac:dyDescent="0.3">
      <c r="A1413" s="1">
        <v>45812.640388877313</v>
      </c>
      <c r="B1413" t="s">
        <v>602</v>
      </c>
      <c r="C1413" t="s">
        <v>603</v>
      </c>
      <c r="D1413" t="s">
        <v>2178</v>
      </c>
      <c r="E1413" t="s">
        <v>14977</v>
      </c>
      <c r="F1413" t="s">
        <v>14531</v>
      </c>
      <c r="G1413" s="62">
        <v>51.5</v>
      </c>
      <c r="H1413" s="4">
        <v>1</v>
      </c>
      <c r="I1413" s="63">
        <v>5.1499999999999997E-2</v>
      </c>
      <c r="J1413">
        <v>5</v>
      </c>
      <c r="K1413" t="s">
        <v>13034</v>
      </c>
      <c r="L1413" t="s">
        <v>1316</v>
      </c>
      <c r="M1413" s="2">
        <v>49.811831504630391</v>
      </c>
      <c r="N1413" t="s">
        <v>1820</v>
      </c>
    </row>
    <row r="1414" spans="1:14" x14ac:dyDescent="0.3">
      <c r="A1414" s="1">
        <v>45774.577185416667</v>
      </c>
      <c r="B1414" t="s">
        <v>858</v>
      </c>
      <c r="C1414" t="s">
        <v>858</v>
      </c>
      <c r="D1414" t="s">
        <v>1492</v>
      </c>
      <c r="E1414" t="s">
        <v>14978</v>
      </c>
      <c r="F1414" t="s">
        <v>10793</v>
      </c>
      <c r="G1414" s="62">
        <v>114.6</v>
      </c>
      <c r="H1414" s="4">
        <v>1</v>
      </c>
      <c r="I1414" s="63">
        <v>0.11459999999999999</v>
      </c>
      <c r="J1414">
        <v>43</v>
      </c>
      <c r="K1414" t="s">
        <v>13039</v>
      </c>
      <c r="L1414" t="s">
        <v>1718</v>
      </c>
      <c r="M1414" s="2">
        <v>48.427540706019499</v>
      </c>
      <c r="N1414" t="s">
        <v>1820</v>
      </c>
    </row>
    <row r="1415" spans="1:14" x14ac:dyDescent="0.3">
      <c r="A1415" s="1">
        <v>45774.634311828697</v>
      </c>
      <c r="B1415" t="s">
        <v>858</v>
      </c>
      <c r="C1415" t="s">
        <v>858</v>
      </c>
      <c r="D1415" t="s">
        <v>1492</v>
      </c>
      <c r="E1415" t="s">
        <v>14979</v>
      </c>
      <c r="F1415" t="s">
        <v>14980</v>
      </c>
      <c r="G1415" s="62">
        <v>114.6</v>
      </c>
      <c r="H1415" s="4">
        <v>1</v>
      </c>
      <c r="I1415" s="63">
        <v>0.11459999999999999</v>
      </c>
      <c r="J1415">
        <v>43</v>
      </c>
      <c r="K1415" t="s">
        <v>13039</v>
      </c>
      <c r="L1415" t="s">
        <v>1718</v>
      </c>
      <c r="M1415" s="2">
        <v>48.516084201386548</v>
      </c>
      <c r="N1415" t="s">
        <v>1820</v>
      </c>
    </row>
    <row r="1416" spans="1:14" x14ac:dyDescent="0.3">
      <c r="A1416" s="1">
        <v>45801.26965696759</v>
      </c>
      <c r="B1416" t="s">
        <v>603</v>
      </c>
      <c r="C1416" t="s">
        <v>603</v>
      </c>
      <c r="D1416" t="s">
        <v>2178</v>
      </c>
      <c r="E1416" t="s">
        <v>14981</v>
      </c>
      <c r="F1416" t="s">
        <v>1158</v>
      </c>
      <c r="G1416" s="62">
        <v>51.5</v>
      </c>
      <c r="H1416" s="4">
        <v>1</v>
      </c>
      <c r="I1416" s="63">
        <v>5.1499999999999997E-2</v>
      </c>
      <c r="J1416">
        <v>16</v>
      </c>
      <c r="K1416" t="s">
        <v>13039</v>
      </c>
      <c r="L1416" t="s">
        <v>1718</v>
      </c>
      <c r="M1416" s="2">
        <v>48.572206157405162</v>
      </c>
      <c r="N1416" t="s">
        <v>1820</v>
      </c>
    </row>
    <row r="1417" spans="1:14" x14ac:dyDescent="0.3">
      <c r="A1417" s="1">
        <v>45814.939357303243</v>
      </c>
      <c r="B1417" t="s">
        <v>602</v>
      </c>
      <c r="C1417" t="s">
        <v>603</v>
      </c>
      <c r="D1417" t="s">
        <v>2178</v>
      </c>
      <c r="E1417" t="s">
        <v>14982</v>
      </c>
      <c r="F1417" t="s">
        <v>1163</v>
      </c>
      <c r="G1417" s="62">
        <v>51.5</v>
      </c>
      <c r="H1417" s="4">
        <v>1</v>
      </c>
      <c r="I1417" s="63">
        <v>5.1499999999999997E-2</v>
      </c>
      <c r="J1417">
        <v>3</v>
      </c>
      <c r="K1417" t="s">
        <v>13034</v>
      </c>
      <c r="L1417" t="s">
        <v>1718</v>
      </c>
      <c r="M1417" s="2">
        <v>48.302015416666109</v>
      </c>
      <c r="N1417" t="s">
        <v>1820</v>
      </c>
    </row>
    <row r="1418" spans="1:14" x14ac:dyDescent="0.3">
      <c r="A1418" s="1">
        <v>45816.59854525463</v>
      </c>
      <c r="B1418" t="s">
        <v>602</v>
      </c>
      <c r="C1418" t="s">
        <v>603</v>
      </c>
      <c r="D1418" t="s">
        <v>2178</v>
      </c>
      <c r="E1418" t="s">
        <v>14983</v>
      </c>
      <c r="F1418" t="s">
        <v>1206</v>
      </c>
      <c r="G1418" s="62">
        <v>51.5</v>
      </c>
      <c r="H1418" s="4">
        <v>1</v>
      </c>
      <c r="I1418" s="63">
        <v>5.1499999999999997E-2</v>
      </c>
      <c r="J1418">
        <v>1</v>
      </c>
      <c r="K1418" t="s">
        <v>13034</v>
      </c>
      <c r="L1418" t="s">
        <v>1718</v>
      </c>
      <c r="M1418" s="2">
        <v>48.255259560188279</v>
      </c>
      <c r="N1418" t="s">
        <v>1820</v>
      </c>
    </row>
    <row r="1419" spans="1:14" x14ac:dyDescent="0.3">
      <c r="A1419" s="1">
        <v>45814.628769120369</v>
      </c>
      <c r="B1419" t="s">
        <v>357</v>
      </c>
      <c r="C1419" t="s">
        <v>358</v>
      </c>
      <c r="D1419" t="s">
        <v>1246</v>
      </c>
      <c r="E1419" t="s">
        <v>14984</v>
      </c>
      <c r="F1419" t="s">
        <v>1962</v>
      </c>
      <c r="G1419" s="62">
        <v>94.8</v>
      </c>
      <c r="H1419" s="4">
        <v>1</v>
      </c>
      <c r="I1419" s="63">
        <v>9.4799999999999995E-2</v>
      </c>
      <c r="J1419">
        <v>3</v>
      </c>
      <c r="K1419" t="s">
        <v>13034</v>
      </c>
      <c r="L1419" t="s">
        <v>1264</v>
      </c>
      <c r="M1419" s="2">
        <v>46.051354363429709</v>
      </c>
      <c r="N1419" t="s">
        <v>1820</v>
      </c>
    </row>
    <row r="1420" spans="1:14" x14ac:dyDescent="0.3">
      <c r="A1420" s="1">
        <v>45816.230856087961</v>
      </c>
      <c r="B1420" t="s">
        <v>137</v>
      </c>
      <c r="C1420" t="s">
        <v>137</v>
      </c>
      <c r="D1420" t="s">
        <v>1620</v>
      </c>
      <c r="E1420" t="s">
        <v>14985</v>
      </c>
      <c r="F1420" t="s">
        <v>14986</v>
      </c>
      <c r="G1420" s="62">
        <v>295.3</v>
      </c>
      <c r="H1420" s="4">
        <v>1</v>
      </c>
      <c r="I1420" s="63">
        <v>0.29530000000000001</v>
      </c>
      <c r="J1420">
        <v>1</v>
      </c>
      <c r="K1420" t="s">
        <v>13039</v>
      </c>
      <c r="L1420" t="s">
        <v>1718</v>
      </c>
      <c r="M1420" s="2">
        <v>48.167960474536812</v>
      </c>
      <c r="N1420" t="s">
        <v>1820</v>
      </c>
    </row>
    <row r="1421" spans="1:14" x14ac:dyDescent="0.3">
      <c r="A1421" s="1">
        <v>45816.420160914349</v>
      </c>
      <c r="B1421" t="s">
        <v>357</v>
      </c>
      <c r="C1421" t="s">
        <v>358</v>
      </c>
      <c r="D1421" t="s">
        <v>1246</v>
      </c>
      <c r="E1421" t="s">
        <v>14987</v>
      </c>
      <c r="F1421" t="s">
        <v>5532</v>
      </c>
      <c r="G1421" s="62">
        <v>94.8</v>
      </c>
      <c r="H1421" s="4">
        <v>1</v>
      </c>
      <c r="I1421" s="63">
        <v>9.4799999999999995E-2</v>
      </c>
      <c r="J1421">
        <v>1</v>
      </c>
      <c r="K1421" t="s">
        <v>13034</v>
      </c>
      <c r="L1421" t="s">
        <v>1264</v>
      </c>
      <c r="M1421" s="2">
        <v>46.050709756942517</v>
      </c>
      <c r="N1421" t="s">
        <v>1820</v>
      </c>
    </row>
    <row r="1422" spans="1:14" x14ac:dyDescent="0.3">
      <c r="A1422" s="1">
        <v>45799.700238819452</v>
      </c>
      <c r="B1422" t="s">
        <v>899</v>
      </c>
      <c r="C1422" t="s">
        <v>900</v>
      </c>
      <c r="D1422" t="s">
        <v>1303</v>
      </c>
      <c r="E1422" t="s">
        <v>14988</v>
      </c>
      <c r="F1422" t="s">
        <v>7306</v>
      </c>
      <c r="G1422" s="62">
        <v>486</v>
      </c>
      <c r="H1422" s="4">
        <v>1</v>
      </c>
      <c r="I1422" s="63">
        <v>0.48599999999999999</v>
      </c>
      <c r="J1422">
        <v>18</v>
      </c>
      <c r="K1422" t="s">
        <v>13034</v>
      </c>
      <c r="L1422" t="s">
        <v>1365</v>
      </c>
      <c r="M1422" s="2">
        <v>47.756049039351637</v>
      </c>
      <c r="N1422" t="s">
        <v>13062</v>
      </c>
    </row>
    <row r="1423" spans="1:14" x14ac:dyDescent="0.3">
      <c r="A1423" s="1">
        <v>45795.598906585648</v>
      </c>
      <c r="B1423" t="s">
        <v>330</v>
      </c>
      <c r="C1423" t="s">
        <v>330</v>
      </c>
      <c r="D1423" t="s">
        <v>1246</v>
      </c>
      <c r="E1423" t="s">
        <v>14989</v>
      </c>
      <c r="F1423" t="s">
        <v>7244</v>
      </c>
      <c r="G1423" s="62">
        <v>173.69</v>
      </c>
      <c r="H1423" s="4">
        <v>1</v>
      </c>
      <c r="I1423" s="63">
        <v>0.17369000000000001</v>
      </c>
      <c r="J1423">
        <v>22</v>
      </c>
      <c r="K1423" t="s">
        <v>13039</v>
      </c>
      <c r="L1423" t="s">
        <v>1718</v>
      </c>
      <c r="M1423" s="2">
        <v>48.162704282411141</v>
      </c>
      <c r="N1423" t="s">
        <v>1820</v>
      </c>
    </row>
    <row r="1424" spans="1:14" x14ac:dyDescent="0.3">
      <c r="A1424" s="1">
        <v>45815.257278263889</v>
      </c>
      <c r="B1424" t="s">
        <v>137</v>
      </c>
      <c r="C1424" t="s">
        <v>137</v>
      </c>
      <c r="D1424" t="s">
        <v>1620</v>
      </c>
      <c r="E1424" t="s">
        <v>14990</v>
      </c>
      <c r="F1424" t="s">
        <v>4553</v>
      </c>
      <c r="G1424" s="62">
        <v>295.3</v>
      </c>
      <c r="H1424" s="4">
        <v>1</v>
      </c>
      <c r="I1424" s="63">
        <v>0.29530000000000001</v>
      </c>
      <c r="J1424">
        <v>2</v>
      </c>
      <c r="K1424" t="s">
        <v>13039</v>
      </c>
      <c r="L1424" t="s">
        <v>1365</v>
      </c>
      <c r="M1424" s="2">
        <v>47.763914537033997</v>
      </c>
      <c r="N1424" t="s">
        <v>1820</v>
      </c>
    </row>
    <row r="1425" spans="1:14" x14ac:dyDescent="0.3">
      <c r="A1425" s="1">
        <v>45815.628534039352</v>
      </c>
      <c r="B1425" t="s">
        <v>366</v>
      </c>
      <c r="C1425" t="s">
        <v>366</v>
      </c>
      <c r="D1425" t="s">
        <v>1446</v>
      </c>
      <c r="E1425" t="s">
        <v>14991</v>
      </c>
      <c r="F1425" t="s">
        <v>14992</v>
      </c>
      <c r="G1425" s="62">
        <v>43.1</v>
      </c>
      <c r="H1425" s="4">
        <v>1</v>
      </c>
      <c r="I1425" s="63">
        <v>4.3099999999999999E-2</v>
      </c>
      <c r="J1425">
        <v>2</v>
      </c>
      <c r="K1425" t="s">
        <v>13039</v>
      </c>
      <c r="L1425" t="s">
        <v>1365</v>
      </c>
      <c r="M1425" s="2">
        <v>47.546403738422669</v>
      </c>
      <c r="N1425" t="s">
        <v>1820</v>
      </c>
    </row>
    <row r="1426" spans="1:14" x14ac:dyDescent="0.3">
      <c r="A1426" s="1">
        <v>45814.577235972218</v>
      </c>
      <c r="B1426" t="s">
        <v>302</v>
      </c>
      <c r="C1426" t="s">
        <v>303</v>
      </c>
      <c r="D1426" t="s">
        <v>1246</v>
      </c>
      <c r="E1426" t="s">
        <v>14993</v>
      </c>
      <c r="F1426" t="s">
        <v>2377</v>
      </c>
      <c r="G1426" s="62">
        <v>6.8</v>
      </c>
      <c r="H1426" s="4">
        <v>1</v>
      </c>
      <c r="I1426" s="63">
        <v>6.7999999999999996E-3</v>
      </c>
      <c r="J1426">
        <v>3</v>
      </c>
      <c r="K1426" t="s">
        <v>13034</v>
      </c>
      <c r="L1426" t="s">
        <v>1365</v>
      </c>
      <c r="M1426" s="2">
        <v>47.444405856484082</v>
      </c>
      <c r="N1426" t="s">
        <v>1820</v>
      </c>
    </row>
    <row r="1427" spans="1:14" x14ac:dyDescent="0.3">
      <c r="A1427" s="1">
        <v>45815.62892815972</v>
      </c>
      <c r="B1427" t="s">
        <v>366</v>
      </c>
      <c r="C1427" t="s">
        <v>366</v>
      </c>
      <c r="D1427" t="s">
        <v>1446</v>
      </c>
      <c r="E1427" t="s">
        <v>14994</v>
      </c>
      <c r="F1427" t="s">
        <v>14995</v>
      </c>
      <c r="G1427" s="62">
        <v>43.1</v>
      </c>
      <c r="H1427" s="4">
        <v>1</v>
      </c>
      <c r="I1427" s="63">
        <v>4.3099999999999999E-2</v>
      </c>
      <c r="J1427">
        <v>2</v>
      </c>
      <c r="K1427" t="s">
        <v>13039</v>
      </c>
      <c r="L1427" t="s">
        <v>1365</v>
      </c>
      <c r="M1427" s="2">
        <v>47.667219363429467</v>
      </c>
      <c r="N1427" t="s">
        <v>1820</v>
      </c>
    </row>
    <row r="1428" spans="1:14" x14ac:dyDescent="0.3">
      <c r="A1428" s="1">
        <v>45814.579118773152</v>
      </c>
      <c r="B1428" t="s">
        <v>302</v>
      </c>
      <c r="C1428" t="s">
        <v>303</v>
      </c>
      <c r="D1428" t="s">
        <v>1246</v>
      </c>
      <c r="E1428" t="s">
        <v>14996</v>
      </c>
      <c r="F1428" t="s">
        <v>2079</v>
      </c>
      <c r="G1428" s="62">
        <v>6.8</v>
      </c>
      <c r="H1428" s="4">
        <v>1</v>
      </c>
      <c r="I1428" s="63">
        <v>6.7999999999999996E-3</v>
      </c>
      <c r="J1428">
        <v>3</v>
      </c>
      <c r="K1428" t="s">
        <v>13034</v>
      </c>
      <c r="L1428" t="s">
        <v>2599</v>
      </c>
      <c r="M1428" s="2">
        <v>45.033761157406843</v>
      </c>
      <c r="N1428" t="s">
        <v>1820</v>
      </c>
    </row>
    <row r="1429" spans="1:14" x14ac:dyDescent="0.3">
      <c r="A1429" s="1">
        <v>45799.891305833327</v>
      </c>
      <c r="B1429" t="s">
        <v>330</v>
      </c>
      <c r="C1429" t="s">
        <v>330</v>
      </c>
      <c r="D1429" t="s">
        <v>1246</v>
      </c>
      <c r="E1429" t="s">
        <v>14997</v>
      </c>
      <c r="F1429" t="s">
        <v>13225</v>
      </c>
      <c r="G1429" s="62">
        <v>173.69</v>
      </c>
      <c r="H1429" s="4">
        <v>1</v>
      </c>
      <c r="I1429" s="63">
        <v>0.17369000000000001</v>
      </c>
      <c r="J1429">
        <v>18</v>
      </c>
      <c r="K1429" t="s">
        <v>13039</v>
      </c>
      <c r="L1429" t="s">
        <v>1333</v>
      </c>
      <c r="M1429" s="2">
        <v>50.778047708328813</v>
      </c>
      <c r="N1429" t="s">
        <v>1820</v>
      </c>
    </row>
    <row r="1430" spans="1:14" x14ac:dyDescent="0.3">
      <c r="A1430" s="1">
        <v>45800.608917337959</v>
      </c>
      <c r="B1430" t="s">
        <v>330</v>
      </c>
      <c r="C1430" t="s">
        <v>330</v>
      </c>
      <c r="D1430" t="s">
        <v>1246</v>
      </c>
      <c r="E1430" t="s">
        <v>14998</v>
      </c>
      <c r="F1430" t="s">
        <v>12799</v>
      </c>
      <c r="G1430" s="62">
        <v>173.69</v>
      </c>
      <c r="H1430" s="4">
        <v>1</v>
      </c>
      <c r="I1430" s="63">
        <v>0.17369000000000001</v>
      </c>
      <c r="J1430">
        <v>17</v>
      </c>
      <c r="K1430" t="s">
        <v>13039</v>
      </c>
      <c r="L1430" t="s">
        <v>1333</v>
      </c>
      <c r="M1430" s="2">
        <v>50.592235613425153</v>
      </c>
      <c r="N1430" t="s">
        <v>1820</v>
      </c>
    </row>
    <row r="1431" spans="1:14" x14ac:dyDescent="0.3">
      <c r="A1431" s="1">
        <v>45814.202641400458</v>
      </c>
      <c r="B1431" t="s">
        <v>330</v>
      </c>
      <c r="C1431" t="s">
        <v>330</v>
      </c>
      <c r="D1431" t="s">
        <v>1246</v>
      </c>
      <c r="E1431" t="s">
        <v>14999</v>
      </c>
      <c r="F1431" t="s">
        <v>14830</v>
      </c>
      <c r="G1431" s="62">
        <v>173.69</v>
      </c>
      <c r="H1431" s="4">
        <v>1</v>
      </c>
      <c r="I1431" s="63">
        <v>0.17369000000000001</v>
      </c>
      <c r="J1431">
        <v>3</v>
      </c>
      <c r="K1431" t="s">
        <v>13039</v>
      </c>
      <c r="L1431" t="s">
        <v>1333</v>
      </c>
      <c r="M1431" s="2">
        <v>50.764831817126833</v>
      </c>
      <c r="N1431" t="s">
        <v>1820</v>
      </c>
    </row>
    <row r="1432" spans="1:14" x14ac:dyDescent="0.3">
      <c r="A1432" s="1">
        <v>45795.290775474539</v>
      </c>
      <c r="B1432" t="s">
        <v>96</v>
      </c>
      <c r="C1432" t="s">
        <v>96</v>
      </c>
      <c r="D1432" t="s">
        <v>1796</v>
      </c>
      <c r="E1432" t="s">
        <v>15000</v>
      </c>
      <c r="F1432" t="s">
        <v>2961</v>
      </c>
      <c r="G1432" s="62">
        <v>87.8</v>
      </c>
      <c r="H1432" s="4">
        <v>1</v>
      </c>
      <c r="I1432" s="63">
        <v>8.7800000000000003E-2</v>
      </c>
      <c r="J1432">
        <v>22</v>
      </c>
      <c r="K1432" t="s">
        <v>13039</v>
      </c>
      <c r="L1432" t="s">
        <v>1333</v>
      </c>
      <c r="M1432" s="2">
        <v>50.593921666666567</v>
      </c>
      <c r="N1432" t="s">
        <v>1820</v>
      </c>
    </row>
    <row r="1433" spans="1:14" x14ac:dyDescent="0.3">
      <c r="A1433" s="1">
        <v>45812.45742525463</v>
      </c>
      <c r="B1433" t="s">
        <v>330</v>
      </c>
      <c r="C1433" t="s">
        <v>330</v>
      </c>
      <c r="D1433" t="s">
        <v>1246</v>
      </c>
      <c r="E1433" t="s">
        <v>15001</v>
      </c>
      <c r="F1433" t="s">
        <v>15002</v>
      </c>
      <c r="G1433" s="62">
        <v>173.69</v>
      </c>
      <c r="H1433" s="4">
        <v>1</v>
      </c>
      <c r="I1433" s="63">
        <v>0.17369000000000001</v>
      </c>
      <c r="J1433">
        <v>5</v>
      </c>
      <c r="K1433" t="s">
        <v>13039</v>
      </c>
      <c r="L1433" t="s">
        <v>1333</v>
      </c>
      <c r="M1433" s="2">
        <v>50.907891145834583</v>
      </c>
      <c r="N1433" t="s">
        <v>1820</v>
      </c>
    </row>
    <row r="1434" spans="1:14" x14ac:dyDescent="0.3">
      <c r="A1434" s="1">
        <v>45782.798898368063</v>
      </c>
      <c r="B1434" t="s">
        <v>330</v>
      </c>
      <c r="C1434" t="s">
        <v>330</v>
      </c>
      <c r="D1434" t="s">
        <v>1246</v>
      </c>
      <c r="E1434" t="s">
        <v>15003</v>
      </c>
      <c r="F1434" t="s">
        <v>15004</v>
      </c>
      <c r="G1434" s="62">
        <v>173.69</v>
      </c>
      <c r="H1434" s="4">
        <v>1</v>
      </c>
      <c r="I1434" s="63">
        <v>0.17369000000000001</v>
      </c>
      <c r="J1434">
        <v>35</v>
      </c>
      <c r="K1434" t="s">
        <v>13039</v>
      </c>
      <c r="L1434" t="s">
        <v>1316</v>
      </c>
      <c r="M1434" s="2">
        <v>49.743478101852823</v>
      </c>
      <c r="N1434" t="s">
        <v>1820</v>
      </c>
    </row>
    <row r="1435" spans="1:14" x14ac:dyDescent="0.3">
      <c r="A1435" s="1">
        <v>45811.428464444441</v>
      </c>
      <c r="B1435" t="s">
        <v>898</v>
      </c>
      <c r="C1435" t="s">
        <v>895</v>
      </c>
      <c r="D1435" t="s">
        <v>1047</v>
      </c>
      <c r="E1435" t="s">
        <v>15005</v>
      </c>
      <c r="F1435" t="s">
        <v>1055</v>
      </c>
      <c r="G1435" s="62">
        <v>229.8</v>
      </c>
      <c r="H1435" s="4">
        <v>1</v>
      </c>
      <c r="I1435" s="63">
        <v>0.2298</v>
      </c>
      <c r="J1435">
        <v>6</v>
      </c>
      <c r="K1435" t="s">
        <v>13042</v>
      </c>
      <c r="L1435" t="s">
        <v>1718</v>
      </c>
      <c r="M1435" s="2">
        <v>48.159483333336539</v>
      </c>
      <c r="N1435" t="s">
        <v>13062</v>
      </c>
    </row>
    <row r="1436" spans="1:14" x14ac:dyDescent="0.3">
      <c r="A1436" s="1">
        <v>45795.591362812498</v>
      </c>
      <c r="B1436" t="s">
        <v>330</v>
      </c>
      <c r="C1436" t="s">
        <v>330</v>
      </c>
      <c r="D1436" t="s">
        <v>1246</v>
      </c>
      <c r="E1436" t="s">
        <v>15006</v>
      </c>
      <c r="F1436" t="s">
        <v>6032</v>
      </c>
      <c r="G1436" s="62">
        <v>173.69</v>
      </c>
      <c r="H1436" s="4">
        <v>1</v>
      </c>
      <c r="I1436" s="63">
        <v>0.17369000000000001</v>
      </c>
      <c r="J1436">
        <v>22</v>
      </c>
      <c r="K1436" t="s">
        <v>13039</v>
      </c>
      <c r="L1436" t="s">
        <v>1316</v>
      </c>
      <c r="M1436" s="2">
        <v>49.743013032406452</v>
      </c>
      <c r="N1436" t="s">
        <v>1820</v>
      </c>
    </row>
    <row r="1437" spans="1:14" x14ac:dyDescent="0.3">
      <c r="A1437" s="1">
        <v>45796.80077627315</v>
      </c>
      <c r="B1437" t="s">
        <v>96</v>
      </c>
      <c r="C1437" t="s">
        <v>96</v>
      </c>
      <c r="D1437" t="s">
        <v>1796</v>
      </c>
      <c r="E1437" t="s">
        <v>15007</v>
      </c>
      <c r="F1437" t="s">
        <v>1809</v>
      </c>
      <c r="G1437" s="62">
        <v>87.8</v>
      </c>
      <c r="H1437" s="4">
        <v>1</v>
      </c>
      <c r="I1437" s="63">
        <v>8.7800000000000003E-2</v>
      </c>
      <c r="J1437">
        <v>21</v>
      </c>
      <c r="K1437" t="s">
        <v>13039</v>
      </c>
      <c r="L1437" t="s">
        <v>1316</v>
      </c>
      <c r="M1437" s="2">
        <v>49.742481967594358</v>
      </c>
      <c r="N1437" t="s">
        <v>1820</v>
      </c>
    </row>
    <row r="1438" spans="1:14" x14ac:dyDescent="0.3">
      <c r="A1438" s="1">
        <v>45777.985561145833</v>
      </c>
      <c r="B1438" t="s">
        <v>96</v>
      </c>
      <c r="C1438" t="s">
        <v>96</v>
      </c>
      <c r="D1438" t="s">
        <v>1796</v>
      </c>
      <c r="E1438" t="s">
        <v>15008</v>
      </c>
      <c r="F1438" t="s">
        <v>5590</v>
      </c>
      <c r="G1438" s="62">
        <v>87.8</v>
      </c>
      <c r="H1438" s="4">
        <v>1</v>
      </c>
      <c r="I1438" s="63">
        <v>8.7800000000000003E-2</v>
      </c>
      <c r="J1438">
        <v>40</v>
      </c>
      <c r="K1438" t="s">
        <v>13039</v>
      </c>
      <c r="L1438" t="s">
        <v>1316</v>
      </c>
      <c r="M1438" s="2">
        <v>49.741965150460601</v>
      </c>
      <c r="N1438" t="s">
        <v>1820</v>
      </c>
    </row>
    <row r="1439" spans="1:14" x14ac:dyDescent="0.3">
      <c r="A1439" s="1">
        <v>45796.657520370369</v>
      </c>
      <c r="B1439" t="s">
        <v>966</v>
      </c>
      <c r="C1439" t="s">
        <v>966</v>
      </c>
      <c r="D1439" t="s">
        <v>5700</v>
      </c>
      <c r="E1439" t="s">
        <v>15009</v>
      </c>
      <c r="F1439" t="s">
        <v>8407</v>
      </c>
      <c r="G1439" s="62">
        <v>23</v>
      </c>
      <c r="H1439" s="4">
        <v>1</v>
      </c>
      <c r="I1439" s="63">
        <v>2.3E-2</v>
      </c>
      <c r="J1439">
        <v>21</v>
      </c>
      <c r="K1439" t="s">
        <v>13034</v>
      </c>
      <c r="L1439" t="s">
        <v>1316</v>
      </c>
      <c r="M1439" s="2">
        <v>49.578941956016934</v>
      </c>
      <c r="N1439" t="s">
        <v>1820</v>
      </c>
    </row>
    <row r="1440" spans="1:14" x14ac:dyDescent="0.3">
      <c r="A1440" s="1">
        <v>45796.657594560187</v>
      </c>
      <c r="B1440" t="s">
        <v>966</v>
      </c>
      <c r="C1440" t="s">
        <v>966</v>
      </c>
      <c r="D1440" t="s">
        <v>5700</v>
      </c>
      <c r="E1440" t="s">
        <v>15010</v>
      </c>
      <c r="F1440" t="s">
        <v>8701</v>
      </c>
      <c r="G1440" s="62">
        <v>23</v>
      </c>
      <c r="H1440" s="4">
        <v>1</v>
      </c>
      <c r="I1440" s="63">
        <v>2.3E-2</v>
      </c>
      <c r="J1440">
        <v>21</v>
      </c>
      <c r="K1440" t="s">
        <v>13034</v>
      </c>
      <c r="L1440" t="s">
        <v>1316</v>
      </c>
      <c r="M1440" s="2">
        <v>49.369248495371721</v>
      </c>
      <c r="N1440" t="s">
        <v>1820</v>
      </c>
    </row>
    <row r="1441" spans="1:14" x14ac:dyDescent="0.3">
      <c r="A1441" s="1">
        <v>45799.681865729173</v>
      </c>
      <c r="B1441" t="s">
        <v>899</v>
      </c>
      <c r="C1441" t="s">
        <v>900</v>
      </c>
      <c r="D1441" t="s">
        <v>1303</v>
      </c>
      <c r="E1441" t="s">
        <v>15011</v>
      </c>
      <c r="F1441" t="s">
        <v>3714</v>
      </c>
      <c r="G1441" s="62">
        <v>486</v>
      </c>
      <c r="H1441" s="4">
        <v>1</v>
      </c>
      <c r="I1441" s="63">
        <v>0.48599999999999999</v>
      </c>
      <c r="J1441">
        <v>18</v>
      </c>
      <c r="K1441" t="s">
        <v>13034</v>
      </c>
      <c r="L1441" t="s">
        <v>1365</v>
      </c>
      <c r="M1441" s="2">
        <v>47.754244780095178</v>
      </c>
      <c r="N1441" t="s">
        <v>13062</v>
      </c>
    </row>
    <row r="1442" spans="1:14" x14ac:dyDescent="0.3">
      <c r="A1442" s="1">
        <v>45788.241164386578</v>
      </c>
      <c r="B1442" t="s">
        <v>572</v>
      </c>
      <c r="C1442" t="s">
        <v>572</v>
      </c>
      <c r="D1442" t="s">
        <v>1802</v>
      </c>
      <c r="E1442" t="s">
        <v>15012</v>
      </c>
      <c r="F1442" t="s">
        <v>12443</v>
      </c>
      <c r="G1442" s="62">
        <v>72.599999999999994</v>
      </c>
      <c r="H1442" s="4">
        <v>1</v>
      </c>
      <c r="I1442" s="63">
        <v>7.2599999999999998E-2</v>
      </c>
      <c r="J1442">
        <v>29</v>
      </c>
      <c r="K1442" t="s">
        <v>13039</v>
      </c>
      <c r="L1442" t="s">
        <v>1365</v>
      </c>
      <c r="M1442" s="2">
        <v>47.633800902782241</v>
      </c>
      <c r="N1442" t="s">
        <v>1820</v>
      </c>
    </row>
    <row r="1443" spans="1:14" x14ac:dyDescent="0.3">
      <c r="A1443" s="1">
        <v>45787.984135115737</v>
      </c>
      <c r="B1443" t="s">
        <v>572</v>
      </c>
      <c r="C1443" t="s">
        <v>572</v>
      </c>
      <c r="D1443" t="s">
        <v>1802</v>
      </c>
      <c r="E1443" t="s">
        <v>15013</v>
      </c>
      <c r="F1443" t="s">
        <v>12437</v>
      </c>
      <c r="G1443" s="62">
        <v>72.599999999999994</v>
      </c>
      <c r="H1443" s="4">
        <v>1</v>
      </c>
      <c r="I1443" s="63">
        <v>7.2599999999999998E-2</v>
      </c>
      <c r="J1443">
        <v>30</v>
      </c>
      <c r="K1443" t="s">
        <v>13039</v>
      </c>
      <c r="L1443" t="s">
        <v>1365</v>
      </c>
      <c r="M1443" s="2">
        <v>47.563377615741047</v>
      </c>
      <c r="N1443" t="s">
        <v>1820</v>
      </c>
    </row>
    <row r="1444" spans="1:14" x14ac:dyDescent="0.3">
      <c r="A1444" s="1">
        <v>45786.626249930559</v>
      </c>
      <c r="B1444" t="s">
        <v>572</v>
      </c>
      <c r="C1444" t="s">
        <v>572</v>
      </c>
      <c r="D1444" t="s">
        <v>1802</v>
      </c>
      <c r="E1444" t="s">
        <v>15014</v>
      </c>
      <c r="F1444" t="s">
        <v>3593</v>
      </c>
      <c r="G1444" s="62">
        <v>72.599999999999994</v>
      </c>
      <c r="H1444" s="4">
        <v>1</v>
      </c>
      <c r="I1444" s="63">
        <v>7.2599999999999998E-2</v>
      </c>
      <c r="J1444">
        <v>31</v>
      </c>
      <c r="K1444" t="s">
        <v>13039</v>
      </c>
      <c r="L1444" t="s">
        <v>1365</v>
      </c>
      <c r="M1444" s="2">
        <v>47.882804444445362</v>
      </c>
      <c r="N1444" t="s">
        <v>1820</v>
      </c>
    </row>
    <row r="1445" spans="1:14" x14ac:dyDescent="0.3">
      <c r="A1445" s="1">
        <v>45795.273838703702</v>
      </c>
      <c r="B1445" t="s">
        <v>358</v>
      </c>
      <c r="C1445" t="s">
        <v>358</v>
      </c>
      <c r="D1445" t="s">
        <v>1246</v>
      </c>
      <c r="E1445" t="s">
        <v>15015</v>
      </c>
      <c r="F1445" t="s">
        <v>5536</v>
      </c>
      <c r="G1445" s="62">
        <v>94.2</v>
      </c>
      <c r="H1445" s="4">
        <v>1</v>
      </c>
      <c r="I1445" s="63">
        <v>9.4200000000000006E-2</v>
      </c>
      <c r="J1445">
        <v>22</v>
      </c>
      <c r="K1445" t="s">
        <v>13039</v>
      </c>
      <c r="L1445" t="s">
        <v>1327</v>
      </c>
      <c r="M1445" s="2">
        <v>44.044749560183853</v>
      </c>
      <c r="N1445" t="s">
        <v>1820</v>
      </c>
    </row>
    <row r="1446" spans="1:14" x14ac:dyDescent="0.3">
      <c r="A1446" s="1">
        <v>45794.291291932866</v>
      </c>
      <c r="B1446" t="s">
        <v>1019</v>
      </c>
      <c r="C1446" t="s">
        <v>1019</v>
      </c>
      <c r="D1446" t="s">
        <v>1047</v>
      </c>
      <c r="E1446" t="s">
        <v>15016</v>
      </c>
      <c r="F1446" t="s">
        <v>3770</v>
      </c>
      <c r="G1446" s="62">
        <v>65</v>
      </c>
      <c r="H1446" s="4">
        <v>1</v>
      </c>
      <c r="I1446" s="63">
        <v>6.5000000000000002E-2</v>
      </c>
      <c r="J1446">
        <v>23</v>
      </c>
      <c r="K1446" t="s">
        <v>13039</v>
      </c>
      <c r="L1446" t="s">
        <v>1365</v>
      </c>
      <c r="M1446" s="2">
        <v>47.05365697916568</v>
      </c>
      <c r="N1446" t="s">
        <v>1820</v>
      </c>
    </row>
    <row r="1447" spans="1:14" x14ac:dyDescent="0.3">
      <c r="A1447" s="1">
        <v>45801.291228321759</v>
      </c>
      <c r="B1447" t="s">
        <v>220</v>
      </c>
      <c r="C1447" t="s">
        <v>220</v>
      </c>
      <c r="D1447" t="s">
        <v>2350</v>
      </c>
      <c r="E1447" t="s">
        <v>15017</v>
      </c>
      <c r="F1447" t="s">
        <v>15018</v>
      </c>
      <c r="G1447" s="62">
        <v>85.3</v>
      </c>
      <c r="H1447" s="4">
        <v>1</v>
      </c>
      <c r="I1447" s="63">
        <v>8.5300000000000001E-2</v>
      </c>
      <c r="J1447">
        <v>16</v>
      </c>
      <c r="K1447" t="s">
        <v>13039</v>
      </c>
      <c r="L1447" t="s">
        <v>1365</v>
      </c>
      <c r="M1447" s="2">
        <v>47.075133356484002</v>
      </c>
      <c r="N1447" t="s">
        <v>1820</v>
      </c>
    </row>
    <row r="1448" spans="1:14" x14ac:dyDescent="0.3">
      <c r="A1448" s="1">
        <v>45812.616535995367</v>
      </c>
      <c r="B1448" t="s">
        <v>1019</v>
      </c>
      <c r="C1448" t="s">
        <v>1019</v>
      </c>
      <c r="D1448" t="s">
        <v>1047</v>
      </c>
      <c r="E1448" t="s">
        <v>15019</v>
      </c>
      <c r="F1448" t="s">
        <v>3775</v>
      </c>
      <c r="G1448" s="62">
        <v>65</v>
      </c>
      <c r="H1448" s="4">
        <v>1</v>
      </c>
      <c r="I1448" s="63">
        <v>6.5000000000000002E-2</v>
      </c>
      <c r="J1448">
        <v>5</v>
      </c>
      <c r="K1448" t="s">
        <v>13039</v>
      </c>
      <c r="L1448" t="s">
        <v>1365</v>
      </c>
      <c r="M1448" s="2">
        <v>47.012108530092519</v>
      </c>
      <c r="N1448" t="s">
        <v>1820</v>
      </c>
    </row>
    <row r="1449" spans="1:14" x14ac:dyDescent="0.3">
      <c r="A1449" s="1">
        <v>45788.243100462962</v>
      </c>
      <c r="B1449" t="s">
        <v>572</v>
      </c>
      <c r="C1449" t="s">
        <v>572</v>
      </c>
      <c r="D1449" t="s">
        <v>1802</v>
      </c>
      <c r="E1449" t="s">
        <v>15020</v>
      </c>
      <c r="F1449" t="s">
        <v>14311</v>
      </c>
      <c r="G1449" s="62">
        <v>72.599999999999994</v>
      </c>
      <c r="H1449" s="4">
        <v>1</v>
      </c>
      <c r="I1449" s="63">
        <v>7.2599999999999998E-2</v>
      </c>
      <c r="J1449">
        <v>29</v>
      </c>
      <c r="K1449" t="s">
        <v>13039</v>
      </c>
      <c r="L1449" t="s">
        <v>1365</v>
      </c>
      <c r="M1449" s="2">
        <v>47.419144224535557</v>
      </c>
      <c r="N1449" t="s">
        <v>1820</v>
      </c>
    </row>
    <row r="1450" spans="1:14" x14ac:dyDescent="0.3">
      <c r="A1450" s="1">
        <v>45798.237660937499</v>
      </c>
      <c r="B1450" t="s">
        <v>572</v>
      </c>
      <c r="C1450" t="s">
        <v>572</v>
      </c>
      <c r="D1450" t="s">
        <v>1802</v>
      </c>
      <c r="E1450" t="s">
        <v>15021</v>
      </c>
      <c r="F1450" t="s">
        <v>13643</v>
      </c>
      <c r="G1450" s="62">
        <v>72.599999999999994</v>
      </c>
      <c r="H1450" s="4">
        <v>1</v>
      </c>
      <c r="I1450" s="63">
        <v>7.2599999999999998E-2</v>
      </c>
      <c r="J1450">
        <v>19</v>
      </c>
      <c r="K1450" t="s">
        <v>13039</v>
      </c>
      <c r="L1450" t="s">
        <v>1365</v>
      </c>
      <c r="M1450" s="2">
        <v>47.462513587961439</v>
      </c>
      <c r="N1450" t="s">
        <v>1820</v>
      </c>
    </row>
    <row r="1451" spans="1:14" x14ac:dyDescent="0.3">
      <c r="A1451" s="1">
        <v>45812.59415715278</v>
      </c>
      <c r="B1451" t="s">
        <v>898</v>
      </c>
      <c r="C1451" t="s">
        <v>895</v>
      </c>
      <c r="D1451" t="s">
        <v>1047</v>
      </c>
      <c r="E1451" t="s">
        <v>15022</v>
      </c>
      <c r="F1451" t="s">
        <v>2828</v>
      </c>
      <c r="G1451" s="62">
        <v>229.8</v>
      </c>
      <c r="H1451" s="4">
        <v>1</v>
      </c>
      <c r="I1451" s="63">
        <v>0.2298</v>
      </c>
      <c r="J1451">
        <v>5</v>
      </c>
      <c r="K1451" t="s">
        <v>13042</v>
      </c>
      <c r="L1451" t="s">
        <v>1327</v>
      </c>
      <c r="M1451" s="2">
        <v>44.752187152778788</v>
      </c>
      <c r="N1451" t="s">
        <v>13062</v>
      </c>
    </row>
    <row r="1452" spans="1:14" x14ac:dyDescent="0.3">
      <c r="A1452" s="1">
        <v>45775.809672939817</v>
      </c>
      <c r="B1452" t="s">
        <v>895</v>
      </c>
      <c r="C1452" t="s">
        <v>895</v>
      </c>
      <c r="D1452" t="s">
        <v>1047</v>
      </c>
      <c r="E1452" t="s">
        <v>15023</v>
      </c>
      <c r="F1452" t="s">
        <v>1078</v>
      </c>
      <c r="G1452" s="62">
        <v>229.8</v>
      </c>
      <c r="H1452" s="4">
        <v>1</v>
      </c>
      <c r="I1452" s="63">
        <v>0.2298</v>
      </c>
      <c r="J1452">
        <v>42</v>
      </c>
      <c r="K1452" t="s">
        <v>13039</v>
      </c>
      <c r="L1452" t="s">
        <v>1264</v>
      </c>
      <c r="M1452" s="2">
        <v>46.8501938078698</v>
      </c>
      <c r="N1452" t="s">
        <v>1820</v>
      </c>
    </row>
    <row r="1453" spans="1:14" x14ac:dyDescent="0.3">
      <c r="A1453" s="1">
        <v>45810.456966979167</v>
      </c>
      <c r="B1453" t="s">
        <v>898</v>
      </c>
      <c r="C1453" t="s">
        <v>895</v>
      </c>
      <c r="D1453" t="s">
        <v>1047</v>
      </c>
      <c r="E1453" t="s">
        <v>15024</v>
      </c>
      <c r="F1453" t="s">
        <v>2936</v>
      </c>
      <c r="G1453" s="62">
        <v>229.8</v>
      </c>
      <c r="H1453" s="4">
        <v>1</v>
      </c>
      <c r="I1453" s="63">
        <v>0.2298</v>
      </c>
      <c r="J1453">
        <v>7</v>
      </c>
      <c r="K1453" t="s">
        <v>13042</v>
      </c>
      <c r="L1453" t="s">
        <v>1327</v>
      </c>
      <c r="M1453" s="2">
        <v>44.751245138890233</v>
      </c>
      <c r="N1453" t="s">
        <v>13062</v>
      </c>
    </row>
    <row r="1454" spans="1:14" x14ac:dyDescent="0.3">
      <c r="A1454" s="1">
        <v>45813.353123981477</v>
      </c>
      <c r="B1454" t="s">
        <v>898</v>
      </c>
      <c r="C1454" t="s">
        <v>895</v>
      </c>
      <c r="D1454" t="s">
        <v>1047</v>
      </c>
      <c r="E1454" t="s">
        <v>15025</v>
      </c>
      <c r="F1454" t="s">
        <v>2012</v>
      </c>
      <c r="G1454" s="62">
        <v>229.8</v>
      </c>
      <c r="H1454" s="4">
        <v>1</v>
      </c>
      <c r="I1454" s="63">
        <v>0.2298</v>
      </c>
      <c r="J1454">
        <v>4</v>
      </c>
      <c r="K1454" t="s">
        <v>13042</v>
      </c>
      <c r="L1454" t="s">
        <v>2599</v>
      </c>
      <c r="M1454" s="2">
        <v>45.73496629629517</v>
      </c>
      <c r="N1454" t="s">
        <v>13062</v>
      </c>
    </row>
    <row r="1455" spans="1:14" x14ac:dyDescent="0.3">
      <c r="A1455" s="1">
        <v>45814.438659247688</v>
      </c>
      <c r="B1455" t="s">
        <v>898</v>
      </c>
      <c r="C1455" t="s">
        <v>895</v>
      </c>
      <c r="D1455" t="s">
        <v>1047</v>
      </c>
      <c r="E1455" t="s">
        <v>15026</v>
      </c>
      <c r="F1455" t="s">
        <v>3801</v>
      </c>
      <c r="G1455" s="62">
        <v>229.8</v>
      </c>
      <c r="H1455" s="4">
        <v>1</v>
      </c>
      <c r="I1455" s="63">
        <v>0.2298</v>
      </c>
      <c r="J1455">
        <v>3</v>
      </c>
      <c r="K1455" t="s">
        <v>13042</v>
      </c>
      <c r="L1455" t="s">
        <v>2599</v>
      </c>
      <c r="M1455" s="2">
        <v>45.737033518518729</v>
      </c>
      <c r="N1455" t="s">
        <v>13062</v>
      </c>
    </row>
    <row r="1456" spans="1:14" x14ac:dyDescent="0.3">
      <c r="A1456" s="1">
        <v>45814.437018703713</v>
      </c>
      <c r="B1456" t="s">
        <v>898</v>
      </c>
      <c r="C1456" t="s">
        <v>895</v>
      </c>
      <c r="D1456" t="s">
        <v>1047</v>
      </c>
      <c r="E1456" t="s">
        <v>15027</v>
      </c>
      <c r="F1456" t="s">
        <v>2246</v>
      </c>
      <c r="G1456" s="62">
        <v>229.8</v>
      </c>
      <c r="H1456" s="4">
        <v>1</v>
      </c>
      <c r="I1456" s="63">
        <v>0.2298</v>
      </c>
      <c r="J1456">
        <v>3</v>
      </c>
      <c r="K1456" t="s">
        <v>13042</v>
      </c>
      <c r="L1456" t="s">
        <v>1264</v>
      </c>
      <c r="M1456" s="2">
        <v>46.228924143520999</v>
      </c>
      <c r="N1456" t="s">
        <v>13062</v>
      </c>
    </row>
    <row r="1457" spans="1:14" x14ac:dyDescent="0.3">
      <c r="A1457" s="1">
        <v>45813.736513703698</v>
      </c>
      <c r="B1457" t="s">
        <v>220</v>
      </c>
      <c r="C1457" t="s">
        <v>220</v>
      </c>
      <c r="D1457" t="s">
        <v>2350</v>
      </c>
      <c r="E1457" t="s">
        <v>15028</v>
      </c>
      <c r="F1457" t="s">
        <v>15029</v>
      </c>
      <c r="G1457" s="62">
        <v>85.3</v>
      </c>
      <c r="H1457" s="4">
        <v>1</v>
      </c>
      <c r="I1457" s="63">
        <v>8.5300000000000001E-2</v>
      </c>
      <c r="J1457">
        <v>4</v>
      </c>
      <c r="K1457" t="s">
        <v>13039</v>
      </c>
      <c r="L1457" t="s">
        <v>1264</v>
      </c>
      <c r="M1457" s="2">
        <v>46.830676076388038</v>
      </c>
      <c r="N1457" t="s">
        <v>1820</v>
      </c>
    </row>
    <row r="1458" spans="1:14" x14ac:dyDescent="0.3">
      <c r="A1458" s="1">
        <v>45810.679943518517</v>
      </c>
      <c r="B1458" t="s">
        <v>7021</v>
      </c>
      <c r="C1458" t="s">
        <v>1011</v>
      </c>
      <c r="D1458" t="s">
        <v>1047</v>
      </c>
      <c r="E1458" t="s">
        <v>15030</v>
      </c>
      <c r="F1458" t="s">
        <v>2434</v>
      </c>
      <c r="G1458" s="62">
        <v>69</v>
      </c>
      <c r="H1458" s="4">
        <v>1</v>
      </c>
      <c r="I1458" s="63">
        <v>6.9000000000000006E-2</v>
      </c>
      <c r="J1458">
        <v>7</v>
      </c>
      <c r="K1458" t="s">
        <v>13034</v>
      </c>
      <c r="L1458" t="s">
        <v>1264</v>
      </c>
      <c r="M1458" s="2">
        <v>46.392243854163098</v>
      </c>
      <c r="N1458" t="s">
        <v>13062</v>
      </c>
    </row>
    <row r="1459" spans="1:14" x14ac:dyDescent="0.3">
      <c r="A1459" s="1">
        <v>45815.422508391202</v>
      </c>
      <c r="B1459" t="s">
        <v>15031</v>
      </c>
      <c r="C1459" t="s">
        <v>1011</v>
      </c>
      <c r="D1459" t="s">
        <v>1047</v>
      </c>
      <c r="E1459" t="s">
        <v>15032</v>
      </c>
      <c r="F1459" t="s">
        <v>2022</v>
      </c>
      <c r="G1459" s="62">
        <v>69</v>
      </c>
      <c r="H1459" s="4">
        <v>1</v>
      </c>
      <c r="I1459" s="63">
        <v>6.9000000000000006E-2</v>
      </c>
      <c r="J1459">
        <v>2</v>
      </c>
      <c r="K1459" t="s">
        <v>13034</v>
      </c>
      <c r="L1459" t="s">
        <v>1264</v>
      </c>
      <c r="M1459" s="2">
        <v>46.12810118055495</v>
      </c>
      <c r="N1459" t="s">
        <v>13062</v>
      </c>
    </row>
    <row r="1460" spans="1:14" x14ac:dyDescent="0.3">
      <c r="A1460" s="1">
        <v>45815.422878958343</v>
      </c>
      <c r="B1460" t="s">
        <v>15031</v>
      </c>
      <c r="C1460" t="s">
        <v>1011</v>
      </c>
      <c r="D1460" t="s">
        <v>1047</v>
      </c>
      <c r="E1460" t="s">
        <v>15033</v>
      </c>
      <c r="F1460" t="s">
        <v>14716</v>
      </c>
      <c r="G1460" s="62">
        <v>69</v>
      </c>
      <c r="H1460" s="4">
        <v>1</v>
      </c>
      <c r="I1460" s="63">
        <v>6.9000000000000006E-2</v>
      </c>
      <c r="J1460">
        <v>2</v>
      </c>
      <c r="K1460" t="s">
        <v>13034</v>
      </c>
      <c r="L1460" t="s">
        <v>1264</v>
      </c>
      <c r="M1460" s="2">
        <v>46.323263310187031</v>
      </c>
      <c r="N1460" t="s">
        <v>13062</v>
      </c>
    </row>
    <row r="1461" spans="1:14" x14ac:dyDescent="0.3">
      <c r="A1461" s="1">
        <v>45810.45747454861</v>
      </c>
      <c r="B1461" t="s">
        <v>898</v>
      </c>
      <c r="C1461" t="s">
        <v>895</v>
      </c>
      <c r="D1461" t="s">
        <v>1047</v>
      </c>
      <c r="E1461" t="s">
        <v>15034</v>
      </c>
      <c r="F1461" t="s">
        <v>4465</v>
      </c>
      <c r="G1461" s="62">
        <v>229.8</v>
      </c>
      <c r="H1461" s="4">
        <v>1</v>
      </c>
      <c r="I1461" s="63">
        <v>0.2298</v>
      </c>
      <c r="J1461">
        <v>7</v>
      </c>
      <c r="K1461" t="s">
        <v>13042</v>
      </c>
      <c r="L1461" t="s">
        <v>2599</v>
      </c>
      <c r="M1461" s="2">
        <v>45.537631817132933</v>
      </c>
      <c r="N1461" t="s">
        <v>13062</v>
      </c>
    </row>
    <row r="1462" spans="1:14" x14ac:dyDescent="0.3">
      <c r="A1462" s="1">
        <v>45815.421932002311</v>
      </c>
      <c r="B1462" t="s">
        <v>7021</v>
      </c>
      <c r="C1462" t="s">
        <v>1011</v>
      </c>
      <c r="D1462" t="s">
        <v>1047</v>
      </c>
      <c r="E1462" t="s">
        <v>15035</v>
      </c>
      <c r="F1462" t="s">
        <v>15002</v>
      </c>
      <c r="G1462" s="62">
        <v>69</v>
      </c>
      <c r="H1462" s="4">
        <v>1</v>
      </c>
      <c r="I1462" s="63">
        <v>6.9000000000000006E-2</v>
      </c>
      <c r="J1462">
        <v>2</v>
      </c>
      <c r="K1462" t="s">
        <v>13034</v>
      </c>
      <c r="L1462" t="s">
        <v>1264</v>
      </c>
      <c r="M1462" s="2">
        <v>46.19935539351718</v>
      </c>
      <c r="N1462" t="s">
        <v>13062</v>
      </c>
    </row>
    <row r="1463" spans="1:14" x14ac:dyDescent="0.3">
      <c r="A1463" s="1">
        <v>45815.700011851848</v>
      </c>
      <c r="B1463" t="s">
        <v>465</v>
      </c>
      <c r="C1463" t="s">
        <v>465</v>
      </c>
      <c r="D1463" t="s">
        <v>1047</v>
      </c>
      <c r="E1463" t="s">
        <v>15036</v>
      </c>
      <c r="F1463" t="s">
        <v>13694</v>
      </c>
      <c r="G1463" s="62">
        <v>176.38</v>
      </c>
      <c r="H1463" s="4">
        <v>1</v>
      </c>
      <c r="I1463" s="63">
        <v>0.17638000000000001</v>
      </c>
      <c r="J1463">
        <v>2</v>
      </c>
      <c r="K1463" t="s">
        <v>13039</v>
      </c>
      <c r="L1463" t="s">
        <v>2599</v>
      </c>
      <c r="M1463" s="2">
        <v>45.530501493056363</v>
      </c>
      <c r="N1463" t="s">
        <v>13062</v>
      </c>
    </row>
    <row r="1464" spans="1:14" x14ac:dyDescent="0.3">
      <c r="A1464" s="1">
        <v>45794.26200988426</v>
      </c>
      <c r="B1464" t="s">
        <v>1019</v>
      </c>
      <c r="C1464" t="s">
        <v>1019</v>
      </c>
      <c r="D1464" t="s">
        <v>1047</v>
      </c>
      <c r="E1464" t="s">
        <v>15037</v>
      </c>
      <c r="F1464" t="s">
        <v>4181</v>
      </c>
      <c r="G1464" s="62">
        <v>65</v>
      </c>
      <c r="H1464" s="4">
        <v>1</v>
      </c>
      <c r="I1464" s="63">
        <v>6.5000000000000002E-2</v>
      </c>
      <c r="J1464">
        <v>23</v>
      </c>
      <c r="K1464" t="s">
        <v>13039</v>
      </c>
      <c r="L1464" t="s">
        <v>2599</v>
      </c>
      <c r="M1464" s="2">
        <v>45.679709803240257</v>
      </c>
      <c r="N1464" t="s">
        <v>1820</v>
      </c>
    </row>
    <row r="1465" spans="1:14" x14ac:dyDescent="0.3">
      <c r="A1465" s="1">
        <v>45794.281978206018</v>
      </c>
      <c r="B1465" t="s">
        <v>1019</v>
      </c>
      <c r="C1465" t="s">
        <v>1019</v>
      </c>
      <c r="D1465" t="s">
        <v>1047</v>
      </c>
      <c r="E1465" t="s">
        <v>15038</v>
      </c>
      <c r="F1465" t="s">
        <v>4239</v>
      </c>
      <c r="G1465" s="62">
        <v>65</v>
      </c>
      <c r="H1465" s="4">
        <v>1</v>
      </c>
      <c r="I1465" s="63">
        <v>6.5000000000000002E-2</v>
      </c>
      <c r="J1465">
        <v>23</v>
      </c>
      <c r="K1465" t="s">
        <v>13039</v>
      </c>
      <c r="L1465" t="s">
        <v>2599</v>
      </c>
      <c r="M1465" s="2">
        <v>45.616159606477588</v>
      </c>
      <c r="N1465" t="s">
        <v>1820</v>
      </c>
    </row>
    <row r="1466" spans="1:14" x14ac:dyDescent="0.3">
      <c r="A1466" s="1">
        <v>45813.736845474537</v>
      </c>
      <c r="B1466" t="s">
        <v>350</v>
      </c>
      <c r="C1466" t="s">
        <v>351</v>
      </c>
      <c r="D1466" t="s">
        <v>1246</v>
      </c>
      <c r="E1466" t="s">
        <v>15039</v>
      </c>
      <c r="F1466" t="s">
        <v>1946</v>
      </c>
      <c r="G1466" s="62">
        <v>77.8</v>
      </c>
      <c r="H1466" s="4">
        <v>1</v>
      </c>
      <c r="I1466" s="63">
        <v>7.7799999999999994E-2</v>
      </c>
      <c r="J1466">
        <v>4</v>
      </c>
      <c r="K1466" t="s">
        <v>13034</v>
      </c>
      <c r="L1466" t="s">
        <v>2599</v>
      </c>
      <c r="M1466" s="2">
        <v>45.726706412038773</v>
      </c>
      <c r="N1466" t="s">
        <v>1820</v>
      </c>
    </row>
    <row r="1467" spans="1:14" x14ac:dyDescent="0.3">
      <c r="A1467" s="1">
        <v>45815.727971469911</v>
      </c>
      <c r="B1467" t="s">
        <v>350</v>
      </c>
      <c r="C1467" t="s">
        <v>351</v>
      </c>
      <c r="D1467" t="s">
        <v>1246</v>
      </c>
      <c r="E1467" t="s">
        <v>15040</v>
      </c>
      <c r="F1467" t="s">
        <v>9192</v>
      </c>
      <c r="G1467" s="62">
        <v>77.8</v>
      </c>
      <c r="H1467" s="4">
        <v>1</v>
      </c>
      <c r="I1467" s="63">
        <v>7.7799999999999994E-2</v>
      </c>
      <c r="J1467">
        <v>2</v>
      </c>
      <c r="K1467" t="s">
        <v>13034</v>
      </c>
      <c r="L1467" t="s">
        <v>2599</v>
      </c>
      <c r="M1467" s="2">
        <v>45.724044479167787</v>
      </c>
      <c r="N1467" t="s">
        <v>1820</v>
      </c>
    </row>
    <row r="1468" spans="1:14" x14ac:dyDescent="0.3">
      <c r="A1468" s="1">
        <v>45814.288738240743</v>
      </c>
      <c r="B1468" t="s">
        <v>104</v>
      </c>
      <c r="C1468" t="s">
        <v>104</v>
      </c>
      <c r="D1468" t="s">
        <v>1796</v>
      </c>
      <c r="E1468" t="s">
        <v>15041</v>
      </c>
      <c r="F1468" t="s">
        <v>3511</v>
      </c>
      <c r="G1468" s="62">
        <v>316.8</v>
      </c>
      <c r="H1468" s="4">
        <v>1</v>
      </c>
      <c r="I1468" s="63">
        <v>0.31680000000000003</v>
      </c>
      <c r="J1468">
        <v>3</v>
      </c>
      <c r="K1468" t="s">
        <v>13039</v>
      </c>
      <c r="L1468" t="s">
        <v>2599</v>
      </c>
      <c r="M1468" s="2">
        <v>45.030009525464273</v>
      </c>
      <c r="N1468" t="s">
        <v>1820</v>
      </c>
    </row>
    <row r="1469" spans="1:14" x14ac:dyDescent="0.3">
      <c r="A1469" s="1">
        <v>45813.567342986113</v>
      </c>
      <c r="B1469" t="s">
        <v>898</v>
      </c>
      <c r="C1469" t="s">
        <v>895</v>
      </c>
      <c r="D1469" t="s">
        <v>1047</v>
      </c>
      <c r="E1469" t="s">
        <v>15042</v>
      </c>
      <c r="F1469" t="s">
        <v>3788</v>
      </c>
      <c r="G1469" s="62">
        <v>229.8</v>
      </c>
      <c r="H1469" s="4">
        <v>1</v>
      </c>
      <c r="I1469" s="63">
        <v>0.2298</v>
      </c>
      <c r="J1469">
        <v>4</v>
      </c>
      <c r="K1469" t="s">
        <v>13042</v>
      </c>
      <c r="L1469" t="s">
        <v>2599</v>
      </c>
      <c r="M1469" s="2">
        <v>45.371629293978913</v>
      </c>
      <c r="N1469" t="s">
        <v>13062</v>
      </c>
    </row>
    <row r="1470" spans="1:14" x14ac:dyDescent="0.3">
      <c r="A1470" s="1">
        <v>45811.445137187497</v>
      </c>
      <c r="B1470" t="s">
        <v>465</v>
      </c>
      <c r="C1470" t="s">
        <v>465</v>
      </c>
      <c r="D1470" t="s">
        <v>1047</v>
      </c>
      <c r="E1470" t="s">
        <v>15043</v>
      </c>
      <c r="F1470" t="s">
        <v>15044</v>
      </c>
      <c r="G1470" s="62">
        <v>176.38</v>
      </c>
      <c r="H1470" s="4">
        <v>1</v>
      </c>
      <c r="I1470" s="63">
        <v>0.17638000000000001</v>
      </c>
      <c r="J1470">
        <v>6</v>
      </c>
      <c r="K1470" t="s">
        <v>13039</v>
      </c>
      <c r="L1470" t="s">
        <v>2599</v>
      </c>
      <c r="M1470" s="2">
        <v>45.365737326384988</v>
      </c>
      <c r="N1470" t="s">
        <v>13062</v>
      </c>
    </row>
    <row r="1471" spans="1:14" x14ac:dyDescent="0.3">
      <c r="A1471" s="1">
        <v>45811.506923148147</v>
      </c>
      <c r="B1471" t="s">
        <v>609</v>
      </c>
      <c r="C1471" t="s">
        <v>610</v>
      </c>
      <c r="D1471" t="s">
        <v>1473</v>
      </c>
      <c r="E1471" t="s">
        <v>15045</v>
      </c>
      <c r="F1471" t="s">
        <v>8250</v>
      </c>
      <c r="G1471" s="62">
        <v>170</v>
      </c>
      <c r="H1471" s="4">
        <v>1</v>
      </c>
      <c r="I1471" s="63">
        <v>0.17</v>
      </c>
      <c r="J1471">
        <v>6</v>
      </c>
      <c r="K1471" t="s">
        <v>13034</v>
      </c>
      <c r="L1471" t="s">
        <v>1327</v>
      </c>
      <c r="M1471" s="2">
        <v>44.747859826391498</v>
      </c>
      <c r="N1471" t="s">
        <v>1820</v>
      </c>
    </row>
    <row r="1472" spans="1:14" x14ac:dyDescent="0.3">
      <c r="A1472" s="1">
        <v>45814.312613495371</v>
      </c>
      <c r="B1472" t="s">
        <v>898</v>
      </c>
      <c r="C1472" t="s">
        <v>895</v>
      </c>
      <c r="D1472" t="s">
        <v>1047</v>
      </c>
      <c r="E1472" t="s">
        <v>15046</v>
      </c>
      <c r="F1472" t="s">
        <v>3834</v>
      </c>
      <c r="G1472" s="62">
        <v>229.8</v>
      </c>
      <c r="H1472" s="4">
        <v>1</v>
      </c>
      <c r="I1472" s="63">
        <v>0.2298</v>
      </c>
      <c r="J1472">
        <v>3</v>
      </c>
      <c r="K1472" t="s">
        <v>13042</v>
      </c>
      <c r="L1472" t="s">
        <v>1327</v>
      </c>
      <c r="M1472" s="2">
        <v>44.74950026620354</v>
      </c>
      <c r="N1472" t="s">
        <v>13062</v>
      </c>
    </row>
    <row r="1473" spans="1:14" x14ac:dyDescent="0.3">
      <c r="A1473" s="1">
        <v>45799.682858958331</v>
      </c>
      <c r="B1473" t="s">
        <v>899</v>
      </c>
      <c r="C1473" t="s">
        <v>900</v>
      </c>
      <c r="D1473" t="s">
        <v>1303</v>
      </c>
      <c r="E1473" t="s">
        <v>15047</v>
      </c>
      <c r="F1473" t="s">
        <v>6584</v>
      </c>
      <c r="G1473" s="62">
        <v>486</v>
      </c>
      <c r="H1473" s="4">
        <v>1</v>
      </c>
      <c r="I1473" s="63">
        <v>0.48599999999999999</v>
      </c>
      <c r="J1473">
        <v>18</v>
      </c>
      <c r="K1473" t="s">
        <v>13034</v>
      </c>
      <c r="L1473" t="s">
        <v>1327</v>
      </c>
      <c r="M1473" s="2">
        <v>44.267238923610421</v>
      </c>
      <c r="N1473" t="s">
        <v>13062</v>
      </c>
    </row>
    <row r="1474" spans="1:14" x14ac:dyDescent="0.3">
      <c r="A1474" s="1">
        <v>45781.198247337961</v>
      </c>
      <c r="B1474" t="s">
        <v>534</v>
      </c>
      <c r="C1474" t="s">
        <v>534</v>
      </c>
      <c r="D1474" t="s">
        <v>1473</v>
      </c>
      <c r="E1474" t="s">
        <v>15048</v>
      </c>
      <c r="F1474" t="s">
        <v>9208</v>
      </c>
      <c r="G1474" s="62">
        <v>276.43</v>
      </c>
      <c r="H1474" s="4">
        <v>1</v>
      </c>
      <c r="I1474" s="63">
        <v>0.27643000000000001</v>
      </c>
      <c r="J1474">
        <v>36</v>
      </c>
      <c r="K1474" t="s">
        <v>13049</v>
      </c>
      <c r="L1474" t="s">
        <v>1327</v>
      </c>
      <c r="M1474" s="2">
        <v>44.069546412036289</v>
      </c>
      <c r="N1474" t="s">
        <v>1820</v>
      </c>
    </row>
    <row r="1475" spans="1:14" x14ac:dyDescent="0.3">
      <c r="A1475" s="1">
        <v>45781.200321875003</v>
      </c>
      <c r="B1475" t="s">
        <v>534</v>
      </c>
      <c r="C1475" t="s">
        <v>534</v>
      </c>
      <c r="D1475" t="s">
        <v>1473</v>
      </c>
      <c r="E1475" t="s">
        <v>15049</v>
      </c>
      <c r="F1475" t="s">
        <v>9203</v>
      </c>
      <c r="G1475" s="62">
        <v>276.43</v>
      </c>
      <c r="H1475" s="4">
        <v>1</v>
      </c>
      <c r="I1475" s="63">
        <v>0.27643000000000001</v>
      </c>
      <c r="J1475">
        <v>36</v>
      </c>
      <c r="K1475" t="s">
        <v>13049</v>
      </c>
      <c r="L1475" t="s">
        <v>1327</v>
      </c>
      <c r="M1475" s="2">
        <v>44.070098634256283</v>
      </c>
      <c r="N1475" t="s">
        <v>1820</v>
      </c>
    </row>
    <row r="1476" spans="1:14" x14ac:dyDescent="0.3">
      <c r="A1476" s="1">
        <v>45781.197578958338</v>
      </c>
      <c r="B1476" t="s">
        <v>534</v>
      </c>
      <c r="C1476" t="s">
        <v>534</v>
      </c>
      <c r="D1476" t="s">
        <v>1473</v>
      </c>
      <c r="E1476" t="s">
        <v>15050</v>
      </c>
      <c r="F1476" t="s">
        <v>7243</v>
      </c>
      <c r="G1476" s="62">
        <v>276.43</v>
      </c>
      <c r="H1476" s="4">
        <v>1</v>
      </c>
      <c r="I1476" s="63">
        <v>0.27643000000000001</v>
      </c>
      <c r="J1476">
        <v>36</v>
      </c>
      <c r="K1476" t="s">
        <v>13049</v>
      </c>
      <c r="L1476" t="s">
        <v>1327</v>
      </c>
      <c r="M1476" s="2">
        <v>44.068992881948361</v>
      </c>
      <c r="N1476" t="s">
        <v>1820</v>
      </c>
    </row>
    <row r="1477" spans="1:14" x14ac:dyDescent="0.3">
      <c r="A1477" s="1">
        <v>45781.201327546303</v>
      </c>
      <c r="B1477" t="s">
        <v>534</v>
      </c>
      <c r="C1477" t="s">
        <v>534</v>
      </c>
      <c r="D1477" t="s">
        <v>1473</v>
      </c>
      <c r="E1477" t="s">
        <v>15051</v>
      </c>
      <c r="F1477" t="s">
        <v>8326</v>
      </c>
      <c r="G1477" s="62">
        <v>276.43</v>
      </c>
      <c r="H1477" s="4">
        <v>1</v>
      </c>
      <c r="I1477" s="63">
        <v>0.27643000000000001</v>
      </c>
      <c r="J1477">
        <v>36</v>
      </c>
      <c r="K1477" t="s">
        <v>13049</v>
      </c>
      <c r="L1477" t="s">
        <v>1066</v>
      </c>
      <c r="M1477" s="2">
        <v>43.901382268522873</v>
      </c>
      <c r="N1477" t="s">
        <v>1820</v>
      </c>
    </row>
    <row r="1478" spans="1:14" x14ac:dyDescent="0.3">
      <c r="A1478" s="1">
        <v>45781.20285170139</v>
      </c>
      <c r="B1478" t="s">
        <v>534</v>
      </c>
      <c r="C1478" t="s">
        <v>534</v>
      </c>
      <c r="D1478" t="s">
        <v>1473</v>
      </c>
      <c r="E1478" t="s">
        <v>15052</v>
      </c>
      <c r="F1478" t="s">
        <v>9156</v>
      </c>
      <c r="G1478" s="62">
        <v>276.43</v>
      </c>
      <c r="H1478" s="4">
        <v>1</v>
      </c>
      <c r="I1478" s="63">
        <v>0.27643000000000001</v>
      </c>
      <c r="J1478">
        <v>36</v>
      </c>
      <c r="K1478" t="s">
        <v>13049</v>
      </c>
      <c r="L1478" t="s">
        <v>1066</v>
      </c>
      <c r="M1478" s="2">
        <v>43.817552858796262</v>
      </c>
      <c r="N1478" t="s">
        <v>1820</v>
      </c>
    </row>
    <row r="1479" spans="1:14" x14ac:dyDescent="0.3">
      <c r="A1479" s="1">
        <v>45783.224922488429</v>
      </c>
      <c r="B1479" t="s">
        <v>534</v>
      </c>
      <c r="C1479" t="s">
        <v>534</v>
      </c>
      <c r="D1479" t="s">
        <v>1473</v>
      </c>
      <c r="E1479" t="s">
        <v>15053</v>
      </c>
      <c r="F1479" t="s">
        <v>9153</v>
      </c>
      <c r="G1479" s="62">
        <v>276.43</v>
      </c>
      <c r="H1479" s="4">
        <v>1</v>
      </c>
      <c r="I1479" s="63">
        <v>0.27643000000000001</v>
      </c>
      <c r="J1479">
        <v>34</v>
      </c>
      <c r="K1479" t="s">
        <v>13049</v>
      </c>
      <c r="L1479" t="s">
        <v>1327</v>
      </c>
      <c r="M1479" s="2">
        <v>44.068459513888229</v>
      </c>
      <c r="N1479" t="s">
        <v>1820</v>
      </c>
    </row>
    <row r="1480" spans="1:14" x14ac:dyDescent="0.3">
      <c r="A1480" s="1">
        <v>45799.673879513888</v>
      </c>
      <c r="B1480" t="s">
        <v>898</v>
      </c>
      <c r="C1480" t="s">
        <v>895</v>
      </c>
      <c r="D1480" t="s">
        <v>1047</v>
      </c>
      <c r="E1480" t="s">
        <v>15054</v>
      </c>
      <c r="F1480" t="s">
        <v>3809</v>
      </c>
      <c r="G1480" s="62">
        <v>229.8</v>
      </c>
      <c r="H1480" s="4">
        <v>1</v>
      </c>
      <c r="I1480" s="63">
        <v>0.2298</v>
      </c>
      <c r="J1480">
        <v>18</v>
      </c>
      <c r="K1480" t="s">
        <v>13042</v>
      </c>
      <c r="L1480" t="s">
        <v>1066</v>
      </c>
      <c r="M1480" s="2">
        <v>43.855135231482564</v>
      </c>
      <c r="N1480" t="s">
        <v>13062</v>
      </c>
    </row>
    <row r="1481" spans="1:14" x14ac:dyDescent="0.3">
      <c r="A1481" s="1">
        <v>45781.622507002307</v>
      </c>
      <c r="B1481" t="s">
        <v>534</v>
      </c>
      <c r="C1481" t="s">
        <v>534</v>
      </c>
      <c r="D1481" t="s">
        <v>1473</v>
      </c>
      <c r="E1481" t="s">
        <v>15055</v>
      </c>
      <c r="F1481" t="s">
        <v>7446</v>
      </c>
      <c r="G1481" s="62">
        <v>276.43</v>
      </c>
      <c r="H1481" s="4">
        <v>1</v>
      </c>
      <c r="I1481" s="63">
        <v>0.27643000000000001</v>
      </c>
      <c r="J1481">
        <v>36</v>
      </c>
      <c r="K1481" t="s">
        <v>13049</v>
      </c>
      <c r="L1481" t="s">
        <v>1066</v>
      </c>
      <c r="M1481" s="2">
        <v>43.90053949074354</v>
      </c>
      <c r="N1481" t="s">
        <v>1820</v>
      </c>
    </row>
    <row r="1482" spans="1:14" x14ac:dyDescent="0.3">
      <c r="A1482" s="1">
        <v>45784.10661008102</v>
      </c>
      <c r="B1482" t="s">
        <v>534</v>
      </c>
      <c r="C1482" t="s">
        <v>534</v>
      </c>
      <c r="D1482" t="s">
        <v>1473</v>
      </c>
      <c r="E1482" t="s">
        <v>15056</v>
      </c>
      <c r="F1482" t="s">
        <v>9200</v>
      </c>
      <c r="G1482" s="62">
        <v>276.43</v>
      </c>
      <c r="H1482" s="4">
        <v>1</v>
      </c>
      <c r="I1482" s="63">
        <v>0.27643000000000001</v>
      </c>
      <c r="J1482">
        <v>33</v>
      </c>
      <c r="K1482" t="s">
        <v>13049</v>
      </c>
      <c r="L1482" t="s">
        <v>1327</v>
      </c>
      <c r="M1482" s="2">
        <v>44.070614861113427</v>
      </c>
      <c r="N1482" t="s">
        <v>1820</v>
      </c>
    </row>
    <row r="1483" spans="1:14" x14ac:dyDescent="0.3">
      <c r="A1483" s="1">
        <v>45781.60661008102</v>
      </c>
      <c r="B1483" t="s">
        <v>534</v>
      </c>
      <c r="C1483" t="s">
        <v>534</v>
      </c>
      <c r="D1483" t="s">
        <v>1473</v>
      </c>
      <c r="E1483" t="s">
        <v>15057</v>
      </c>
      <c r="F1483" t="s">
        <v>15058</v>
      </c>
      <c r="G1483" s="62">
        <v>276.43</v>
      </c>
      <c r="H1483" s="4">
        <v>1</v>
      </c>
      <c r="I1483" s="63">
        <v>0.27643000000000001</v>
      </c>
      <c r="J1483">
        <v>36</v>
      </c>
      <c r="K1483" t="s">
        <v>13049</v>
      </c>
      <c r="L1483" t="s">
        <v>1066</v>
      </c>
      <c r="M1483" s="2">
        <v>43.539928877318737</v>
      </c>
      <c r="N1483" t="s">
        <v>1820</v>
      </c>
    </row>
    <row r="1484" spans="1:14" x14ac:dyDescent="0.3">
      <c r="A1484" s="1">
        <v>45777.79467984954</v>
      </c>
      <c r="B1484" t="s">
        <v>984</v>
      </c>
      <c r="C1484" t="s">
        <v>984</v>
      </c>
      <c r="D1484" t="s">
        <v>1371</v>
      </c>
      <c r="E1484" t="s">
        <v>15059</v>
      </c>
      <c r="F1484" t="s">
        <v>2586</v>
      </c>
      <c r="G1484" s="62">
        <v>1</v>
      </c>
      <c r="H1484" s="4">
        <v>1</v>
      </c>
      <c r="I1484" s="63">
        <v>1E-3</v>
      </c>
      <c r="J1484">
        <v>40</v>
      </c>
      <c r="K1484" t="s">
        <v>13039</v>
      </c>
      <c r="L1484" t="s">
        <v>1071</v>
      </c>
      <c r="M1484" s="2">
        <v>41.417994976851332</v>
      </c>
      <c r="N1484" t="s">
        <v>1820</v>
      </c>
    </row>
    <row r="1485" spans="1:14" x14ac:dyDescent="0.3">
      <c r="A1485" s="1">
        <v>45778.277993298609</v>
      </c>
      <c r="B1485" t="s">
        <v>895</v>
      </c>
      <c r="C1485" t="s">
        <v>895</v>
      </c>
      <c r="D1485" t="s">
        <v>1047</v>
      </c>
      <c r="E1485" t="s">
        <v>15060</v>
      </c>
      <c r="F1485" t="s">
        <v>5715</v>
      </c>
      <c r="G1485" s="62">
        <v>229.8</v>
      </c>
      <c r="H1485" s="4">
        <v>1</v>
      </c>
      <c r="I1485" s="63">
        <v>0.2298</v>
      </c>
      <c r="J1485">
        <v>39</v>
      </c>
      <c r="K1485" t="s">
        <v>13039</v>
      </c>
      <c r="L1485" t="s">
        <v>1066</v>
      </c>
      <c r="M1485" s="2">
        <v>43.818789189812378</v>
      </c>
      <c r="N1485" t="s">
        <v>1820</v>
      </c>
    </row>
    <row r="1486" spans="1:14" x14ac:dyDescent="0.3">
      <c r="A1486" s="1">
        <v>45781.199675312499</v>
      </c>
      <c r="B1486" t="s">
        <v>534</v>
      </c>
      <c r="C1486" t="s">
        <v>534</v>
      </c>
      <c r="D1486" t="s">
        <v>1473</v>
      </c>
      <c r="E1486" t="s">
        <v>15061</v>
      </c>
      <c r="F1486" t="s">
        <v>15062</v>
      </c>
      <c r="G1486" s="62">
        <v>276.43</v>
      </c>
      <c r="H1486" s="4">
        <v>1</v>
      </c>
      <c r="I1486" s="63">
        <v>0.27643000000000001</v>
      </c>
      <c r="J1486">
        <v>36</v>
      </c>
      <c r="K1486" t="s">
        <v>13049</v>
      </c>
      <c r="L1486" t="s">
        <v>1066</v>
      </c>
      <c r="M1486" s="2">
        <v>43.237438831019972</v>
      </c>
      <c r="N1486" t="s">
        <v>1820</v>
      </c>
    </row>
    <row r="1487" spans="1:14" x14ac:dyDescent="0.3">
      <c r="A1487" s="1">
        <v>45781.607846550927</v>
      </c>
      <c r="B1487" t="s">
        <v>534</v>
      </c>
      <c r="C1487" t="s">
        <v>534</v>
      </c>
      <c r="D1487" t="s">
        <v>1473</v>
      </c>
      <c r="E1487" t="s">
        <v>15063</v>
      </c>
      <c r="F1487" t="s">
        <v>9135</v>
      </c>
      <c r="G1487" s="62">
        <v>276.43</v>
      </c>
      <c r="H1487" s="4">
        <v>1</v>
      </c>
      <c r="I1487" s="63">
        <v>0.27643000000000001</v>
      </c>
      <c r="J1487">
        <v>36</v>
      </c>
      <c r="K1487" t="s">
        <v>13049</v>
      </c>
      <c r="L1487" t="s">
        <v>1066</v>
      </c>
      <c r="M1487" s="2">
        <v>43.352227754628977</v>
      </c>
      <c r="N1487" t="s">
        <v>1820</v>
      </c>
    </row>
    <row r="1488" spans="1:14" x14ac:dyDescent="0.3">
      <c r="A1488" s="1">
        <v>45787.770972465281</v>
      </c>
      <c r="B1488" t="s">
        <v>534</v>
      </c>
      <c r="C1488" t="s">
        <v>534</v>
      </c>
      <c r="D1488" t="s">
        <v>1473</v>
      </c>
      <c r="E1488" t="s">
        <v>15064</v>
      </c>
      <c r="F1488" t="s">
        <v>9150</v>
      </c>
      <c r="G1488" s="62">
        <v>276.43</v>
      </c>
      <c r="H1488" s="4">
        <v>1</v>
      </c>
      <c r="I1488" s="63">
        <v>0.27643000000000001</v>
      </c>
      <c r="J1488">
        <v>30</v>
      </c>
      <c r="K1488" t="s">
        <v>13049</v>
      </c>
      <c r="L1488" t="s">
        <v>1066</v>
      </c>
      <c r="M1488" s="2">
        <v>43.820397002316888</v>
      </c>
      <c r="N1488" t="s">
        <v>1820</v>
      </c>
    </row>
    <row r="1489" spans="1:14" x14ac:dyDescent="0.3">
      <c r="A1489" s="1">
        <v>45781.202555312499</v>
      </c>
      <c r="B1489" t="s">
        <v>534</v>
      </c>
      <c r="C1489" t="s">
        <v>534</v>
      </c>
      <c r="D1489" t="s">
        <v>1473</v>
      </c>
      <c r="E1489" t="s">
        <v>15065</v>
      </c>
      <c r="F1489" t="s">
        <v>15066</v>
      </c>
      <c r="G1489" s="62">
        <v>276.43</v>
      </c>
      <c r="H1489" s="4">
        <v>1</v>
      </c>
      <c r="I1489" s="63">
        <v>0.27643000000000001</v>
      </c>
      <c r="J1489">
        <v>36</v>
      </c>
      <c r="K1489" t="s">
        <v>13049</v>
      </c>
      <c r="L1489" t="s">
        <v>1066</v>
      </c>
      <c r="M1489" s="2">
        <v>43.083251087962708</v>
      </c>
      <c r="N1489" t="s">
        <v>1820</v>
      </c>
    </row>
    <row r="1490" spans="1:14" x14ac:dyDescent="0.3">
      <c r="A1490" s="1">
        <v>45815.420030162037</v>
      </c>
      <c r="B1490" t="s">
        <v>899</v>
      </c>
      <c r="C1490" t="s">
        <v>900</v>
      </c>
      <c r="D1490" t="s">
        <v>1303</v>
      </c>
      <c r="E1490" t="s">
        <v>15067</v>
      </c>
      <c r="F1490" t="s">
        <v>2438</v>
      </c>
      <c r="G1490" s="62">
        <v>486</v>
      </c>
      <c r="H1490" s="4">
        <v>1</v>
      </c>
      <c r="I1490" s="63">
        <v>0.48599999999999999</v>
      </c>
      <c r="J1490">
        <v>2</v>
      </c>
      <c r="K1490" t="s">
        <v>13034</v>
      </c>
      <c r="L1490" t="s">
        <v>1066</v>
      </c>
      <c r="M1490" s="2">
        <v>43.357208287037793</v>
      </c>
      <c r="N1490" t="s">
        <v>13062</v>
      </c>
    </row>
    <row r="1491" spans="1:14" x14ac:dyDescent="0.3">
      <c r="A1491" s="1">
        <v>45781.609141932873</v>
      </c>
      <c r="B1491" t="s">
        <v>534</v>
      </c>
      <c r="C1491" t="s">
        <v>534</v>
      </c>
      <c r="D1491" t="s">
        <v>1473</v>
      </c>
      <c r="E1491" t="s">
        <v>15068</v>
      </c>
      <c r="F1491" t="s">
        <v>8318</v>
      </c>
      <c r="G1491" s="62">
        <v>276.43</v>
      </c>
      <c r="H1491" s="4">
        <v>1</v>
      </c>
      <c r="I1491" s="63">
        <v>0.27643000000000001</v>
      </c>
      <c r="J1491">
        <v>36</v>
      </c>
      <c r="K1491" t="s">
        <v>13049</v>
      </c>
      <c r="L1491" t="s">
        <v>1066</v>
      </c>
      <c r="M1491" s="2">
        <v>43.351456053242153</v>
      </c>
      <c r="N1491" t="s">
        <v>1820</v>
      </c>
    </row>
    <row r="1492" spans="1:14" x14ac:dyDescent="0.3">
      <c r="A1492" s="1">
        <v>45807.608641134248</v>
      </c>
      <c r="B1492" t="s">
        <v>639</v>
      </c>
      <c r="C1492" t="s">
        <v>639</v>
      </c>
      <c r="D1492" t="s">
        <v>1047</v>
      </c>
      <c r="E1492" t="s">
        <v>15069</v>
      </c>
      <c r="F1492" t="s">
        <v>12371</v>
      </c>
      <c r="G1492" s="62">
        <v>360.5</v>
      </c>
      <c r="H1492" s="4">
        <v>1</v>
      </c>
      <c r="I1492" s="63">
        <v>0.36049999999999999</v>
      </c>
      <c r="J1492">
        <v>10</v>
      </c>
      <c r="K1492" t="s">
        <v>13039</v>
      </c>
      <c r="L1492" t="s">
        <v>1066</v>
      </c>
      <c r="M1492" s="2">
        <v>43.233929409718257</v>
      </c>
      <c r="N1492" t="s">
        <v>1820</v>
      </c>
    </row>
    <row r="1493" spans="1:14" x14ac:dyDescent="0.3">
      <c r="A1493" s="1">
        <v>45781.204700960647</v>
      </c>
      <c r="B1493" t="s">
        <v>534</v>
      </c>
      <c r="C1493" t="s">
        <v>534</v>
      </c>
      <c r="D1493" t="s">
        <v>1473</v>
      </c>
      <c r="E1493" t="s">
        <v>15070</v>
      </c>
      <c r="F1493" t="s">
        <v>15071</v>
      </c>
      <c r="G1493" s="62">
        <v>276.43</v>
      </c>
      <c r="H1493" s="4">
        <v>1</v>
      </c>
      <c r="I1493" s="63">
        <v>0.27643000000000001</v>
      </c>
      <c r="J1493">
        <v>36</v>
      </c>
      <c r="K1493" t="s">
        <v>13049</v>
      </c>
      <c r="L1493" t="s">
        <v>1066</v>
      </c>
      <c r="M1493" s="2">
        <v>43.200942662035231</v>
      </c>
      <c r="N1493" t="s">
        <v>1820</v>
      </c>
    </row>
    <row r="1494" spans="1:14" x14ac:dyDescent="0.3">
      <c r="A1494" s="1">
        <v>45813.729653090282</v>
      </c>
      <c r="B1494" t="s">
        <v>1018</v>
      </c>
      <c r="C1494" t="s">
        <v>1018</v>
      </c>
      <c r="D1494" t="s">
        <v>1047</v>
      </c>
      <c r="E1494" t="s">
        <v>15072</v>
      </c>
      <c r="F1494" t="s">
        <v>1730</v>
      </c>
      <c r="G1494" s="62">
        <v>47</v>
      </c>
      <c r="H1494" s="4">
        <v>1</v>
      </c>
      <c r="I1494" s="63">
        <v>4.7E-2</v>
      </c>
      <c r="J1494">
        <v>4</v>
      </c>
      <c r="K1494" t="s">
        <v>13039</v>
      </c>
      <c r="L1494" t="s">
        <v>1052</v>
      </c>
      <c r="M1494" s="2">
        <v>40.337841342596221</v>
      </c>
      <c r="N1494" t="s">
        <v>1820</v>
      </c>
    </row>
    <row r="1495" spans="1:14" x14ac:dyDescent="0.3">
      <c r="A1495" s="1">
        <v>45815.629623935187</v>
      </c>
      <c r="B1495" t="s">
        <v>366</v>
      </c>
      <c r="C1495" t="s">
        <v>366</v>
      </c>
      <c r="D1495" t="s">
        <v>1446</v>
      </c>
      <c r="E1495" t="s">
        <v>15073</v>
      </c>
      <c r="F1495" t="s">
        <v>15074</v>
      </c>
      <c r="G1495" s="62">
        <v>43.1</v>
      </c>
      <c r="H1495" s="4">
        <v>1</v>
      </c>
      <c r="I1495" s="63">
        <v>4.3099999999999999E-2</v>
      </c>
      <c r="J1495">
        <v>2</v>
      </c>
      <c r="K1495" t="s">
        <v>13039</v>
      </c>
      <c r="L1495" t="s">
        <v>2599</v>
      </c>
      <c r="M1495" s="2">
        <v>45.523330868054472</v>
      </c>
      <c r="N1495" t="s">
        <v>1820</v>
      </c>
    </row>
    <row r="1496" spans="1:14" x14ac:dyDescent="0.3">
      <c r="A1496" s="1">
        <v>45814.965892581022</v>
      </c>
      <c r="B1496" t="s">
        <v>347</v>
      </c>
      <c r="C1496" t="s">
        <v>345</v>
      </c>
      <c r="D1496" t="s">
        <v>1246</v>
      </c>
      <c r="E1496" t="s">
        <v>15075</v>
      </c>
      <c r="F1496" t="s">
        <v>8063</v>
      </c>
      <c r="G1496" s="62">
        <v>16.8</v>
      </c>
      <c r="H1496" s="4">
        <v>1</v>
      </c>
      <c r="I1496" s="63">
        <v>1.6799999999999999E-2</v>
      </c>
      <c r="J1496">
        <v>3</v>
      </c>
      <c r="K1496" t="s">
        <v>13034</v>
      </c>
      <c r="L1496" t="s">
        <v>2599</v>
      </c>
      <c r="M1496" s="2">
        <v>45.112757430557387</v>
      </c>
      <c r="N1496" t="s">
        <v>1820</v>
      </c>
    </row>
    <row r="1497" spans="1:14" x14ac:dyDescent="0.3">
      <c r="A1497" s="1">
        <v>45808.981302187502</v>
      </c>
      <c r="B1497" t="s">
        <v>1019</v>
      </c>
      <c r="C1497" t="s">
        <v>1019</v>
      </c>
      <c r="D1497" t="s">
        <v>1047</v>
      </c>
      <c r="E1497" t="s">
        <v>15076</v>
      </c>
      <c r="F1497" t="s">
        <v>3659</v>
      </c>
      <c r="G1497" s="62">
        <v>65</v>
      </c>
      <c r="H1497" s="4">
        <v>1</v>
      </c>
      <c r="I1497" s="63">
        <v>6.5000000000000002E-2</v>
      </c>
      <c r="J1497">
        <v>9</v>
      </c>
      <c r="K1497" t="s">
        <v>13039</v>
      </c>
      <c r="L1497" t="s">
        <v>2599</v>
      </c>
      <c r="M1497" s="2">
        <v>45.025443124999583</v>
      </c>
      <c r="N1497" t="s">
        <v>1820</v>
      </c>
    </row>
    <row r="1498" spans="1:14" x14ac:dyDescent="0.3">
      <c r="A1498" s="1">
        <v>45812.636424282413</v>
      </c>
      <c r="B1498" t="s">
        <v>133</v>
      </c>
      <c r="C1498" t="s">
        <v>133</v>
      </c>
      <c r="D1498" t="s">
        <v>1446</v>
      </c>
      <c r="E1498" t="s">
        <v>15077</v>
      </c>
      <c r="F1498" t="s">
        <v>15078</v>
      </c>
      <c r="G1498" s="62">
        <v>49.66</v>
      </c>
      <c r="H1498" s="4">
        <v>1</v>
      </c>
      <c r="I1498" s="63">
        <v>4.9660000000000003E-2</v>
      </c>
      <c r="J1498">
        <v>5</v>
      </c>
      <c r="K1498" t="s">
        <v>13039</v>
      </c>
      <c r="L1498" t="s">
        <v>2599</v>
      </c>
      <c r="M1498" s="2">
        <v>45.114174537040533</v>
      </c>
      <c r="N1498" t="s">
        <v>1820</v>
      </c>
    </row>
    <row r="1499" spans="1:14" x14ac:dyDescent="0.3">
      <c r="A1499" s="1">
        <v>45812.614024386567</v>
      </c>
      <c r="B1499" t="s">
        <v>1019</v>
      </c>
      <c r="C1499" t="s">
        <v>1019</v>
      </c>
      <c r="D1499" t="s">
        <v>1047</v>
      </c>
      <c r="E1499" t="s">
        <v>15079</v>
      </c>
      <c r="F1499" t="s">
        <v>1224</v>
      </c>
      <c r="G1499" s="62">
        <v>65</v>
      </c>
      <c r="H1499" s="4">
        <v>1</v>
      </c>
      <c r="I1499" s="63">
        <v>6.5000000000000002E-2</v>
      </c>
      <c r="J1499">
        <v>5</v>
      </c>
      <c r="K1499" t="s">
        <v>13039</v>
      </c>
      <c r="L1499" t="s">
        <v>2599</v>
      </c>
      <c r="M1499" s="2">
        <v>45.189306770829717</v>
      </c>
      <c r="N1499" t="s">
        <v>1820</v>
      </c>
    </row>
    <row r="1500" spans="1:14" x14ac:dyDescent="0.3">
      <c r="A1500" s="1">
        <v>45812.619604039362</v>
      </c>
      <c r="B1500" t="s">
        <v>1019</v>
      </c>
      <c r="C1500" t="s">
        <v>1019</v>
      </c>
      <c r="D1500" t="s">
        <v>1047</v>
      </c>
      <c r="E1500" t="s">
        <v>15080</v>
      </c>
      <c r="F1500" t="s">
        <v>1962</v>
      </c>
      <c r="G1500" s="62">
        <v>65</v>
      </c>
      <c r="H1500" s="4">
        <v>1</v>
      </c>
      <c r="I1500" s="63">
        <v>6.5000000000000002E-2</v>
      </c>
      <c r="J1500">
        <v>5</v>
      </c>
      <c r="K1500" t="s">
        <v>13039</v>
      </c>
      <c r="L1500" t="s">
        <v>1327</v>
      </c>
      <c r="M1500" s="2">
        <v>44.831141145834408</v>
      </c>
      <c r="N1500" t="s">
        <v>1820</v>
      </c>
    </row>
    <row r="1501" spans="1:14" x14ac:dyDescent="0.3">
      <c r="A1501" s="1">
        <v>45808.972427893517</v>
      </c>
      <c r="B1501" t="s">
        <v>1019</v>
      </c>
      <c r="C1501" t="s">
        <v>1019</v>
      </c>
      <c r="D1501" t="s">
        <v>1047</v>
      </c>
      <c r="E1501" t="s">
        <v>15081</v>
      </c>
      <c r="F1501" t="s">
        <v>3753</v>
      </c>
      <c r="G1501" s="62">
        <v>65</v>
      </c>
      <c r="H1501" s="4">
        <v>1</v>
      </c>
      <c r="I1501" s="63">
        <v>6.5000000000000002E-2</v>
      </c>
      <c r="J1501">
        <v>9</v>
      </c>
      <c r="K1501" t="s">
        <v>13039</v>
      </c>
      <c r="L1501" t="s">
        <v>2599</v>
      </c>
      <c r="M1501" s="2">
        <v>45.240894513888627</v>
      </c>
      <c r="N1501" t="s">
        <v>1820</v>
      </c>
    </row>
    <row r="1502" spans="1:14" x14ac:dyDescent="0.3">
      <c r="A1502" s="1">
        <v>45812.617618009259</v>
      </c>
      <c r="B1502" t="s">
        <v>1019</v>
      </c>
      <c r="C1502" t="s">
        <v>1019</v>
      </c>
      <c r="D1502" t="s">
        <v>1047</v>
      </c>
      <c r="E1502" t="s">
        <v>15082</v>
      </c>
      <c r="F1502" t="s">
        <v>1257</v>
      </c>
      <c r="G1502" s="62">
        <v>65</v>
      </c>
      <c r="H1502" s="4">
        <v>1</v>
      </c>
      <c r="I1502" s="63">
        <v>6.5000000000000002E-2</v>
      </c>
      <c r="J1502">
        <v>5</v>
      </c>
      <c r="K1502" t="s">
        <v>13039</v>
      </c>
      <c r="L1502" t="s">
        <v>2599</v>
      </c>
      <c r="M1502" s="2">
        <v>45.279697615740588</v>
      </c>
      <c r="N1502" t="s">
        <v>1820</v>
      </c>
    </row>
    <row r="1503" spans="1:14" x14ac:dyDescent="0.3">
      <c r="A1503" s="1">
        <v>45807.4295221875</v>
      </c>
      <c r="B1503" t="s">
        <v>1019</v>
      </c>
      <c r="C1503" t="s">
        <v>1019</v>
      </c>
      <c r="D1503" t="s">
        <v>1047</v>
      </c>
      <c r="E1503" t="s">
        <v>15083</v>
      </c>
      <c r="F1503" t="s">
        <v>5536</v>
      </c>
      <c r="G1503" s="62">
        <v>65</v>
      </c>
      <c r="H1503" s="4">
        <v>1</v>
      </c>
      <c r="I1503" s="63">
        <v>6.5000000000000002E-2</v>
      </c>
      <c r="J1503">
        <v>10</v>
      </c>
      <c r="K1503" t="s">
        <v>13039</v>
      </c>
      <c r="L1503" t="s">
        <v>1327</v>
      </c>
      <c r="M1503" s="2">
        <v>44.788804155090467</v>
      </c>
      <c r="N1503" t="s">
        <v>1820</v>
      </c>
    </row>
    <row r="1504" spans="1:14" x14ac:dyDescent="0.3">
      <c r="A1504" s="1">
        <v>45807.625764999997</v>
      </c>
      <c r="B1504" t="s">
        <v>1019</v>
      </c>
      <c r="C1504" t="s">
        <v>1019</v>
      </c>
      <c r="D1504" t="s">
        <v>1047</v>
      </c>
      <c r="E1504" t="s">
        <v>15084</v>
      </c>
      <c r="F1504" t="s">
        <v>2064</v>
      </c>
      <c r="G1504" s="62">
        <v>65</v>
      </c>
      <c r="H1504" s="4">
        <v>1</v>
      </c>
      <c r="I1504" s="63">
        <v>6.5000000000000002E-2</v>
      </c>
      <c r="J1504">
        <v>10</v>
      </c>
      <c r="K1504" t="s">
        <v>13039</v>
      </c>
      <c r="L1504" t="s">
        <v>2599</v>
      </c>
      <c r="M1504" s="2">
        <v>45.322124293983507</v>
      </c>
      <c r="N1504" t="s">
        <v>1820</v>
      </c>
    </row>
    <row r="1505" spans="1:14" x14ac:dyDescent="0.3">
      <c r="A1505" s="1">
        <v>45814.971697129629</v>
      </c>
      <c r="B1505" t="s">
        <v>347</v>
      </c>
      <c r="C1505" t="s">
        <v>345</v>
      </c>
      <c r="D1505" t="s">
        <v>1246</v>
      </c>
      <c r="E1505" t="s">
        <v>15085</v>
      </c>
      <c r="F1505" t="s">
        <v>13643</v>
      </c>
      <c r="G1505" s="62">
        <v>16.8</v>
      </c>
      <c r="H1505" s="4">
        <v>1</v>
      </c>
      <c r="I1505" s="63">
        <v>1.6799999999999999E-2</v>
      </c>
      <c r="J1505">
        <v>3</v>
      </c>
      <c r="K1505" t="s">
        <v>13034</v>
      </c>
      <c r="L1505" t="s">
        <v>1327</v>
      </c>
      <c r="M1505" s="2">
        <v>44.442786504630931</v>
      </c>
      <c r="N1505" t="s">
        <v>1820</v>
      </c>
    </row>
    <row r="1506" spans="1:14" x14ac:dyDescent="0.3">
      <c r="A1506" s="1">
        <v>45814.969338020826</v>
      </c>
      <c r="B1506" t="s">
        <v>347</v>
      </c>
      <c r="C1506" t="s">
        <v>345</v>
      </c>
      <c r="D1506" t="s">
        <v>1246</v>
      </c>
      <c r="E1506" t="s">
        <v>15086</v>
      </c>
      <c r="F1506" t="s">
        <v>8617</v>
      </c>
      <c r="G1506" s="62">
        <v>16.8</v>
      </c>
      <c r="H1506" s="4">
        <v>1</v>
      </c>
      <c r="I1506" s="63">
        <v>1.6799999999999999E-2</v>
      </c>
      <c r="J1506">
        <v>3</v>
      </c>
      <c r="K1506" t="s">
        <v>13034</v>
      </c>
      <c r="L1506" t="s">
        <v>1066</v>
      </c>
      <c r="M1506" s="2">
        <v>43.542242164352501</v>
      </c>
      <c r="N1506" t="s">
        <v>1820</v>
      </c>
    </row>
    <row r="1507" spans="1:14" x14ac:dyDescent="0.3">
      <c r="A1507" s="1">
        <v>45814.97016070602</v>
      </c>
      <c r="B1507" t="s">
        <v>347</v>
      </c>
      <c r="C1507" t="s">
        <v>345</v>
      </c>
      <c r="D1507" t="s">
        <v>1246</v>
      </c>
      <c r="E1507" t="s">
        <v>15087</v>
      </c>
      <c r="F1507" t="s">
        <v>15088</v>
      </c>
      <c r="G1507" s="62">
        <v>16.8</v>
      </c>
      <c r="H1507" s="4">
        <v>1</v>
      </c>
      <c r="I1507" s="63">
        <v>1.6799999999999999E-2</v>
      </c>
      <c r="J1507">
        <v>3</v>
      </c>
      <c r="K1507" t="s">
        <v>13034</v>
      </c>
      <c r="L1507" t="s">
        <v>1327</v>
      </c>
      <c r="M1507" s="2">
        <v>44.764159560189</v>
      </c>
      <c r="N1507" t="s">
        <v>1820</v>
      </c>
    </row>
    <row r="1508" spans="1:14" x14ac:dyDescent="0.3">
      <c r="A1508" s="1">
        <v>45814.966765543977</v>
      </c>
      <c r="B1508" t="s">
        <v>347</v>
      </c>
      <c r="C1508" t="s">
        <v>345</v>
      </c>
      <c r="D1508" t="s">
        <v>1246</v>
      </c>
      <c r="E1508" t="s">
        <v>15089</v>
      </c>
      <c r="F1508" t="s">
        <v>6030</v>
      </c>
      <c r="G1508" s="62">
        <v>16.8</v>
      </c>
      <c r="H1508" s="4">
        <v>1</v>
      </c>
      <c r="I1508" s="63">
        <v>1.6799999999999999E-2</v>
      </c>
      <c r="J1508">
        <v>3</v>
      </c>
      <c r="K1508" t="s">
        <v>13034</v>
      </c>
      <c r="L1508" t="s">
        <v>2599</v>
      </c>
      <c r="M1508" s="2">
        <v>45.383412418981607</v>
      </c>
      <c r="N1508" t="s">
        <v>1820</v>
      </c>
    </row>
    <row r="1509" spans="1:14" x14ac:dyDescent="0.3">
      <c r="A1509" s="1">
        <v>45798.385067986113</v>
      </c>
      <c r="B1509" t="s">
        <v>626</v>
      </c>
      <c r="C1509" t="s">
        <v>626</v>
      </c>
      <c r="D1509" t="s">
        <v>1184</v>
      </c>
      <c r="E1509" t="s">
        <v>15090</v>
      </c>
      <c r="F1509" t="s">
        <v>1199</v>
      </c>
      <c r="G1509" s="62">
        <v>44</v>
      </c>
      <c r="H1509" s="4">
        <v>1</v>
      </c>
      <c r="I1509" s="63">
        <v>4.3999999999999997E-2</v>
      </c>
      <c r="J1509">
        <v>19</v>
      </c>
      <c r="K1509" t="s">
        <v>13039</v>
      </c>
      <c r="L1509" t="s">
        <v>1327</v>
      </c>
      <c r="M1509" s="2">
        <v>44.343990057866897</v>
      </c>
      <c r="N1509" t="s">
        <v>1820</v>
      </c>
    </row>
    <row r="1510" spans="1:14" x14ac:dyDescent="0.3">
      <c r="A1510" s="1">
        <v>45794.966727569437</v>
      </c>
      <c r="B1510" t="s">
        <v>626</v>
      </c>
      <c r="C1510" t="s">
        <v>626</v>
      </c>
      <c r="D1510" t="s">
        <v>1184</v>
      </c>
      <c r="E1510" t="s">
        <v>15091</v>
      </c>
      <c r="F1510" t="s">
        <v>6246</v>
      </c>
      <c r="G1510" s="62">
        <v>44</v>
      </c>
      <c r="H1510" s="4">
        <v>1</v>
      </c>
      <c r="I1510" s="63">
        <v>4.3999999999999997E-2</v>
      </c>
      <c r="J1510">
        <v>23</v>
      </c>
      <c r="K1510" t="s">
        <v>13039</v>
      </c>
      <c r="L1510" t="s">
        <v>1327</v>
      </c>
      <c r="M1510" s="2">
        <v>44.401264872685722</v>
      </c>
      <c r="N1510" t="s">
        <v>1820</v>
      </c>
    </row>
    <row r="1511" spans="1:14" x14ac:dyDescent="0.3">
      <c r="A1511" s="1">
        <v>45798.391227129629</v>
      </c>
      <c r="B1511" t="s">
        <v>626</v>
      </c>
      <c r="C1511" t="s">
        <v>626</v>
      </c>
      <c r="D1511" t="s">
        <v>1184</v>
      </c>
      <c r="E1511" t="s">
        <v>15092</v>
      </c>
      <c r="F1511" t="s">
        <v>10103</v>
      </c>
      <c r="G1511" s="62">
        <v>44</v>
      </c>
      <c r="H1511" s="4">
        <v>1</v>
      </c>
      <c r="I1511" s="63">
        <v>4.3999999999999997E-2</v>
      </c>
      <c r="J1511">
        <v>19</v>
      </c>
      <c r="K1511" t="s">
        <v>13039</v>
      </c>
      <c r="L1511" t="s">
        <v>1327</v>
      </c>
      <c r="M1511" s="2">
        <v>44.658827418985311</v>
      </c>
      <c r="N1511" t="s">
        <v>1820</v>
      </c>
    </row>
    <row r="1512" spans="1:14" x14ac:dyDescent="0.3">
      <c r="A1512" s="1">
        <v>45805.217065254627</v>
      </c>
      <c r="B1512" t="s">
        <v>972</v>
      </c>
      <c r="C1512" t="s">
        <v>972</v>
      </c>
      <c r="D1512" t="s">
        <v>2416</v>
      </c>
      <c r="E1512" t="s">
        <v>15093</v>
      </c>
      <c r="F1512" t="s">
        <v>3739</v>
      </c>
      <c r="G1512" s="62">
        <v>16</v>
      </c>
      <c r="H1512" s="4">
        <v>1</v>
      </c>
      <c r="I1512" s="63">
        <v>1.6E-2</v>
      </c>
      <c r="J1512">
        <v>12</v>
      </c>
      <c r="K1512" t="s">
        <v>13039</v>
      </c>
      <c r="L1512" t="s">
        <v>1066</v>
      </c>
      <c r="M1512" s="2">
        <v>43.478326458331139</v>
      </c>
      <c r="N1512" t="s">
        <v>1820</v>
      </c>
    </row>
    <row r="1513" spans="1:14" x14ac:dyDescent="0.3">
      <c r="A1513" s="1">
        <v>45814.599642962959</v>
      </c>
      <c r="B1513" t="s">
        <v>133</v>
      </c>
      <c r="C1513" t="s">
        <v>133</v>
      </c>
      <c r="D1513" t="s">
        <v>1446</v>
      </c>
      <c r="E1513" t="s">
        <v>15094</v>
      </c>
      <c r="F1513" t="s">
        <v>15095</v>
      </c>
      <c r="G1513" s="62">
        <v>49.66</v>
      </c>
      <c r="H1513" s="4">
        <v>1</v>
      </c>
      <c r="I1513" s="63">
        <v>4.9660000000000003E-2</v>
      </c>
      <c r="J1513">
        <v>3</v>
      </c>
      <c r="K1513" t="s">
        <v>13039</v>
      </c>
      <c r="L1513" t="s">
        <v>1327</v>
      </c>
      <c r="M1513" s="2">
        <v>44.379058067133883</v>
      </c>
      <c r="N1513" t="s">
        <v>1820</v>
      </c>
    </row>
    <row r="1514" spans="1:14" x14ac:dyDescent="0.3">
      <c r="A1514" s="1">
        <v>45798.388871724543</v>
      </c>
      <c r="B1514" t="s">
        <v>626</v>
      </c>
      <c r="C1514" t="s">
        <v>626</v>
      </c>
      <c r="D1514" t="s">
        <v>1184</v>
      </c>
      <c r="E1514" t="s">
        <v>15096</v>
      </c>
      <c r="F1514" t="s">
        <v>1169</v>
      </c>
      <c r="G1514" s="62">
        <v>44</v>
      </c>
      <c r="H1514" s="4">
        <v>1</v>
      </c>
      <c r="I1514" s="63">
        <v>4.3999999999999997E-2</v>
      </c>
      <c r="J1514">
        <v>19</v>
      </c>
      <c r="K1514" t="s">
        <v>13039</v>
      </c>
      <c r="L1514" t="s">
        <v>1327</v>
      </c>
      <c r="M1514" s="2">
        <v>44.585187939810567</v>
      </c>
      <c r="N1514" t="s">
        <v>1820</v>
      </c>
    </row>
    <row r="1515" spans="1:14" x14ac:dyDescent="0.3">
      <c r="A1515" s="1">
        <v>45815.258092280092</v>
      </c>
      <c r="B1515" t="s">
        <v>956</v>
      </c>
      <c r="C1515" t="s">
        <v>956</v>
      </c>
      <c r="D1515" t="s">
        <v>1042</v>
      </c>
      <c r="E1515" t="s">
        <v>15097</v>
      </c>
      <c r="F1515" t="s">
        <v>7294</v>
      </c>
      <c r="G1515" s="62">
        <v>148.19999999999999</v>
      </c>
      <c r="H1515" s="4">
        <v>1</v>
      </c>
      <c r="I1515" s="63">
        <v>0.1482</v>
      </c>
      <c r="J1515">
        <v>2</v>
      </c>
      <c r="K1515" t="s">
        <v>13039</v>
      </c>
      <c r="L1515" t="s">
        <v>1066</v>
      </c>
      <c r="M1515" s="2">
        <v>43.558698217588237</v>
      </c>
      <c r="N1515" t="s">
        <v>1820</v>
      </c>
    </row>
    <row r="1516" spans="1:14" x14ac:dyDescent="0.3">
      <c r="A1516" s="1">
        <v>45815.25936546296</v>
      </c>
      <c r="B1516" t="s">
        <v>956</v>
      </c>
      <c r="C1516" t="s">
        <v>956</v>
      </c>
      <c r="D1516" t="s">
        <v>1042</v>
      </c>
      <c r="E1516" t="s">
        <v>15098</v>
      </c>
      <c r="F1516" t="s">
        <v>8211</v>
      </c>
      <c r="G1516" s="62">
        <v>148.19999999999999</v>
      </c>
      <c r="H1516" s="4">
        <v>1</v>
      </c>
      <c r="I1516" s="63">
        <v>0.1482</v>
      </c>
      <c r="J1516">
        <v>2</v>
      </c>
      <c r="K1516" t="s">
        <v>13039</v>
      </c>
      <c r="L1516" t="s">
        <v>1066</v>
      </c>
      <c r="M1516" s="2">
        <v>43.646012951387092</v>
      </c>
      <c r="N1516" t="s">
        <v>1820</v>
      </c>
    </row>
    <row r="1517" spans="1:14" x14ac:dyDescent="0.3">
      <c r="A1517" s="1">
        <v>45805.240825497684</v>
      </c>
      <c r="B1517" t="s">
        <v>972</v>
      </c>
      <c r="C1517" t="s">
        <v>972</v>
      </c>
      <c r="D1517" t="s">
        <v>2416</v>
      </c>
      <c r="E1517" t="s">
        <v>15099</v>
      </c>
      <c r="F1517" t="s">
        <v>1999</v>
      </c>
      <c r="G1517" s="62">
        <v>16</v>
      </c>
      <c r="H1517" s="4">
        <v>1</v>
      </c>
      <c r="I1517" s="63">
        <v>1.6E-2</v>
      </c>
      <c r="J1517">
        <v>12</v>
      </c>
      <c r="K1517" t="s">
        <v>13039</v>
      </c>
      <c r="L1517" t="s">
        <v>1066</v>
      </c>
      <c r="M1517" s="2">
        <v>43.919209895830143</v>
      </c>
      <c r="N1517" t="s">
        <v>1820</v>
      </c>
    </row>
    <row r="1518" spans="1:14" x14ac:dyDescent="0.3">
      <c r="A1518" s="1">
        <v>45789.625257384258</v>
      </c>
      <c r="B1518" t="s">
        <v>572</v>
      </c>
      <c r="C1518" t="s">
        <v>572</v>
      </c>
      <c r="D1518" t="s">
        <v>1802</v>
      </c>
      <c r="E1518" t="s">
        <v>15100</v>
      </c>
      <c r="F1518" t="s">
        <v>5255</v>
      </c>
      <c r="G1518" s="62">
        <v>72.599999999999994</v>
      </c>
      <c r="H1518" s="4">
        <v>1</v>
      </c>
      <c r="I1518" s="63">
        <v>7.2599999999999998E-2</v>
      </c>
      <c r="J1518">
        <v>28</v>
      </c>
      <c r="K1518" t="s">
        <v>13039</v>
      </c>
      <c r="L1518" t="s">
        <v>1066</v>
      </c>
      <c r="M1518" s="2">
        <v>43.920100081020792</v>
      </c>
      <c r="N1518" t="s">
        <v>1820</v>
      </c>
    </row>
    <row r="1519" spans="1:14" x14ac:dyDescent="0.3">
      <c r="A1519" s="1">
        <v>45805.223812662043</v>
      </c>
      <c r="B1519" t="s">
        <v>972</v>
      </c>
      <c r="C1519" t="s">
        <v>972</v>
      </c>
      <c r="D1519" t="s">
        <v>2416</v>
      </c>
      <c r="E1519" t="s">
        <v>15101</v>
      </c>
      <c r="F1519" t="s">
        <v>5595</v>
      </c>
      <c r="G1519" s="62">
        <v>16</v>
      </c>
      <c r="H1519" s="4">
        <v>1</v>
      </c>
      <c r="I1519" s="63">
        <v>1.6E-2</v>
      </c>
      <c r="J1519">
        <v>12</v>
      </c>
      <c r="K1519" t="s">
        <v>13039</v>
      </c>
      <c r="L1519" t="s">
        <v>1066</v>
      </c>
      <c r="M1519" s="2">
        <v>43.600875057869423</v>
      </c>
      <c r="N1519" t="s">
        <v>1820</v>
      </c>
    </row>
    <row r="1520" spans="1:14" x14ac:dyDescent="0.3">
      <c r="A1520" s="1">
        <v>45808.276176296298</v>
      </c>
      <c r="B1520" t="s">
        <v>972</v>
      </c>
      <c r="C1520" t="s">
        <v>972</v>
      </c>
      <c r="D1520" t="s">
        <v>2416</v>
      </c>
      <c r="E1520" t="s">
        <v>15102</v>
      </c>
      <c r="F1520" t="s">
        <v>15103</v>
      </c>
      <c r="G1520" s="62">
        <v>16</v>
      </c>
      <c r="H1520" s="4">
        <v>1</v>
      </c>
      <c r="I1520" s="63">
        <v>1.6E-2</v>
      </c>
      <c r="J1520">
        <v>9</v>
      </c>
      <c r="K1520" t="s">
        <v>13039</v>
      </c>
      <c r="L1520" t="s">
        <v>1066</v>
      </c>
      <c r="M1520" s="2">
        <v>43.897394722225727</v>
      </c>
      <c r="N1520" t="s">
        <v>1820</v>
      </c>
    </row>
    <row r="1521" spans="1:14" x14ac:dyDescent="0.3">
      <c r="A1521" s="1">
        <v>45789.641289340267</v>
      </c>
      <c r="B1521" t="s">
        <v>572</v>
      </c>
      <c r="C1521" t="s">
        <v>572</v>
      </c>
      <c r="D1521" t="s">
        <v>1802</v>
      </c>
      <c r="E1521" t="s">
        <v>15104</v>
      </c>
      <c r="F1521" t="s">
        <v>12414</v>
      </c>
      <c r="G1521" s="62">
        <v>72.599999999999994</v>
      </c>
      <c r="H1521" s="4">
        <v>1</v>
      </c>
      <c r="I1521" s="63">
        <v>7.2599999999999998E-2</v>
      </c>
      <c r="J1521">
        <v>28</v>
      </c>
      <c r="K1521" t="s">
        <v>13039</v>
      </c>
      <c r="L1521" t="s">
        <v>1066</v>
      </c>
      <c r="M1521" s="2">
        <v>43.599756932868331</v>
      </c>
      <c r="N1521" t="s">
        <v>1820</v>
      </c>
    </row>
    <row r="1522" spans="1:14" x14ac:dyDescent="0.3">
      <c r="A1522" s="1">
        <v>45805.219779131949</v>
      </c>
      <c r="B1522" t="s">
        <v>972</v>
      </c>
      <c r="C1522" t="s">
        <v>972</v>
      </c>
      <c r="D1522" t="s">
        <v>2416</v>
      </c>
      <c r="E1522" t="s">
        <v>15105</v>
      </c>
      <c r="F1522" t="s">
        <v>1098</v>
      </c>
      <c r="G1522" s="62">
        <v>16</v>
      </c>
      <c r="H1522" s="4">
        <v>1</v>
      </c>
      <c r="I1522" s="63">
        <v>1.6E-2</v>
      </c>
      <c r="J1522">
        <v>12</v>
      </c>
      <c r="K1522" t="s">
        <v>13039</v>
      </c>
      <c r="L1522" t="s">
        <v>1066</v>
      </c>
      <c r="M1522" s="2">
        <v>43.66300491898437</v>
      </c>
      <c r="N1522" t="s">
        <v>1820</v>
      </c>
    </row>
    <row r="1523" spans="1:14" x14ac:dyDescent="0.3">
      <c r="A1523" s="1">
        <v>45794.66788050926</v>
      </c>
      <c r="B1523" t="s">
        <v>626</v>
      </c>
      <c r="C1523" t="s">
        <v>626</v>
      </c>
      <c r="D1523" t="s">
        <v>1184</v>
      </c>
      <c r="E1523" t="s">
        <v>15106</v>
      </c>
      <c r="F1523" t="s">
        <v>1108</v>
      </c>
      <c r="G1523" s="62">
        <v>44</v>
      </c>
      <c r="H1523" s="4">
        <v>1</v>
      </c>
      <c r="I1523" s="63">
        <v>4.3999999999999997E-2</v>
      </c>
      <c r="J1523">
        <v>23</v>
      </c>
      <c r="K1523" t="s">
        <v>13039</v>
      </c>
      <c r="L1523" t="s">
        <v>1327</v>
      </c>
      <c r="M1523" s="2">
        <v>44.184337893515483</v>
      </c>
      <c r="N1523" t="s">
        <v>1820</v>
      </c>
    </row>
    <row r="1524" spans="1:14" x14ac:dyDescent="0.3">
      <c r="A1524" s="1">
        <v>45805.220234131943</v>
      </c>
      <c r="B1524" t="s">
        <v>972</v>
      </c>
      <c r="C1524" t="s">
        <v>972</v>
      </c>
      <c r="D1524" t="s">
        <v>2416</v>
      </c>
      <c r="E1524" t="s">
        <v>15107</v>
      </c>
      <c r="F1524" t="s">
        <v>4473</v>
      </c>
      <c r="G1524" s="62">
        <v>16</v>
      </c>
      <c r="H1524" s="4">
        <v>1</v>
      </c>
      <c r="I1524" s="63">
        <v>1.6E-2</v>
      </c>
      <c r="J1524">
        <v>12</v>
      </c>
      <c r="K1524" t="s">
        <v>13039</v>
      </c>
      <c r="L1524" t="s">
        <v>1327</v>
      </c>
      <c r="M1524" s="2">
        <v>44.075596273149131</v>
      </c>
      <c r="N1524" t="s">
        <v>1820</v>
      </c>
    </row>
    <row r="1525" spans="1:14" x14ac:dyDescent="0.3">
      <c r="A1525" s="1">
        <v>45809.246344733787</v>
      </c>
      <c r="B1525" t="s">
        <v>972</v>
      </c>
      <c r="C1525" t="s">
        <v>972</v>
      </c>
      <c r="D1525" t="s">
        <v>2416</v>
      </c>
      <c r="E1525" t="s">
        <v>15108</v>
      </c>
      <c r="F1525" t="s">
        <v>3755</v>
      </c>
      <c r="G1525" s="62">
        <v>16</v>
      </c>
      <c r="H1525" s="4">
        <v>1</v>
      </c>
      <c r="I1525" s="63">
        <v>1.6E-2</v>
      </c>
      <c r="J1525">
        <v>8</v>
      </c>
      <c r="K1525" t="s">
        <v>13039</v>
      </c>
      <c r="L1525" t="s">
        <v>1066</v>
      </c>
      <c r="M1525" s="2">
        <v>43.522853483795188</v>
      </c>
      <c r="N1525" t="s">
        <v>1820</v>
      </c>
    </row>
    <row r="1526" spans="1:14" x14ac:dyDescent="0.3">
      <c r="A1526" s="1">
        <v>45794.967600694443</v>
      </c>
      <c r="B1526" t="s">
        <v>626</v>
      </c>
      <c r="C1526" t="s">
        <v>626</v>
      </c>
      <c r="D1526" t="s">
        <v>1184</v>
      </c>
      <c r="E1526" t="s">
        <v>15109</v>
      </c>
      <c r="F1526" t="s">
        <v>10208</v>
      </c>
      <c r="G1526" s="62">
        <v>44</v>
      </c>
      <c r="H1526" s="4">
        <v>1</v>
      </c>
      <c r="I1526" s="63">
        <v>4.3999999999999997E-2</v>
      </c>
      <c r="J1526">
        <v>23</v>
      </c>
      <c r="K1526" t="s">
        <v>13039</v>
      </c>
      <c r="L1526" t="s">
        <v>1327</v>
      </c>
      <c r="M1526" s="2">
        <v>44.219708252312557</v>
      </c>
      <c r="N1526" t="s">
        <v>1820</v>
      </c>
    </row>
    <row r="1527" spans="1:14" x14ac:dyDescent="0.3">
      <c r="A1527" s="1">
        <v>45805.252149085652</v>
      </c>
      <c r="B1527" t="s">
        <v>972</v>
      </c>
      <c r="C1527" t="s">
        <v>972</v>
      </c>
      <c r="D1527" t="s">
        <v>2416</v>
      </c>
      <c r="E1527" t="s">
        <v>15110</v>
      </c>
      <c r="F1527" t="s">
        <v>1086</v>
      </c>
      <c r="G1527" s="62">
        <v>16</v>
      </c>
      <c r="H1527" s="4">
        <v>1</v>
      </c>
      <c r="I1527" s="63">
        <v>1.6E-2</v>
      </c>
      <c r="J1527">
        <v>12</v>
      </c>
      <c r="K1527" t="s">
        <v>13039</v>
      </c>
      <c r="L1527" t="s">
        <v>1066</v>
      </c>
      <c r="M1527" s="2">
        <v>43.190568900463397</v>
      </c>
      <c r="N1527" t="s">
        <v>1820</v>
      </c>
    </row>
    <row r="1528" spans="1:14" x14ac:dyDescent="0.3">
      <c r="A1528" s="1">
        <v>45813.699772314823</v>
      </c>
      <c r="B1528" t="s">
        <v>304</v>
      </c>
      <c r="C1528" t="s">
        <v>305</v>
      </c>
      <c r="D1528" t="s">
        <v>1246</v>
      </c>
      <c r="E1528" t="s">
        <v>15111</v>
      </c>
      <c r="F1528" t="s">
        <v>14482</v>
      </c>
      <c r="G1528" s="62">
        <v>3.052</v>
      </c>
      <c r="H1528" s="4">
        <v>1</v>
      </c>
      <c r="I1528" s="63">
        <v>3.052E-3</v>
      </c>
      <c r="J1528">
        <v>4</v>
      </c>
      <c r="K1528" t="s">
        <v>13034</v>
      </c>
      <c r="L1528" t="s">
        <v>2280</v>
      </c>
      <c r="M1528" s="2">
        <v>42.511396689813409</v>
      </c>
      <c r="N1528" t="s">
        <v>1820</v>
      </c>
    </row>
    <row r="1529" spans="1:14" x14ac:dyDescent="0.3">
      <c r="A1529" s="1">
        <v>45813.687742893519</v>
      </c>
      <c r="B1529" t="s">
        <v>304</v>
      </c>
      <c r="C1529" t="s">
        <v>305</v>
      </c>
      <c r="D1529" t="s">
        <v>1246</v>
      </c>
      <c r="E1529" t="s">
        <v>15112</v>
      </c>
      <c r="F1529" t="s">
        <v>10399</v>
      </c>
      <c r="G1529" s="62">
        <v>3.052</v>
      </c>
      <c r="H1529" s="4">
        <v>1</v>
      </c>
      <c r="I1529" s="63">
        <v>3.052E-3</v>
      </c>
      <c r="J1529">
        <v>4</v>
      </c>
      <c r="K1529" t="s">
        <v>13034</v>
      </c>
      <c r="L1529" t="s">
        <v>2280</v>
      </c>
      <c r="M1529" s="2">
        <v>42.781881863425951</v>
      </c>
      <c r="N1529" t="s">
        <v>1820</v>
      </c>
    </row>
    <row r="1530" spans="1:14" x14ac:dyDescent="0.3">
      <c r="A1530" s="1">
        <v>45813.7365775</v>
      </c>
      <c r="B1530" t="s">
        <v>350</v>
      </c>
      <c r="C1530" t="s">
        <v>351</v>
      </c>
      <c r="D1530" t="s">
        <v>1246</v>
      </c>
      <c r="E1530" t="s">
        <v>15113</v>
      </c>
      <c r="F1530" t="s">
        <v>5183</v>
      </c>
      <c r="G1530" s="62">
        <v>77.8</v>
      </c>
      <c r="H1530" s="4">
        <v>1</v>
      </c>
      <c r="I1530" s="63">
        <v>7.7799999999999994E-2</v>
      </c>
      <c r="J1530">
        <v>4</v>
      </c>
      <c r="K1530" t="s">
        <v>13034</v>
      </c>
      <c r="L1530" t="s">
        <v>1066</v>
      </c>
      <c r="M1530" s="2">
        <v>43.707912025463877</v>
      </c>
      <c r="N1530" t="s">
        <v>1820</v>
      </c>
    </row>
    <row r="1531" spans="1:14" x14ac:dyDescent="0.3">
      <c r="A1531" s="1">
        <v>45813.73737815972</v>
      </c>
      <c r="B1531" t="s">
        <v>350</v>
      </c>
      <c r="C1531" t="s">
        <v>351</v>
      </c>
      <c r="D1531" t="s">
        <v>1246</v>
      </c>
      <c r="E1531" t="s">
        <v>15114</v>
      </c>
      <c r="F1531" t="s">
        <v>4666</v>
      </c>
      <c r="G1531" s="62">
        <v>77.8</v>
      </c>
      <c r="H1531" s="4">
        <v>1</v>
      </c>
      <c r="I1531" s="63">
        <v>7.7799999999999994E-2</v>
      </c>
      <c r="J1531">
        <v>4</v>
      </c>
      <c r="K1531" t="s">
        <v>13034</v>
      </c>
      <c r="L1531" t="s">
        <v>1066</v>
      </c>
      <c r="M1531" s="2">
        <v>43.709661041662912</v>
      </c>
      <c r="N1531" t="s">
        <v>1820</v>
      </c>
    </row>
    <row r="1532" spans="1:14" x14ac:dyDescent="0.3">
      <c r="A1532" s="1">
        <v>45805.909319988423</v>
      </c>
      <c r="B1532" t="s">
        <v>972</v>
      </c>
      <c r="C1532" t="s">
        <v>972</v>
      </c>
      <c r="D1532" t="s">
        <v>2416</v>
      </c>
      <c r="E1532" t="s">
        <v>15115</v>
      </c>
      <c r="F1532" t="s">
        <v>4460</v>
      </c>
      <c r="G1532" s="62">
        <v>16</v>
      </c>
      <c r="H1532" s="4">
        <v>1</v>
      </c>
      <c r="I1532" s="63">
        <v>1.6E-2</v>
      </c>
      <c r="J1532">
        <v>12</v>
      </c>
      <c r="K1532" t="s">
        <v>13039</v>
      </c>
      <c r="L1532" t="s">
        <v>1071</v>
      </c>
      <c r="M1532" s="2">
        <v>41.100099733797833</v>
      </c>
      <c r="N1532" t="s">
        <v>1820</v>
      </c>
    </row>
    <row r="1533" spans="1:14" x14ac:dyDescent="0.3">
      <c r="A1533" s="1">
        <v>45813.691788877317</v>
      </c>
      <c r="B1533" t="s">
        <v>304</v>
      </c>
      <c r="C1533" t="s">
        <v>305</v>
      </c>
      <c r="D1533" t="s">
        <v>1246</v>
      </c>
      <c r="E1533" t="s">
        <v>15116</v>
      </c>
      <c r="F1533" t="s">
        <v>10424</v>
      </c>
      <c r="G1533" s="62">
        <v>3.052</v>
      </c>
      <c r="H1533" s="4">
        <v>1</v>
      </c>
      <c r="I1533" s="63">
        <v>3.052E-3</v>
      </c>
      <c r="J1533">
        <v>4</v>
      </c>
      <c r="K1533" t="s">
        <v>13034</v>
      </c>
      <c r="L1533" t="s">
        <v>2280</v>
      </c>
      <c r="M1533" s="2">
        <v>42.511095243055017</v>
      </c>
      <c r="N1533" t="s">
        <v>1820</v>
      </c>
    </row>
    <row r="1534" spans="1:14" x14ac:dyDescent="0.3">
      <c r="A1534" s="1">
        <v>45815.328893090278</v>
      </c>
      <c r="B1534" t="s">
        <v>350</v>
      </c>
      <c r="C1534" t="s">
        <v>351</v>
      </c>
      <c r="D1534" t="s">
        <v>1246</v>
      </c>
      <c r="E1534" t="s">
        <v>15117</v>
      </c>
      <c r="F1534" t="s">
        <v>4664</v>
      </c>
      <c r="G1534" s="62">
        <v>77.8</v>
      </c>
      <c r="H1534" s="4">
        <v>1</v>
      </c>
      <c r="I1534" s="63">
        <v>7.7799999999999994E-2</v>
      </c>
      <c r="J1534">
        <v>2</v>
      </c>
      <c r="K1534" t="s">
        <v>13034</v>
      </c>
      <c r="L1534" t="s">
        <v>1066</v>
      </c>
      <c r="M1534" s="2">
        <v>43.708762569440303</v>
      </c>
      <c r="N1534" t="s">
        <v>1820</v>
      </c>
    </row>
    <row r="1535" spans="1:14" x14ac:dyDescent="0.3">
      <c r="A1535" s="1">
        <v>45789.623912106479</v>
      </c>
      <c r="B1535" t="s">
        <v>572</v>
      </c>
      <c r="C1535" t="s">
        <v>572</v>
      </c>
      <c r="D1535" t="s">
        <v>1802</v>
      </c>
      <c r="E1535" t="s">
        <v>15118</v>
      </c>
      <c r="F1535" t="s">
        <v>2753</v>
      </c>
      <c r="G1535" s="62">
        <v>72.599999999999994</v>
      </c>
      <c r="H1535" s="4">
        <v>1</v>
      </c>
      <c r="I1535" s="63">
        <v>7.2599999999999998E-2</v>
      </c>
      <c r="J1535">
        <v>28</v>
      </c>
      <c r="K1535" t="s">
        <v>13039</v>
      </c>
      <c r="L1535" t="s">
        <v>1066</v>
      </c>
      <c r="M1535" s="2">
        <v>43.042060266205233</v>
      </c>
      <c r="N1535" t="s">
        <v>1820</v>
      </c>
    </row>
    <row r="1536" spans="1:14" x14ac:dyDescent="0.3">
      <c r="A1536" s="1">
        <v>45786.63092679398</v>
      </c>
      <c r="B1536" t="s">
        <v>572</v>
      </c>
      <c r="C1536" t="s">
        <v>572</v>
      </c>
      <c r="D1536" t="s">
        <v>1802</v>
      </c>
      <c r="E1536" t="s">
        <v>15119</v>
      </c>
      <c r="F1536" t="s">
        <v>2287</v>
      </c>
      <c r="G1536" s="62">
        <v>72.599999999999994</v>
      </c>
      <c r="H1536" s="4">
        <v>1</v>
      </c>
      <c r="I1536" s="63">
        <v>7.2599999999999998E-2</v>
      </c>
      <c r="J1536">
        <v>31</v>
      </c>
      <c r="K1536" t="s">
        <v>13039</v>
      </c>
      <c r="L1536" t="s">
        <v>1071</v>
      </c>
      <c r="M1536" s="2">
        <v>41.061655219906243</v>
      </c>
      <c r="N1536" t="s">
        <v>1820</v>
      </c>
    </row>
    <row r="1537" spans="1:14" x14ac:dyDescent="0.3">
      <c r="A1537" s="1">
        <v>45814.953366805552</v>
      </c>
      <c r="B1537" t="s">
        <v>956</v>
      </c>
      <c r="C1537" t="s">
        <v>956</v>
      </c>
      <c r="D1537" t="s">
        <v>1042</v>
      </c>
      <c r="E1537" t="s">
        <v>15120</v>
      </c>
      <c r="F1537" t="s">
        <v>13939</v>
      </c>
      <c r="G1537" s="62">
        <v>148.19999999999999</v>
      </c>
      <c r="H1537" s="4">
        <v>1</v>
      </c>
      <c r="I1537" s="63">
        <v>0.1482</v>
      </c>
      <c r="J1537">
        <v>3</v>
      </c>
      <c r="K1537" t="s">
        <v>13039</v>
      </c>
      <c r="L1537" t="s">
        <v>1071</v>
      </c>
      <c r="M1537" s="2">
        <v>41.052894710650428</v>
      </c>
      <c r="N1537" t="s">
        <v>1820</v>
      </c>
    </row>
    <row r="1538" spans="1:14" x14ac:dyDescent="0.3">
      <c r="A1538" s="1">
        <v>45812.627908993047</v>
      </c>
      <c r="B1538" t="s">
        <v>972</v>
      </c>
      <c r="C1538" t="s">
        <v>972</v>
      </c>
      <c r="D1538" t="s">
        <v>2416</v>
      </c>
      <c r="E1538" t="s">
        <v>15121</v>
      </c>
      <c r="F1538" t="s">
        <v>1059</v>
      </c>
      <c r="G1538" s="62">
        <v>16</v>
      </c>
      <c r="H1538" s="4">
        <v>1</v>
      </c>
      <c r="I1538" s="63">
        <v>1.6E-2</v>
      </c>
      <c r="J1538">
        <v>5</v>
      </c>
      <c r="K1538" t="s">
        <v>13039</v>
      </c>
      <c r="L1538" t="s">
        <v>1066</v>
      </c>
      <c r="M1538" s="2">
        <v>43.385578692133997</v>
      </c>
      <c r="N1538" t="s">
        <v>1820</v>
      </c>
    </row>
    <row r="1539" spans="1:14" x14ac:dyDescent="0.3">
      <c r="A1539" s="1">
        <v>45815.93786528935</v>
      </c>
      <c r="B1539" t="s">
        <v>956</v>
      </c>
      <c r="C1539" t="s">
        <v>956</v>
      </c>
      <c r="D1539" t="s">
        <v>1042</v>
      </c>
      <c r="E1539" t="s">
        <v>15122</v>
      </c>
      <c r="F1539" t="s">
        <v>2009</v>
      </c>
      <c r="G1539" s="62">
        <v>148.19999999999999</v>
      </c>
      <c r="H1539" s="4">
        <v>1</v>
      </c>
      <c r="I1539" s="63">
        <v>0.1482</v>
      </c>
      <c r="J1539">
        <v>2</v>
      </c>
      <c r="K1539" t="s">
        <v>13039</v>
      </c>
      <c r="L1539" t="s">
        <v>1066</v>
      </c>
      <c r="M1539" s="2">
        <v>43.134021111109178</v>
      </c>
      <c r="N1539" t="s">
        <v>1820</v>
      </c>
    </row>
    <row r="1540" spans="1:14" x14ac:dyDescent="0.3">
      <c r="A1540" s="1">
        <v>45789.622048055557</v>
      </c>
      <c r="B1540" t="s">
        <v>572</v>
      </c>
      <c r="C1540" t="s">
        <v>572</v>
      </c>
      <c r="D1540" t="s">
        <v>1802</v>
      </c>
      <c r="E1540" t="s">
        <v>15123</v>
      </c>
      <c r="F1540" t="s">
        <v>5023</v>
      </c>
      <c r="G1540" s="62">
        <v>72.599999999999994</v>
      </c>
      <c r="H1540" s="4">
        <v>1</v>
      </c>
      <c r="I1540" s="63">
        <v>7.2599999999999998E-2</v>
      </c>
      <c r="J1540">
        <v>28</v>
      </c>
      <c r="K1540" t="s">
        <v>13039</v>
      </c>
      <c r="L1540" t="s">
        <v>1071</v>
      </c>
      <c r="M1540" s="2">
        <v>41.058232604162193</v>
      </c>
      <c r="N1540" t="s">
        <v>1820</v>
      </c>
    </row>
    <row r="1541" spans="1:14" x14ac:dyDescent="0.3">
      <c r="A1541" s="1">
        <v>45786.970005787043</v>
      </c>
      <c r="B1541" t="s">
        <v>572</v>
      </c>
      <c r="C1541" t="s">
        <v>572</v>
      </c>
      <c r="D1541" t="s">
        <v>1802</v>
      </c>
      <c r="E1541" t="s">
        <v>15124</v>
      </c>
      <c r="F1541" t="s">
        <v>6400</v>
      </c>
      <c r="G1541" s="62">
        <v>72.599999999999994</v>
      </c>
      <c r="H1541" s="4">
        <v>1</v>
      </c>
      <c r="I1541" s="63">
        <v>7.2599999999999998E-2</v>
      </c>
      <c r="J1541">
        <v>31</v>
      </c>
      <c r="K1541" t="s">
        <v>13039</v>
      </c>
      <c r="L1541" t="s">
        <v>1066</v>
      </c>
      <c r="M1541" s="2">
        <v>43.18445824074297</v>
      </c>
      <c r="N1541" t="s">
        <v>1820</v>
      </c>
    </row>
    <row r="1542" spans="1:14" x14ac:dyDescent="0.3">
      <c r="A1542" s="1">
        <v>45816.217673125</v>
      </c>
      <c r="B1542" t="s">
        <v>956</v>
      </c>
      <c r="C1542" t="s">
        <v>956</v>
      </c>
      <c r="D1542" t="s">
        <v>1042</v>
      </c>
      <c r="E1542" t="s">
        <v>15125</v>
      </c>
      <c r="F1542" t="s">
        <v>5595</v>
      </c>
      <c r="G1542" s="62">
        <v>148.19999999999999</v>
      </c>
      <c r="H1542" s="4">
        <v>1</v>
      </c>
      <c r="I1542" s="63">
        <v>0.1482</v>
      </c>
      <c r="J1542">
        <v>1</v>
      </c>
      <c r="K1542" t="s">
        <v>13039</v>
      </c>
      <c r="L1542" t="s">
        <v>1071</v>
      </c>
      <c r="M1542" s="2">
        <v>41.410040416667471</v>
      </c>
      <c r="N1542" t="s">
        <v>1820</v>
      </c>
    </row>
    <row r="1543" spans="1:14" x14ac:dyDescent="0.3">
      <c r="A1543" s="1">
        <v>45815.421189791668</v>
      </c>
      <c r="B1543" t="s">
        <v>899</v>
      </c>
      <c r="C1543" t="s">
        <v>900</v>
      </c>
      <c r="D1543" t="s">
        <v>1303</v>
      </c>
      <c r="E1543" t="s">
        <v>15126</v>
      </c>
      <c r="F1543" t="s">
        <v>13118</v>
      </c>
      <c r="G1543" s="62">
        <v>486</v>
      </c>
      <c r="H1543" s="4">
        <v>1</v>
      </c>
      <c r="I1543" s="63">
        <v>0.48599999999999999</v>
      </c>
      <c r="J1543">
        <v>2</v>
      </c>
      <c r="K1543" t="s">
        <v>13034</v>
      </c>
      <c r="L1543" t="s">
        <v>1052</v>
      </c>
      <c r="M1543" s="2">
        <v>40.939791087963393</v>
      </c>
      <c r="N1543" t="s">
        <v>13062</v>
      </c>
    </row>
    <row r="1544" spans="1:14" x14ac:dyDescent="0.3">
      <c r="A1544" s="1">
        <v>45812.629202916673</v>
      </c>
      <c r="B1544" t="s">
        <v>972</v>
      </c>
      <c r="C1544" t="s">
        <v>972</v>
      </c>
      <c r="D1544" t="s">
        <v>2416</v>
      </c>
      <c r="E1544" t="s">
        <v>15127</v>
      </c>
      <c r="F1544" t="s">
        <v>4713</v>
      </c>
      <c r="G1544" s="62">
        <v>16</v>
      </c>
      <c r="H1544" s="4">
        <v>1</v>
      </c>
      <c r="I1544" s="63">
        <v>1.6E-2</v>
      </c>
      <c r="J1544">
        <v>5</v>
      </c>
      <c r="K1544" t="s">
        <v>13039</v>
      </c>
      <c r="L1544" t="s">
        <v>1071</v>
      </c>
      <c r="M1544" s="2">
        <v>41.463418171297228</v>
      </c>
      <c r="N1544" t="s">
        <v>1820</v>
      </c>
    </row>
    <row r="1545" spans="1:14" x14ac:dyDescent="0.3">
      <c r="A1545" s="1">
        <v>45809.231351423608</v>
      </c>
      <c r="B1545" t="s">
        <v>972</v>
      </c>
      <c r="C1545" t="s">
        <v>972</v>
      </c>
      <c r="D1545" t="s">
        <v>2416</v>
      </c>
      <c r="E1545" t="s">
        <v>15128</v>
      </c>
      <c r="F1545" t="s">
        <v>1078</v>
      </c>
      <c r="G1545" s="62">
        <v>16</v>
      </c>
      <c r="H1545" s="4">
        <v>1</v>
      </c>
      <c r="I1545" s="63">
        <v>1.6E-2</v>
      </c>
      <c r="J1545">
        <v>8</v>
      </c>
      <c r="K1545" t="s">
        <v>13039</v>
      </c>
      <c r="L1545" t="s">
        <v>1071</v>
      </c>
      <c r="M1545" s="2">
        <v>41.016229178239882</v>
      </c>
      <c r="N1545" t="s">
        <v>1820</v>
      </c>
    </row>
    <row r="1546" spans="1:14" x14ac:dyDescent="0.3">
      <c r="A1546" s="1">
        <v>45809.243137662037</v>
      </c>
      <c r="B1546" t="s">
        <v>972</v>
      </c>
      <c r="C1546" t="s">
        <v>972</v>
      </c>
      <c r="D1546" t="s">
        <v>2416</v>
      </c>
      <c r="E1546" t="s">
        <v>15129</v>
      </c>
      <c r="F1546" t="s">
        <v>1050</v>
      </c>
      <c r="G1546" s="62">
        <v>16</v>
      </c>
      <c r="H1546" s="4">
        <v>1</v>
      </c>
      <c r="I1546" s="63">
        <v>1.6E-2</v>
      </c>
      <c r="J1546">
        <v>8</v>
      </c>
      <c r="K1546" t="s">
        <v>13039</v>
      </c>
      <c r="L1546" t="s">
        <v>1071</v>
      </c>
      <c r="M1546" s="2">
        <v>41.247604826392489</v>
      </c>
      <c r="N1546" t="s">
        <v>1820</v>
      </c>
    </row>
    <row r="1547" spans="1:14" x14ac:dyDescent="0.3">
      <c r="A1547" s="1">
        <v>45789.616903298607</v>
      </c>
      <c r="B1547" t="s">
        <v>572</v>
      </c>
      <c r="C1547" t="s">
        <v>572</v>
      </c>
      <c r="D1547" t="s">
        <v>1802</v>
      </c>
      <c r="E1547" t="s">
        <v>15130</v>
      </c>
      <c r="F1547" t="s">
        <v>5219</v>
      </c>
      <c r="G1547" s="62">
        <v>72.599999999999994</v>
      </c>
      <c r="H1547" s="4">
        <v>1</v>
      </c>
      <c r="I1547" s="63">
        <v>7.2599999999999998E-2</v>
      </c>
      <c r="J1547">
        <v>28</v>
      </c>
      <c r="K1547" t="s">
        <v>13039</v>
      </c>
      <c r="L1547" t="s">
        <v>1071</v>
      </c>
      <c r="M1547" s="2">
        <v>41.367486782408378</v>
      </c>
      <c r="N1547" t="s">
        <v>1820</v>
      </c>
    </row>
    <row r="1548" spans="1:14" x14ac:dyDescent="0.3">
      <c r="A1548" s="1">
        <v>45809.248233009261</v>
      </c>
      <c r="B1548" t="s">
        <v>972</v>
      </c>
      <c r="C1548" t="s">
        <v>972</v>
      </c>
      <c r="D1548" t="s">
        <v>2416</v>
      </c>
      <c r="E1548" t="s">
        <v>15131</v>
      </c>
      <c r="F1548" t="s">
        <v>2455</v>
      </c>
      <c r="G1548" s="62">
        <v>16</v>
      </c>
      <c r="H1548" s="4">
        <v>1</v>
      </c>
      <c r="I1548" s="63">
        <v>1.6E-2</v>
      </c>
      <c r="J1548">
        <v>8</v>
      </c>
      <c r="K1548" t="s">
        <v>13039</v>
      </c>
      <c r="L1548" t="s">
        <v>1071</v>
      </c>
      <c r="M1548" s="2">
        <v>41.368390775460277</v>
      </c>
      <c r="N1548" t="s">
        <v>1820</v>
      </c>
    </row>
    <row r="1549" spans="1:14" x14ac:dyDescent="0.3">
      <c r="A1549" s="1">
        <v>45805.907968761567</v>
      </c>
      <c r="B1549" t="s">
        <v>972</v>
      </c>
      <c r="C1549" t="s">
        <v>972</v>
      </c>
      <c r="D1549" t="s">
        <v>2416</v>
      </c>
      <c r="E1549" t="s">
        <v>15132</v>
      </c>
      <c r="F1549" t="s">
        <v>8017</v>
      </c>
      <c r="G1549" s="62">
        <v>16</v>
      </c>
      <c r="H1549" s="4">
        <v>1</v>
      </c>
      <c r="I1549" s="63">
        <v>1.6E-2</v>
      </c>
      <c r="J1549">
        <v>12</v>
      </c>
      <c r="K1549" t="s">
        <v>13039</v>
      </c>
      <c r="L1549" t="s">
        <v>1071</v>
      </c>
      <c r="M1549" s="2">
        <v>41.556660752314201</v>
      </c>
      <c r="N1549" t="s">
        <v>1820</v>
      </c>
    </row>
    <row r="1550" spans="1:14" x14ac:dyDescent="0.3">
      <c r="A1550" s="1">
        <v>45812.627238576388</v>
      </c>
      <c r="B1550" t="s">
        <v>972</v>
      </c>
      <c r="C1550" t="s">
        <v>972</v>
      </c>
      <c r="D1550" t="s">
        <v>2416</v>
      </c>
      <c r="E1550" t="s">
        <v>15133</v>
      </c>
      <c r="F1550" t="s">
        <v>1090</v>
      </c>
      <c r="G1550" s="62">
        <v>16</v>
      </c>
      <c r="H1550" s="4">
        <v>1</v>
      </c>
      <c r="I1550" s="63">
        <v>1.6E-2</v>
      </c>
      <c r="J1550">
        <v>5</v>
      </c>
      <c r="K1550" t="s">
        <v>13039</v>
      </c>
      <c r="L1550" t="s">
        <v>1071</v>
      </c>
      <c r="M1550" s="2">
        <v>41.629788078702397</v>
      </c>
      <c r="N1550" t="s">
        <v>1820</v>
      </c>
    </row>
    <row r="1551" spans="1:14" x14ac:dyDescent="0.3">
      <c r="A1551" s="1">
        <v>45809.222774780093</v>
      </c>
      <c r="B1551" t="s">
        <v>895</v>
      </c>
      <c r="C1551" t="s">
        <v>895</v>
      </c>
      <c r="D1551" t="s">
        <v>1047</v>
      </c>
      <c r="E1551" t="s">
        <v>15134</v>
      </c>
      <c r="F1551" t="s">
        <v>6091</v>
      </c>
      <c r="G1551" s="62">
        <v>229.8</v>
      </c>
      <c r="H1551" s="4">
        <v>1</v>
      </c>
      <c r="I1551" s="63">
        <v>0.2298</v>
      </c>
      <c r="J1551">
        <v>8</v>
      </c>
      <c r="K1551" t="s">
        <v>13039</v>
      </c>
      <c r="L1551" t="s">
        <v>1052</v>
      </c>
      <c r="M1551" s="2">
        <v>40.938923854162567</v>
      </c>
      <c r="N1551" t="s">
        <v>1820</v>
      </c>
    </row>
    <row r="1552" spans="1:14" x14ac:dyDescent="0.3">
      <c r="A1552" s="1">
        <v>45813.698627858786</v>
      </c>
      <c r="B1552" t="s">
        <v>304</v>
      </c>
      <c r="C1552" t="s">
        <v>305</v>
      </c>
      <c r="D1552" t="s">
        <v>1246</v>
      </c>
      <c r="E1552" t="s">
        <v>15135</v>
      </c>
      <c r="F1552" t="s">
        <v>4110</v>
      </c>
      <c r="G1552" s="62">
        <v>3.052</v>
      </c>
      <c r="H1552" s="4">
        <v>1</v>
      </c>
      <c r="I1552" s="63">
        <v>3.052E-3</v>
      </c>
      <c r="J1552">
        <v>4</v>
      </c>
      <c r="K1552" t="s">
        <v>13034</v>
      </c>
      <c r="L1552" t="s">
        <v>2280</v>
      </c>
      <c r="M1552" s="2">
        <v>42.508815057866741</v>
      </c>
      <c r="N1552" t="s">
        <v>1820</v>
      </c>
    </row>
    <row r="1553" spans="1:14" x14ac:dyDescent="0.3">
      <c r="A1553" s="1">
        <v>45809.233365127307</v>
      </c>
      <c r="B1553" t="s">
        <v>972</v>
      </c>
      <c r="C1553" t="s">
        <v>972</v>
      </c>
      <c r="D1553" t="s">
        <v>2416</v>
      </c>
      <c r="E1553" t="s">
        <v>15136</v>
      </c>
      <c r="F1553" t="s">
        <v>6773</v>
      </c>
      <c r="G1553" s="62">
        <v>16</v>
      </c>
      <c r="H1553" s="4">
        <v>1</v>
      </c>
      <c r="I1553" s="63">
        <v>1.6E-2</v>
      </c>
      <c r="J1553">
        <v>8</v>
      </c>
      <c r="K1553" t="s">
        <v>13039</v>
      </c>
      <c r="L1553" t="s">
        <v>1052</v>
      </c>
      <c r="M1553" s="2">
        <v>40.837795115738118</v>
      </c>
      <c r="N1553" t="s">
        <v>1820</v>
      </c>
    </row>
    <row r="1554" spans="1:14" x14ac:dyDescent="0.3">
      <c r="A1554" s="1">
        <v>45801.400152152783</v>
      </c>
      <c r="B1554" t="s">
        <v>972</v>
      </c>
      <c r="C1554" t="s">
        <v>972</v>
      </c>
      <c r="D1554" t="s">
        <v>2416</v>
      </c>
      <c r="E1554" t="s">
        <v>15137</v>
      </c>
      <c r="F1554" t="s">
        <v>2283</v>
      </c>
      <c r="G1554" s="62">
        <v>16</v>
      </c>
      <c r="H1554" s="4">
        <v>1</v>
      </c>
      <c r="I1554" s="63">
        <v>1.6E-2</v>
      </c>
      <c r="J1554">
        <v>16</v>
      </c>
      <c r="K1554" t="s">
        <v>13039</v>
      </c>
      <c r="L1554" t="s">
        <v>1071</v>
      </c>
      <c r="M1554" s="2">
        <v>41.057350798611878</v>
      </c>
      <c r="N1554" t="s">
        <v>1820</v>
      </c>
    </row>
    <row r="1555" spans="1:14" x14ac:dyDescent="0.3">
      <c r="A1555" s="1">
        <v>45812.625299386578</v>
      </c>
      <c r="B1555" t="s">
        <v>972</v>
      </c>
      <c r="C1555" t="s">
        <v>972</v>
      </c>
      <c r="D1555" t="s">
        <v>2416</v>
      </c>
      <c r="E1555" t="s">
        <v>15138</v>
      </c>
      <c r="F1555" t="s">
        <v>2014</v>
      </c>
      <c r="G1555" s="62">
        <v>16</v>
      </c>
      <c r="H1555" s="4">
        <v>1</v>
      </c>
      <c r="I1555" s="63">
        <v>1.6E-2</v>
      </c>
      <c r="J1555">
        <v>5</v>
      </c>
      <c r="K1555" t="s">
        <v>13039</v>
      </c>
      <c r="L1555" t="s">
        <v>1052</v>
      </c>
      <c r="M1555" s="2">
        <v>40.797231979166099</v>
      </c>
      <c r="N1555" t="s">
        <v>1820</v>
      </c>
    </row>
    <row r="1556" spans="1:14" x14ac:dyDescent="0.3">
      <c r="A1556" s="1">
        <v>45809.258180011573</v>
      </c>
      <c r="B1556" t="s">
        <v>972</v>
      </c>
      <c r="C1556" t="s">
        <v>972</v>
      </c>
      <c r="D1556" t="s">
        <v>2416</v>
      </c>
      <c r="E1556" t="s">
        <v>15139</v>
      </c>
      <c r="F1556" t="s">
        <v>2952</v>
      </c>
      <c r="G1556" s="62">
        <v>16</v>
      </c>
      <c r="H1556" s="4">
        <v>1</v>
      </c>
      <c r="I1556" s="63">
        <v>1.6E-2</v>
      </c>
      <c r="J1556">
        <v>8</v>
      </c>
      <c r="K1556" t="s">
        <v>13039</v>
      </c>
      <c r="L1556" t="s">
        <v>1052</v>
      </c>
      <c r="M1556" s="2">
        <v>40.838382523150358</v>
      </c>
      <c r="N1556" t="s">
        <v>1820</v>
      </c>
    </row>
    <row r="1557" spans="1:14" x14ac:dyDescent="0.3">
      <c r="A1557" s="1">
        <v>45793.324868067131</v>
      </c>
      <c r="B1557" t="s">
        <v>572</v>
      </c>
      <c r="C1557" t="s">
        <v>572</v>
      </c>
      <c r="D1557" t="s">
        <v>1802</v>
      </c>
      <c r="E1557" t="s">
        <v>15140</v>
      </c>
      <c r="F1557" t="s">
        <v>2648</v>
      </c>
      <c r="G1557" s="62">
        <v>72.599999999999994</v>
      </c>
      <c r="H1557" s="4">
        <v>1</v>
      </c>
      <c r="I1557" s="63">
        <v>7.2599999999999998E-2</v>
      </c>
      <c r="J1557">
        <v>24</v>
      </c>
      <c r="K1557" t="s">
        <v>13039</v>
      </c>
      <c r="L1557" t="s">
        <v>1071</v>
      </c>
      <c r="M1557" s="2">
        <v>41.42146167824103</v>
      </c>
      <c r="N1557" t="s">
        <v>1820</v>
      </c>
    </row>
    <row r="1558" spans="1:14" x14ac:dyDescent="0.3">
      <c r="A1558" s="1">
        <v>45808.957005902783</v>
      </c>
      <c r="B1558" t="s">
        <v>972</v>
      </c>
      <c r="C1558" t="s">
        <v>972</v>
      </c>
      <c r="D1558" t="s">
        <v>2416</v>
      </c>
      <c r="E1558" t="s">
        <v>15141</v>
      </c>
      <c r="F1558" t="s">
        <v>1039</v>
      </c>
      <c r="G1558" s="62">
        <v>16</v>
      </c>
      <c r="H1558" s="4">
        <v>1</v>
      </c>
      <c r="I1558" s="63">
        <v>1.6E-2</v>
      </c>
      <c r="J1558">
        <v>9</v>
      </c>
      <c r="K1558" t="s">
        <v>13039</v>
      </c>
      <c r="L1558" t="s">
        <v>1071</v>
      </c>
      <c r="M1558" s="2">
        <v>41.313176736111927</v>
      </c>
      <c r="N1558" t="s">
        <v>1820</v>
      </c>
    </row>
    <row r="1559" spans="1:14" x14ac:dyDescent="0.3">
      <c r="A1559" s="1">
        <v>45805.907819953703</v>
      </c>
      <c r="B1559" t="s">
        <v>972</v>
      </c>
      <c r="C1559" t="s">
        <v>972</v>
      </c>
      <c r="D1559" t="s">
        <v>2416</v>
      </c>
      <c r="E1559" t="s">
        <v>15142</v>
      </c>
      <c r="F1559" t="s">
        <v>2698</v>
      </c>
      <c r="G1559" s="62">
        <v>16</v>
      </c>
      <c r="H1559" s="4">
        <v>1</v>
      </c>
      <c r="I1559" s="63">
        <v>1.6E-2</v>
      </c>
      <c r="J1559">
        <v>12</v>
      </c>
      <c r="K1559" t="s">
        <v>13039</v>
      </c>
      <c r="L1559" t="s">
        <v>1071</v>
      </c>
      <c r="M1559" s="2">
        <v>41.416889675921993</v>
      </c>
      <c r="N1559" t="s">
        <v>1820</v>
      </c>
    </row>
    <row r="1560" spans="1:14" x14ac:dyDescent="0.3">
      <c r="A1560" s="1">
        <v>45786.625180370371</v>
      </c>
      <c r="B1560" t="s">
        <v>572</v>
      </c>
      <c r="C1560" t="s">
        <v>572</v>
      </c>
      <c r="D1560" t="s">
        <v>1802</v>
      </c>
      <c r="E1560" t="s">
        <v>15143</v>
      </c>
      <c r="F1560" t="s">
        <v>7329</v>
      </c>
      <c r="G1560" s="62">
        <v>72.599999999999994</v>
      </c>
      <c r="H1560" s="4">
        <v>1</v>
      </c>
      <c r="I1560" s="63">
        <v>7.2599999999999998E-2</v>
      </c>
      <c r="J1560">
        <v>31</v>
      </c>
      <c r="K1560" t="s">
        <v>13039</v>
      </c>
      <c r="L1560" t="s">
        <v>1052</v>
      </c>
      <c r="M1560" s="2">
        <v>40.796674247685587</v>
      </c>
      <c r="N1560" t="s">
        <v>1820</v>
      </c>
    </row>
    <row r="1561" spans="1:14" x14ac:dyDescent="0.3">
      <c r="A1561" s="1">
        <v>45813.798034976848</v>
      </c>
      <c r="B1561" t="s">
        <v>133</v>
      </c>
      <c r="C1561" t="s">
        <v>133</v>
      </c>
      <c r="D1561" t="s">
        <v>1446</v>
      </c>
      <c r="E1561" t="s">
        <v>15144</v>
      </c>
      <c r="F1561" t="s">
        <v>15145</v>
      </c>
      <c r="G1561" s="62">
        <v>49.66</v>
      </c>
      <c r="H1561" s="4">
        <v>1</v>
      </c>
      <c r="I1561" s="63">
        <v>4.9660000000000003E-2</v>
      </c>
      <c r="J1561">
        <v>4</v>
      </c>
      <c r="K1561" t="s">
        <v>13039</v>
      </c>
      <c r="L1561" t="s">
        <v>1071</v>
      </c>
      <c r="M1561" s="2">
        <v>41.139292800929979</v>
      </c>
      <c r="N1561" t="s">
        <v>1820</v>
      </c>
    </row>
    <row r="1562" spans="1:14" x14ac:dyDescent="0.3">
      <c r="A1562" s="1">
        <v>45799.908816967603</v>
      </c>
      <c r="B1562" t="s">
        <v>15146</v>
      </c>
      <c r="C1562" t="s">
        <v>538</v>
      </c>
      <c r="D1562" t="s">
        <v>1802</v>
      </c>
      <c r="E1562" t="s">
        <v>15147</v>
      </c>
      <c r="F1562" t="s">
        <v>15148</v>
      </c>
      <c r="G1562" s="62">
        <v>71.900000000000006</v>
      </c>
      <c r="H1562" s="4">
        <v>1</v>
      </c>
      <c r="I1562" s="63">
        <v>7.1900000000000006E-2</v>
      </c>
      <c r="J1562">
        <v>18</v>
      </c>
      <c r="K1562" t="s">
        <v>13046</v>
      </c>
      <c r="L1562" t="s">
        <v>1052</v>
      </c>
      <c r="M1562" s="2">
        <v>40.213841736112947</v>
      </c>
      <c r="N1562" t="s">
        <v>1820</v>
      </c>
    </row>
    <row r="1563" spans="1:14" x14ac:dyDescent="0.3">
      <c r="A1563" s="1">
        <v>45799.909279282409</v>
      </c>
      <c r="B1563" t="s">
        <v>15146</v>
      </c>
      <c r="C1563" t="s">
        <v>538</v>
      </c>
      <c r="D1563" t="s">
        <v>1802</v>
      </c>
      <c r="E1563" t="s">
        <v>15149</v>
      </c>
      <c r="F1563" t="s">
        <v>15150</v>
      </c>
      <c r="G1563" s="62">
        <v>71.900000000000006</v>
      </c>
      <c r="H1563" s="4">
        <v>1</v>
      </c>
      <c r="I1563" s="63">
        <v>7.1900000000000006E-2</v>
      </c>
      <c r="J1563">
        <v>18</v>
      </c>
      <c r="K1563" t="s">
        <v>13046</v>
      </c>
      <c r="L1563" t="s">
        <v>1046</v>
      </c>
      <c r="M1563" s="2">
        <v>39.271625497683999</v>
      </c>
      <c r="N1563" t="s">
        <v>1820</v>
      </c>
    </row>
    <row r="1564" spans="1:14" x14ac:dyDescent="0.3">
      <c r="A1564" s="1">
        <v>45796.657370266214</v>
      </c>
      <c r="B1564" t="s">
        <v>966</v>
      </c>
      <c r="C1564" t="s">
        <v>966</v>
      </c>
      <c r="D1564" t="s">
        <v>5700</v>
      </c>
      <c r="E1564" t="s">
        <v>15151</v>
      </c>
      <c r="F1564" t="s">
        <v>15152</v>
      </c>
      <c r="G1564" s="62">
        <v>23</v>
      </c>
      <c r="H1564" s="4">
        <v>1</v>
      </c>
      <c r="I1564" s="63">
        <v>2.3E-2</v>
      </c>
      <c r="J1564">
        <v>21</v>
      </c>
      <c r="K1564" t="s">
        <v>13034</v>
      </c>
      <c r="L1564" t="s">
        <v>2280</v>
      </c>
      <c r="M1564" s="2">
        <v>42.813900347224262</v>
      </c>
      <c r="N1564" t="s">
        <v>1820</v>
      </c>
    </row>
    <row r="1565" spans="1:14" x14ac:dyDescent="0.3">
      <c r="A1565" s="1">
        <v>45796.657666817133</v>
      </c>
      <c r="B1565" t="s">
        <v>966</v>
      </c>
      <c r="C1565" t="s">
        <v>966</v>
      </c>
      <c r="D1565" t="s">
        <v>5700</v>
      </c>
      <c r="E1565" t="s">
        <v>15153</v>
      </c>
      <c r="F1565" t="s">
        <v>10589</v>
      </c>
      <c r="G1565" s="62">
        <v>23</v>
      </c>
      <c r="H1565" s="4">
        <v>1</v>
      </c>
      <c r="I1565" s="63">
        <v>2.3E-2</v>
      </c>
      <c r="J1565">
        <v>21</v>
      </c>
      <c r="K1565" t="s">
        <v>13034</v>
      </c>
      <c r="L1565" t="s">
        <v>2280</v>
      </c>
      <c r="M1565" s="2">
        <v>42.775629247684257</v>
      </c>
      <c r="N1565" t="s">
        <v>1820</v>
      </c>
    </row>
    <row r="1566" spans="1:14" x14ac:dyDescent="0.3">
      <c r="A1566" s="1">
        <v>45787.278638194453</v>
      </c>
      <c r="B1566" t="s">
        <v>196</v>
      </c>
      <c r="C1566" t="s">
        <v>196</v>
      </c>
      <c r="D1566" t="s">
        <v>1620</v>
      </c>
      <c r="E1566" t="s">
        <v>15154</v>
      </c>
      <c r="F1566" t="s">
        <v>15155</v>
      </c>
      <c r="G1566" s="62">
        <v>61.5</v>
      </c>
      <c r="H1566" s="4">
        <v>1</v>
      </c>
      <c r="I1566" s="63">
        <v>6.1499999999999999E-2</v>
      </c>
      <c r="J1566">
        <v>30</v>
      </c>
      <c r="K1566" t="s">
        <v>13039</v>
      </c>
      <c r="L1566" t="s">
        <v>2280</v>
      </c>
      <c r="M1566" s="2">
        <v>42.922088981482368</v>
      </c>
      <c r="N1566" t="s">
        <v>1820</v>
      </c>
    </row>
    <row r="1567" spans="1:14" x14ac:dyDescent="0.3">
      <c r="A1567" s="1">
        <v>45814.965368472222</v>
      </c>
      <c r="B1567" t="s">
        <v>347</v>
      </c>
      <c r="C1567" t="s">
        <v>345</v>
      </c>
      <c r="D1567" t="s">
        <v>1246</v>
      </c>
      <c r="E1567" t="s">
        <v>15156</v>
      </c>
      <c r="F1567" t="s">
        <v>7329</v>
      </c>
      <c r="G1567" s="62">
        <v>16.8</v>
      </c>
      <c r="H1567" s="4">
        <v>1</v>
      </c>
      <c r="I1567" s="63">
        <v>1.6799999999999999E-2</v>
      </c>
      <c r="J1567">
        <v>3</v>
      </c>
      <c r="K1567" t="s">
        <v>13034</v>
      </c>
      <c r="L1567" t="s">
        <v>1046</v>
      </c>
      <c r="M1567" s="2">
        <v>39.887545347221021</v>
      </c>
      <c r="N1567" t="s">
        <v>1820</v>
      </c>
    </row>
    <row r="1568" spans="1:14" x14ac:dyDescent="0.3">
      <c r="A1568" s="1">
        <v>45813.697779675917</v>
      </c>
      <c r="B1568" t="s">
        <v>304</v>
      </c>
      <c r="C1568" t="s">
        <v>305</v>
      </c>
      <c r="D1568" t="s">
        <v>1246</v>
      </c>
      <c r="E1568" t="s">
        <v>15157</v>
      </c>
      <c r="F1568" t="s">
        <v>2528</v>
      </c>
      <c r="G1568" s="62">
        <v>3.052</v>
      </c>
      <c r="H1568" s="4">
        <v>1</v>
      </c>
      <c r="I1568" s="63">
        <v>3.052E-3</v>
      </c>
      <c r="J1568">
        <v>4</v>
      </c>
      <c r="K1568" t="s">
        <v>13034</v>
      </c>
      <c r="L1568" t="s">
        <v>1046</v>
      </c>
      <c r="M1568" s="2">
        <v>39.077047106482503</v>
      </c>
      <c r="N1568" t="s">
        <v>1820</v>
      </c>
    </row>
    <row r="1569" spans="1:14" x14ac:dyDescent="0.3">
      <c r="A1569" s="1">
        <v>45813.700941469913</v>
      </c>
      <c r="B1569" t="s">
        <v>304</v>
      </c>
      <c r="C1569" t="s">
        <v>305</v>
      </c>
      <c r="D1569" t="s">
        <v>1246</v>
      </c>
      <c r="E1569" t="s">
        <v>15158</v>
      </c>
      <c r="F1569" t="s">
        <v>9461</v>
      </c>
      <c r="G1569" s="62">
        <v>3.052</v>
      </c>
      <c r="H1569" s="4">
        <v>1</v>
      </c>
      <c r="I1569" s="63">
        <v>3.052E-3</v>
      </c>
      <c r="J1569">
        <v>4</v>
      </c>
      <c r="K1569" t="s">
        <v>13034</v>
      </c>
      <c r="L1569" t="s">
        <v>1071</v>
      </c>
      <c r="M1569" s="2">
        <v>41.126724097222898</v>
      </c>
      <c r="N1569" t="s">
        <v>1820</v>
      </c>
    </row>
    <row r="1570" spans="1:14" x14ac:dyDescent="0.3">
      <c r="A1570" s="1">
        <v>45813.700441712957</v>
      </c>
      <c r="B1570" t="s">
        <v>304</v>
      </c>
      <c r="C1570" t="s">
        <v>305</v>
      </c>
      <c r="D1570" t="s">
        <v>1246</v>
      </c>
      <c r="E1570" t="s">
        <v>15159</v>
      </c>
      <c r="F1570" t="s">
        <v>1108</v>
      </c>
      <c r="G1570" s="62">
        <v>3.052</v>
      </c>
      <c r="H1570" s="4">
        <v>1</v>
      </c>
      <c r="I1570" s="63">
        <v>3.052E-3</v>
      </c>
      <c r="J1570">
        <v>4</v>
      </c>
      <c r="K1570" t="s">
        <v>13034</v>
      </c>
      <c r="L1570" t="s">
        <v>1071</v>
      </c>
      <c r="M1570" s="2">
        <v>41.095118576391542</v>
      </c>
      <c r="N1570" t="s">
        <v>1820</v>
      </c>
    </row>
    <row r="1571" spans="1:14" x14ac:dyDescent="0.3">
      <c r="A1571" s="1">
        <v>45813.692543935183</v>
      </c>
      <c r="B1571" t="s">
        <v>304</v>
      </c>
      <c r="C1571" t="s">
        <v>305</v>
      </c>
      <c r="D1571" t="s">
        <v>1246</v>
      </c>
      <c r="E1571" t="s">
        <v>15160</v>
      </c>
      <c r="F1571" t="s">
        <v>5045</v>
      </c>
      <c r="G1571" s="62">
        <v>3.052</v>
      </c>
      <c r="H1571" s="4">
        <v>1</v>
      </c>
      <c r="I1571" s="63">
        <v>3.052E-3</v>
      </c>
      <c r="J1571">
        <v>4</v>
      </c>
      <c r="K1571" t="s">
        <v>13034</v>
      </c>
      <c r="L1571" t="s">
        <v>1071</v>
      </c>
      <c r="M1571" s="2">
        <v>41.094057858797903</v>
      </c>
      <c r="N1571" t="s">
        <v>1820</v>
      </c>
    </row>
    <row r="1572" spans="1:14" x14ac:dyDescent="0.3">
      <c r="A1572" s="1">
        <v>45813.694014814813</v>
      </c>
      <c r="B1572" t="s">
        <v>304</v>
      </c>
      <c r="C1572" t="s">
        <v>305</v>
      </c>
      <c r="D1572" t="s">
        <v>1246</v>
      </c>
      <c r="E1572" t="s">
        <v>15161</v>
      </c>
      <c r="F1572" t="s">
        <v>1177</v>
      </c>
      <c r="G1572" s="62">
        <v>3.052</v>
      </c>
      <c r="H1572" s="4">
        <v>1</v>
      </c>
      <c r="I1572" s="63">
        <v>3.052E-3</v>
      </c>
      <c r="J1572">
        <v>4</v>
      </c>
      <c r="K1572" t="s">
        <v>13034</v>
      </c>
      <c r="L1572" t="s">
        <v>1071</v>
      </c>
      <c r="M1572" s="2">
        <v>41.094639120368811</v>
      </c>
      <c r="N1572" t="s">
        <v>1820</v>
      </c>
    </row>
    <row r="1573" spans="1:14" x14ac:dyDescent="0.3">
      <c r="A1573" s="1">
        <v>45813.693736261572</v>
      </c>
      <c r="B1573" t="s">
        <v>304</v>
      </c>
      <c r="C1573" t="s">
        <v>305</v>
      </c>
      <c r="D1573" t="s">
        <v>1246</v>
      </c>
      <c r="E1573" t="s">
        <v>15162</v>
      </c>
      <c r="F1573" t="s">
        <v>14103</v>
      </c>
      <c r="G1573" s="62">
        <v>3.052</v>
      </c>
      <c r="H1573" s="4">
        <v>1</v>
      </c>
      <c r="I1573" s="63">
        <v>3.052E-3</v>
      </c>
      <c r="J1573">
        <v>4</v>
      </c>
      <c r="K1573" t="s">
        <v>13034</v>
      </c>
      <c r="L1573" t="s">
        <v>1071</v>
      </c>
      <c r="M1573" s="2">
        <v>41.090465405090072</v>
      </c>
      <c r="N1573" t="s">
        <v>1820</v>
      </c>
    </row>
    <row r="1574" spans="1:14" x14ac:dyDescent="0.3">
      <c r="A1574" s="1">
        <v>45813.692118217587</v>
      </c>
      <c r="B1574" t="s">
        <v>304</v>
      </c>
      <c r="C1574" t="s">
        <v>305</v>
      </c>
      <c r="D1574" t="s">
        <v>1246</v>
      </c>
      <c r="E1574" t="s">
        <v>15163</v>
      </c>
      <c r="F1574" t="s">
        <v>1209</v>
      </c>
      <c r="G1574" s="62">
        <v>3.052</v>
      </c>
      <c r="H1574" s="4">
        <v>1</v>
      </c>
      <c r="I1574" s="63">
        <v>3.052E-3</v>
      </c>
      <c r="J1574">
        <v>4</v>
      </c>
      <c r="K1574" t="s">
        <v>13034</v>
      </c>
      <c r="L1574" t="s">
        <v>1071</v>
      </c>
      <c r="M1574" s="2">
        <v>41.095869861106621</v>
      </c>
      <c r="N1574" t="s">
        <v>1820</v>
      </c>
    </row>
    <row r="1575" spans="1:14" x14ac:dyDescent="0.3">
      <c r="A1575" s="1">
        <v>45799.910595277783</v>
      </c>
      <c r="B1575" t="s">
        <v>15146</v>
      </c>
      <c r="C1575" t="s">
        <v>538</v>
      </c>
      <c r="D1575" t="s">
        <v>1802</v>
      </c>
      <c r="E1575" t="s">
        <v>15164</v>
      </c>
      <c r="F1575" t="s">
        <v>15165</v>
      </c>
      <c r="G1575" s="62">
        <v>71.900000000000006</v>
      </c>
      <c r="H1575" s="4">
        <v>1</v>
      </c>
      <c r="I1575" s="63">
        <v>7.1900000000000006E-2</v>
      </c>
      <c r="J1575">
        <v>18</v>
      </c>
      <c r="K1575" t="s">
        <v>13046</v>
      </c>
      <c r="L1575" t="s">
        <v>1046</v>
      </c>
      <c r="M1575" s="2">
        <v>39.46803710648237</v>
      </c>
      <c r="N1575" t="s">
        <v>1820</v>
      </c>
    </row>
    <row r="1576" spans="1:14" x14ac:dyDescent="0.3">
      <c r="A1576" s="1">
        <v>45813.693082800928</v>
      </c>
      <c r="B1576" t="s">
        <v>304</v>
      </c>
      <c r="C1576" t="s">
        <v>305</v>
      </c>
      <c r="D1576" t="s">
        <v>1246</v>
      </c>
      <c r="E1576" t="s">
        <v>15166</v>
      </c>
      <c r="F1576" t="s">
        <v>10433</v>
      </c>
      <c r="G1576" s="62">
        <v>3.052</v>
      </c>
      <c r="H1576" s="4">
        <v>1</v>
      </c>
      <c r="I1576" s="63">
        <v>3.052E-3</v>
      </c>
      <c r="J1576">
        <v>4</v>
      </c>
      <c r="K1576" t="s">
        <v>13034</v>
      </c>
      <c r="L1576" t="s">
        <v>1071</v>
      </c>
      <c r="M1576" s="2">
        <v>41.098694340282243</v>
      </c>
      <c r="N1576" t="s">
        <v>1820</v>
      </c>
    </row>
    <row r="1577" spans="1:14" x14ac:dyDescent="0.3">
      <c r="A1577" s="1">
        <v>45813.686713634263</v>
      </c>
      <c r="B1577" t="s">
        <v>304</v>
      </c>
      <c r="C1577" t="s">
        <v>305</v>
      </c>
      <c r="D1577" t="s">
        <v>1246</v>
      </c>
      <c r="E1577" t="s">
        <v>15167</v>
      </c>
      <c r="F1577" t="s">
        <v>10286</v>
      </c>
      <c r="G1577" s="62">
        <v>3.052</v>
      </c>
      <c r="H1577" s="4">
        <v>1</v>
      </c>
      <c r="I1577" s="63">
        <v>3.052E-3</v>
      </c>
      <c r="J1577">
        <v>4</v>
      </c>
      <c r="K1577" t="s">
        <v>13034</v>
      </c>
      <c r="L1577" t="s">
        <v>1071</v>
      </c>
      <c r="M1577" s="2">
        <v>41.125738171293051</v>
      </c>
      <c r="N1577" t="s">
        <v>1820</v>
      </c>
    </row>
    <row r="1578" spans="1:14" x14ac:dyDescent="0.3">
      <c r="A1578" s="1">
        <v>45800.790713738417</v>
      </c>
      <c r="B1578" t="s">
        <v>15146</v>
      </c>
      <c r="C1578" t="s">
        <v>538</v>
      </c>
      <c r="D1578" t="s">
        <v>1802</v>
      </c>
      <c r="E1578" t="s">
        <v>15168</v>
      </c>
      <c r="F1578" t="s">
        <v>15169</v>
      </c>
      <c r="G1578" s="62">
        <v>71.900000000000006</v>
      </c>
      <c r="H1578" s="4">
        <v>1</v>
      </c>
      <c r="I1578" s="63">
        <v>7.1900000000000006E-2</v>
      </c>
      <c r="J1578">
        <v>17</v>
      </c>
      <c r="K1578" t="s">
        <v>13046</v>
      </c>
      <c r="L1578" t="s">
        <v>1046</v>
      </c>
      <c r="M1578" s="2">
        <v>39.466635868055157</v>
      </c>
      <c r="N1578" t="s">
        <v>1820</v>
      </c>
    </row>
    <row r="1579" spans="1:14" x14ac:dyDescent="0.3">
      <c r="A1579" s="1">
        <v>45813.686281712959</v>
      </c>
      <c r="B1579" t="s">
        <v>304</v>
      </c>
      <c r="C1579" t="s">
        <v>305</v>
      </c>
      <c r="D1579" t="s">
        <v>1246</v>
      </c>
      <c r="E1579" t="s">
        <v>15170</v>
      </c>
      <c r="F1579" t="s">
        <v>14476</v>
      </c>
      <c r="G1579" s="62">
        <v>3.052</v>
      </c>
      <c r="H1579" s="4">
        <v>1</v>
      </c>
      <c r="I1579" s="63">
        <v>3.052E-3</v>
      </c>
      <c r="J1579">
        <v>4</v>
      </c>
      <c r="K1579" t="s">
        <v>13034</v>
      </c>
      <c r="L1579" t="s">
        <v>1071</v>
      </c>
      <c r="M1579" s="2">
        <v>41.102567812500638</v>
      </c>
      <c r="N1579" t="s">
        <v>1820</v>
      </c>
    </row>
    <row r="1580" spans="1:14" x14ac:dyDescent="0.3">
      <c r="A1580" s="1">
        <v>45785.241804328703</v>
      </c>
      <c r="B1580" t="s">
        <v>972</v>
      </c>
      <c r="C1580" t="s">
        <v>972</v>
      </c>
      <c r="D1580" t="s">
        <v>2416</v>
      </c>
      <c r="E1580" t="s">
        <v>15171</v>
      </c>
      <c r="F1580" t="s">
        <v>1711</v>
      </c>
      <c r="G1580" s="62">
        <v>16</v>
      </c>
      <c r="H1580" s="4">
        <v>1</v>
      </c>
      <c r="I1580" s="63">
        <v>1.6E-2</v>
      </c>
      <c r="J1580">
        <v>32</v>
      </c>
      <c r="K1580" t="s">
        <v>13039</v>
      </c>
      <c r="L1580" t="s">
        <v>1052</v>
      </c>
      <c r="M1580" s="2">
        <v>40.103194259259908</v>
      </c>
      <c r="N1580" t="s">
        <v>1820</v>
      </c>
    </row>
    <row r="1581" spans="1:14" x14ac:dyDescent="0.3">
      <c r="A1581" s="1">
        <v>45813.693365173611</v>
      </c>
      <c r="B1581" t="s">
        <v>304</v>
      </c>
      <c r="C1581" t="s">
        <v>305</v>
      </c>
      <c r="D1581" t="s">
        <v>1246</v>
      </c>
      <c r="E1581" t="s">
        <v>15172</v>
      </c>
      <c r="F1581" t="s">
        <v>10427</v>
      </c>
      <c r="G1581" s="62">
        <v>3.052</v>
      </c>
      <c r="H1581" s="4">
        <v>1</v>
      </c>
      <c r="I1581" s="63">
        <v>3.052E-3</v>
      </c>
      <c r="J1581">
        <v>4</v>
      </c>
      <c r="K1581" t="s">
        <v>13034</v>
      </c>
      <c r="L1581" t="s">
        <v>1046</v>
      </c>
      <c r="M1581" s="2">
        <v>39.489700370366343</v>
      </c>
      <c r="N1581" t="s">
        <v>1820</v>
      </c>
    </row>
    <row r="1582" spans="1:14" x14ac:dyDescent="0.3">
      <c r="A1582" s="1">
        <v>45813.687365706021</v>
      </c>
      <c r="B1582" t="s">
        <v>304</v>
      </c>
      <c r="C1582" t="s">
        <v>305</v>
      </c>
      <c r="D1582" t="s">
        <v>1246</v>
      </c>
      <c r="E1582" t="s">
        <v>15173</v>
      </c>
      <c r="F1582" t="s">
        <v>10211</v>
      </c>
      <c r="G1582" s="62">
        <v>3.052</v>
      </c>
      <c r="H1582" s="4">
        <v>1</v>
      </c>
      <c r="I1582" s="63">
        <v>3.052E-3</v>
      </c>
      <c r="J1582">
        <v>4</v>
      </c>
      <c r="K1582" t="s">
        <v>13034</v>
      </c>
      <c r="L1582" t="s">
        <v>1046</v>
      </c>
      <c r="M1582" s="2">
        <v>39.498507384261757</v>
      </c>
      <c r="N1582" t="s">
        <v>1820</v>
      </c>
    </row>
    <row r="1583" spans="1:14" x14ac:dyDescent="0.3">
      <c r="A1583" s="1">
        <v>45812.600426157413</v>
      </c>
      <c r="B1583" t="s">
        <v>7049</v>
      </c>
      <c r="C1583" t="s">
        <v>261</v>
      </c>
      <c r="D1583" t="s">
        <v>2350</v>
      </c>
      <c r="E1583" t="s">
        <v>15174</v>
      </c>
      <c r="F1583" t="s">
        <v>4351</v>
      </c>
      <c r="G1583" s="62">
        <v>84.45</v>
      </c>
      <c r="H1583" s="4">
        <v>1</v>
      </c>
      <c r="I1583" s="63">
        <v>8.4450000000000011E-2</v>
      </c>
      <c r="J1583">
        <v>5</v>
      </c>
      <c r="K1583" t="s">
        <v>13034</v>
      </c>
      <c r="L1583" t="s">
        <v>1052</v>
      </c>
      <c r="M1583" s="2">
        <v>40.637679861109063</v>
      </c>
      <c r="N1583" t="s">
        <v>13062</v>
      </c>
    </row>
    <row r="1584" spans="1:14" x14ac:dyDescent="0.3">
      <c r="A1584" s="1">
        <v>45812.644165601851</v>
      </c>
      <c r="B1584" t="s">
        <v>972</v>
      </c>
      <c r="C1584" t="s">
        <v>972</v>
      </c>
      <c r="D1584" t="s">
        <v>2416</v>
      </c>
      <c r="E1584" t="s">
        <v>15175</v>
      </c>
      <c r="F1584" t="s">
        <v>3801</v>
      </c>
      <c r="G1584" s="62">
        <v>16</v>
      </c>
      <c r="H1584" s="4">
        <v>1</v>
      </c>
      <c r="I1584" s="63">
        <v>1.6E-2</v>
      </c>
      <c r="J1584">
        <v>5</v>
      </c>
      <c r="K1584" t="s">
        <v>13039</v>
      </c>
      <c r="L1584" t="s">
        <v>1052</v>
      </c>
      <c r="M1584" s="2">
        <v>40.663591331016512</v>
      </c>
      <c r="N1584" t="s">
        <v>1820</v>
      </c>
    </row>
    <row r="1585" spans="1:14" x14ac:dyDescent="0.3">
      <c r="A1585" s="1">
        <v>45805.908833391208</v>
      </c>
      <c r="B1585" t="s">
        <v>972</v>
      </c>
      <c r="C1585" t="s">
        <v>972</v>
      </c>
      <c r="D1585" t="s">
        <v>2416</v>
      </c>
      <c r="E1585" t="s">
        <v>15176</v>
      </c>
      <c r="F1585" t="s">
        <v>1074</v>
      </c>
      <c r="G1585" s="62">
        <v>16</v>
      </c>
      <c r="H1585" s="4">
        <v>1</v>
      </c>
      <c r="I1585" s="63">
        <v>1.6E-2</v>
      </c>
      <c r="J1585">
        <v>12</v>
      </c>
      <c r="K1585" t="s">
        <v>13039</v>
      </c>
      <c r="L1585" t="s">
        <v>1052</v>
      </c>
      <c r="M1585" s="2">
        <v>40.594824629632058</v>
      </c>
      <c r="N1585" t="s">
        <v>1820</v>
      </c>
    </row>
    <row r="1586" spans="1:14" x14ac:dyDescent="0.3">
      <c r="A1586" s="1">
        <v>45814.97126849537</v>
      </c>
      <c r="B1586" t="s">
        <v>956</v>
      </c>
      <c r="C1586" t="s">
        <v>956</v>
      </c>
      <c r="D1586" t="s">
        <v>1042</v>
      </c>
      <c r="E1586" t="s">
        <v>15177</v>
      </c>
      <c r="F1586" t="s">
        <v>15103</v>
      </c>
      <c r="G1586" s="62">
        <v>148.19999999999999</v>
      </c>
      <c r="H1586" s="4">
        <v>1</v>
      </c>
      <c r="I1586" s="63">
        <v>0.1482</v>
      </c>
      <c r="J1586">
        <v>3</v>
      </c>
      <c r="K1586" t="s">
        <v>13039</v>
      </c>
      <c r="L1586" t="s">
        <v>1052</v>
      </c>
      <c r="M1586" s="2">
        <v>40.609493935189683</v>
      </c>
      <c r="N1586" t="s">
        <v>1820</v>
      </c>
    </row>
    <row r="1587" spans="1:14" x14ac:dyDescent="0.3">
      <c r="A1587" s="1">
        <v>45803.45679113426</v>
      </c>
      <c r="B1587" t="s">
        <v>261</v>
      </c>
      <c r="C1587" t="s">
        <v>261</v>
      </c>
      <c r="D1587" t="s">
        <v>2350</v>
      </c>
      <c r="E1587" t="s">
        <v>15178</v>
      </c>
      <c r="F1587" t="s">
        <v>4903</v>
      </c>
      <c r="G1587" s="62">
        <v>85.2</v>
      </c>
      <c r="H1587" s="4">
        <v>1</v>
      </c>
      <c r="I1587" s="63">
        <v>8.5199999999999998E-2</v>
      </c>
      <c r="J1587">
        <v>14</v>
      </c>
      <c r="K1587" t="s">
        <v>13039</v>
      </c>
      <c r="L1587" t="s">
        <v>1052</v>
      </c>
      <c r="M1587" s="2">
        <v>40.604801736109948</v>
      </c>
      <c r="N1587" t="s">
        <v>1820</v>
      </c>
    </row>
    <row r="1588" spans="1:14" x14ac:dyDescent="0.3">
      <c r="A1588" s="1">
        <v>45793.598805092603</v>
      </c>
      <c r="B1588" t="s">
        <v>572</v>
      </c>
      <c r="C1588" t="s">
        <v>572</v>
      </c>
      <c r="D1588" t="s">
        <v>1802</v>
      </c>
      <c r="E1588" t="s">
        <v>15179</v>
      </c>
      <c r="F1588" t="s">
        <v>5234</v>
      </c>
      <c r="G1588" s="62">
        <v>72.599999999999994</v>
      </c>
      <c r="H1588" s="4">
        <v>1</v>
      </c>
      <c r="I1588" s="63">
        <v>7.2599999999999998E-2</v>
      </c>
      <c r="J1588">
        <v>24</v>
      </c>
      <c r="K1588" t="s">
        <v>13039</v>
      </c>
      <c r="L1588" t="s">
        <v>1052</v>
      </c>
      <c r="M1588" s="2">
        <v>40.594075856482959</v>
      </c>
      <c r="N1588" t="s">
        <v>1820</v>
      </c>
    </row>
    <row r="1589" spans="1:14" x14ac:dyDescent="0.3">
      <c r="A1589" s="1">
        <v>45805.908460983803</v>
      </c>
      <c r="B1589" t="s">
        <v>972</v>
      </c>
      <c r="C1589" t="s">
        <v>972</v>
      </c>
      <c r="D1589" t="s">
        <v>2416</v>
      </c>
      <c r="E1589" t="s">
        <v>15180</v>
      </c>
      <c r="F1589" t="s">
        <v>1055</v>
      </c>
      <c r="G1589" s="62">
        <v>16</v>
      </c>
      <c r="H1589" s="4">
        <v>1</v>
      </c>
      <c r="I1589" s="63">
        <v>1.6E-2</v>
      </c>
      <c r="J1589">
        <v>12</v>
      </c>
      <c r="K1589" t="s">
        <v>13039</v>
      </c>
      <c r="L1589" t="s">
        <v>1052</v>
      </c>
      <c r="M1589" s="2">
        <v>40.629092696763109</v>
      </c>
      <c r="N1589" t="s">
        <v>1820</v>
      </c>
    </row>
    <row r="1590" spans="1:14" x14ac:dyDescent="0.3">
      <c r="A1590" s="1">
        <v>45805.21916497685</v>
      </c>
      <c r="B1590" t="s">
        <v>972</v>
      </c>
      <c r="C1590" t="s">
        <v>972</v>
      </c>
      <c r="D1590" t="s">
        <v>2416</v>
      </c>
      <c r="E1590" t="s">
        <v>15181</v>
      </c>
      <c r="F1590" t="s">
        <v>2828</v>
      </c>
      <c r="G1590" s="62">
        <v>16</v>
      </c>
      <c r="H1590" s="4">
        <v>1</v>
      </c>
      <c r="I1590" s="63">
        <v>1.6E-2</v>
      </c>
      <c r="J1590">
        <v>12</v>
      </c>
      <c r="K1590" t="s">
        <v>13039</v>
      </c>
      <c r="L1590" t="s">
        <v>1052</v>
      </c>
      <c r="M1590" s="2">
        <v>40.483952048612991</v>
      </c>
      <c r="N1590" t="s">
        <v>1820</v>
      </c>
    </row>
    <row r="1591" spans="1:14" x14ac:dyDescent="0.3">
      <c r="A1591" s="1">
        <v>45815.937272997689</v>
      </c>
      <c r="B1591" t="s">
        <v>956</v>
      </c>
      <c r="C1591" t="s">
        <v>956</v>
      </c>
      <c r="D1591" t="s">
        <v>1042</v>
      </c>
      <c r="E1591" t="s">
        <v>15182</v>
      </c>
      <c r="F1591" t="s">
        <v>3739</v>
      </c>
      <c r="G1591" s="62">
        <v>148.19999999999999</v>
      </c>
      <c r="H1591" s="4">
        <v>1</v>
      </c>
      <c r="I1591" s="63">
        <v>0.1482</v>
      </c>
      <c r="J1591">
        <v>2</v>
      </c>
      <c r="K1591" t="s">
        <v>13039</v>
      </c>
      <c r="L1591" t="s">
        <v>1052</v>
      </c>
      <c r="M1591" s="2">
        <v>40.482952835649478</v>
      </c>
      <c r="N1591" t="s">
        <v>1820</v>
      </c>
    </row>
    <row r="1592" spans="1:14" x14ac:dyDescent="0.3">
      <c r="A1592" s="1">
        <v>45805.908298773153</v>
      </c>
      <c r="B1592" t="s">
        <v>972</v>
      </c>
      <c r="C1592" t="s">
        <v>972</v>
      </c>
      <c r="D1592" t="s">
        <v>2416</v>
      </c>
      <c r="E1592" t="s">
        <v>15183</v>
      </c>
      <c r="F1592" t="s">
        <v>2246</v>
      </c>
      <c r="G1592" s="62">
        <v>16</v>
      </c>
      <c r="H1592" s="4">
        <v>1</v>
      </c>
      <c r="I1592" s="63">
        <v>1.6E-2</v>
      </c>
      <c r="J1592">
        <v>12</v>
      </c>
      <c r="K1592" t="s">
        <v>13039</v>
      </c>
      <c r="L1592" t="s">
        <v>1052</v>
      </c>
      <c r="M1592" s="2">
        <v>40.555423761572463</v>
      </c>
      <c r="N1592" t="s">
        <v>1820</v>
      </c>
    </row>
    <row r="1593" spans="1:14" x14ac:dyDescent="0.3">
      <c r="A1593" s="1">
        <v>45789.638377233787</v>
      </c>
      <c r="B1593" t="s">
        <v>572</v>
      </c>
      <c r="C1593" t="s">
        <v>572</v>
      </c>
      <c r="D1593" t="s">
        <v>1802</v>
      </c>
      <c r="E1593" t="s">
        <v>15184</v>
      </c>
      <c r="F1593" t="s">
        <v>8563</v>
      </c>
      <c r="G1593" s="62">
        <v>72.599999999999994</v>
      </c>
      <c r="H1593" s="4">
        <v>1</v>
      </c>
      <c r="I1593" s="63">
        <v>7.2599999999999998E-2</v>
      </c>
      <c r="J1593">
        <v>28</v>
      </c>
      <c r="K1593" t="s">
        <v>13039</v>
      </c>
      <c r="L1593" t="s">
        <v>1052</v>
      </c>
      <c r="M1593" s="2">
        <v>40.255898333329242</v>
      </c>
      <c r="N1593" t="s">
        <v>1820</v>
      </c>
    </row>
    <row r="1594" spans="1:14" x14ac:dyDescent="0.3">
      <c r="A1594" s="1">
        <v>45801.398384282409</v>
      </c>
      <c r="B1594" t="s">
        <v>972</v>
      </c>
      <c r="C1594" t="s">
        <v>972</v>
      </c>
      <c r="D1594" t="s">
        <v>2416</v>
      </c>
      <c r="E1594" t="s">
        <v>15185</v>
      </c>
      <c r="F1594" t="s">
        <v>14706</v>
      </c>
      <c r="G1594" s="62">
        <v>16</v>
      </c>
      <c r="H1594" s="4">
        <v>1</v>
      </c>
      <c r="I1594" s="63">
        <v>1.6E-2</v>
      </c>
      <c r="J1594">
        <v>16</v>
      </c>
      <c r="K1594" t="s">
        <v>13039</v>
      </c>
      <c r="L1594" t="s">
        <v>1046</v>
      </c>
      <c r="M1594" s="2">
        <v>39.912708854164521</v>
      </c>
      <c r="N1594" t="s">
        <v>1820</v>
      </c>
    </row>
    <row r="1595" spans="1:14" x14ac:dyDescent="0.3">
      <c r="A1595" s="1">
        <v>45809.232891747677</v>
      </c>
      <c r="B1595" t="s">
        <v>972</v>
      </c>
      <c r="C1595" t="s">
        <v>972</v>
      </c>
      <c r="D1595" t="s">
        <v>2416</v>
      </c>
      <c r="E1595" t="s">
        <v>15186</v>
      </c>
      <c r="F1595" t="s">
        <v>2936</v>
      </c>
      <c r="G1595" s="62">
        <v>16</v>
      </c>
      <c r="H1595" s="4">
        <v>1</v>
      </c>
      <c r="I1595" s="63">
        <v>1.6E-2</v>
      </c>
      <c r="J1595">
        <v>8</v>
      </c>
      <c r="K1595" t="s">
        <v>13039</v>
      </c>
      <c r="L1595" t="s">
        <v>1052</v>
      </c>
      <c r="M1595" s="2">
        <v>40.052909375001043</v>
      </c>
      <c r="N1595" t="s">
        <v>1820</v>
      </c>
    </row>
    <row r="1596" spans="1:14" x14ac:dyDescent="0.3">
      <c r="A1596" s="1">
        <v>45809.249234594907</v>
      </c>
      <c r="B1596" t="s">
        <v>972</v>
      </c>
      <c r="C1596" t="s">
        <v>972</v>
      </c>
      <c r="D1596" t="s">
        <v>2416</v>
      </c>
      <c r="E1596" t="s">
        <v>15187</v>
      </c>
      <c r="F1596" t="s">
        <v>3834</v>
      </c>
      <c r="G1596" s="62">
        <v>16</v>
      </c>
      <c r="H1596" s="4">
        <v>1</v>
      </c>
      <c r="I1596" s="63">
        <v>1.6E-2</v>
      </c>
      <c r="J1596">
        <v>8</v>
      </c>
      <c r="K1596" t="s">
        <v>13039</v>
      </c>
      <c r="L1596" t="s">
        <v>1052</v>
      </c>
      <c r="M1596" s="2">
        <v>40.030154687497998</v>
      </c>
      <c r="N1596" t="s">
        <v>1820</v>
      </c>
    </row>
    <row r="1597" spans="1:14" x14ac:dyDescent="0.3">
      <c r="A1597" s="1">
        <v>45793.630080659721</v>
      </c>
      <c r="B1597" t="s">
        <v>972</v>
      </c>
      <c r="C1597" t="s">
        <v>972</v>
      </c>
      <c r="D1597" t="s">
        <v>2416</v>
      </c>
      <c r="E1597" t="s">
        <v>15188</v>
      </c>
      <c r="F1597" t="s">
        <v>13077</v>
      </c>
      <c r="G1597" s="62">
        <v>16</v>
      </c>
      <c r="H1597" s="4">
        <v>1</v>
      </c>
      <c r="I1597" s="63">
        <v>1.6E-2</v>
      </c>
      <c r="J1597">
        <v>24</v>
      </c>
      <c r="K1597" t="s">
        <v>13039</v>
      </c>
      <c r="L1597" t="s">
        <v>1046</v>
      </c>
      <c r="M1597" s="2">
        <v>39.310542071762029</v>
      </c>
      <c r="N1597" t="s">
        <v>1820</v>
      </c>
    </row>
    <row r="1598" spans="1:14" x14ac:dyDescent="0.3">
      <c r="A1598" s="1">
        <v>45805.226262916673</v>
      </c>
      <c r="B1598" t="s">
        <v>972</v>
      </c>
      <c r="C1598" t="s">
        <v>972</v>
      </c>
      <c r="D1598" t="s">
        <v>2416</v>
      </c>
      <c r="E1598" t="s">
        <v>15189</v>
      </c>
      <c r="F1598" t="s">
        <v>6468</v>
      </c>
      <c r="G1598" s="62">
        <v>16</v>
      </c>
      <c r="H1598" s="4">
        <v>1</v>
      </c>
      <c r="I1598" s="63">
        <v>1.6E-2</v>
      </c>
      <c r="J1598">
        <v>12</v>
      </c>
      <c r="K1598" t="s">
        <v>13039</v>
      </c>
      <c r="L1598" t="s">
        <v>1046</v>
      </c>
      <c r="M1598" s="2">
        <v>39.650423865736229</v>
      </c>
      <c r="N1598" t="s">
        <v>1820</v>
      </c>
    </row>
    <row r="1599" spans="1:14" x14ac:dyDescent="0.3">
      <c r="A1599" s="1">
        <v>45785.238763784721</v>
      </c>
      <c r="B1599" t="s">
        <v>972</v>
      </c>
      <c r="C1599" t="s">
        <v>972</v>
      </c>
      <c r="D1599" t="s">
        <v>2416</v>
      </c>
      <c r="E1599" t="s">
        <v>15190</v>
      </c>
      <c r="F1599" t="s">
        <v>5715</v>
      </c>
      <c r="G1599" s="62">
        <v>16</v>
      </c>
      <c r="H1599" s="4">
        <v>1</v>
      </c>
      <c r="I1599" s="63">
        <v>1.6E-2</v>
      </c>
      <c r="J1599">
        <v>32</v>
      </c>
      <c r="K1599" t="s">
        <v>13039</v>
      </c>
      <c r="L1599" t="s">
        <v>1046</v>
      </c>
      <c r="M1599" s="2">
        <v>39.53582917823951</v>
      </c>
      <c r="N1599" t="s">
        <v>1820</v>
      </c>
    </row>
    <row r="1600" spans="1:14" x14ac:dyDescent="0.3">
      <c r="A1600" s="1">
        <v>45805.242035046293</v>
      </c>
      <c r="B1600" t="s">
        <v>972</v>
      </c>
      <c r="C1600" t="s">
        <v>972</v>
      </c>
      <c r="D1600" t="s">
        <v>2416</v>
      </c>
      <c r="E1600" t="s">
        <v>15191</v>
      </c>
      <c r="F1600" t="s">
        <v>6973</v>
      </c>
      <c r="G1600" s="62">
        <v>16</v>
      </c>
      <c r="H1600" s="4">
        <v>1</v>
      </c>
      <c r="I1600" s="63">
        <v>1.6E-2</v>
      </c>
      <c r="J1600">
        <v>12</v>
      </c>
      <c r="K1600" t="s">
        <v>13039</v>
      </c>
      <c r="L1600" t="s">
        <v>1046</v>
      </c>
      <c r="M1600" s="2">
        <v>39.590720092593983</v>
      </c>
      <c r="N1600" t="s">
        <v>1820</v>
      </c>
    </row>
    <row r="1601" spans="1:14" x14ac:dyDescent="0.3">
      <c r="A1601" s="1">
        <v>45794.268347916674</v>
      </c>
      <c r="B1601" t="s">
        <v>572</v>
      </c>
      <c r="C1601" t="s">
        <v>572</v>
      </c>
      <c r="D1601" t="s">
        <v>1802</v>
      </c>
      <c r="E1601" t="s">
        <v>15192</v>
      </c>
      <c r="F1601" t="s">
        <v>4782</v>
      </c>
      <c r="G1601" s="62">
        <v>72.599999999999994</v>
      </c>
      <c r="H1601" s="4">
        <v>1</v>
      </c>
      <c r="I1601" s="63">
        <v>7.2599999999999998E-2</v>
      </c>
      <c r="J1601">
        <v>23</v>
      </c>
      <c r="K1601" t="s">
        <v>13039</v>
      </c>
      <c r="L1601" t="s">
        <v>1046</v>
      </c>
      <c r="M1601" s="2">
        <v>39.183560682868119</v>
      </c>
      <c r="N1601" t="s">
        <v>1820</v>
      </c>
    </row>
    <row r="1602" spans="1:14" x14ac:dyDescent="0.3">
      <c r="A1602" s="1">
        <v>45814.98489010417</v>
      </c>
      <c r="B1602" t="s">
        <v>956</v>
      </c>
      <c r="C1602" t="s">
        <v>956</v>
      </c>
      <c r="D1602" t="s">
        <v>1042</v>
      </c>
      <c r="E1602" t="s">
        <v>15193</v>
      </c>
      <c r="F1602" t="s">
        <v>2012</v>
      </c>
      <c r="G1602" s="62">
        <v>148.19999999999999</v>
      </c>
      <c r="H1602" s="4">
        <v>1</v>
      </c>
      <c r="I1602" s="63">
        <v>0.1482</v>
      </c>
      <c r="J1602">
        <v>3</v>
      </c>
      <c r="K1602" t="s">
        <v>13039</v>
      </c>
      <c r="L1602" t="s">
        <v>1046</v>
      </c>
      <c r="M1602" s="2">
        <v>39.291438576387009</v>
      </c>
      <c r="N1602" t="s">
        <v>1820</v>
      </c>
    </row>
    <row r="1603" spans="1:14" x14ac:dyDescent="0.3">
      <c r="A1603" s="1">
        <v>45785.236394375002</v>
      </c>
      <c r="B1603" t="s">
        <v>972</v>
      </c>
      <c r="C1603" t="s">
        <v>972</v>
      </c>
      <c r="D1603" t="s">
        <v>2416</v>
      </c>
      <c r="E1603" t="s">
        <v>15194</v>
      </c>
      <c r="F1603" t="s">
        <v>1349</v>
      </c>
      <c r="G1603" s="62">
        <v>16</v>
      </c>
      <c r="H1603" s="4">
        <v>1</v>
      </c>
      <c r="I1603" s="63">
        <v>1.6E-2</v>
      </c>
      <c r="J1603">
        <v>32</v>
      </c>
      <c r="K1603" t="s">
        <v>13039</v>
      </c>
      <c r="L1603" t="s">
        <v>1046</v>
      </c>
      <c r="M1603" s="2">
        <v>39.184280590277922</v>
      </c>
      <c r="N1603" t="s">
        <v>1820</v>
      </c>
    </row>
    <row r="1604" spans="1:14" x14ac:dyDescent="0.3">
      <c r="A1604" s="1">
        <v>45785.359653032407</v>
      </c>
      <c r="B1604" t="s">
        <v>972</v>
      </c>
      <c r="C1604" t="s">
        <v>972</v>
      </c>
      <c r="D1604" t="s">
        <v>2416</v>
      </c>
      <c r="E1604" t="s">
        <v>15195</v>
      </c>
      <c r="F1604" t="s">
        <v>10689</v>
      </c>
      <c r="G1604" s="62">
        <v>16</v>
      </c>
      <c r="H1604" s="4">
        <v>1</v>
      </c>
      <c r="I1604" s="63">
        <v>1.6E-2</v>
      </c>
      <c r="J1604">
        <v>32</v>
      </c>
      <c r="K1604" t="s">
        <v>13039</v>
      </c>
      <c r="L1604" t="s">
        <v>1046</v>
      </c>
      <c r="M1604" s="2">
        <v>39.349735092589981</v>
      </c>
      <c r="N1604" t="s">
        <v>1820</v>
      </c>
    </row>
    <row r="1605" spans="1:14" x14ac:dyDescent="0.3">
      <c r="A1605" s="1">
        <v>45785.232868553241</v>
      </c>
      <c r="B1605" t="s">
        <v>972</v>
      </c>
      <c r="C1605" t="s">
        <v>972</v>
      </c>
      <c r="D1605" t="s">
        <v>2416</v>
      </c>
      <c r="E1605" t="s">
        <v>15196</v>
      </c>
      <c r="F1605" t="s">
        <v>8923</v>
      </c>
      <c r="G1605" s="62">
        <v>16</v>
      </c>
      <c r="H1605" s="4">
        <v>1</v>
      </c>
      <c r="I1605" s="63">
        <v>1.6E-2</v>
      </c>
      <c r="J1605">
        <v>32</v>
      </c>
      <c r="K1605" t="s">
        <v>13039</v>
      </c>
      <c r="L1605" t="s">
        <v>1046</v>
      </c>
      <c r="M1605" s="2">
        <v>39.101560949071427</v>
      </c>
      <c r="N1605" t="s">
        <v>1820</v>
      </c>
    </row>
    <row r="1606" spans="1:14" x14ac:dyDescent="0.3">
      <c r="A1606" s="1">
        <v>45789.628974027779</v>
      </c>
      <c r="B1606" t="s">
        <v>572</v>
      </c>
      <c r="C1606" t="s">
        <v>572</v>
      </c>
      <c r="D1606" t="s">
        <v>1802</v>
      </c>
      <c r="E1606" t="s">
        <v>15197</v>
      </c>
      <c r="F1606" t="s">
        <v>4771</v>
      </c>
      <c r="G1606" s="62">
        <v>72.599999999999994</v>
      </c>
      <c r="H1606" s="4">
        <v>1</v>
      </c>
      <c r="I1606" s="63">
        <v>7.2599999999999998E-2</v>
      </c>
      <c r="J1606">
        <v>28</v>
      </c>
      <c r="K1606" t="s">
        <v>13039</v>
      </c>
      <c r="L1606" t="s">
        <v>1046</v>
      </c>
      <c r="M1606" s="2">
        <v>39.651261805556707</v>
      </c>
      <c r="N1606" t="s">
        <v>1820</v>
      </c>
    </row>
    <row r="1607" spans="1:14" x14ac:dyDescent="0.3">
      <c r="A1607" s="1">
        <v>45816.2244665162</v>
      </c>
      <c r="B1607" t="s">
        <v>956</v>
      </c>
      <c r="C1607" t="s">
        <v>956</v>
      </c>
      <c r="D1607" t="s">
        <v>1042</v>
      </c>
      <c r="E1607" t="s">
        <v>15198</v>
      </c>
      <c r="F1607" t="s">
        <v>6773</v>
      </c>
      <c r="G1607" s="62">
        <v>148.19999999999999</v>
      </c>
      <c r="H1607" s="4">
        <v>1</v>
      </c>
      <c r="I1607" s="63">
        <v>0.1482</v>
      </c>
      <c r="J1607">
        <v>1</v>
      </c>
      <c r="K1607" t="s">
        <v>13039</v>
      </c>
      <c r="L1607" t="s">
        <v>1046</v>
      </c>
      <c r="M1607" s="2">
        <v>39.235690763889579</v>
      </c>
      <c r="N1607" t="s">
        <v>1820</v>
      </c>
    </row>
    <row r="1608" spans="1:14" x14ac:dyDescent="0.3">
      <c r="A1608" s="1">
        <v>45785.241090451389</v>
      </c>
      <c r="B1608" t="s">
        <v>972</v>
      </c>
      <c r="C1608" t="s">
        <v>972</v>
      </c>
      <c r="D1608" t="s">
        <v>2416</v>
      </c>
      <c r="E1608" t="s">
        <v>15199</v>
      </c>
      <c r="F1608" t="s">
        <v>10864</v>
      </c>
      <c r="G1608" s="62">
        <v>16</v>
      </c>
      <c r="H1608" s="4">
        <v>1</v>
      </c>
      <c r="I1608" s="63">
        <v>1.6E-2</v>
      </c>
      <c r="J1608">
        <v>32</v>
      </c>
      <c r="K1608" t="s">
        <v>13039</v>
      </c>
      <c r="L1608" t="s">
        <v>1046</v>
      </c>
      <c r="M1608" s="2">
        <v>39.426466817130859</v>
      </c>
      <c r="N1608" t="s">
        <v>1820</v>
      </c>
    </row>
    <row r="1609" spans="1:14" x14ac:dyDescent="0.3">
      <c r="A1609" s="1">
        <v>45785.239848090278</v>
      </c>
      <c r="B1609" t="s">
        <v>972</v>
      </c>
      <c r="C1609" t="s">
        <v>972</v>
      </c>
      <c r="D1609" t="s">
        <v>2416</v>
      </c>
      <c r="E1609" t="s">
        <v>15200</v>
      </c>
      <c r="F1609" t="s">
        <v>7847</v>
      </c>
      <c r="G1609" s="62">
        <v>16</v>
      </c>
      <c r="H1609" s="4">
        <v>1</v>
      </c>
      <c r="I1609" s="63">
        <v>1.6E-2</v>
      </c>
      <c r="J1609">
        <v>32</v>
      </c>
      <c r="K1609" t="s">
        <v>13039</v>
      </c>
      <c r="L1609" t="s">
        <v>1046</v>
      </c>
      <c r="M1609" s="2">
        <v>39.482717222221247</v>
      </c>
      <c r="N1609" t="s">
        <v>1820</v>
      </c>
    </row>
    <row r="1610" spans="1:14" x14ac:dyDescent="0.3">
      <c r="A1610" s="1">
        <v>45808.274487314819</v>
      </c>
      <c r="B1610" t="s">
        <v>972</v>
      </c>
      <c r="C1610" t="s">
        <v>972</v>
      </c>
      <c r="D1610" t="s">
        <v>2416</v>
      </c>
      <c r="E1610" t="s">
        <v>15201</v>
      </c>
      <c r="F1610" t="s">
        <v>7104</v>
      </c>
      <c r="G1610" s="62">
        <v>16</v>
      </c>
      <c r="H1610" s="4">
        <v>1</v>
      </c>
      <c r="I1610" s="63">
        <v>1.6E-2</v>
      </c>
      <c r="J1610">
        <v>9</v>
      </c>
      <c r="K1610" t="s">
        <v>13039</v>
      </c>
      <c r="L1610" t="s">
        <v>2445</v>
      </c>
      <c r="M1610" s="2">
        <v>37.595951342591427</v>
      </c>
      <c r="N1610" t="s">
        <v>1820</v>
      </c>
    </row>
    <row r="1611" spans="1:14" x14ac:dyDescent="0.3">
      <c r="A1611" s="1">
        <v>45815.624655729167</v>
      </c>
      <c r="B1611" t="s">
        <v>956</v>
      </c>
      <c r="C1611" t="s">
        <v>956</v>
      </c>
      <c r="D1611" t="s">
        <v>1042</v>
      </c>
      <c r="E1611" t="s">
        <v>15202</v>
      </c>
      <c r="F1611" t="s">
        <v>3801</v>
      </c>
      <c r="G1611" s="62">
        <v>148.19999999999999</v>
      </c>
      <c r="H1611" s="4">
        <v>1</v>
      </c>
      <c r="I1611" s="63">
        <v>0.1482</v>
      </c>
      <c r="J1611">
        <v>2</v>
      </c>
      <c r="K1611" t="s">
        <v>13039</v>
      </c>
      <c r="L1611" t="s">
        <v>2445</v>
      </c>
      <c r="M1611" s="2">
        <v>37.564677291666158</v>
      </c>
      <c r="N1611" t="s">
        <v>1820</v>
      </c>
    </row>
    <row r="1612" spans="1:14" x14ac:dyDescent="0.3">
      <c r="A1612" s="1">
        <v>45805.22495653935</v>
      </c>
      <c r="B1612" t="s">
        <v>972</v>
      </c>
      <c r="C1612" t="s">
        <v>972</v>
      </c>
      <c r="D1612" t="s">
        <v>2416</v>
      </c>
      <c r="E1612" t="s">
        <v>15203</v>
      </c>
      <c r="F1612" t="s">
        <v>6914</v>
      </c>
      <c r="G1612" s="62">
        <v>16</v>
      </c>
      <c r="H1612" s="4">
        <v>1</v>
      </c>
      <c r="I1612" s="63">
        <v>1.6E-2</v>
      </c>
      <c r="J1612">
        <v>12</v>
      </c>
      <c r="K1612" t="s">
        <v>13039</v>
      </c>
      <c r="L1612" t="s">
        <v>2445</v>
      </c>
      <c r="M1612" s="2">
        <v>37.569373472222651</v>
      </c>
      <c r="N1612" t="s">
        <v>1820</v>
      </c>
    </row>
    <row r="1613" spans="1:14" x14ac:dyDescent="0.3">
      <c r="A1613" s="1">
        <v>45785.23610282407</v>
      </c>
      <c r="B1613" t="s">
        <v>972</v>
      </c>
      <c r="C1613" t="s">
        <v>972</v>
      </c>
      <c r="D1613" t="s">
        <v>2416</v>
      </c>
      <c r="E1613" t="s">
        <v>15204</v>
      </c>
      <c r="F1613" t="s">
        <v>6459</v>
      </c>
      <c r="G1613" s="62">
        <v>16</v>
      </c>
      <c r="H1613" s="4">
        <v>1</v>
      </c>
      <c r="I1613" s="63">
        <v>1.6E-2</v>
      </c>
      <c r="J1613">
        <v>32</v>
      </c>
      <c r="K1613" t="s">
        <v>13039</v>
      </c>
      <c r="L1613" t="s">
        <v>1046</v>
      </c>
      <c r="M1613" s="2">
        <v>39.013622094906168</v>
      </c>
      <c r="N1613" t="s">
        <v>1820</v>
      </c>
    </row>
    <row r="1614" spans="1:14" x14ac:dyDescent="0.3">
      <c r="A1614" s="1">
        <v>45800.7923050463</v>
      </c>
      <c r="B1614" t="s">
        <v>15146</v>
      </c>
      <c r="C1614" t="s">
        <v>538</v>
      </c>
      <c r="D1614" t="s">
        <v>1802</v>
      </c>
      <c r="E1614" t="s">
        <v>15205</v>
      </c>
      <c r="F1614" t="s">
        <v>15206</v>
      </c>
      <c r="G1614" s="62">
        <v>71.900000000000006</v>
      </c>
      <c r="H1614" s="4">
        <v>1</v>
      </c>
      <c r="I1614" s="63">
        <v>7.1900000000000006E-2</v>
      </c>
      <c r="J1614">
        <v>17</v>
      </c>
      <c r="K1614" t="s">
        <v>13046</v>
      </c>
      <c r="L1614" t="s">
        <v>1046</v>
      </c>
      <c r="M1614" s="2">
        <v>39.019108321757813</v>
      </c>
      <c r="N1614" t="s">
        <v>1820</v>
      </c>
    </row>
    <row r="1615" spans="1:14" x14ac:dyDescent="0.3">
      <c r="A1615" s="1">
        <v>45801.404875324079</v>
      </c>
      <c r="B1615" t="s">
        <v>972</v>
      </c>
      <c r="C1615" t="s">
        <v>972</v>
      </c>
      <c r="D1615" t="s">
        <v>2416</v>
      </c>
      <c r="E1615" t="s">
        <v>15207</v>
      </c>
      <c r="F1615" t="s">
        <v>13099</v>
      </c>
      <c r="G1615" s="62">
        <v>16</v>
      </c>
      <c r="H1615" s="4">
        <v>1</v>
      </c>
      <c r="I1615" s="63">
        <v>1.6E-2</v>
      </c>
      <c r="J1615">
        <v>16</v>
      </c>
      <c r="K1615" t="s">
        <v>13039</v>
      </c>
      <c r="L1615" t="s">
        <v>2445</v>
      </c>
      <c r="M1615" s="2">
        <v>37.524227037036333</v>
      </c>
      <c r="N1615" t="s">
        <v>1820</v>
      </c>
    </row>
    <row r="1616" spans="1:14" x14ac:dyDescent="0.3">
      <c r="A1616" s="1">
        <v>45785.237521076393</v>
      </c>
      <c r="B1616" t="s">
        <v>972</v>
      </c>
      <c r="C1616" t="s">
        <v>972</v>
      </c>
      <c r="D1616" t="s">
        <v>2416</v>
      </c>
      <c r="E1616" t="s">
        <v>15208</v>
      </c>
      <c r="F1616" t="s">
        <v>2213</v>
      </c>
      <c r="G1616" s="62">
        <v>16</v>
      </c>
      <c r="H1616" s="4">
        <v>1</v>
      </c>
      <c r="I1616" s="63">
        <v>1.6E-2</v>
      </c>
      <c r="J1616">
        <v>32</v>
      </c>
      <c r="K1616" t="s">
        <v>13039</v>
      </c>
      <c r="L1616" t="s">
        <v>1046</v>
      </c>
      <c r="M1616" s="2">
        <v>39.049291840274243</v>
      </c>
      <c r="N1616" t="s">
        <v>1820</v>
      </c>
    </row>
    <row r="1617" spans="1:14" x14ac:dyDescent="0.3">
      <c r="A1617" s="1">
        <v>45809.257352071763</v>
      </c>
      <c r="B1617" t="s">
        <v>972</v>
      </c>
      <c r="C1617" t="s">
        <v>972</v>
      </c>
      <c r="D1617" t="s">
        <v>2416</v>
      </c>
      <c r="E1617" t="s">
        <v>15209</v>
      </c>
      <c r="F1617" t="s">
        <v>3809</v>
      </c>
      <c r="G1617" s="62">
        <v>16</v>
      </c>
      <c r="H1617" s="4">
        <v>1</v>
      </c>
      <c r="I1617" s="63">
        <v>1.6E-2</v>
      </c>
      <c r="J1617">
        <v>8</v>
      </c>
      <c r="K1617" t="s">
        <v>13039</v>
      </c>
      <c r="L1617" t="s">
        <v>1046</v>
      </c>
      <c r="M1617" s="2">
        <v>39.799224942129513</v>
      </c>
      <c r="N1617" t="s">
        <v>1820</v>
      </c>
    </row>
    <row r="1618" spans="1:14" x14ac:dyDescent="0.3">
      <c r="A1618" s="1">
        <v>45793.323489664363</v>
      </c>
      <c r="B1618" t="s">
        <v>572</v>
      </c>
      <c r="C1618" t="s">
        <v>572</v>
      </c>
      <c r="D1618" t="s">
        <v>1802</v>
      </c>
      <c r="E1618" t="s">
        <v>15210</v>
      </c>
      <c r="F1618" t="s">
        <v>7324</v>
      </c>
      <c r="G1618" s="62">
        <v>72.599999999999994</v>
      </c>
      <c r="H1618" s="4">
        <v>1</v>
      </c>
      <c r="I1618" s="63">
        <v>7.2599999999999998E-2</v>
      </c>
      <c r="J1618">
        <v>24</v>
      </c>
      <c r="K1618" t="s">
        <v>13039</v>
      </c>
      <c r="L1618" t="s">
        <v>1052</v>
      </c>
      <c r="M1618" s="2">
        <v>40.414683530092589</v>
      </c>
      <c r="N1618" t="s">
        <v>1820</v>
      </c>
    </row>
    <row r="1619" spans="1:14" x14ac:dyDescent="0.3">
      <c r="A1619" s="1">
        <v>45812.62396247685</v>
      </c>
      <c r="B1619" t="s">
        <v>972</v>
      </c>
      <c r="C1619" t="s">
        <v>972</v>
      </c>
      <c r="D1619" t="s">
        <v>2416</v>
      </c>
      <c r="E1619" t="s">
        <v>15211</v>
      </c>
      <c r="F1619" t="s">
        <v>4465</v>
      </c>
      <c r="G1619" s="62">
        <v>16</v>
      </c>
      <c r="H1619" s="4">
        <v>1</v>
      </c>
      <c r="I1619" s="63">
        <v>1.6E-2</v>
      </c>
      <c r="J1619">
        <v>5</v>
      </c>
      <c r="K1619" t="s">
        <v>13039</v>
      </c>
      <c r="L1619" t="s">
        <v>1052</v>
      </c>
      <c r="M1619" s="2">
        <v>40.415277199077543</v>
      </c>
      <c r="N1619" t="s">
        <v>1820</v>
      </c>
    </row>
    <row r="1620" spans="1:14" x14ac:dyDescent="0.3">
      <c r="A1620" s="1">
        <v>45813.687047453714</v>
      </c>
      <c r="B1620" t="s">
        <v>304</v>
      </c>
      <c r="C1620" t="s">
        <v>305</v>
      </c>
      <c r="D1620" t="s">
        <v>1246</v>
      </c>
      <c r="E1620" t="s">
        <v>15212</v>
      </c>
      <c r="F1620" t="s">
        <v>9894</v>
      </c>
      <c r="G1620" s="62">
        <v>3.052</v>
      </c>
      <c r="H1620" s="4">
        <v>1</v>
      </c>
      <c r="I1620" s="63">
        <v>3.052E-3</v>
      </c>
      <c r="J1620">
        <v>4</v>
      </c>
      <c r="K1620" t="s">
        <v>13034</v>
      </c>
      <c r="L1620" t="s">
        <v>1046</v>
      </c>
      <c r="M1620" s="2">
        <v>39.075837997683273</v>
      </c>
      <c r="N1620" t="s">
        <v>1820</v>
      </c>
    </row>
    <row r="1621" spans="1:14" x14ac:dyDescent="0.3">
      <c r="A1621" s="1">
        <v>45789.603065370371</v>
      </c>
      <c r="B1621" t="s">
        <v>572</v>
      </c>
      <c r="C1621" t="s">
        <v>572</v>
      </c>
      <c r="D1621" t="s">
        <v>1802</v>
      </c>
      <c r="E1621" t="s">
        <v>15213</v>
      </c>
      <c r="F1621" t="s">
        <v>6293</v>
      </c>
      <c r="G1621" s="62">
        <v>72.599999999999994</v>
      </c>
      <c r="H1621" s="4">
        <v>1</v>
      </c>
      <c r="I1621" s="63">
        <v>7.2599999999999998E-2</v>
      </c>
      <c r="J1621">
        <v>28</v>
      </c>
      <c r="K1621" t="s">
        <v>13039</v>
      </c>
      <c r="L1621" t="s">
        <v>1052</v>
      </c>
      <c r="M1621" s="2">
        <v>40.315240648145853</v>
      </c>
      <c r="N1621" t="s">
        <v>1820</v>
      </c>
    </row>
    <row r="1622" spans="1:14" x14ac:dyDescent="0.3">
      <c r="A1622" s="1">
        <v>45805.90727171296</v>
      </c>
      <c r="B1622" t="s">
        <v>972</v>
      </c>
      <c r="C1622" t="s">
        <v>972</v>
      </c>
      <c r="D1622" t="s">
        <v>2416</v>
      </c>
      <c r="E1622" t="s">
        <v>15214</v>
      </c>
      <c r="F1622" t="s">
        <v>6430</v>
      </c>
      <c r="G1622" s="62">
        <v>16</v>
      </c>
      <c r="H1622" s="4">
        <v>1</v>
      </c>
      <c r="I1622" s="63">
        <v>1.6E-2</v>
      </c>
      <c r="J1622">
        <v>12</v>
      </c>
      <c r="K1622" t="s">
        <v>13039</v>
      </c>
      <c r="L1622" t="s">
        <v>1052</v>
      </c>
      <c r="M1622" s="2">
        <v>40.361945555559942</v>
      </c>
      <c r="N1622" t="s">
        <v>1820</v>
      </c>
    </row>
    <row r="1623" spans="1:14" x14ac:dyDescent="0.3">
      <c r="A1623" s="1">
        <v>45786.637285937497</v>
      </c>
      <c r="B1623" t="s">
        <v>572</v>
      </c>
      <c r="C1623" t="s">
        <v>572</v>
      </c>
      <c r="D1623" t="s">
        <v>1802</v>
      </c>
      <c r="E1623" t="s">
        <v>15215</v>
      </c>
      <c r="F1623" t="s">
        <v>5410</v>
      </c>
      <c r="G1623" s="62">
        <v>72.599999999999994</v>
      </c>
      <c r="H1623" s="4">
        <v>1</v>
      </c>
      <c r="I1623" s="63">
        <v>7.2599999999999998E-2</v>
      </c>
      <c r="J1623">
        <v>31</v>
      </c>
      <c r="K1623" t="s">
        <v>13039</v>
      </c>
      <c r="L1623" t="s">
        <v>1046</v>
      </c>
      <c r="M1623" s="2">
        <v>39.309198032409768</v>
      </c>
      <c r="N1623" t="s">
        <v>1820</v>
      </c>
    </row>
    <row r="1624" spans="1:14" x14ac:dyDescent="0.3">
      <c r="A1624" s="1">
        <v>45808.956680601863</v>
      </c>
      <c r="B1624" t="s">
        <v>972</v>
      </c>
      <c r="C1624" t="s">
        <v>972</v>
      </c>
      <c r="D1624" t="s">
        <v>2416</v>
      </c>
      <c r="E1624" t="s">
        <v>15216</v>
      </c>
      <c r="F1624" t="s">
        <v>2012</v>
      </c>
      <c r="G1624" s="62">
        <v>16</v>
      </c>
      <c r="H1624" s="4">
        <v>1</v>
      </c>
      <c r="I1624" s="63">
        <v>1.6E-2</v>
      </c>
      <c r="J1624">
        <v>9</v>
      </c>
      <c r="K1624" t="s">
        <v>13039</v>
      </c>
      <c r="L1624" t="s">
        <v>1052</v>
      </c>
      <c r="M1624" s="2">
        <v>40.314368194442068</v>
      </c>
      <c r="N1624" t="s">
        <v>1820</v>
      </c>
    </row>
    <row r="1625" spans="1:14" x14ac:dyDescent="0.3">
      <c r="A1625" s="1">
        <v>45808.272782777778</v>
      </c>
      <c r="B1625" t="s">
        <v>972</v>
      </c>
      <c r="C1625" t="s">
        <v>972</v>
      </c>
      <c r="D1625" t="s">
        <v>2416</v>
      </c>
      <c r="E1625" t="s">
        <v>15217</v>
      </c>
      <c r="F1625" t="s">
        <v>1645</v>
      </c>
      <c r="G1625" s="62">
        <v>16</v>
      </c>
      <c r="H1625" s="4">
        <v>1</v>
      </c>
      <c r="I1625" s="63">
        <v>1.6E-2</v>
      </c>
      <c r="J1625">
        <v>9</v>
      </c>
      <c r="K1625" t="s">
        <v>13039</v>
      </c>
      <c r="L1625" t="s">
        <v>1046</v>
      </c>
      <c r="M1625" s="2">
        <v>39.848585092593567</v>
      </c>
      <c r="N1625" t="s">
        <v>1820</v>
      </c>
    </row>
    <row r="1626" spans="1:14" x14ac:dyDescent="0.3">
      <c r="A1626" s="1">
        <v>45809.244159907408</v>
      </c>
      <c r="B1626" t="s">
        <v>972</v>
      </c>
      <c r="C1626" t="s">
        <v>972</v>
      </c>
      <c r="D1626" t="s">
        <v>2416</v>
      </c>
      <c r="E1626" t="s">
        <v>15218</v>
      </c>
      <c r="F1626" t="s">
        <v>8555</v>
      </c>
      <c r="G1626" s="62">
        <v>16</v>
      </c>
      <c r="H1626" s="4">
        <v>1</v>
      </c>
      <c r="I1626" s="63">
        <v>1.6E-2</v>
      </c>
      <c r="J1626">
        <v>8</v>
      </c>
      <c r="K1626" t="s">
        <v>13039</v>
      </c>
      <c r="L1626" t="s">
        <v>1046</v>
      </c>
      <c r="M1626" s="2">
        <v>39.708025578700472</v>
      </c>
      <c r="N1626" t="s">
        <v>1820</v>
      </c>
    </row>
    <row r="1627" spans="1:14" x14ac:dyDescent="0.3">
      <c r="A1627" s="1">
        <v>45815.625318333332</v>
      </c>
      <c r="B1627" t="s">
        <v>956</v>
      </c>
      <c r="C1627" t="s">
        <v>956</v>
      </c>
      <c r="D1627" t="s">
        <v>1042</v>
      </c>
      <c r="E1627" t="s">
        <v>15219</v>
      </c>
      <c r="F1627" t="s">
        <v>2414</v>
      </c>
      <c r="G1627" s="62">
        <v>148.19999999999999</v>
      </c>
      <c r="H1627" s="4">
        <v>1</v>
      </c>
      <c r="I1627" s="63">
        <v>0.1482</v>
      </c>
      <c r="J1627">
        <v>2</v>
      </c>
      <c r="K1627" t="s">
        <v>13039</v>
      </c>
      <c r="L1627" t="s">
        <v>1046</v>
      </c>
      <c r="M1627" s="2">
        <v>39.834259849536473</v>
      </c>
      <c r="N1627" t="s">
        <v>1820</v>
      </c>
    </row>
    <row r="1628" spans="1:14" x14ac:dyDescent="0.3">
      <c r="A1628" s="1">
        <v>45788.243387939823</v>
      </c>
      <c r="B1628" t="s">
        <v>572</v>
      </c>
      <c r="C1628" t="s">
        <v>572</v>
      </c>
      <c r="D1628" t="s">
        <v>1802</v>
      </c>
      <c r="E1628" t="s">
        <v>15220</v>
      </c>
      <c r="F1628" t="s">
        <v>3497</v>
      </c>
      <c r="G1628" s="62">
        <v>72.599999999999994</v>
      </c>
      <c r="H1628" s="4">
        <v>1</v>
      </c>
      <c r="I1628" s="63">
        <v>7.2599999999999998E-2</v>
      </c>
      <c r="J1628">
        <v>29</v>
      </c>
      <c r="K1628" t="s">
        <v>13039</v>
      </c>
      <c r="L1628" t="s">
        <v>1046</v>
      </c>
      <c r="M1628" s="2">
        <v>39.847725868057751</v>
      </c>
      <c r="N1628" t="s">
        <v>1820</v>
      </c>
    </row>
    <row r="1629" spans="1:14" x14ac:dyDescent="0.3">
      <c r="A1629" s="1">
        <v>45808.94034108796</v>
      </c>
      <c r="B1629" t="s">
        <v>639</v>
      </c>
      <c r="C1629" t="s">
        <v>639</v>
      </c>
      <c r="D1629" t="s">
        <v>1047</v>
      </c>
      <c r="E1629" t="s">
        <v>15221</v>
      </c>
      <c r="F1629" t="s">
        <v>15222</v>
      </c>
      <c r="G1629" s="62">
        <v>360.5</v>
      </c>
      <c r="H1629" s="4">
        <v>1</v>
      </c>
      <c r="I1629" s="63">
        <v>0.36049999999999999</v>
      </c>
      <c r="J1629">
        <v>9</v>
      </c>
      <c r="K1629" t="s">
        <v>13039</v>
      </c>
      <c r="L1629" t="s">
        <v>2445</v>
      </c>
      <c r="M1629" s="2">
        <v>37.572337175923167</v>
      </c>
      <c r="N1629" t="s">
        <v>1820</v>
      </c>
    </row>
    <row r="1630" spans="1:14" x14ac:dyDescent="0.3">
      <c r="A1630" s="1">
        <v>45805.907542361107</v>
      </c>
      <c r="B1630" t="s">
        <v>972</v>
      </c>
      <c r="C1630" t="s">
        <v>972</v>
      </c>
      <c r="D1630" t="s">
        <v>2416</v>
      </c>
      <c r="E1630" t="s">
        <v>15223</v>
      </c>
      <c r="F1630" t="s">
        <v>5312</v>
      </c>
      <c r="G1630" s="62">
        <v>16</v>
      </c>
      <c r="H1630" s="4">
        <v>1</v>
      </c>
      <c r="I1630" s="63">
        <v>1.6E-2</v>
      </c>
      <c r="J1630">
        <v>12</v>
      </c>
      <c r="K1630" t="s">
        <v>13039</v>
      </c>
      <c r="L1630" t="s">
        <v>1708</v>
      </c>
      <c r="M1630" s="2">
        <v>36.892654745373868</v>
      </c>
      <c r="N1630" t="s">
        <v>1820</v>
      </c>
    </row>
    <row r="1631" spans="1:14" x14ac:dyDescent="0.3">
      <c r="A1631" s="1">
        <v>45789.644213159721</v>
      </c>
      <c r="B1631" t="s">
        <v>572</v>
      </c>
      <c r="C1631" t="s">
        <v>572</v>
      </c>
      <c r="D1631" t="s">
        <v>1802</v>
      </c>
      <c r="E1631" t="s">
        <v>15224</v>
      </c>
      <c r="F1631" t="s">
        <v>5165</v>
      </c>
      <c r="G1631" s="62">
        <v>72.599999999999994</v>
      </c>
      <c r="H1631" s="4">
        <v>1</v>
      </c>
      <c r="I1631" s="63">
        <v>7.2599999999999998E-2</v>
      </c>
      <c r="J1631">
        <v>28</v>
      </c>
      <c r="K1631" t="s">
        <v>13039</v>
      </c>
      <c r="L1631" t="s">
        <v>2445</v>
      </c>
      <c r="M1631" s="2">
        <v>37.030081828706898</v>
      </c>
      <c r="N1631" t="s">
        <v>1820</v>
      </c>
    </row>
    <row r="1632" spans="1:14" x14ac:dyDescent="0.3">
      <c r="A1632" s="1">
        <v>45809.232231296293</v>
      </c>
      <c r="B1632" t="s">
        <v>972</v>
      </c>
      <c r="C1632" t="s">
        <v>972</v>
      </c>
      <c r="D1632" t="s">
        <v>2416</v>
      </c>
      <c r="E1632" t="s">
        <v>15225</v>
      </c>
      <c r="F1632" t="s">
        <v>14881</v>
      </c>
      <c r="G1632" s="62">
        <v>16</v>
      </c>
      <c r="H1632" s="4">
        <v>1</v>
      </c>
      <c r="I1632" s="63">
        <v>1.6E-2</v>
      </c>
      <c r="J1632">
        <v>8</v>
      </c>
      <c r="K1632" t="s">
        <v>13039</v>
      </c>
      <c r="L1632" t="s">
        <v>1708</v>
      </c>
      <c r="M1632" s="2">
        <v>36.923570844905043</v>
      </c>
      <c r="N1632" t="s">
        <v>1820</v>
      </c>
    </row>
    <row r="1633" spans="1:14" x14ac:dyDescent="0.3">
      <c r="A1633" s="1">
        <v>45812.626024687503</v>
      </c>
      <c r="B1633" t="s">
        <v>972</v>
      </c>
      <c r="C1633" t="s">
        <v>972</v>
      </c>
      <c r="D1633" t="s">
        <v>2416</v>
      </c>
      <c r="E1633" t="s">
        <v>15226</v>
      </c>
      <c r="F1633" t="s">
        <v>2022</v>
      </c>
      <c r="G1633" s="62">
        <v>16</v>
      </c>
      <c r="H1633" s="4">
        <v>1</v>
      </c>
      <c r="I1633" s="63">
        <v>1.6E-2</v>
      </c>
      <c r="J1633">
        <v>5</v>
      </c>
      <c r="K1633" t="s">
        <v>13039</v>
      </c>
      <c r="L1633" t="s">
        <v>1708</v>
      </c>
      <c r="M1633" s="2">
        <v>36.922492546298599</v>
      </c>
      <c r="N1633" t="s">
        <v>1820</v>
      </c>
    </row>
    <row r="1634" spans="1:14" x14ac:dyDescent="0.3">
      <c r="A1634" s="1">
        <v>45809.234259201388</v>
      </c>
      <c r="B1634" t="s">
        <v>972</v>
      </c>
      <c r="C1634" t="s">
        <v>972</v>
      </c>
      <c r="D1634" t="s">
        <v>2416</v>
      </c>
      <c r="E1634" t="s">
        <v>15227</v>
      </c>
      <c r="F1634" t="s">
        <v>5610</v>
      </c>
      <c r="G1634" s="62">
        <v>16</v>
      </c>
      <c r="H1634" s="4">
        <v>1</v>
      </c>
      <c r="I1634" s="63">
        <v>1.6E-2</v>
      </c>
      <c r="J1634">
        <v>8</v>
      </c>
      <c r="K1634" t="s">
        <v>13039</v>
      </c>
      <c r="L1634" t="s">
        <v>2445</v>
      </c>
      <c r="M1634" s="2">
        <v>37.440140150465602</v>
      </c>
      <c r="N1634" t="s">
        <v>1820</v>
      </c>
    </row>
    <row r="1635" spans="1:14" x14ac:dyDescent="0.3">
      <c r="A1635" s="1">
        <v>45810.953934583333</v>
      </c>
      <c r="B1635" t="s">
        <v>15146</v>
      </c>
      <c r="C1635" t="s">
        <v>538</v>
      </c>
      <c r="D1635" t="s">
        <v>1802</v>
      </c>
      <c r="E1635" t="s">
        <v>15228</v>
      </c>
      <c r="F1635" t="s">
        <v>15229</v>
      </c>
      <c r="G1635" s="62">
        <v>71.900000000000006</v>
      </c>
      <c r="H1635" s="4">
        <v>1</v>
      </c>
      <c r="I1635" s="63">
        <v>7.1900000000000006E-2</v>
      </c>
      <c r="J1635">
        <v>7</v>
      </c>
      <c r="K1635" t="s">
        <v>13034</v>
      </c>
      <c r="L1635" t="s">
        <v>2445</v>
      </c>
      <c r="M1635" s="2">
        <v>37.280739988425921</v>
      </c>
      <c r="N1635" t="s">
        <v>1820</v>
      </c>
    </row>
    <row r="1636" spans="1:14" x14ac:dyDescent="0.3">
      <c r="A1636" s="1">
        <v>45808.266239699078</v>
      </c>
      <c r="B1636" t="s">
        <v>972</v>
      </c>
      <c r="C1636" t="s">
        <v>972</v>
      </c>
      <c r="D1636" t="s">
        <v>2416</v>
      </c>
      <c r="E1636" t="s">
        <v>15230</v>
      </c>
      <c r="F1636" t="s">
        <v>13101</v>
      </c>
      <c r="G1636" s="62">
        <v>16</v>
      </c>
      <c r="H1636" s="4">
        <v>1</v>
      </c>
      <c r="I1636" s="63">
        <v>1.6E-2</v>
      </c>
      <c r="J1636">
        <v>9</v>
      </c>
      <c r="K1636" t="s">
        <v>13039</v>
      </c>
      <c r="L1636" t="s">
        <v>2445</v>
      </c>
      <c r="M1636" s="2">
        <v>37.03089203703712</v>
      </c>
      <c r="N1636" t="s">
        <v>1820</v>
      </c>
    </row>
    <row r="1637" spans="1:14" x14ac:dyDescent="0.3">
      <c r="A1637" s="1">
        <v>45799.910052916668</v>
      </c>
      <c r="B1637" t="s">
        <v>15146</v>
      </c>
      <c r="C1637" t="s">
        <v>538</v>
      </c>
      <c r="D1637" t="s">
        <v>1802</v>
      </c>
      <c r="E1637" t="s">
        <v>15231</v>
      </c>
      <c r="F1637" t="s">
        <v>14878</v>
      </c>
      <c r="G1637" s="62">
        <v>71.900000000000006</v>
      </c>
      <c r="H1637" s="4">
        <v>1</v>
      </c>
      <c r="I1637" s="63">
        <v>7.1900000000000006E-2</v>
      </c>
      <c r="J1637">
        <v>18</v>
      </c>
      <c r="K1637" t="s">
        <v>13046</v>
      </c>
      <c r="L1637" t="s">
        <v>2445</v>
      </c>
      <c r="M1637" s="2">
        <v>37.368899918983523</v>
      </c>
      <c r="N1637" t="s">
        <v>1820</v>
      </c>
    </row>
    <row r="1638" spans="1:14" x14ac:dyDescent="0.3">
      <c r="A1638" s="1">
        <v>45805.907358449083</v>
      </c>
      <c r="B1638" t="s">
        <v>972</v>
      </c>
      <c r="C1638" t="s">
        <v>972</v>
      </c>
      <c r="D1638" t="s">
        <v>2416</v>
      </c>
      <c r="E1638" t="s">
        <v>15232</v>
      </c>
      <c r="F1638" t="s">
        <v>13094</v>
      </c>
      <c r="G1638" s="62">
        <v>16</v>
      </c>
      <c r="H1638" s="4">
        <v>1</v>
      </c>
      <c r="I1638" s="63">
        <v>1.6E-2</v>
      </c>
      <c r="J1638">
        <v>12</v>
      </c>
      <c r="K1638" t="s">
        <v>13039</v>
      </c>
      <c r="L1638" t="s">
        <v>2445</v>
      </c>
      <c r="M1638" s="2">
        <v>37.141049965277489</v>
      </c>
      <c r="N1638" t="s">
        <v>1820</v>
      </c>
    </row>
    <row r="1639" spans="1:14" x14ac:dyDescent="0.3">
      <c r="A1639" s="1">
        <v>45809.247628645833</v>
      </c>
      <c r="B1639" t="s">
        <v>972</v>
      </c>
      <c r="C1639" t="s">
        <v>972</v>
      </c>
      <c r="D1639" t="s">
        <v>2416</v>
      </c>
      <c r="E1639" t="s">
        <v>15233</v>
      </c>
      <c r="F1639" t="s">
        <v>13679</v>
      </c>
      <c r="G1639" s="62">
        <v>16</v>
      </c>
      <c r="H1639" s="4">
        <v>1</v>
      </c>
      <c r="I1639" s="63">
        <v>1.6E-2</v>
      </c>
      <c r="J1639">
        <v>8</v>
      </c>
      <c r="K1639" t="s">
        <v>13039</v>
      </c>
      <c r="L1639" t="s">
        <v>2445</v>
      </c>
      <c r="M1639" s="2">
        <v>37.085376967588672</v>
      </c>
      <c r="N1639" t="s">
        <v>1820</v>
      </c>
    </row>
    <row r="1640" spans="1:14" x14ac:dyDescent="0.3">
      <c r="A1640" s="1">
        <v>45785.234389351863</v>
      </c>
      <c r="B1640" t="s">
        <v>972</v>
      </c>
      <c r="C1640" t="s">
        <v>972</v>
      </c>
      <c r="D1640" t="s">
        <v>2416</v>
      </c>
      <c r="E1640" t="s">
        <v>15234</v>
      </c>
      <c r="F1640" t="s">
        <v>3134</v>
      </c>
      <c r="G1640" s="62">
        <v>16</v>
      </c>
      <c r="H1640" s="4">
        <v>1</v>
      </c>
      <c r="I1640" s="63">
        <v>1.6E-2</v>
      </c>
      <c r="J1640">
        <v>32</v>
      </c>
      <c r="K1640" t="s">
        <v>13039</v>
      </c>
      <c r="L1640" t="s">
        <v>2445</v>
      </c>
      <c r="M1640" s="2">
        <v>37.307115289353533</v>
      </c>
      <c r="N1640" t="s">
        <v>1820</v>
      </c>
    </row>
    <row r="1641" spans="1:14" x14ac:dyDescent="0.3">
      <c r="A1641" s="1">
        <v>45801.399225729168</v>
      </c>
      <c r="B1641" t="s">
        <v>972</v>
      </c>
      <c r="C1641" t="s">
        <v>972</v>
      </c>
      <c r="D1641" t="s">
        <v>2416</v>
      </c>
      <c r="E1641" t="s">
        <v>15235</v>
      </c>
      <c r="F1641" t="s">
        <v>12281</v>
      </c>
      <c r="G1641" s="62">
        <v>16</v>
      </c>
      <c r="H1641" s="4">
        <v>1</v>
      </c>
      <c r="I1641" s="63">
        <v>1.6E-2</v>
      </c>
      <c r="J1641">
        <v>16</v>
      </c>
      <c r="K1641" t="s">
        <v>13039</v>
      </c>
      <c r="L1641" t="s">
        <v>2445</v>
      </c>
      <c r="M1641" s="2">
        <v>37.251266527775442</v>
      </c>
      <c r="N1641" t="s">
        <v>1820</v>
      </c>
    </row>
    <row r="1642" spans="1:14" x14ac:dyDescent="0.3">
      <c r="A1642" s="1">
        <v>45801.406540173622</v>
      </c>
      <c r="B1642" t="s">
        <v>972</v>
      </c>
      <c r="C1642" t="s">
        <v>972</v>
      </c>
      <c r="D1642" t="s">
        <v>2416</v>
      </c>
      <c r="E1642" t="s">
        <v>15236</v>
      </c>
      <c r="F1642" t="s">
        <v>1456</v>
      </c>
      <c r="G1642" s="62">
        <v>16</v>
      </c>
      <c r="H1642" s="4">
        <v>1</v>
      </c>
      <c r="I1642" s="63">
        <v>1.6E-2</v>
      </c>
      <c r="J1642">
        <v>16</v>
      </c>
      <c r="K1642" t="s">
        <v>13039</v>
      </c>
      <c r="L1642" t="s">
        <v>2445</v>
      </c>
      <c r="M1642" s="2">
        <v>37.341097199074277</v>
      </c>
      <c r="N1642" t="s">
        <v>1820</v>
      </c>
    </row>
    <row r="1643" spans="1:14" x14ac:dyDescent="0.3">
      <c r="A1643" s="1">
        <v>45805.909441597221</v>
      </c>
      <c r="B1643" t="s">
        <v>972</v>
      </c>
      <c r="C1643" t="s">
        <v>972</v>
      </c>
      <c r="D1643" t="s">
        <v>2416</v>
      </c>
      <c r="E1643" t="s">
        <v>15237</v>
      </c>
      <c r="F1643" t="s">
        <v>15004</v>
      </c>
      <c r="G1643" s="62">
        <v>16</v>
      </c>
      <c r="H1643" s="4">
        <v>1</v>
      </c>
      <c r="I1643" s="63">
        <v>1.6E-2</v>
      </c>
      <c r="J1643">
        <v>12</v>
      </c>
      <c r="K1643" t="s">
        <v>13039</v>
      </c>
      <c r="L1643" t="s">
        <v>4950</v>
      </c>
      <c r="M1643" s="2">
        <v>35.977062858793943</v>
      </c>
      <c r="N1643" t="s">
        <v>1820</v>
      </c>
    </row>
    <row r="1644" spans="1:14" x14ac:dyDescent="0.3">
      <c r="A1644" s="1">
        <v>45812.624479525461</v>
      </c>
      <c r="B1644" t="s">
        <v>972</v>
      </c>
      <c r="C1644" t="s">
        <v>972</v>
      </c>
      <c r="D1644" t="s">
        <v>2416</v>
      </c>
      <c r="E1644" t="s">
        <v>15238</v>
      </c>
      <c r="F1644" t="s">
        <v>15002</v>
      </c>
      <c r="G1644" s="62">
        <v>16</v>
      </c>
      <c r="H1644" s="4">
        <v>1</v>
      </c>
      <c r="I1644" s="63">
        <v>1.6E-2</v>
      </c>
      <c r="J1644">
        <v>5</v>
      </c>
      <c r="K1644" t="s">
        <v>13039</v>
      </c>
      <c r="L1644" t="s">
        <v>1708</v>
      </c>
      <c r="M1644" s="2">
        <v>36.820105567130668</v>
      </c>
      <c r="N1644" t="s">
        <v>1820</v>
      </c>
    </row>
    <row r="1645" spans="1:14" x14ac:dyDescent="0.3">
      <c r="A1645" s="1">
        <v>45805.908545914353</v>
      </c>
      <c r="B1645" t="s">
        <v>972</v>
      </c>
      <c r="C1645" t="s">
        <v>972</v>
      </c>
      <c r="D1645" t="s">
        <v>2416</v>
      </c>
      <c r="E1645" t="s">
        <v>15239</v>
      </c>
      <c r="F1645" t="s">
        <v>7244</v>
      </c>
      <c r="G1645" s="62">
        <v>16</v>
      </c>
      <c r="H1645" s="4">
        <v>1</v>
      </c>
      <c r="I1645" s="63">
        <v>1.6E-2</v>
      </c>
      <c r="J1645">
        <v>12</v>
      </c>
      <c r="K1645" t="s">
        <v>13039</v>
      </c>
      <c r="L1645" t="s">
        <v>1708</v>
      </c>
      <c r="M1645" s="2">
        <v>36.06464031249925</v>
      </c>
      <c r="N1645" t="s">
        <v>1820</v>
      </c>
    </row>
    <row r="1646" spans="1:14" x14ac:dyDescent="0.3">
      <c r="A1646" s="1">
        <v>45788.241504583333</v>
      </c>
      <c r="B1646" t="s">
        <v>572</v>
      </c>
      <c r="C1646" t="s">
        <v>572</v>
      </c>
      <c r="D1646" t="s">
        <v>1802</v>
      </c>
      <c r="E1646" t="s">
        <v>15240</v>
      </c>
      <c r="F1646" t="s">
        <v>5505</v>
      </c>
      <c r="G1646" s="62">
        <v>72.599999999999994</v>
      </c>
      <c r="H1646" s="4">
        <v>1</v>
      </c>
      <c r="I1646" s="63">
        <v>7.2599999999999998E-2</v>
      </c>
      <c r="J1646">
        <v>29</v>
      </c>
      <c r="K1646" t="s">
        <v>13039</v>
      </c>
      <c r="L1646" t="s">
        <v>1708</v>
      </c>
      <c r="M1646" s="2">
        <v>36.820594618053292</v>
      </c>
      <c r="N1646" t="s">
        <v>1820</v>
      </c>
    </row>
    <row r="1647" spans="1:14" x14ac:dyDescent="0.3">
      <c r="A1647" s="1">
        <v>45813.623600393519</v>
      </c>
      <c r="B1647" t="s">
        <v>972</v>
      </c>
      <c r="C1647" t="s">
        <v>972</v>
      </c>
      <c r="D1647" t="s">
        <v>2416</v>
      </c>
      <c r="E1647" t="s">
        <v>15241</v>
      </c>
      <c r="F1647" t="s">
        <v>1331</v>
      </c>
      <c r="G1647" s="62">
        <v>16</v>
      </c>
      <c r="H1647" s="4">
        <v>1</v>
      </c>
      <c r="I1647" s="63">
        <v>1.6E-2</v>
      </c>
      <c r="J1647">
        <v>4</v>
      </c>
      <c r="K1647" t="s">
        <v>13039</v>
      </c>
      <c r="L1647" t="s">
        <v>1708</v>
      </c>
      <c r="M1647" s="2">
        <v>36.123638472221501</v>
      </c>
      <c r="N1647" t="s">
        <v>1820</v>
      </c>
    </row>
    <row r="1648" spans="1:14" x14ac:dyDescent="0.3">
      <c r="A1648" s="1">
        <v>45807.963568831023</v>
      </c>
      <c r="B1648" t="s">
        <v>538</v>
      </c>
      <c r="C1648" t="s">
        <v>538</v>
      </c>
      <c r="D1648" t="s">
        <v>1802</v>
      </c>
      <c r="E1648" t="s">
        <v>15242</v>
      </c>
      <c r="F1648" t="s">
        <v>15155</v>
      </c>
      <c r="G1648" s="62">
        <v>71.900000000000006</v>
      </c>
      <c r="H1648" s="4">
        <v>1</v>
      </c>
      <c r="I1648" s="63">
        <v>7.1900000000000006E-2</v>
      </c>
      <c r="J1648">
        <v>10</v>
      </c>
      <c r="K1648" t="s">
        <v>13039</v>
      </c>
      <c r="L1648" t="s">
        <v>2445</v>
      </c>
      <c r="M1648" s="2">
        <v>37.010092314812937</v>
      </c>
      <c r="N1648" t="s">
        <v>1820</v>
      </c>
    </row>
    <row r="1649" spans="1:14" x14ac:dyDescent="0.3">
      <c r="A1649" s="1">
        <v>45790.664367268517</v>
      </c>
      <c r="B1649" t="s">
        <v>572</v>
      </c>
      <c r="C1649" t="s">
        <v>572</v>
      </c>
      <c r="D1649" t="s">
        <v>1802</v>
      </c>
      <c r="E1649" t="s">
        <v>15243</v>
      </c>
      <c r="F1649" t="s">
        <v>5379</v>
      </c>
      <c r="G1649" s="62">
        <v>72.599999999999994</v>
      </c>
      <c r="H1649" s="4">
        <v>1</v>
      </c>
      <c r="I1649" s="63">
        <v>7.2599999999999998E-2</v>
      </c>
      <c r="J1649">
        <v>27</v>
      </c>
      <c r="K1649" t="s">
        <v>13039</v>
      </c>
      <c r="L1649" t="s">
        <v>1708</v>
      </c>
      <c r="M1649" s="2">
        <v>36.772717974534316</v>
      </c>
      <c r="N1649" t="s">
        <v>1820</v>
      </c>
    </row>
    <row r="1650" spans="1:14" x14ac:dyDescent="0.3">
      <c r="A1650" s="1">
        <v>45808.273946875001</v>
      </c>
      <c r="B1650" t="s">
        <v>972</v>
      </c>
      <c r="C1650" t="s">
        <v>972</v>
      </c>
      <c r="D1650" t="s">
        <v>2416</v>
      </c>
      <c r="E1650" t="s">
        <v>15244</v>
      </c>
      <c r="F1650" t="s">
        <v>1301</v>
      </c>
      <c r="G1650" s="62">
        <v>16</v>
      </c>
      <c r="H1650" s="4">
        <v>1</v>
      </c>
      <c r="I1650" s="63">
        <v>1.6E-2</v>
      </c>
      <c r="J1650">
        <v>9</v>
      </c>
      <c r="K1650" t="s">
        <v>13039</v>
      </c>
      <c r="L1650" t="s">
        <v>1708</v>
      </c>
      <c r="M1650" s="2">
        <v>36.656858750000538</v>
      </c>
      <c r="N1650" t="s">
        <v>1820</v>
      </c>
    </row>
    <row r="1651" spans="1:14" x14ac:dyDescent="0.3">
      <c r="A1651" s="1">
        <v>45793.283489918977</v>
      </c>
      <c r="B1651" t="s">
        <v>572</v>
      </c>
      <c r="C1651" t="s">
        <v>572</v>
      </c>
      <c r="D1651" t="s">
        <v>1802</v>
      </c>
      <c r="E1651" t="s">
        <v>15245</v>
      </c>
      <c r="F1651" t="s">
        <v>4257</v>
      </c>
      <c r="G1651" s="62">
        <v>72.599999999999994</v>
      </c>
      <c r="H1651" s="4">
        <v>1</v>
      </c>
      <c r="I1651" s="63">
        <v>7.2599999999999998E-2</v>
      </c>
      <c r="J1651">
        <v>24</v>
      </c>
      <c r="K1651" t="s">
        <v>13039</v>
      </c>
      <c r="L1651" t="s">
        <v>1708</v>
      </c>
      <c r="M1651" s="2">
        <v>36.416102233793943</v>
      </c>
      <c r="N1651" t="s">
        <v>1820</v>
      </c>
    </row>
    <row r="1652" spans="1:14" x14ac:dyDescent="0.3">
      <c r="A1652" s="1">
        <v>45808.273469837957</v>
      </c>
      <c r="B1652" t="s">
        <v>972</v>
      </c>
      <c r="C1652" t="s">
        <v>972</v>
      </c>
      <c r="D1652" t="s">
        <v>2416</v>
      </c>
      <c r="E1652" t="s">
        <v>15246</v>
      </c>
      <c r="F1652" t="s">
        <v>13225</v>
      </c>
      <c r="G1652" s="62">
        <v>16</v>
      </c>
      <c r="H1652" s="4">
        <v>1</v>
      </c>
      <c r="I1652" s="63">
        <v>1.6E-2</v>
      </c>
      <c r="J1652">
        <v>9</v>
      </c>
      <c r="K1652" t="s">
        <v>13039</v>
      </c>
      <c r="L1652" t="s">
        <v>1708</v>
      </c>
      <c r="M1652" s="2">
        <v>36.559892025463341</v>
      </c>
      <c r="N1652" t="s">
        <v>1820</v>
      </c>
    </row>
    <row r="1653" spans="1:14" x14ac:dyDescent="0.3">
      <c r="A1653" s="1">
        <v>45808.267737013877</v>
      </c>
      <c r="B1653" t="s">
        <v>972</v>
      </c>
      <c r="C1653" t="s">
        <v>972</v>
      </c>
      <c r="D1653" t="s">
        <v>2416</v>
      </c>
      <c r="E1653" t="s">
        <v>15247</v>
      </c>
      <c r="F1653" t="s">
        <v>5244</v>
      </c>
      <c r="G1653" s="62">
        <v>16</v>
      </c>
      <c r="H1653" s="4">
        <v>1</v>
      </c>
      <c r="I1653" s="63">
        <v>1.6E-2</v>
      </c>
      <c r="J1653">
        <v>9</v>
      </c>
      <c r="K1653" t="s">
        <v>13039</v>
      </c>
      <c r="L1653" t="s">
        <v>1708</v>
      </c>
      <c r="M1653" s="2">
        <v>36.181577199073217</v>
      </c>
      <c r="N1653" t="s">
        <v>1820</v>
      </c>
    </row>
    <row r="1654" spans="1:14" x14ac:dyDescent="0.3">
      <c r="A1654" s="1">
        <v>45805.908946736112</v>
      </c>
      <c r="B1654" t="s">
        <v>972</v>
      </c>
      <c r="C1654" t="s">
        <v>972</v>
      </c>
      <c r="D1654" t="s">
        <v>2416</v>
      </c>
      <c r="E1654" t="s">
        <v>15248</v>
      </c>
      <c r="F1654" t="s">
        <v>1737</v>
      </c>
      <c r="G1654" s="62">
        <v>16</v>
      </c>
      <c r="H1654" s="4">
        <v>1</v>
      </c>
      <c r="I1654" s="63">
        <v>1.6E-2</v>
      </c>
      <c r="J1654">
        <v>12</v>
      </c>
      <c r="K1654" t="s">
        <v>13039</v>
      </c>
      <c r="L1654" t="s">
        <v>1708</v>
      </c>
      <c r="M1654" s="2">
        <v>36.415212199077359</v>
      </c>
      <c r="N1654" t="s">
        <v>1820</v>
      </c>
    </row>
    <row r="1655" spans="1:14" x14ac:dyDescent="0.3">
      <c r="A1655" s="1">
        <v>45792.250258159722</v>
      </c>
      <c r="B1655" t="s">
        <v>345</v>
      </c>
      <c r="C1655" t="s">
        <v>345</v>
      </c>
      <c r="D1655" t="s">
        <v>1246</v>
      </c>
      <c r="E1655" t="s">
        <v>15249</v>
      </c>
      <c r="F1655" t="s">
        <v>5404</v>
      </c>
      <c r="G1655" s="62">
        <v>16.8</v>
      </c>
      <c r="H1655" s="4">
        <v>1</v>
      </c>
      <c r="I1655" s="63">
        <v>1.6799999999999999E-2</v>
      </c>
      <c r="J1655">
        <v>25</v>
      </c>
      <c r="K1655" t="s">
        <v>13039</v>
      </c>
      <c r="L1655" t="s">
        <v>1708</v>
      </c>
      <c r="M1655" s="2">
        <v>36.534550127311377</v>
      </c>
      <c r="N1655" t="s">
        <v>1820</v>
      </c>
    </row>
    <row r="1656" spans="1:14" x14ac:dyDescent="0.3">
      <c r="A1656" s="1">
        <v>45801.405795127313</v>
      </c>
      <c r="B1656" t="s">
        <v>972</v>
      </c>
      <c r="C1656" t="s">
        <v>972</v>
      </c>
      <c r="D1656" t="s">
        <v>2416</v>
      </c>
      <c r="E1656" t="s">
        <v>15250</v>
      </c>
      <c r="F1656" t="s">
        <v>14716</v>
      </c>
      <c r="G1656" s="62">
        <v>16</v>
      </c>
      <c r="H1656" s="4">
        <v>1</v>
      </c>
      <c r="I1656" s="63">
        <v>1.6E-2</v>
      </c>
      <c r="J1656">
        <v>16</v>
      </c>
      <c r="K1656" t="s">
        <v>13039</v>
      </c>
      <c r="L1656" t="s">
        <v>1708</v>
      </c>
      <c r="M1656" s="2">
        <v>36.685193252313177</v>
      </c>
      <c r="N1656" t="s">
        <v>1820</v>
      </c>
    </row>
    <row r="1657" spans="1:14" x14ac:dyDescent="0.3">
      <c r="A1657" s="1">
        <v>45789.593964247688</v>
      </c>
      <c r="B1657" t="s">
        <v>572</v>
      </c>
      <c r="C1657" t="s">
        <v>572</v>
      </c>
      <c r="D1657" t="s">
        <v>1802</v>
      </c>
      <c r="E1657" t="s">
        <v>15251</v>
      </c>
      <c r="F1657" t="s">
        <v>5520</v>
      </c>
      <c r="G1657" s="62">
        <v>72.599999999999994</v>
      </c>
      <c r="H1657" s="4">
        <v>1</v>
      </c>
      <c r="I1657" s="63">
        <v>7.2599999999999998E-2</v>
      </c>
      <c r="J1657">
        <v>28</v>
      </c>
      <c r="K1657" t="s">
        <v>13039</v>
      </c>
      <c r="L1657" t="s">
        <v>1708</v>
      </c>
      <c r="M1657" s="2">
        <v>36.472227407408347</v>
      </c>
      <c r="N1657" t="s">
        <v>1820</v>
      </c>
    </row>
    <row r="1658" spans="1:14" x14ac:dyDescent="0.3">
      <c r="A1658" s="1">
        <v>45793.595775358794</v>
      </c>
      <c r="B1658" t="s">
        <v>572</v>
      </c>
      <c r="C1658" t="s">
        <v>572</v>
      </c>
      <c r="D1658" t="s">
        <v>1802</v>
      </c>
      <c r="E1658" t="s">
        <v>15252</v>
      </c>
      <c r="F1658" t="s">
        <v>4704</v>
      </c>
      <c r="G1658" s="62">
        <v>72.599999999999994</v>
      </c>
      <c r="H1658" s="4">
        <v>1</v>
      </c>
      <c r="I1658" s="63">
        <v>7.2599999999999998E-2</v>
      </c>
      <c r="J1658">
        <v>24</v>
      </c>
      <c r="K1658" t="s">
        <v>13039</v>
      </c>
      <c r="L1658" t="s">
        <v>1708</v>
      </c>
      <c r="M1658" s="2">
        <v>36.180787581019104</v>
      </c>
      <c r="N1658" t="s">
        <v>1820</v>
      </c>
    </row>
    <row r="1659" spans="1:14" x14ac:dyDescent="0.3">
      <c r="A1659" s="1">
        <v>45788.239697268516</v>
      </c>
      <c r="B1659" t="s">
        <v>572</v>
      </c>
      <c r="C1659" t="s">
        <v>572</v>
      </c>
      <c r="D1659" t="s">
        <v>1802</v>
      </c>
      <c r="E1659" t="s">
        <v>15253</v>
      </c>
      <c r="F1659" t="s">
        <v>2207</v>
      </c>
      <c r="G1659" s="62">
        <v>72.599999999999994</v>
      </c>
      <c r="H1659" s="4">
        <v>1</v>
      </c>
      <c r="I1659" s="63">
        <v>7.2599999999999998E-2</v>
      </c>
      <c r="J1659">
        <v>29</v>
      </c>
      <c r="K1659" t="s">
        <v>13039</v>
      </c>
      <c r="L1659" t="s">
        <v>1708</v>
      </c>
      <c r="M1659" s="2">
        <v>36.684581527777482</v>
      </c>
      <c r="N1659" t="s">
        <v>1820</v>
      </c>
    </row>
    <row r="1660" spans="1:14" x14ac:dyDescent="0.3">
      <c r="A1660" s="1">
        <v>45794.284266643517</v>
      </c>
      <c r="B1660" t="s">
        <v>572</v>
      </c>
      <c r="C1660" t="s">
        <v>572</v>
      </c>
      <c r="D1660" t="s">
        <v>1802</v>
      </c>
      <c r="E1660" t="s">
        <v>15254</v>
      </c>
      <c r="F1660" t="s">
        <v>5013</v>
      </c>
      <c r="G1660" s="62">
        <v>72.599999999999994</v>
      </c>
      <c r="H1660" s="4">
        <v>1</v>
      </c>
      <c r="I1660" s="63">
        <v>7.2599999999999998E-2</v>
      </c>
      <c r="J1660">
        <v>23</v>
      </c>
      <c r="K1660" t="s">
        <v>13039</v>
      </c>
      <c r="L1660" t="s">
        <v>1708</v>
      </c>
      <c r="M1660" s="2">
        <v>36.302168356480252</v>
      </c>
      <c r="N1660" t="s">
        <v>1820</v>
      </c>
    </row>
    <row r="1661" spans="1:14" x14ac:dyDescent="0.3">
      <c r="A1661" s="1">
        <v>45808.269217453708</v>
      </c>
      <c r="B1661" t="s">
        <v>972</v>
      </c>
      <c r="C1661" t="s">
        <v>972</v>
      </c>
      <c r="D1661" t="s">
        <v>2416</v>
      </c>
      <c r="E1661" t="s">
        <v>15255</v>
      </c>
      <c r="F1661" t="s">
        <v>14830</v>
      </c>
      <c r="G1661" s="62">
        <v>16</v>
      </c>
      <c r="H1661" s="4">
        <v>1</v>
      </c>
      <c r="I1661" s="63">
        <v>1.6E-2</v>
      </c>
      <c r="J1661">
        <v>9</v>
      </c>
      <c r="K1661" t="s">
        <v>13039</v>
      </c>
      <c r="L1661" t="s">
        <v>1708</v>
      </c>
      <c r="M1661" s="2">
        <v>36.470299282409542</v>
      </c>
      <c r="N1661" t="s">
        <v>1820</v>
      </c>
    </row>
    <row r="1662" spans="1:14" x14ac:dyDescent="0.3">
      <c r="A1662" s="1">
        <v>45812.599134884258</v>
      </c>
      <c r="B1662" t="s">
        <v>7049</v>
      </c>
      <c r="C1662" t="s">
        <v>261</v>
      </c>
      <c r="D1662" t="s">
        <v>2350</v>
      </c>
      <c r="E1662" t="s">
        <v>15256</v>
      </c>
      <c r="F1662" t="s">
        <v>11802</v>
      </c>
      <c r="G1662" s="62">
        <v>84.45</v>
      </c>
      <c r="H1662" s="4">
        <v>1</v>
      </c>
      <c r="I1662" s="63">
        <v>8.4450000000000011E-2</v>
      </c>
      <c r="J1662">
        <v>5</v>
      </c>
      <c r="K1662" t="s">
        <v>13034</v>
      </c>
      <c r="L1662" t="s">
        <v>1708</v>
      </c>
      <c r="M1662" s="2">
        <v>36.397905833335237</v>
      </c>
      <c r="N1662" t="s">
        <v>13062</v>
      </c>
    </row>
    <row r="1663" spans="1:14" x14ac:dyDescent="0.3">
      <c r="A1663" s="1">
        <v>45788.240516134261</v>
      </c>
      <c r="B1663" t="s">
        <v>572</v>
      </c>
      <c r="C1663" t="s">
        <v>572</v>
      </c>
      <c r="D1663" t="s">
        <v>1802</v>
      </c>
      <c r="E1663" t="s">
        <v>15257</v>
      </c>
      <c r="F1663" t="s">
        <v>4747</v>
      </c>
      <c r="G1663" s="62">
        <v>72.599999999999994</v>
      </c>
      <c r="H1663" s="4">
        <v>1</v>
      </c>
      <c r="I1663" s="63">
        <v>7.2599999999999998E-2</v>
      </c>
      <c r="J1663">
        <v>29</v>
      </c>
      <c r="K1663" t="s">
        <v>13039</v>
      </c>
      <c r="L1663" t="s">
        <v>1708</v>
      </c>
      <c r="M1663" s="2">
        <v>36.622492187496391</v>
      </c>
      <c r="N1663" t="s">
        <v>1820</v>
      </c>
    </row>
    <row r="1664" spans="1:14" x14ac:dyDescent="0.3">
      <c r="A1664" s="1">
        <v>45803.456211319441</v>
      </c>
      <c r="B1664" t="s">
        <v>261</v>
      </c>
      <c r="C1664" t="s">
        <v>261</v>
      </c>
      <c r="D1664" t="s">
        <v>2350</v>
      </c>
      <c r="E1664" t="s">
        <v>15258</v>
      </c>
      <c r="F1664" t="s">
        <v>7867</v>
      </c>
      <c r="G1664" s="62">
        <v>85.2</v>
      </c>
      <c r="H1664" s="4">
        <v>1</v>
      </c>
      <c r="I1664" s="63">
        <v>8.5199999999999998E-2</v>
      </c>
      <c r="J1664">
        <v>14</v>
      </c>
      <c r="K1664" t="s">
        <v>13039</v>
      </c>
      <c r="L1664" t="s">
        <v>1708</v>
      </c>
      <c r="M1664" s="2">
        <v>36.551986377315188</v>
      </c>
      <c r="N1664" t="s">
        <v>1820</v>
      </c>
    </row>
    <row r="1665" spans="1:14" x14ac:dyDescent="0.3">
      <c r="A1665" s="1">
        <v>45808.275833020831</v>
      </c>
      <c r="B1665" t="s">
        <v>972</v>
      </c>
      <c r="C1665" t="s">
        <v>972</v>
      </c>
      <c r="D1665" t="s">
        <v>2416</v>
      </c>
      <c r="E1665" t="s">
        <v>15259</v>
      </c>
      <c r="F1665" t="s">
        <v>14828</v>
      </c>
      <c r="G1665" s="62">
        <v>16</v>
      </c>
      <c r="H1665" s="4">
        <v>1</v>
      </c>
      <c r="I1665" s="63">
        <v>1.6E-2</v>
      </c>
      <c r="J1665">
        <v>9</v>
      </c>
      <c r="K1665" t="s">
        <v>13039</v>
      </c>
      <c r="L1665" t="s">
        <v>1708</v>
      </c>
      <c r="M1665" s="2">
        <v>36.622062453701801</v>
      </c>
      <c r="N1665" t="s">
        <v>1820</v>
      </c>
    </row>
    <row r="1666" spans="1:14" x14ac:dyDescent="0.3">
      <c r="A1666" s="1">
        <v>45805.909060983788</v>
      </c>
      <c r="B1666" t="s">
        <v>972</v>
      </c>
      <c r="C1666" t="s">
        <v>972</v>
      </c>
      <c r="D1666" t="s">
        <v>2416</v>
      </c>
      <c r="E1666" t="s">
        <v>15260</v>
      </c>
      <c r="F1666" t="s">
        <v>4120</v>
      </c>
      <c r="G1666" s="62">
        <v>16</v>
      </c>
      <c r="H1666" s="4">
        <v>1</v>
      </c>
      <c r="I1666" s="63">
        <v>1.6E-2</v>
      </c>
      <c r="J1666">
        <v>12</v>
      </c>
      <c r="K1666" t="s">
        <v>13039</v>
      </c>
      <c r="L1666" t="s">
        <v>1708</v>
      </c>
      <c r="M1666" s="2">
        <v>36.301194108797063</v>
      </c>
      <c r="N1666" t="s">
        <v>1820</v>
      </c>
    </row>
    <row r="1667" spans="1:14" x14ac:dyDescent="0.3">
      <c r="A1667" s="1">
        <v>45808.268533495371</v>
      </c>
      <c r="B1667" t="s">
        <v>972</v>
      </c>
      <c r="C1667" t="s">
        <v>972</v>
      </c>
      <c r="D1667" t="s">
        <v>2416</v>
      </c>
      <c r="E1667" t="s">
        <v>15261</v>
      </c>
      <c r="F1667" t="s">
        <v>6032</v>
      </c>
      <c r="G1667" s="62">
        <v>16</v>
      </c>
      <c r="H1667" s="4">
        <v>1</v>
      </c>
      <c r="I1667" s="63">
        <v>1.6E-2</v>
      </c>
      <c r="J1667">
        <v>9</v>
      </c>
      <c r="K1667" t="s">
        <v>13039</v>
      </c>
      <c r="L1667" t="s">
        <v>1708</v>
      </c>
      <c r="M1667" s="2">
        <v>36.345155833332683</v>
      </c>
      <c r="N1667" t="s">
        <v>1820</v>
      </c>
    </row>
    <row r="1668" spans="1:14" x14ac:dyDescent="0.3">
      <c r="A1668" s="1">
        <v>45809.24543865741</v>
      </c>
      <c r="B1668" t="s">
        <v>972</v>
      </c>
      <c r="C1668" t="s">
        <v>972</v>
      </c>
      <c r="D1668" t="s">
        <v>2416</v>
      </c>
      <c r="E1668" t="s">
        <v>15262</v>
      </c>
      <c r="F1668" t="s">
        <v>1325</v>
      </c>
      <c r="G1668" s="62">
        <v>16</v>
      </c>
      <c r="H1668" s="4">
        <v>1</v>
      </c>
      <c r="I1668" s="63">
        <v>1.6E-2</v>
      </c>
      <c r="J1668">
        <v>8</v>
      </c>
      <c r="K1668" t="s">
        <v>13039</v>
      </c>
      <c r="L1668" t="s">
        <v>4950</v>
      </c>
      <c r="M1668" s="2">
        <v>35.780975810186654</v>
      </c>
      <c r="N1668" t="s">
        <v>1820</v>
      </c>
    </row>
    <row r="1669" spans="1:14" x14ac:dyDescent="0.3">
      <c r="A1669" s="1">
        <v>45805.907180023147</v>
      </c>
      <c r="B1669" t="s">
        <v>972</v>
      </c>
      <c r="C1669" t="s">
        <v>972</v>
      </c>
      <c r="D1669" t="s">
        <v>2416</v>
      </c>
      <c r="E1669" t="s">
        <v>15263</v>
      </c>
      <c r="F1669" t="s">
        <v>12799</v>
      </c>
      <c r="G1669" s="62">
        <v>16</v>
      </c>
      <c r="H1669" s="4">
        <v>1</v>
      </c>
      <c r="I1669" s="63">
        <v>1.6E-2</v>
      </c>
      <c r="J1669">
        <v>12</v>
      </c>
      <c r="K1669" t="s">
        <v>13039</v>
      </c>
      <c r="L1669" t="s">
        <v>4950</v>
      </c>
      <c r="M1669" s="2">
        <v>35.905780347224209</v>
      </c>
      <c r="N1669" t="s">
        <v>1820</v>
      </c>
    </row>
    <row r="1670" spans="1:14" x14ac:dyDescent="0.3">
      <c r="A1670" s="1">
        <v>45792.641082418981</v>
      </c>
      <c r="B1670" t="s">
        <v>324</v>
      </c>
      <c r="C1670" t="s">
        <v>324</v>
      </c>
      <c r="D1670" t="s">
        <v>1246</v>
      </c>
      <c r="E1670" t="s">
        <v>15264</v>
      </c>
      <c r="F1670" t="s">
        <v>6170</v>
      </c>
      <c r="G1670" s="62">
        <v>111.5</v>
      </c>
      <c r="H1670" s="4">
        <v>1</v>
      </c>
      <c r="I1670" s="63">
        <v>0.1115</v>
      </c>
      <c r="J1670">
        <v>25</v>
      </c>
      <c r="K1670" t="s">
        <v>13039</v>
      </c>
      <c r="L1670" t="s">
        <v>1322</v>
      </c>
      <c r="M1670" s="2">
        <v>30.85990429398225</v>
      </c>
      <c r="N1670" t="s">
        <v>1820</v>
      </c>
    </row>
    <row r="1671" spans="1:14" x14ac:dyDescent="0.3">
      <c r="A1671" s="1">
        <v>45805.222390821757</v>
      </c>
      <c r="B1671" t="s">
        <v>972</v>
      </c>
      <c r="C1671" t="s">
        <v>972</v>
      </c>
      <c r="D1671" t="s">
        <v>2416</v>
      </c>
      <c r="E1671" t="s">
        <v>15265</v>
      </c>
      <c r="F1671" t="s">
        <v>1314</v>
      </c>
      <c r="G1671" s="62">
        <v>16</v>
      </c>
      <c r="H1671" s="4">
        <v>1</v>
      </c>
      <c r="I1671" s="63">
        <v>1.6E-2</v>
      </c>
      <c r="J1671">
        <v>12</v>
      </c>
      <c r="K1671" t="s">
        <v>13039</v>
      </c>
      <c r="L1671" t="s">
        <v>4950</v>
      </c>
      <c r="M1671" s="2">
        <v>35.840510486108542</v>
      </c>
      <c r="N1671" t="s">
        <v>1820</v>
      </c>
    </row>
    <row r="1672" spans="1:14" x14ac:dyDescent="0.3">
      <c r="A1672" s="1">
        <v>45791.963975879633</v>
      </c>
      <c r="B1672" t="s">
        <v>324</v>
      </c>
      <c r="C1672" t="s">
        <v>324</v>
      </c>
      <c r="D1672" t="s">
        <v>1246</v>
      </c>
      <c r="E1672" t="s">
        <v>15266</v>
      </c>
      <c r="F1672" t="s">
        <v>10869</v>
      </c>
      <c r="G1672" s="62">
        <v>111.5</v>
      </c>
      <c r="H1672" s="4">
        <v>1</v>
      </c>
      <c r="I1672" s="63">
        <v>0.1115</v>
      </c>
      <c r="J1672">
        <v>26</v>
      </c>
      <c r="K1672" t="s">
        <v>13039</v>
      </c>
      <c r="L1672" t="s">
        <v>2267</v>
      </c>
      <c r="M1672" s="2">
        <v>32.117158888890117</v>
      </c>
      <c r="N1672" t="s">
        <v>1820</v>
      </c>
    </row>
    <row r="1673" spans="1:14" x14ac:dyDescent="0.3">
      <c r="A1673" s="1">
        <v>45801.409162314812</v>
      </c>
      <c r="B1673" t="s">
        <v>972</v>
      </c>
      <c r="C1673" t="s">
        <v>972</v>
      </c>
      <c r="D1673" t="s">
        <v>2416</v>
      </c>
      <c r="E1673" t="s">
        <v>15267</v>
      </c>
      <c r="F1673" t="s">
        <v>3714</v>
      </c>
      <c r="G1673" s="62">
        <v>16</v>
      </c>
      <c r="H1673" s="4">
        <v>1</v>
      </c>
      <c r="I1673" s="63">
        <v>1.6E-2</v>
      </c>
      <c r="J1673">
        <v>16</v>
      </c>
      <c r="K1673" t="s">
        <v>13039</v>
      </c>
      <c r="L1673" t="s">
        <v>2255</v>
      </c>
      <c r="M1673" s="2">
        <v>34.554258402778942</v>
      </c>
      <c r="N1673" t="s">
        <v>1820</v>
      </c>
    </row>
    <row r="1674" spans="1:14" x14ac:dyDescent="0.3">
      <c r="A1674" s="1">
        <v>45805.909194236112</v>
      </c>
      <c r="B1674" t="s">
        <v>972</v>
      </c>
      <c r="C1674" t="s">
        <v>972</v>
      </c>
      <c r="D1674" t="s">
        <v>2416</v>
      </c>
      <c r="E1674" t="s">
        <v>15268</v>
      </c>
      <c r="F1674" t="s">
        <v>7306</v>
      </c>
      <c r="G1674" s="62">
        <v>16</v>
      </c>
      <c r="H1674" s="4">
        <v>1</v>
      </c>
      <c r="I1674" s="63">
        <v>1.6E-2</v>
      </c>
      <c r="J1674">
        <v>12</v>
      </c>
      <c r="K1674" t="s">
        <v>13039</v>
      </c>
      <c r="L1674" t="s">
        <v>2255</v>
      </c>
      <c r="M1674" s="2">
        <v>34.554729328701796</v>
      </c>
      <c r="N1674" t="s">
        <v>1820</v>
      </c>
    </row>
    <row r="1675" spans="1:14" x14ac:dyDescent="0.3">
      <c r="A1675" s="1">
        <v>45809.224462453712</v>
      </c>
      <c r="B1675" t="s">
        <v>639</v>
      </c>
      <c r="C1675" t="s">
        <v>639</v>
      </c>
      <c r="D1675" t="s">
        <v>1047</v>
      </c>
      <c r="E1675" t="s">
        <v>15269</v>
      </c>
      <c r="F1675" t="s">
        <v>15270</v>
      </c>
      <c r="G1675" s="62">
        <v>360.5</v>
      </c>
      <c r="H1675" s="4">
        <v>1</v>
      </c>
      <c r="I1675" s="63">
        <v>0.36049999999999999</v>
      </c>
      <c r="J1675">
        <v>8</v>
      </c>
      <c r="K1675" t="s">
        <v>13039</v>
      </c>
      <c r="L1675" t="s">
        <v>2255</v>
      </c>
      <c r="M1675" s="2">
        <v>34.19043627314386</v>
      </c>
      <c r="N1675" t="s">
        <v>1820</v>
      </c>
    </row>
    <row r="1676" spans="1:14" x14ac:dyDescent="0.3">
      <c r="A1676" s="1">
        <v>45806.052593356479</v>
      </c>
      <c r="B1676" t="s">
        <v>987</v>
      </c>
      <c r="C1676" t="s">
        <v>987</v>
      </c>
      <c r="D1676" t="s">
        <v>6625</v>
      </c>
      <c r="E1676" t="s">
        <v>15271</v>
      </c>
      <c r="F1676" t="s">
        <v>2185</v>
      </c>
      <c r="G1676" s="62">
        <v>185</v>
      </c>
      <c r="H1676" s="4">
        <v>1</v>
      </c>
      <c r="I1676" s="63">
        <v>0.185</v>
      </c>
      <c r="J1676">
        <v>11</v>
      </c>
      <c r="K1676" t="s">
        <v>13039</v>
      </c>
      <c r="L1676" t="s">
        <v>2250</v>
      </c>
      <c r="M1676" s="2">
        <v>33.902155057869088</v>
      </c>
      <c r="N1676" t="s">
        <v>1820</v>
      </c>
    </row>
    <row r="1677" spans="1:14" x14ac:dyDescent="0.3">
      <c r="A1677" s="1">
        <v>45803.999030914347</v>
      </c>
      <c r="B1677" t="s">
        <v>664</v>
      </c>
      <c r="C1677" t="s">
        <v>664</v>
      </c>
      <c r="D1677" t="s">
        <v>1047</v>
      </c>
      <c r="E1677" t="s">
        <v>15272</v>
      </c>
      <c r="F1677" t="s">
        <v>11364</v>
      </c>
      <c r="G1677" s="62">
        <v>118.6</v>
      </c>
      <c r="H1677" s="4">
        <v>1</v>
      </c>
      <c r="I1677" s="63">
        <v>0.1186</v>
      </c>
      <c r="J1677">
        <v>14</v>
      </c>
      <c r="K1677" t="s">
        <v>13039</v>
      </c>
      <c r="L1677" t="s">
        <v>2250</v>
      </c>
      <c r="M1677" s="2">
        <v>33.616308958335139</v>
      </c>
      <c r="N1677" t="s">
        <v>1820</v>
      </c>
    </row>
    <row r="1678" spans="1:14" x14ac:dyDescent="0.3">
      <c r="A1678" s="1">
        <v>45813.419465648149</v>
      </c>
      <c r="B1678" t="s">
        <v>1874</v>
      </c>
      <c r="C1678" t="s">
        <v>664</v>
      </c>
      <c r="D1678" t="s">
        <v>1047</v>
      </c>
      <c r="E1678" t="s">
        <v>15272</v>
      </c>
      <c r="F1678" t="s">
        <v>11364</v>
      </c>
      <c r="G1678" s="62">
        <v>118.6</v>
      </c>
      <c r="H1678" s="4">
        <v>1</v>
      </c>
      <c r="I1678" s="63">
        <v>0.1186</v>
      </c>
      <c r="J1678">
        <v>4</v>
      </c>
      <c r="K1678" t="s">
        <v>13034</v>
      </c>
      <c r="L1678" t="s">
        <v>2250</v>
      </c>
      <c r="M1678" s="2">
        <v>33.616308958335139</v>
      </c>
      <c r="N1678" t="s">
        <v>13062</v>
      </c>
    </row>
    <row r="1679" spans="1:14" x14ac:dyDescent="0.3">
      <c r="A1679" s="1">
        <v>45805.279932152778</v>
      </c>
      <c r="B1679" t="s">
        <v>987</v>
      </c>
      <c r="C1679" t="s">
        <v>987</v>
      </c>
      <c r="D1679" t="s">
        <v>6625</v>
      </c>
      <c r="E1679" t="s">
        <v>15273</v>
      </c>
      <c r="F1679" t="s">
        <v>1112</v>
      </c>
      <c r="G1679" s="62">
        <v>185</v>
      </c>
      <c r="H1679" s="4">
        <v>1</v>
      </c>
      <c r="I1679" s="63">
        <v>0.185</v>
      </c>
      <c r="J1679">
        <v>12</v>
      </c>
      <c r="K1679" t="s">
        <v>13039</v>
      </c>
      <c r="L1679" t="s">
        <v>2250</v>
      </c>
      <c r="M1679" s="2">
        <v>33.430498263885973</v>
      </c>
      <c r="N1679" t="s">
        <v>1820</v>
      </c>
    </row>
    <row r="1680" spans="1:14" x14ac:dyDescent="0.3">
      <c r="A1680" s="1">
        <v>45806.974977106482</v>
      </c>
      <c r="B1680" t="s">
        <v>639</v>
      </c>
      <c r="C1680" t="s">
        <v>639</v>
      </c>
      <c r="D1680" t="s">
        <v>1047</v>
      </c>
      <c r="E1680" t="s">
        <v>15274</v>
      </c>
      <c r="F1680" t="s">
        <v>15275</v>
      </c>
      <c r="G1680" s="62">
        <v>360.5</v>
      </c>
      <c r="H1680" s="4">
        <v>1</v>
      </c>
      <c r="I1680" s="63">
        <v>0.36049999999999999</v>
      </c>
      <c r="J1680">
        <v>11</v>
      </c>
      <c r="K1680" t="s">
        <v>13039</v>
      </c>
      <c r="L1680" t="s">
        <v>2250</v>
      </c>
      <c r="M1680" s="2">
        <v>33.998259907406457</v>
      </c>
      <c r="N1680" t="s">
        <v>1820</v>
      </c>
    </row>
    <row r="1681" spans="1:14" x14ac:dyDescent="0.3">
      <c r="A1681" s="1">
        <v>45806.980169131937</v>
      </c>
      <c r="B1681" t="s">
        <v>660</v>
      </c>
      <c r="C1681" t="s">
        <v>660</v>
      </c>
      <c r="D1681" t="s">
        <v>1047</v>
      </c>
      <c r="E1681" t="s">
        <v>15276</v>
      </c>
      <c r="F1681" t="s">
        <v>1774</v>
      </c>
      <c r="G1681" s="62">
        <v>517.79999999999995</v>
      </c>
      <c r="H1681" s="4">
        <v>1</v>
      </c>
      <c r="I1681" s="63">
        <v>0.51779999999999993</v>
      </c>
      <c r="J1681">
        <v>11</v>
      </c>
      <c r="K1681" t="s">
        <v>13039</v>
      </c>
      <c r="L1681" t="s">
        <v>2250</v>
      </c>
      <c r="M1681" s="2">
        <v>33.798325208335882</v>
      </c>
      <c r="N1681" t="s">
        <v>1820</v>
      </c>
    </row>
    <row r="1682" spans="1:14" x14ac:dyDescent="0.3">
      <c r="A1682" s="1">
        <v>45793.979179837959</v>
      </c>
      <c r="B1682" t="s">
        <v>873</v>
      </c>
      <c r="C1682" t="s">
        <v>873</v>
      </c>
      <c r="D1682" t="s">
        <v>5770</v>
      </c>
      <c r="E1682" t="s">
        <v>15277</v>
      </c>
      <c r="F1682" t="s">
        <v>15278</v>
      </c>
      <c r="G1682" s="62">
        <v>113.8</v>
      </c>
      <c r="H1682" s="4">
        <v>1</v>
      </c>
      <c r="I1682" s="63">
        <v>0.1138</v>
      </c>
      <c r="J1682">
        <v>24</v>
      </c>
      <c r="K1682" t="s">
        <v>13039</v>
      </c>
      <c r="L1682" t="s">
        <v>2250</v>
      </c>
      <c r="M1682" s="2">
        <v>33.748412002314581</v>
      </c>
      <c r="N1682" t="s">
        <v>1820</v>
      </c>
    </row>
    <row r="1683" spans="1:14" x14ac:dyDescent="0.3">
      <c r="A1683" s="1">
        <v>45807.966963009261</v>
      </c>
      <c r="B1683" t="s">
        <v>900</v>
      </c>
      <c r="C1683" t="s">
        <v>900</v>
      </c>
      <c r="D1683" t="s">
        <v>1303</v>
      </c>
      <c r="E1683" t="s">
        <v>15279</v>
      </c>
      <c r="F1683" t="s">
        <v>2356</v>
      </c>
      <c r="G1683" s="62">
        <v>479.5</v>
      </c>
      <c r="H1683" s="4">
        <v>1</v>
      </c>
      <c r="I1683" s="63">
        <v>0.47949999999999998</v>
      </c>
      <c r="J1683">
        <v>10</v>
      </c>
      <c r="K1683" t="s">
        <v>13039</v>
      </c>
      <c r="L1683" t="s">
        <v>2250</v>
      </c>
      <c r="M1683" s="2">
        <v>33.431135995371733</v>
      </c>
      <c r="N1683" t="s">
        <v>1820</v>
      </c>
    </row>
    <row r="1684" spans="1:14" x14ac:dyDescent="0.3">
      <c r="A1684" s="1">
        <v>45793.978455231481</v>
      </c>
      <c r="B1684" t="s">
        <v>873</v>
      </c>
      <c r="C1684" t="s">
        <v>873</v>
      </c>
      <c r="D1684" t="s">
        <v>5770</v>
      </c>
      <c r="E1684" t="s">
        <v>15280</v>
      </c>
      <c r="F1684" t="s">
        <v>15281</v>
      </c>
      <c r="G1684" s="62">
        <v>113.8</v>
      </c>
      <c r="H1684" s="4">
        <v>1</v>
      </c>
      <c r="I1684" s="63">
        <v>0.1138</v>
      </c>
      <c r="J1684">
        <v>24</v>
      </c>
      <c r="K1684" t="s">
        <v>13039</v>
      </c>
      <c r="L1684" t="s">
        <v>2250</v>
      </c>
      <c r="M1684" s="2">
        <v>33.442236076385598</v>
      </c>
      <c r="N1684" t="s">
        <v>1820</v>
      </c>
    </row>
    <row r="1685" spans="1:14" x14ac:dyDescent="0.3">
      <c r="A1685" s="1">
        <v>45804.00571326389</v>
      </c>
      <c r="B1685" t="s">
        <v>664</v>
      </c>
      <c r="C1685" t="s">
        <v>664</v>
      </c>
      <c r="D1685" t="s">
        <v>1047</v>
      </c>
      <c r="E1685" t="s">
        <v>15282</v>
      </c>
      <c r="F1685" t="s">
        <v>11776</v>
      </c>
      <c r="G1685" s="62">
        <v>118.6</v>
      </c>
      <c r="H1685" s="4">
        <v>1</v>
      </c>
      <c r="I1685" s="63">
        <v>0.1186</v>
      </c>
      <c r="J1685">
        <v>13</v>
      </c>
      <c r="K1685" t="s">
        <v>13039</v>
      </c>
      <c r="L1685" t="s">
        <v>2250</v>
      </c>
      <c r="M1685" s="2">
        <v>33.749158067133983</v>
      </c>
      <c r="N1685" t="s">
        <v>1820</v>
      </c>
    </row>
    <row r="1686" spans="1:14" x14ac:dyDescent="0.3">
      <c r="A1686" s="1">
        <v>45805.224568912039</v>
      </c>
      <c r="B1686" t="s">
        <v>972</v>
      </c>
      <c r="C1686" t="s">
        <v>972</v>
      </c>
      <c r="D1686" t="s">
        <v>2416</v>
      </c>
      <c r="E1686" t="s">
        <v>15283</v>
      </c>
      <c r="F1686" t="s">
        <v>13116</v>
      </c>
      <c r="G1686" s="62">
        <v>16</v>
      </c>
      <c r="H1686" s="4">
        <v>1</v>
      </c>
      <c r="I1686" s="63">
        <v>1.6E-2</v>
      </c>
      <c r="J1686">
        <v>12</v>
      </c>
      <c r="K1686" t="s">
        <v>13039</v>
      </c>
      <c r="L1686" t="s">
        <v>2267</v>
      </c>
      <c r="M1686" s="2">
        <v>32.80525040509383</v>
      </c>
      <c r="N1686" t="s">
        <v>1820</v>
      </c>
    </row>
    <row r="1687" spans="1:14" x14ac:dyDescent="0.3">
      <c r="A1687" s="1">
        <v>45807.258021817128</v>
      </c>
      <c r="B1687" t="s">
        <v>639</v>
      </c>
      <c r="C1687" t="s">
        <v>639</v>
      </c>
      <c r="D1687" t="s">
        <v>1047</v>
      </c>
      <c r="E1687" t="s">
        <v>15284</v>
      </c>
      <c r="F1687" t="s">
        <v>15285</v>
      </c>
      <c r="G1687" s="62">
        <v>360.5</v>
      </c>
      <c r="H1687" s="4">
        <v>1</v>
      </c>
      <c r="I1687" s="63">
        <v>0.36049999999999999</v>
      </c>
      <c r="J1687">
        <v>10</v>
      </c>
      <c r="K1687" t="s">
        <v>13039</v>
      </c>
      <c r="L1687" t="s">
        <v>2267</v>
      </c>
      <c r="M1687" s="2">
        <v>32.817706481480847</v>
      </c>
      <c r="N1687" t="s">
        <v>1820</v>
      </c>
    </row>
    <row r="1688" spans="1:14" x14ac:dyDescent="0.3">
      <c r="A1688" s="1">
        <v>45805.24175828704</v>
      </c>
      <c r="B1688" t="s">
        <v>972</v>
      </c>
      <c r="C1688" t="s">
        <v>972</v>
      </c>
      <c r="D1688" t="s">
        <v>2416</v>
      </c>
      <c r="E1688" t="s">
        <v>15286</v>
      </c>
      <c r="F1688" t="s">
        <v>11521</v>
      </c>
      <c r="G1688" s="62">
        <v>16</v>
      </c>
      <c r="H1688" s="4">
        <v>1</v>
      </c>
      <c r="I1688" s="63">
        <v>1.6E-2</v>
      </c>
      <c r="J1688">
        <v>12</v>
      </c>
      <c r="K1688" t="s">
        <v>13039</v>
      </c>
      <c r="L1688" t="s">
        <v>2267</v>
      </c>
      <c r="M1688" s="2">
        <v>32.78242846064677</v>
      </c>
      <c r="N1688" t="s">
        <v>1820</v>
      </c>
    </row>
    <row r="1689" spans="1:14" x14ac:dyDescent="0.3">
      <c r="A1689" s="1">
        <v>45805.251099363428</v>
      </c>
      <c r="B1689" t="s">
        <v>972</v>
      </c>
      <c r="C1689" t="s">
        <v>972</v>
      </c>
      <c r="D1689" t="s">
        <v>2416</v>
      </c>
      <c r="E1689" t="s">
        <v>15287</v>
      </c>
      <c r="F1689" t="s">
        <v>6584</v>
      </c>
      <c r="G1689" s="62">
        <v>16</v>
      </c>
      <c r="H1689" s="4">
        <v>1</v>
      </c>
      <c r="I1689" s="63">
        <v>1.6E-2</v>
      </c>
      <c r="J1689">
        <v>12</v>
      </c>
      <c r="K1689" t="s">
        <v>13039</v>
      </c>
      <c r="L1689" t="s">
        <v>2250</v>
      </c>
      <c r="M1689" s="2">
        <v>33.125104814811493</v>
      </c>
      <c r="N1689" t="s">
        <v>1820</v>
      </c>
    </row>
    <row r="1690" spans="1:14" x14ac:dyDescent="0.3">
      <c r="A1690" s="1">
        <v>45811.958117905087</v>
      </c>
      <c r="B1690" t="s">
        <v>873</v>
      </c>
      <c r="C1690" t="s">
        <v>873</v>
      </c>
      <c r="D1690" t="s">
        <v>5770</v>
      </c>
      <c r="E1690" t="s">
        <v>15288</v>
      </c>
      <c r="F1690" t="s">
        <v>13343</v>
      </c>
      <c r="G1690" s="62">
        <v>113.8</v>
      </c>
      <c r="H1690" s="4">
        <v>1</v>
      </c>
      <c r="I1690" s="63">
        <v>0.1138</v>
      </c>
      <c r="J1690">
        <v>6</v>
      </c>
      <c r="K1690" t="s">
        <v>13039</v>
      </c>
      <c r="L1690" t="s">
        <v>2250</v>
      </c>
      <c r="M1690" s="2">
        <v>33.115304004633799</v>
      </c>
      <c r="N1690" t="s">
        <v>1820</v>
      </c>
    </row>
    <row r="1691" spans="1:14" x14ac:dyDescent="0.3">
      <c r="A1691" s="1">
        <v>45805.241451006943</v>
      </c>
      <c r="B1691" t="s">
        <v>972</v>
      </c>
      <c r="C1691" t="s">
        <v>972</v>
      </c>
      <c r="D1691" t="s">
        <v>2416</v>
      </c>
      <c r="E1691" t="s">
        <v>15289</v>
      </c>
      <c r="F1691" t="s">
        <v>3256</v>
      </c>
      <c r="G1691" s="62">
        <v>16</v>
      </c>
      <c r="H1691" s="4">
        <v>1</v>
      </c>
      <c r="I1691" s="63">
        <v>1.6E-2</v>
      </c>
      <c r="J1691">
        <v>12</v>
      </c>
      <c r="K1691" t="s">
        <v>13039</v>
      </c>
      <c r="L1691" t="s">
        <v>2267</v>
      </c>
      <c r="M1691" s="2">
        <v>32.64662958333065</v>
      </c>
      <c r="N1691" t="s">
        <v>1820</v>
      </c>
    </row>
    <row r="1692" spans="1:14" x14ac:dyDescent="0.3">
      <c r="A1692" s="1">
        <v>45805.222702268518</v>
      </c>
      <c r="B1692" t="s">
        <v>972</v>
      </c>
      <c r="C1692" t="s">
        <v>972</v>
      </c>
      <c r="D1692" t="s">
        <v>2416</v>
      </c>
      <c r="E1692" t="s">
        <v>15290</v>
      </c>
      <c r="F1692" t="s">
        <v>15291</v>
      </c>
      <c r="G1692" s="62">
        <v>16</v>
      </c>
      <c r="H1692" s="4">
        <v>1</v>
      </c>
      <c r="I1692" s="63">
        <v>1.6E-2</v>
      </c>
      <c r="J1692">
        <v>12</v>
      </c>
      <c r="K1692" t="s">
        <v>13039</v>
      </c>
      <c r="L1692" t="s">
        <v>2250</v>
      </c>
      <c r="M1692" s="2">
        <v>33.035174699078198</v>
      </c>
      <c r="N1692" t="s">
        <v>1820</v>
      </c>
    </row>
    <row r="1693" spans="1:14" x14ac:dyDescent="0.3">
      <c r="A1693" s="1">
        <v>45798.967178703708</v>
      </c>
      <c r="B1693" t="s">
        <v>873</v>
      </c>
      <c r="C1693" t="s">
        <v>873</v>
      </c>
      <c r="D1693" t="s">
        <v>5770</v>
      </c>
      <c r="E1693" t="s">
        <v>15292</v>
      </c>
      <c r="F1693" t="s">
        <v>7202</v>
      </c>
      <c r="G1693" s="62">
        <v>113.8</v>
      </c>
      <c r="H1693" s="4">
        <v>1</v>
      </c>
      <c r="I1693" s="63">
        <v>0.1138</v>
      </c>
      <c r="J1693">
        <v>19</v>
      </c>
      <c r="K1693" t="s">
        <v>13039</v>
      </c>
      <c r="L1693" t="s">
        <v>2250</v>
      </c>
      <c r="M1693" s="2">
        <v>33.168948206017383</v>
      </c>
      <c r="N1693" t="s">
        <v>1820</v>
      </c>
    </row>
    <row r="1694" spans="1:14" x14ac:dyDescent="0.3">
      <c r="A1694" s="1">
        <v>45805.223160520844</v>
      </c>
      <c r="B1694" t="s">
        <v>972</v>
      </c>
      <c r="C1694" t="s">
        <v>972</v>
      </c>
      <c r="D1694" t="s">
        <v>2416</v>
      </c>
      <c r="E1694" t="s">
        <v>15293</v>
      </c>
      <c r="F1694" t="s">
        <v>12771</v>
      </c>
      <c r="G1694" s="62">
        <v>16</v>
      </c>
      <c r="H1694" s="4">
        <v>1</v>
      </c>
      <c r="I1694" s="63">
        <v>1.6E-2</v>
      </c>
      <c r="J1694">
        <v>12</v>
      </c>
      <c r="K1694" t="s">
        <v>13039</v>
      </c>
      <c r="L1694" t="s">
        <v>2267</v>
      </c>
      <c r="M1694" s="2">
        <v>32.809356342593667</v>
      </c>
      <c r="N1694" t="s">
        <v>1820</v>
      </c>
    </row>
    <row r="1695" spans="1:14" x14ac:dyDescent="0.3">
      <c r="A1695" s="1">
        <v>45798.637208553242</v>
      </c>
      <c r="B1695" t="s">
        <v>873</v>
      </c>
      <c r="C1695" t="s">
        <v>873</v>
      </c>
      <c r="D1695" t="s">
        <v>5770</v>
      </c>
      <c r="E1695" t="s">
        <v>15294</v>
      </c>
      <c r="F1695" t="s">
        <v>1779</v>
      </c>
      <c r="G1695" s="62">
        <v>113.8</v>
      </c>
      <c r="H1695" s="4">
        <v>1</v>
      </c>
      <c r="I1695" s="63">
        <v>0.1138</v>
      </c>
      <c r="J1695">
        <v>19</v>
      </c>
      <c r="K1695" t="s">
        <v>13039</v>
      </c>
      <c r="L1695" t="s">
        <v>2267</v>
      </c>
      <c r="M1695" s="2">
        <v>32.819061377318583</v>
      </c>
      <c r="N1695" t="s">
        <v>1820</v>
      </c>
    </row>
    <row r="1696" spans="1:14" x14ac:dyDescent="0.3">
      <c r="A1696" s="1">
        <v>45793.977394571761</v>
      </c>
      <c r="B1696" t="s">
        <v>873</v>
      </c>
      <c r="C1696" t="s">
        <v>873</v>
      </c>
      <c r="D1696" t="s">
        <v>5770</v>
      </c>
      <c r="E1696" t="s">
        <v>15295</v>
      </c>
      <c r="F1696" t="s">
        <v>6074</v>
      </c>
      <c r="G1696" s="62">
        <v>113.8</v>
      </c>
      <c r="H1696" s="4">
        <v>1</v>
      </c>
      <c r="I1696" s="63">
        <v>0.1138</v>
      </c>
      <c r="J1696">
        <v>24</v>
      </c>
      <c r="K1696" t="s">
        <v>13039</v>
      </c>
      <c r="L1696" t="s">
        <v>2267</v>
      </c>
      <c r="M1696" s="2">
        <v>32.818401481483313</v>
      </c>
      <c r="N1696" t="s">
        <v>1820</v>
      </c>
    </row>
    <row r="1697" spans="1:14" x14ac:dyDescent="0.3">
      <c r="A1697" s="1">
        <v>45794.246483773153</v>
      </c>
      <c r="B1697" t="s">
        <v>873</v>
      </c>
      <c r="C1697" t="s">
        <v>873</v>
      </c>
      <c r="D1697" t="s">
        <v>5770</v>
      </c>
      <c r="E1697" t="s">
        <v>15296</v>
      </c>
      <c r="F1697" t="s">
        <v>3636</v>
      </c>
      <c r="G1697" s="62">
        <v>113.8</v>
      </c>
      <c r="H1697" s="4">
        <v>1</v>
      </c>
      <c r="I1697" s="63">
        <v>0.1138</v>
      </c>
      <c r="J1697">
        <v>23</v>
      </c>
      <c r="K1697" t="s">
        <v>13039</v>
      </c>
      <c r="L1697" t="s">
        <v>2267</v>
      </c>
      <c r="M1697" s="2">
        <v>32.628172962962708</v>
      </c>
      <c r="N1697" t="s">
        <v>1820</v>
      </c>
    </row>
    <row r="1698" spans="1:14" x14ac:dyDescent="0.3">
      <c r="A1698" s="1">
        <v>45796.712916747681</v>
      </c>
      <c r="B1698" t="s">
        <v>873</v>
      </c>
      <c r="C1698" t="s">
        <v>873</v>
      </c>
      <c r="D1698" t="s">
        <v>5770</v>
      </c>
      <c r="E1698" t="s">
        <v>15297</v>
      </c>
      <c r="F1698" t="s">
        <v>13353</v>
      </c>
      <c r="G1698" s="62">
        <v>113.8</v>
      </c>
      <c r="H1698" s="4">
        <v>1</v>
      </c>
      <c r="I1698" s="63">
        <v>0.1138</v>
      </c>
      <c r="J1698">
        <v>21</v>
      </c>
      <c r="K1698" t="s">
        <v>13039</v>
      </c>
      <c r="L1698" t="s">
        <v>2267</v>
      </c>
      <c r="M1698" s="2">
        <v>32.679518298609757</v>
      </c>
      <c r="N1698" t="s">
        <v>1820</v>
      </c>
    </row>
    <row r="1699" spans="1:14" x14ac:dyDescent="0.3">
      <c r="A1699" s="1">
        <v>45793.976642986112</v>
      </c>
      <c r="B1699" t="s">
        <v>873</v>
      </c>
      <c r="C1699" t="s">
        <v>873</v>
      </c>
      <c r="D1699" t="s">
        <v>5770</v>
      </c>
      <c r="E1699" t="s">
        <v>15298</v>
      </c>
      <c r="F1699" t="s">
        <v>15299</v>
      </c>
      <c r="G1699" s="62">
        <v>113.8</v>
      </c>
      <c r="H1699" s="4">
        <v>1</v>
      </c>
      <c r="I1699" s="63">
        <v>0.1138</v>
      </c>
      <c r="J1699">
        <v>24</v>
      </c>
      <c r="K1699" t="s">
        <v>13039</v>
      </c>
      <c r="L1699" t="s">
        <v>2250</v>
      </c>
      <c r="M1699" s="2">
        <v>33.227567094909318</v>
      </c>
      <c r="N1699" t="s">
        <v>1820</v>
      </c>
    </row>
    <row r="1700" spans="1:14" x14ac:dyDescent="0.3">
      <c r="A1700" s="1">
        <v>45808.982947048607</v>
      </c>
      <c r="B1700" t="s">
        <v>639</v>
      </c>
      <c r="C1700" t="s">
        <v>639</v>
      </c>
      <c r="D1700" t="s">
        <v>1047</v>
      </c>
      <c r="E1700" t="s">
        <v>15300</v>
      </c>
      <c r="F1700" t="s">
        <v>13357</v>
      </c>
      <c r="G1700" s="62">
        <v>360.5</v>
      </c>
      <c r="H1700" s="4">
        <v>1</v>
      </c>
      <c r="I1700" s="63">
        <v>0.36049999999999999</v>
      </c>
      <c r="J1700">
        <v>9</v>
      </c>
      <c r="K1700" t="s">
        <v>13039</v>
      </c>
      <c r="L1700" t="s">
        <v>2250</v>
      </c>
      <c r="M1700" s="2">
        <v>33.305249849538093</v>
      </c>
      <c r="N1700" t="s">
        <v>1820</v>
      </c>
    </row>
    <row r="1701" spans="1:14" x14ac:dyDescent="0.3">
      <c r="A1701" s="1">
        <v>45806.679293773152</v>
      </c>
      <c r="B1701" t="s">
        <v>987</v>
      </c>
      <c r="C1701" t="s">
        <v>987</v>
      </c>
      <c r="D1701" t="s">
        <v>6625</v>
      </c>
      <c r="E1701" t="s">
        <v>15301</v>
      </c>
      <c r="F1701" t="s">
        <v>1123</v>
      </c>
      <c r="G1701" s="62">
        <v>185</v>
      </c>
      <c r="H1701" s="4">
        <v>1</v>
      </c>
      <c r="I1701" s="63">
        <v>0.185</v>
      </c>
      <c r="J1701">
        <v>11</v>
      </c>
      <c r="K1701" t="s">
        <v>13039</v>
      </c>
      <c r="L1701" t="s">
        <v>2250</v>
      </c>
      <c r="M1701" s="2">
        <v>33.303324976848671</v>
      </c>
      <c r="N1701" t="s">
        <v>1820</v>
      </c>
    </row>
    <row r="1702" spans="1:14" x14ac:dyDescent="0.3">
      <c r="A1702" s="1">
        <v>45815.420448113422</v>
      </c>
      <c r="B1702" t="s">
        <v>899</v>
      </c>
      <c r="C1702" t="s">
        <v>900</v>
      </c>
      <c r="D1702" t="s">
        <v>1303</v>
      </c>
      <c r="E1702" t="s">
        <v>15302</v>
      </c>
      <c r="F1702" t="s">
        <v>9264</v>
      </c>
      <c r="G1702" s="62">
        <v>486</v>
      </c>
      <c r="H1702" s="4">
        <v>1</v>
      </c>
      <c r="I1702" s="63">
        <v>0.48599999999999999</v>
      </c>
      <c r="J1702">
        <v>2</v>
      </c>
      <c r="K1702" t="s">
        <v>13034</v>
      </c>
      <c r="L1702" t="s">
        <v>2250</v>
      </c>
      <c r="M1702" s="2">
        <v>33.302407002316613</v>
      </c>
      <c r="N1702" t="s">
        <v>13062</v>
      </c>
    </row>
    <row r="1703" spans="1:14" x14ac:dyDescent="0.3">
      <c r="A1703" s="1">
        <v>45806.238201643508</v>
      </c>
      <c r="B1703" t="s">
        <v>987</v>
      </c>
      <c r="C1703" t="s">
        <v>987</v>
      </c>
      <c r="D1703" t="s">
        <v>6625</v>
      </c>
      <c r="E1703" t="s">
        <v>15303</v>
      </c>
      <c r="F1703" t="s">
        <v>5128</v>
      </c>
      <c r="G1703" s="62">
        <v>185</v>
      </c>
      <c r="H1703" s="4">
        <v>1</v>
      </c>
      <c r="I1703" s="63">
        <v>0.185</v>
      </c>
      <c r="J1703">
        <v>11</v>
      </c>
      <c r="K1703" t="s">
        <v>13039</v>
      </c>
      <c r="L1703" t="s">
        <v>1523</v>
      </c>
      <c r="M1703" s="2">
        <v>31.248201412039631</v>
      </c>
      <c r="N1703" t="s">
        <v>1820</v>
      </c>
    </row>
    <row r="1704" spans="1:14" x14ac:dyDescent="0.3">
      <c r="A1704" s="1">
        <v>45801.401169178243</v>
      </c>
      <c r="B1704" t="s">
        <v>972</v>
      </c>
      <c r="C1704" t="s">
        <v>972</v>
      </c>
      <c r="D1704" t="s">
        <v>2416</v>
      </c>
      <c r="E1704" t="s">
        <v>15304</v>
      </c>
      <c r="F1704" t="s">
        <v>13121</v>
      </c>
      <c r="G1704" s="62">
        <v>16</v>
      </c>
      <c r="H1704" s="4">
        <v>1</v>
      </c>
      <c r="I1704" s="63">
        <v>1.6E-2</v>
      </c>
      <c r="J1704">
        <v>16</v>
      </c>
      <c r="K1704" t="s">
        <v>13039</v>
      </c>
      <c r="L1704" t="s">
        <v>2250</v>
      </c>
      <c r="M1704" s="2">
        <v>33.186182916666439</v>
      </c>
      <c r="N1704" t="s">
        <v>1820</v>
      </c>
    </row>
    <row r="1705" spans="1:14" x14ac:dyDescent="0.3">
      <c r="A1705" s="1">
        <v>45793.339095428237</v>
      </c>
      <c r="B1705" t="s">
        <v>873</v>
      </c>
      <c r="C1705" t="s">
        <v>873</v>
      </c>
      <c r="D1705" t="s">
        <v>5770</v>
      </c>
      <c r="E1705" t="s">
        <v>15305</v>
      </c>
      <c r="F1705" t="s">
        <v>3641</v>
      </c>
      <c r="G1705" s="62">
        <v>113.8</v>
      </c>
      <c r="H1705" s="4">
        <v>1</v>
      </c>
      <c r="I1705" s="63">
        <v>0.1138</v>
      </c>
      <c r="J1705">
        <v>24</v>
      </c>
      <c r="K1705" t="s">
        <v>13039</v>
      </c>
      <c r="L1705" t="s">
        <v>2267</v>
      </c>
      <c r="M1705" s="2">
        <v>32.81115386573947</v>
      </c>
      <c r="N1705" t="s">
        <v>1820</v>
      </c>
    </row>
    <row r="1706" spans="1:14" x14ac:dyDescent="0.3">
      <c r="A1706" s="1">
        <v>45781.613629467603</v>
      </c>
      <c r="B1706" t="s">
        <v>534</v>
      </c>
      <c r="C1706" t="s">
        <v>534</v>
      </c>
      <c r="D1706" t="s">
        <v>1473</v>
      </c>
      <c r="E1706" t="s">
        <v>15306</v>
      </c>
      <c r="F1706" t="s">
        <v>15307</v>
      </c>
      <c r="G1706" s="62">
        <v>276.43</v>
      </c>
      <c r="H1706" s="4">
        <v>1</v>
      </c>
      <c r="I1706" s="63">
        <v>0.27643000000000001</v>
      </c>
      <c r="J1706">
        <v>36</v>
      </c>
      <c r="K1706" t="s">
        <v>13049</v>
      </c>
      <c r="L1706" t="s">
        <v>1071</v>
      </c>
      <c r="M1706" s="2">
        <v>41.322789837962773</v>
      </c>
      <c r="N1706" t="s">
        <v>1820</v>
      </c>
    </row>
    <row r="1707" spans="1:14" x14ac:dyDescent="0.3">
      <c r="A1707" s="1">
        <v>45781.612211111111</v>
      </c>
      <c r="B1707" t="s">
        <v>534</v>
      </c>
      <c r="C1707" t="s">
        <v>534</v>
      </c>
      <c r="D1707" t="s">
        <v>1473</v>
      </c>
      <c r="E1707" t="s">
        <v>15308</v>
      </c>
      <c r="F1707" t="s">
        <v>15309</v>
      </c>
      <c r="G1707" s="62">
        <v>276.43</v>
      </c>
      <c r="H1707" s="4">
        <v>1</v>
      </c>
      <c r="I1707" s="63">
        <v>0.27643000000000001</v>
      </c>
      <c r="J1707">
        <v>36</v>
      </c>
      <c r="K1707" t="s">
        <v>13049</v>
      </c>
      <c r="L1707" t="s">
        <v>1071</v>
      </c>
      <c r="M1707" s="2">
        <v>41.323567534724127</v>
      </c>
      <c r="N1707" t="s">
        <v>1820</v>
      </c>
    </row>
    <row r="1708" spans="1:14" x14ac:dyDescent="0.3">
      <c r="A1708" s="1">
        <v>45783.632938946757</v>
      </c>
      <c r="B1708" t="s">
        <v>534</v>
      </c>
      <c r="C1708" t="s">
        <v>534</v>
      </c>
      <c r="D1708" t="s">
        <v>1473</v>
      </c>
      <c r="E1708" t="s">
        <v>15310</v>
      </c>
      <c r="F1708" t="s">
        <v>15311</v>
      </c>
      <c r="G1708" s="62">
        <v>276.43</v>
      </c>
      <c r="H1708" s="4">
        <v>1</v>
      </c>
      <c r="I1708" s="63">
        <v>0.27643000000000001</v>
      </c>
      <c r="J1708">
        <v>34</v>
      </c>
      <c r="K1708" t="s">
        <v>13049</v>
      </c>
      <c r="L1708" t="s">
        <v>1071</v>
      </c>
      <c r="M1708" s="2">
        <v>41.321461307874422</v>
      </c>
      <c r="N1708" t="s">
        <v>1820</v>
      </c>
    </row>
    <row r="1709" spans="1:14" x14ac:dyDescent="0.3">
      <c r="A1709" s="1">
        <v>45811.427836493058</v>
      </c>
      <c r="B1709" t="s">
        <v>898</v>
      </c>
      <c r="C1709" t="s">
        <v>895</v>
      </c>
      <c r="D1709" t="s">
        <v>1047</v>
      </c>
      <c r="E1709" t="s">
        <v>15312</v>
      </c>
      <c r="F1709" t="s">
        <v>8555</v>
      </c>
      <c r="G1709" s="62">
        <v>229.8</v>
      </c>
      <c r="H1709" s="4">
        <v>1</v>
      </c>
      <c r="I1709" s="63">
        <v>0.2298</v>
      </c>
      <c r="J1709">
        <v>6</v>
      </c>
      <c r="K1709" t="s">
        <v>13042</v>
      </c>
      <c r="L1709" t="s">
        <v>1052</v>
      </c>
      <c r="M1709" s="2">
        <v>40.407227060182777</v>
      </c>
      <c r="N1709" t="s">
        <v>13062</v>
      </c>
    </row>
    <row r="1710" spans="1:14" x14ac:dyDescent="0.3">
      <c r="A1710" s="1">
        <v>45781.203399849539</v>
      </c>
      <c r="B1710" t="s">
        <v>534</v>
      </c>
      <c r="C1710" t="s">
        <v>534</v>
      </c>
      <c r="D1710" t="s">
        <v>1473</v>
      </c>
      <c r="E1710" t="s">
        <v>15313</v>
      </c>
      <c r="F1710" t="s">
        <v>15314</v>
      </c>
      <c r="G1710" s="62">
        <v>276.43</v>
      </c>
      <c r="H1710" s="4">
        <v>1</v>
      </c>
      <c r="I1710" s="63">
        <v>0.27643000000000001</v>
      </c>
      <c r="J1710">
        <v>36</v>
      </c>
      <c r="K1710" t="s">
        <v>13049</v>
      </c>
      <c r="L1710" t="s">
        <v>1071</v>
      </c>
      <c r="M1710" s="2">
        <v>41.320830474534887</v>
      </c>
      <c r="N1710" t="s">
        <v>1820</v>
      </c>
    </row>
    <row r="1711" spans="1:14" x14ac:dyDescent="0.3">
      <c r="A1711" s="1">
        <v>45797.676113935187</v>
      </c>
      <c r="B1711" t="s">
        <v>639</v>
      </c>
      <c r="C1711" t="s">
        <v>639</v>
      </c>
      <c r="D1711" t="s">
        <v>1047</v>
      </c>
      <c r="E1711" t="s">
        <v>15315</v>
      </c>
      <c r="F1711" t="s">
        <v>15316</v>
      </c>
      <c r="G1711" s="62">
        <v>360.5</v>
      </c>
      <c r="H1711" s="4">
        <v>1</v>
      </c>
      <c r="I1711" s="63">
        <v>0.36049999999999999</v>
      </c>
      <c r="J1711">
        <v>20</v>
      </c>
      <c r="K1711" t="s">
        <v>13039</v>
      </c>
      <c r="L1711" t="s">
        <v>1052</v>
      </c>
      <c r="M1711" s="2">
        <v>40.023950659720867</v>
      </c>
      <c r="N1711" t="s">
        <v>1820</v>
      </c>
    </row>
    <row r="1712" spans="1:14" x14ac:dyDescent="0.3">
      <c r="A1712" s="1">
        <v>45810.458633391201</v>
      </c>
      <c r="B1712" t="s">
        <v>898</v>
      </c>
      <c r="C1712" t="s">
        <v>895</v>
      </c>
      <c r="D1712" t="s">
        <v>1047</v>
      </c>
      <c r="E1712" t="s">
        <v>15317</v>
      </c>
      <c r="F1712" t="s">
        <v>8923</v>
      </c>
      <c r="G1712" s="62">
        <v>229.8</v>
      </c>
      <c r="H1712" s="4">
        <v>1</v>
      </c>
      <c r="I1712" s="63">
        <v>0.2298</v>
      </c>
      <c r="J1712">
        <v>7</v>
      </c>
      <c r="K1712" t="s">
        <v>13042</v>
      </c>
      <c r="L1712" t="s">
        <v>1052</v>
      </c>
      <c r="M1712" s="2">
        <v>40.420516828700777</v>
      </c>
      <c r="N1712" t="s">
        <v>13062</v>
      </c>
    </row>
    <row r="1713" spans="1:14" x14ac:dyDescent="0.3">
      <c r="A1713" s="1">
        <v>45813.354356944437</v>
      </c>
      <c r="B1713" t="s">
        <v>898</v>
      </c>
      <c r="C1713" t="s">
        <v>895</v>
      </c>
      <c r="D1713" t="s">
        <v>1047</v>
      </c>
      <c r="E1713" t="s">
        <v>15318</v>
      </c>
      <c r="F1713" t="s">
        <v>2213</v>
      </c>
      <c r="G1713" s="62">
        <v>229.8</v>
      </c>
      <c r="H1713" s="4">
        <v>1</v>
      </c>
      <c r="I1713" s="63">
        <v>0.2298</v>
      </c>
      <c r="J1713">
        <v>4</v>
      </c>
      <c r="K1713" t="s">
        <v>13042</v>
      </c>
      <c r="L1713" t="s">
        <v>1046</v>
      </c>
      <c r="M1713" s="2">
        <v>39.733340092592698</v>
      </c>
      <c r="N1713" t="s">
        <v>13062</v>
      </c>
    </row>
    <row r="1714" spans="1:14" x14ac:dyDescent="0.3">
      <c r="A1714" s="1">
        <v>45807.231766168981</v>
      </c>
      <c r="B1714" t="s">
        <v>639</v>
      </c>
      <c r="C1714" t="s">
        <v>639</v>
      </c>
      <c r="D1714" t="s">
        <v>1047</v>
      </c>
      <c r="E1714" t="s">
        <v>15319</v>
      </c>
      <c r="F1714" t="s">
        <v>15320</v>
      </c>
      <c r="G1714" s="62">
        <v>360.5</v>
      </c>
      <c r="H1714" s="4">
        <v>1</v>
      </c>
      <c r="I1714" s="63">
        <v>0.36049999999999999</v>
      </c>
      <c r="J1714">
        <v>10</v>
      </c>
      <c r="K1714" t="s">
        <v>13039</v>
      </c>
      <c r="L1714" t="s">
        <v>1046</v>
      </c>
      <c r="M1714" s="2">
        <v>39.735787939818692</v>
      </c>
      <c r="N1714" t="s">
        <v>1820</v>
      </c>
    </row>
    <row r="1715" spans="1:14" x14ac:dyDescent="0.3">
      <c r="A1715" s="1">
        <v>45807.965829363427</v>
      </c>
      <c r="B1715" t="s">
        <v>900</v>
      </c>
      <c r="C1715" t="s">
        <v>900</v>
      </c>
      <c r="D1715" t="s">
        <v>1303</v>
      </c>
      <c r="E1715" t="s">
        <v>15321</v>
      </c>
      <c r="F1715" t="s">
        <v>13129</v>
      </c>
      <c r="G1715" s="62">
        <v>479.5</v>
      </c>
      <c r="H1715" s="4">
        <v>1</v>
      </c>
      <c r="I1715" s="63">
        <v>0.47949999999999998</v>
      </c>
      <c r="J1715">
        <v>10</v>
      </c>
      <c r="K1715" t="s">
        <v>13039</v>
      </c>
      <c r="L1715" t="s">
        <v>1046</v>
      </c>
      <c r="M1715" s="2">
        <v>39.798949131945847</v>
      </c>
      <c r="N1715" t="s">
        <v>1820</v>
      </c>
    </row>
    <row r="1716" spans="1:14" x14ac:dyDescent="0.3">
      <c r="A1716" s="1">
        <v>45812.593549722224</v>
      </c>
      <c r="B1716" t="s">
        <v>898</v>
      </c>
      <c r="C1716" t="s">
        <v>895</v>
      </c>
      <c r="D1716" t="s">
        <v>1047</v>
      </c>
      <c r="E1716" t="s">
        <v>15322</v>
      </c>
      <c r="F1716" t="s">
        <v>6218</v>
      </c>
      <c r="G1716" s="62">
        <v>229.8</v>
      </c>
      <c r="H1716" s="4">
        <v>1</v>
      </c>
      <c r="I1716" s="63">
        <v>0.2298</v>
      </c>
      <c r="J1716">
        <v>5</v>
      </c>
      <c r="K1716" t="s">
        <v>13042</v>
      </c>
      <c r="L1716" t="s">
        <v>1046</v>
      </c>
      <c r="M1716" s="2">
        <v>39.897266967593168</v>
      </c>
      <c r="N1716" t="s">
        <v>13062</v>
      </c>
    </row>
    <row r="1717" spans="1:14" x14ac:dyDescent="0.3">
      <c r="A1717" s="1">
        <v>45809.263703344906</v>
      </c>
      <c r="B1717" t="s">
        <v>639</v>
      </c>
      <c r="C1717" t="s">
        <v>639</v>
      </c>
      <c r="D1717" t="s">
        <v>1047</v>
      </c>
      <c r="E1717" t="s">
        <v>15323</v>
      </c>
      <c r="F1717" t="s">
        <v>15324</v>
      </c>
      <c r="G1717" s="62">
        <v>360.5</v>
      </c>
      <c r="H1717" s="4">
        <v>1</v>
      </c>
      <c r="I1717" s="63">
        <v>0.36049999999999999</v>
      </c>
      <c r="J1717">
        <v>8</v>
      </c>
      <c r="K1717" t="s">
        <v>13039</v>
      </c>
      <c r="L1717" t="s">
        <v>1046</v>
      </c>
      <c r="M1717" s="2">
        <v>39.416745416667247</v>
      </c>
      <c r="N1717" t="s">
        <v>1820</v>
      </c>
    </row>
    <row r="1718" spans="1:14" x14ac:dyDescent="0.3">
      <c r="A1718" s="1">
        <v>45812.594342337958</v>
      </c>
      <c r="B1718" t="s">
        <v>898</v>
      </c>
      <c r="C1718" t="s">
        <v>895</v>
      </c>
      <c r="D1718" t="s">
        <v>1047</v>
      </c>
      <c r="E1718" t="s">
        <v>15325</v>
      </c>
      <c r="F1718" t="s">
        <v>14706</v>
      </c>
      <c r="G1718" s="62">
        <v>229.8</v>
      </c>
      <c r="H1718" s="4">
        <v>1</v>
      </c>
      <c r="I1718" s="63">
        <v>0.2298</v>
      </c>
      <c r="J1718">
        <v>5</v>
      </c>
      <c r="K1718" t="s">
        <v>13042</v>
      </c>
      <c r="L1718" t="s">
        <v>1046</v>
      </c>
      <c r="M1718" s="2">
        <v>39.342250821762718</v>
      </c>
      <c r="N1718" t="s">
        <v>13062</v>
      </c>
    </row>
    <row r="1719" spans="1:14" x14ac:dyDescent="0.3">
      <c r="A1719" s="1">
        <v>45813.568039768521</v>
      </c>
      <c r="B1719" t="s">
        <v>898</v>
      </c>
      <c r="C1719" t="s">
        <v>895</v>
      </c>
      <c r="D1719" t="s">
        <v>1047</v>
      </c>
      <c r="E1719" t="s">
        <v>15326</v>
      </c>
      <c r="F1719" t="s">
        <v>1349</v>
      </c>
      <c r="G1719" s="62">
        <v>229.8</v>
      </c>
      <c r="H1719" s="4">
        <v>1</v>
      </c>
      <c r="I1719" s="63">
        <v>0.2298</v>
      </c>
      <c r="J1719">
        <v>4</v>
      </c>
      <c r="K1719" t="s">
        <v>13042</v>
      </c>
      <c r="L1719" t="s">
        <v>1046</v>
      </c>
      <c r="M1719" s="2">
        <v>39.66011045139021</v>
      </c>
      <c r="N1719" t="s">
        <v>13062</v>
      </c>
    </row>
    <row r="1720" spans="1:14" x14ac:dyDescent="0.3">
      <c r="A1720" s="1">
        <v>45812.59458902778</v>
      </c>
      <c r="B1720" t="s">
        <v>898</v>
      </c>
      <c r="C1720" t="s">
        <v>895</v>
      </c>
      <c r="D1720" t="s">
        <v>1047</v>
      </c>
      <c r="E1720" t="s">
        <v>15327</v>
      </c>
      <c r="F1720" t="s">
        <v>10689</v>
      </c>
      <c r="G1720" s="62">
        <v>229.8</v>
      </c>
      <c r="H1720" s="4">
        <v>1</v>
      </c>
      <c r="I1720" s="63">
        <v>0.2298</v>
      </c>
      <c r="J1720">
        <v>5</v>
      </c>
      <c r="K1720" t="s">
        <v>13042</v>
      </c>
      <c r="L1720" t="s">
        <v>1046</v>
      </c>
      <c r="M1720" s="2">
        <v>39.603507731480931</v>
      </c>
      <c r="N1720" t="s">
        <v>13062</v>
      </c>
    </row>
    <row r="1721" spans="1:14" x14ac:dyDescent="0.3">
      <c r="A1721" s="1">
        <v>45797.966893472221</v>
      </c>
      <c r="B1721" t="s">
        <v>1699</v>
      </c>
      <c r="C1721" t="s">
        <v>1699</v>
      </c>
      <c r="D1721" t="s">
        <v>1047</v>
      </c>
      <c r="E1721" t="s">
        <v>15328</v>
      </c>
      <c r="F1721" t="s">
        <v>1730</v>
      </c>
      <c r="G1721" s="62">
        <v>69</v>
      </c>
      <c r="H1721" s="4">
        <v>1</v>
      </c>
      <c r="I1721" s="63">
        <v>6.9000000000000006E-2</v>
      </c>
      <c r="J1721">
        <v>20</v>
      </c>
      <c r="K1721" t="s">
        <v>13039</v>
      </c>
      <c r="L1721" t="s">
        <v>2445</v>
      </c>
      <c r="M1721" s="2">
        <v>37.232652743055951</v>
      </c>
      <c r="N1721" t="s">
        <v>1820</v>
      </c>
    </row>
    <row r="1722" spans="1:14" x14ac:dyDescent="0.3">
      <c r="A1722" s="1">
        <v>45810.983666493063</v>
      </c>
      <c r="B1722" t="s">
        <v>895</v>
      </c>
      <c r="C1722" t="s">
        <v>895</v>
      </c>
      <c r="D1722" t="s">
        <v>1047</v>
      </c>
      <c r="E1722" t="s">
        <v>15329</v>
      </c>
      <c r="F1722" t="s">
        <v>13077</v>
      </c>
      <c r="G1722" s="62">
        <v>229.8</v>
      </c>
      <c r="H1722" s="4">
        <v>1</v>
      </c>
      <c r="I1722" s="63">
        <v>0.2298</v>
      </c>
      <c r="J1722">
        <v>7</v>
      </c>
      <c r="K1722" t="s">
        <v>13039</v>
      </c>
      <c r="L1722" t="s">
        <v>1046</v>
      </c>
      <c r="M1722" s="2">
        <v>39.052841168981097</v>
      </c>
      <c r="N1722" t="s">
        <v>1820</v>
      </c>
    </row>
    <row r="1723" spans="1:14" x14ac:dyDescent="0.3">
      <c r="A1723" s="1">
        <v>45810.984768923612</v>
      </c>
      <c r="B1723" t="s">
        <v>895</v>
      </c>
      <c r="C1723" t="s">
        <v>895</v>
      </c>
      <c r="D1723" t="s">
        <v>1047</v>
      </c>
      <c r="E1723" t="s">
        <v>15330</v>
      </c>
      <c r="F1723" t="s">
        <v>7104</v>
      </c>
      <c r="G1723" s="62">
        <v>229.8</v>
      </c>
      <c r="H1723" s="4">
        <v>1</v>
      </c>
      <c r="I1723" s="63">
        <v>0.2298</v>
      </c>
      <c r="J1723">
        <v>7</v>
      </c>
      <c r="K1723" t="s">
        <v>13039</v>
      </c>
      <c r="L1723" t="s">
        <v>2255</v>
      </c>
      <c r="M1723" s="2">
        <v>34.550447164350771</v>
      </c>
      <c r="N1723" t="s">
        <v>1820</v>
      </c>
    </row>
    <row r="1724" spans="1:14" x14ac:dyDescent="0.3">
      <c r="A1724" s="1">
        <v>45815.700256736112</v>
      </c>
      <c r="B1724" t="s">
        <v>465</v>
      </c>
      <c r="C1724" t="s">
        <v>465</v>
      </c>
      <c r="D1724" t="s">
        <v>1047</v>
      </c>
      <c r="E1724" t="s">
        <v>15331</v>
      </c>
      <c r="F1724" t="s">
        <v>15332</v>
      </c>
      <c r="G1724" s="62">
        <v>176.38</v>
      </c>
      <c r="H1724" s="4">
        <v>1</v>
      </c>
      <c r="I1724" s="63">
        <v>0.17638000000000001</v>
      </c>
      <c r="J1724">
        <v>2</v>
      </c>
      <c r="K1724" t="s">
        <v>13039</v>
      </c>
      <c r="L1724" t="s">
        <v>2255</v>
      </c>
      <c r="M1724" s="2">
        <v>34.545839641199557</v>
      </c>
      <c r="N1724" t="s">
        <v>13062</v>
      </c>
    </row>
    <row r="1725" spans="1:14" x14ac:dyDescent="0.3">
      <c r="A1725" s="1">
        <v>45812.986783831017</v>
      </c>
      <c r="B1725" t="s">
        <v>895</v>
      </c>
      <c r="C1725" t="s">
        <v>895</v>
      </c>
      <c r="D1725" t="s">
        <v>1047</v>
      </c>
      <c r="E1725" t="s">
        <v>15333</v>
      </c>
      <c r="F1725" t="s">
        <v>3134</v>
      </c>
      <c r="G1725" s="62">
        <v>229.8</v>
      </c>
      <c r="H1725" s="4">
        <v>1</v>
      </c>
      <c r="I1725" s="63">
        <v>0.2298</v>
      </c>
      <c r="J1725">
        <v>5</v>
      </c>
      <c r="K1725" t="s">
        <v>13039</v>
      </c>
      <c r="L1725" t="s">
        <v>1708</v>
      </c>
      <c r="M1725" s="2">
        <v>36.367241620369903</v>
      </c>
      <c r="N1725" t="s">
        <v>1820</v>
      </c>
    </row>
    <row r="1726" spans="1:14" x14ac:dyDescent="0.3">
      <c r="A1726" s="1">
        <v>45805.679764409717</v>
      </c>
      <c r="B1726" t="s">
        <v>987</v>
      </c>
      <c r="C1726" t="s">
        <v>987</v>
      </c>
      <c r="D1726" t="s">
        <v>6625</v>
      </c>
      <c r="E1726" t="s">
        <v>15334</v>
      </c>
      <c r="F1726" t="s">
        <v>1267</v>
      </c>
      <c r="G1726" s="62">
        <v>185</v>
      </c>
      <c r="H1726" s="4">
        <v>1</v>
      </c>
      <c r="I1726" s="63">
        <v>0.185</v>
      </c>
      <c r="J1726">
        <v>12</v>
      </c>
      <c r="K1726" t="s">
        <v>13039</v>
      </c>
      <c r="L1726" t="s">
        <v>2250</v>
      </c>
      <c r="M1726" s="2">
        <v>33.800026157405227</v>
      </c>
      <c r="N1726" t="s">
        <v>1820</v>
      </c>
    </row>
    <row r="1727" spans="1:14" x14ac:dyDescent="0.3">
      <c r="A1727" s="1">
        <v>45807.968339224542</v>
      </c>
      <c r="B1727" t="s">
        <v>900</v>
      </c>
      <c r="C1727" t="s">
        <v>900</v>
      </c>
      <c r="D1727" t="s">
        <v>1303</v>
      </c>
      <c r="E1727" t="s">
        <v>15335</v>
      </c>
      <c r="F1727" t="s">
        <v>4294</v>
      </c>
      <c r="G1727" s="62">
        <v>479.5</v>
      </c>
      <c r="H1727" s="4">
        <v>1</v>
      </c>
      <c r="I1727" s="63">
        <v>0.47949999999999998</v>
      </c>
      <c r="J1727">
        <v>10</v>
      </c>
      <c r="K1727" t="s">
        <v>13039</v>
      </c>
      <c r="L1727" t="s">
        <v>2255</v>
      </c>
      <c r="M1727" s="2">
        <v>34.193453807871258</v>
      </c>
      <c r="N1727" t="s">
        <v>1820</v>
      </c>
    </row>
    <row r="1728" spans="1:14" x14ac:dyDescent="0.3">
      <c r="A1728" s="1">
        <v>45807.631569166668</v>
      </c>
      <c r="B1728" t="s">
        <v>639</v>
      </c>
      <c r="C1728" t="s">
        <v>639</v>
      </c>
      <c r="D1728" t="s">
        <v>1047</v>
      </c>
      <c r="E1728" t="s">
        <v>15336</v>
      </c>
      <c r="F1728" t="s">
        <v>13366</v>
      </c>
      <c r="G1728" s="62">
        <v>360.5</v>
      </c>
      <c r="H1728" s="4">
        <v>1</v>
      </c>
      <c r="I1728" s="63">
        <v>0.36049999999999999</v>
      </c>
      <c r="J1728">
        <v>10</v>
      </c>
      <c r="K1728" t="s">
        <v>13039</v>
      </c>
      <c r="L1728" t="s">
        <v>4950</v>
      </c>
      <c r="M1728" s="2">
        <v>35.758473009256697</v>
      </c>
      <c r="N1728" t="s">
        <v>1820</v>
      </c>
    </row>
    <row r="1729" spans="1:14" x14ac:dyDescent="0.3">
      <c r="A1729" s="1">
        <v>45806.972923946763</v>
      </c>
      <c r="B1729" t="s">
        <v>639</v>
      </c>
      <c r="C1729" t="s">
        <v>639</v>
      </c>
      <c r="D1729" t="s">
        <v>1047</v>
      </c>
      <c r="E1729" t="s">
        <v>15337</v>
      </c>
      <c r="F1729" t="s">
        <v>15338</v>
      </c>
      <c r="G1729" s="62">
        <v>360.5</v>
      </c>
      <c r="H1729" s="4">
        <v>1</v>
      </c>
      <c r="I1729" s="63">
        <v>0.36049999999999999</v>
      </c>
      <c r="J1729">
        <v>11</v>
      </c>
      <c r="K1729" t="s">
        <v>13039</v>
      </c>
      <c r="L1729" t="s">
        <v>2255</v>
      </c>
      <c r="M1729" s="2">
        <v>34.468997905089047</v>
      </c>
      <c r="N1729" t="s">
        <v>1820</v>
      </c>
    </row>
    <row r="1730" spans="1:14" x14ac:dyDescent="0.3">
      <c r="A1730" s="1">
        <v>45811.994368611107</v>
      </c>
      <c r="B1730" t="s">
        <v>660</v>
      </c>
      <c r="C1730" t="s">
        <v>660</v>
      </c>
      <c r="D1730" t="s">
        <v>1047</v>
      </c>
      <c r="E1730" t="s">
        <v>15339</v>
      </c>
      <c r="F1730" t="s">
        <v>7058</v>
      </c>
      <c r="G1730" s="62">
        <v>517.79999999999995</v>
      </c>
      <c r="H1730" s="4">
        <v>1</v>
      </c>
      <c r="I1730" s="63">
        <v>0.51779999999999993</v>
      </c>
      <c r="J1730">
        <v>6</v>
      </c>
      <c r="K1730" t="s">
        <v>13039</v>
      </c>
      <c r="L1730" t="s">
        <v>4950</v>
      </c>
      <c r="M1730" s="2">
        <v>35.7756023842594</v>
      </c>
      <c r="N1730" t="s">
        <v>1820</v>
      </c>
    </row>
    <row r="1731" spans="1:14" x14ac:dyDescent="0.3">
      <c r="A1731" s="1">
        <v>45807.259790335651</v>
      </c>
      <c r="B1731" t="s">
        <v>639</v>
      </c>
      <c r="C1731" t="s">
        <v>639</v>
      </c>
      <c r="D1731" t="s">
        <v>1047</v>
      </c>
      <c r="E1731" t="s">
        <v>15340</v>
      </c>
      <c r="F1731" t="s">
        <v>15341</v>
      </c>
      <c r="G1731" s="62">
        <v>360.5</v>
      </c>
      <c r="H1731" s="4">
        <v>1</v>
      </c>
      <c r="I1731" s="63">
        <v>0.36049999999999999</v>
      </c>
      <c r="J1731">
        <v>10</v>
      </c>
      <c r="K1731" t="s">
        <v>13039</v>
      </c>
      <c r="L1731" t="s">
        <v>4950</v>
      </c>
      <c r="M1731" s="2">
        <v>35.764305497687019</v>
      </c>
      <c r="N1731" t="s">
        <v>1820</v>
      </c>
    </row>
    <row r="1732" spans="1:14" x14ac:dyDescent="0.3">
      <c r="A1732" s="1">
        <v>45806.973798333333</v>
      </c>
      <c r="B1732" t="s">
        <v>639</v>
      </c>
      <c r="C1732" t="s">
        <v>639</v>
      </c>
      <c r="D1732" t="s">
        <v>1047</v>
      </c>
      <c r="E1732" t="s">
        <v>15342</v>
      </c>
      <c r="F1732" t="s">
        <v>15343</v>
      </c>
      <c r="G1732" s="62">
        <v>360.5</v>
      </c>
      <c r="H1732" s="4">
        <v>1</v>
      </c>
      <c r="I1732" s="63">
        <v>0.36049999999999999</v>
      </c>
      <c r="J1732">
        <v>11</v>
      </c>
      <c r="K1732" t="s">
        <v>13039</v>
      </c>
      <c r="L1732" t="s">
        <v>4950</v>
      </c>
      <c r="M1732" s="2">
        <v>35.760524259261729</v>
      </c>
      <c r="N1732" t="s">
        <v>1820</v>
      </c>
    </row>
    <row r="1733" spans="1:14" x14ac:dyDescent="0.3">
      <c r="A1733" s="1">
        <v>45811.964966331019</v>
      </c>
      <c r="B1733" t="s">
        <v>660</v>
      </c>
      <c r="C1733" t="s">
        <v>660</v>
      </c>
      <c r="D1733" t="s">
        <v>1047</v>
      </c>
      <c r="E1733" t="s">
        <v>15344</v>
      </c>
      <c r="F1733" t="s">
        <v>7068</v>
      </c>
      <c r="G1733" s="62">
        <v>517.79999999999995</v>
      </c>
      <c r="H1733" s="4">
        <v>1</v>
      </c>
      <c r="I1733" s="63">
        <v>0.51779999999999993</v>
      </c>
      <c r="J1733">
        <v>6</v>
      </c>
      <c r="K1733" t="s">
        <v>13039</v>
      </c>
      <c r="L1733" t="s">
        <v>4950</v>
      </c>
      <c r="M1733" s="2">
        <v>35.777081076390459</v>
      </c>
      <c r="N1733" t="s">
        <v>1820</v>
      </c>
    </row>
    <row r="1734" spans="1:14" x14ac:dyDescent="0.3">
      <c r="A1734" s="1">
        <v>45809.222282812501</v>
      </c>
      <c r="B1734" t="s">
        <v>895</v>
      </c>
      <c r="C1734" t="s">
        <v>895</v>
      </c>
      <c r="D1734" t="s">
        <v>1047</v>
      </c>
      <c r="E1734" t="s">
        <v>15345</v>
      </c>
      <c r="F1734" t="s">
        <v>13099</v>
      </c>
      <c r="G1734" s="62">
        <v>229.8</v>
      </c>
      <c r="H1734" s="4">
        <v>1</v>
      </c>
      <c r="I1734" s="63">
        <v>0.2298</v>
      </c>
      <c r="J1734">
        <v>8</v>
      </c>
      <c r="K1734" t="s">
        <v>13039</v>
      </c>
      <c r="L1734" t="s">
        <v>4950</v>
      </c>
      <c r="M1734" s="2">
        <v>35.768595960646053</v>
      </c>
      <c r="N1734" t="s">
        <v>1820</v>
      </c>
    </row>
    <row r="1735" spans="1:14" x14ac:dyDescent="0.3">
      <c r="A1735" s="1">
        <v>45815.700736527782</v>
      </c>
      <c r="B1735" t="s">
        <v>465</v>
      </c>
      <c r="C1735" t="s">
        <v>465</v>
      </c>
      <c r="D1735" t="s">
        <v>1047</v>
      </c>
      <c r="E1735" t="s">
        <v>15346</v>
      </c>
      <c r="F1735" t="s">
        <v>15347</v>
      </c>
      <c r="G1735" s="62">
        <v>176.38</v>
      </c>
      <c r="H1735" s="4">
        <v>1</v>
      </c>
      <c r="I1735" s="63">
        <v>0.17638000000000001</v>
      </c>
      <c r="J1735">
        <v>2</v>
      </c>
      <c r="K1735" t="s">
        <v>13039</v>
      </c>
      <c r="L1735" t="s">
        <v>1523</v>
      </c>
      <c r="M1735" s="2">
        <v>31.261486261573729</v>
      </c>
      <c r="N1735" t="s">
        <v>13062</v>
      </c>
    </row>
    <row r="1736" spans="1:14" x14ac:dyDescent="0.3">
      <c r="A1736" s="1">
        <v>45803.961602013893</v>
      </c>
      <c r="B1736" t="s">
        <v>1595</v>
      </c>
      <c r="C1736" t="s">
        <v>912</v>
      </c>
      <c r="D1736" t="s">
        <v>1047</v>
      </c>
      <c r="E1736" t="s">
        <v>15348</v>
      </c>
      <c r="F1736" t="s">
        <v>15349</v>
      </c>
      <c r="G1736" s="62">
        <v>48.73</v>
      </c>
      <c r="H1736" s="4">
        <v>1</v>
      </c>
      <c r="I1736" s="63">
        <v>4.8730000000000002E-2</v>
      </c>
      <c r="J1736">
        <v>14</v>
      </c>
      <c r="K1736" t="s">
        <v>13034</v>
      </c>
      <c r="L1736" t="s">
        <v>1601</v>
      </c>
      <c r="M1736" s="2">
        <v>29.91857987268304</v>
      </c>
      <c r="N1736" t="s">
        <v>1820</v>
      </c>
    </row>
    <row r="1737" spans="1:14" x14ac:dyDescent="0.3">
      <c r="A1737" s="1">
        <v>45793.340080972222</v>
      </c>
      <c r="B1737" t="s">
        <v>873</v>
      </c>
      <c r="C1737" t="s">
        <v>873</v>
      </c>
      <c r="D1737" t="s">
        <v>5770</v>
      </c>
      <c r="E1737" t="s">
        <v>15350</v>
      </c>
      <c r="F1737" t="s">
        <v>13355</v>
      </c>
      <c r="G1737" s="62">
        <v>113.8</v>
      </c>
      <c r="H1737" s="4">
        <v>1</v>
      </c>
      <c r="I1737" s="63">
        <v>0.1138</v>
      </c>
      <c r="J1737">
        <v>24</v>
      </c>
      <c r="K1737" t="s">
        <v>13039</v>
      </c>
      <c r="L1737" t="s">
        <v>2267</v>
      </c>
      <c r="M1737" s="2">
        <v>32.248997719907493</v>
      </c>
      <c r="N1737" t="s">
        <v>1820</v>
      </c>
    </row>
    <row r="1738" spans="1:14" x14ac:dyDescent="0.3">
      <c r="A1738" s="1">
        <v>45815.700378807873</v>
      </c>
      <c r="B1738" t="s">
        <v>465</v>
      </c>
      <c r="C1738" t="s">
        <v>465</v>
      </c>
      <c r="D1738" t="s">
        <v>1047</v>
      </c>
      <c r="E1738" t="s">
        <v>15351</v>
      </c>
      <c r="F1738" t="s">
        <v>15352</v>
      </c>
      <c r="G1738" s="62">
        <v>176.38</v>
      </c>
      <c r="H1738" s="4">
        <v>1</v>
      </c>
      <c r="I1738" s="63">
        <v>0.17638000000000001</v>
      </c>
      <c r="J1738">
        <v>2</v>
      </c>
      <c r="K1738" t="s">
        <v>13039</v>
      </c>
      <c r="L1738" t="s">
        <v>1523</v>
      </c>
      <c r="M1738" s="2">
        <v>31.2620716319434</v>
      </c>
      <c r="N1738" t="s">
        <v>13062</v>
      </c>
    </row>
    <row r="1739" spans="1:14" x14ac:dyDescent="0.3">
      <c r="A1739" s="1">
        <v>45813.609090381942</v>
      </c>
      <c r="B1739" t="s">
        <v>133</v>
      </c>
      <c r="C1739" t="s">
        <v>133</v>
      </c>
      <c r="D1739" t="s">
        <v>1446</v>
      </c>
      <c r="E1739" t="s">
        <v>15353</v>
      </c>
      <c r="F1739" t="s">
        <v>15354</v>
      </c>
      <c r="G1739" s="62">
        <v>49.66</v>
      </c>
      <c r="H1739" s="4">
        <v>1</v>
      </c>
      <c r="I1739" s="63">
        <v>4.9660000000000003E-2</v>
      </c>
      <c r="J1739">
        <v>4</v>
      </c>
      <c r="K1739" t="s">
        <v>13039</v>
      </c>
      <c r="L1739" t="s">
        <v>2267</v>
      </c>
      <c r="M1739" s="2">
        <v>32.242927129627788</v>
      </c>
      <c r="N1739" t="s">
        <v>1820</v>
      </c>
    </row>
    <row r="1740" spans="1:14" x14ac:dyDescent="0.3">
      <c r="A1740" s="1">
        <v>45812.943830567128</v>
      </c>
      <c r="B1740" t="s">
        <v>660</v>
      </c>
      <c r="C1740" t="s">
        <v>660</v>
      </c>
      <c r="D1740" t="s">
        <v>1047</v>
      </c>
      <c r="E1740" t="s">
        <v>15355</v>
      </c>
      <c r="F1740" t="s">
        <v>7084</v>
      </c>
      <c r="G1740" s="62">
        <v>517.79999999999995</v>
      </c>
      <c r="H1740" s="4">
        <v>1</v>
      </c>
      <c r="I1740" s="63">
        <v>0.51779999999999993</v>
      </c>
      <c r="J1740">
        <v>5</v>
      </c>
      <c r="K1740" t="s">
        <v>13039</v>
      </c>
      <c r="L1740" t="s">
        <v>1523</v>
      </c>
      <c r="M1740" s="2">
        <v>31.823040625000431</v>
      </c>
      <c r="N1740" t="s">
        <v>1820</v>
      </c>
    </row>
    <row r="1741" spans="1:14" x14ac:dyDescent="0.3">
      <c r="A1741" s="1">
        <v>45799.943889178241</v>
      </c>
      <c r="B1741" t="s">
        <v>664</v>
      </c>
      <c r="C1741" t="s">
        <v>664</v>
      </c>
      <c r="D1741" t="s">
        <v>1047</v>
      </c>
      <c r="E1741" t="s">
        <v>15356</v>
      </c>
      <c r="F1741" t="s">
        <v>2667</v>
      </c>
      <c r="G1741" s="62">
        <v>118.6</v>
      </c>
      <c r="H1741" s="4">
        <v>1</v>
      </c>
      <c r="I1741" s="63">
        <v>0.1186</v>
      </c>
      <c r="J1741">
        <v>18</v>
      </c>
      <c r="K1741" t="s">
        <v>13039</v>
      </c>
      <c r="L1741" t="s">
        <v>1322</v>
      </c>
      <c r="M1741" s="2">
        <v>30.857048900463269</v>
      </c>
      <c r="N1741" t="s">
        <v>1820</v>
      </c>
    </row>
    <row r="1742" spans="1:14" x14ac:dyDescent="0.3">
      <c r="A1742" s="1">
        <v>45805.225565011577</v>
      </c>
      <c r="B1742" t="s">
        <v>972</v>
      </c>
      <c r="C1742" t="s">
        <v>972</v>
      </c>
      <c r="D1742" t="s">
        <v>2416</v>
      </c>
      <c r="E1742" t="s">
        <v>15357</v>
      </c>
      <c r="F1742" t="s">
        <v>13118</v>
      </c>
      <c r="G1742" s="62">
        <v>16</v>
      </c>
      <c r="H1742" s="4">
        <v>1</v>
      </c>
      <c r="I1742" s="63">
        <v>1.6E-2</v>
      </c>
      <c r="J1742">
        <v>12</v>
      </c>
      <c r="K1742" t="s">
        <v>13039</v>
      </c>
      <c r="L1742" t="s">
        <v>2267</v>
      </c>
      <c r="M1742" s="2">
        <v>32.576619178238623</v>
      </c>
      <c r="N1742" t="s">
        <v>1820</v>
      </c>
    </row>
    <row r="1743" spans="1:14" x14ac:dyDescent="0.3">
      <c r="A1743" s="1">
        <v>45811.955896608793</v>
      </c>
      <c r="B1743" t="s">
        <v>873</v>
      </c>
      <c r="C1743" t="s">
        <v>873</v>
      </c>
      <c r="D1743" t="s">
        <v>5770</v>
      </c>
      <c r="E1743" t="s">
        <v>15358</v>
      </c>
      <c r="F1743" t="s">
        <v>3468</v>
      </c>
      <c r="G1743" s="62">
        <v>113.8</v>
      </c>
      <c r="H1743" s="4">
        <v>1</v>
      </c>
      <c r="I1743" s="63">
        <v>0.1138</v>
      </c>
      <c r="J1743">
        <v>6</v>
      </c>
      <c r="K1743" t="s">
        <v>13039</v>
      </c>
      <c r="L1743" t="s">
        <v>2267</v>
      </c>
      <c r="M1743" s="2">
        <v>32.556119074070011</v>
      </c>
      <c r="N1743" t="s">
        <v>1820</v>
      </c>
    </row>
    <row r="1744" spans="1:14" x14ac:dyDescent="0.3">
      <c r="A1744" s="1">
        <v>45791.961472997689</v>
      </c>
      <c r="B1744" t="s">
        <v>324</v>
      </c>
      <c r="C1744" t="s">
        <v>324</v>
      </c>
      <c r="D1744" t="s">
        <v>1246</v>
      </c>
      <c r="E1744" t="s">
        <v>15359</v>
      </c>
      <c r="F1744" t="s">
        <v>5460</v>
      </c>
      <c r="G1744" s="62">
        <v>111.5</v>
      </c>
      <c r="H1744" s="4">
        <v>1</v>
      </c>
      <c r="I1744" s="63">
        <v>0.1115</v>
      </c>
      <c r="J1744">
        <v>26</v>
      </c>
      <c r="K1744" t="s">
        <v>13039</v>
      </c>
      <c r="L1744" t="s">
        <v>2267</v>
      </c>
      <c r="M1744" s="2">
        <v>32.063995486110798</v>
      </c>
      <c r="N1744" t="s">
        <v>1820</v>
      </c>
    </row>
    <row r="1745" spans="1:14" x14ac:dyDescent="0.3">
      <c r="A1745" s="1">
        <v>45795.25549171296</v>
      </c>
      <c r="B1745" t="s">
        <v>880</v>
      </c>
      <c r="C1745" t="s">
        <v>880</v>
      </c>
      <c r="D1745" t="s">
        <v>1047</v>
      </c>
      <c r="E1745" t="s">
        <v>15360</v>
      </c>
      <c r="F1745" t="s">
        <v>10571</v>
      </c>
      <c r="G1745" s="62">
        <v>56.5</v>
      </c>
      <c r="H1745" s="4">
        <v>1</v>
      </c>
      <c r="I1745" s="63">
        <v>5.6500000000000002E-2</v>
      </c>
      <c r="J1745">
        <v>22</v>
      </c>
      <c r="K1745" t="s">
        <v>13039</v>
      </c>
      <c r="L1745" t="s">
        <v>1523</v>
      </c>
      <c r="M1745" s="2">
        <v>31.176043530096649</v>
      </c>
      <c r="N1745" t="s">
        <v>1820</v>
      </c>
    </row>
    <row r="1746" spans="1:14" x14ac:dyDescent="0.3">
      <c r="A1746" s="1">
        <v>45813.630432256949</v>
      </c>
      <c r="B1746" t="s">
        <v>133</v>
      </c>
      <c r="C1746" t="s">
        <v>133</v>
      </c>
      <c r="D1746" t="s">
        <v>1446</v>
      </c>
      <c r="E1746" t="s">
        <v>15361</v>
      </c>
      <c r="F1746" t="s">
        <v>15362</v>
      </c>
      <c r="G1746" s="62">
        <v>49.66</v>
      </c>
      <c r="H1746" s="4">
        <v>1</v>
      </c>
      <c r="I1746" s="63">
        <v>4.9660000000000003E-2</v>
      </c>
      <c r="J1746">
        <v>4</v>
      </c>
      <c r="K1746" t="s">
        <v>13039</v>
      </c>
      <c r="L1746" t="s">
        <v>1322</v>
      </c>
      <c r="M1746" s="2">
        <v>30.11026359953394</v>
      </c>
      <c r="N1746" t="s">
        <v>1820</v>
      </c>
    </row>
    <row r="1747" spans="1:14" x14ac:dyDescent="0.3">
      <c r="A1747" s="1">
        <v>45808.268972511578</v>
      </c>
      <c r="B1747" t="s">
        <v>681</v>
      </c>
      <c r="C1747" t="s">
        <v>681</v>
      </c>
      <c r="D1747" t="s">
        <v>1047</v>
      </c>
      <c r="E1747" t="s">
        <v>15363</v>
      </c>
      <c r="F1747" t="s">
        <v>15364</v>
      </c>
      <c r="G1747" s="62">
        <v>116</v>
      </c>
      <c r="H1747" s="4">
        <v>1</v>
      </c>
      <c r="I1747" s="63">
        <v>0.11600000000000001</v>
      </c>
      <c r="J1747">
        <v>9</v>
      </c>
      <c r="K1747" t="s">
        <v>13039</v>
      </c>
      <c r="L1747" t="s">
        <v>1601</v>
      </c>
      <c r="M1747" s="2">
        <v>29.866338402775</v>
      </c>
      <c r="N1747" t="s">
        <v>1820</v>
      </c>
    </row>
    <row r="1748" spans="1:14" x14ac:dyDescent="0.3">
      <c r="A1748" s="1">
        <v>45813.628942962961</v>
      </c>
      <c r="B1748" t="s">
        <v>133</v>
      </c>
      <c r="C1748" t="s">
        <v>133</v>
      </c>
      <c r="D1748" t="s">
        <v>1446</v>
      </c>
      <c r="E1748" t="s">
        <v>15365</v>
      </c>
      <c r="F1748" t="s">
        <v>15366</v>
      </c>
      <c r="G1748" s="62">
        <v>49.66</v>
      </c>
      <c r="H1748" s="4">
        <v>1</v>
      </c>
      <c r="I1748" s="63">
        <v>4.9660000000000003E-2</v>
      </c>
      <c r="J1748">
        <v>4</v>
      </c>
      <c r="K1748" t="s">
        <v>13039</v>
      </c>
      <c r="L1748" t="s">
        <v>1523</v>
      </c>
      <c r="M1748" s="2">
        <v>31.022912777778402</v>
      </c>
      <c r="N1748" t="s">
        <v>1820</v>
      </c>
    </row>
    <row r="1749" spans="1:14" x14ac:dyDescent="0.3">
      <c r="A1749" s="1">
        <v>45798.944728969909</v>
      </c>
      <c r="B1749" t="s">
        <v>681</v>
      </c>
      <c r="C1749" t="s">
        <v>681</v>
      </c>
      <c r="D1749" t="s">
        <v>1047</v>
      </c>
      <c r="E1749" t="s">
        <v>15367</v>
      </c>
      <c r="F1749" t="s">
        <v>14508</v>
      </c>
      <c r="G1749" s="62">
        <v>116</v>
      </c>
      <c r="H1749" s="4">
        <v>1</v>
      </c>
      <c r="I1749" s="63">
        <v>0.11600000000000001</v>
      </c>
      <c r="J1749">
        <v>19</v>
      </c>
      <c r="K1749" t="s">
        <v>13039</v>
      </c>
      <c r="L1749" t="s">
        <v>1601</v>
      </c>
      <c r="M1749" s="2">
        <v>29.861189629627919</v>
      </c>
      <c r="N1749" t="s">
        <v>1820</v>
      </c>
    </row>
    <row r="1750" spans="1:14" x14ac:dyDescent="0.3">
      <c r="A1750" s="1">
        <v>45801.270293888891</v>
      </c>
      <c r="B1750" t="s">
        <v>681</v>
      </c>
      <c r="C1750" t="s">
        <v>681</v>
      </c>
      <c r="D1750" t="s">
        <v>1047</v>
      </c>
      <c r="E1750" t="s">
        <v>15368</v>
      </c>
      <c r="F1750" t="s">
        <v>4844</v>
      </c>
      <c r="G1750" s="62">
        <v>116</v>
      </c>
      <c r="H1750" s="4">
        <v>1</v>
      </c>
      <c r="I1750" s="63">
        <v>0.11600000000000001</v>
      </c>
      <c r="J1750">
        <v>16</v>
      </c>
      <c r="K1750" t="s">
        <v>13039</v>
      </c>
      <c r="L1750" t="s">
        <v>1601</v>
      </c>
      <c r="M1750" s="2">
        <v>29.864887002317118</v>
      </c>
      <c r="N1750" t="s">
        <v>1820</v>
      </c>
    </row>
    <row r="1751" spans="1:14" x14ac:dyDescent="0.3">
      <c r="A1751" s="1">
        <v>45803.962317013888</v>
      </c>
      <c r="B1751" t="s">
        <v>1595</v>
      </c>
      <c r="C1751" t="s">
        <v>912</v>
      </c>
      <c r="D1751" t="s">
        <v>1047</v>
      </c>
      <c r="E1751" t="s">
        <v>15369</v>
      </c>
      <c r="F1751" t="s">
        <v>1716</v>
      </c>
      <c r="G1751" s="62">
        <v>48.73</v>
      </c>
      <c r="H1751" s="4">
        <v>1</v>
      </c>
      <c r="I1751" s="63">
        <v>4.8730000000000002E-2</v>
      </c>
      <c r="J1751">
        <v>14</v>
      </c>
      <c r="K1751" t="s">
        <v>13034</v>
      </c>
      <c r="L1751" t="s">
        <v>1601</v>
      </c>
      <c r="M1751" s="2">
        <v>29.609232754628469</v>
      </c>
      <c r="N1751" t="s">
        <v>1820</v>
      </c>
    </row>
    <row r="1752" spans="1:14" x14ac:dyDescent="0.3">
      <c r="A1752" s="1">
        <v>45809.281172384261</v>
      </c>
      <c r="B1752" t="s">
        <v>231</v>
      </c>
      <c r="C1752" t="s">
        <v>231</v>
      </c>
      <c r="D1752" t="s">
        <v>2350</v>
      </c>
      <c r="E1752" t="s">
        <v>15370</v>
      </c>
      <c r="F1752" t="s">
        <v>13379</v>
      </c>
      <c r="G1752" s="62">
        <v>69</v>
      </c>
      <c r="H1752" s="4">
        <v>1</v>
      </c>
      <c r="I1752" s="63">
        <v>6.9000000000000006E-2</v>
      </c>
      <c r="J1752">
        <v>8</v>
      </c>
      <c r="K1752" t="s">
        <v>13039</v>
      </c>
      <c r="L1752" t="s">
        <v>1641</v>
      </c>
      <c r="M1752" s="2">
        <v>27.41341011573968</v>
      </c>
      <c r="N1752" t="s">
        <v>1820</v>
      </c>
    </row>
    <row r="1753" spans="1:14" x14ac:dyDescent="0.3">
      <c r="A1753" s="1">
        <v>45812.768236226853</v>
      </c>
      <c r="B1753" t="s">
        <v>1595</v>
      </c>
      <c r="C1753" t="s">
        <v>912</v>
      </c>
      <c r="D1753" t="s">
        <v>1047</v>
      </c>
      <c r="E1753" t="s">
        <v>15371</v>
      </c>
      <c r="F1753" t="s">
        <v>12371</v>
      </c>
      <c r="G1753" s="62">
        <v>48.73</v>
      </c>
      <c r="H1753" s="4">
        <v>1</v>
      </c>
      <c r="I1753" s="63">
        <v>4.8730000000000002E-2</v>
      </c>
      <c r="J1753">
        <v>5</v>
      </c>
      <c r="K1753" t="s">
        <v>13034</v>
      </c>
      <c r="L1753" t="s">
        <v>1641</v>
      </c>
      <c r="M1753" s="2">
        <v>27.06028490740573</v>
      </c>
      <c r="N1753" t="s">
        <v>1820</v>
      </c>
    </row>
    <row r="1754" spans="1:14" x14ac:dyDescent="0.3">
      <c r="A1754" s="1">
        <v>45806.395729791657</v>
      </c>
      <c r="B1754" t="s">
        <v>2628</v>
      </c>
      <c r="C1754" t="s">
        <v>170</v>
      </c>
      <c r="D1754" t="s">
        <v>1047</v>
      </c>
      <c r="E1754" t="s">
        <v>15372</v>
      </c>
      <c r="F1754" t="s">
        <v>1163</v>
      </c>
      <c r="G1754" s="62">
        <v>99</v>
      </c>
      <c r="H1754" s="4">
        <v>1</v>
      </c>
      <c r="I1754" s="63">
        <v>9.9000000000000005E-2</v>
      </c>
      <c r="J1754">
        <v>11</v>
      </c>
      <c r="K1754" t="s">
        <v>13042</v>
      </c>
      <c r="L1754" t="s">
        <v>1641</v>
      </c>
      <c r="M1754" s="2">
        <v>27.403707280092931</v>
      </c>
      <c r="N1754" t="s">
        <v>13062</v>
      </c>
    </row>
    <row r="1755" spans="1:14" x14ac:dyDescent="0.3">
      <c r="A1755" s="1">
        <v>45803.962627337962</v>
      </c>
      <c r="B1755" t="s">
        <v>1595</v>
      </c>
      <c r="C1755" t="s">
        <v>912</v>
      </c>
      <c r="D1755" t="s">
        <v>1047</v>
      </c>
      <c r="E1755" t="s">
        <v>15373</v>
      </c>
      <c r="F1755" t="s">
        <v>12085</v>
      </c>
      <c r="G1755" s="62">
        <v>48.73</v>
      </c>
      <c r="H1755" s="4">
        <v>1</v>
      </c>
      <c r="I1755" s="63">
        <v>4.8730000000000002E-2</v>
      </c>
      <c r="J1755">
        <v>14</v>
      </c>
      <c r="K1755" t="s">
        <v>13034</v>
      </c>
      <c r="L1755" t="s">
        <v>1601</v>
      </c>
      <c r="M1755" s="2">
        <v>29.32303809027508</v>
      </c>
      <c r="N1755" t="s">
        <v>1820</v>
      </c>
    </row>
    <row r="1756" spans="1:14" x14ac:dyDescent="0.3">
      <c r="A1756" s="1">
        <v>45806.711696458333</v>
      </c>
      <c r="B1756" t="s">
        <v>2628</v>
      </c>
      <c r="C1756" t="s">
        <v>170</v>
      </c>
      <c r="D1756" t="s">
        <v>1047</v>
      </c>
      <c r="E1756" t="s">
        <v>15374</v>
      </c>
      <c r="F1756" t="s">
        <v>1190</v>
      </c>
      <c r="G1756" s="62">
        <v>99</v>
      </c>
      <c r="H1756" s="4">
        <v>1</v>
      </c>
      <c r="I1756" s="63">
        <v>9.9000000000000005E-2</v>
      </c>
      <c r="J1756">
        <v>11</v>
      </c>
      <c r="K1756" t="s">
        <v>13042</v>
      </c>
      <c r="L1756" t="s">
        <v>1601</v>
      </c>
      <c r="M1756" s="2">
        <v>29.450266562504108</v>
      </c>
      <c r="N1756" t="s">
        <v>13062</v>
      </c>
    </row>
    <row r="1757" spans="1:14" x14ac:dyDescent="0.3">
      <c r="A1757" s="1">
        <v>45814.644432442132</v>
      </c>
      <c r="B1757" t="s">
        <v>231</v>
      </c>
      <c r="C1757" t="s">
        <v>231</v>
      </c>
      <c r="D1757" t="s">
        <v>2350</v>
      </c>
      <c r="E1757" t="s">
        <v>15375</v>
      </c>
      <c r="F1757" t="s">
        <v>2767</v>
      </c>
      <c r="G1757" s="62">
        <v>69</v>
      </c>
      <c r="H1757" s="4">
        <v>1</v>
      </c>
      <c r="I1757" s="63">
        <v>6.9000000000000006E-2</v>
      </c>
      <c r="J1757">
        <v>3</v>
      </c>
      <c r="K1757" t="s">
        <v>13039</v>
      </c>
      <c r="L1757" t="s">
        <v>1641</v>
      </c>
      <c r="M1757" s="2">
        <v>27.41177517361211</v>
      </c>
      <c r="N1757" t="s">
        <v>1820</v>
      </c>
    </row>
    <row r="1758" spans="1:14" x14ac:dyDescent="0.3">
      <c r="A1758" s="1">
        <v>45800.997729837967</v>
      </c>
      <c r="B1758" t="s">
        <v>170</v>
      </c>
      <c r="C1758" t="s">
        <v>170</v>
      </c>
      <c r="D1758" t="s">
        <v>1047</v>
      </c>
      <c r="E1758" t="s">
        <v>15376</v>
      </c>
      <c r="F1758" t="s">
        <v>1131</v>
      </c>
      <c r="G1758" s="62">
        <v>99.3</v>
      </c>
      <c r="H1758" s="4">
        <v>1</v>
      </c>
      <c r="I1758" s="63">
        <v>9.9299999999999999E-2</v>
      </c>
      <c r="J1758">
        <v>17</v>
      </c>
      <c r="K1758" t="s">
        <v>13039</v>
      </c>
      <c r="L1758" t="s">
        <v>1641</v>
      </c>
      <c r="M1758" s="2">
        <v>27.075561701392871</v>
      </c>
      <c r="N1758" t="s">
        <v>1820</v>
      </c>
    </row>
    <row r="1759" spans="1:14" x14ac:dyDescent="0.3">
      <c r="A1759" s="1">
        <v>45804.724392847223</v>
      </c>
      <c r="B1759" t="s">
        <v>6568</v>
      </c>
      <c r="C1759" t="s">
        <v>170</v>
      </c>
      <c r="D1759" t="s">
        <v>1047</v>
      </c>
      <c r="E1759" t="s">
        <v>15377</v>
      </c>
      <c r="F1759" t="s">
        <v>1558</v>
      </c>
      <c r="G1759" s="62">
        <v>99.26</v>
      </c>
      <c r="H1759" s="4">
        <v>1</v>
      </c>
      <c r="I1759" s="63">
        <v>9.9260000000000001E-2</v>
      </c>
      <c r="J1759">
        <v>13</v>
      </c>
      <c r="K1759" t="s">
        <v>13042</v>
      </c>
      <c r="L1759" t="s">
        <v>1601</v>
      </c>
      <c r="M1759" s="2">
        <v>29.383046122682568</v>
      </c>
      <c r="N1759" t="s">
        <v>13062</v>
      </c>
    </row>
    <row r="1760" spans="1:14" x14ac:dyDescent="0.3">
      <c r="A1760" s="1">
        <v>45812.226055960651</v>
      </c>
      <c r="B1760" t="s">
        <v>170</v>
      </c>
      <c r="C1760" t="s">
        <v>170</v>
      </c>
      <c r="D1760" t="s">
        <v>1047</v>
      </c>
      <c r="E1760" t="s">
        <v>15378</v>
      </c>
      <c r="F1760" t="s">
        <v>1577</v>
      </c>
      <c r="G1760" s="62">
        <v>99.3</v>
      </c>
      <c r="H1760" s="4">
        <v>1</v>
      </c>
      <c r="I1760" s="63">
        <v>9.9299999999999999E-2</v>
      </c>
      <c r="J1760">
        <v>5</v>
      </c>
      <c r="K1760" t="s">
        <v>13039</v>
      </c>
      <c r="L1760" t="s">
        <v>1641</v>
      </c>
      <c r="M1760" s="2">
        <v>27.406464236111791</v>
      </c>
      <c r="N1760" t="s">
        <v>1820</v>
      </c>
    </row>
    <row r="1761" spans="1:14" x14ac:dyDescent="0.3">
      <c r="A1761" s="1">
        <v>45809.261747141201</v>
      </c>
      <c r="B1761" t="s">
        <v>660</v>
      </c>
      <c r="C1761" t="s">
        <v>660</v>
      </c>
      <c r="D1761" t="s">
        <v>1047</v>
      </c>
      <c r="E1761" t="s">
        <v>15379</v>
      </c>
      <c r="F1761" t="s">
        <v>5450</v>
      </c>
      <c r="G1761" s="62">
        <v>517.79999999999995</v>
      </c>
      <c r="H1761" s="4">
        <v>1</v>
      </c>
      <c r="I1761" s="63">
        <v>0.51779999999999993</v>
      </c>
      <c r="J1761">
        <v>8</v>
      </c>
      <c r="K1761" t="s">
        <v>13039</v>
      </c>
      <c r="L1761" t="s">
        <v>1610</v>
      </c>
      <c r="M1761" s="2">
        <v>28.75957877314795</v>
      </c>
      <c r="N1761" t="s">
        <v>1820</v>
      </c>
    </row>
    <row r="1762" spans="1:14" x14ac:dyDescent="0.3">
      <c r="A1762" s="1">
        <v>45807.482740752312</v>
      </c>
      <c r="B1762" t="s">
        <v>2628</v>
      </c>
      <c r="C1762" t="s">
        <v>170</v>
      </c>
      <c r="D1762" t="s">
        <v>1047</v>
      </c>
      <c r="E1762" t="s">
        <v>15380</v>
      </c>
      <c r="F1762" t="s">
        <v>5104</v>
      </c>
      <c r="G1762" s="62">
        <v>99</v>
      </c>
      <c r="H1762" s="4">
        <v>1</v>
      </c>
      <c r="I1762" s="63">
        <v>9.9000000000000005E-2</v>
      </c>
      <c r="J1762">
        <v>10</v>
      </c>
      <c r="K1762" t="s">
        <v>13042</v>
      </c>
      <c r="L1762" t="s">
        <v>1610</v>
      </c>
      <c r="M1762" s="2">
        <v>28.921177152777091</v>
      </c>
      <c r="N1762" t="s">
        <v>13062</v>
      </c>
    </row>
    <row r="1763" spans="1:14" x14ac:dyDescent="0.3">
      <c r="A1763" s="1">
        <v>45806.99111224537</v>
      </c>
      <c r="B1763" t="s">
        <v>98</v>
      </c>
      <c r="C1763" t="s">
        <v>98</v>
      </c>
      <c r="D1763" t="s">
        <v>1796</v>
      </c>
      <c r="E1763" t="s">
        <v>15381</v>
      </c>
      <c r="F1763" t="s">
        <v>4138</v>
      </c>
      <c r="G1763" s="62">
        <v>510.83</v>
      </c>
      <c r="H1763" s="4">
        <v>1</v>
      </c>
      <c r="I1763" s="63">
        <v>0.51083000000000001</v>
      </c>
      <c r="J1763">
        <v>11</v>
      </c>
      <c r="K1763" t="s">
        <v>13039</v>
      </c>
      <c r="L1763" t="s">
        <v>1610</v>
      </c>
      <c r="M1763" s="2">
        <v>28.755905937498031</v>
      </c>
      <c r="N1763" t="s">
        <v>1820</v>
      </c>
    </row>
    <row r="1764" spans="1:14" x14ac:dyDescent="0.3">
      <c r="A1764" s="1">
        <v>45813.954339780088</v>
      </c>
      <c r="B1764" t="s">
        <v>4963</v>
      </c>
      <c r="C1764" t="s">
        <v>4963</v>
      </c>
      <c r="D1764" t="s">
        <v>1047</v>
      </c>
      <c r="E1764" t="s">
        <v>15382</v>
      </c>
      <c r="F1764" t="s">
        <v>1238</v>
      </c>
      <c r="G1764" s="62">
        <v>931</v>
      </c>
      <c r="H1764" s="4">
        <v>1</v>
      </c>
      <c r="I1764" s="63">
        <v>0.93100000000000005</v>
      </c>
      <c r="J1764">
        <v>4</v>
      </c>
      <c r="K1764" t="s">
        <v>13039</v>
      </c>
      <c r="L1764" t="s">
        <v>1641</v>
      </c>
      <c r="M1764" s="2">
        <v>27.23224430556002</v>
      </c>
      <c r="N1764" t="s">
        <v>1820</v>
      </c>
    </row>
    <row r="1765" spans="1:14" x14ac:dyDescent="0.3">
      <c r="A1765" s="1">
        <v>45806.397726643518</v>
      </c>
      <c r="B1765" t="s">
        <v>2628</v>
      </c>
      <c r="C1765" t="s">
        <v>170</v>
      </c>
      <c r="D1765" t="s">
        <v>1047</v>
      </c>
      <c r="E1765" t="s">
        <v>15383</v>
      </c>
      <c r="F1765" t="s">
        <v>4072</v>
      </c>
      <c r="G1765" s="62">
        <v>99</v>
      </c>
      <c r="H1765" s="4">
        <v>1</v>
      </c>
      <c r="I1765" s="63">
        <v>9.9000000000000005E-2</v>
      </c>
      <c r="J1765">
        <v>11</v>
      </c>
      <c r="K1765" t="s">
        <v>13042</v>
      </c>
      <c r="L1765" t="s">
        <v>1610</v>
      </c>
      <c r="M1765" s="2">
        <v>28.768883009259302</v>
      </c>
      <c r="N1765" t="s">
        <v>13062</v>
      </c>
    </row>
    <row r="1766" spans="1:14" x14ac:dyDescent="0.3">
      <c r="A1766" s="1">
        <v>45800.777693495373</v>
      </c>
      <c r="B1766" t="s">
        <v>108</v>
      </c>
      <c r="C1766" t="s">
        <v>108</v>
      </c>
      <c r="D1766" t="s">
        <v>2116</v>
      </c>
      <c r="E1766" t="s">
        <v>15384</v>
      </c>
      <c r="F1766" t="s">
        <v>15385</v>
      </c>
      <c r="G1766" s="62">
        <v>24</v>
      </c>
      <c r="H1766" s="4">
        <v>1</v>
      </c>
      <c r="I1766" s="63">
        <v>2.4E-2</v>
      </c>
      <c r="J1766">
        <v>17</v>
      </c>
      <c r="K1766" t="s">
        <v>13039</v>
      </c>
      <c r="L1766" t="s">
        <v>2551</v>
      </c>
      <c r="M1766" s="2">
        <v>26.468775891204132</v>
      </c>
      <c r="N1766" t="s">
        <v>1820</v>
      </c>
    </row>
    <row r="1767" spans="1:14" x14ac:dyDescent="0.3">
      <c r="A1767" s="1">
        <v>45801.604496597232</v>
      </c>
      <c r="B1767" t="s">
        <v>108</v>
      </c>
      <c r="C1767" t="s">
        <v>108</v>
      </c>
      <c r="D1767" t="s">
        <v>2116</v>
      </c>
      <c r="E1767" t="s">
        <v>15386</v>
      </c>
      <c r="F1767" t="s">
        <v>15387</v>
      </c>
      <c r="G1767" s="62">
        <v>24</v>
      </c>
      <c r="H1767" s="4">
        <v>1</v>
      </c>
      <c r="I1767" s="63">
        <v>2.4E-2</v>
      </c>
      <c r="J1767">
        <v>16</v>
      </c>
      <c r="K1767" t="s">
        <v>13039</v>
      </c>
      <c r="L1767" t="s">
        <v>2228</v>
      </c>
      <c r="M1767" s="2">
        <v>25.376701631947071</v>
      </c>
      <c r="N1767" t="s">
        <v>1820</v>
      </c>
    </row>
    <row r="1768" spans="1:14" x14ac:dyDescent="0.3">
      <c r="A1768" s="1">
        <v>45801.882863043982</v>
      </c>
      <c r="B1768" t="s">
        <v>108</v>
      </c>
      <c r="C1768" t="s">
        <v>108</v>
      </c>
      <c r="D1768" t="s">
        <v>2116</v>
      </c>
      <c r="E1768" t="s">
        <v>15388</v>
      </c>
      <c r="F1768" t="s">
        <v>15389</v>
      </c>
      <c r="G1768" s="62">
        <v>24</v>
      </c>
      <c r="H1768" s="4">
        <v>1</v>
      </c>
      <c r="I1768" s="63">
        <v>2.4E-2</v>
      </c>
      <c r="J1768">
        <v>16</v>
      </c>
      <c r="K1768" t="s">
        <v>13039</v>
      </c>
      <c r="L1768" t="s">
        <v>2551</v>
      </c>
      <c r="M1768" s="2">
        <v>26.46780182870134</v>
      </c>
      <c r="N1768" t="s">
        <v>1820</v>
      </c>
    </row>
    <row r="1769" spans="1:14" x14ac:dyDescent="0.3">
      <c r="A1769" s="1">
        <v>45806.274759050917</v>
      </c>
      <c r="B1769" t="s">
        <v>108</v>
      </c>
      <c r="C1769" t="s">
        <v>108</v>
      </c>
      <c r="D1769" t="s">
        <v>2116</v>
      </c>
      <c r="E1769" t="s">
        <v>15390</v>
      </c>
      <c r="F1769" t="s">
        <v>7209</v>
      </c>
      <c r="G1769" s="62">
        <v>24</v>
      </c>
      <c r="H1769" s="4">
        <v>1</v>
      </c>
      <c r="I1769" s="63">
        <v>2.4E-2</v>
      </c>
      <c r="J1769">
        <v>11</v>
      </c>
      <c r="K1769" t="s">
        <v>13039</v>
      </c>
      <c r="L1769" t="s">
        <v>2228</v>
      </c>
      <c r="M1769" s="2">
        <v>25.411532569443811</v>
      </c>
      <c r="N1769" t="s">
        <v>1820</v>
      </c>
    </row>
    <row r="1770" spans="1:14" x14ac:dyDescent="0.3">
      <c r="A1770" s="1">
        <v>45802.599008379628</v>
      </c>
      <c r="B1770" t="s">
        <v>108</v>
      </c>
      <c r="C1770" t="s">
        <v>108</v>
      </c>
      <c r="D1770" t="s">
        <v>2116</v>
      </c>
      <c r="E1770" t="s">
        <v>15391</v>
      </c>
      <c r="F1770" t="s">
        <v>13685</v>
      </c>
      <c r="G1770" s="62">
        <v>24</v>
      </c>
      <c r="H1770" s="4">
        <v>1</v>
      </c>
      <c r="I1770" s="63">
        <v>2.4E-2</v>
      </c>
      <c r="J1770">
        <v>15</v>
      </c>
      <c r="K1770" t="s">
        <v>13039</v>
      </c>
      <c r="L1770" t="s">
        <v>2551</v>
      </c>
      <c r="M1770" s="2">
        <v>26.304089224533531</v>
      </c>
      <c r="N1770" t="s">
        <v>1820</v>
      </c>
    </row>
    <row r="1771" spans="1:14" x14ac:dyDescent="0.3">
      <c r="A1771" s="1">
        <v>45802.597821574083</v>
      </c>
      <c r="B1771" t="s">
        <v>108</v>
      </c>
      <c r="C1771" t="s">
        <v>108</v>
      </c>
      <c r="D1771" t="s">
        <v>2116</v>
      </c>
      <c r="E1771" t="s">
        <v>15392</v>
      </c>
      <c r="F1771" t="s">
        <v>13319</v>
      </c>
      <c r="G1771" s="62">
        <v>24</v>
      </c>
      <c r="H1771" s="4">
        <v>1</v>
      </c>
      <c r="I1771" s="63">
        <v>2.4E-2</v>
      </c>
      <c r="J1771">
        <v>15</v>
      </c>
      <c r="K1771" t="s">
        <v>13039</v>
      </c>
      <c r="L1771" t="s">
        <v>2228</v>
      </c>
      <c r="M1771" s="2">
        <v>25.411004837966171</v>
      </c>
      <c r="N1771" t="s">
        <v>1820</v>
      </c>
    </row>
    <row r="1772" spans="1:14" x14ac:dyDescent="0.3">
      <c r="A1772" s="1">
        <v>45801.528854687502</v>
      </c>
      <c r="B1772" t="s">
        <v>108</v>
      </c>
      <c r="C1772" t="s">
        <v>108</v>
      </c>
      <c r="D1772" t="s">
        <v>2116</v>
      </c>
      <c r="E1772" t="s">
        <v>15393</v>
      </c>
      <c r="F1772" t="s">
        <v>7257</v>
      </c>
      <c r="G1772" s="62">
        <v>24</v>
      </c>
      <c r="H1772" s="4">
        <v>1</v>
      </c>
      <c r="I1772" s="63">
        <v>2.4E-2</v>
      </c>
      <c r="J1772">
        <v>16</v>
      </c>
      <c r="K1772" t="s">
        <v>13039</v>
      </c>
      <c r="L1772" t="s">
        <v>2551</v>
      </c>
      <c r="M1772" s="2">
        <v>26.33276862268394</v>
      </c>
      <c r="N1772" t="s">
        <v>1820</v>
      </c>
    </row>
    <row r="1773" spans="1:14" x14ac:dyDescent="0.3">
      <c r="A1773" s="1">
        <v>45801.878974236111</v>
      </c>
      <c r="B1773" t="s">
        <v>108</v>
      </c>
      <c r="C1773" t="s">
        <v>108</v>
      </c>
      <c r="D1773" t="s">
        <v>2116</v>
      </c>
      <c r="E1773" t="s">
        <v>15394</v>
      </c>
      <c r="F1773" t="s">
        <v>15395</v>
      </c>
      <c r="G1773" s="62">
        <v>24</v>
      </c>
      <c r="H1773" s="4">
        <v>1</v>
      </c>
      <c r="I1773" s="63">
        <v>2.4E-2</v>
      </c>
      <c r="J1773">
        <v>16</v>
      </c>
      <c r="K1773" t="s">
        <v>13039</v>
      </c>
      <c r="L1773" t="s">
        <v>2551</v>
      </c>
      <c r="M1773" s="2">
        <v>26.46288082176034</v>
      </c>
      <c r="N1773" t="s">
        <v>1820</v>
      </c>
    </row>
    <row r="1774" spans="1:14" x14ac:dyDescent="0.3">
      <c r="A1774" s="1">
        <v>45801.603435729157</v>
      </c>
      <c r="B1774" t="s">
        <v>108</v>
      </c>
      <c r="C1774" t="s">
        <v>108</v>
      </c>
      <c r="D1774" t="s">
        <v>2116</v>
      </c>
      <c r="E1774" t="s">
        <v>15396</v>
      </c>
      <c r="F1774" t="s">
        <v>15397</v>
      </c>
      <c r="G1774" s="62">
        <v>24</v>
      </c>
      <c r="H1774" s="4">
        <v>1</v>
      </c>
      <c r="I1774" s="63">
        <v>2.4E-2</v>
      </c>
      <c r="J1774">
        <v>16</v>
      </c>
      <c r="K1774" t="s">
        <v>13039</v>
      </c>
      <c r="L1774" t="s">
        <v>2551</v>
      </c>
      <c r="M1774" s="2">
        <v>26.482811192130612</v>
      </c>
      <c r="N1774" t="s">
        <v>1820</v>
      </c>
    </row>
    <row r="1775" spans="1:14" x14ac:dyDescent="0.3">
      <c r="A1775" s="1">
        <v>45806.274435509258</v>
      </c>
      <c r="B1775" t="s">
        <v>108</v>
      </c>
      <c r="C1775" t="s">
        <v>108</v>
      </c>
      <c r="D1775" t="s">
        <v>2116</v>
      </c>
      <c r="E1775" t="s">
        <v>15398</v>
      </c>
      <c r="F1775" t="s">
        <v>15399</v>
      </c>
      <c r="G1775" s="62">
        <v>24</v>
      </c>
      <c r="H1775" s="4">
        <v>1</v>
      </c>
      <c r="I1775" s="63">
        <v>2.4E-2</v>
      </c>
      <c r="J1775">
        <v>11</v>
      </c>
      <c r="K1775" t="s">
        <v>13039</v>
      </c>
      <c r="L1775" t="s">
        <v>2228</v>
      </c>
      <c r="M1775" s="2">
        <v>25.29173850694497</v>
      </c>
      <c r="N1775" t="s">
        <v>1820</v>
      </c>
    </row>
    <row r="1776" spans="1:14" x14ac:dyDescent="0.3">
      <c r="A1776" s="1">
        <v>45801.528549050927</v>
      </c>
      <c r="B1776" t="s">
        <v>108</v>
      </c>
      <c r="C1776" t="s">
        <v>108</v>
      </c>
      <c r="D1776" t="s">
        <v>2116</v>
      </c>
      <c r="E1776" t="s">
        <v>15400</v>
      </c>
      <c r="F1776" t="s">
        <v>7233</v>
      </c>
      <c r="G1776" s="62">
        <v>24</v>
      </c>
      <c r="H1776" s="4">
        <v>1</v>
      </c>
      <c r="I1776" s="63">
        <v>2.4E-2</v>
      </c>
      <c r="J1776">
        <v>16</v>
      </c>
      <c r="K1776" t="s">
        <v>13039</v>
      </c>
      <c r="L1776" t="s">
        <v>2551</v>
      </c>
      <c r="M1776" s="2">
        <v>26.482167199072141</v>
      </c>
      <c r="N1776" t="s">
        <v>1820</v>
      </c>
    </row>
    <row r="1777" spans="1:14" x14ac:dyDescent="0.3">
      <c r="A1777" s="1">
        <v>45802.598161782407</v>
      </c>
      <c r="B1777" t="s">
        <v>108</v>
      </c>
      <c r="C1777" t="s">
        <v>108</v>
      </c>
      <c r="D1777" t="s">
        <v>2116</v>
      </c>
      <c r="E1777" t="s">
        <v>15401</v>
      </c>
      <c r="F1777" t="s">
        <v>3273</v>
      </c>
      <c r="G1777" s="62">
        <v>24</v>
      </c>
      <c r="H1777" s="4">
        <v>1</v>
      </c>
      <c r="I1777" s="63">
        <v>2.4E-2</v>
      </c>
      <c r="J1777">
        <v>15</v>
      </c>
      <c r="K1777" t="s">
        <v>13039</v>
      </c>
      <c r="L1777" t="s">
        <v>2551</v>
      </c>
      <c r="M1777" s="2">
        <v>26.465041875002498</v>
      </c>
      <c r="N1777" t="s">
        <v>1820</v>
      </c>
    </row>
    <row r="1778" spans="1:14" x14ac:dyDescent="0.3">
      <c r="A1778" s="1">
        <v>45803.986210740739</v>
      </c>
      <c r="B1778" t="s">
        <v>108</v>
      </c>
      <c r="C1778" t="s">
        <v>108</v>
      </c>
      <c r="D1778" t="s">
        <v>2116</v>
      </c>
      <c r="E1778" t="s">
        <v>15402</v>
      </c>
      <c r="F1778" t="s">
        <v>15403</v>
      </c>
      <c r="G1778" s="62">
        <v>24</v>
      </c>
      <c r="H1778" s="4">
        <v>1</v>
      </c>
      <c r="I1778" s="63">
        <v>2.4E-2</v>
      </c>
      <c r="J1778">
        <v>14</v>
      </c>
      <c r="K1778" t="s">
        <v>13039</v>
      </c>
      <c r="L1778" t="s">
        <v>2551</v>
      </c>
      <c r="M1778" s="2">
        <v>26.464282071756319</v>
      </c>
      <c r="N1778" t="s">
        <v>1820</v>
      </c>
    </row>
    <row r="1779" spans="1:14" x14ac:dyDescent="0.3">
      <c r="A1779" s="1">
        <v>45802.599718958343</v>
      </c>
      <c r="B1779" t="s">
        <v>108</v>
      </c>
      <c r="C1779" t="s">
        <v>108</v>
      </c>
      <c r="D1779" t="s">
        <v>2116</v>
      </c>
      <c r="E1779" t="s">
        <v>15404</v>
      </c>
      <c r="F1779" t="s">
        <v>1833</v>
      </c>
      <c r="G1779" s="62">
        <v>24</v>
      </c>
      <c r="H1779" s="4">
        <v>1</v>
      </c>
      <c r="I1779" s="63">
        <v>2.4E-2</v>
      </c>
      <c r="J1779">
        <v>15</v>
      </c>
      <c r="K1779" t="s">
        <v>13039</v>
      </c>
      <c r="L1779" t="s">
        <v>1641</v>
      </c>
      <c r="M1779" s="2">
        <v>27.08411741898453</v>
      </c>
      <c r="N1779" t="s">
        <v>1820</v>
      </c>
    </row>
    <row r="1780" spans="1:14" x14ac:dyDescent="0.3">
      <c r="A1780" s="1">
        <v>45801.529524999998</v>
      </c>
      <c r="B1780" t="s">
        <v>108</v>
      </c>
      <c r="C1780" t="s">
        <v>108</v>
      </c>
      <c r="D1780" t="s">
        <v>2116</v>
      </c>
      <c r="E1780" t="s">
        <v>15405</v>
      </c>
      <c r="F1780" t="s">
        <v>14457</v>
      </c>
      <c r="G1780" s="62">
        <v>24</v>
      </c>
      <c r="H1780" s="4">
        <v>1</v>
      </c>
      <c r="I1780" s="63">
        <v>2.4E-2</v>
      </c>
      <c r="J1780">
        <v>16</v>
      </c>
      <c r="K1780" t="s">
        <v>13039</v>
      </c>
      <c r="L1780" t="s">
        <v>2551</v>
      </c>
      <c r="M1780" s="2">
        <v>26.419223842589421</v>
      </c>
      <c r="N1780" t="s">
        <v>1820</v>
      </c>
    </row>
    <row r="1781" spans="1:14" x14ac:dyDescent="0.3">
      <c r="A1781" s="1">
        <v>45801.604966284722</v>
      </c>
      <c r="B1781" t="s">
        <v>108</v>
      </c>
      <c r="C1781" t="s">
        <v>108</v>
      </c>
      <c r="D1781" t="s">
        <v>2116</v>
      </c>
      <c r="E1781" t="s">
        <v>15406</v>
      </c>
      <c r="F1781" t="s">
        <v>14495</v>
      </c>
      <c r="G1781" s="62">
        <v>24</v>
      </c>
      <c r="H1781" s="4">
        <v>1</v>
      </c>
      <c r="I1781" s="63">
        <v>2.4E-2</v>
      </c>
      <c r="J1781">
        <v>16</v>
      </c>
      <c r="K1781" t="s">
        <v>13039</v>
      </c>
      <c r="L1781" t="s">
        <v>2551</v>
      </c>
      <c r="M1781" s="2">
        <v>26.417679467595011</v>
      </c>
      <c r="N1781" t="s">
        <v>1820</v>
      </c>
    </row>
    <row r="1782" spans="1:14" x14ac:dyDescent="0.3">
      <c r="A1782" s="1">
        <v>45803.986119039349</v>
      </c>
      <c r="B1782" t="s">
        <v>108</v>
      </c>
      <c r="C1782" t="s">
        <v>108</v>
      </c>
      <c r="D1782" t="s">
        <v>2116</v>
      </c>
      <c r="E1782" t="s">
        <v>15407</v>
      </c>
      <c r="F1782" t="s">
        <v>15408</v>
      </c>
      <c r="G1782" s="62">
        <v>24</v>
      </c>
      <c r="H1782" s="4">
        <v>1</v>
      </c>
      <c r="I1782" s="63">
        <v>2.4E-2</v>
      </c>
      <c r="J1782">
        <v>14</v>
      </c>
      <c r="K1782" t="s">
        <v>13039</v>
      </c>
      <c r="L1782" t="s">
        <v>2551</v>
      </c>
      <c r="M1782" s="2">
        <v>26.2702274768526</v>
      </c>
      <c r="N1782" t="s">
        <v>1820</v>
      </c>
    </row>
    <row r="1783" spans="1:14" x14ac:dyDescent="0.3">
      <c r="A1783" s="1">
        <v>45805.265205312498</v>
      </c>
      <c r="B1783" t="s">
        <v>108</v>
      </c>
      <c r="C1783" t="s">
        <v>108</v>
      </c>
      <c r="D1783" t="s">
        <v>2116</v>
      </c>
      <c r="E1783" t="s">
        <v>15409</v>
      </c>
      <c r="F1783" t="s">
        <v>15410</v>
      </c>
      <c r="G1783" s="62">
        <v>24</v>
      </c>
      <c r="H1783" s="4">
        <v>1</v>
      </c>
      <c r="I1783" s="63">
        <v>2.4E-2</v>
      </c>
      <c r="J1783">
        <v>12</v>
      </c>
      <c r="K1783" t="s">
        <v>13039</v>
      </c>
      <c r="L1783" t="s">
        <v>1641</v>
      </c>
      <c r="M1783" s="2">
        <v>27.083089502317311</v>
      </c>
      <c r="N1783" t="s">
        <v>1820</v>
      </c>
    </row>
    <row r="1784" spans="1:14" x14ac:dyDescent="0.3">
      <c r="A1784" s="1">
        <v>45803.986302662037</v>
      </c>
      <c r="B1784" t="s">
        <v>108</v>
      </c>
      <c r="C1784" t="s">
        <v>108</v>
      </c>
      <c r="D1784" t="s">
        <v>2116</v>
      </c>
      <c r="E1784" t="s">
        <v>15411</v>
      </c>
      <c r="F1784" t="s">
        <v>15412</v>
      </c>
      <c r="G1784" s="62">
        <v>24</v>
      </c>
      <c r="H1784" s="4">
        <v>1</v>
      </c>
      <c r="I1784" s="63">
        <v>2.4E-2</v>
      </c>
      <c r="J1784">
        <v>14</v>
      </c>
      <c r="K1784" t="s">
        <v>13039</v>
      </c>
      <c r="L1784" t="s">
        <v>2551</v>
      </c>
      <c r="M1784" s="2">
        <v>26.418438645836432</v>
      </c>
      <c r="N1784" t="s">
        <v>1820</v>
      </c>
    </row>
    <row r="1785" spans="1:14" x14ac:dyDescent="0.3">
      <c r="A1785" s="1">
        <v>45801.529190312503</v>
      </c>
      <c r="B1785" t="s">
        <v>108</v>
      </c>
      <c r="C1785" t="s">
        <v>108</v>
      </c>
      <c r="D1785" t="s">
        <v>2116</v>
      </c>
      <c r="E1785" t="s">
        <v>15413</v>
      </c>
      <c r="F1785" t="s">
        <v>15414</v>
      </c>
      <c r="G1785" s="62">
        <v>24</v>
      </c>
      <c r="H1785" s="4">
        <v>1</v>
      </c>
      <c r="I1785" s="63">
        <v>2.4E-2</v>
      </c>
      <c r="J1785">
        <v>16</v>
      </c>
      <c r="K1785" t="s">
        <v>13039</v>
      </c>
      <c r="L1785" t="s">
        <v>2551</v>
      </c>
      <c r="M1785" s="2">
        <v>26.26938241897733</v>
      </c>
      <c r="N1785" t="s">
        <v>1820</v>
      </c>
    </row>
    <row r="1786" spans="1:14" x14ac:dyDescent="0.3">
      <c r="A1786" s="1">
        <v>45806.396654884258</v>
      </c>
      <c r="B1786" t="s">
        <v>2628</v>
      </c>
      <c r="C1786" t="s">
        <v>170</v>
      </c>
      <c r="D1786" t="s">
        <v>1047</v>
      </c>
      <c r="E1786" t="s">
        <v>15415</v>
      </c>
      <c r="F1786" t="s">
        <v>14531</v>
      </c>
      <c r="G1786" s="62">
        <v>99</v>
      </c>
      <c r="H1786" s="4">
        <v>1</v>
      </c>
      <c r="I1786" s="63">
        <v>9.9000000000000005E-2</v>
      </c>
      <c r="J1786">
        <v>11</v>
      </c>
      <c r="K1786" t="s">
        <v>13042</v>
      </c>
      <c r="L1786" t="s">
        <v>1641</v>
      </c>
      <c r="M1786" s="2">
        <v>27.407370023145631</v>
      </c>
      <c r="N1786" t="s">
        <v>13062</v>
      </c>
    </row>
    <row r="1787" spans="1:14" x14ac:dyDescent="0.3">
      <c r="A1787" s="1">
        <v>45803.961985185189</v>
      </c>
      <c r="B1787" t="s">
        <v>1595</v>
      </c>
      <c r="C1787" t="s">
        <v>912</v>
      </c>
      <c r="D1787" t="s">
        <v>1047</v>
      </c>
      <c r="E1787" t="s">
        <v>15416</v>
      </c>
      <c r="F1787" t="s">
        <v>15417</v>
      </c>
      <c r="G1787" s="62">
        <v>48.73</v>
      </c>
      <c r="H1787" s="4">
        <v>1</v>
      </c>
      <c r="I1787" s="63">
        <v>4.8730000000000002E-2</v>
      </c>
      <c r="J1787">
        <v>14</v>
      </c>
      <c r="K1787" t="s">
        <v>13034</v>
      </c>
      <c r="L1787" t="s">
        <v>2551</v>
      </c>
      <c r="M1787" s="2">
        <v>26.065098506944199</v>
      </c>
      <c r="N1787" t="s">
        <v>1820</v>
      </c>
    </row>
    <row r="1788" spans="1:14" x14ac:dyDescent="0.3">
      <c r="A1788" s="1">
        <v>45806.395358622693</v>
      </c>
      <c r="B1788" t="s">
        <v>2628</v>
      </c>
      <c r="C1788" t="s">
        <v>170</v>
      </c>
      <c r="D1788" t="s">
        <v>1047</v>
      </c>
      <c r="E1788" t="s">
        <v>15418</v>
      </c>
      <c r="F1788" t="s">
        <v>14545</v>
      </c>
      <c r="G1788" s="62">
        <v>99</v>
      </c>
      <c r="H1788" s="4">
        <v>1</v>
      </c>
      <c r="I1788" s="63">
        <v>9.9000000000000005E-2</v>
      </c>
      <c r="J1788">
        <v>11</v>
      </c>
      <c r="K1788" t="s">
        <v>13042</v>
      </c>
      <c r="L1788" t="s">
        <v>1641</v>
      </c>
      <c r="M1788" s="2">
        <v>27.25869101852004</v>
      </c>
      <c r="N1788" t="s">
        <v>13062</v>
      </c>
    </row>
    <row r="1789" spans="1:14" x14ac:dyDescent="0.3">
      <c r="A1789" s="1">
        <v>45807.483027650473</v>
      </c>
      <c r="B1789" t="s">
        <v>2628</v>
      </c>
      <c r="C1789" t="s">
        <v>170</v>
      </c>
      <c r="D1789" t="s">
        <v>1047</v>
      </c>
      <c r="E1789" t="s">
        <v>15419</v>
      </c>
      <c r="F1789" t="s">
        <v>1139</v>
      </c>
      <c r="G1789" s="62">
        <v>99</v>
      </c>
      <c r="H1789" s="4">
        <v>1</v>
      </c>
      <c r="I1789" s="63">
        <v>9.9000000000000005E-2</v>
      </c>
      <c r="J1789">
        <v>10</v>
      </c>
      <c r="K1789" t="s">
        <v>13042</v>
      </c>
      <c r="L1789" t="s">
        <v>2551</v>
      </c>
      <c r="M1789" s="2">
        <v>26.44064098379749</v>
      </c>
      <c r="N1789" t="s">
        <v>13062</v>
      </c>
    </row>
    <row r="1790" spans="1:14" x14ac:dyDescent="0.3">
      <c r="A1790" s="1">
        <v>45813.944670173609</v>
      </c>
      <c r="B1790" t="s">
        <v>577</v>
      </c>
      <c r="C1790" t="s">
        <v>577</v>
      </c>
      <c r="D1790" t="s">
        <v>1802</v>
      </c>
      <c r="E1790" t="s">
        <v>15420</v>
      </c>
      <c r="F1790" t="s">
        <v>8558</v>
      </c>
      <c r="G1790" s="62">
        <v>119.1</v>
      </c>
      <c r="H1790" s="4">
        <v>1</v>
      </c>
      <c r="I1790" s="63">
        <v>0.1191</v>
      </c>
      <c r="J1790">
        <v>4</v>
      </c>
      <c r="K1790" t="s">
        <v>13039</v>
      </c>
      <c r="L1790" t="s">
        <v>1641</v>
      </c>
      <c r="M1790" s="2">
        <v>27.21576921296219</v>
      </c>
      <c r="N1790" t="s">
        <v>1820</v>
      </c>
    </row>
    <row r="1791" spans="1:14" x14ac:dyDescent="0.3">
      <c r="A1791" s="1">
        <v>45799.958963784717</v>
      </c>
      <c r="B1791" t="s">
        <v>912</v>
      </c>
      <c r="C1791" t="s">
        <v>912</v>
      </c>
      <c r="D1791" t="s">
        <v>1047</v>
      </c>
      <c r="E1791" t="s">
        <v>15421</v>
      </c>
      <c r="F1791" t="s">
        <v>12363</v>
      </c>
      <c r="G1791" s="62">
        <v>48.7</v>
      </c>
      <c r="H1791" s="4">
        <v>1</v>
      </c>
      <c r="I1791" s="63">
        <v>4.8700000000000007E-2</v>
      </c>
      <c r="J1791">
        <v>18</v>
      </c>
      <c r="K1791" t="s">
        <v>13039</v>
      </c>
      <c r="L1791" t="s">
        <v>1641</v>
      </c>
      <c r="M1791" s="2">
        <v>27.27385671296361</v>
      </c>
      <c r="N1791" t="s">
        <v>1820</v>
      </c>
    </row>
    <row r="1792" spans="1:14" x14ac:dyDescent="0.3">
      <c r="A1792" s="1">
        <v>45806.991996435187</v>
      </c>
      <c r="B1792" t="s">
        <v>98</v>
      </c>
      <c r="C1792" t="s">
        <v>98</v>
      </c>
      <c r="D1792" t="s">
        <v>1796</v>
      </c>
      <c r="E1792" t="s">
        <v>15422</v>
      </c>
      <c r="F1792" t="s">
        <v>4974</v>
      </c>
      <c r="G1792" s="62">
        <v>510.83</v>
      </c>
      <c r="H1792" s="4">
        <v>1</v>
      </c>
      <c r="I1792" s="63">
        <v>0.51083000000000001</v>
      </c>
      <c r="J1792">
        <v>11</v>
      </c>
      <c r="K1792" t="s">
        <v>13039</v>
      </c>
      <c r="L1792" t="s">
        <v>2551</v>
      </c>
      <c r="M1792" s="2">
        <v>26.519922303239579</v>
      </c>
      <c r="N1792" t="s">
        <v>1820</v>
      </c>
    </row>
    <row r="1793" spans="1:14" x14ac:dyDescent="0.3">
      <c r="A1793" s="1">
        <v>45816.597328124997</v>
      </c>
      <c r="B1793" t="s">
        <v>576</v>
      </c>
      <c r="C1793" t="s">
        <v>577</v>
      </c>
      <c r="D1793" t="s">
        <v>1802</v>
      </c>
      <c r="E1793" t="s">
        <v>15423</v>
      </c>
      <c r="F1793" t="s">
        <v>8738</v>
      </c>
      <c r="G1793" s="62">
        <v>119.06</v>
      </c>
      <c r="H1793" s="4">
        <v>1</v>
      </c>
      <c r="I1793" s="63">
        <v>0.11906</v>
      </c>
      <c r="J1793">
        <v>1</v>
      </c>
      <c r="K1793" t="s">
        <v>13034</v>
      </c>
      <c r="L1793" t="s">
        <v>2551</v>
      </c>
      <c r="M1793" s="2">
        <v>26.47277648148156</v>
      </c>
      <c r="N1793" t="s">
        <v>1820</v>
      </c>
    </row>
    <row r="1794" spans="1:14" x14ac:dyDescent="0.3">
      <c r="A1794" s="1">
        <v>45798.989352372693</v>
      </c>
      <c r="B1794" t="s">
        <v>577</v>
      </c>
      <c r="C1794" t="s">
        <v>577</v>
      </c>
      <c r="D1794" t="s">
        <v>1802</v>
      </c>
      <c r="E1794" t="s">
        <v>15424</v>
      </c>
      <c r="F1794" t="s">
        <v>2086</v>
      </c>
      <c r="G1794" s="62">
        <v>119.1</v>
      </c>
      <c r="H1794" s="4">
        <v>1</v>
      </c>
      <c r="I1794" s="63">
        <v>0.1191</v>
      </c>
      <c r="J1794">
        <v>19</v>
      </c>
      <c r="K1794" t="s">
        <v>13039</v>
      </c>
      <c r="L1794" t="s">
        <v>2551</v>
      </c>
      <c r="M1794" s="2">
        <v>26.472084340275611</v>
      </c>
      <c r="N1794" t="s">
        <v>1820</v>
      </c>
    </row>
    <row r="1795" spans="1:14" x14ac:dyDescent="0.3">
      <c r="A1795" s="1">
        <v>45805.98271491898</v>
      </c>
      <c r="B1795" t="s">
        <v>1011</v>
      </c>
      <c r="C1795" t="s">
        <v>1011</v>
      </c>
      <c r="D1795" t="s">
        <v>1047</v>
      </c>
      <c r="E1795" t="s">
        <v>15425</v>
      </c>
      <c r="F1795" t="s">
        <v>2438</v>
      </c>
      <c r="G1795" s="62">
        <v>69</v>
      </c>
      <c r="H1795" s="4">
        <v>1</v>
      </c>
      <c r="I1795" s="63">
        <v>6.9000000000000006E-2</v>
      </c>
      <c r="J1795">
        <v>12</v>
      </c>
      <c r="K1795" t="s">
        <v>13039</v>
      </c>
      <c r="L1795" t="s">
        <v>2551</v>
      </c>
      <c r="M1795" s="2">
        <v>26.4455170949077</v>
      </c>
      <c r="N1795" t="s">
        <v>1820</v>
      </c>
    </row>
    <row r="1796" spans="1:14" x14ac:dyDescent="0.3">
      <c r="A1796" s="1">
        <v>45808.617188796299</v>
      </c>
      <c r="B1796" t="s">
        <v>1011</v>
      </c>
      <c r="C1796" t="s">
        <v>1011</v>
      </c>
      <c r="D1796" t="s">
        <v>1047</v>
      </c>
      <c r="E1796" t="s">
        <v>15426</v>
      </c>
      <c r="F1796" t="s">
        <v>13118</v>
      </c>
      <c r="G1796" s="62">
        <v>69</v>
      </c>
      <c r="H1796" s="4">
        <v>1</v>
      </c>
      <c r="I1796" s="63">
        <v>6.9000000000000006E-2</v>
      </c>
      <c r="J1796">
        <v>9</v>
      </c>
      <c r="K1796" t="s">
        <v>13039</v>
      </c>
      <c r="L1796" t="s">
        <v>2551</v>
      </c>
      <c r="M1796" s="2">
        <v>26.456802870372481</v>
      </c>
      <c r="N1796" t="s">
        <v>1820</v>
      </c>
    </row>
    <row r="1797" spans="1:14" x14ac:dyDescent="0.3">
      <c r="A1797" s="1">
        <v>45805.9728162963</v>
      </c>
      <c r="B1797" t="s">
        <v>900</v>
      </c>
      <c r="C1797" t="s">
        <v>900</v>
      </c>
      <c r="D1797" t="s">
        <v>1303</v>
      </c>
      <c r="E1797" t="s">
        <v>15427</v>
      </c>
      <c r="F1797" t="s">
        <v>2386</v>
      </c>
      <c r="G1797" s="62">
        <v>479.5</v>
      </c>
      <c r="H1797" s="4">
        <v>1</v>
      </c>
      <c r="I1797" s="63">
        <v>0.47949999999999998</v>
      </c>
      <c r="J1797">
        <v>12</v>
      </c>
      <c r="K1797" t="s">
        <v>13039</v>
      </c>
      <c r="L1797" t="s">
        <v>2551</v>
      </c>
      <c r="M1797" s="2">
        <v>26.52413686342334</v>
      </c>
      <c r="N1797" t="s">
        <v>1820</v>
      </c>
    </row>
    <row r="1798" spans="1:14" x14ac:dyDescent="0.3">
      <c r="A1798" s="1">
        <v>45806.711983703703</v>
      </c>
      <c r="B1798" t="s">
        <v>2628</v>
      </c>
      <c r="C1798" t="s">
        <v>170</v>
      </c>
      <c r="D1798" t="s">
        <v>1047</v>
      </c>
      <c r="E1798" t="s">
        <v>15428</v>
      </c>
      <c r="F1798" t="s">
        <v>14636</v>
      </c>
      <c r="G1798" s="62">
        <v>99</v>
      </c>
      <c r="H1798" s="4">
        <v>1</v>
      </c>
      <c r="I1798" s="63">
        <v>9.9000000000000005E-2</v>
      </c>
      <c r="J1798">
        <v>11</v>
      </c>
      <c r="K1798" t="s">
        <v>13042</v>
      </c>
      <c r="L1798" t="s">
        <v>2551</v>
      </c>
      <c r="M1798" s="2">
        <v>26.475626516199551</v>
      </c>
      <c r="N1798" t="s">
        <v>13062</v>
      </c>
    </row>
    <row r="1799" spans="1:14" x14ac:dyDescent="0.3">
      <c r="A1799" s="1">
        <v>45807.483263935181</v>
      </c>
      <c r="B1799" t="s">
        <v>2628</v>
      </c>
      <c r="C1799" t="s">
        <v>170</v>
      </c>
      <c r="D1799" t="s">
        <v>1047</v>
      </c>
      <c r="E1799" t="s">
        <v>15429</v>
      </c>
      <c r="F1799" t="s">
        <v>9464</v>
      </c>
      <c r="G1799" s="62">
        <v>99</v>
      </c>
      <c r="H1799" s="4">
        <v>1</v>
      </c>
      <c r="I1799" s="63">
        <v>9.9000000000000005E-2</v>
      </c>
      <c r="J1799">
        <v>10</v>
      </c>
      <c r="K1799" t="s">
        <v>13042</v>
      </c>
      <c r="L1799" t="s">
        <v>2551</v>
      </c>
      <c r="M1799" s="2">
        <v>26.064131504630499</v>
      </c>
      <c r="N1799" t="s">
        <v>13062</v>
      </c>
    </row>
    <row r="1800" spans="1:14" x14ac:dyDescent="0.3">
      <c r="A1800" s="1">
        <v>45801.529876631947</v>
      </c>
      <c r="B1800" t="s">
        <v>108</v>
      </c>
      <c r="C1800" t="s">
        <v>108</v>
      </c>
      <c r="D1800" t="s">
        <v>2116</v>
      </c>
      <c r="E1800" t="s">
        <v>15430</v>
      </c>
      <c r="F1800" t="s">
        <v>15431</v>
      </c>
      <c r="G1800" s="62">
        <v>24</v>
      </c>
      <c r="H1800" s="4">
        <v>1</v>
      </c>
      <c r="I1800" s="63">
        <v>2.4E-2</v>
      </c>
      <c r="J1800">
        <v>16</v>
      </c>
      <c r="K1800" t="s">
        <v>13039</v>
      </c>
      <c r="L1800" t="s">
        <v>2551</v>
      </c>
      <c r="M1800" s="2">
        <v>26.422038356482521</v>
      </c>
      <c r="N1800" t="s">
        <v>1820</v>
      </c>
    </row>
    <row r="1801" spans="1:14" x14ac:dyDescent="0.3">
      <c r="A1801" s="1">
        <v>45802.599378645828</v>
      </c>
      <c r="B1801" t="s">
        <v>108</v>
      </c>
      <c r="C1801" t="s">
        <v>108</v>
      </c>
      <c r="D1801" t="s">
        <v>2116</v>
      </c>
      <c r="E1801" t="s">
        <v>15432</v>
      </c>
      <c r="F1801" t="s">
        <v>15433</v>
      </c>
      <c r="G1801" s="62">
        <v>24</v>
      </c>
      <c r="H1801" s="4">
        <v>1</v>
      </c>
      <c r="I1801" s="63">
        <v>2.4E-2</v>
      </c>
      <c r="J1801">
        <v>15</v>
      </c>
      <c r="K1801" t="s">
        <v>13039</v>
      </c>
      <c r="L1801" t="s">
        <v>1641</v>
      </c>
      <c r="M1801" s="2">
        <v>27.038979155091511</v>
      </c>
      <c r="N1801" t="s">
        <v>1820</v>
      </c>
    </row>
    <row r="1802" spans="1:14" x14ac:dyDescent="0.3">
      <c r="A1802" s="1">
        <v>45801.627448194442</v>
      </c>
      <c r="B1802" t="s">
        <v>108</v>
      </c>
      <c r="C1802" t="s">
        <v>108</v>
      </c>
      <c r="D1802" t="s">
        <v>2116</v>
      </c>
      <c r="E1802" t="s">
        <v>15434</v>
      </c>
      <c r="F1802" t="s">
        <v>15435</v>
      </c>
      <c r="G1802" s="62">
        <v>24</v>
      </c>
      <c r="H1802" s="4">
        <v>1</v>
      </c>
      <c r="I1802" s="63">
        <v>2.4E-2</v>
      </c>
      <c r="J1802">
        <v>16</v>
      </c>
      <c r="K1802" t="s">
        <v>13039</v>
      </c>
      <c r="L1802" t="s">
        <v>1641</v>
      </c>
      <c r="M1802" s="2">
        <v>27.123560729167369</v>
      </c>
      <c r="N1802" t="s">
        <v>1820</v>
      </c>
    </row>
    <row r="1803" spans="1:14" x14ac:dyDescent="0.3">
      <c r="A1803" s="1">
        <v>45813.603640671303</v>
      </c>
      <c r="B1803" t="s">
        <v>354</v>
      </c>
      <c r="C1803" t="s">
        <v>354</v>
      </c>
      <c r="D1803" t="s">
        <v>1246</v>
      </c>
      <c r="E1803" t="s">
        <v>15436</v>
      </c>
      <c r="F1803" t="s">
        <v>3753</v>
      </c>
      <c r="G1803" s="62">
        <v>141</v>
      </c>
      <c r="H1803" s="4">
        <v>1</v>
      </c>
      <c r="I1803" s="63">
        <v>0.14099999999999999</v>
      </c>
      <c r="J1803">
        <v>4</v>
      </c>
      <c r="K1803" t="s">
        <v>13039</v>
      </c>
      <c r="L1803" t="s">
        <v>1475</v>
      </c>
      <c r="M1803" s="2">
        <v>22.223283090279441</v>
      </c>
      <c r="N1803" t="s">
        <v>1820</v>
      </c>
    </row>
    <row r="1804" spans="1:14" x14ac:dyDescent="0.3">
      <c r="A1804" s="1">
        <v>45801.0084421875</v>
      </c>
      <c r="B1804" t="s">
        <v>1031</v>
      </c>
      <c r="C1804" t="s">
        <v>1031</v>
      </c>
      <c r="D1804" t="s">
        <v>1047</v>
      </c>
      <c r="E1804" t="s">
        <v>15437</v>
      </c>
      <c r="F1804" t="s">
        <v>1373</v>
      </c>
      <c r="G1804" s="62">
        <v>49</v>
      </c>
      <c r="H1804" s="4">
        <v>1</v>
      </c>
      <c r="I1804" s="63">
        <v>4.9000000000000002E-2</v>
      </c>
      <c r="J1804">
        <v>16</v>
      </c>
      <c r="K1804" t="s">
        <v>13039</v>
      </c>
      <c r="L1804" t="s">
        <v>2551</v>
      </c>
      <c r="M1804" s="2">
        <v>26.51478899305221</v>
      </c>
      <c r="N1804" t="s">
        <v>1820</v>
      </c>
    </row>
    <row r="1805" spans="1:14" x14ac:dyDescent="0.3">
      <c r="A1805" s="1">
        <v>45815.420726805547</v>
      </c>
      <c r="B1805" t="s">
        <v>899</v>
      </c>
      <c r="C1805" t="s">
        <v>900</v>
      </c>
      <c r="D1805" t="s">
        <v>1303</v>
      </c>
      <c r="E1805" t="s">
        <v>15438</v>
      </c>
      <c r="F1805" t="s">
        <v>8587</v>
      </c>
      <c r="G1805" s="62">
        <v>486</v>
      </c>
      <c r="H1805" s="4">
        <v>1</v>
      </c>
      <c r="I1805" s="63">
        <v>0.48599999999999999</v>
      </c>
      <c r="J1805">
        <v>2</v>
      </c>
      <c r="K1805" t="s">
        <v>13034</v>
      </c>
      <c r="L1805" t="s">
        <v>2551</v>
      </c>
      <c r="M1805" s="2">
        <v>26.523767962964481</v>
      </c>
      <c r="N1805" t="s">
        <v>13062</v>
      </c>
    </row>
    <row r="1806" spans="1:14" x14ac:dyDescent="0.3">
      <c r="A1806" s="1">
        <v>45800.233628807873</v>
      </c>
      <c r="B1806" t="s">
        <v>1699</v>
      </c>
      <c r="C1806" t="s">
        <v>1699</v>
      </c>
      <c r="D1806" t="s">
        <v>1047</v>
      </c>
      <c r="E1806" t="s">
        <v>15439</v>
      </c>
      <c r="F1806" t="s">
        <v>1781</v>
      </c>
      <c r="G1806" s="62">
        <v>69</v>
      </c>
      <c r="H1806" s="4">
        <v>1</v>
      </c>
      <c r="I1806" s="63">
        <v>6.9000000000000006E-2</v>
      </c>
      <c r="J1806">
        <v>17</v>
      </c>
      <c r="K1806" t="s">
        <v>13039</v>
      </c>
      <c r="L1806" t="s">
        <v>2551</v>
      </c>
      <c r="M1806" s="2">
        <v>26.51410762731393</v>
      </c>
      <c r="N1806" t="s">
        <v>1820</v>
      </c>
    </row>
    <row r="1807" spans="1:14" x14ac:dyDescent="0.3">
      <c r="A1807" s="1">
        <v>45794.798476354168</v>
      </c>
      <c r="B1807" t="s">
        <v>98</v>
      </c>
      <c r="C1807" t="s">
        <v>98</v>
      </c>
      <c r="D1807" t="s">
        <v>1796</v>
      </c>
      <c r="E1807" t="s">
        <v>15440</v>
      </c>
      <c r="F1807" t="s">
        <v>5005</v>
      </c>
      <c r="G1807" s="62">
        <v>510.83</v>
      </c>
      <c r="H1807" s="4">
        <v>1</v>
      </c>
      <c r="I1807" s="63">
        <v>0.51083000000000001</v>
      </c>
      <c r="J1807">
        <v>23</v>
      </c>
      <c r="K1807" t="s">
        <v>13039</v>
      </c>
      <c r="L1807" t="s">
        <v>2551</v>
      </c>
      <c r="M1807" s="2">
        <v>26.518725925925541</v>
      </c>
      <c r="N1807" t="s">
        <v>1820</v>
      </c>
    </row>
    <row r="1808" spans="1:14" x14ac:dyDescent="0.3">
      <c r="A1808" s="1">
        <v>45806.262083344896</v>
      </c>
      <c r="B1808" t="s">
        <v>98</v>
      </c>
      <c r="C1808" t="s">
        <v>98</v>
      </c>
      <c r="D1808" t="s">
        <v>1796</v>
      </c>
      <c r="E1808" t="s">
        <v>15441</v>
      </c>
      <c r="F1808" t="s">
        <v>3396</v>
      </c>
      <c r="G1808" s="62">
        <v>510.83</v>
      </c>
      <c r="H1808" s="4">
        <v>1</v>
      </c>
      <c r="I1808" s="63">
        <v>0.51083000000000001</v>
      </c>
      <c r="J1808">
        <v>11</v>
      </c>
      <c r="K1808" t="s">
        <v>13039</v>
      </c>
      <c r="L1808" t="s">
        <v>1344</v>
      </c>
      <c r="M1808" s="2">
        <v>24.434965844906401</v>
      </c>
      <c r="N1808" t="s">
        <v>1820</v>
      </c>
    </row>
    <row r="1809" spans="1:14" x14ac:dyDescent="0.3">
      <c r="A1809" s="1">
        <v>45813.600385115737</v>
      </c>
      <c r="B1809" t="s">
        <v>354</v>
      </c>
      <c r="C1809" t="s">
        <v>354</v>
      </c>
      <c r="D1809" t="s">
        <v>1246</v>
      </c>
      <c r="E1809" t="s">
        <v>15442</v>
      </c>
      <c r="F1809" t="s">
        <v>3770</v>
      </c>
      <c r="G1809" s="62">
        <v>141</v>
      </c>
      <c r="H1809" s="4">
        <v>1</v>
      </c>
      <c r="I1809" s="63">
        <v>0.14099999999999999</v>
      </c>
      <c r="J1809">
        <v>4</v>
      </c>
      <c r="K1809" t="s">
        <v>13039</v>
      </c>
      <c r="L1809" t="s">
        <v>1475</v>
      </c>
      <c r="M1809" s="2">
        <v>22.359174976852959</v>
      </c>
      <c r="N1809" t="s">
        <v>1820</v>
      </c>
    </row>
    <row r="1810" spans="1:14" x14ac:dyDescent="0.3">
      <c r="A1810" s="1">
        <v>45807.232752384261</v>
      </c>
      <c r="B1810" t="s">
        <v>98</v>
      </c>
      <c r="C1810" t="s">
        <v>98</v>
      </c>
      <c r="D1810" t="s">
        <v>1796</v>
      </c>
      <c r="E1810" t="s">
        <v>15443</v>
      </c>
      <c r="F1810" t="s">
        <v>5000</v>
      </c>
      <c r="G1810" s="62">
        <v>510.83</v>
      </c>
      <c r="H1810" s="4">
        <v>1</v>
      </c>
      <c r="I1810" s="63">
        <v>0.51083000000000001</v>
      </c>
      <c r="J1810">
        <v>10</v>
      </c>
      <c r="K1810" t="s">
        <v>13039</v>
      </c>
      <c r="L1810" t="s">
        <v>1344</v>
      </c>
      <c r="M1810" s="2">
        <v>24.778726041666228</v>
      </c>
      <c r="N1810" t="s">
        <v>1820</v>
      </c>
    </row>
    <row r="1811" spans="1:14" x14ac:dyDescent="0.3">
      <c r="A1811" s="1">
        <v>45806.992617060183</v>
      </c>
      <c r="B1811" t="s">
        <v>98</v>
      </c>
      <c r="C1811" t="s">
        <v>98</v>
      </c>
      <c r="D1811" t="s">
        <v>1796</v>
      </c>
      <c r="E1811" t="s">
        <v>15444</v>
      </c>
      <c r="F1811" t="s">
        <v>4958</v>
      </c>
      <c r="G1811" s="62">
        <v>510.83</v>
      </c>
      <c r="H1811" s="4">
        <v>1</v>
      </c>
      <c r="I1811" s="63">
        <v>0.51083000000000001</v>
      </c>
      <c r="J1811">
        <v>11</v>
      </c>
      <c r="K1811" t="s">
        <v>13039</v>
      </c>
      <c r="L1811" t="s">
        <v>1344</v>
      </c>
      <c r="M1811" s="2">
        <v>24.777529965278521</v>
      </c>
      <c r="N1811" t="s">
        <v>1820</v>
      </c>
    </row>
    <row r="1812" spans="1:14" x14ac:dyDescent="0.3">
      <c r="A1812" s="1">
        <v>45810.985645335648</v>
      </c>
      <c r="B1812" t="s">
        <v>900</v>
      </c>
      <c r="C1812" t="s">
        <v>900</v>
      </c>
      <c r="D1812" t="s">
        <v>1303</v>
      </c>
      <c r="E1812" t="s">
        <v>15445</v>
      </c>
      <c r="F1812" t="s">
        <v>2377</v>
      </c>
      <c r="G1812" s="62">
        <v>479.5</v>
      </c>
      <c r="H1812" s="4">
        <v>1</v>
      </c>
      <c r="I1812" s="63">
        <v>0.47949999999999998</v>
      </c>
      <c r="J1812">
        <v>7</v>
      </c>
      <c r="K1812" t="s">
        <v>13039</v>
      </c>
      <c r="L1812" t="s">
        <v>1344</v>
      </c>
      <c r="M1812" s="2">
        <v>24.77607658565103</v>
      </c>
      <c r="N1812" t="s">
        <v>1820</v>
      </c>
    </row>
    <row r="1813" spans="1:14" x14ac:dyDescent="0.3">
      <c r="A1813" s="1">
        <v>45811.292785810183</v>
      </c>
      <c r="B1813" t="s">
        <v>253</v>
      </c>
      <c r="C1813" t="s">
        <v>253</v>
      </c>
      <c r="D1813" t="s">
        <v>1647</v>
      </c>
      <c r="E1813" t="s">
        <v>15446</v>
      </c>
      <c r="F1813" t="s">
        <v>3809</v>
      </c>
      <c r="G1813" s="62">
        <v>211</v>
      </c>
      <c r="H1813" s="4">
        <v>1</v>
      </c>
      <c r="I1813" s="63">
        <v>0.21099999999999999</v>
      </c>
      <c r="J1813">
        <v>6</v>
      </c>
      <c r="K1813" t="s">
        <v>13039</v>
      </c>
      <c r="L1813" t="s">
        <v>1344</v>
      </c>
      <c r="M1813" s="2">
        <v>24.767740694442178</v>
      </c>
      <c r="N1813" t="s">
        <v>1820</v>
      </c>
    </row>
    <row r="1814" spans="1:14" x14ac:dyDescent="0.3">
      <c r="A1814" s="1">
        <v>45813.244562777778</v>
      </c>
      <c r="B1814" t="s">
        <v>660</v>
      </c>
      <c r="C1814" t="s">
        <v>660</v>
      </c>
      <c r="D1814" t="s">
        <v>1047</v>
      </c>
      <c r="E1814" t="s">
        <v>15447</v>
      </c>
      <c r="F1814" t="s">
        <v>3083</v>
      </c>
      <c r="G1814" s="62">
        <v>517.79999999999995</v>
      </c>
      <c r="H1814" s="4">
        <v>1</v>
      </c>
      <c r="I1814" s="63">
        <v>0.51779999999999993</v>
      </c>
      <c r="J1814">
        <v>4</v>
      </c>
      <c r="K1814" t="s">
        <v>13039</v>
      </c>
      <c r="L1814" t="s">
        <v>2228</v>
      </c>
      <c r="M1814" s="2">
        <v>25.313469340275329</v>
      </c>
      <c r="N1814" t="s">
        <v>1820</v>
      </c>
    </row>
    <row r="1815" spans="1:14" x14ac:dyDescent="0.3">
      <c r="A1815" s="1">
        <v>45806.624484849541</v>
      </c>
      <c r="B1815" t="s">
        <v>1699</v>
      </c>
      <c r="C1815" t="s">
        <v>1699</v>
      </c>
      <c r="D1815" t="s">
        <v>1047</v>
      </c>
      <c r="E1815" t="s">
        <v>15448</v>
      </c>
      <c r="F1815" t="s">
        <v>1296</v>
      </c>
      <c r="G1815" s="62">
        <v>69</v>
      </c>
      <c r="H1815" s="4">
        <v>1</v>
      </c>
      <c r="I1815" s="63">
        <v>6.9000000000000006E-2</v>
      </c>
      <c r="J1815">
        <v>11</v>
      </c>
      <c r="K1815" t="s">
        <v>13039</v>
      </c>
      <c r="L1815" t="s">
        <v>2228</v>
      </c>
      <c r="M1815" s="2">
        <v>25.308012442132171</v>
      </c>
      <c r="N1815" t="s">
        <v>1820</v>
      </c>
    </row>
    <row r="1816" spans="1:14" x14ac:dyDescent="0.3">
      <c r="A1816" s="1">
        <v>45803.67972821759</v>
      </c>
      <c r="B1816" t="s">
        <v>1013</v>
      </c>
      <c r="C1816" t="s">
        <v>1013</v>
      </c>
      <c r="D1816" t="s">
        <v>1047</v>
      </c>
      <c r="E1816" t="s">
        <v>15449</v>
      </c>
      <c r="F1816" t="s">
        <v>2586</v>
      </c>
      <c r="G1816" s="62">
        <v>75</v>
      </c>
      <c r="H1816" s="4">
        <v>1</v>
      </c>
      <c r="I1816" s="63">
        <v>7.4999999999999997E-2</v>
      </c>
      <c r="J1816">
        <v>14</v>
      </c>
      <c r="K1816" t="s">
        <v>13039</v>
      </c>
      <c r="L1816" t="s">
        <v>2551</v>
      </c>
      <c r="M1816" s="2">
        <v>26.318976157403089</v>
      </c>
      <c r="N1816" t="s">
        <v>1820</v>
      </c>
    </row>
    <row r="1817" spans="1:14" x14ac:dyDescent="0.3">
      <c r="A1817" s="1">
        <v>45807.954642662044</v>
      </c>
      <c r="B1817" t="s">
        <v>1013</v>
      </c>
      <c r="C1817" t="s">
        <v>1013</v>
      </c>
      <c r="D1817" t="s">
        <v>1047</v>
      </c>
      <c r="E1817" t="s">
        <v>15450</v>
      </c>
      <c r="F1817" t="s">
        <v>1781</v>
      </c>
      <c r="G1817" s="62">
        <v>75</v>
      </c>
      <c r="H1817" s="4">
        <v>1</v>
      </c>
      <c r="I1817" s="63">
        <v>7.4999999999999997E-2</v>
      </c>
      <c r="J1817">
        <v>10</v>
      </c>
      <c r="K1817" t="s">
        <v>13039</v>
      </c>
      <c r="L1817" t="s">
        <v>2551</v>
      </c>
      <c r="M1817" s="2">
        <v>26.342452210650659</v>
      </c>
      <c r="N1817" t="s">
        <v>1820</v>
      </c>
    </row>
    <row r="1818" spans="1:14" x14ac:dyDescent="0.3">
      <c r="A1818" s="1">
        <v>45806.633068622687</v>
      </c>
      <c r="B1818" t="s">
        <v>1699</v>
      </c>
      <c r="C1818" t="s">
        <v>1699</v>
      </c>
      <c r="D1818" t="s">
        <v>1047</v>
      </c>
      <c r="E1818" t="s">
        <v>15451</v>
      </c>
      <c r="F1818" t="s">
        <v>2586</v>
      </c>
      <c r="G1818" s="62">
        <v>69</v>
      </c>
      <c r="H1818" s="4">
        <v>1</v>
      </c>
      <c r="I1818" s="63">
        <v>6.9000000000000006E-2</v>
      </c>
      <c r="J1818">
        <v>11</v>
      </c>
      <c r="K1818" t="s">
        <v>13039</v>
      </c>
      <c r="L1818" t="s">
        <v>2551</v>
      </c>
      <c r="M1818" s="2">
        <v>26.346296828705821</v>
      </c>
      <c r="N1818" t="s">
        <v>1820</v>
      </c>
    </row>
    <row r="1819" spans="1:14" x14ac:dyDescent="0.3">
      <c r="A1819" s="1">
        <v>45814.593325358786</v>
      </c>
      <c r="B1819" t="s">
        <v>577</v>
      </c>
      <c r="C1819" t="s">
        <v>577</v>
      </c>
      <c r="D1819" t="s">
        <v>1802</v>
      </c>
      <c r="E1819" t="s">
        <v>15452</v>
      </c>
      <c r="F1819" t="s">
        <v>8218</v>
      </c>
      <c r="G1819" s="62">
        <v>119.1</v>
      </c>
      <c r="H1819" s="4">
        <v>1</v>
      </c>
      <c r="I1819" s="63">
        <v>0.1191</v>
      </c>
      <c r="J1819">
        <v>3</v>
      </c>
      <c r="K1819" t="s">
        <v>13039</v>
      </c>
      <c r="L1819" t="s">
        <v>2228</v>
      </c>
      <c r="M1819" s="2">
        <v>25.081528391201569</v>
      </c>
      <c r="N1819" t="s">
        <v>1820</v>
      </c>
    </row>
    <row r="1820" spans="1:14" x14ac:dyDescent="0.3">
      <c r="A1820" s="1">
        <v>45807.614867384262</v>
      </c>
      <c r="B1820" t="s">
        <v>144</v>
      </c>
      <c r="C1820" t="s">
        <v>144</v>
      </c>
      <c r="D1820" t="s">
        <v>1047</v>
      </c>
      <c r="E1820" t="s">
        <v>15453</v>
      </c>
      <c r="F1820" t="s">
        <v>3396</v>
      </c>
      <c r="G1820" s="62">
        <v>26.1</v>
      </c>
      <c r="H1820" s="4">
        <v>1</v>
      </c>
      <c r="I1820" s="63">
        <v>2.6100000000000002E-2</v>
      </c>
      <c r="J1820">
        <v>10</v>
      </c>
      <c r="K1820" t="s">
        <v>13039</v>
      </c>
      <c r="L1820" t="s">
        <v>1344</v>
      </c>
      <c r="M1820" s="2">
        <v>24.24740311342612</v>
      </c>
      <c r="N1820" t="s">
        <v>1820</v>
      </c>
    </row>
    <row r="1821" spans="1:14" x14ac:dyDescent="0.3">
      <c r="A1821" s="1">
        <v>45814.470916666673</v>
      </c>
      <c r="B1821" t="s">
        <v>253</v>
      </c>
      <c r="C1821" t="s">
        <v>253</v>
      </c>
      <c r="D1821" t="s">
        <v>1647</v>
      </c>
      <c r="E1821" t="s">
        <v>15454</v>
      </c>
      <c r="F1821" t="s">
        <v>6091</v>
      </c>
      <c r="G1821" s="62">
        <v>211</v>
      </c>
      <c r="H1821" s="4">
        <v>1</v>
      </c>
      <c r="I1821" s="63">
        <v>0.21099999999999999</v>
      </c>
      <c r="J1821">
        <v>3</v>
      </c>
      <c r="K1821" t="s">
        <v>13039</v>
      </c>
      <c r="L1821" t="s">
        <v>1344</v>
      </c>
      <c r="M1821" s="2">
        <v>24.258580023146351</v>
      </c>
      <c r="N1821" t="s">
        <v>1820</v>
      </c>
    </row>
    <row r="1822" spans="1:14" x14ac:dyDescent="0.3">
      <c r="A1822" s="1">
        <v>45806.481010428237</v>
      </c>
      <c r="B1822" t="s">
        <v>7021</v>
      </c>
      <c r="C1822" t="s">
        <v>1011</v>
      </c>
      <c r="D1822" t="s">
        <v>1047</v>
      </c>
      <c r="E1822" t="s">
        <v>15455</v>
      </c>
      <c r="F1822" t="s">
        <v>3720</v>
      </c>
      <c r="G1822" s="62">
        <v>69</v>
      </c>
      <c r="H1822" s="4">
        <v>1</v>
      </c>
      <c r="I1822" s="63">
        <v>6.9000000000000006E-2</v>
      </c>
      <c r="J1822">
        <v>11</v>
      </c>
      <c r="K1822" t="s">
        <v>13034</v>
      </c>
      <c r="L1822" t="s">
        <v>2228</v>
      </c>
      <c r="M1822" s="2">
        <v>25.445844837959161</v>
      </c>
      <c r="N1822" t="s">
        <v>13062</v>
      </c>
    </row>
    <row r="1823" spans="1:14" x14ac:dyDescent="0.3">
      <c r="A1823" s="1">
        <v>45807.959536261573</v>
      </c>
      <c r="B1823" t="s">
        <v>613</v>
      </c>
      <c r="C1823" t="s">
        <v>613</v>
      </c>
      <c r="D1823" t="s">
        <v>1534</v>
      </c>
      <c r="E1823" t="s">
        <v>15456</v>
      </c>
      <c r="F1823" t="s">
        <v>1116</v>
      </c>
      <c r="G1823" s="62">
        <v>116.8</v>
      </c>
      <c r="H1823" s="4">
        <v>1</v>
      </c>
      <c r="I1823" s="63">
        <v>0.1168</v>
      </c>
      <c r="J1823">
        <v>10</v>
      </c>
      <c r="K1823" t="s">
        <v>13039</v>
      </c>
      <c r="L1823" t="s">
        <v>1344</v>
      </c>
      <c r="M1823" s="2">
        <v>24.517013622680679</v>
      </c>
      <c r="N1823" t="s">
        <v>1820</v>
      </c>
    </row>
    <row r="1824" spans="1:14" x14ac:dyDescent="0.3">
      <c r="A1824" s="1">
        <v>45813.613153622689</v>
      </c>
      <c r="B1824" t="s">
        <v>133</v>
      </c>
      <c r="C1824" t="s">
        <v>133</v>
      </c>
      <c r="D1824" t="s">
        <v>1446</v>
      </c>
      <c r="E1824" t="s">
        <v>15457</v>
      </c>
      <c r="F1824" t="s">
        <v>15458</v>
      </c>
      <c r="G1824" s="62">
        <v>49.66</v>
      </c>
      <c r="H1824" s="4">
        <v>1</v>
      </c>
      <c r="I1824" s="63">
        <v>4.9660000000000003E-2</v>
      </c>
      <c r="J1824">
        <v>4</v>
      </c>
      <c r="K1824" t="s">
        <v>13039</v>
      </c>
      <c r="L1824" t="s">
        <v>2228</v>
      </c>
      <c r="M1824" s="2">
        <v>25.0901674305569</v>
      </c>
      <c r="N1824" t="s">
        <v>1820</v>
      </c>
    </row>
    <row r="1825" spans="1:14" x14ac:dyDescent="0.3">
      <c r="A1825" s="1">
        <v>45813.379535717591</v>
      </c>
      <c r="B1825" t="s">
        <v>1356</v>
      </c>
      <c r="C1825" t="s">
        <v>1010</v>
      </c>
      <c r="D1825" t="s">
        <v>1047</v>
      </c>
      <c r="E1825" t="s">
        <v>15459</v>
      </c>
      <c r="F1825" t="s">
        <v>2382</v>
      </c>
      <c r="G1825" s="62">
        <v>58.13</v>
      </c>
      <c r="H1825" s="4">
        <v>1</v>
      </c>
      <c r="I1825" s="63">
        <v>5.8130000000000001E-2</v>
      </c>
      <c r="J1825">
        <v>4</v>
      </c>
      <c r="K1825" t="s">
        <v>13034</v>
      </c>
      <c r="L1825" t="s">
        <v>2228</v>
      </c>
      <c r="M1825" s="2">
        <v>25.47388597222016</v>
      </c>
      <c r="N1825" t="s">
        <v>13062</v>
      </c>
    </row>
    <row r="1826" spans="1:14" x14ac:dyDescent="0.3">
      <c r="A1826" s="1">
        <v>45801.530244849528</v>
      </c>
      <c r="B1826" t="s">
        <v>108</v>
      </c>
      <c r="C1826" t="s">
        <v>108</v>
      </c>
      <c r="D1826" t="s">
        <v>2116</v>
      </c>
      <c r="E1826" t="s">
        <v>15460</v>
      </c>
      <c r="F1826" t="s">
        <v>15461</v>
      </c>
      <c r="G1826" s="62">
        <v>24</v>
      </c>
      <c r="H1826" s="4">
        <v>1</v>
      </c>
      <c r="I1826" s="63">
        <v>2.4E-2</v>
      </c>
      <c r="J1826">
        <v>16</v>
      </c>
      <c r="K1826" t="s">
        <v>13039</v>
      </c>
      <c r="L1826" t="s">
        <v>2228</v>
      </c>
      <c r="M1826" s="2">
        <v>25.470403564817389</v>
      </c>
      <c r="N1826" t="s">
        <v>1820</v>
      </c>
    </row>
    <row r="1827" spans="1:14" x14ac:dyDescent="0.3">
      <c r="A1827" s="1">
        <v>45802.601941400462</v>
      </c>
      <c r="B1827" t="s">
        <v>108</v>
      </c>
      <c r="C1827" t="s">
        <v>108</v>
      </c>
      <c r="D1827" t="s">
        <v>2116</v>
      </c>
      <c r="E1827" t="s">
        <v>15462</v>
      </c>
      <c r="F1827" t="s">
        <v>15463</v>
      </c>
      <c r="G1827" s="62">
        <v>24</v>
      </c>
      <c r="H1827" s="4">
        <v>1</v>
      </c>
      <c r="I1827" s="63">
        <v>2.4E-2</v>
      </c>
      <c r="J1827">
        <v>15</v>
      </c>
      <c r="K1827" t="s">
        <v>13039</v>
      </c>
      <c r="L1827" t="s">
        <v>2228</v>
      </c>
      <c r="M1827" s="2">
        <v>25.47232406250259</v>
      </c>
      <c r="N1827" t="s">
        <v>1820</v>
      </c>
    </row>
    <row r="1828" spans="1:14" x14ac:dyDescent="0.3">
      <c r="A1828" s="1">
        <v>45801.620489699068</v>
      </c>
      <c r="B1828" t="s">
        <v>108</v>
      </c>
      <c r="C1828" t="s">
        <v>108</v>
      </c>
      <c r="D1828" t="s">
        <v>2116</v>
      </c>
      <c r="E1828" t="s">
        <v>15464</v>
      </c>
      <c r="F1828" t="s">
        <v>15465</v>
      </c>
      <c r="G1828" s="62">
        <v>24</v>
      </c>
      <c r="H1828" s="4">
        <v>1</v>
      </c>
      <c r="I1828" s="63">
        <v>2.4E-2</v>
      </c>
      <c r="J1828">
        <v>16</v>
      </c>
      <c r="K1828" t="s">
        <v>13039</v>
      </c>
      <c r="L1828" t="s">
        <v>2228</v>
      </c>
      <c r="M1828" s="2">
        <v>25.469649375001609</v>
      </c>
      <c r="N1828" t="s">
        <v>1820</v>
      </c>
    </row>
    <row r="1829" spans="1:14" x14ac:dyDescent="0.3">
      <c r="A1829" s="1">
        <v>45803.986494236109</v>
      </c>
      <c r="B1829" t="s">
        <v>108</v>
      </c>
      <c r="C1829" t="s">
        <v>108</v>
      </c>
      <c r="D1829" t="s">
        <v>2116</v>
      </c>
      <c r="E1829" t="s">
        <v>15466</v>
      </c>
      <c r="F1829" t="s">
        <v>15467</v>
      </c>
      <c r="G1829" s="62">
        <v>24</v>
      </c>
      <c r="H1829" s="4">
        <v>1</v>
      </c>
      <c r="I1829" s="63">
        <v>2.4E-2</v>
      </c>
      <c r="J1829">
        <v>14</v>
      </c>
      <c r="K1829" t="s">
        <v>13039</v>
      </c>
      <c r="L1829" t="s">
        <v>2228</v>
      </c>
      <c r="M1829" s="2">
        <v>25.464939016201239</v>
      </c>
      <c r="N1829" t="s">
        <v>1820</v>
      </c>
    </row>
    <row r="1830" spans="1:14" x14ac:dyDescent="0.3">
      <c r="A1830" s="1">
        <v>45803.986406770833</v>
      </c>
      <c r="B1830" t="s">
        <v>108</v>
      </c>
      <c r="C1830" t="s">
        <v>108</v>
      </c>
      <c r="D1830" t="s">
        <v>2116</v>
      </c>
      <c r="E1830" t="s">
        <v>15468</v>
      </c>
      <c r="F1830" t="s">
        <v>15469</v>
      </c>
      <c r="G1830" s="62">
        <v>24</v>
      </c>
      <c r="H1830" s="4">
        <v>1</v>
      </c>
      <c r="I1830" s="63">
        <v>2.4E-2</v>
      </c>
      <c r="J1830">
        <v>14</v>
      </c>
      <c r="K1830" t="s">
        <v>13039</v>
      </c>
      <c r="L1830" t="s">
        <v>2228</v>
      </c>
      <c r="M1830" s="2">
        <v>25.468381504630091</v>
      </c>
      <c r="N1830" t="s">
        <v>1820</v>
      </c>
    </row>
    <row r="1831" spans="1:14" x14ac:dyDescent="0.3">
      <c r="A1831" s="1">
        <v>45801.885514652779</v>
      </c>
      <c r="B1831" t="s">
        <v>108</v>
      </c>
      <c r="C1831" t="s">
        <v>108</v>
      </c>
      <c r="D1831" t="s">
        <v>2116</v>
      </c>
      <c r="E1831" t="s">
        <v>15470</v>
      </c>
      <c r="F1831" t="s">
        <v>15471</v>
      </c>
      <c r="G1831" s="62">
        <v>24</v>
      </c>
      <c r="H1831" s="4">
        <v>1</v>
      </c>
      <c r="I1831" s="63">
        <v>2.4E-2</v>
      </c>
      <c r="J1831">
        <v>16</v>
      </c>
      <c r="K1831" t="s">
        <v>13039</v>
      </c>
      <c r="L1831" t="s">
        <v>2228</v>
      </c>
      <c r="M1831" s="2">
        <v>25.466733599532741</v>
      </c>
      <c r="N1831" t="s">
        <v>1820</v>
      </c>
    </row>
    <row r="1832" spans="1:14" x14ac:dyDescent="0.3">
      <c r="A1832" s="1">
        <v>45804.26545126157</v>
      </c>
      <c r="B1832" t="s">
        <v>108</v>
      </c>
      <c r="C1832" t="s">
        <v>108</v>
      </c>
      <c r="D1832" t="s">
        <v>2116</v>
      </c>
      <c r="E1832" t="s">
        <v>15472</v>
      </c>
      <c r="F1832" t="s">
        <v>5836</v>
      </c>
      <c r="G1832" s="62">
        <v>24</v>
      </c>
      <c r="H1832" s="4">
        <v>1</v>
      </c>
      <c r="I1832" s="63">
        <v>2.4E-2</v>
      </c>
      <c r="J1832">
        <v>13</v>
      </c>
      <c r="K1832" t="s">
        <v>13039</v>
      </c>
      <c r="L1832" t="s">
        <v>2228</v>
      </c>
      <c r="M1832" s="2">
        <v>25.476033935185111</v>
      </c>
      <c r="N1832" t="s">
        <v>1820</v>
      </c>
    </row>
    <row r="1833" spans="1:14" x14ac:dyDescent="0.3">
      <c r="A1833" s="1">
        <v>45802.598590520844</v>
      </c>
      <c r="B1833" t="s">
        <v>108</v>
      </c>
      <c r="C1833" t="s">
        <v>108</v>
      </c>
      <c r="D1833" t="s">
        <v>2116</v>
      </c>
      <c r="E1833" t="s">
        <v>15473</v>
      </c>
      <c r="F1833" t="s">
        <v>15474</v>
      </c>
      <c r="G1833" s="62">
        <v>24</v>
      </c>
      <c r="H1833" s="4">
        <v>1</v>
      </c>
      <c r="I1833" s="63">
        <v>2.4E-2</v>
      </c>
      <c r="J1833">
        <v>15</v>
      </c>
      <c r="K1833" t="s">
        <v>13039</v>
      </c>
      <c r="L1833" t="s">
        <v>2228</v>
      </c>
      <c r="M1833" s="2">
        <v>25.460338020835479</v>
      </c>
      <c r="N1833" t="s">
        <v>1820</v>
      </c>
    </row>
    <row r="1834" spans="1:14" x14ac:dyDescent="0.3">
      <c r="A1834" s="1">
        <v>45801.884176805557</v>
      </c>
      <c r="B1834" t="s">
        <v>108</v>
      </c>
      <c r="C1834" t="s">
        <v>108</v>
      </c>
      <c r="D1834" t="s">
        <v>2116</v>
      </c>
      <c r="E1834" t="s">
        <v>15475</v>
      </c>
      <c r="F1834" t="s">
        <v>15476</v>
      </c>
      <c r="G1834" s="62">
        <v>24</v>
      </c>
      <c r="H1834" s="4">
        <v>1</v>
      </c>
      <c r="I1834" s="63">
        <v>2.4E-2</v>
      </c>
      <c r="J1834">
        <v>16</v>
      </c>
      <c r="K1834" t="s">
        <v>13039</v>
      </c>
      <c r="L1834" t="s">
        <v>2228</v>
      </c>
      <c r="M1834" s="2">
        <v>25.47534004629415</v>
      </c>
      <c r="N1834" t="s">
        <v>1820</v>
      </c>
    </row>
    <row r="1835" spans="1:14" x14ac:dyDescent="0.3">
      <c r="A1835" s="1">
        <v>45801.620221574078</v>
      </c>
      <c r="B1835" t="s">
        <v>108</v>
      </c>
      <c r="C1835" t="s">
        <v>108</v>
      </c>
      <c r="D1835" t="s">
        <v>2116</v>
      </c>
      <c r="E1835" t="s">
        <v>15477</v>
      </c>
      <c r="F1835" t="s">
        <v>15478</v>
      </c>
      <c r="G1835" s="62">
        <v>24</v>
      </c>
      <c r="H1835" s="4">
        <v>1</v>
      </c>
      <c r="I1835" s="63">
        <v>2.4E-2</v>
      </c>
      <c r="J1835">
        <v>16</v>
      </c>
      <c r="K1835" t="s">
        <v>13039</v>
      </c>
      <c r="L1835" t="s">
        <v>2228</v>
      </c>
      <c r="M1835" s="2">
        <v>25.459682777778649</v>
      </c>
      <c r="N1835" t="s">
        <v>1820</v>
      </c>
    </row>
    <row r="1836" spans="1:14" x14ac:dyDescent="0.3">
      <c r="A1836" s="1">
        <v>45807.613345231483</v>
      </c>
      <c r="B1836" t="s">
        <v>144</v>
      </c>
      <c r="C1836" t="s">
        <v>144</v>
      </c>
      <c r="D1836" t="s">
        <v>1047</v>
      </c>
      <c r="E1836" t="s">
        <v>15479</v>
      </c>
      <c r="F1836" t="s">
        <v>4299</v>
      </c>
      <c r="G1836" s="62">
        <v>26.1</v>
      </c>
      <c r="H1836" s="4">
        <v>1</v>
      </c>
      <c r="I1836" s="63">
        <v>2.6100000000000002E-2</v>
      </c>
      <c r="J1836">
        <v>10</v>
      </c>
      <c r="K1836" t="s">
        <v>13039</v>
      </c>
      <c r="L1836" t="s">
        <v>1344</v>
      </c>
      <c r="M1836" s="2">
        <v>24.253689363424201</v>
      </c>
      <c r="N1836" t="s">
        <v>1820</v>
      </c>
    </row>
    <row r="1837" spans="1:14" x14ac:dyDescent="0.3">
      <c r="A1837" s="1">
        <v>45801.622297175927</v>
      </c>
      <c r="B1837" t="s">
        <v>1030</v>
      </c>
      <c r="C1837" t="s">
        <v>1030</v>
      </c>
      <c r="D1837" t="s">
        <v>1047</v>
      </c>
      <c r="E1837" t="s">
        <v>15480</v>
      </c>
      <c r="F1837" t="s">
        <v>1376</v>
      </c>
      <c r="G1837" s="62">
        <v>62</v>
      </c>
      <c r="H1837" s="4">
        <v>1</v>
      </c>
      <c r="I1837" s="63">
        <v>6.2E-2</v>
      </c>
      <c r="J1837">
        <v>16</v>
      </c>
      <c r="K1837" t="s">
        <v>13039</v>
      </c>
      <c r="L1837" t="s">
        <v>1344</v>
      </c>
      <c r="M1837" s="2">
        <v>24.36969878472155</v>
      </c>
      <c r="N1837" t="s">
        <v>1820</v>
      </c>
    </row>
    <row r="1838" spans="1:14" x14ac:dyDescent="0.3">
      <c r="A1838" s="1">
        <v>45802.310523888889</v>
      </c>
      <c r="B1838" t="s">
        <v>171</v>
      </c>
      <c r="C1838" t="s">
        <v>171</v>
      </c>
      <c r="D1838" t="s">
        <v>1047</v>
      </c>
      <c r="E1838" t="s">
        <v>15481</v>
      </c>
      <c r="F1838" t="s">
        <v>15482</v>
      </c>
      <c r="G1838" s="62">
        <v>82</v>
      </c>
      <c r="H1838" s="4">
        <v>1</v>
      </c>
      <c r="I1838" s="63">
        <v>8.2000000000000003E-2</v>
      </c>
      <c r="J1838">
        <v>15</v>
      </c>
      <c r="K1838" t="s">
        <v>13039</v>
      </c>
      <c r="L1838" t="s">
        <v>2228</v>
      </c>
      <c r="M1838" s="2">
        <v>25.064495173610339</v>
      </c>
      <c r="N1838" t="s">
        <v>1820</v>
      </c>
    </row>
    <row r="1839" spans="1:14" x14ac:dyDescent="0.3">
      <c r="A1839" s="1">
        <v>45815.791799236111</v>
      </c>
      <c r="B1839" t="s">
        <v>366</v>
      </c>
      <c r="C1839" t="s">
        <v>366</v>
      </c>
      <c r="D1839" t="s">
        <v>1446</v>
      </c>
      <c r="E1839" t="s">
        <v>15483</v>
      </c>
      <c r="F1839" t="s">
        <v>15484</v>
      </c>
      <c r="G1839" s="62">
        <v>43.1</v>
      </c>
      <c r="H1839" s="4">
        <v>1</v>
      </c>
      <c r="I1839" s="63">
        <v>4.3099999999999999E-2</v>
      </c>
      <c r="J1839">
        <v>2</v>
      </c>
      <c r="K1839" t="s">
        <v>13039</v>
      </c>
      <c r="L1839" t="s">
        <v>1355</v>
      </c>
      <c r="M1839" s="2">
        <v>23.64405016203818</v>
      </c>
      <c r="N1839" t="s">
        <v>1820</v>
      </c>
    </row>
    <row r="1840" spans="1:14" x14ac:dyDescent="0.3">
      <c r="A1840" s="1">
        <v>45799.667063518507</v>
      </c>
      <c r="B1840" t="s">
        <v>171</v>
      </c>
      <c r="C1840" t="s">
        <v>171</v>
      </c>
      <c r="D1840" t="s">
        <v>1047</v>
      </c>
      <c r="E1840" t="s">
        <v>15485</v>
      </c>
      <c r="F1840" t="s">
        <v>1598</v>
      </c>
      <c r="G1840" s="62">
        <v>82</v>
      </c>
      <c r="H1840" s="4">
        <v>1</v>
      </c>
      <c r="I1840" s="63">
        <v>8.2000000000000003E-2</v>
      </c>
      <c r="J1840">
        <v>18</v>
      </c>
      <c r="K1840" t="s">
        <v>13039</v>
      </c>
      <c r="L1840" t="s">
        <v>1344</v>
      </c>
      <c r="M1840" s="2">
        <v>24.790214074077081</v>
      </c>
      <c r="N1840" t="s">
        <v>1820</v>
      </c>
    </row>
    <row r="1841" spans="1:14" x14ac:dyDescent="0.3">
      <c r="A1841" s="1">
        <v>45807.233598460647</v>
      </c>
      <c r="B1841" t="s">
        <v>98</v>
      </c>
      <c r="C1841" t="s">
        <v>98</v>
      </c>
      <c r="D1841" t="s">
        <v>1796</v>
      </c>
      <c r="E1841" t="s">
        <v>15486</v>
      </c>
      <c r="F1841" t="s">
        <v>3694</v>
      </c>
      <c r="G1841" s="62">
        <v>510.83</v>
      </c>
      <c r="H1841" s="4">
        <v>1</v>
      </c>
      <c r="I1841" s="63">
        <v>0.51083000000000001</v>
      </c>
      <c r="J1841">
        <v>10</v>
      </c>
      <c r="K1841" t="s">
        <v>13039</v>
      </c>
      <c r="L1841" t="s">
        <v>1344</v>
      </c>
      <c r="M1841" s="2">
        <v>24.420994351850819</v>
      </c>
      <c r="N1841" t="s">
        <v>1820</v>
      </c>
    </row>
    <row r="1842" spans="1:14" x14ac:dyDescent="0.3">
      <c r="A1842" s="1">
        <v>45811.969612743058</v>
      </c>
      <c r="B1842" t="s">
        <v>613</v>
      </c>
      <c r="C1842" t="s">
        <v>613</v>
      </c>
      <c r="D1842" t="s">
        <v>1534</v>
      </c>
      <c r="E1842" t="s">
        <v>15487</v>
      </c>
      <c r="F1842" t="s">
        <v>5474</v>
      </c>
      <c r="G1842" s="62">
        <v>116.8</v>
      </c>
      <c r="H1842" s="4">
        <v>1</v>
      </c>
      <c r="I1842" s="63">
        <v>0.1168</v>
      </c>
      <c r="J1842">
        <v>6</v>
      </c>
      <c r="K1842" t="s">
        <v>13039</v>
      </c>
      <c r="L1842" t="s">
        <v>1344</v>
      </c>
      <c r="M1842" s="2">
        <v>24.228605995369431</v>
      </c>
      <c r="N1842" t="s">
        <v>1820</v>
      </c>
    </row>
    <row r="1843" spans="1:14" x14ac:dyDescent="0.3">
      <c r="A1843" s="1">
        <v>45808.931455335653</v>
      </c>
      <c r="B1843" t="s">
        <v>1339</v>
      </c>
      <c r="C1843" t="s">
        <v>1010</v>
      </c>
      <c r="D1843" t="s">
        <v>1047</v>
      </c>
      <c r="E1843" t="s">
        <v>15488</v>
      </c>
      <c r="F1843" t="s">
        <v>8236</v>
      </c>
      <c r="G1843" s="62">
        <v>58.13</v>
      </c>
      <c r="H1843" s="4">
        <v>1</v>
      </c>
      <c r="I1843" s="63">
        <v>5.8130000000000001E-2</v>
      </c>
      <c r="J1843">
        <v>9</v>
      </c>
      <c r="K1843" t="s">
        <v>13034</v>
      </c>
      <c r="L1843" t="s">
        <v>1344</v>
      </c>
      <c r="M1843" s="2">
        <v>24.600786180555591</v>
      </c>
      <c r="N1843" t="s">
        <v>13062</v>
      </c>
    </row>
    <row r="1844" spans="1:14" x14ac:dyDescent="0.3">
      <c r="A1844" s="1">
        <v>45805.976109675918</v>
      </c>
      <c r="B1844" t="s">
        <v>1010</v>
      </c>
      <c r="C1844" t="s">
        <v>1010</v>
      </c>
      <c r="D1844" t="s">
        <v>1047</v>
      </c>
      <c r="E1844" t="s">
        <v>15489</v>
      </c>
      <c r="F1844" t="s">
        <v>4986</v>
      </c>
      <c r="G1844" s="62">
        <v>58.13</v>
      </c>
      <c r="H1844" s="4">
        <v>1</v>
      </c>
      <c r="I1844" s="63">
        <v>5.8130000000000001E-2</v>
      </c>
      <c r="J1844">
        <v>12</v>
      </c>
      <c r="K1844" t="s">
        <v>13039</v>
      </c>
      <c r="L1844" t="s">
        <v>1344</v>
      </c>
      <c r="M1844" s="2">
        <v>24.403328888889519</v>
      </c>
      <c r="N1844" t="s">
        <v>1820</v>
      </c>
    </row>
    <row r="1845" spans="1:14" x14ac:dyDescent="0.3">
      <c r="A1845" s="1">
        <v>45810.625031990741</v>
      </c>
      <c r="B1845" t="s">
        <v>1356</v>
      </c>
      <c r="C1845" t="s">
        <v>1010</v>
      </c>
      <c r="D1845" t="s">
        <v>1047</v>
      </c>
      <c r="E1845" t="s">
        <v>15489</v>
      </c>
      <c r="F1845" t="s">
        <v>4986</v>
      </c>
      <c r="G1845" s="62">
        <v>58.13</v>
      </c>
      <c r="H1845" s="4">
        <v>1</v>
      </c>
      <c r="I1845" s="63">
        <v>5.8130000000000001E-2</v>
      </c>
      <c r="J1845">
        <v>7</v>
      </c>
      <c r="K1845" t="s">
        <v>13034</v>
      </c>
      <c r="L1845" t="s">
        <v>1344</v>
      </c>
      <c r="M1845" s="2">
        <v>24.403328888889519</v>
      </c>
      <c r="N1845" t="s">
        <v>13062</v>
      </c>
    </row>
    <row r="1846" spans="1:14" x14ac:dyDescent="0.3">
      <c r="A1846" s="1">
        <v>45806.260258726848</v>
      </c>
      <c r="B1846" t="s">
        <v>98</v>
      </c>
      <c r="C1846" t="s">
        <v>98</v>
      </c>
      <c r="D1846" t="s">
        <v>1796</v>
      </c>
      <c r="E1846" t="s">
        <v>15490</v>
      </c>
      <c r="F1846" t="s">
        <v>5150</v>
      </c>
      <c r="G1846" s="62">
        <v>510.83</v>
      </c>
      <c r="H1846" s="4">
        <v>1</v>
      </c>
      <c r="I1846" s="63">
        <v>0.51083000000000001</v>
      </c>
      <c r="J1846">
        <v>11</v>
      </c>
      <c r="K1846" t="s">
        <v>13039</v>
      </c>
      <c r="L1846" t="s">
        <v>1344</v>
      </c>
      <c r="M1846" s="2">
        <v>24.421953171295169</v>
      </c>
      <c r="N1846" t="s">
        <v>1820</v>
      </c>
    </row>
    <row r="1847" spans="1:14" x14ac:dyDescent="0.3">
      <c r="A1847" s="1">
        <v>45804.6391043287</v>
      </c>
      <c r="B1847" t="s">
        <v>144</v>
      </c>
      <c r="C1847" t="s">
        <v>144</v>
      </c>
      <c r="D1847" t="s">
        <v>1047</v>
      </c>
      <c r="E1847" t="s">
        <v>15491</v>
      </c>
      <c r="F1847" t="s">
        <v>5142</v>
      </c>
      <c r="G1847" s="62">
        <v>26.1</v>
      </c>
      <c r="H1847" s="4">
        <v>1</v>
      </c>
      <c r="I1847" s="63">
        <v>2.6100000000000002E-2</v>
      </c>
      <c r="J1847">
        <v>13</v>
      </c>
      <c r="K1847" t="s">
        <v>13039</v>
      </c>
      <c r="L1847" t="s">
        <v>1344</v>
      </c>
      <c r="M1847" s="2">
        <v>24.238931145831881</v>
      </c>
      <c r="N1847" t="s">
        <v>1820</v>
      </c>
    </row>
    <row r="1848" spans="1:14" x14ac:dyDescent="0.3">
      <c r="A1848" s="1">
        <v>45813.629687418979</v>
      </c>
      <c r="B1848" t="s">
        <v>133</v>
      </c>
      <c r="C1848" t="s">
        <v>133</v>
      </c>
      <c r="D1848" t="s">
        <v>1446</v>
      </c>
      <c r="E1848" t="s">
        <v>15492</v>
      </c>
      <c r="F1848" t="s">
        <v>15493</v>
      </c>
      <c r="G1848" s="62">
        <v>49.66</v>
      </c>
      <c r="H1848" s="4">
        <v>1</v>
      </c>
      <c r="I1848" s="63">
        <v>4.9660000000000003E-2</v>
      </c>
      <c r="J1848">
        <v>4</v>
      </c>
      <c r="K1848" t="s">
        <v>13039</v>
      </c>
      <c r="L1848" t="s">
        <v>1344</v>
      </c>
      <c r="M1848" s="2">
        <v>24.577001701385601</v>
      </c>
      <c r="N1848" t="s">
        <v>1820</v>
      </c>
    </row>
    <row r="1849" spans="1:14" x14ac:dyDescent="0.3">
      <c r="A1849" s="1">
        <v>45804.638289432871</v>
      </c>
      <c r="B1849" t="s">
        <v>144</v>
      </c>
      <c r="C1849" t="s">
        <v>144</v>
      </c>
      <c r="D1849" t="s">
        <v>1047</v>
      </c>
      <c r="E1849" t="s">
        <v>15494</v>
      </c>
      <c r="F1849" t="s">
        <v>5150</v>
      </c>
      <c r="G1849" s="62">
        <v>26.1</v>
      </c>
      <c r="H1849" s="4">
        <v>1</v>
      </c>
      <c r="I1849" s="63">
        <v>2.6100000000000002E-2</v>
      </c>
      <c r="J1849">
        <v>13</v>
      </c>
      <c r="K1849" t="s">
        <v>13039</v>
      </c>
      <c r="L1849" t="s">
        <v>1344</v>
      </c>
      <c r="M1849" s="2">
        <v>24.25484620370116</v>
      </c>
      <c r="N1849" t="s">
        <v>1820</v>
      </c>
    </row>
    <row r="1850" spans="1:14" x14ac:dyDescent="0.3">
      <c r="A1850" s="1">
        <v>45815.791094467597</v>
      </c>
      <c r="B1850" t="s">
        <v>366</v>
      </c>
      <c r="C1850" t="s">
        <v>366</v>
      </c>
      <c r="D1850" t="s">
        <v>1446</v>
      </c>
      <c r="E1850" t="s">
        <v>15495</v>
      </c>
      <c r="F1850" t="s">
        <v>15496</v>
      </c>
      <c r="G1850" s="62">
        <v>43.1</v>
      </c>
      <c r="H1850" s="4">
        <v>1</v>
      </c>
      <c r="I1850" s="63">
        <v>4.3099999999999999E-2</v>
      </c>
      <c r="J1850">
        <v>2</v>
      </c>
      <c r="K1850" t="s">
        <v>13039</v>
      </c>
      <c r="L1850" t="s">
        <v>1355</v>
      </c>
      <c r="M1850" s="2">
        <v>23.848260219907392</v>
      </c>
      <c r="N1850" t="s">
        <v>1820</v>
      </c>
    </row>
    <row r="1851" spans="1:14" x14ac:dyDescent="0.3">
      <c r="A1851" s="1">
        <v>45808.622360324072</v>
      </c>
      <c r="B1851" t="s">
        <v>613</v>
      </c>
      <c r="C1851" t="s">
        <v>613</v>
      </c>
      <c r="D1851" t="s">
        <v>1534</v>
      </c>
      <c r="E1851" t="s">
        <v>15497</v>
      </c>
      <c r="F1851" t="s">
        <v>10722</v>
      </c>
      <c r="G1851" s="62">
        <v>116.8</v>
      </c>
      <c r="H1851" s="4">
        <v>1</v>
      </c>
      <c r="I1851" s="63">
        <v>0.1168</v>
      </c>
      <c r="J1851">
        <v>9</v>
      </c>
      <c r="K1851" t="s">
        <v>13039</v>
      </c>
      <c r="L1851" t="s">
        <v>1355</v>
      </c>
      <c r="M1851" s="2">
        <v>23.807697951386221</v>
      </c>
      <c r="N1851" t="s">
        <v>1820</v>
      </c>
    </row>
    <row r="1852" spans="1:14" x14ac:dyDescent="0.3">
      <c r="A1852" s="1">
        <v>45812.97776130787</v>
      </c>
      <c r="B1852" t="s">
        <v>613</v>
      </c>
      <c r="C1852" t="s">
        <v>613</v>
      </c>
      <c r="D1852" t="s">
        <v>1534</v>
      </c>
      <c r="E1852" t="s">
        <v>15498</v>
      </c>
      <c r="F1852" t="s">
        <v>2265</v>
      </c>
      <c r="G1852" s="62">
        <v>116.8</v>
      </c>
      <c r="H1852" s="4">
        <v>1</v>
      </c>
      <c r="I1852" s="63">
        <v>0.1168</v>
      </c>
      <c r="J1852">
        <v>5</v>
      </c>
      <c r="K1852" t="s">
        <v>13039</v>
      </c>
      <c r="L1852" t="s">
        <v>1355</v>
      </c>
      <c r="M1852" s="2">
        <v>23.9441678587973</v>
      </c>
      <c r="N1852" t="s">
        <v>1820</v>
      </c>
    </row>
    <row r="1853" spans="1:14" x14ac:dyDescent="0.3">
      <c r="A1853" s="1">
        <v>45812.975165972217</v>
      </c>
      <c r="B1853" t="s">
        <v>613</v>
      </c>
      <c r="C1853" t="s">
        <v>613</v>
      </c>
      <c r="D1853" t="s">
        <v>1534</v>
      </c>
      <c r="E1853" t="s">
        <v>15499</v>
      </c>
      <c r="F1853" t="s">
        <v>4550</v>
      </c>
      <c r="G1853" s="62">
        <v>116.8</v>
      </c>
      <c r="H1853" s="4">
        <v>1</v>
      </c>
      <c r="I1853" s="63">
        <v>0.1168</v>
      </c>
      <c r="J1853">
        <v>5</v>
      </c>
      <c r="K1853" t="s">
        <v>13039</v>
      </c>
      <c r="L1853" t="s">
        <v>1355</v>
      </c>
      <c r="M1853" s="2">
        <v>23.765254548612571</v>
      </c>
      <c r="N1853" t="s">
        <v>1820</v>
      </c>
    </row>
    <row r="1854" spans="1:14" x14ac:dyDescent="0.3">
      <c r="A1854" s="1">
        <v>45808.722847268516</v>
      </c>
      <c r="B1854" t="s">
        <v>613</v>
      </c>
      <c r="C1854" t="s">
        <v>613</v>
      </c>
      <c r="D1854" t="s">
        <v>1534</v>
      </c>
      <c r="E1854" t="s">
        <v>15500</v>
      </c>
      <c r="F1854" t="s">
        <v>2270</v>
      </c>
      <c r="G1854" s="62">
        <v>116.8</v>
      </c>
      <c r="H1854" s="4">
        <v>1</v>
      </c>
      <c r="I1854" s="63">
        <v>0.1168</v>
      </c>
      <c r="J1854">
        <v>9</v>
      </c>
      <c r="K1854" t="s">
        <v>13039</v>
      </c>
      <c r="L1854" t="s">
        <v>1344</v>
      </c>
      <c r="M1854" s="2">
        <v>24.090794768519121</v>
      </c>
      <c r="N1854" t="s">
        <v>1820</v>
      </c>
    </row>
    <row r="1855" spans="1:14" x14ac:dyDescent="0.3">
      <c r="A1855" s="1">
        <v>45814.280404328703</v>
      </c>
      <c r="B1855" t="s">
        <v>144</v>
      </c>
      <c r="C1855" t="s">
        <v>144</v>
      </c>
      <c r="D1855" t="s">
        <v>1047</v>
      </c>
      <c r="E1855" t="s">
        <v>15501</v>
      </c>
      <c r="F1855" t="s">
        <v>2858</v>
      </c>
      <c r="G1855" s="62">
        <v>26.1</v>
      </c>
      <c r="H1855" s="4">
        <v>1</v>
      </c>
      <c r="I1855" s="63">
        <v>2.6100000000000002E-2</v>
      </c>
      <c r="J1855">
        <v>3</v>
      </c>
      <c r="K1855" t="s">
        <v>13039</v>
      </c>
      <c r="L1855" t="s">
        <v>1344</v>
      </c>
      <c r="M1855" s="2">
        <v>24.099442592589181</v>
      </c>
      <c r="N1855" t="s">
        <v>1820</v>
      </c>
    </row>
    <row r="1856" spans="1:14" x14ac:dyDescent="0.3">
      <c r="A1856" s="1">
        <v>45813.380328206018</v>
      </c>
      <c r="B1856" t="s">
        <v>1356</v>
      </c>
      <c r="C1856" t="s">
        <v>1010</v>
      </c>
      <c r="D1856" t="s">
        <v>1047</v>
      </c>
      <c r="E1856" t="s">
        <v>15502</v>
      </c>
      <c r="F1856" t="s">
        <v>5136</v>
      </c>
      <c r="G1856" s="62">
        <v>58.13</v>
      </c>
      <c r="H1856" s="4">
        <v>1</v>
      </c>
      <c r="I1856" s="63">
        <v>5.8130000000000001E-2</v>
      </c>
      <c r="J1856">
        <v>4</v>
      </c>
      <c r="K1856" t="s">
        <v>13034</v>
      </c>
      <c r="L1856" t="s">
        <v>1355</v>
      </c>
      <c r="M1856" s="2">
        <v>23.902367280090399</v>
      </c>
      <c r="N1856" t="s">
        <v>13062</v>
      </c>
    </row>
    <row r="1857" spans="1:14" x14ac:dyDescent="0.3">
      <c r="A1857" s="1">
        <v>45808.286067974543</v>
      </c>
      <c r="B1857" t="s">
        <v>613</v>
      </c>
      <c r="C1857" t="s">
        <v>613</v>
      </c>
      <c r="D1857" t="s">
        <v>1534</v>
      </c>
      <c r="E1857" t="s">
        <v>15503</v>
      </c>
      <c r="F1857" t="s">
        <v>5460</v>
      </c>
      <c r="G1857" s="62">
        <v>116.8</v>
      </c>
      <c r="H1857" s="4">
        <v>1</v>
      </c>
      <c r="I1857" s="63">
        <v>0.1168</v>
      </c>
      <c r="J1857">
        <v>9</v>
      </c>
      <c r="K1857" t="s">
        <v>13039</v>
      </c>
      <c r="L1857" t="s">
        <v>1344</v>
      </c>
      <c r="M1857" s="2">
        <v>24.023957962963319</v>
      </c>
      <c r="N1857" t="s">
        <v>1820</v>
      </c>
    </row>
    <row r="1858" spans="1:14" x14ac:dyDescent="0.3">
      <c r="A1858" s="1">
        <v>45807.612776412039</v>
      </c>
      <c r="B1858" t="s">
        <v>144</v>
      </c>
      <c r="C1858" t="s">
        <v>144</v>
      </c>
      <c r="D1858" t="s">
        <v>1047</v>
      </c>
      <c r="E1858" t="s">
        <v>15504</v>
      </c>
      <c r="F1858" t="s">
        <v>2520</v>
      </c>
      <c r="G1858" s="62">
        <v>26.1</v>
      </c>
      <c r="H1858" s="4">
        <v>1</v>
      </c>
      <c r="I1858" s="63">
        <v>2.6100000000000002E-2</v>
      </c>
      <c r="J1858">
        <v>10</v>
      </c>
      <c r="K1858" t="s">
        <v>13039</v>
      </c>
      <c r="L1858" t="s">
        <v>1344</v>
      </c>
      <c r="M1858" s="2">
        <v>24.135159722223761</v>
      </c>
      <c r="N1858" t="s">
        <v>1820</v>
      </c>
    </row>
    <row r="1859" spans="1:14" x14ac:dyDescent="0.3">
      <c r="A1859" s="1">
        <v>45805.263848935181</v>
      </c>
      <c r="B1859" t="s">
        <v>987</v>
      </c>
      <c r="C1859" t="s">
        <v>987</v>
      </c>
      <c r="D1859" t="s">
        <v>6625</v>
      </c>
      <c r="E1859" t="s">
        <v>15505</v>
      </c>
      <c r="F1859" t="s">
        <v>4664</v>
      </c>
      <c r="G1859" s="62">
        <v>185</v>
      </c>
      <c r="H1859" s="4">
        <v>1</v>
      </c>
      <c r="I1859" s="63">
        <v>0.185</v>
      </c>
      <c r="J1859">
        <v>12</v>
      </c>
      <c r="K1859" t="s">
        <v>13039</v>
      </c>
      <c r="L1859" t="s">
        <v>2267</v>
      </c>
      <c r="M1859" s="2">
        <v>32.815392835647799</v>
      </c>
      <c r="N1859" t="s">
        <v>1820</v>
      </c>
    </row>
    <row r="1860" spans="1:14" x14ac:dyDescent="0.3">
      <c r="A1860" s="1">
        <v>45805.973603877312</v>
      </c>
      <c r="B1860" t="s">
        <v>900</v>
      </c>
      <c r="C1860" t="s">
        <v>900</v>
      </c>
      <c r="D1860" t="s">
        <v>1303</v>
      </c>
      <c r="E1860" t="s">
        <v>15506</v>
      </c>
      <c r="F1860" t="s">
        <v>9267</v>
      </c>
      <c r="G1860" s="62">
        <v>479.5</v>
      </c>
      <c r="H1860" s="4">
        <v>1</v>
      </c>
      <c r="I1860" s="63">
        <v>0.47949999999999998</v>
      </c>
      <c r="J1860">
        <v>12</v>
      </c>
      <c r="K1860" t="s">
        <v>13039</v>
      </c>
      <c r="L1860" t="s">
        <v>2267</v>
      </c>
      <c r="M1860" s="2">
        <v>32.817052662037902</v>
      </c>
      <c r="N1860" t="s">
        <v>1820</v>
      </c>
    </row>
    <row r="1861" spans="1:14" x14ac:dyDescent="0.3">
      <c r="A1861" s="1">
        <v>45806.628196655089</v>
      </c>
      <c r="B1861" t="s">
        <v>639</v>
      </c>
      <c r="C1861" t="s">
        <v>639</v>
      </c>
      <c r="D1861" t="s">
        <v>1047</v>
      </c>
      <c r="E1861" t="s">
        <v>15507</v>
      </c>
      <c r="F1861" t="s">
        <v>15508</v>
      </c>
      <c r="G1861" s="62">
        <v>360.5</v>
      </c>
      <c r="H1861" s="4">
        <v>1</v>
      </c>
      <c r="I1861" s="63">
        <v>0.36049999999999999</v>
      </c>
      <c r="J1861">
        <v>11</v>
      </c>
      <c r="K1861" t="s">
        <v>13039</v>
      </c>
      <c r="L1861" t="s">
        <v>2267</v>
      </c>
      <c r="M1861" s="2">
        <v>32.264507245374261</v>
      </c>
      <c r="N1861" t="s">
        <v>1820</v>
      </c>
    </row>
    <row r="1862" spans="1:14" x14ac:dyDescent="0.3">
      <c r="A1862" s="1">
        <v>45804.992567314817</v>
      </c>
      <c r="B1862" t="s">
        <v>987</v>
      </c>
      <c r="C1862" t="s">
        <v>987</v>
      </c>
      <c r="D1862" t="s">
        <v>6625</v>
      </c>
      <c r="E1862" t="s">
        <v>15509</v>
      </c>
      <c r="F1862" t="s">
        <v>5183</v>
      </c>
      <c r="G1862" s="62">
        <v>185</v>
      </c>
      <c r="H1862" s="4">
        <v>1</v>
      </c>
      <c r="I1862" s="63">
        <v>0.185</v>
      </c>
      <c r="J1862">
        <v>13</v>
      </c>
      <c r="K1862" t="s">
        <v>13039</v>
      </c>
      <c r="L1862" t="s">
        <v>2267</v>
      </c>
      <c r="M1862" s="2">
        <v>32.261875937503653</v>
      </c>
      <c r="N1862" t="s">
        <v>1820</v>
      </c>
    </row>
    <row r="1863" spans="1:14" x14ac:dyDescent="0.3">
      <c r="A1863" s="1">
        <v>45815.421506990737</v>
      </c>
      <c r="B1863" t="s">
        <v>899</v>
      </c>
      <c r="C1863" t="s">
        <v>900</v>
      </c>
      <c r="D1863" t="s">
        <v>1303</v>
      </c>
      <c r="E1863" t="s">
        <v>15510</v>
      </c>
      <c r="F1863" t="s">
        <v>7229</v>
      </c>
      <c r="G1863" s="62">
        <v>486</v>
      </c>
      <c r="H1863" s="4">
        <v>1</v>
      </c>
      <c r="I1863" s="63">
        <v>0.48599999999999999</v>
      </c>
      <c r="J1863">
        <v>2</v>
      </c>
      <c r="K1863" t="s">
        <v>13034</v>
      </c>
      <c r="L1863" t="s">
        <v>2267</v>
      </c>
      <c r="M1863" s="2">
        <v>32.267951793983229</v>
      </c>
      <c r="N1863" t="s">
        <v>13062</v>
      </c>
    </row>
    <row r="1864" spans="1:14" x14ac:dyDescent="0.3">
      <c r="A1864" s="1">
        <v>45815.419365347218</v>
      </c>
      <c r="B1864" t="s">
        <v>899</v>
      </c>
      <c r="C1864" t="s">
        <v>900</v>
      </c>
      <c r="D1864" t="s">
        <v>1303</v>
      </c>
      <c r="E1864" t="s">
        <v>15511</v>
      </c>
      <c r="F1864" t="s">
        <v>9038</v>
      </c>
      <c r="G1864" s="62">
        <v>486</v>
      </c>
      <c r="H1864" s="4">
        <v>1</v>
      </c>
      <c r="I1864" s="63">
        <v>0.48599999999999999</v>
      </c>
      <c r="J1864">
        <v>2</v>
      </c>
      <c r="K1864" t="s">
        <v>13034</v>
      </c>
      <c r="L1864" t="s">
        <v>2267</v>
      </c>
      <c r="M1864" s="2">
        <v>32.269242118054542</v>
      </c>
      <c r="N1864" t="s">
        <v>13062</v>
      </c>
    </row>
    <row r="1865" spans="1:14" x14ac:dyDescent="0.3">
      <c r="A1865" s="1">
        <v>45804.993989039351</v>
      </c>
      <c r="B1865" t="s">
        <v>987</v>
      </c>
      <c r="C1865" t="s">
        <v>987</v>
      </c>
      <c r="D1865" t="s">
        <v>6625</v>
      </c>
      <c r="E1865" t="s">
        <v>15512</v>
      </c>
      <c r="F1865" t="s">
        <v>1385</v>
      </c>
      <c r="G1865" s="62">
        <v>185</v>
      </c>
      <c r="H1865" s="4">
        <v>1</v>
      </c>
      <c r="I1865" s="63">
        <v>0.185</v>
      </c>
      <c r="J1865">
        <v>13</v>
      </c>
      <c r="K1865" t="s">
        <v>13039</v>
      </c>
      <c r="L1865" t="s">
        <v>1322</v>
      </c>
      <c r="M1865" s="2">
        <v>30.92821660879418</v>
      </c>
      <c r="N1865" t="s">
        <v>1820</v>
      </c>
    </row>
    <row r="1866" spans="1:14" x14ac:dyDescent="0.3">
      <c r="A1866" s="1">
        <v>45805.974925208327</v>
      </c>
      <c r="B1866" t="s">
        <v>900</v>
      </c>
      <c r="C1866" t="s">
        <v>900</v>
      </c>
      <c r="D1866" t="s">
        <v>1303</v>
      </c>
      <c r="E1866" t="s">
        <v>15513</v>
      </c>
      <c r="F1866" t="s">
        <v>3127</v>
      </c>
      <c r="G1866" s="62">
        <v>479.5</v>
      </c>
      <c r="H1866" s="4">
        <v>1</v>
      </c>
      <c r="I1866" s="63">
        <v>0.47949999999999998</v>
      </c>
      <c r="J1866">
        <v>12</v>
      </c>
      <c r="K1866" t="s">
        <v>13039</v>
      </c>
      <c r="L1866" t="s">
        <v>1322</v>
      </c>
      <c r="M1866" s="2">
        <v>30.842106331016112</v>
      </c>
      <c r="N1866" t="s">
        <v>1820</v>
      </c>
    </row>
    <row r="1867" spans="1:14" x14ac:dyDescent="0.3">
      <c r="A1867" s="1">
        <v>45815.418105671299</v>
      </c>
      <c r="B1867" t="s">
        <v>899</v>
      </c>
      <c r="C1867" t="s">
        <v>900</v>
      </c>
      <c r="D1867" t="s">
        <v>1303</v>
      </c>
      <c r="E1867" t="s">
        <v>15514</v>
      </c>
      <c r="F1867" t="s">
        <v>2030</v>
      </c>
      <c r="G1867" s="62">
        <v>486</v>
      </c>
      <c r="H1867" s="4">
        <v>1</v>
      </c>
      <c r="I1867" s="63">
        <v>0.48599999999999999</v>
      </c>
      <c r="J1867">
        <v>2</v>
      </c>
      <c r="K1867" t="s">
        <v>13034</v>
      </c>
      <c r="L1867" t="s">
        <v>1322</v>
      </c>
      <c r="M1867" s="2">
        <v>30.81034578703839</v>
      </c>
      <c r="N1867" t="s">
        <v>13062</v>
      </c>
    </row>
    <row r="1868" spans="1:14" x14ac:dyDescent="0.3">
      <c r="A1868" s="1">
        <v>45806.052085798612</v>
      </c>
      <c r="B1868" t="s">
        <v>987</v>
      </c>
      <c r="C1868" t="s">
        <v>987</v>
      </c>
      <c r="D1868" t="s">
        <v>6625</v>
      </c>
      <c r="E1868" t="s">
        <v>15515</v>
      </c>
      <c r="F1868" t="s">
        <v>1233</v>
      </c>
      <c r="G1868" s="62">
        <v>185</v>
      </c>
      <c r="H1868" s="4">
        <v>1</v>
      </c>
      <c r="I1868" s="63">
        <v>0.185</v>
      </c>
      <c r="J1868">
        <v>11</v>
      </c>
      <c r="K1868" t="s">
        <v>13039</v>
      </c>
      <c r="L1868" t="s">
        <v>1322</v>
      </c>
      <c r="M1868" s="2">
        <v>30.791608796294891</v>
      </c>
      <c r="N1868" t="s">
        <v>1820</v>
      </c>
    </row>
    <row r="1869" spans="1:14" x14ac:dyDescent="0.3">
      <c r="A1869" s="1">
        <v>45806.238790520831</v>
      </c>
      <c r="B1869" t="s">
        <v>987</v>
      </c>
      <c r="C1869" t="s">
        <v>987</v>
      </c>
      <c r="D1869" t="s">
        <v>6625</v>
      </c>
      <c r="E1869" t="s">
        <v>15516</v>
      </c>
      <c r="F1869" t="s">
        <v>4451</v>
      </c>
      <c r="G1869" s="62">
        <v>185</v>
      </c>
      <c r="H1869" s="4">
        <v>1</v>
      </c>
      <c r="I1869" s="63">
        <v>0.185</v>
      </c>
      <c r="J1869">
        <v>11</v>
      </c>
      <c r="K1869" t="s">
        <v>13039</v>
      </c>
      <c r="L1869" t="s">
        <v>1322</v>
      </c>
      <c r="M1869" s="2">
        <v>30.379126273146539</v>
      </c>
      <c r="N1869" t="s">
        <v>1820</v>
      </c>
    </row>
    <row r="1870" spans="1:14" x14ac:dyDescent="0.3">
      <c r="A1870" s="1">
        <v>45805.231932673611</v>
      </c>
      <c r="B1870" t="s">
        <v>900</v>
      </c>
      <c r="C1870" t="s">
        <v>900</v>
      </c>
      <c r="D1870" t="s">
        <v>1303</v>
      </c>
      <c r="E1870" t="s">
        <v>15517</v>
      </c>
      <c r="F1870" t="s">
        <v>3118</v>
      </c>
      <c r="G1870" s="62">
        <v>479.5</v>
      </c>
      <c r="H1870" s="4">
        <v>1</v>
      </c>
      <c r="I1870" s="63">
        <v>0.47949999999999998</v>
      </c>
      <c r="J1870">
        <v>12</v>
      </c>
      <c r="K1870" t="s">
        <v>13039</v>
      </c>
      <c r="L1870" t="s">
        <v>1322</v>
      </c>
      <c r="M1870" s="2">
        <v>30.38114718750148</v>
      </c>
      <c r="N1870" t="s">
        <v>1820</v>
      </c>
    </row>
    <row r="1871" spans="1:14" x14ac:dyDescent="0.3">
      <c r="A1871" s="1">
        <v>45815.700495266203</v>
      </c>
      <c r="B1871" t="s">
        <v>465</v>
      </c>
      <c r="C1871" t="s">
        <v>465</v>
      </c>
      <c r="D1871" t="s">
        <v>1047</v>
      </c>
      <c r="E1871" t="s">
        <v>15518</v>
      </c>
      <c r="F1871" t="s">
        <v>13697</v>
      </c>
      <c r="G1871" s="62">
        <v>176.38</v>
      </c>
      <c r="H1871" s="4">
        <v>1</v>
      </c>
      <c r="I1871" s="63">
        <v>0.17638000000000001</v>
      </c>
      <c r="J1871">
        <v>2</v>
      </c>
      <c r="K1871" t="s">
        <v>13039</v>
      </c>
      <c r="L1871" t="s">
        <v>1601</v>
      </c>
      <c r="M1871" s="2">
        <v>29.17804589120351</v>
      </c>
      <c r="N1871" t="s">
        <v>13062</v>
      </c>
    </row>
    <row r="1872" spans="1:14" x14ac:dyDescent="0.3">
      <c r="A1872" s="1">
        <v>45803.989114930548</v>
      </c>
      <c r="B1872" t="s">
        <v>900</v>
      </c>
      <c r="C1872" t="s">
        <v>900</v>
      </c>
      <c r="D1872" t="s">
        <v>1303</v>
      </c>
      <c r="E1872" t="s">
        <v>15519</v>
      </c>
      <c r="F1872" t="s">
        <v>2993</v>
      </c>
      <c r="G1872" s="62">
        <v>479.5</v>
      </c>
      <c r="H1872" s="4">
        <v>1</v>
      </c>
      <c r="I1872" s="63">
        <v>0.47949999999999998</v>
      </c>
      <c r="J1872">
        <v>14</v>
      </c>
      <c r="K1872" t="s">
        <v>13039</v>
      </c>
      <c r="L1872" t="s">
        <v>1601</v>
      </c>
      <c r="M1872" s="2">
        <v>29.237565462964991</v>
      </c>
      <c r="N1872" t="s">
        <v>1820</v>
      </c>
    </row>
    <row r="1873" spans="1:14" x14ac:dyDescent="0.3">
      <c r="A1873" s="1">
        <v>45805.618286504628</v>
      </c>
      <c r="B1873" t="s">
        <v>900</v>
      </c>
      <c r="C1873" t="s">
        <v>900</v>
      </c>
      <c r="D1873" t="s">
        <v>1303</v>
      </c>
      <c r="E1873" t="s">
        <v>15520</v>
      </c>
      <c r="F1873" t="s">
        <v>3113</v>
      </c>
      <c r="G1873" s="62">
        <v>479.5</v>
      </c>
      <c r="H1873" s="4">
        <v>1</v>
      </c>
      <c r="I1873" s="63">
        <v>0.47949999999999998</v>
      </c>
      <c r="J1873">
        <v>12</v>
      </c>
      <c r="K1873" t="s">
        <v>13039</v>
      </c>
      <c r="L1873" t="s">
        <v>1601</v>
      </c>
      <c r="M1873" s="2">
        <v>29.240838460646049</v>
      </c>
      <c r="N1873" t="s">
        <v>1820</v>
      </c>
    </row>
    <row r="1874" spans="1:14" x14ac:dyDescent="0.3">
      <c r="A1874" s="1">
        <v>45813.617168506942</v>
      </c>
      <c r="B1874" t="s">
        <v>354</v>
      </c>
      <c r="C1874" t="s">
        <v>354</v>
      </c>
      <c r="D1874" t="s">
        <v>1246</v>
      </c>
      <c r="E1874" t="s">
        <v>15521</v>
      </c>
      <c r="F1874" t="s">
        <v>7884</v>
      </c>
      <c r="G1874" s="62">
        <v>141</v>
      </c>
      <c r="H1874" s="4">
        <v>1</v>
      </c>
      <c r="I1874" s="63">
        <v>0.14099999999999999</v>
      </c>
      <c r="J1874">
        <v>4</v>
      </c>
      <c r="K1874" t="s">
        <v>13039</v>
      </c>
      <c r="L1874" t="s">
        <v>2219</v>
      </c>
      <c r="M1874" s="2">
        <v>21.919051076387401</v>
      </c>
      <c r="N1874" t="s">
        <v>1820</v>
      </c>
    </row>
    <row r="1875" spans="1:14" x14ac:dyDescent="0.3">
      <c r="A1875" s="1">
        <v>45814.274111273153</v>
      </c>
      <c r="B1875" t="s">
        <v>354</v>
      </c>
      <c r="C1875" t="s">
        <v>354</v>
      </c>
      <c r="D1875" t="s">
        <v>1246</v>
      </c>
      <c r="E1875" t="s">
        <v>15522</v>
      </c>
      <c r="F1875" t="s">
        <v>2261</v>
      </c>
      <c r="G1875" s="62">
        <v>141</v>
      </c>
      <c r="H1875" s="4">
        <v>1</v>
      </c>
      <c r="I1875" s="63">
        <v>0.14099999999999999</v>
      </c>
      <c r="J1875">
        <v>3</v>
      </c>
      <c r="K1875" t="s">
        <v>13039</v>
      </c>
      <c r="L1875" t="s">
        <v>1344</v>
      </c>
      <c r="M1875" s="2">
        <v>24.743600023146431</v>
      </c>
      <c r="N1875" t="s">
        <v>1820</v>
      </c>
    </row>
    <row r="1876" spans="1:14" x14ac:dyDescent="0.3">
      <c r="A1876" s="1">
        <v>45813.284132581022</v>
      </c>
      <c r="B1876" t="s">
        <v>354</v>
      </c>
      <c r="C1876" t="s">
        <v>354</v>
      </c>
      <c r="D1876" t="s">
        <v>1246</v>
      </c>
      <c r="E1876" t="s">
        <v>15523</v>
      </c>
      <c r="F1876" t="s">
        <v>4165</v>
      </c>
      <c r="G1876" s="62">
        <v>141</v>
      </c>
      <c r="H1876" s="4">
        <v>1</v>
      </c>
      <c r="I1876" s="63">
        <v>0.14099999999999999</v>
      </c>
      <c r="J1876">
        <v>4</v>
      </c>
      <c r="K1876" t="s">
        <v>13039</v>
      </c>
      <c r="L1876" t="s">
        <v>1344</v>
      </c>
      <c r="M1876" s="2">
        <v>24.742525740744899</v>
      </c>
      <c r="N1876" t="s">
        <v>1820</v>
      </c>
    </row>
    <row r="1877" spans="1:14" x14ac:dyDescent="0.3">
      <c r="A1877" s="1">
        <v>45813.380676527777</v>
      </c>
      <c r="B1877" t="s">
        <v>1339</v>
      </c>
      <c r="C1877" t="s">
        <v>1010</v>
      </c>
      <c r="D1877" t="s">
        <v>1047</v>
      </c>
      <c r="E1877" t="s">
        <v>15524</v>
      </c>
      <c r="F1877" t="s">
        <v>4151</v>
      </c>
      <c r="G1877" s="62">
        <v>58.13</v>
      </c>
      <c r="H1877" s="4">
        <v>1</v>
      </c>
      <c r="I1877" s="63">
        <v>5.8130000000000001E-2</v>
      </c>
      <c r="J1877">
        <v>4</v>
      </c>
      <c r="K1877" t="s">
        <v>13034</v>
      </c>
      <c r="L1877" t="s">
        <v>1355</v>
      </c>
      <c r="M1877" s="2">
        <v>23.601614398146921</v>
      </c>
      <c r="N1877" t="s">
        <v>13062</v>
      </c>
    </row>
    <row r="1878" spans="1:14" x14ac:dyDescent="0.3">
      <c r="A1878" s="1">
        <v>45801.625304988433</v>
      </c>
      <c r="B1878" t="s">
        <v>1030</v>
      </c>
      <c r="C1878" t="s">
        <v>1030</v>
      </c>
      <c r="D1878" t="s">
        <v>1047</v>
      </c>
      <c r="E1878" t="s">
        <v>15525</v>
      </c>
      <c r="F1878" t="s">
        <v>1373</v>
      </c>
      <c r="G1878" s="62">
        <v>62</v>
      </c>
      <c r="H1878" s="4">
        <v>1</v>
      </c>
      <c r="I1878" s="63">
        <v>6.2E-2</v>
      </c>
      <c r="J1878">
        <v>16</v>
      </c>
      <c r="K1878" t="s">
        <v>13039</v>
      </c>
      <c r="L1878" t="s">
        <v>1475</v>
      </c>
      <c r="M1878" s="2">
        <v>22.444344942130559</v>
      </c>
      <c r="N1878" t="s">
        <v>1820</v>
      </c>
    </row>
    <row r="1879" spans="1:14" x14ac:dyDescent="0.3">
      <c r="A1879" s="1">
        <v>45808.934656111109</v>
      </c>
      <c r="B1879" t="s">
        <v>1339</v>
      </c>
      <c r="C1879" t="s">
        <v>1010</v>
      </c>
      <c r="D1879" t="s">
        <v>1047</v>
      </c>
      <c r="E1879" t="s">
        <v>15526</v>
      </c>
      <c r="F1879" t="s">
        <v>5005</v>
      </c>
      <c r="G1879" s="62">
        <v>58.13</v>
      </c>
      <c r="H1879" s="4">
        <v>1</v>
      </c>
      <c r="I1879" s="63">
        <v>5.8130000000000001E-2</v>
      </c>
      <c r="J1879">
        <v>9</v>
      </c>
      <c r="K1879" t="s">
        <v>13034</v>
      </c>
      <c r="L1879" t="s">
        <v>1475</v>
      </c>
      <c r="M1879" s="2">
        <v>22.987303055553639</v>
      </c>
      <c r="N1879" t="s">
        <v>13062</v>
      </c>
    </row>
    <row r="1880" spans="1:14" x14ac:dyDescent="0.3">
      <c r="A1880" s="1">
        <v>45808.620518344913</v>
      </c>
      <c r="B1880" t="s">
        <v>613</v>
      </c>
      <c r="C1880" t="s">
        <v>613</v>
      </c>
      <c r="D1880" t="s">
        <v>1534</v>
      </c>
      <c r="E1880" t="s">
        <v>15527</v>
      </c>
      <c r="F1880" t="s">
        <v>7145</v>
      </c>
      <c r="G1880" s="62">
        <v>116.8</v>
      </c>
      <c r="H1880" s="4">
        <v>1</v>
      </c>
      <c r="I1880" s="63">
        <v>0.1168</v>
      </c>
      <c r="J1880">
        <v>9</v>
      </c>
      <c r="K1880" t="s">
        <v>13039</v>
      </c>
      <c r="L1880" t="s">
        <v>1475</v>
      </c>
      <c r="M1880" s="2">
        <v>22.882249456015419</v>
      </c>
      <c r="N1880" t="s">
        <v>1820</v>
      </c>
    </row>
    <row r="1881" spans="1:14" x14ac:dyDescent="0.3">
      <c r="A1881" s="1">
        <v>45810.989526805562</v>
      </c>
      <c r="B1881" t="s">
        <v>613</v>
      </c>
      <c r="C1881" t="s">
        <v>613</v>
      </c>
      <c r="D1881" t="s">
        <v>1534</v>
      </c>
      <c r="E1881" t="s">
        <v>15528</v>
      </c>
      <c r="F1881" t="s">
        <v>6556</v>
      </c>
      <c r="G1881" s="62">
        <v>116.8</v>
      </c>
      <c r="H1881" s="4">
        <v>1</v>
      </c>
      <c r="I1881" s="63">
        <v>0.1168</v>
      </c>
      <c r="J1881">
        <v>7</v>
      </c>
      <c r="K1881" t="s">
        <v>13039</v>
      </c>
      <c r="L1881" t="s">
        <v>1355</v>
      </c>
      <c r="M1881" s="2">
        <v>23.00036016204103</v>
      </c>
      <c r="N1881" t="s">
        <v>1820</v>
      </c>
    </row>
    <row r="1882" spans="1:14" x14ac:dyDescent="0.3">
      <c r="A1882" s="1">
        <v>45811.977466550918</v>
      </c>
      <c r="B1882" t="s">
        <v>613</v>
      </c>
      <c r="C1882" t="s">
        <v>613</v>
      </c>
      <c r="D1882" t="s">
        <v>1534</v>
      </c>
      <c r="E1882" t="s">
        <v>15529</v>
      </c>
      <c r="F1882" t="s">
        <v>4560</v>
      </c>
      <c r="G1882" s="62">
        <v>116.8</v>
      </c>
      <c r="H1882" s="4">
        <v>1</v>
      </c>
      <c r="I1882" s="63">
        <v>0.1168</v>
      </c>
      <c r="J1882">
        <v>6</v>
      </c>
      <c r="K1882" t="s">
        <v>13039</v>
      </c>
      <c r="L1882" t="s">
        <v>1475</v>
      </c>
      <c r="M1882" s="2">
        <v>22.757096678236849</v>
      </c>
      <c r="N1882" t="s">
        <v>1820</v>
      </c>
    </row>
    <row r="1883" spans="1:14" x14ac:dyDescent="0.3">
      <c r="A1883" s="1">
        <v>45807.571110497687</v>
      </c>
      <c r="B1883" t="s">
        <v>1030</v>
      </c>
      <c r="C1883" t="s">
        <v>1030</v>
      </c>
      <c r="D1883" t="s">
        <v>1047</v>
      </c>
      <c r="E1883" t="s">
        <v>15530</v>
      </c>
      <c r="F1883" t="s">
        <v>1946</v>
      </c>
      <c r="G1883" s="62">
        <v>62</v>
      </c>
      <c r="H1883" s="4">
        <v>1</v>
      </c>
      <c r="I1883" s="63">
        <v>6.2E-2</v>
      </c>
      <c r="J1883">
        <v>10</v>
      </c>
      <c r="K1883" t="s">
        <v>13039</v>
      </c>
      <c r="L1883" t="s">
        <v>1355</v>
      </c>
      <c r="M1883" s="2">
        <v>23.268578368057209</v>
      </c>
      <c r="N1883" t="s">
        <v>1820</v>
      </c>
    </row>
    <row r="1884" spans="1:14" x14ac:dyDescent="0.3">
      <c r="A1884" s="1">
        <v>45811.968158668977</v>
      </c>
      <c r="B1884" t="s">
        <v>613</v>
      </c>
      <c r="C1884" t="s">
        <v>613</v>
      </c>
      <c r="D1884" t="s">
        <v>1534</v>
      </c>
      <c r="E1884" t="s">
        <v>15531</v>
      </c>
      <c r="F1884" t="s">
        <v>3896</v>
      </c>
      <c r="G1884" s="62">
        <v>116.8</v>
      </c>
      <c r="H1884" s="4">
        <v>1</v>
      </c>
      <c r="I1884" s="63">
        <v>0.1168</v>
      </c>
      <c r="J1884">
        <v>6</v>
      </c>
      <c r="K1884" t="s">
        <v>13039</v>
      </c>
      <c r="L1884" t="s">
        <v>1355</v>
      </c>
      <c r="M1884" s="2">
        <v>23.574925150460331</v>
      </c>
      <c r="N1884" t="s">
        <v>1820</v>
      </c>
    </row>
    <row r="1885" spans="1:14" x14ac:dyDescent="0.3">
      <c r="A1885" s="1">
        <v>45808.607138287043</v>
      </c>
      <c r="B1885" t="s">
        <v>613</v>
      </c>
      <c r="C1885" t="s">
        <v>613</v>
      </c>
      <c r="D1885" t="s">
        <v>1534</v>
      </c>
      <c r="E1885" t="s">
        <v>15532</v>
      </c>
      <c r="F1885" t="s">
        <v>4553</v>
      </c>
      <c r="G1885" s="62">
        <v>116.8</v>
      </c>
      <c r="H1885" s="4">
        <v>1</v>
      </c>
      <c r="I1885" s="63">
        <v>0.1168</v>
      </c>
      <c r="J1885">
        <v>9</v>
      </c>
      <c r="K1885" t="s">
        <v>13039</v>
      </c>
      <c r="L1885" t="s">
        <v>1475</v>
      </c>
      <c r="M1885" s="2">
        <v>22.842348541664251</v>
      </c>
      <c r="N1885" t="s">
        <v>1820</v>
      </c>
    </row>
    <row r="1886" spans="1:14" x14ac:dyDescent="0.3">
      <c r="A1886" s="1">
        <v>45808.930534548606</v>
      </c>
      <c r="B1886" t="s">
        <v>1339</v>
      </c>
      <c r="C1886" t="s">
        <v>1010</v>
      </c>
      <c r="D1886" t="s">
        <v>1047</v>
      </c>
      <c r="E1886" t="s">
        <v>15533</v>
      </c>
      <c r="F1886" t="s">
        <v>4141</v>
      </c>
      <c r="G1886" s="62">
        <v>58.13</v>
      </c>
      <c r="H1886" s="4">
        <v>1</v>
      </c>
      <c r="I1886" s="63">
        <v>5.8130000000000001E-2</v>
      </c>
      <c r="J1886">
        <v>9</v>
      </c>
      <c r="K1886" t="s">
        <v>13034</v>
      </c>
      <c r="L1886" t="s">
        <v>1355</v>
      </c>
      <c r="M1886" s="2">
        <v>23.035734189812501</v>
      </c>
      <c r="N1886" t="s">
        <v>13062</v>
      </c>
    </row>
    <row r="1887" spans="1:14" x14ac:dyDescent="0.3">
      <c r="A1887" s="1">
        <v>45801.623441481483</v>
      </c>
      <c r="B1887" t="s">
        <v>1030</v>
      </c>
      <c r="C1887" t="s">
        <v>1030</v>
      </c>
      <c r="D1887" t="s">
        <v>1047</v>
      </c>
      <c r="E1887" t="s">
        <v>15534</v>
      </c>
      <c r="F1887" t="s">
        <v>1369</v>
      </c>
      <c r="G1887" s="62">
        <v>62</v>
      </c>
      <c r="H1887" s="4">
        <v>1</v>
      </c>
      <c r="I1887" s="63">
        <v>6.2E-2</v>
      </c>
      <c r="J1887">
        <v>16</v>
      </c>
      <c r="K1887" t="s">
        <v>13039</v>
      </c>
      <c r="L1887" t="s">
        <v>1355</v>
      </c>
      <c r="M1887" s="2">
        <v>23.375947013890251</v>
      </c>
      <c r="N1887" t="s">
        <v>1820</v>
      </c>
    </row>
    <row r="1888" spans="1:14" x14ac:dyDescent="0.3">
      <c r="A1888" s="1">
        <v>45811.798585393517</v>
      </c>
      <c r="B1888" t="s">
        <v>613</v>
      </c>
      <c r="C1888" t="s">
        <v>613</v>
      </c>
      <c r="D1888" t="s">
        <v>1534</v>
      </c>
      <c r="E1888" t="s">
        <v>15535</v>
      </c>
      <c r="F1888" t="s">
        <v>6571</v>
      </c>
      <c r="G1888" s="62">
        <v>116.8</v>
      </c>
      <c r="H1888" s="4">
        <v>1</v>
      </c>
      <c r="I1888" s="63">
        <v>0.1168</v>
      </c>
      <c r="J1888">
        <v>6</v>
      </c>
      <c r="K1888" t="s">
        <v>13039</v>
      </c>
      <c r="L1888" t="s">
        <v>1355</v>
      </c>
      <c r="M1888" s="2">
        <v>23.27879605324415</v>
      </c>
      <c r="N1888" t="s">
        <v>1820</v>
      </c>
    </row>
    <row r="1889" spans="1:14" x14ac:dyDescent="0.3">
      <c r="A1889" s="1">
        <v>45813.630755902777</v>
      </c>
      <c r="B1889" t="s">
        <v>133</v>
      </c>
      <c r="C1889" t="s">
        <v>133</v>
      </c>
      <c r="D1889" t="s">
        <v>1446</v>
      </c>
      <c r="E1889" t="s">
        <v>15536</v>
      </c>
      <c r="F1889" t="s">
        <v>15537</v>
      </c>
      <c r="G1889" s="62">
        <v>49.66</v>
      </c>
      <c r="H1889" s="4">
        <v>1</v>
      </c>
      <c r="I1889" s="63">
        <v>4.9660000000000003E-2</v>
      </c>
      <c r="J1889">
        <v>4</v>
      </c>
      <c r="K1889" t="s">
        <v>13039</v>
      </c>
      <c r="L1889" t="s">
        <v>1355</v>
      </c>
      <c r="M1889" s="2">
        <v>23.274364247685298</v>
      </c>
      <c r="N1889" t="s">
        <v>1820</v>
      </c>
    </row>
    <row r="1890" spans="1:14" x14ac:dyDescent="0.3">
      <c r="A1890" s="1">
        <v>45810.98698962963</v>
      </c>
      <c r="B1890" t="s">
        <v>613</v>
      </c>
      <c r="C1890" t="s">
        <v>613</v>
      </c>
      <c r="D1890" t="s">
        <v>1534</v>
      </c>
      <c r="E1890" t="s">
        <v>15538</v>
      </c>
      <c r="F1890" t="s">
        <v>5463</v>
      </c>
      <c r="G1890" s="62">
        <v>116.8</v>
      </c>
      <c r="H1890" s="4">
        <v>1</v>
      </c>
      <c r="I1890" s="63">
        <v>0.1168</v>
      </c>
      <c r="J1890">
        <v>7</v>
      </c>
      <c r="K1890" t="s">
        <v>13039</v>
      </c>
      <c r="L1890" t="s">
        <v>1355</v>
      </c>
      <c r="M1890" s="2">
        <v>23.389499247685311</v>
      </c>
      <c r="N1890" t="s">
        <v>1820</v>
      </c>
    </row>
    <row r="1891" spans="1:14" x14ac:dyDescent="0.3">
      <c r="A1891" s="1">
        <v>45808.281982685177</v>
      </c>
      <c r="B1891" t="s">
        <v>613</v>
      </c>
      <c r="C1891" t="s">
        <v>613</v>
      </c>
      <c r="D1891" t="s">
        <v>1534</v>
      </c>
      <c r="E1891" t="s">
        <v>15539</v>
      </c>
      <c r="F1891" t="s">
        <v>9332</v>
      </c>
      <c r="G1891" s="62">
        <v>116.8</v>
      </c>
      <c r="H1891" s="4">
        <v>1</v>
      </c>
      <c r="I1891" s="63">
        <v>0.1168</v>
      </c>
      <c r="J1891">
        <v>9</v>
      </c>
      <c r="K1891" t="s">
        <v>13039</v>
      </c>
      <c r="L1891" t="s">
        <v>1355</v>
      </c>
      <c r="M1891" s="2">
        <v>23.317176643518909</v>
      </c>
      <c r="N1891" t="s">
        <v>1820</v>
      </c>
    </row>
    <row r="1892" spans="1:14" x14ac:dyDescent="0.3">
      <c r="A1892" s="1">
        <v>45813.380931238433</v>
      </c>
      <c r="B1892" t="s">
        <v>1339</v>
      </c>
      <c r="C1892" t="s">
        <v>1010</v>
      </c>
      <c r="D1892" t="s">
        <v>1047</v>
      </c>
      <c r="E1892" t="s">
        <v>15540</v>
      </c>
      <c r="F1892" t="s">
        <v>4138</v>
      </c>
      <c r="G1892" s="62">
        <v>58.13</v>
      </c>
      <c r="H1892" s="4">
        <v>1</v>
      </c>
      <c r="I1892" s="63">
        <v>5.8130000000000001E-2</v>
      </c>
      <c r="J1892">
        <v>4</v>
      </c>
      <c r="K1892" t="s">
        <v>13034</v>
      </c>
      <c r="L1892" t="s">
        <v>1355</v>
      </c>
      <c r="M1892" s="2">
        <v>23.382157164349341</v>
      </c>
      <c r="N1892" t="s">
        <v>13062</v>
      </c>
    </row>
    <row r="1893" spans="1:14" x14ac:dyDescent="0.3">
      <c r="A1893" s="1">
        <v>45810.662007303239</v>
      </c>
      <c r="B1893" t="s">
        <v>613</v>
      </c>
      <c r="C1893" t="s">
        <v>613</v>
      </c>
      <c r="D1893" t="s">
        <v>1534</v>
      </c>
      <c r="E1893" t="s">
        <v>15541</v>
      </c>
      <c r="F1893" t="s">
        <v>7522</v>
      </c>
      <c r="G1893" s="62">
        <v>116.8</v>
      </c>
      <c r="H1893" s="4">
        <v>1</v>
      </c>
      <c r="I1893" s="63">
        <v>0.1168</v>
      </c>
      <c r="J1893">
        <v>7</v>
      </c>
      <c r="K1893" t="s">
        <v>13039</v>
      </c>
      <c r="L1893" t="s">
        <v>1355</v>
      </c>
      <c r="M1893" s="2">
        <v>23.47460415509704</v>
      </c>
      <c r="N1893" t="s">
        <v>1820</v>
      </c>
    </row>
    <row r="1894" spans="1:14" x14ac:dyDescent="0.3">
      <c r="A1894" s="1">
        <v>45812.605837129631</v>
      </c>
      <c r="B1894" t="s">
        <v>220</v>
      </c>
      <c r="C1894" t="s">
        <v>220</v>
      </c>
      <c r="D1894" t="s">
        <v>2350</v>
      </c>
      <c r="E1894" t="s">
        <v>15542</v>
      </c>
      <c r="F1894" t="s">
        <v>15543</v>
      </c>
      <c r="G1894" s="62">
        <v>85.3</v>
      </c>
      <c r="H1894" s="4">
        <v>1</v>
      </c>
      <c r="I1894" s="63">
        <v>8.5300000000000001E-2</v>
      </c>
      <c r="J1894">
        <v>5</v>
      </c>
      <c r="K1894" t="s">
        <v>13039</v>
      </c>
      <c r="L1894" t="s">
        <v>1481</v>
      </c>
      <c r="M1894" s="2">
        <v>19.630577534720938</v>
      </c>
      <c r="N1894" t="s">
        <v>1820</v>
      </c>
    </row>
    <row r="1895" spans="1:14" x14ac:dyDescent="0.3">
      <c r="A1895" s="1">
        <v>45801.234641655094</v>
      </c>
      <c r="B1895" t="s">
        <v>554</v>
      </c>
      <c r="C1895" t="s">
        <v>554</v>
      </c>
      <c r="D1895" t="s">
        <v>1473</v>
      </c>
      <c r="E1895" t="s">
        <v>15544</v>
      </c>
      <c r="F1895" t="s">
        <v>4700</v>
      </c>
      <c r="G1895" s="62">
        <v>140.13999999999999</v>
      </c>
      <c r="H1895" s="4">
        <v>1</v>
      </c>
      <c r="I1895" s="63">
        <v>0.14013999999999999</v>
      </c>
      <c r="J1895">
        <v>16</v>
      </c>
      <c r="K1895" t="s">
        <v>13039</v>
      </c>
      <c r="L1895" t="s">
        <v>1486</v>
      </c>
      <c r="M1895" s="2">
        <v>20.24795025463391</v>
      </c>
      <c r="N1895" t="s">
        <v>1820</v>
      </c>
    </row>
    <row r="1896" spans="1:14" x14ac:dyDescent="0.3">
      <c r="A1896" s="1">
        <v>45813.622412905097</v>
      </c>
      <c r="B1896" t="s">
        <v>144</v>
      </c>
      <c r="C1896" t="s">
        <v>144</v>
      </c>
      <c r="D1896" t="s">
        <v>1047</v>
      </c>
      <c r="E1896" t="s">
        <v>15545</v>
      </c>
      <c r="F1896" t="s">
        <v>5588</v>
      </c>
      <c r="G1896" s="62">
        <v>26.1</v>
      </c>
      <c r="H1896" s="4">
        <v>1</v>
      </c>
      <c r="I1896" s="63">
        <v>2.6100000000000002E-2</v>
      </c>
      <c r="J1896">
        <v>4</v>
      </c>
      <c r="K1896" t="s">
        <v>13039</v>
      </c>
      <c r="L1896" t="s">
        <v>1486</v>
      </c>
      <c r="M1896" s="2">
        <v>20.321809201384891</v>
      </c>
      <c r="N1896" t="s">
        <v>1820</v>
      </c>
    </row>
    <row r="1897" spans="1:14" x14ac:dyDescent="0.3">
      <c r="A1897" s="1">
        <v>45811.660046770827</v>
      </c>
      <c r="B1897" t="s">
        <v>613</v>
      </c>
      <c r="C1897" t="s">
        <v>613</v>
      </c>
      <c r="D1897" t="s">
        <v>1534</v>
      </c>
      <c r="E1897" t="s">
        <v>15546</v>
      </c>
      <c r="F1897" t="s">
        <v>6533</v>
      </c>
      <c r="G1897" s="62">
        <v>116.8</v>
      </c>
      <c r="H1897" s="4">
        <v>1</v>
      </c>
      <c r="I1897" s="63">
        <v>0.1168</v>
      </c>
      <c r="J1897">
        <v>6</v>
      </c>
      <c r="K1897" t="s">
        <v>13039</v>
      </c>
      <c r="L1897" t="s">
        <v>1486</v>
      </c>
      <c r="M1897" s="2">
        <v>20.05748168981518</v>
      </c>
      <c r="N1897" t="s">
        <v>1820</v>
      </c>
    </row>
    <row r="1898" spans="1:14" x14ac:dyDescent="0.3">
      <c r="A1898" s="1">
        <v>45807.248188263889</v>
      </c>
      <c r="B1898" t="s">
        <v>613</v>
      </c>
      <c r="C1898" t="s">
        <v>613</v>
      </c>
      <c r="D1898" t="s">
        <v>1534</v>
      </c>
      <c r="E1898" t="s">
        <v>15547</v>
      </c>
      <c r="F1898" t="s">
        <v>8200</v>
      </c>
      <c r="G1898" s="62">
        <v>116.8</v>
      </c>
      <c r="H1898" s="4">
        <v>1</v>
      </c>
      <c r="I1898" s="63">
        <v>0.1168</v>
      </c>
      <c r="J1898">
        <v>10</v>
      </c>
      <c r="K1898" t="s">
        <v>13039</v>
      </c>
      <c r="L1898" t="s">
        <v>1481</v>
      </c>
      <c r="M1898" s="2">
        <v>19.916312129629659</v>
      </c>
      <c r="N1898" t="s">
        <v>1820</v>
      </c>
    </row>
    <row r="1899" spans="1:14" x14ac:dyDescent="0.3">
      <c r="A1899" s="1">
        <v>45812.715077465276</v>
      </c>
      <c r="B1899" t="s">
        <v>220</v>
      </c>
      <c r="C1899" t="s">
        <v>220</v>
      </c>
      <c r="D1899" t="s">
        <v>2350</v>
      </c>
      <c r="E1899" t="s">
        <v>15548</v>
      </c>
      <c r="F1899" t="s">
        <v>15549</v>
      </c>
      <c r="G1899" s="62">
        <v>85.3</v>
      </c>
      <c r="H1899" s="4">
        <v>1</v>
      </c>
      <c r="I1899" s="63">
        <v>8.5300000000000001E-2</v>
      </c>
      <c r="J1899">
        <v>5</v>
      </c>
      <c r="K1899" t="s">
        <v>13039</v>
      </c>
      <c r="L1899" t="s">
        <v>1481</v>
      </c>
      <c r="M1899" s="2">
        <v>19.674681701391819</v>
      </c>
      <c r="N1899" t="s">
        <v>1820</v>
      </c>
    </row>
    <row r="1900" spans="1:14" x14ac:dyDescent="0.3">
      <c r="A1900" s="1">
        <v>45807.23467878472</v>
      </c>
      <c r="B1900" t="s">
        <v>613</v>
      </c>
      <c r="C1900" t="s">
        <v>613</v>
      </c>
      <c r="D1900" t="s">
        <v>1534</v>
      </c>
      <c r="E1900" t="s">
        <v>15550</v>
      </c>
      <c r="F1900" t="s">
        <v>3463</v>
      </c>
      <c r="G1900" s="62">
        <v>116.8</v>
      </c>
      <c r="H1900" s="4">
        <v>1</v>
      </c>
      <c r="I1900" s="63">
        <v>0.1168</v>
      </c>
      <c r="J1900">
        <v>10</v>
      </c>
      <c r="K1900" t="s">
        <v>13039</v>
      </c>
      <c r="L1900" t="s">
        <v>1481</v>
      </c>
      <c r="M1900" s="2">
        <v>19.963528749998659</v>
      </c>
      <c r="N1900" t="s">
        <v>1820</v>
      </c>
    </row>
    <row r="1901" spans="1:14" x14ac:dyDescent="0.3">
      <c r="A1901" s="1">
        <v>45804.979633773153</v>
      </c>
      <c r="B1901" t="s">
        <v>554</v>
      </c>
      <c r="C1901" t="s">
        <v>554</v>
      </c>
      <c r="D1901" t="s">
        <v>1473</v>
      </c>
      <c r="E1901" t="s">
        <v>15551</v>
      </c>
      <c r="F1901" t="s">
        <v>7351</v>
      </c>
      <c r="G1901" s="62">
        <v>140.13999999999999</v>
      </c>
      <c r="H1901" s="4">
        <v>1</v>
      </c>
      <c r="I1901" s="63">
        <v>0.14013999999999999</v>
      </c>
      <c r="J1901">
        <v>13</v>
      </c>
      <c r="K1901" t="s">
        <v>13039</v>
      </c>
      <c r="L1901" t="s">
        <v>1486</v>
      </c>
      <c r="M1901" s="2">
        <v>20.3880275231495</v>
      </c>
      <c r="N1901" t="s">
        <v>1820</v>
      </c>
    </row>
    <row r="1902" spans="1:14" x14ac:dyDescent="0.3">
      <c r="A1902" s="1">
        <v>45815.247589618048</v>
      </c>
      <c r="B1902" t="s">
        <v>220</v>
      </c>
      <c r="C1902" t="s">
        <v>220</v>
      </c>
      <c r="D1902" t="s">
        <v>2350</v>
      </c>
      <c r="E1902" t="s">
        <v>15552</v>
      </c>
      <c r="F1902" t="s">
        <v>15553</v>
      </c>
      <c r="G1902" s="62">
        <v>85.3</v>
      </c>
      <c r="H1902" s="4">
        <v>1</v>
      </c>
      <c r="I1902" s="63">
        <v>8.5300000000000001E-2</v>
      </c>
      <c r="J1902">
        <v>2</v>
      </c>
      <c r="K1902" t="s">
        <v>13039</v>
      </c>
      <c r="L1902" t="s">
        <v>1481</v>
      </c>
      <c r="M1902" s="2">
        <v>19.90903634259303</v>
      </c>
      <c r="N1902" t="s">
        <v>1820</v>
      </c>
    </row>
    <row r="1903" spans="1:14" x14ac:dyDescent="0.3">
      <c r="A1903" s="1">
        <v>45814.952068993058</v>
      </c>
      <c r="B1903" t="s">
        <v>956</v>
      </c>
      <c r="C1903" t="s">
        <v>956</v>
      </c>
      <c r="D1903" t="s">
        <v>1042</v>
      </c>
      <c r="E1903" t="s">
        <v>15554</v>
      </c>
      <c r="F1903" t="s">
        <v>1645</v>
      </c>
      <c r="G1903" s="62">
        <v>148.19999999999999</v>
      </c>
      <c r="H1903" s="4">
        <v>1</v>
      </c>
      <c r="I1903" s="63">
        <v>0.1482</v>
      </c>
      <c r="J1903">
        <v>3</v>
      </c>
      <c r="K1903" t="s">
        <v>13039</v>
      </c>
      <c r="L1903" t="s">
        <v>1481</v>
      </c>
      <c r="M1903" s="2">
        <v>19.987079780090429</v>
      </c>
      <c r="N1903" t="s">
        <v>1820</v>
      </c>
    </row>
    <row r="1904" spans="1:14" x14ac:dyDescent="0.3">
      <c r="A1904" s="1">
        <v>45807.95670278935</v>
      </c>
      <c r="B1904" t="s">
        <v>613</v>
      </c>
      <c r="C1904" t="s">
        <v>613</v>
      </c>
      <c r="D1904" t="s">
        <v>1534</v>
      </c>
      <c r="E1904" t="s">
        <v>15555</v>
      </c>
      <c r="F1904" t="s">
        <v>1585</v>
      </c>
      <c r="G1904" s="62">
        <v>116.8</v>
      </c>
      <c r="H1904" s="4">
        <v>1</v>
      </c>
      <c r="I1904" s="63">
        <v>0.1168</v>
      </c>
      <c r="J1904">
        <v>10</v>
      </c>
      <c r="K1904" t="s">
        <v>13039</v>
      </c>
      <c r="L1904" t="s">
        <v>1481</v>
      </c>
      <c r="M1904" s="2">
        <v>19.642067303240761</v>
      </c>
      <c r="N1904" t="s">
        <v>1820</v>
      </c>
    </row>
    <row r="1905" spans="1:14" x14ac:dyDescent="0.3">
      <c r="A1905" s="1">
        <v>45811.957149837966</v>
      </c>
      <c r="B1905" t="s">
        <v>873</v>
      </c>
      <c r="C1905" t="s">
        <v>873</v>
      </c>
      <c r="D1905" t="s">
        <v>5770</v>
      </c>
      <c r="E1905" t="s">
        <v>15556</v>
      </c>
      <c r="F1905" t="s">
        <v>8430</v>
      </c>
      <c r="G1905" s="62">
        <v>113.8</v>
      </c>
      <c r="H1905" s="4">
        <v>1</v>
      </c>
      <c r="I1905" s="63">
        <v>0.1138</v>
      </c>
      <c r="J1905">
        <v>6</v>
      </c>
      <c r="K1905" t="s">
        <v>13039</v>
      </c>
      <c r="L1905" t="s">
        <v>1481</v>
      </c>
      <c r="M1905" s="2">
        <v>19.59924790509103</v>
      </c>
      <c r="N1905" t="s">
        <v>1820</v>
      </c>
    </row>
    <row r="1906" spans="1:14" x14ac:dyDescent="0.3">
      <c r="A1906" s="1">
        <v>45810.662248587963</v>
      </c>
      <c r="B1906" t="s">
        <v>613</v>
      </c>
      <c r="C1906" t="s">
        <v>613</v>
      </c>
      <c r="D1906" t="s">
        <v>1534</v>
      </c>
      <c r="E1906" t="s">
        <v>15557</v>
      </c>
      <c r="F1906" t="s">
        <v>7430</v>
      </c>
      <c r="G1906" s="62">
        <v>116.8</v>
      </c>
      <c r="H1906" s="4">
        <v>1</v>
      </c>
      <c r="I1906" s="63">
        <v>0.1168</v>
      </c>
      <c r="J1906">
        <v>7</v>
      </c>
      <c r="K1906" t="s">
        <v>13039</v>
      </c>
      <c r="L1906" t="s">
        <v>1486</v>
      </c>
      <c r="M1906" s="2">
        <v>20.31936547454097</v>
      </c>
      <c r="N1906" t="s">
        <v>1820</v>
      </c>
    </row>
    <row r="1907" spans="1:14" x14ac:dyDescent="0.3">
      <c r="A1907" s="1">
        <v>45807.961013680557</v>
      </c>
      <c r="B1907" t="s">
        <v>613</v>
      </c>
      <c r="C1907" t="s">
        <v>613</v>
      </c>
      <c r="D1907" t="s">
        <v>1534</v>
      </c>
      <c r="E1907" t="s">
        <v>15558</v>
      </c>
      <c r="F1907" t="s">
        <v>2477</v>
      </c>
      <c r="G1907" s="62">
        <v>116.8</v>
      </c>
      <c r="H1907" s="4">
        <v>1</v>
      </c>
      <c r="I1907" s="63">
        <v>0.1168</v>
      </c>
      <c r="J1907">
        <v>10</v>
      </c>
      <c r="K1907" t="s">
        <v>13039</v>
      </c>
      <c r="L1907" t="s">
        <v>1481</v>
      </c>
      <c r="M1907" s="2">
        <v>19.418253576390271</v>
      </c>
      <c r="N1907" t="s">
        <v>1820</v>
      </c>
    </row>
    <row r="1908" spans="1:14" x14ac:dyDescent="0.3">
      <c r="A1908" s="1">
        <v>45801.235749108797</v>
      </c>
      <c r="B1908" t="s">
        <v>554</v>
      </c>
      <c r="C1908" t="s">
        <v>554</v>
      </c>
      <c r="D1908" t="s">
        <v>1473</v>
      </c>
      <c r="E1908" t="s">
        <v>15559</v>
      </c>
      <c r="F1908" t="s">
        <v>5165</v>
      </c>
      <c r="G1908" s="62">
        <v>140.13999999999999</v>
      </c>
      <c r="H1908" s="4">
        <v>1</v>
      </c>
      <c r="I1908" s="63">
        <v>0.14013999999999999</v>
      </c>
      <c r="J1908">
        <v>16</v>
      </c>
      <c r="K1908" t="s">
        <v>13039</v>
      </c>
      <c r="L1908" t="s">
        <v>1481</v>
      </c>
      <c r="M1908" s="2">
        <v>19.84892317129561</v>
      </c>
      <c r="N1908" t="s">
        <v>1820</v>
      </c>
    </row>
    <row r="1909" spans="1:14" x14ac:dyDescent="0.3">
      <c r="A1909" s="1">
        <v>45801.256320289351</v>
      </c>
      <c r="B1909" t="s">
        <v>554</v>
      </c>
      <c r="C1909" t="s">
        <v>554</v>
      </c>
      <c r="D1909" t="s">
        <v>1473</v>
      </c>
      <c r="E1909" t="s">
        <v>15560</v>
      </c>
      <c r="F1909" t="s">
        <v>5404</v>
      </c>
      <c r="G1909" s="62">
        <v>140.13999999999999</v>
      </c>
      <c r="H1909" s="4">
        <v>1</v>
      </c>
      <c r="I1909" s="63">
        <v>0.14013999999999999</v>
      </c>
      <c r="J1909">
        <v>16</v>
      </c>
      <c r="K1909" t="s">
        <v>13039</v>
      </c>
      <c r="L1909" t="s">
        <v>1481</v>
      </c>
      <c r="M1909" s="2">
        <v>19.881624131943681</v>
      </c>
      <c r="N1909" t="s">
        <v>1820</v>
      </c>
    </row>
    <row r="1910" spans="1:14" x14ac:dyDescent="0.3">
      <c r="A1910" s="1">
        <v>45801.6261228125</v>
      </c>
      <c r="B1910" t="s">
        <v>554</v>
      </c>
      <c r="C1910" t="s">
        <v>554</v>
      </c>
      <c r="D1910" t="s">
        <v>1473</v>
      </c>
      <c r="E1910" t="s">
        <v>15561</v>
      </c>
      <c r="F1910" t="s">
        <v>5379</v>
      </c>
      <c r="G1910" s="62">
        <v>140.13999999999999</v>
      </c>
      <c r="H1910" s="4">
        <v>1</v>
      </c>
      <c r="I1910" s="63">
        <v>0.14013999999999999</v>
      </c>
      <c r="J1910">
        <v>16</v>
      </c>
      <c r="K1910" t="s">
        <v>13039</v>
      </c>
      <c r="L1910" t="s">
        <v>1481</v>
      </c>
      <c r="M1910" s="2">
        <v>19.236379282403501</v>
      </c>
      <c r="N1910" t="s">
        <v>1820</v>
      </c>
    </row>
    <row r="1911" spans="1:14" x14ac:dyDescent="0.3">
      <c r="A1911" s="1">
        <v>45812.063826064812</v>
      </c>
      <c r="B1911" t="s">
        <v>613</v>
      </c>
      <c r="C1911" t="s">
        <v>613</v>
      </c>
      <c r="D1911" t="s">
        <v>1534</v>
      </c>
      <c r="E1911" t="s">
        <v>15562</v>
      </c>
      <c r="F1911" t="s">
        <v>4884</v>
      </c>
      <c r="G1911" s="62">
        <v>116.8</v>
      </c>
      <c r="H1911" s="4">
        <v>1</v>
      </c>
      <c r="I1911" s="63">
        <v>0.1168</v>
      </c>
      <c r="J1911">
        <v>5</v>
      </c>
      <c r="K1911" t="s">
        <v>13039</v>
      </c>
      <c r="L1911" t="s">
        <v>1486</v>
      </c>
      <c r="M1911" s="2">
        <v>20.32055030092306</v>
      </c>
      <c r="N1911" t="s">
        <v>1820</v>
      </c>
    </row>
    <row r="1912" spans="1:14" x14ac:dyDescent="0.3">
      <c r="A1912" s="1">
        <v>45808.28028136574</v>
      </c>
      <c r="B1912" t="s">
        <v>613</v>
      </c>
      <c r="C1912" t="s">
        <v>613</v>
      </c>
      <c r="D1912" t="s">
        <v>1534</v>
      </c>
      <c r="E1912" t="s">
        <v>15563</v>
      </c>
      <c r="F1912" t="s">
        <v>3672</v>
      </c>
      <c r="G1912" s="62">
        <v>116.8</v>
      </c>
      <c r="H1912" s="4">
        <v>1</v>
      </c>
      <c r="I1912" s="63">
        <v>0.1168</v>
      </c>
      <c r="J1912">
        <v>9</v>
      </c>
      <c r="K1912" t="s">
        <v>13039</v>
      </c>
      <c r="L1912" t="s">
        <v>1486</v>
      </c>
      <c r="M1912" s="2">
        <v>20.26661031250114</v>
      </c>
      <c r="N1912" t="s">
        <v>1820</v>
      </c>
    </row>
    <row r="1913" spans="1:14" x14ac:dyDescent="0.3">
      <c r="A1913" s="1">
        <v>45816.030763483803</v>
      </c>
      <c r="B1913" t="s">
        <v>220</v>
      </c>
      <c r="C1913" t="s">
        <v>220</v>
      </c>
      <c r="D1913" t="s">
        <v>2350</v>
      </c>
      <c r="E1913" t="s">
        <v>15564</v>
      </c>
      <c r="F1913" t="s">
        <v>15565</v>
      </c>
      <c r="G1913" s="62">
        <v>85.3</v>
      </c>
      <c r="H1913" s="4">
        <v>1</v>
      </c>
      <c r="I1913" s="63">
        <v>8.5300000000000001E-2</v>
      </c>
      <c r="J1913">
        <v>1</v>
      </c>
      <c r="K1913" t="s">
        <v>13039</v>
      </c>
      <c r="L1913" t="s">
        <v>1486</v>
      </c>
      <c r="M1913" s="2">
        <v>20.204863344908521</v>
      </c>
      <c r="N1913" t="s">
        <v>1820</v>
      </c>
    </row>
    <row r="1914" spans="1:14" x14ac:dyDescent="0.3">
      <c r="A1914" s="1">
        <v>45810.990821805557</v>
      </c>
      <c r="B1914" t="s">
        <v>613</v>
      </c>
      <c r="C1914" t="s">
        <v>613</v>
      </c>
      <c r="D1914" t="s">
        <v>1534</v>
      </c>
      <c r="E1914" t="s">
        <v>15566</v>
      </c>
      <c r="F1914" t="s">
        <v>9197</v>
      </c>
      <c r="G1914" s="62">
        <v>116.8</v>
      </c>
      <c r="H1914" s="4">
        <v>1</v>
      </c>
      <c r="I1914" s="63">
        <v>0.1168</v>
      </c>
      <c r="J1914">
        <v>7</v>
      </c>
      <c r="K1914" t="s">
        <v>13039</v>
      </c>
      <c r="L1914" t="s">
        <v>1481</v>
      </c>
      <c r="M1914" s="2">
        <v>19.862439988428381</v>
      </c>
      <c r="N1914" t="s">
        <v>1820</v>
      </c>
    </row>
    <row r="1915" spans="1:14" x14ac:dyDescent="0.3">
      <c r="A1915" s="1">
        <v>45810.992038136566</v>
      </c>
      <c r="B1915" t="s">
        <v>613</v>
      </c>
      <c r="C1915" t="s">
        <v>613</v>
      </c>
      <c r="D1915" t="s">
        <v>1534</v>
      </c>
      <c r="E1915" t="s">
        <v>15567</v>
      </c>
      <c r="F1915" t="s">
        <v>9955</v>
      </c>
      <c r="G1915" s="62">
        <v>116.8</v>
      </c>
      <c r="H1915" s="4">
        <v>1</v>
      </c>
      <c r="I1915" s="63">
        <v>0.1168</v>
      </c>
      <c r="J1915">
        <v>7</v>
      </c>
      <c r="K1915" t="s">
        <v>13039</v>
      </c>
      <c r="L1915" t="s">
        <v>1486</v>
      </c>
      <c r="M1915" s="2">
        <v>20.31839350694645</v>
      </c>
      <c r="N1915" t="s">
        <v>1820</v>
      </c>
    </row>
    <row r="1916" spans="1:14" x14ac:dyDescent="0.3">
      <c r="A1916" s="1">
        <v>45811.966625034722</v>
      </c>
      <c r="B1916" t="s">
        <v>613</v>
      </c>
      <c r="C1916" t="s">
        <v>613</v>
      </c>
      <c r="D1916" t="s">
        <v>1534</v>
      </c>
      <c r="E1916" t="s">
        <v>15568</v>
      </c>
      <c r="F1916" t="s">
        <v>9176</v>
      </c>
      <c r="G1916" s="62">
        <v>116.8</v>
      </c>
      <c r="H1916" s="4">
        <v>1</v>
      </c>
      <c r="I1916" s="63">
        <v>0.1168</v>
      </c>
      <c r="J1916">
        <v>6</v>
      </c>
      <c r="K1916" t="s">
        <v>13039</v>
      </c>
      <c r="L1916" t="s">
        <v>1486</v>
      </c>
      <c r="M1916" s="2">
        <v>20.107875613422951</v>
      </c>
      <c r="N1916" t="s">
        <v>1820</v>
      </c>
    </row>
    <row r="1917" spans="1:14" x14ac:dyDescent="0.3">
      <c r="A1917" s="1">
        <v>45811.664851250003</v>
      </c>
      <c r="B1917" t="s">
        <v>613</v>
      </c>
      <c r="C1917" t="s">
        <v>613</v>
      </c>
      <c r="D1917" t="s">
        <v>1534</v>
      </c>
      <c r="E1917" t="s">
        <v>15569</v>
      </c>
      <c r="F1917" t="s">
        <v>6015</v>
      </c>
      <c r="G1917" s="62">
        <v>116.8</v>
      </c>
      <c r="H1917" s="4">
        <v>1</v>
      </c>
      <c r="I1917" s="63">
        <v>0.1168</v>
      </c>
      <c r="J1917">
        <v>6</v>
      </c>
      <c r="K1917" t="s">
        <v>13039</v>
      </c>
      <c r="L1917" t="s">
        <v>1486</v>
      </c>
      <c r="M1917" s="2">
        <v>20.109067337965829</v>
      </c>
      <c r="N1917" t="s">
        <v>1820</v>
      </c>
    </row>
    <row r="1918" spans="1:14" x14ac:dyDescent="0.3">
      <c r="A1918" s="1">
        <v>45812.286447962957</v>
      </c>
      <c r="B1918" t="s">
        <v>144</v>
      </c>
      <c r="C1918" t="s">
        <v>144</v>
      </c>
      <c r="D1918" t="s">
        <v>1047</v>
      </c>
      <c r="E1918" t="s">
        <v>15570</v>
      </c>
      <c r="F1918" t="s">
        <v>8810</v>
      </c>
      <c r="G1918" s="62">
        <v>26.1</v>
      </c>
      <c r="H1918" s="4">
        <v>1</v>
      </c>
      <c r="I1918" s="63">
        <v>2.6100000000000002E-2</v>
      </c>
      <c r="J1918">
        <v>5</v>
      </c>
      <c r="K1918" t="s">
        <v>13039</v>
      </c>
      <c r="L1918" t="s">
        <v>1656</v>
      </c>
      <c r="M1918" s="2">
        <v>12.24092530092457</v>
      </c>
      <c r="N1918" t="s">
        <v>1820</v>
      </c>
    </row>
    <row r="1919" spans="1:14" x14ac:dyDescent="0.3">
      <c r="A1919" s="1">
        <v>45810.733214490741</v>
      </c>
      <c r="B1919" t="s">
        <v>220</v>
      </c>
      <c r="C1919" t="s">
        <v>220</v>
      </c>
      <c r="D1919" t="s">
        <v>2350</v>
      </c>
      <c r="E1919" t="s">
        <v>15571</v>
      </c>
      <c r="F1919" t="s">
        <v>15572</v>
      </c>
      <c r="G1919" s="62">
        <v>85.3</v>
      </c>
      <c r="H1919" s="4">
        <v>1</v>
      </c>
      <c r="I1919" s="63">
        <v>8.5300000000000001E-2</v>
      </c>
      <c r="J1919">
        <v>7</v>
      </c>
      <c r="K1919" t="s">
        <v>13039</v>
      </c>
      <c r="L1919" t="s">
        <v>2219</v>
      </c>
      <c r="M1919" s="2">
        <v>21.58746278934996</v>
      </c>
      <c r="N1919" t="s">
        <v>1820</v>
      </c>
    </row>
    <row r="1920" spans="1:14" x14ac:dyDescent="0.3">
      <c r="A1920" s="1">
        <v>45807.616497835646</v>
      </c>
      <c r="B1920" t="s">
        <v>144</v>
      </c>
      <c r="C1920" t="s">
        <v>144</v>
      </c>
      <c r="D1920" t="s">
        <v>1047</v>
      </c>
      <c r="E1920" t="s">
        <v>15573</v>
      </c>
      <c r="F1920" t="s">
        <v>4455</v>
      </c>
      <c r="G1920" s="62">
        <v>26.1</v>
      </c>
      <c r="H1920" s="4">
        <v>1</v>
      </c>
      <c r="I1920" s="63">
        <v>2.6100000000000002E-2</v>
      </c>
      <c r="J1920">
        <v>10</v>
      </c>
      <c r="K1920" t="s">
        <v>13039</v>
      </c>
      <c r="L1920" t="s">
        <v>2219</v>
      </c>
      <c r="M1920" s="2">
        <v>21.811384259257469</v>
      </c>
      <c r="N1920" t="s">
        <v>1820</v>
      </c>
    </row>
    <row r="1921" spans="1:14" x14ac:dyDescent="0.3">
      <c r="A1921" s="1">
        <v>45808.274915185189</v>
      </c>
      <c r="B1921" t="s">
        <v>613</v>
      </c>
      <c r="C1921" t="s">
        <v>613</v>
      </c>
      <c r="D1921" t="s">
        <v>1534</v>
      </c>
      <c r="E1921" t="s">
        <v>15574</v>
      </c>
      <c r="F1921" t="s">
        <v>14161</v>
      </c>
      <c r="G1921" s="62">
        <v>116.8</v>
      </c>
      <c r="H1921" s="4">
        <v>1</v>
      </c>
      <c r="I1921" s="63">
        <v>0.1168</v>
      </c>
      <c r="J1921">
        <v>9</v>
      </c>
      <c r="K1921" t="s">
        <v>13039</v>
      </c>
      <c r="L1921" t="s">
        <v>2219</v>
      </c>
      <c r="M1921" s="2">
        <v>21.84911252315214</v>
      </c>
      <c r="N1921" t="s">
        <v>1820</v>
      </c>
    </row>
    <row r="1922" spans="1:14" x14ac:dyDescent="0.3">
      <c r="A1922" s="1">
        <v>45810.662132025464</v>
      </c>
      <c r="B1922" t="s">
        <v>613</v>
      </c>
      <c r="C1922" t="s">
        <v>613</v>
      </c>
      <c r="D1922" t="s">
        <v>1534</v>
      </c>
      <c r="E1922" t="s">
        <v>15575</v>
      </c>
      <c r="F1922" t="s">
        <v>1134</v>
      </c>
      <c r="G1922" s="62">
        <v>116.8</v>
      </c>
      <c r="H1922" s="4">
        <v>1</v>
      </c>
      <c r="I1922" s="63">
        <v>0.1168</v>
      </c>
      <c r="J1922">
        <v>7</v>
      </c>
      <c r="K1922" t="s">
        <v>13039</v>
      </c>
      <c r="L1922" t="s">
        <v>1481</v>
      </c>
      <c r="M1922" s="2">
        <v>19.413980497687589</v>
      </c>
      <c r="N1922" t="s">
        <v>1820</v>
      </c>
    </row>
    <row r="1923" spans="1:14" x14ac:dyDescent="0.3">
      <c r="A1923" s="1">
        <v>45813.611109965277</v>
      </c>
      <c r="B1923" t="s">
        <v>133</v>
      </c>
      <c r="C1923" t="s">
        <v>133</v>
      </c>
      <c r="D1923" t="s">
        <v>1446</v>
      </c>
      <c r="E1923" t="s">
        <v>15576</v>
      </c>
      <c r="F1923" t="s">
        <v>13108</v>
      </c>
      <c r="G1923" s="62">
        <v>49.66</v>
      </c>
      <c r="H1923" s="4">
        <v>1</v>
      </c>
      <c r="I1923" s="63">
        <v>4.9660000000000003E-2</v>
      </c>
      <c r="J1923">
        <v>4</v>
      </c>
      <c r="K1923" t="s">
        <v>13039</v>
      </c>
      <c r="L1923" t="s">
        <v>2219</v>
      </c>
      <c r="M1923" s="2">
        <v>21.703277499997061</v>
      </c>
      <c r="N1923" t="s">
        <v>1820</v>
      </c>
    </row>
    <row r="1924" spans="1:14" x14ac:dyDescent="0.3">
      <c r="A1924" s="1">
        <v>45811.967391770842</v>
      </c>
      <c r="B1924" t="s">
        <v>613</v>
      </c>
      <c r="C1924" t="s">
        <v>613</v>
      </c>
      <c r="D1924" t="s">
        <v>1534</v>
      </c>
      <c r="E1924" t="s">
        <v>15577</v>
      </c>
      <c r="F1924" t="s">
        <v>6086</v>
      </c>
      <c r="G1924" s="62">
        <v>116.8</v>
      </c>
      <c r="H1924" s="4">
        <v>1</v>
      </c>
      <c r="I1924" s="63">
        <v>0.1168</v>
      </c>
      <c r="J1924">
        <v>6</v>
      </c>
      <c r="K1924" t="s">
        <v>13039</v>
      </c>
      <c r="L1924" t="s">
        <v>2219</v>
      </c>
      <c r="M1924" s="2">
        <v>21.899459490741719</v>
      </c>
      <c r="N1924" t="s">
        <v>1820</v>
      </c>
    </row>
    <row r="1925" spans="1:14" x14ac:dyDescent="0.3">
      <c r="A1925" s="1">
        <v>45811.694542951387</v>
      </c>
      <c r="B1925" t="s">
        <v>613</v>
      </c>
      <c r="C1925" t="s">
        <v>613</v>
      </c>
      <c r="D1925" t="s">
        <v>1534</v>
      </c>
      <c r="E1925" t="s">
        <v>15578</v>
      </c>
      <c r="F1925" t="s">
        <v>2488</v>
      </c>
      <c r="G1925" s="62">
        <v>116.8</v>
      </c>
      <c r="H1925" s="4">
        <v>1</v>
      </c>
      <c r="I1925" s="63">
        <v>0.1168</v>
      </c>
      <c r="J1925">
        <v>6</v>
      </c>
      <c r="K1925" t="s">
        <v>13039</v>
      </c>
      <c r="L1925" t="s">
        <v>1475</v>
      </c>
      <c r="M1925" s="2">
        <v>22.049019629630489</v>
      </c>
      <c r="N1925" t="s">
        <v>1820</v>
      </c>
    </row>
    <row r="1926" spans="1:14" x14ac:dyDescent="0.3">
      <c r="A1926" s="1">
        <v>45813.380049259264</v>
      </c>
      <c r="B1926" t="s">
        <v>1356</v>
      </c>
      <c r="C1926" t="s">
        <v>1010</v>
      </c>
      <c r="D1926" t="s">
        <v>1047</v>
      </c>
      <c r="E1926" t="s">
        <v>15579</v>
      </c>
      <c r="F1926" t="s">
        <v>2427</v>
      </c>
      <c r="G1926" s="62">
        <v>58.13</v>
      </c>
      <c r="H1926" s="4">
        <v>1</v>
      </c>
      <c r="I1926" s="63">
        <v>5.8130000000000001E-2</v>
      </c>
      <c r="J1926">
        <v>4</v>
      </c>
      <c r="K1926" t="s">
        <v>13034</v>
      </c>
      <c r="L1926" t="s">
        <v>1475</v>
      </c>
      <c r="M1926" s="2">
        <v>22.264001620365889</v>
      </c>
      <c r="N1926" t="s">
        <v>13062</v>
      </c>
    </row>
    <row r="1927" spans="1:14" x14ac:dyDescent="0.3">
      <c r="A1927" s="1">
        <v>45813.619489189812</v>
      </c>
      <c r="B1927" t="s">
        <v>144</v>
      </c>
      <c r="C1927" t="s">
        <v>144</v>
      </c>
      <c r="D1927" t="s">
        <v>1047</v>
      </c>
      <c r="E1927" t="s">
        <v>15580</v>
      </c>
      <c r="F1927" t="s">
        <v>3609</v>
      </c>
      <c r="G1927" s="62">
        <v>26.1</v>
      </c>
      <c r="H1927" s="4">
        <v>1</v>
      </c>
      <c r="I1927" s="63">
        <v>2.6100000000000002E-2</v>
      </c>
      <c r="J1927">
        <v>4</v>
      </c>
      <c r="K1927" t="s">
        <v>13039</v>
      </c>
      <c r="L1927" t="s">
        <v>1475</v>
      </c>
      <c r="M1927" s="2">
        <v>22.061671759256569</v>
      </c>
      <c r="N1927" t="s">
        <v>1820</v>
      </c>
    </row>
    <row r="1928" spans="1:14" x14ac:dyDescent="0.3">
      <c r="A1928" s="1">
        <v>45804.264083043978</v>
      </c>
      <c r="B1928" t="s">
        <v>105</v>
      </c>
      <c r="C1928" t="s">
        <v>105</v>
      </c>
      <c r="D1928" t="s">
        <v>1655</v>
      </c>
      <c r="E1928" t="s">
        <v>15581</v>
      </c>
      <c r="F1928" t="s">
        <v>4761</v>
      </c>
      <c r="G1928" s="62">
        <v>476.42</v>
      </c>
      <c r="H1928" s="4">
        <v>1</v>
      </c>
      <c r="I1928" s="63">
        <v>0.47642000000000001</v>
      </c>
      <c r="J1928">
        <v>13</v>
      </c>
      <c r="K1928" t="s">
        <v>13039</v>
      </c>
      <c r="L1928" t="s">
        <v>1486</v>
      </c>
      <c r="M1928" s="2">
        <v>20.412633738422301</v>
      </c>
      <c r="N1928" t="s">
        <v>1820</v>
      </c>
    </row>
    <row r="1929" spans="1:14" x14ac:dyDescent="0.3">
      <c r="A1929" s="1">
        <v>45804.641385949071</v>
      </c>
      <c r="B1929" t="s">
        <v>144</v>
      </c>
      <c r="C1929" t="s">
        <v>144</v>
      </c>
      <c r="D1929" t="s">
        <v>1047</v>
      </c>
      <c r="E1929" t="s">
        <v>15582</v>
      </c>
      <c r="F1929" t="s">
        <v>8817</v>
      </c>
      <c r="G1929" s="62">
        <v>26.1</v>
      </c>
      <c r="H1929" s="4">
        <v>1</v>
      </c>
      <c r="I1929" s="63">
        <v>2.6100000000000002E-2</v>
      </c>
      <c r="J1929">
        <v>13</v>
      </c>
      <c r="K1929" t="s">
        <v>13039</v>
      </c>
      <c r="L1929" t="s">
        <v>2219</v>
      </c>
      <c r="M1929" s="2">
        <v>21.901483032408581</v>
      </c>
      <c r="N1929" t="s">
        <v>1820</v>
      </c>
    </row>
    <row r="1930" spans="1:14" x14ac:dyDescent="0.3">
      <c r="A1930" s="1">
        <v>45813.796070659722</v>
      </c>
      <c r="B1930" t="s">
        <v>133</v>
      </c>
      <c r="C1930" t="s">
        <v>133</v>
      </c>
      <c r="D1930" t="s">
        <v>1446</v>
      </c>
      <c r="E1930" t="s">
        <v>15583</v>
      </c>
      <c r="F1930" t="s">
        <v>13087</v>
      </c>
      <c r="G1930" s="62">
        <v>49.66</v>
      </c>
      <c r="H1930" s="4">
        <v>1</v>
      </c>
      <c r="I1930" s="63">
        <v>4.9660000000000003E-2</v>
      </c>
      <c r="J1930">
        <v>4</v>
      </c>
      <c r="K1930" t="s">
        <v>13039</v>
      </c>
      <c r="L1930" t="s">
        <v>2219</v>
      </c>
      <c r="M1930" s="2">
        <v>21.745351481484249</v>
      </c>
      <c r="N1930" t="s">
        <v>1820</v>
      </c>
    </row>
    <row r="1931" spans="1:14" x14ac:dyDescent="0.3">
      <c r="A1931" s="1">
        <v>45807.949584212962</v>
      </c>
      <c r="B1931" t="s">
        <v>554</v>
      </c>
      <c r="C1931" t="s">
        <v>554</v>
      </c>
      <c r="D1931" t="s">
        <v>1473</v>
      </c>
      <c r="E1931" t="s">
        <v>15584</v>
      </c>
      <c r="F1931" t="s">
        <v>4636</v>
      </c>
      <c r="G1931" s="62">
        <v>140.13999999999999</v>
      </c>
      <c r="H1931" s="4">
        <v>1</v>
      </c>
      <c r="I1931" s="63">
        <v>0.14013999999999999</v>
      </c>
      <c r="J1931">
        <v>10</v>
      </c>
      <c r="K1931" t="s">
        <v>13039</v>
      </c>
      <c r="L1931" t="s">
        <v>1475</v>
      </c>
      <c r="M1931" s="2">
        <v>22.260047951393059</v>
      </c>
      <c r="N1931" t="s">
        <v>1820</v>
      </c>
    </row>
    <row r="1932" spans="1:14" x14ac:dyDescent="0.3">
      <c r="A1932" s="1">
        <v>45813.620578298607</v>
      </c>
      <c r="B1932" t="s">
        <v>144</v>
      </c>
      <c r="C1932" t="s">
        <v>144</v>
      </c>
      <c r="D1932" t="s">
        <v>1047</v>
      </c>
      <c r="E1932" t="s">
        <v>15585</v>
      </c>
      <c r="F1932" t="s">
        <v>3688</v>
      </c>
      <c r="G1932" s="62">
        <v>26.1</v>
      </c>
      <c r="H1932" s="4">
        <v>1</v>
      </c>
      <c r="I1932" s="63">
        <v>2.6100000000000002E-2</v>
      </c>
      <c r="J1932">
        <v>4</v>
      </c>
      <c r="K1932" t="s">
        <v>13039</v>
      </c>
      <c r="L1932" t="s">
        <v>2219</v>
      </c>
      <c r="M1932" s="2">
        <v>21.642002604166919</v>
      </c>
      <c r="N1932" t="s">
        <v>1820</v>
      </c>
    </row>
    <row r="1933" spans="1:14" x14ac:dyDescent="0.3">
      <c r="A1933" s="1">
        <v>45813.601538784722</v>
      </c>
      <c r="B1933" t="s">
        <v>354</v>
      </c>
      <c r="C1933" t="s">
        <v>354</v>
      </c>
      <c r="D1933" t="s">
        <v>1246</v>
      </c>
      <c r="E1933" t="s">
        <v>15586</v>
      </c>
      <c r="F1933" t="s">
        <v>4219</v>
      </c>
      <c r="G1933" s="62">
        <v>141</v>
      </c>
      <c r="H1933" s="4">
        <v>1</v>
      </c>
      <c r="I1933" s="63">
        <v>0.14099999999999999</v>
      </c>
      <c r="J1933">
        <v>4</v>
      </c>
      <c r="K1933" t="s">
        <v>13039</v>
      </c>
      <c r="L1933" t="s">
        <v>1481</v>
      </c>
      <c r="M1933" s="2">
        <v>19.25809872685204</v>
      </c>
      <c r="N1933" t="s">
        <v>1820</v>
      </c>
    </row>
    <row r="1934" spans="1:14" x14ac:dyDescent="0.3">
      <c r="A1934" s="1">
        <v>45812.200216006953</v>
      </c>
      <c r="B1934" t="s">
        <v>354</v>
      </c>
      <c r="C1934" t="s">
        <v>354</v>
      </c>
      <c r="D1934" t="s">
        <v>1246</v>
      </c>
      <c r="E1934" t="s">
        <v>15587</v>
      </c>
      <c r="F1934" t="s">
        <v>2056</v>
      </c>
      <c r="G1934" s="62">
        <v>141</v>
      </c>
      <c r="H1934" s="4">
        <v>1</v>
      </c>
      <c r="I1934" s="63">
        <v>0.14099999999999999</v>
      </c>
      <c r="J1934">
        <v>5</v>
      </c>
      <c r="K1934" t="s">
        <v>13039</v>
      </c>
      <c r="L1934" t="s">
        <v>1481</v>
      </c>
      <c r="M1934" s="2">
        <v>19.257183738423919</v>
      </c>
      <c r="N1934" t="s">
        <v>1820</v>
      </c>
    </row>
    <row r="1935" spans="1:14" x14ac:dyDescent="0.3">
      <c r="A1935" s="1">
        <v>45812.646975983793</v>
      </c>
      <c r="B1935" t="s">
        <v>354</v>
      </c>
      <c r="C1935" t="s">
        <v>354</v>
      </c>
      <c r="D1935" t="s">
        <v>1246</v>
      </c>
      <c r="E1935" t="s">
        <v>15588</v>
      </c>
      <c r="F1935" t="s">
        <v>3963</v>
      </c>
      <c r="G1935" s="62">
        <v>141</v>
      </c>
      <c r="H1935" s="4">
        <v>1</v>
      </c>
      <c r="I1935" s="63">
        <v>0.14099999999999999</v>
      </c>
      <c r="J1935">
        <v>5</v>
      </c>
      <c r="K1935" t="s">
        <v>13039</v>
      </c>
      <c r="L1935" t="s">
        <v>1486</v>
      </c>
      <c r="M1935" s="2">
        <v>20.386464733797769</v>
      </c>
      <c r="N1935" t="s">
        <v>1820</v>
      </c>
    </row>
    <row r="1936" spans="1:14" x14ac:dyDescent="0.3">
      <c r="A1936" s="1">
        <v>45807.957621354173</v>
      </c>
      <c r="B1936" t="s">
        <v>554</v>
      </c>
      <c r="C1936" t="s">
        <v>554</v>
      </c>
      <c r="D1936" t="s">
        <v>1473</v>
      </c>
      <c r="E1936" t="s">
        <v>15589</v>
      </c>
      <c r="F1936" t="s">
        <v>5214</v>
      </c>
      <c r="G1936" s="62">
        <v>140.13999999999999</v>
      </c>
      <c r="H1936" s="4">
        <v>1</v>
      </c>
      <c r="I1936" s="63">
        <v>0.14013999999999999</v>
      </c>
      <c r="J1936">
        <v>10</v>
      </c>
      <c r="K1936" t="s">
        <v>13039</v>
      </c>
      <c r="L1936" t="s">
        <v>1475</v>
      </c>
      <c r="M1936" s="2">
        <v>22.305152986111349</v>
      </c>
      <c r="N1936" t="s">
        <v>1820</v>
      </c>
    </row>
    <row r="1937" spans="1:14" x14ac:dyDescent="0.3">
      <c r="A1937" s="1">
        <v>45808.614315370367</v>
      </c>
      <c r="B1937" t="s">
        <v>613</v>
      </c>
      <c r="C1937" t="s">
        <v>613</v>
      </c>
      <c r="D1937" t="s">
        <v>1534</v>
      </c>
      <c r="E1937" t="s">
        <v>15590</v>
      </c>
      <c r="F1937" t="s">
        <v>15591</v>
      </c>
      <c r="G1937" s="62">
        <v>116.8</v>
      </c>
      <c r="H1937" s="4">
        <v>1</v>
      </c>
      <c r="I1937" s="63">
        <v>0.1168</v>
      </c>
      <c r="J1937">
        <v>9</v>
      </c>
      <c r="K1937" t="s">
        <v>13039</v>
      </c>
      <c r="L1937" t="s">
        <v>1475</v>
      </c>
      <c r="M1937" s="2">
        <v>22.54151041666773</v>
      </c>
      <c r="N1937" t="s">
        <v>1820</v>
      </c>
    </row>
    <row r="1938" spans="1:14" x14ac:dyDescent="0.3">
      <c r="A1938" s="1">
        <v>45816.024725312498</v>
      </c>
      <c r="B1938" t="s">
        <v>101</v>
      </c>
      <c r="C1938" t="s">
        <v>101</v>
      </c>
      <c r="D1938" t="s">
        <v>2116</v>
      </c>
      <c r="E1938" t="s">
        <v>15592</v>
      </c>
      <c r="F1938" t="s">
        <v>10460</v>
      </c>
      <c r="G1938" s="62">
        <v>294.7</v>
      </c>
      <c r="H1938" s="4">
        <v>1</v>
      </c>
      <c r="I1938" s="63">
        <v>0.29470000000000002</v>
      </c>
      <c r="J1938">
        <v>1</v>
      </c>
      <c r="K1938" t="s">
        <v>13039</v>
      </c>
      <c r="L1938" t="s">
        <v>1475</v>
      </c>
      <c r="M1938" s="2">
        <v>22.30629187500017</v>
      </c>
      <c r="N1938" t="s">
        <v>1820</v>
      </c>
    </row>
    <row r="1939" spans="1:14" x14ac:dyDescent="0.3">
      <c r="A1939" s="1">
        <v>45815.632040138888</v>
      </c>
      <c r="B1939" t="s">
        <v>613</v>
      </c>
      <c r="C1939" t="s">
        <v>613</v>
      </c>
      <c r="D1939" t="s">
        <v>1534</v>
      </c>
      <c r="E1939" t="s">
        <v>15593</v>
      </c>
      <c r="F1939" t="s">
        <v>1148</v>
      </c>
      <c r="G1939" s="62">
        <v>116.8</v>
      </c>
      <c r="H1939" s="4">
        <v>1</v>
      </c>
      <c r="I1939" s="63">
        <v>0.1168</v>
      </c>
      <c r="J1939">
        <v>2</v>
      </c>
      <c r="K1939" t="s">
        <v>13039</v>
      </c>
      <c r="L1939" t="s">
        <v>1475</v>
      </c>
      <c r="M1939" s="2">
        <v>22.632566064814451</v>
      </c>
      <c r="N1939" t="s">
        <v>1820</v>
      </c>
    </row>
    <row r="1940" spans="1:14" x14ac:dyDescent="0.3">
      <c r="A1940" s="1">
        <v>45812.010486736108</v>
      </c>
      <c r="B1940" t="s">
        <v>554</v>
      </c>
      <c r="C1940" t="s">
        <v>554</v>
      </c>
      <c r="D1940" t="s">
        <v>1473</v>
      </c>
      <c r="E1940" t="s">
        <v>15594</v>
      </c>
      <c r="F1940" t="s">
        <v>1913</v>
      </c>
      <c r="G1940" s="62">
        <v>140.13999999999999</v>
      </c>
      <c r="H1940" s="4">
        <v>1</v>
      </c>
      <c r="I1940" s="63">
        <v>0.14013999999999999</v>
      </c>
      <c r="J1940">
        <v>5</v>
      </c>
      <c r="K1940" t="s">
        <v>13039</v>
      </c>
      <c r="L1940" t="s">
        <v>1475</v>
      </c>
      <c r="M1940" s="2">
        <v>22.356675416667709</v>
      </c>
      <c r="N1940" t="s">
        <v>1820</v>
      </c>
    </row>
    <row r="1941" spans="1:14" x14ac:dyDescent="0.3">
      <c r="A1941" s="1">
        <v>45809.254314282407</v>
      </c>
      <c r="B1941" t="s">
        <v>981</v>
      </c>
      <c r="C1941" t="s">
        <v>981</v>
      </c>
      <c r="D1941" t="s">
        <v>1394</v>
      </c>
      <c r="E1941" t="s">
        <v>15595</v>
      </c>
      <c r="F1941" t="s">
        <v>1369</v>
      </c>
      <c r="G1941" s="62">
        <v>63</v>
      </c>
      <c r="H1941" s="4">
        <v>1</v>
      </c>
      <c r="I1941" s="63">
        <v>6.3E-2</v>
      </c>
      <c r="J1941">
        <v>8</v>
      </c>
      <c r="K1941" t="s">
        <v>13039</v>
      </c>
      <c r="L1941" t="s">
        <v>1475</v>
      </c>
      <c r="M1941" s="2">
        <v>22.835878090278129</v>
      </c>
      <c r="N1941" t="s">
        <v>1820</v>
      </c>
    </row>
    <row r="1942" spans="1:14" x14ac:dyDescent="0.3">
      <c r="A1942" s="1">
        <v>45812.096547280089</v>
      </c>
      <c r="B1942" t="s">
        <v>613</v>
      </c>
      <c r="C1942" t="s">
        <v>613</v>
      </c>
      <c r="D1942" t="s">
        <v>1534</v>
      </c>
      <c r="E1942" t="s">
        <v>15596</v>
      </c>
      <c r="F1942" t="s">
        <v>8475</v>
      </c>
      <c r="G1942" s="62">
        <v>116.8</v>
      </c>
      <c r="H1942" s="4">
        <v>1</v>
      </c>
      <c r="I1942" s="63">
        <v>0.1168</v>
      </c>
      <c r="J1942">
        <v>5</v>
      </c>
      <c r="K1942" t="s">
        <v>13039</v>
      </c>
      <c r="L1942" t="s">
        <v>1475</v>
      </c>
      <c r="M1942" s="2">
        <v>22.40579646990955</v>
      </c>
      <c r="N1942" t="s">
        <v>1820</v>
      </c>
    </row>
    <row r="1943" spans="1:14" x14ac:dyDescent="0.3">
      <c r="A1943" s="1">
        <v>45815.595904282411</v>
      </c>
      <c r="B1943" t="s">
        <v>1723</v>
      </c>
      <c r="C1943" t="s">
        <v>757</v>
      </c>
      <c r="D1943" t="s">
        <v>1047</v>
      </c>
      <c r="E1943" t="s">
        <v>15597</v>
      </c>
      <c r="F1943" t="s">
        <v>9182</v>
      </c>
      <c r="G1943" s="62">
        <v>54.8</v>
      </c>
      <c r="H1943" s="4">
        <v>1</v>
      </c>
      <c r="I1943" s="63">
        <v>5.4800000000000001E-2</v>
      </c>
      <c r="J1943">
        <v>2</v>
      </c>
      <c r="K1943" t="s">
        <v>13034</v>
      </c>
      <c r="L1943" t="s">
        <v>1594</v>
      </c>
      <c r="M1943" s="2">
        <v>16.134317395830291</v>
      </c>
      <c r="N1943" t="s">
        <v>13062</v>
      </c>
    </row>
    <row r="1944" spans="1:14" x14ac:dyDescent="0.3">
      <c r="A1944" s="1">
        <v>45813.609887557868</v>
      </c>
      <c r="B1944" t="s">
        <v>133</v>
      </c>
      <c r="C1944" t="s">
        <v>133</v>
      </c>
      <c r="D1944" t="s">
        <v>1446</v>
      </c>
      <c r="E1944" t="s">
        <v>15598</v>
      </c>
      <c r="F1944" t="s">
        <v>15599</v>
      </c>
      <c r="G1944" s="62">
        <v>49.66</v>
      </c>
      <c r="H1944" s="4">
        <v>1</v>
      </c>
      <c r="I1944" s="63">
        <v>4.9660000000000003E-2</v>
      </c>
      <c r="J1944">
        <v>4</v>
      </c>
      <c r="K1944" t="s">
        <v>13039</v>
      </c>
      <c r="L1944" t="s">
        <v>1662</v>
      </c>
      <c r="M1944" s="2">
        <v>15.95349975694262</v>
      </c>
      <c r="N1944" t="s">
        <v>1820</v>
      </c>
    </row>
    <row r="1945" spans="1:14" x14ac:dyDescent="0.3">
      <c r="A1945" s="1">
        <v>45815.253179930558</v>
      </c>
      <c r="B1945" t="s">
        <v>757</v>
      </c>
      <c r="C1945" t="s">
        <v>757</v>
      </c>
      <c r="D1945" t="s">
        <v>1047</v>
      </c>
      <c r="E1945" t="s">
        <v>15600</v>
      </c>
      <c r="F1945" t="s">
        <v>15601</v>
      </c>
      <c r="G1945" s="62">
        <v>54.4</v>
      </c>
      <c r="H1945" s="4">
        <v>1</v>
      </c>
      <c r="I1945" s="63">
        <v>5.4399999999999997E-2</v>
      </c>
      <c r="J1945">
        <v>2</v>
      </c>
      <c r="K1945" t="s">
        <v>13039</v>
      </c>
      <c r="L1945" t="s">
        <v>1662</v>
      </c>
      <c r="M1945" s="2">
        <v>15.334319062501891</v>
      </c>
      <c r="N1945" t="s">
        <v>1820</v>
      </c>
    </row>
    <row r="1946" spans="1:14" x14ac:dyDescent="0.3">
      <c r="A1946" s="1">
        <v>45811.952184675923</v>
      </c>
      <c r="B1946" t="s">
        <v>873</v>
      </c>
      <c r="C1946" t="s">
        <v>873</v>
      </c>
      <c r="D1946" t="s">
        <v>5770</v>
      </c>
      <c r="E1946" t="s">
        <v>15602</v>
      </c>
      <c r="F1946" t="s">
        <v>7159</v>
      </c>
      <c r="G1946" s="62">
        <v>113.8</v>
      </c>
      <c r="H1946" s="4">
        <v>1</v>
      </c>
      <c r="I1946" s="63">
        <v>0.1138</v>
      </c>
      <c r="J1946">
        <v>6</v>
      </c>
      <c r="K1946" t="s">
        <v>13039</v>
      </c>
      <c r="L1946" t="s">
        <v>1662</v>
      </c>
      <c r="M1946" s="2">
        <v>15.86833137731446</v>
      </c>
      <c r="N1946" t="s">
        <v>1820</v>
      </c>
    </row>
    <row r="1947" spans="1:14" x14ac:dyDescent="0.3">
      <c r="A1947" s="1">
        <v>45813.944185682871</v>
      </c>
      <c r="B1947" t="s">
        <v>354</v>
      </c>
      <c r="C1947" t="s">
        <v>354</v>
      </c>
      <c r="D1947" t="s">
        <v>1246</v>
      </c>
      <c r="E1947" t="s">
        <v>15603</v>
      </c>
      <c r="F1947" t="s">
        <v>3330</v>
      </c>
      <c r="G1947" s="62">
        <v>141</v>
      </c>
      <c r="H1947" s="4">
        <v>1</v>
      </c>
      <c r="I1947" s="63">
        <v>0.14099999999999999</v>
      </c>
      <c r="J1947">
        <v>4</v>
      </c>
      <c r="K1947" t="s">
        <v>13039</v>
      </c>
      <c r="L1947" t="s">
        <v>2163</v>
      </c>
      <c r="M1947" s="2">
        <v>14.75918895833456</v>
      </c>
      <c r="N1947" t="s">
        <v>1820</v>
      </c>
    </row>
    <row r="1948" spans="1:14" x14ac:dyDescent="0.3">
      <c r="A1948" s="1">
        <v>45815.938630138888</v>
      </c>
      <c r="B1948" t="s">
        <v>354</v>
      </c>
      <c r="C1948" t="s">
        <v>354</v>
      </c>
      <c r="D1948" t="s">
        <v>1246</v>
      </c>
      <c r="E1948" t="s">
        <v>15604</v>
      </c>
      <c r="F1948" t="s">
        <v>12959</v>
      </c>
      <c r="G1948" s="62">
        <v>141</v>
      </c>
      <c r="H1948" s="4">
        <v>1</v>
      </c>
      <c r="I1948" s="63">
        <v>0.14099999999999999</v>
      </c>
      <c r="J1948">
        <v>2</v>
      </c>
      <c r="K1948" t="s">
        <v>13039</v>
      </c>
      <c r="L1948" t="s">
        <v>2163</v>
      </c>
      <c r="M1948" s="2">
        <v>14.75844694444095</v>
      </c>
      <c r="N1948" t="s">
        <v>1820</v>
      </c>
    </row>
    <row r="1949" spans="1:14" x14ac:dyDescent="0.3">
      <c r="A1949" s="1">
        <v>45815.255316527779</v>
      </c>
      <c r="B1949" t="s">
        <v>104</v>
      </c>
      <c r="C1949" t="s">
        <v>104</v>
      </c>
      <c r="D1949" t="s">
        <v>1796</v>
      </c>
      <c r="E1949" t="s">
        <v>15605</v>
      </c>
      <c r="F1949" t="s">
        <v>8183</v>
      </c>
      <c r="G1949" s="62">
        <v>316.8</v>
      </c>
      <c r="H1949" s="4">
        <v>1</v>
      </c>
      <c r="I1949" s="63">
        <v>0.31680000000000003</v>
      </c>
      <c r="J1949">
        <v>2</v>
      </c>
      <c r="K1949" t="s">
        <v>13039</v>
      </c>
      <c r="L1949" t="s">
        <v>1662</v>
      </c>
      <c r="M1949" s="2">
        <v>15.41190414351877</v>
      </c>
      <c r="N1949" t="s">
        <v>1820</v>
      </c>
    </row>
    <row r="1950" spans="1:14" x14ac:dyDescent="0.3">
      <c r="A1950" s="1">
        <v>45811.266154560188</v>
      </c>
      <c r="B1950" t="s">
        <v>572</v>
      </c>
      <c r="C1950" t="s">
        <v>572</v>
      </c>
      <c r="D1950" t="s">
        <v>1802</v>
      </c>
      <c r="E1950" t="s">
        <v>15606</v>
      </c>
      <c r="F1950" t="s">
        <v>2979</v>
      </c>
      <c r="G1950" s="62">
        <v>72.599999999999994</v>
      </c>
      <c r="H1950" s="4">
        <v>1</v>
      </c>
      <c r="I1950" s="63">
        <v>7.2599999999999998E-2</v>
      </c>
      <c r="J1950">
        <v>6</v>
      </c>
      <c r="K1950" t="s">
        <v>13039</v>
      </c>
      <c r="L1950" t="s">
        <v>1662</v>
      </c>
      <c r="M1950" s="2">
        <v>15.11709964120382</v>
      </c>
      <c r="N1950" t="s">
        <v>1820</v>
      </c>
    </row>
    <row r="1951" spans="1:14" x14ac:dyDescent="0.3">
      <c r="A1951" s="1">
        <v>45815.569564097234</v>
      </c>
      <c r="B1951" t="s">
        <v>758</v>
      </c>
      <c r="C1951" t="s">
        <v>757</v>
      </c>
      <c r="D1951" t="s">
        <v>1047</v>
      </c>
      <c r="E1951" t="s">
        <v>15607</v>
      </c>
      <c r="F1951" t="s">
        <v>9603</v>
      </c>
      <c r="G1951" s="62">
        <v>54.4</v>
      </c>
      <c r="H1951" s="4">
        <v>1</v>
      </c>
      <c r="I1951" s="63">
        <v>5.4399999999999997E-2</v>
      </c>
      <c r="J1951">
        <v>2</v>
      </c>
      <c r="K1951" t="s">
        <v>13034</v>
      </c>
      <c r="L1951" t="s">
        <v>2137</v>
      </c>
      <c r="M1951" s="2">
        <v>17.4470958449092</v>
      </c>
      <c r="N1951" t="s">
        <v>13062</v>
      </c>
    </row>
    <row r="1952" spans="1:14" x14ac:dyDescent="0.3">
      <c r="A1952" s="1">
        <v>45809.287233113428</v>
      </c>
      <c r="B1952" t="s">
        <v>105</v>
      </c>
      <c r="C1952" t="s">
        <v>105</v>
      </c>
      <c r="D1952" t="s">
        <v>1655</v>
      </c>
      <c r="E1952" t="s">
        <v>15608</v>
      </c>
      <c r="F1952" t="s">
        <v>5415</v>
      </c>
      <c r="G1952" s="62">
        <v>476.42</v>
      </c>
      <c r="H1952" s="4">
        <v>1</v>
      </c>
      <c r="I1952" s="63">
        <v>0.47642000000000001</v>
      </c>
      <c r="J1952">
        <v>8</v>
      </c>
      <c r="K1952" t="s">
        <v>13039</v>
      </c>
      <c r="L1952" t="s">
        <v>2137</v>
      </c>
      <c r="M1952" s="2">
        <v>17.390630208334191</v>
      </c>
      <c r="N1952" t="s">
        <v>1820</v>
      </c>
    </row>
    <row r="1953" spans="1:14" x14ac:dyDescent="0.3">
      <c r="A1953" s="1">
        <v>45806.940269062499</v>
      </c>
      <c r="B1953" t="s">
        <v>572</v>
      </c>
      <c r="C1953" t="s">
        <v>572</v>
      </c>
      <c r="D1953" t="s">
        <v>1802</v>
      </c>
      <c r="E1953" t="s">
        <v>15609</v>
      </c>
      <c r="F1953" t="s">
        <v>9011</v>
      </c>
      <c r="G1953" s="62">
        <v>72.599999999999994</v>
      </c>
      <c r="H1953" s="4">
        <v>1</v>
      </c>
      <c r="I1953" s="63">
        <v>7.2599999999999998E-2</v>
      </c>
      <c r="J1953">
        <v>11</v>
      </c>
      <c r="K1953" t="s">
        <v>13039</v>
      </c>
      <c r="L1953" t="s">
        <v>2137</v>
      </c>
      <c r="M1953" s="2">
        <v>17.425286469908311</v>
      </c>
      <c r="N1953" t="s">
        <v>1820</v>
      </c>
    </row>
    <row r="1954" spans="1:14" x14ac:dyDescent="0.3">
      <c r="A1954" s="1">
        <v>45812.619652499998</v>
      </c>
      <c r="B1954" t="s">
        <v>1015</v>
      </c>
      <c r="C1954" t="s">
        <v>1015</v>
      </c>
      <c r="D1954" t="s">
        <v>1973</v>
      </c>
      <c r="E1954" t="s">
        <v>15610</v>
      </c>
      <c r="F1954" t="s">
        <v>1413</v>
      </c>
      <c r="G1954" s="62">
        <v>63</v>
      </c>
      <c r="H1954" s="4">
        <v>1</v>
      </c>
      <c r="I1954" s="63">
        <v>6.3E-2</v>
      </c>
      <c r="J1954">
        <v>5</v>
      </c>
      <c r="K1954" t="s">
        <v>13039</v>
      </c>
      <c r="L1954" t="s">
        <v>1594</v>
      </c>
      <c r="M1954" s="2">
        <v>16.403351354165348</v>
      </c>
      <c r="N1954" t="s">
        <v>1820</v>
      </c>
    </row>
    <row r="1955" spans="1:14" x14ac:dyDescent="0.3">
      <c r="A1955" s="1">
        <v>45808.988320821758</v>
      </c>
      <c r="B1955" t="s">
        <v>137</v>
      </c>
      <c r="C1955" t="s">
        <v>137</v>
      </c>
      <c r="D1955" t="s">
        <v>1620</v>
      </c>
      <c r="E1955" t="s">
        <v>15611</v>
      </c>
      <c r="F1955" t="s">
        <v>7430</v>
      </c>
      <c r="G1955" s="62">
        <v>295.3</v>
      </c>
      <c r="H1955" s="4">
        <v>1</v>
      </c>
      <c r="I1955" s="63">
        <v>0.29530000000000001</v>
      </c>
      <c r="J1955">
        <v>9</v>
      </c>
      <c r="K1955" t="s">
        <v>13039</v>
      </c>
      <c r="L1955" t="s">
        <v>1594</v>
      </c>
      <c r="M1955" s="2">
        <v>16.374889131941021</v>
      </c>
      <c r="N1955" t="s">
        <v>1820</v>
      </c>
    </row>
    <row r="1956" spans="1:14" x14ac:dyDescent="0.3">
      <c r="A1956" s="1">
        <v>45812.240665081023</v>
      </c>
      <c r="B1956" t="s">
        <v>137</v>
      </c>
      <c r="C1956" t="s">
        <v>137</v>
      </c>
      <c r="D1956" t="s">
        <v>1620</v>
      </c>
      <c r="E1956" t="s">
        <v>15612</v>
      </c>
      <c r="F1956" t="s">
        <v>4557</v>
      </c>
      <c r="G1956" s="62">
        <v>295.3</v>
      </c>
      <c r="H1956" s="4">
        <v>1</v>
      </c>
      <c r="I1956" s="63">
        <v>0.29530000000000001</v>
      </c>
      <c r="J1956">
        <v>5</v>
      </c>
      <c r="K1956" t="s">
        <v>13039</v>
      </c>
      <c r="L1956" t="s">
        <v>1594</v>
      </c>
      <c r="M1956" s="2">
        <v>16.404952141201651</v>
      </c>
      <c r="N1956" t="s">
        <v>1820</v>
      </c>
    </row>
    <row r="1957" spans="1:14" x14ac:dyDescent="0.3">
      <c r="A1957" s="1">
        <v>45813.209838541668</v>
      </c>
      <c r="B1957" t="s">
        <v>137</v>
      </c>
      <c r="C1957" t="s">
        <v>137</v>
      </c>
      <c r="D1957" t="s">
        <v>1620</v>
      </c>
      <c r="E1957" t="s">
        <v>15613</v>
      </c>
      <c r="F1957" t="s">
        <v>2901</v>
      </c>
      <c r="G1957" s="62">
        <v>295.3</v>
      </c>
      <c r="H1957" s="4">
        <v>1</v>
      </c>
      <c r="I1957" s="63">
        <v>0.29530000000000001</v>
      </c>
      <c r="J1957">
        <v>4</v>
      </c>
      <c r="K1957" t="s">
        <v>13039</v>
      </c>
      <c r="L1957" t="s">
        <v>1662</v>
      </c>
      <c r="M1957" s="2">
        <v>15.099357141203649</v>
      </c>
      <c r="N1957" t="s">
        <v>1820</v>
      </c>
    </row>
    <row r="1958" spans="1:14" x14ac:dyDescent="0.3">
      <c r="A1958" s="1">
        <v>45805.97986929398</v>
      </c>
      <c r="B1958" t="s">
        <v>1031</v>
      </c>
      <c r="C1958" t="s">
        <v>1031</v>
      </c>
      <c r="D1958" t="s">
        <v>1047</v>
      </c>
      <c r="E1958" t="s">
        <v>15614</v>
      </c>
      <c r="F1958" t="s">
        <v>2174</v>
      </c>
      <c r="G1958" s="62">
        <v>49</v>
      </c>
      <c r="H1958" s="4">
        <v>1</v>
      </c>
      <c r="I1958" s="63">
        <v>4.9000000000000002E-2</v>
      </c>
      <c r="J1958">
        <v>12</v>
      </c>
      <c r="K1958" t="s">
        <v>13039</v>
      </c>
      <c r="L1958" t="s">
        <v>2137</v>
      </c>
      <c r="M1958" s="2">
        <v>17.926570231480579</v>
      </c>
      <c r="N1958" t="s">
        <v>1820</v>
      </c>
    </row>
    <row r="1959" spans="1:14" x14ac:dyDescent="0.3">
      <c r="A1959" s="1">
        <v>45813.612066018519</v>
      </c>
      <c r="B1959" t="s">
        <v>133</v>
      </c>
      <c r="C1959" t="s">
        <v>133</v>
      </c>
      <c r="D1959" t="s">
        <v>1446</v>
      </c>
      <c r="E1959" t="s">
        <v>15615</v>
      </c>
      <c r="F1959" t="s">
        <v>15616</v>
      </c>
      <c r="G1959" s="62">
        <v>49.66</v>
      </c>
      <c r="H1959" s="4">
        <v>1</v>
      </c>
      <c r="I1959" s="63">
        <v>4.9660000000000003E-2</v>
      </c>
      <c r="J1959">
        <v>4</v>
      </c>
      <c r="K1959" t="s">
        <v>13039</v>
      </c>
      <c r="L1959" t="s">
        <v>2137</v>
      </c>
      <c r="M1959" s="2">
        <v>17.432590486110708</v>
      </c>
      <c r="N1959" t="s">
        <v>1820</v>
      </c>
    </row>
    <row r="1960" spans="1:14" x14ac:dyDescent="0.3">
      <c r="A1960" s="1">
        <v>45815.936879108798</v>
      </c>
      <c r="B1960" t="s">
        <v>104</v>
      </c>
      <c r="C1960" t="s">
        <v>104</v>
      </c>
      <c r="D1960" t="s">
        <v>1796</v>
      </c>
      <c r="E1960" t="s">
        <v>15617</v>
      </c>
      <c r="F1960" t="s">
        <v>8492</v>
      </c>
      <c r="G1960" s="62">
        <v>316.8</v>
      </c>
      <c r="H1960" s="4">
        <v>1</v>
      </c>
      <c r="I1960" s="63">
        <v>0.31680000000000003</v>
      </c>
      <c r="J1960">
        <v>2</v>
      </c>
      <c r="K1960" t="s">
        <v>13039</v>
      </c>
      <c r="L1960" t="s">
        <v>1662</v>
      </c>
      <c r="M1960" s="2">
        <v>15.783863217591721</v>
      </c>
      <c r="N1960" t="s">
        <v>1820</v>
      </c>
    </row>
    <row r="1961" spans="1:14" x14ac:dyDescent="0.3">
      <c r="A1961" s="1">
        <v>45806.423954328697</v>
      </c>
      <c r="B1961" t="s">
        <v>1030</v>
      </c>
      <c r="C1961" t="s">
        <v>1030</v>
      </c>
      <c r="D1961" t="s">
        <v>1047</v>
      </c>
      <c r="E1961" t="s">
        <v>15618</v>
      </c>
      <c r="F1961" t="s">
        <v>1387</v>
      </c>
      <c r="G1961" s="62">
        <v>62</v>
      </c>
      <c r="H1961" s="4">
        <v>1</v>
      </c>
      <c r="I1961" s="63">
        <v>6.2E-2</v>
      </c>
      <c r="J1961">
        <v>11</v>
      </c>
      <c r="K1961" t="s">
        <v>13039</v>
      </c>
      <c r="L1961" t="s">
        <v>2137</v>
      </c>
      <c r="M1961" s="2">
        <v>17.35066315972654</v>
      </c>
      <c r="N1961" t="s">
        <v>1820</v>
      </c>
    </row>
    <row r="1962" spans="1:14" x14ac:dyDescent="0.3">
      <c r="A1962" s="1">
        <v>45810.715143703703</v>
      </c>
      <c r="B1962" t="s">
        <v>105</v>
      </c>
      <c r="C1962" t="s">
        <v>105</v>
      </c>
      <c r="D1962" t="s">
        <v>1655</v>
      </c>
      <c r="E1962" t="s">
        <v>15619</v>
      </c>
      <c r="F1962" t="s">
        <v>3338</v>
      </c>
      <c r="G1962" s="62">
        <v>476.42</v>
      </c>
      <c r="H1962" s="4">
        <v>1</v>
      </c>
      <c r="I1962" s="63">
        <v>0.47642000000000001</v>
      </c>
      <c r="J1962">
        <v>7</v>
      </c>
      <c r="K1962" t="s">
        <v>13039</v>
      </c>
      <c r="L1962" t="s">
        <v>2137</v>
      </c>
      <c r="M1962" s="2">
        <v>17.351885173615301</v>
      </c>
      <c r="N1962" t="s">
        <v>1820</v>
      </c>
    </row>
    <row r="1963" spans="1:14" x14ac:dyDescent="0.3">
      <c r="A1963" s="1">
        <v>45812.14672783565</v>
      </c>
      <c r="B1963" t="s">
        <v>137</v>
      </c>
      <c r="C1963" t="s">
        <v>137</v>
      </c>
      <c r="D1963" t="s">
        <v>1620</v>
      </c>
      <c r="E1963" t="s">
        <v>15620</v>
      </c>
      <c r="F1963" t="s">
        <v>9955</v>
      </c>
      <c r="G1963" s="62">
        <v>295.3</v>
      </c>
      <c r="H1963" s="4">
        <v>1</v>
      </c>
      <c r="I1963" s="63">
        <v>0.29530000000000001</v>
      </c>
      <c r="J1963">
        <v>5</v>
      </c>
      <c r="K1963" t="s">
        <v>13039</v>
      </c>
      <c r="L1963" t="s">
        <v>1594</v>
      </c>
      <c r="M1963" s="2">
        <v>16.405357511575861</v>
      </c>
      <c r="N1963" t="s">
        <v>1820</v>
      </c>
    </row>
    <row r="1964" spans="1:14" x14ac:dyDescent="0.3">
      <c r="A1964" s="1">
        <v>45810.599018634261</v>
      </c>
      <c r="B1964" t="s">
        <v>105</v>
      </c>
      <c r="C1964" t="s">
        <v>105</v>
      </c>
      <c r="D1964" t="s">
        <v>1655</v>
      </c>
      <c r="E1964" t="s">
        <v>15621</v>
      </c>
      <c r="F1964" t="s">
        <v>4037</v>
      </c>
      <c r="G1964" s="62">
        <v>476.42</v>
      </c>
      <c r="H1964" s="4">
        <v>1</v>
      </c>
      <c r="I1964" s="63">
        <v>0.47642000000000001</v>
      </c>
      <c r="J1964">
        <v>7</v>
      </c>
      <c r="K1964" t="s">
        <v>13039</v>
      </c>
      <c r="L1964" t="s">
        <v>1594</v>
      </c>
      <c r="M1964" s="2">
        <v>16.469557858799821</v>
      </c>
      <c r="N1964" t="s">
        <v>1820</v>
      </c>
    </row>
    <row r="1965" spans="1:14" x14ac:dyDescent="0.3">
      <c r="A1965" s="1">
        <v>45813.629340902778</v>
      </c>
      <c r="B1965" t="s">
        <v>133</v>
      </c>
      <c r="C1965" t="s">
        <v>133</v>
      </c>
      <c r="D1965" t="s">
        <v>1446</v>
      </c>
      <c r="E1965" t="s">
        <v>15622</v>
      </c>
      <c r="F1965" t="s">
        <v>15623</v>
      </c>
      <c r="G1965" s="62">
        <v>49.66</v>
      </c>
      <c r="H1965" s="4">
        <v>1</v>
      </c>
      <c r="I1965" s="63">
        <v>4.9660000000000003E-2</v>
      </c>
      <c r="J1965">
        <v>4</v>
      </c>
      <c r="K1965" t="s">
        <v>13039</v>
      </c>
      <c r="L1965" t="s">
        <v>1594</v>
      </c>
      <c r="M1965" s="2">
        <v>16.1251162268527</v>
      </c>
      <c r="N1965" t="s">
        <v>1820</v>
      </c>
    </row>
    <row r="1966" spans="1:14" x14ac:dyDescent="0.3">
      <c r="A1966" s="1">
        <v>45815.611153287027</v>
      </c>
      <c r="B1966" t="s">
        <v>105</v>
      </c>
      <c r="C1966" t="s">
        <v>105</v>
      </c>
      <c r="D1966" t="s">
        <v>1655</v>
      </c>
      <c r="E1966" t="s">
        <v>15624</v>
      </c>
      <c r="F1966" t="s">
        <v>8052</v>
      </c>
      <c r="G1966" s="62">
        <v>476.42</v>
      </c>
      <c r="H1966" s="4">
        <v>1</v>
      </c>
      <c r="I1966" s="63">
        <v>0.47642000000000001</v>
      </c>
      <c r="J1966">
        <v>2</v>
      </c>
      <c r="K1966" t="s">
        <v>13039</v>
      </c>
      <c r="L1966" t="s">
        <v>1594</v>
      </c>
      <c r="M1966" s="2">
        <v>16.802279652780271</v>
      </c>
      <c r="N1966" t="s">
        <v>1820</v>
      </c>
    </row>
    <row r="1967" spans="1:14" x14ac:dyDescent="0.3">
      <c r="A1967" s="1">
        <v>45814.575278634256</v>
      </c>
      <c r="B1967" t="s">
        <v>137</v>
      </c>
      <c r="C1967" t="s">
        <v>137</v>
      </c>
      <c r="D1967" t="s">
        <v>1620</v>
      </c>
      <c r="E1967" t="s">
        <v>15625</v>
      </c>
      <c r="F1967" t="s">
        <v>8200</v>
      </c>
      <c r="G1967" s="62">
        <v>295.3</v>
      </c>
      <c r="H1967" s="4">
        <v>1</v>
      </c>
      <c r="I1967" s="63">
        <v>0.29530000000000001</v>
      </c>
      <c r="J1967">
        <v>3</v>
      </c>
      <c r="K1967" t="s">
        <v>13039</v>
      </c>
      <c r="L1967" t="s">
        <v>1662</v>
      </c>
      <c r="M1967" s="2">
        <v>15.17361761574284</v>
      </c>
      <c r="N1967" t="s">
        <v>1820</v>
      </c>
    </row>
    <row r="1968" spans="1:14" x14ac:dyDescent="0.3">
      <c r="A1968" s="1">
        <v>45807.95053490741</v>
      </c>
      <c r="B1968" t="s">
        <v>613</v>
      </c>
      <c r="C1968" t="s">
        <v>613</v>
      </c>
      <c r="D1968" t="s">
        <v>1534</v>
      </c>
      <c r="E1968" t="s">
        <v>15626</v>
      </c>
      <c r="F1968" t="s">
        <v>1144</v>
      </c>
      <c r="G1968" s="62">
        <v>116.8</v>
      </c>
      <c r="H1968" s="4">
        <v>1</v>
      </c>
      <c r="I1968" s="63">
        <v>0.1168</v>
      </c>
      <c r="J1968">
        <v>10</v>
      </c>
      <c r="K1968" t="s">
        <v>13039</v>
      </c>
      <c r="L1968" t="s">
        <v>1546</v>
      </c>
      <c r="M1968" s="2">
        <v>18.25617151620099</v>
      </c>
      <c r="N1968" t="s">
        <v>1820</v>
      </c>
    </row>
    <row r="1969" spans="1:14" x14ac:dyDescent="0.3">
      <c r="A1969" s="1">
        <v>45808.964021446758</v>
      </c>
      <c r="B1969" t="s">
        <v>220</v>
      </c>
      <c r="C1969" t="s">
        <v>220</v>
      </c>
      <c r="D1969" t="s">
        <v>2350</v>
      </c>
      <c r="E1969" t="s">
        <v>15627</v>
      </c>
      <c r="F1969" t="s">
        <v>15628</v>
      </c>
      <c r="G1969" s="62">
        <v>85.3</v>
      </c>
      <c r="H1969" s="4">
        <v>1</v>
      </c>
      <c r="I1969" s="63">
        <v>8.5300000000000001E-2</v>
      </c>
      <c r="J1969">
        <v>9</v>
      </c>
      <c r="K1969" t="s">
        <v>13039</v>
      </c>
      <c r="L1969" t="s">
        <v>1546</v>
      </c>
      <c r="M1969" s="2">
        <v>18.22288873842626</v>
      </c>
      <c r="N1969" t="s">
        <v>1820</v>
      </c>
    </row>
    <row r="1970" spans="1:14" x14ac:dyDescent="0.3">
      <c r="A1970" s="1">
        <v>45815.626756331018</v>
      </c>
      <c r="B1970" t="s">
        <v>220</v>
      </c>
      <c r="C1970" t="s">
        <v>220</v>
      </c>
      <c r="D1970" t="s">
        <v>2350</v>
      </c>
      <c r="E1970" t="s">
        <v>15629</v>
      </c>
      <c r="F1970" t="s">
        <v>15630</v>
      </c>
      <c r="G1970" s="62">
        <v>85.3</v>
      </c>
      <c r="H1970" s="4">
        <v>1</v>
      </c>
      <c r="I1970" s="63">
        <v>8.5300000000000001E-2</v>
      </c>
      <c r="J1970">
        <v>2</v>
      </c>
      <c r="K1970" t="s">
        <v>13039</v>
      </c>
      <c r="L1970" t="s">
        <v>1546</v>
      </c>
      <c r="M1970" s="2">
        <v>18.431221261576869</v>
      </c>
      <c r="N1970" t="s">
        <v>1820</v>
      </c>
    </row>
    <row r="1971" spans="1:14" x14ac:dyDescent="0.3">
      <c r="A1971" s="1">
        <v>45810.99363571759</v>
      </c>
      <c r="B1971" t="s">
        <v>613</v>
      </c>
      <c r="C1971" t="s">
        <v>613</v>
      </c>
      <c r="D1971" t="s">
        <v>1534</v>
      </c>
      <c r="E1971" t="s">
        <v>15631</v>
      </c>
      <c r="F1971" t="s">
        <v>4092</v>
      </c>
      <c r="G1971" s="62">
        <v>116.8</v>
      </c>
      <c r="H1971" s="4">
        <v>1</v>
      </c>
      <c r="I1971" s="63">
        <v>0.1168</v>
      </c>
      <c r="J1971">
        <v>7</v>
      </c>
      <c r="K1971" t="s">
        <v>13039</v>
      </c>
      <c r="L1971" t="s">
        <v>1546</v>
      </c>
      <c r="M1971" s="2">
        <v>18.785512731483319</v>
      </c>
      <c r="N1971" t="s">
        <v>1820</v>
      </c>
    </row>
    <row r="1972" spans="1:14" x14ac:dyDescent="0.3">
      <c r="A1972" s="1">
        <v>45814.664564895837</v>
      </c>
      <c r="B1972" t="s">
        <v>105</v>
      </c>
      <c r="C1972" t="s">
        <v>105</v>
      </c>
      <c r="D1972" t="s">
        <v>1655</v>
      </c>
      <c r="E1972" t="s">
        <v>15632</v>
      </c>
      <c r="F1972" t="s">
        <v>10147</v>
      </c>
      <c r="G1972" s="62">
        <v>476.42</v>
      </c>
      <c r="H1972" s="4">
        <v>1</v>
      </c>
      <c r="I1972" s="63">
        <v>0.47642000000000001</v>
      </c>
      <c r="J1972">
        <v>3</v>
      </c>
      <c r="K1972" t="s">
        <v>13039</v>
      </c>
      <c r="L1972" t="s">
        <v>1546</v>
      </c>
      <c r="M1972" s="2">
        <v>18.756975081021661</v>
      </c>
      <c r="N1972" t="s">
        <v>1820</v>
      </c>
    </row>
    <row r="1973" spans="1:14" x14ac:dyDescent="0.3">
      <c r="A1973" s="1">
        <v>45813.786166203703</v>
      </c>
      <c r="B1973" t="s">
        <v>220</v>
      </c>
      <c r="C1973" t="s">
        <v>220</v>
      </c>
      <c r="D1973" t="s">
        <v>2350</v>
      </c>
      <c r="E1973" t="s">
        <v>15633</v>
      </c>
      <c r="F1973" t="s">
        <v>15634</v>
      </c>
      <c r="G1973" s="62">
        <v>85.3</v>
      </c>
      <c r="H1973" s="4">
        <v>1</v>
      </c>
      <c r="I1973" s="63">
        <v>8.5300000000000001E-2</v>
      </c>
      <c r="J1973">
        <v>4</v>
      </c>
      <c r="K1973" t="s">
        <v>13039</v>
      </c>
      <c r="L1973" t="s">
        <v>1546</v>
      </c>
      <c r="M1973" s="2">
        <v>18.533397499995768</v>
      </c>
      <c r="N1973" t="s">
        <v>1820</v>
      </c>
    </row>
    <row r="1974" spans="1:14" x14ac:dyDescent="0.3">
      <c r="A1974" s="1">
        <v>45811.658833738416</v>
      </c>
      <c r="B1974" t="s">
        <v>613</v>
      </c>
      <c r="C1974" t="s">
        <v>613</v>
      </c>
      <c r="D1974" t="s">
        <v>1534</v>
      </c>
      <c r="E1974" t="s">
        <v>15635</v>
      </c>
      <c r="F1974" t="s">
        <v>8292</v>
      </c>
      <c r="G1974" s="62">
        <v>116.8</v>
      </c>
      <c r="H1974" s="4">
        <v>1</v>
      </c>
      <c r="I1974" s="63">
        <v>0.1168</v>
      </c>
      <c r="J1974">
        <v>6</v>
      </c>
      <c r="K1974" t="s">
        <v>13039</v>
      </c>
      <c r="L1974" t="s">
        <v>1546</v>
      </c>
      <c r="M1974" s="2">
        <v>18.60573195602046</v>
      </c>
      <c r="N1974" t="s">
        <v>1820</v>
      </c>
    </row>
    <row r="1975" spans="1:14" x14ac:dyDescent="0.3">
      <c r="A1975" s="1">
        <v>45808.289398263893</v>
      </c>
      <c r="B1975" t="s">
        <v>613</v>
      </c>
      <c r="C1975" t="s">
        <v>613</v>
      </c>
      <c r="D1975" t="s">
        <v>1534</v>
      </c>
      <c r="E1975" t="s">
        <v>15636</v>
      </c>
      <c r="F1975" t="s">
        <v>8938</v>
      </c>
      <c r="G1975" s="62">
        <v>116.8</v>
      </c>
      <c r="H1975" s="4">
        <v>1</v>
      </c>
      <c r="I1975" s="63">
        <v>0.1168</v>
      </c>
      <c r="J1975">
        <v>9</v>
      </c>
      <c r="K1975" t="s">
        <v>13039</v>
      </c>
      <c r="L1975" t="s">
        <v>1546</v>
      </c>
      <c r="M1975" s="2">
        <v>18.35990541666979</v>
      </c>
      <c r="N1975" t="s">
        <v>1820</v>
      </c>
    </row>
    <row r="1976" spans="1:14" x14ac:dyDescent="0.3">
      <c r="A1976" s="1">
        <v>45808.624273703703</v>
      </c>
      <c r="B1976" t="s">
        <v>613</v>
      </c>
      <c r="C1976" t="s">
        <v>613</v>
      </c>
      <c r="D1976" t="s">
        <v>1534</v>
      </c>
      <c r="E1976" t="s">
        <v>15637</v>
      </c>
      <c r="F1976" t="s">
        <v>8874</v>
      </c>
      <c r="G1976" s="62">
        <v>116.8</v>
      </c>
      <c r="H1976" s="4">
        <v>1</v>
      </c>
      <c r="I1976" s="63">
        <v>0.1168</v>
      </c>
      <c r="J1976">
        <v>9</v>
      </c>
      <c r="K1976" t="s">
        <v>13039</v>
      </c>
      <c r="L1976" t="s">
        <v>1481</v>
      </c>
      <c r="M1976" s="2">
        <v>19.027493356479681</v>
      </c>
      <c r="N1976" t="s">
        <v>1820</v>
      </c>
    </row>
    <row r="1977" spans="1:14" x14ac:dyDescent="0.3">
      <c r="A1977" s="1">
        <v>45806.953801481483</v>
      </c>
      <c r="B1977" t="s">
        <v>873</v>
      </c>
      <c r="C1977" t="s">
        <v>873</v>
      </c>
      <c r="D1977" t="s">
        <v>5770</v>
      </c>
      <c r="E1977" t="s">
        <v>15638</v>
      </c>
      <c r="F1977" t="s">
        <v>3034</v>
      </c>
      <c r="G1977" s="62">
        <v>113.8</v>
      </c>
      <c r="H1977" s="4">
        <v>1</v>
      </c>
      <c r="I1977" s="63">
        <v>0.1138</v>
      </c>
      <c r="J1977">
        <v>11</v>
      </c>
      <c r="K1977" t="s">
        <v>13039</v>
      </c>
      <c r="L1977" t="s">
        <v>1481</v>
      </c>
      <c r="M1977" s="2">
        <v>19.080084340275789</v>
      </c>
      <c r="N1977" t="s">
        <v>1820</v>
      </c>
    </row>
    <row r="1978" spans="1:14" x14ac:dyDescent="0.3">
      <c r="A1978" s="1">
        <v>45810.808338009258</v>
      </c>
      <c r="B1978" t="s">
        <v>220</v>
      </c>
      <c r="C1978" t="s">
        <v>220</v>
      </c>
      <c r="D1978" t="s">
        <v>2350</v>
      </c>
      <c r="E1978" t="s">
        <v>15639</v>
      </c>
      <c r="F1978" t="s">
        <v>15640</v>
      </c>
      <c r="G1978" s="62">
        <v>85.3</v>
      </c>
      <c r="H1978" s="4">
        <v>1</v>
      </c>
      <c r="I1978" s="63">
        <v>8.5300000000000001E-2</v>
      </c>
      <c r="J1978">
        <v>7</v>
      </c>
      <c r="K1978" t="s">
        <v>13039</v>
      </c>
      <c r="L1978" t="s">
        <v>1481</v>
      </c>
      <c r="M1978" s="2">
        <v>19.307542488430041</v>
      </c>
      <c r="N1978" t="s">
        <v>1820</v>
      </c>
    </row>
    <row r="1979" spans="1:14" x14ac:dyDescent="0.3">
      <c r="A1979" s="1">
        <v>45808.281274537039</v>
      </c>
      <c r="B1979" t="s">
        <v>613</v>
      </c>
      <c r="C1979" t="s">
        <v>613</v>
      </c>
      <c r="D1979" t="s">
        <v>1534</v>
      </c>
      <c r="E1979" t="s">
        <v>15641</v>
      </c>
      <c r="F1979" t="s">
        <v>1566</v>
      </c>
      <c r="G1979" s="62">
        <v>116.8</v>
      </c>
      <c r="H1979" s="4">
        <v>1</v>
      </c>
      <c r="I1979" s="63">
        <v>0.1168</v>
      </c>
      <c r="J1979">
        <v>9</v>
      </c>
      <c r="K1979" t="s">
        <v>13039</v>
      </c>
      <c r="L1979" t="s">
        <v>1481</v>
      </c>
      <c r="M1979" s="2">
        <v>19.266007256941521</v>
      </c>
      <c r="N1979" t="s">
        <v>1820</v>
      </c>
    </row>
    <row r="1980" spans="1:14" x14ac:dyDescent="0.3">
      <c r="A1980" s="1">
        <v>45806.954643124998</v>
      </c>
      <c r="B1980" t="s">
        <v>873</v>
      </c>
      <c r="C1980" t="s">
        <v>873</v>
      </c>
      <c r="D1980" t="s">
        <v>5770</v>
      </c>
      <c r="E1980" t="s">
        <v>15642</v>
      </c>
      <c r="F1980" t="s">
        <v>6163</v>
      </c>
      <c r="G1980" s="62">
        <v>113.8</v>
      </c>
      <c r="H1980" s="4">
        <v>1</v>
      </c>
      <c r="I1980" s="63">
        <v>0.1138</v>
      </c>
      <c r="J1980">
        <v>11</v>
      </c>
      <c r="K1980" t="s">
        <v>13039</v>
      </c>
      <c r="L1980" t="s">
        <v>1546</v>
      </c>
      <c r="M1980" s="2">
        <v>18.813756226852998</v>
      </c>
      <c r="N1980" t="s">
        <v>1820</v>
      </c>
    </row>
    <row r="1981" spans="1:14" x14ac:dyDescent="0.3">
      <c r="A1981" s="1">
        <v>45811.661227835648</v>
      </c>
      <c r="B1981" t="s">
        <v>613</v>
      </c>
      <c r="C1981" t="s">
        <v>613</v>
      </c>
      <c r="D1981" t="s">
        <v>1534</v>
      </c>
      <c r="E1981" t="s">
        <v>15643</v>
      </c>
      <c r="F1981" t="s">
        <v>6560</v>
      </c>
      <c r="G1981" s="62">
        <v>116.8</v>
      </c>
      <c r="H1981" s="4">
        <v>1</v>
      </c>
      <c r="I1981" s="63">
        <v>0.1168</v>
      </c>
      <c r="J1981">
        <v>6</v>
      </c>
      <c r="K1981" t="s">
        <v>13039</v>
      </c>
      <c r="L1981" t="s">
        <v>1546</v>
      </c>
      <c r="M1981" s="2">
        <v>18.982293125001888</v>
      </c>
      <c r="N1981" t="s">
        <v>1820</v>
      </c>
    </row>
    <row r="1982" spans="1:14" x14ac:dyDescent="0.3">
      <c r="A1982" s="1">
        <v>45807.953287222219</v>
      </c>
      <c r="B1982" t="s">
        <v>613</v>
      </c>
      <c r="C1982" t="s">
        <v>613</v>
      </c>
      <c r="D1982" t="s">
        <v>1534</v>
      </c>
      <c r="E1982" t="s">
        <v>15644</v>
      </c>
      <c r="F1982" t="s">
        <v>3440</v>
      </c>
      <c r="G1982" s="62">
        <v>116.8</v>
      </c>
      <c r="H1982" s="4">
        <v>1</v>
      </c>
      <c r="I1982" s="63">
        <v>0.1168</v>
      </c>
      <c r="J1982">
        <v>10</v>
      </c>
      <c r="K1982" t="s">
        <v>13039</v>
      </c>
      <c r="L1982" t="s">
        <v>1546</v>
      </c>
      <c r="M1982" s="2">
        <v>18.345597754625491</v>
      </c>
      <c r="N1982" t="s">
        <v>1820</v>
      </c>
    </row>
    <row r="1983" spans="1:14" x14ac:dyDescent="0.3">
      <c r="A1983" s="1">
        <v>45804.982945983793</v>
      </c>
      <c r="B1983" t="s">
        <v>554</v>
      </c>
      <c r="C1983" t="s">
        <v>554</v>
      </c>
      <c r="D1983" t="s">
        <v>1473</v>
      </c>
      <c r="E1983" t="s">
        <v>15645</v>
      </c>
      <c r="F1983" t="s">
        <v>12132</v>
      </c>
      <c r="G1983" s="62">
        <v>140.13999999999999</v>
      </c>
      <c r="H1983" s="4">
        <v>1</v>
      </c>
      <c r="I1983" s="63">
        <v>0.14013999999999999</v>
      </c>
      <c r="J1983">
        <v>13</v>
      </c>
      <c r="K1983" t="s">
        <v>13039</v>
      </c>
      <c r="L1983" t="s">
        <v>1481</v>
      </c>
      <c r="M1983" s="2">
        <v>19.234622997682891</v>
      </c>
      <c r="N1983" t="s">
        <v>1820</v>
      </c>
    </row>
    <row r="1984" spans="1:14" x14ac:dyDescent="0.3">
      <c r="A1984" s="1">
        <v>45811.663507500001</v>
      </c>
      <c r="B1984" t="s">
        <v>613</v>
      </c>
      <c r="C1984" t="s">
        <v>613</v>
      </c>
      <c r="D1984" t="s">
        <v>1534</v>
      </c>
      <c r="E1984" t="s">
        <v>15646</v>
      </c>
      <c r="F1984" t="s">
        <v>9102</v>
      </c>
      <c r="G1984" s="62">
        <v>116.8</v>
      </c>
      <c r="H1984" s="4">
        <v>1</v>
      </c>
      <c r="I1984" s="63">
        <v>0.1168</v>
      </c>
      <c r="J1984">
        <v>6</v>
      </c>
      <c r="K1984" t="s">
        <v>13039</v>
      </c>
      <c r="L1984" t="s">
        <v>1481</v>
      </c>
      <c r="M1984" s="2">
        <v>19.343507222220069</v>
      </c>
      <c r="N1984" t="s">
        <v>1820</v>
      </c>
    </row>
    <row r="1985" spans="1:14" x14ac:dyDescent="0.3">
      <c r="A1985" s="1">
        <v>45807.607321898147</v>
      </c>
      <c r="B1985" t="s">
        <v>1030</v>
      </c>
      <c r="C1985" t="s">
        <v>1030</v>
      </c>
      <c r="D1985" t="s">
        <v>1047</v>
      </c>
      <c r="E1985" t="s">
        <v>15647</v>
      </c>
      <c r="F1985" t="s">
        <v>2174</v>
      </c>
      <c r="G1985" s="62">
        <v>62</v>
      </c>
      <c r="H1985" s="4">
        <v>1</v>
      </c>
      <c r="I1985" s="63">
        <v>6.2E-2</v>
      </c>
      <c r="J1985">
        <v>10</v>
      </c>
      <c r="K1985" t="s">
        <v>13039</v>
      </c>
      <c r="L1985" t="s">
        <v>1546</v>
      </c>
      <c r="M1985" s="2">
        <v>18.260719861107649</v>
      </c>
      <c r="N1985" t="s">
        <v>1820</v>
      </c>
    </row>
    <row r="1986" spans="1:14" x14ac:dyDescent="0.3">
      <c r="A1986" s="1">
        <v>45812.972934618047</v>
      </c>
      <c r="B1986" t="s">
        <v>554</v>
      </c>
      <c r="C1986" t="s">
        <v>554</v>
      </c>
      <c r="D1986" t="s">
        <v>1473</v>
      </c>
      <c r="E1986" t="s">
        <v>15648</v>
      </c>
      <c r="F1986" t="s">
        <v>5410</v>
      </c>
      <c r="G1986" s="62">
        <v>140.13999999999999</v>
      </c>
      <c r="H1986" s="4">
        <v>1</v>
      </c>
      <c r="I1986" s="63">
        <v>0.14013999999999999</v>
      </c>
      <c r="J1986">
        <v>5</v>
      </c>
      <c r="K1986" t="s">
        <v>13039</v>
      </c>
      <c r="L1986" t="s">
        <v>1481</v>
      </c>
      <c r="M1986" s="2">
        <v>19.232720868058099</v>
      </c>
      <c r="N1986" t="s">
        <v>1820</v>
      </c>
    </row>
    <row r="1987" spans="1:14" x14ac:dyDescent="0.3">
      <c r="A1987" s="1">
        <v>45807.604115624999</v>
      </c>
      <c r="B1987" t="s">
        <v>1030</v>
      </c>
      <c r="C1987" t="s">
        <v>1030</v>
      </c>
      <c r="D1987" t="s">
        <v>1047</v>
      </c>
      <c r="E1987" t="s">
        <v>15649</v>
      </c>
      <c r="F1987" t="s">
        <v>9192</v>
      </c>
      <c r="G1987" s="62">
        <v>62</v>
      </c>
      <c r="H1987" s="4">
        <v>1</v>
      </c>
      <c r="I1987" s="63">
        <v>6.2E-2</v>
      </c>
      <c r="J1987">
        <v>10</v>
      </c>
      <c r="K1987" t="s">
        <v>13039</v>
      </c>
      <c r="L1987" t="s">
        <v>1546</v>
      </c>
      <c r="M1987" s="2">
        <v>18.234131238423291</v>
      </c>
      <c r="N1987" t="s">
        <v>1820</v>
      </c>
    </row>
    <row r="1988" spans="1:14" x14ac:dyDescent="0.3">
      <c r="A1988" s="1">
        <v>45815.597262615738</v>
      </c>
      <c r="B1988" t="s">
        <v>1723</v>
      </c>
      <c r="C1988" t="s">
        <v>757</v>
      </c>
      <c r="D1988" t="s">
        <v>1047</v>
      </c>
      <c r="E1988" t="s">
        <v>15650</v>
      </c>
      <c r="F1988" t="s">
        <v>8516</v>
      </c>
      <c r="G1988" s="62">
        <v>54.8</v>
      </c>
      <c r="H1988" s="4">
        <v>1</v>
      </c>
      <c r="I1988" s="63">
        <v>5.4800000000000001E-2</v>
      </c>
      <c r="J1988">
        <v>2</v>
      </c>
      <c r="K1988" t="s">
        <v>13034</v>
      </c>
      <c r="L1988" t="s">
        <v>1662</v>
      </c>
      <c r="M1988" s="2">
        <v>15.39545142361021</v>
      </c>
      <c r="N1988" t="s">
        <v>13062</v>
      </c>
    </row>
    <row r="1989" spans="1:14" x14ac:dyDescent="0.3">
      <c r="A1989" s="1">
        <v>45808.937765416667</v>
      </c>
      <c r="B1989" t="s">
        <v>104</v>
      </c>
      <c r="C1989" t="s">
        <v>104</v>
      </c>
      <c r="D1989" t="s">
        <v>1796</v>
      </c>
      <c r="E1989" t="s">
        <v>15651</v>
      </c>
      <c r="F1989" t="s">
        <v>3060</v>
      </c>
      <c r="G1989" s="62">
        <v>316.8</v>
      </c>
      <c r="H1989" s="4">
        <v>1</v>
      </c>
      <c r="I1989" s="63">
        <v>0.31680000000000003</v>
      </c>
      <c r="J1989">
        <v>9</v>
      </c>
      <c r="K1989" t="s">
        <v>13039</v>
      </c>
      <c r="L1989" t="s">
        <v>1662</v>
      </c>
      <c r="M1989" s="2">
        <v>15.447492025465181</v>
      </c>
      <c r="N1989" t="s">
        <v>1820</v>
      </c>
    </row>
    <row r="1990" spans="1:14" x14ac:dyDescent="0.3">
      <c r="A1990" s="1">
        <v>45815.572064756947</v>
      </c>
      <c r="B1990" t="s">
        <v>758</v>
      </c>
      <c r="C1990" t="s">
        <v>757</v>
      </c>
      <c r="D1990" t="s">
        <v>1047</v>
      </c>
      <c r="E1990" t="s">
        <v>15652</v>
      </c>
      <c r="F1990" t="s">
        <v>7423</v>
      </c>
      <c r="G1990" s="62">
        <v>54.4</v>
      </c>
      <c r="H1990" s="4">
        <v>1</v>
      </c>
      <c r="I1990" s="63">
        <v>5.4399999999999997E-2</v>
      </c>
      <c r="J1990">
        <v>2</v>
      </c>
      <c r="K1990" t="s">
        <v>13034</v>
      </c>
      <c r="L1990" t="s">
        <v>1662</v>
      </c>
      <c r="M1990" s="2">
        <v>15.388328067128899</v>
      </c>
      <c r="N1990" t="s">
        <v>13062</v>
      </c>
    </row>
    <row r="1991" spans="1:14" x14ac:dyDescent="0.3">
      <c r="A1991" s="1">
        <v>45815.522464791669</v>
      </c>
      <c r="B1991" t="s">
        <v>758</v>
      </c>
      <c r="C1991" t="s">
        <v>757</v>
      </c>
      <c r="D1991" t="s">
        <v>1047</v>
      </c>
      <c r="E1991" t="s">
        <v>15653</v>
      </c>
      <c r="F1991" t="s">
        <v>7436</v>
      </c>
      <c r="G1991" s="62">
        <v>54.4</v>
      </c>
      <c r="H1991" s="4">
        <v>1</v>
      </c>
      <c r="I1991" s="63">
        <v>5.4399999999999997E-2</v>
      </c>
      <c r="J1991">
        <v>2</v>
      </c>
      <c r="K1991" t="s">
        <v>13034</v>
      </c>
      <c r="L1991" t="s">
        <v>1662</v>
      </c>
      <c r="M1991" s="2">
        <v>15.387460902777089</v>
      </c>
      <c r="N1991" t="s">
        <v>13062</v>
      </c>
    </row>
    <row r="1992" spans="1:14" x14ac:dyDescent="0.3">
      <c r="A1992" s="1">
        <v>45808.977972615743</v>
      </c>
      <c r="B1992" t="s">
        <v>104</v>
      </c>
      <c r="C1992" t="s">
        <v>104</v>
      </c>
      <c r="D1992" t="s">
        <v>1796</v>
      </c>
      <c r="E1992" t="s">
        <v>15654</v>
      </c>
      <c r="F1992" t="s">
        <v>3970</v>
      </c>
      <c r="G1992" s="62">
        <v>316.8</v>
      </c>
      <c r="H1992" s="4">
        <v>1</v>
      </c>
      <c r="I1992" s="63">
        <v>0.31680000000000003</v>
      </c>
      <c r="J1992">
        <v>9</v>
      </c>
      <c r="K1992" t="s">
        <v>13039</v>
      </c>
      <c r="L1992" t="s">
        <v>1662</v>
      </c>
      <c r="M1992" s="2">
        <v>15.530992013889771</v>
      </c>
      <c r="N1992" t="s">
        <v>1820</v>
      </c>
    </row>
    <row r="1993" spans="1:14" x14ac:dyDescent="0.3">
      <c r="A1993" s="1">
        <v>45813.961251840279</v>
      </c>
      <c r="B1993" t="s">
        <v>354</v>
      </c>
      <c r="C1993" t="s">
        <v>354</v>
      </c>
      <c r="D1993" t="s">
        <v>1246</v>
      </c>
      <c r="E1993" t="s">
        <v>15655</v>
      </c>
      <c r="F1993" t="s">
        <v>7277</v>
      </c>
      <c r="G1993" s="62">
        <v>141</v>
      </c>
      <c r="H1993" s="4">
        <v>1</v>
      </c>
      <c r="I1993" s="63">
        <v>0.14099999999999999</v>
      </c>
      <c r="J1993">
        <v>4</v>
      </c>
      <c r="K1993" t="s">
        <v>13039</v>
      </c>
      <c r="L1993" t="s">
        <v>2163</v>
      </c>
      <c r="M1993" s="2">
        <v>14.75784633102012</v>
      </c>
      <c r="N1993" t="s">
        <v>1820</v>
      </c>
    </row>
    <row r="1994" spans="1:14" x14ac:dyDescent="0.3">
      <c r="A1994" s="1">
        <v>45815.56876814815</v>
      </c>
      <c r="B1994" t="s">
        <v>758</v>
      </c>
      <c r="C1994" t="s">
        <v>757</v>
      </c>
      <c r="D1994" t="s">
        <v>1047</v>
      </c>
      <c r="E1994" t="s">
        <v>15656</v>
      </c>
      <c r="F1994" t="s">
        <v>7439</v>
      </c>
      <c r="G1994" s="62">
        <v>54.4</v>
      </c>
      <c r="H1994" s="4">
        <v>1</v>
      </c>
      <c r="I1994" s="63">
        <v>5.4399999999999997E-2</v>
      </c>
      <c r="J1994">
        <v>2</v>
      </c>
      <c r="K1994" t="s">
        <v>13034</v>
      </c>
      <c r="L1994" t="s">
        <v>1662</v>
      </c>
      <c r="M1994" s="2">
        <v>15.394601226849771</v>
      </c>
      <c r="N1994" t="s">
        <v>13062</v>
      </c>
    </row>
    <row r="1995" spans="1:14" x14ac:dyDescent="0.3">
      <c r="A1995" s="1">
        <v>45808.944937870372</v>
      </c>
      <c r="B1995" t="s">
        <v>873</v>
      </c>
      <c r="C1995" t="s">
        <v>873</v>
      </c>
      <c r="D1995" t="s">
        <v>5770</v>
      </c>
      <c r="E1995" t="s">
        <v>15657</v>
      </c>
      <c r="F1995" t="s">
        <v>4553</v>
      </c>
      <c r="G1995" s="62">
        <v>113.8</v>
      </c>
      <c r="H1995" s="4">
        <v>1</v>
      </c>
      <c r="I1995" s="63">
        <v>0.1138</v>
      </c>
      <c r="J1995">
        <v>9</v>
      </c>
      <c r="K1995" t="s">
        <v>13039</v>
      </c>
      <c r="L1995" t="s">
        <v>1662</v>
      </c>
      <c r="M1995" s="2">
        <v>15.321736192126989</v>
      </c>
      <c r="N1995" t="s">
        <v>1820</v>
      </c>
    </row>
    <row r="1996" spans="1:14" x14ac:dyDescent="0.3">
      <c r="A1996" s="1">
        <v>45814.277055023151</v>
      </c>
      <c r="B1996" t="s">
        <v>354</v>
      </c>
      <c r="C1996" t="s">
        <v>354</v>
      </c>
      <c r="D1996" t="s">
        <v>1246</v>
      </c>
      <c r="E1996" t="s">
        <v>15658</v>
      </c>
      <c r="F1996" t="s">
        <v>12966</v>
      </c>
      <c r="G1996" s="62">
        <v>141</v>
      </c>
      <c r="H1996" s="4">
        <v>1</v>
      </c>
      <c r="I1996" s="63">
        <v>0.14099999999999999</v>
      </c>
      <c r="J1996">
        <v>3</v>
      </c>
      <c r="K1996" t="s">
        <v>13039</v>
      </c>
      <c r="L1996" t="s">
        <v>2163</v>
      </c>
      <c r="M1996" s="2">
        <v>14.75717156250175</v>
      </c>
      <c r="N1996" t="s">
        <v>1820</v>
      </c>
    </row>
    <row r="1997" spans="1:14" x14ac:dyDescent="0.3">
      <c r="A1997" s="1">
        <v>45812.791893865739</v>
      </c>
      <c r="B1997" t="s">
        <v>105</v>
      </c>
      <c r="C1997" t="s">
        <v>105</v>
      </c>
      <c r="D1997" t="s">
        <v>1655</v>
      </c>
      <c r="E1997" t="s">
        <v>15659</v>
      </c>
      <c r="F1997" t="s">
        <v>3346</v>
      </c>
      <c r="G1997" s="62">
        <v>476.42</v>
      </c>
      <c r="H1997" s="4">
        <v>1</v>
      </c>
      <c r="I1997" s="63">
        <v>0.47642000000000001</v>
      </c>
      <c r="J1997">
        <v>5</v>
      </c>
      <c r="K1997" t="s">
        <v>13039</v>
      </c>
      <c r="L1997" t="s">
        <v>1662</v>
      </c>
      <c r="M1997" s="2">
        <v>15.53158502314909</v>
      </c>
      <c r="N1997" t="s">
        <v>1820</v>
      </c>
    </row>
    <row r="1998" spans="1:14" x14ac:dyDescent="0.3">
      <c r="A1998" s="1">
        <v>45807.961892500003</v>
      </c>
      <c r="B1998" t="s">
        <v>490</v>
      </c>
      <c r="C1998" t="s">
        <v>490</v>
      </c>
      <c r="D1998" t="s">
        <v>1802</v>
      </c>
      <c r="E1998" t="s">
        <v>15660</v>
      </c>
      <c r="F1998" t="s">
        <v>15661</v>
      </c>
      <c r="G1998" s="62">
        <v>86.67</v>
      </c>
      <c r="H1998" s="4">
        <v>1</v>
      </c>
      <c r="I1998" s="63">
        <v>8.6669999999999997E-2</v>
      </c>
      <c r="J1998">
        <v>10</v>
      </c>
      <c r="K1998" t="s">
        <v>13039</v>
      </c>
      <c r="L1998" t="s">
        <v>1662</v>
      </c>
      <c r="M1998" s="2">
        <v>15.169527488425951</v>
      </c>
      <c r="N1998" t="s">
        <v>1820</v>
      </c>
    </row>
    <row r="1999" spans="1:14" x14ac:dyDescent="0.3">
      <c r="A1999" s="1">
        <v>45811.953667870373</v>
      </c>
      <c r="B1999" t="s">
        <v>873</v>
      </c>
      <c r="C1999" t="s">
        <v>873</v>
      </c>
      <c r="D1999" t="s">
        <v>5770</v>
      </c>
      <c r="E1999" t="s">
        <v>15662</v>
      </c>
      <c r="F1999" t="s">
        <v>15591</v>
      </c>
      <c r="G1999" s="62">
        <v>113.8</v>
      </c>
      <c r="H1999" s="4">
        <v>1</v>
      </c>
      <c r="I1999" s="63">
        <v>0.1138</v>
      </c>
      <c r="J1999">
        <v>6</v>
      </c>
      <c r="K1999" t="s">
        <v>13039</v>
      </c>
      <c r="L1999" t="s">
        <v>1662</v>
      </c>
      <c r="M1999" s="2">
        <v>15.20751422453759</v>
      </c>
      <c r="N1999" t="s">
        <v>1820</v>
      </c>
    </row>
    <row r="2000" spans="1:14" x14ac:dyDescent="0.3">
      <c r="A2000" s="1">
        <v>45815.596765613423</v>
      </c>
      <c r="B2000" t="s">
        <v>1723</v>
      </c>
      <c r="C2000" t="s">
        <v>757</v>
      </c>
      <c r="D2000" t="s">
        <v>1047</v>
      </c>
      <c r="E2000" t="s">
        <v>15663</v>
      </c>
      <c r="F2000" t="s">
        <v>9401</v>
      </c>
      <c r="G2000" s="62">
        <v>54.8</v>
      </c>
      <c r="H2000" s="4">
        <v>1</v>
      </c>
      <c r="I2000" s="63">
        <v>5.4800000000000001E-2</v>
      </c>
      <c r="J2000">
        <v>2</v>
      </c>
      <c r="K2000" t="s">
        <v>13034</v>
      </c>
      <c r="L2000" t="s">
        <v>1662</v>
      </c>
      <c r="M2000" s="2">
        <v>15.775753240741331</v>
      </c>
      <c r="N2000" t="s">
        <v>13062</v>
      </c>
    </row>
    <row r="2001" spans="1:14" x14ac:dyDescent="0.3">
      <c r="A2001" s="1">
        <v>45811.960323611107</v>
      </c>
      <c r="B2001" t="s">
        <v>873</v>
      </c>
      <c r="C2001" t="s">
        <v>873</v>
      </c>
      <c r="D2001" t="s">
        <v>5770</v>
      </c>
      <c r="E2001" t="s">
        <v>15664</v>
      </c>
      <c r="F2001" t="s">
        <v>2905</v>
      </c>
      <c r="G2001" s="62">
        <v>113.8</v>
      </c>
      <c r="H2001" s="4">
        <v>1</v>
      </c>
      <c r="I2001" s="63">
        <v>0.1138</v>
      </c>
      <c r="J2001">
        <v>6</v>
      </c>
      <c r="K2001" t="s">
        <v>13039</v>
      </c>
      <c r="L2001" t="s">
        <v>1662</v>
      </c>
      <c r="M2001" s="2">
        <v>15.68534094907227</v>
      </c>
      <c r="N2001" t="s">
        <v>1820</v>
      </c>
    </row>
    <row r="2002" spans="1:14" x14ac:dyDescent="0.3">
      <c r="A2002" s="1">
        <v>45811.961248935193</v>
      </c>
      <c r="B2002" t="s">
        <v>873</v>
      </c>
      <c r="C2002" t="s">
        <v>873</v>
      </c>
      <c r="D2002" t="s">
        <v>5770</v>
      </c>
      <c r="E2002" t="s">
        <v>15665</v>
      </c>
      <c r="F2002" t="s">
        <v>8475</v>
      </c>
      <c r="G2002" s="62">
        <v>113.8</v>
      </c>
      <c r="H2002" s="4">
        <v>1</v>
      </c>
      <c r="I2002" s="63">
        <v>0.1138</v>
      </c>
      <c r="J2002">
        <v>6</v>
      </c>
      <c r="K2002" t="s">
        <v>13039</v>
      </c>
      <c r="L2002" t="s">
        <v>1662</v>
      </c>
      <c r="M2002" s="2">
        <v>15.55314894676121</v>
      </c>
      <c r="N2002" t="s">
        <v>1820</v>
      </c>
    </row>
    <row r="2003" spans="1:14" x14ac:dyDescent="0.3">
      <c r="A2003" s="1">
        <v>45808.264161712963</v>
      </c>
      <c r="B2003" t="s">
        <v>137</v>
      </c>
      <c r="C2003" t="s">
        <v>137</v>
      </c>
      <c r="D2003" t="s">
        <v>1620</v>
      </c>
      <c r="E2003" t="s">
        <v>15666</v>
      </c>
      <c r="F2003" t="s">
        <v>6556</v>
      </c>
      <c r="G2003" s="62">
        <v>295.3</v>
      </c>
      <c r="H2003" s="4">
        <v>1</v>
      </c>
      <c r="I2003" s="63">
        <v>0.29530000000000001</v>
      </c>
      <c r="J2003">
        <v>9</v>
      </c>
      <c r="K2003" t="s">
        <v>13039</v>
      </c>
      <c r="L2003" t="s">
        <v>1662</v>
      </c>
      <c r="M2003" s="2">
        <v>15.939985208329739</v>
      </c>
      <c r="N2003" t="s">
        <v>1820</v>
      </c>
    </row>
    <row r="2004" spans="1:14" x14ac:dyDescent="0.3">
      <c r="A2004" s="1">
        <v>45807.962731064807</v>
      </c>
      <c r="B2004" t="s">
        <v>490</v>
      </c>
      <c r="C2004" t="s">
        <v>490</v>
      </c>
      <c r="D2004" t="s">
        <v>1802</v>
      </c>
      <c r="E2004" t="s">
        <v>15667</v>
      </c>
      <c r="F2004" t="s">
        <v>3372</v>
      </c>
      <c r="G2004" s="62">
        <v>86.67</v>
      </c>
      <c r="H2004" s="4">
        <v>1</v>
      </c>
      <c r="I2004" s="63">
        <v>8.6669999999999997E-2</v>
      </c>
      <c r="J2004">
        <v>10</v>
      </c>
      <c r="K2004" t="s">
        <v>13039</v>
      </c>
      <c r="L2004" t="s">
        <v>1662</v>
      </c>
      <c r="M2004" s="2">
        <v>15.176863981483621</v>
      </c>
      <c r="N2004" t="s">
        <v>1820</v>
      </c>
    </row>
    <row r="2005" spans="1:14" x14ac:dyDescent="0.3">
      <c r="A2005" s="1">
        <v>45811.958752812498</v>
      </c>
      <c r="B2005" t="s">
        <v>873</v>
      </c>
      <c r="C2005" t="s">
        <v>873</v>
      </c>
      <c r="D2005" t="s">
        <v>5770</v>
      </c>
      <c r="E2005" t="s">
        <v>15668</v>
      </c>
      <c r="F2005" t="s">
        <v>14986</v>
      </c>
      <c r="G2005" s="62">
        <v>113.8</v>
      </c>
      <c r="H2005" s="4">
        <v>1</v>
      </c>
      <c r="I2005" s="63">
        <v>0.1138</v>
      </c>
      <c r="J2005">
        <v>6</v>
      </c>
      <c r="K2005" t="s">
        <v>13039</v>
      </c>
      <c r="L2005" t="s">
        <v>1662</v>
      </c>
      <c r="M2005" s="2">
        <v>15.7547294213</v>
      </c>
      <c r="N2005" t="s">
        <v>1820</v>
      </c>
    </row>
    <row r="2006" spans="1:14" x14ac:dyDescent="0.3">
      <c r="A2006" s="1">
        <v>45812.790137928241</v>
      </c>
      <c r="B2006" t="s">
        <v>133</v>
      </c>
      <c r="C2006" t="s">
        <v>133</v>
      </c>
      <c r="D2006" t="s">
        <v>1446</v>
      </c>
      <c r="E2006" t="s">
        <v>15669</v>
      </c>
      <c r="F2006" t="s">
        <v>15670</v>
      </c>
      <c r="G2006" s="62">
        <v>49.66</v>
      </c>
      <c r="H2006" s="4">
        <v>1</v>
      </c>
      <c r="I2006" s="63">
        <v>4.9660000000000003E-2</v>
      </c>
      <c r="J2006">
        <v>5</v>
      </c>
      <c r="K2006" t="s">
        <v>13039</v>
      </c>
      <c r="L2006" t="s">
        <v>1662</v>
      </c>
      <c r="M2006" s="2">
        <v>15.19984469907649</v>
      </c>
      <c r="N2006" t="s">
        <v>1820</v>
      </c>
    </row>
    <row r="2007" spans="1:14" x14ac:dyDescent="0.3">
      <c r="A2007" s="1">
        <v>45816.634532094897</v>
      </c>
      <c r="B2007" t="s">
        <v>105</v>
      </c>
      <c r="C2007" t="s">
        <v>105</v>
      </c>
      <c r="D2007" t="s">
        <v>1655</v>
      </c>
      <c r="E2007" t="s">
        <v>15671</v>
      </c>
      <c r="F2007" t="s">
        <v>2658</v>
      </c>
      <c r="G2007" s="62">
        <v>476.42</v>
      </c>
      <c r="H2007" s="4">
        <v>1</v>
      </c>
      <c r="I2007" s="63">
        <v>0.47642000000000001</v>
      </c>
      <c r="J2007">
        <v>1</v>
      </c>
      <c r="K2007" t="s">
        <v>13039</v>
      </c>
      <c r="L2007" t="s">
        <v>1662</v>
      </c>
      <c r="M2007" s="2">
        <v>15.93875222222414</v>
      </c>
      <c r="N2007" t="s">
        <v>1820</v>
      </c>
    </row>
    <row r="2008" spans="1:14" x14ac:dyDescent="0.3">
      <c r="A2008" s="1">
        <v>45811.955127673609</v>
      </c>
      <c r="B2008" t="s">
        <v>873</v>
      </c>
      <c r="C2008" t="s">
        <v>873</v>
      </c>
      <c r="D2008" t="s">
        <v>5770</v>
      </c>
      <c r="E2008" t="s">
        <v>15672</v>
      </c>
      <c r="F2008" t="s">
        <v>2488</v>
      </c>
      <c r="G2008" s="62">
        <v>113.8</v>
      </c>
      <c r="H2008" s="4">
        <v>1</v>
      </c>
      <c r="I2008" s="63">
        <v>0.1138</v>
      </c>
      <c r="J2008">
        <v>6</v>
      </c>
      <c r="K2008" t="s">
        <v>13039</v>
      </c>
      <c r="L2008" t="s">
        <v>1662</v>
      </c>
      <c r="M2008" s="2">
        <v>15.06288385416701</v>
      </c>
      <c r="N2008" t="s">
        <v>1820</v>
      </c>
    </row>
    <row r="2009" spans="1:14" x14ac:dyDescent="0.3">
      <c r="A2009" s="1">
        <v>45813.701256458327</v>
      </c>
      <c r="B2009" t="s">
        <v>1033</v>
      </c>
      <c r="C2009" t="s">
        <v>1033</v>
      </c>
      <c r="D2009" t="s">
        <v>1047</v>
      </c>
      <c r="E2009" t="s">
        <v>15673</v>
      </c>
      <c r="F2009" t="s">
        <v>2586</v>
      </c>
      <c r="G2009" s="62">
        <v>19</v>
      </c>
      <c r="H2009" s="4">
        <v>1</v>
      </c>
      <c r="I2009" s="63">
        <v>1.9E-2</v>
      </c>
      <c r="J2009">
        <v>4</v>
      </c>
      <c r="K2009" t="s">
        <v>13039</v>
      </c>
      <c r="L2009" t="s">
        <v>1656</v>
      </c>
      <c r="M2009" s="2">
        <v>12.40059497685434</v>
      </c>
      <c r="N2009" t="s">
        <v>1820</v>
      </c>
    </row>
    <row r="2010" spans="1:14" x14ac:dyDescent="0.3">
      <c r="A2010" s="1">
        <v>45814.942792650458</v>
      </c>
      <c r="B2010" t="s">
        <v>105</v>
      </c>
      <c r="C2010" t="s">
        <v>105</v>
      </c>
      <c r="D2010" t="s">
        <v>1655</v>
      </c>
      <c r="E2010" t="s">
        <v>15674</v>
      </c>
      <c r="F2010" t="s">
        <v>3342</v>
      </c>
      <c r="G2010" s="62">
        <v>476.42</v>
      </c>
      <c r="H2010" s="4">
        <v>1</v>
      </c>
      <c r="I2010" s="63">
        <v>0.47642000000000001</v>
      </c>
      <c r="J2010">
        <v>3</v>
      </c>
      <c r="K2010" t="s">
        <v>13039</v>
      </c>
      <c r="L2010" t="s">
        <v>2163</v>
      </c>
      <c r="M2010" s="2">
        <v>14.776241736108201</v>
      </c>
      <c r="N2010" t="s">
        <v>1820</v>
      </c>
    </row>
    <row r="2011" spans="1:14" x14ac:dyDescent="0.3">
      <c r="A2011" s="1">
        <v>45814.611142708338</v>
      </c>
      <c r="B2011" t="s">
        <v>577</v>
      </c>
      <c r="C2011" t="s">
        <v>577</v>
      </c>
      <c r="D2011" t="s">
        <v>1802</v>
      </c>
      <c r="E2011" t="s">
        <v>15675</v>
      </c>
      <c r="F2011" t="s">
        <v>9884</v>
      </c>
      <c r="G2011" s="62">
        <v>119.1</v>
      </c>
      <c r="H2011" s="4">
        <v>1</v>
      </c>
      <c r="I2011" s="63">
        <v>0.1191</v>
      </c>
      <c r="J2011">
        <v>3</v>
      </c>
      <c r="K2011" t="s">
        <v>13039</v>
      </c>
      <c r="L2011" t="s">
        <v>1656</v>
      </c>
      <c r="M2011" s="2">
        <v>12.168617534720401</v>
      </c>
      <c r="N2011" t="s">
        <v>1820</v>
      </c>
    </row>
    <row r="2012" spans="1:14" x14ac:dyDescent="0.3">
      <c r="A2012" s="1">
        <v>45814.956876967597</v>
      </c>
      <c r="B2012" t="s">
        <v>577</v>
      </c>
      <c r="C2012" t="s">
        <v>577</v>
      </c>
      <c r="D2012" t="s">
        <v>1802</v>
      </c>
      <c r="E2012" t="s">
        <v>15676</v>
      </c>
      <c r="F2012" t="s">
        <v>10568</v>
      </c>
      <c r="G2012" s="62">
        <v>119.1</v>
      </c>
      <c r="H2012" s="4">
        <v>1</v>
      </c>
      <c r="I2012" s="63">
        <v>0.1191</v>
      </c>
      <c r="J2012">
        <v>3</v>
      </c>
      <c r="K2012" t="s">
        <v>13039</v>
      </c>
      <c r="L2012" t="s">
        <v>2510</v>
      </c>
      <c r="M2012" s="2">
        <v>9.4646813425933942</v>
      </c>
      <c r="N2012" t="s">
        <v>1820</v>
      </c>
    </row>
    <row r="2013" spans="1:14" x14ac:dyDescent="0.3">
      <c r="A2013" s="1">
        <v>45814.629064745372</v>
      </c>
      <c r="B2013" t="s">
        <v>577</v>
      </c>
      <c r="C2013" t="s">
        <v>577</v>
      </c>
      <c r="D2013" t="s">
        <v>1802</v>
      </c>
      <c r="E2013" t="s">
        <v>15677</v>
      </c>
      <c r="F2013" t="s">
        <v>7007</v>
      </c>
      <c r="G2013" s="62">
        <v>119.1</v>
      </c>
      <c r="H2013" s="4">
        <v>1</v>
      </c>
      <c r="I2013" s="63">
        <v>0.1191</v>
      </c>
      <c r="J2013">
        <v>3</v>
      </c>
      <c r="K2013" t="s">
        <v>13039</v>
      </c>
      <c r="L2013" t="s">
        <v>2121</v>
      </c>
      <c r="M2013" s="2">
        <v>10.115174247686809</v>
      </c>
      <c r="N2013" t="s">
        <v>1820</v>
      </c>
    </row>
    <row r="2014" spans="1:14" x14ac:dyDescent="0.3">
      <c r="A2014" s="1">
        <v>45815.253787037043</v>
      </c>
      <c r="B2014" t="s">
        <v>1010</v>
      </c>
      <c r="C2014" t="s">
        <v>1010</v>
      </c>
      <c r="D2014" t="s">
        <v>1047</v>
      </c>
      <c r="E2014" t="s">
        <v>15678</v>
      </c>
      <c r="F2014" t="s">
        <v>8817</v>
      </c>
      <c r="G2014" s="62">
        <v>58.13</v>
      </c>
      <c r="H2014" s="4">
        <v>1</v>
      </c>
      <c r="I2014" s="63">
        <v>5.8130000000000001E-2</v>
      </c>
      <c r="J2014">
        <v>2</v>
      </c>
      <c r="K2014" t="s">
        <v>13039</v>
      </c>
      <c r="L2014" t="s">
        <v>2121</v>
      </c>
      <c r="M2014" s="2">
        <v>10.057959120371381</v>
      </c>
      <c r="N2014" t="s">
        <v>1820</v>
      </c>
    </row>
    <row r="2015" spans="1:14" x14ac:dyDescent="0.3">
      <c r="A2015" s="1">
        <v>45815.576504409721</v>
      </c>
      <c r="B2015" t="s">
        <v>105</v>
      </c>
      <c r="C2015" t="s">
        <v>105</v>
      </c>
      <c r="D2015" t="s">
        <v>1655</v>
      </c>
      <c r="E2015" t="s">
        <v>15679</v>
      </c>
      <c r="F2015" t="s">
        <v>1981</v>
      </c>
      <c r="G2015" s="62">
        <v>476.42</v>
      </c>
      <c r="H2015" s="4">
        <v>1</v>
      </c>
      <c r="I2015" s="63">
        <v>0.47642000000000001</v>
      </c>
      <c r="J2015">
        <v>2</v>
      </c>
      <c r="K2015" t="s">
        <v>13039</v>
      </c>
      <c r="L2015" t="s">
        <v>2131</v>
      </c>
      <c r="M2015" s="2">
        <v>11.76495467592758</v>
      </c>
      <c r="N2015" t="s">
        <v>1820</v>
      </c>
    </row>
    <row r="2016" spans="1:14" x14ac:dyDescent="0.3">
      <c r="A2016" s="1">
        <v>45812.983762164353</v>
      </c>
      <c r="B2016" t="s">
        <v>1699</v>
      </c>
      <c r="C2016" t="s">
        <v>1699</v>
      </c>
      <c r="D2016" t="s">
        <v>1047</v>
      </c>
      <c r="E2016" t="s">
        <v>15680</v>
      </c>
      <c r="F2016" t="s">
        <v>1285</v>
      </c>
      <c r="G2016" s="62">
        <v>69</v>
      </c>
      <c r="H2016" s="4">
        <v>1</v>
      </c>
      <c r="I2016" s="63">
        <v>6.9000000000000006E-2</v>
      </c>
      <c r="J2016">
        <v>5</v>
      </c>
      <c r="K2016" t="s">
        <v>13039</v>
      </c>
      <c r="L2016" t="s">
        <v>2131</v>
      </c>
      <c r="M2016" s="2">
        <v>11.08250429398322</v>
      </c>
      <c r="N2016" t="s">
        <v>1820</v>
      </c>
    </row>
    <row r="2017" spans="1:14" x14ac:dyDescent="0.3">
      <c r="A2017" s="1">
        <v>45814.955728379631</v>
      </c>
      <c r="B2017" t="s">
        <v>577</v>
      </c>
      <c r="C2017" t="s">
        <v>577</v>
      </c>
      <c r="D2017" t="s">
        <v>1802</v>
      </c>
      <c r="E2017" t="s">
        <v>15681</v>
      </c>
      <c r="F2017" t="s">
        <v>10663</v>
      </c>
      <c r="G2017" s="62">
        <v>119.1</v>
      </c>
      <c r="H2017" s="4">
        <v>1</v>
      </c>
      <c r="I2017" s="63">
        <v>0.1191</v>
      </c>
      <c r="J2017">
        <v>3</v>
      </c>
      <c r="K2017" t="s">
        <v>13039</v>
      </c>
      <c r="L2017" t="s">
        <v>2131</v>
      </c>
      <c r="M2017" s="2">
        <v>11.2344594791648</v>
      </c>
      <c r="N2017" t="s">
        <v>1820</v>
      </c>
    </row>
    <row r="2018" spans="1:14" x14ac:dyDescent="0.3">
      <c r="A2018" s="1">
        <v>45813.939067511572</v>
      </c>
      <c r="B2018" t="s">
        <v>577</v>
      </c>
      <c r="C2018" t="s">
        <v>577</v>
      </c>
      <c r="D2018" t="s">
        <v>1802</v>
      </c>
      <c r="E2018" t="s">
        <v>15682</v>
      </c>
      <c r="F2018" t="s">
        <v>7585</v>
      </c>
      <c r="G2018" s="62">
        <v>119.1</v>
      </c>
      <c r="H2018" s="4">
        <v>1</v>
      </c>
      <c r="I2018" s="63">
        <v>0.1191</v>
      </c>
      <c r="J2018">
        <v>4</v>
      </c>
      <c r="K2018" t="s">
        <v>13039</v>
      </c>
      <c r="L2018" t="s">
        <v>2131</v>
      </c>
      <c r="M2018" s="2">
        <v>11.195576597223409</v>
      </c>
      <c r="N2018" t="s">
        <v>1820</v>
      </c>
    </row>
    <row r="2019" spans="1:14" x14ac:dyDescent="0.3">
      <c r="A2019" s="1">
        <v>45813.93584017361</v>
      </c>
      <c r="B2019" t="s">
        <v>577</v>
      </c>
      <c r="C2019" t="s">
        <v>577</v>
      </c>
      <c r="D2019" t="s">
        <v>1802</v>
      </c>
      <c r="E2019" t="s">
        <v>15683</v>
      </c>
      <c r="F2019" t="s">
        <v>11740</v>
      </c>
      <c r="G2019" s="62">
        <v>119.1</v>
      </c>
      <c r="H2019" s="4">
        <v>1</v>
      </c>
      <c r="I2019" s="63">
        <v>0.1191</v>
      </c>
      <c r="J2019">
        <v>4</v>
      </c>
      <c r="K2019" t="s">
        <v>13039</v>
      </c>
      <c r="L2019" t="s">
        <v>2121</v>
      </c>
      <c r="M2019" s="2">
        <v>10.374816331022879</v>
      </c>
      <c r="N2019" t="s">
        <v>1820</v>
      </c>
    </row>
    <row r="2020" spans="1:14" x14ac:dyDescent="0.3">
      <c r="A2020" s="1">
        <v>45808.634953564819</v>
      </c>
      <c r="B2020" t="s">
        <v>577</v>
      </c>
      <c r="C2020" t="s">
        <v>577</v>
      </c>
      <c r="D2020" t="s">
        <v>1802</v>
      </c>
      <c r="E2020" t="s">
        <v>15684</v>
      </c>
      <c r="F2020" t="s">
        <v>7597</v>
      </c>
      <c r="G2020" s="62">
        <v>119.1</v>
      </c>
      <c r="H2020" s="4">
        <v>1</v>
      </c>
      <c r="I2020" s="63">
        <v>0.1191</v>
      </c>
      <c r="J2020">
        <v>9</v>
      </c>
      <c r="K2020" t="s">
        <v>13039</v>
      </c>
      <c r="L2020" t="s">
        <v>1656</v>
      </c>
      <c r="M2020" s="2">
        <v>12.07642627314635</v>
      </c>
      <c r="N2020" t="s">
        <v>1820</v>
      </c>
    </row>
    <row r="2021" spans="1:14" x14ac:dyDescent="0.3">
      <c r="A2021" s="1">
        <v>45814.594421898153</v>
      </c>
      <c r="B2021" t="s">
        <v>577</v>
      </c>
      <c r="C2021" t="s">
        <v>577</v>
      </c>
      <c r="D2021" t="s">
        <v>1802</v>
      </c>
      <c r="E2021" t="s">
        <v>15685</v>
      </c>
      <c r="F2021" t="s">
        <v>11015</v>
      </c>
      <c r="G2021" s="62">
        <v>119.1</v>
      </c>
      <c r="H2021" s="4">
        <v>1</v>
      </c>
      <c r="I2021" s="63">
        <v>0.1191</v>
      </c>
      <c r="J2021">
        <v>3</v>
      </c>
      <c r="K2021" t="s">
        <v>13039</v>
      </c>
      <c r="L2021" t="s">
        <v>2121</v>
      </c>
      <c r="M2021" s="2">
        <v>10.549782835645599</v>
      </c>
      <c r="N2021" t="s">
        <v>1820</v>
      </c>
    </row>
    <row r="2022" spans="1:14" x14ac:dyDescent="0.3">
      <c r="A2022" s="1">
        <v>45813.959527870371</v>
      </c>
      <c r="B2022" t="s">
        <v>577</v>
      </c>
      <c r="C2022" t="s">
        <v>577</v>
      </c>
      <c r="D2022" t="s">
        <v>1802</v>
      </c>
      <c r="E2022" t="s">
        <v>15686</v>
      </c>
      <c r="F2022" t="s">
        <v>8034</v>
      </c>
      <c r="G2022" s="62">
        <v>119.1</v>
      </c>
      <c r="H2022" s="4">
        <v>1</v>
      </c>
      <c r="I2022" s="63">
        <v>0.1191</v>
      </c>
      <c r="J2022">
        <v>4</v>
      </c>
      <c r="K2022" t="s">
        <v>13039</v>
      </c>
      <c r="L2022" t="s">
        <v>2131</v>
      </c>
      <c r="M2022" s="2">
        <v>11.071213252318559</v>
      </c>
      <c r="N2022" t="s">
        <v>1820</v>
      </c>
    </row>
    <row r="2023" spans="1:14" x14ac:dyDescent="0.3">
      <c r="A2023" s="1">
        <v>45813.604616111123</v>
      </c>
      <c r="B2023" t="s">
        <v>873</v>
      </c>
      <c r="C2023" t="s">
        <v>873</v>
      </c>
      <c r="D2023" t="s">
        <v>5770</v>
      </c>
      <c r="E2023" t="s">
        <v>15687</v>
      </c>
      <c r="F2023" t="s">
        <v>4862</v>
      </c>
      <c r="G2023" s="62">
        <v>113.8</v>
      </c>
      <c r="H2023" s="4">
        <v>1</v>
      </c>
      <c r="I2023" s="63">
        <v>0.1138</v>
      </c>
      <c r="J2023">
        <v>4</v>
      </c>
      <c r="K2023" t="s">
        <v>13039</v>
      </c>
      <c r="L2023" t="s">
        <v>2121</v>
      </c>
      <c r="M2023" s="2">
        <v>10.55541170138895</v>
      </c>
      <c r="N2023" t="s">
        <v>1820</v>
      </c>
    </row>
    <row r="2024" spans="1:14" x14ac:dyDescent="0.3">
      <c r="A2024" s="1">
        <v>45814.615092048611</v>
      </c>
      <c r="B2024" t="s">
        <v>577</v>
      </c>
      <c r="C2024" t="s">
        <v>577</v>
      </c>
      <c r="D2024" t="s">
        <v>1802</v>
      </c>
      <c r="E2024" t="s">
        <v>15688</v>
      </c>
      <c r="F2024" t="s">
        <v>9294</v>
      </c>
      <c r="G2024" s="62">
        <v>119.1</v>
      </c>
      <c r="H2024" s="4">
        <v>1</v>
      </c>
      <c r="I2024" s="63">
        <v>0.1191</v>
      </c>
      <c r="J2024">
        <v>3</v>
      </c>
      <c r="K2024" t="s">
        <v>13039</v>
      </c>
      <c r="L2024" t="s">
        <v>2131</v>
      </c>
      <c r="M2024" s="2">
        <v>11.12231313656957</v>
      </c>
      <c r="N2024" t="s">
        <v>1820</v>
      </c>
    </row>
    <row r="2025" spans="1:14" x14ac:dyDescent="0.3">
      <c r="A2025" s="1">
        <v>45813.947609976851</v>
      </c>
      <c r="B2025" t="s">
        <v>577</v>
      </c>
      <c r="C2025" t="s">
        <v>577</v>
      </c>
      <c r="D2025" t="s">
        <v>1802</v>
      </c>
      <c r="E2025" t="s">
        <v>15689</v>
      </c>
      <c r="F2025" t="s">
        <v>7588</v>
      </c>
      <c r="G2025" s="62">
        <v>119.1</v>
      </c>
      <c r="H2025" s="4">
        <v>1</v>
      </c>
      <c r="I2025" s="63">
        <v>0.1191</v>
      </c>
      <c r="J2025">
        <v>4</v>
      </c>
      <c r="K2025" t="s">
        <v>13039</v>
      </c>
      <c r="L2025" t="s">
        <v>2121</v>
      </c>
      <c r="M2025" s="2">
        <v>10.53405619213299</v>
      </c>
      <c r="N2025" t="s">
        <v>1820</v>
      </c>
    </row>
    <row r="2026" spans="1:14" x14ac:dyDescent="0.3">
      <c r="A2026" s="1">
        <v>45813.96016466435</v>
      </c>
      <c r="B2026" t="s">
        <v>577</v>
      </c>
      <c r="C2026" t="s">
        <v>577</v>
      </c>
      <c r="D2026" t="s">
        <v>1802</v>
      </c>
      <c r="E2026" t="s">
        <v>15690</v>
      </c>
      <c r="F2026" t="s">
        <v>4241</v>
      </c>
      <c r="G2026" s="62">
        <v>119.1</v>
      </c>
      <c r="H2026" s="4">
        <v>1</v>
      </c>
      <c r="I2026" s="63">
        <v>0.1191</v>
      </c>
      <c r="J2026">
        <v>4</v>
      </c>
      <c r="K2026" t="s">
        <v>13039</v>
      </c>
      <c r="L2026" t="s">
        <v>2121</v>
      </c>
      <c r="M2026" s="2">
        <v>10.08455540509021</v>
      </c>
      <c r="N2026" t="s">
        <v>1820</v>
      </c>
    </row>
    <row r="2027" spans="1:14" x14ac:dyDescent="0.3">
      <c r="A2027" s="1">
        <v>45813.946290821761</v>
      </c>
      <c r="B2027" t="s">
        <v>577</v>
      </c>
      <c r="C2027" t="s">
        <v>577</v>
      </c>
      <c r="D2027" t="s">
        <v>1802</v>
      </c>
      <c r="E2027" t="s">
        <v>15691</v>
      </c>
      <c r="F2027" t="s">
        <v>11025</v>
      </c>
      <c r="G2027" s="62">
        <v>119.1</v>
      </c>
      <c r="H2027" s="4">
        <v>1</v>
      </c>
      <c r="I2027" s="63">
        <v>0.1191</v>
      </c>
      <c r="J2027">
        <v>4</v>
      </c>
      <c r="K2027" t="s">
        <v>13039</v>
      </c>
      <c r="L2027" t="s">
        <v>2121</v>
      </c>
      <c r="M2027" s="2">
        <v>10.418206006943359</v>
      </c>
      <c r="N2027" t="s">
        <v>1820</v>
      </c>
    </row>
    <row r="2028" spans="1:14" x14ac:dyDescent="0.3">
      <c r="A2028" s="1">
        <v>45814.954900636571</v>
      </c>
      <c r="B2028" t="s">
        <v>873</v>
      </c>
      <c r="C2028" t="s">
        <v>873</v>
      </c>
      <c r="D2028" t="s">
        <v>5770</v>
      </c>
      <c r="E2028" t="s">
        <v>15692</v>
      </c>
      <c r="F2028" t="s">
        <v>2966</v>
      </c>
      <c r="G2028" s="62">
        <v>113.8</v>
      </c>
      <c r="H2028" s="4">
        <v>1</v>
      </c>
      <c r="I2028" s="63">
        <v>0.1138</v>
      </c>
      <c r="J2028">
        <v>3</v>
      </c>
      <c r="K2028" t="s">
        <v>13039</v>
      </c>
      <c r="L2028" t="s">
        <v>2121</v>
      </c>
      <c r="M2028" s="2">
        <v>10.811006759256999</v>
      </c>
      <c r="N2028" t="s">
        <v>1820</v>
      </c>
    </row>
    <row r="2029" spans="1:14" x14ac:dyDescent="0.3">
      <c r="A2029" s="1">
        <v>45814.599353078702</v>
      </c>
      <c r="B2029" t="s">
        <v>133</v>
      </c>
      <c r="C2029" t="s">
        <v>133</v>
      </c>
      <c r="D2029" t="s">
        <v>1446</v>
      </c>
      <c r="E2029" t="s">
        <v>15693</v>
      </c>
      <c r="F2029" t="s">
        <v>15694</v>
      </c>
      <c r="G2029" s="62">
        <v>49.66</v>
      </c>
      <c r="H2029" s="4">
        <v>1</v>
      </c>
      <c r="I2029" s="63">
        <v>4.9660000000000003E-2</v>
      </c>
      <c r="J2029">
        <v>3</v>
      </c>
      <c r="K2029" t="s">
        <v>13039</v>
      </c>
      <c r="L2029" t="s">
        <v>1685</v>
      </c>
      <c r="M2029" s="2">
        <v>13.46927765046712</v>
      </c>
      <c r="N2029" t="s">
        <v>1820</v>
      </c>
    </row>
    <row r="2030" spans="1:14" x14ac:dyDescent="0.3">
      <c r="A2030" s="1">
        <v>45815.701027708332</v>
      </c>
      <c r="B2030" t="s">
        <v>105</v>
      </c>
      <c r="C2030" t="s">
        <v>105</v>
      </c>
      <c r="D2030" t="s">
        <v>1655</v>
      </c>
      <c r="E2030" t="s">
        <v>15695</v>
      </c>
      <c r="F2030" t="s">
        <v>9261</v>
      </c>
      <c r="G2030" s="62">
        <v>476.42</v>
      </c>
      <c r="H2030" s="4">
        <v>1</v>
      </c>
      <c r="I2030" s="63">
        <v>0.47642000000000001</v>
      </c>
      <c r="J2030">
        <v>2</v>
      </c>
      <c r="K2030" t="s">
        <v>13039</v>
      </c>
      <c r="L2030" t="s">
        <v>1685</v>
      </c>
      <c r="M2030" s="2">
        <v>13.447505196760179</v>
      </c>
      <c r="N2030" t="s">
        <v>1820</v>
      </c>
    </row>
    <row r="2031" spans="1:14" x14ac:dyDescent="0.3">
      <c r="A2031" s="1">
        <v>45813.952199722218</v>
      </c>
      <c r="B2031" t="s">
        <v>354</v>
      </c>
      <c r="C2031" t="s">
        <v>354</v>
      </c>
      <c r="D2031" t="s">
        <v>1246</v>
      </c>
      <c r="E2031" t="s">
        <v>15696</v>
      </c>
      <c r="F2031" t="s">
        <v>6009</v>
      </c>
      <c r="G2031" s="62">
        <v>141</v>
      </c>
      <c r="H2031" s="4">
        <v>1</v>
      </c>
      <c r="I2031" s="63">
        <v>0.14099999999999999</v>
      </c>
      <c r="J2031">
        <v>4</v>
      </c>
      <c r="K2031" t="s">
        <v>13039</v>
      </c>
      <c r="L2031" t="s">
        <v>1685</v>
      </c>
      <c r="M2031" s="2">
        <v>13.445459745373229</v>
      </c>
      <c r="N2031" t="s">
        <v>1820</v>
      </c>
    </row>
    <row r="2032" spans="1:14" x14ac:dyDescent="0.3">
      <c r="A2032" s="1">
        <v>45813.284834756952</v>
      </c>
      <c r="B2032" t="s">
        <v>354</v>
      </c>
      <c r="C2032" t="s">
        <v>354</v>
      </c>
      <c r="D2032" t="s">
        <v>1246</v>
      </c>
      <c r="E2032" t="s">
        <v>15697</v>
      </c>
      <c r="F2032" t="s">
        <v>8211</v>
      </c>
      <c r="G2032" s="62">
        <v>141</v>
      </c>
      <c r="H2032" s="4">
        <v>1</v>
      </c>
      <c r="I2032" s="63">
        <v>0.14099999999999999</v>
      </c>
      <c r="J2032">
        <v>4</v>
      </c>
      <c r="K2032" t="s">
        <v>13039</v>
      </c>
      <c r="L2032" t="s">
        <v>1685</v>
      </c>
      <c r="M2032" s="2">
        <v>13.446176412035131</v>
      </c>
      <c r="N2032" t="s">
        <v>1820</v>
      </c>
    </row>
    <row r="2033" spans="1:14" x14ac:dyDescent="0.3">
      <c r="A2033" s="1">
        <v>45811.954439166657</v>
      </c>
      <c r="B2033" t="s">
        <v>873</v>
      </c>
      <c r="C2033" t="s">
        <v>873</v>
      </c>
      <c r="D2033" t="s">
        <v>5770</v>
      </c>
      <c r="E2033" t="s">
        <v>15698</v>
      </c>
      <c r="F2033" t="s">
        <v>6078</v>
      </c>
      <c r="G2033" s="62">
        <v>113.8</v>
      </c>
      <c r="H2033" s="4">
        <v>1</v>
      </c>
      <c r="I2033" s="63">
        <v>0.1138</v>
      </c>
      <c r="J2033">
        <v>6</v>
      </c>
      <c r="K2033" t="s">
        <v>13039</v>
      </c>
      <c r="L2033" t="s">
        <v>1685</v>
      </c>
      <c r="M2033" s="2">
        <v>13.4664207754613</v>
      </c>
      <c r="N2033" t="s">
        <v>1820</v>
      </c>
    </row>
    <row r="2034" spans="1:14" x14ac:dyDescent="0.3">
      <c r="A2034" s="1">
        <v>45813.615884930558</v>
      </c>
      <c r="B2034" t="s">
        <v>577</v>
      </c>
      <c r="C2034" t="s">
        <v>577</v>
      </c>
      <c r="D2034" t="s">
        <v>1802</v>
      </c>
      <c r="E2034" t="s">
        <v>15699</v>
      </c>
      <c r="F2034" t="s">
        <v>2554</v>
      </c>
      <c r="G2034" s="62">
        <v>119.1</v>
      </c>
      <c r="H2034" s="4">
        <v>1</v>
      </c>
      <c r="I2034" s="63">
        <v>0.1191</v>
      </c>
      <c r="J2034">
        <v>4</v>
      </c>
      <c r="K2034" t="s">
        <v>13039</v>
      </c>
      <c r="L2034" t="s">
        <v>1685</v>
      </c>
      <c r="M2034" s="2">
        <v>13.37371538194566</v>
      </c>
      <c r="N2034" t="s">
        <v>1820</v>
      </c>
    </row>
    <row r="2035" spans="1:14" x14ac:dyDescent="0.3">
      <c r="A2035" s="1">
        <v>45811.953010567129</v>
      </c>
      <c r="B2035" t="s">
        <v>873</v>
      </c>
      <c r="C2035" t="s">
        <v>873</v>
      </c>
      <c r="D2035" t="s">
        <v>5770</v>
      </c>
      <c r="E2035" t="s">
        <v>15700</v>
      </c>
      <c r="F2035" t="s">
        <v>14161</v>
      </c>
      <c r="G2035" s="62">
        <v>113.8</v>
      </c>
      <c r="H2035" s="4">
        <v>1</v>
      </c>
      <c r="I2035" s="63">
        <v>0.1138</v>
      </c>
      <c r="J2035">
        <v>6</v>
      </c>
      <c r="K2035" t="s">
        <v>13039</v>
      </c>
      <c r="L2035" t="s">
        <v>1685</v>
      </c>
      <c r="M2035" s="2">
        <v>13.529900590277981</v>
      </c>
      <c r="N2035" t="s">
        <v>1820</v>
      </c>
    </row>
    <row r="2036" spans="1:14" x14ac:dyDescent="0.3">
      <c r="A2036" s="1">
        <v>45813.94822416667</v>
      </c>
      <c r="B2036" t="s">
        <v>577</v>
      </c>
      <c r="C2036" t="s">
        <v>577</v>
      </c>
      <c r="D2036" t="s">
        <v>1802</v>
      </c>
      <c r="E2036" t="s">
        <v>15701</v>
      </c>
      <c r="F2036" t="s">
        <v>3197</v>
      </c>
      <c r="G2036" s="62">
        <v>119.1</v>
      </c>
      <c r="H2036" s="4">
        <v>1</v>
      </c>
      <c r="I2036" s="63">
        <v>0.1191</v>
      </c>
      <c r="J2036">
        <v>4</v>
      </c>
      <c r="K2036" t="s">
        <v>13039</v>
      </c>
      <c r="L2036" t="s">
        <v>1685</v>
      </c>
      <c r="M2036" s="2">
        <v>13.37449579861277</v>
      </c>
      <c r="N2036" t="s">
        <v>1820</v>
      </c>
    </row>
    <row r="2037" spans="1:14" x14ac:dyDescent="0.3">
      <c r="A2037" s="1">
        <v>45813.947232719896</v>
      </c>
      <c r="B2037" t="s">
        <v>577</v>
      </c>
      <c r="C2037" t="s">
        <v>577</v>
      </c>
      <c r="D2037" t="s">
        <v>1802</v>
      </c>
      <c r="E2037" t="s">
        <v>15702</v>
      </c>
      <c r="F2037" t="s">
        <v>3401</v>
      </c>
      <c r="G2037" s="62">
        <v>119.1</v>
      </c>
      <c r="H2037" s="4">
        <v>1</v>
      </c>
      <c r="I2037" s="63">
        <v>0.1191</v>
      </c>
      <c r="J2037">
        <v>4</v>
      </c>
      <c r="K2037" t="s">
        <v>13039</v>
      </c>
      <c r="L2037" t="s">
        <v>1685</v>
      </c>
      <c r="M2037" s="2">
        <v>13.370858865739139</v>
      </c>
      <c r="N2037" t="s">
        <v>1820</v>
      </c>
    </row>
    <row r="2038" spans="1:14" x14ac:dyDescent="0.3">
      <c r="A2038" s="1">
        <v>45813.629977523153</v>
      </c>
      <c r="B2038" t="s">
        <v>133</v>
      </c>
      <c r="C2038" t="s">
        <v>133</v>
      </c>
      <c r="D2038" t="s">
        <v>1446</v>
      </c>
      <c r="E2038" t="s">
        <v>15703</v>
      </c>
      <c r="F2038" t="s">
        <v>15704</v>
      </c>
      <c r="G2038" s="62">
        <v>49.66</v>
      </c>
      <c r="H2038" s="4">
        <v>1</v>
      </c>
      <c r="I2038" s="63">
        <v>4.9660000000000003E-2</v>
      </c>
      <c r="J2038">
        <v>4</v>
      </c>
      <c r="K2038" t="s">
        <v>13039</v>
      </c>
      <c r="L2038" t="s">
        <v>1685</v>
      </c>
      <c r="M2038" s="2">
        <v>13.45257449074415</v>
      </c>
      <c r="N2038" t="s">
        <v>1820</v>
      </c>
    </row>
    <row r="2039" spans="1:14" x14ac:dyDescent="0.3">
      <c r="A2039" s="1">
        <v>45813.642837974527</v>
      </c>
      <c r="B2039" t="s">
        <v>354</v>
      </c>
      <c r="C2039" t="s">
        <v>354</v>
      </c>
      <c r="D2039" t="s">
        <v>1246</v>
      </c>
      <c r="E2039" t="s">
        <v>15705</v>
      </c>
      <c r="F2039" t="s">
        <v>1064</v>
      </c>
      <c r="G2039" s="62">
        <v>141</v>
      </c>
      <c r="H2039" s="4">
        <v>1</v>
      </c>
      <c r="I2039" s="63">
        <v>0.14099999999999999</v>
      </c>
      <c r="J2039">
        <v>4</v>
      </c>
      <c r="K2039" t="s">
        <v>13039</v>
      </c>
      <c r="L2039" t="s">
        <v>1685</v>
      </c>
      <c r="M2039" s="2">
        <v>13.44318988425948</v>
      </c>
      <c r="N2039" t="s">
        <v>1820</v>
      </c>
    </row>
    <row r="2040" spans="1:14" x14ac:dyDescent="0.3">
      <c r="A2040" s="1">
        <v>45813.280434479173</v>
      </c>
      <c r="B2040" t="s">
        <v>577</v>
      </c>
      <c r="C2040" t="s">
        <v>577</v>
      </c>
      <c r="D2040" t="s">
        <v>1802</v>
      </c>
      <c r="E2040" t="s">
        <v>15706</v>
      </c>
      <c r="F2040" t="s">
        <v>11018</v>
      </c>
      <c r="G2040" s="62">
        <v>119.1</v>
      </c>
      <c r="H2040" s="4">
        <v>1</v>
      </c>
      <c r="I2040" s="63">
        <v>0.1191</v>
      </c>
      <c r="J2040">
        <v>4</v>
      </c>
      <c r="K2040" t="s">
        <v>13039</v>
      </c>
      <c r="L2040" t="s">
        <v>1685</v>
      </c>
      <c r="M2040" s="2">
        <v>13.11287057870504</v>
      </c>
      <c r="N2040" t="s">
        <v>1820</v>
      </c>
    </row>
    <row r="2041" spans="1:14" x14ac:dyDescent="0.3">
      <c r="A2041" s="1">
        <v>45815.260141122693</v>
      </c>
      <c r="B2041" t="s">
        <v>137</v>
      </c>
      <c r="C2041" t="s">
        <v>137</v>
      </c>
      <c r="D2041" t="s">
        <v>1620</v>
      </c>
      <c r="E2041" t="s">
        <v>15707</v>
      </c>
      <c r="F2041" t="s">
        <v>3354</v>
      </c>
      <c r="G2041" s="62">
        <v>295.3</v>
      </c>
      <c r="H2041" s="4">
        <v>1</v>
      </c>
      <c r="I2041" s="63">
        <v>0.29530000000000001</v>
      </c>
      <c r="J2041">
        <v>2</v>
      </c>
      <c r="K2041" t="s">
        <v>13039</v>
      </c>
      <c r="L2041" t="s">
        <v>1656</v>
      </c>
      <c r="M2041" s="2">
        <v>12.737720081015141</v>
      </c>
      <c r="N2041" t="s">
        <v>1820</v>
      </c>
    </row>
    <row r="2042" spans="1:14" x14ac:dyDescent="0.3">
      <c r="A2042" s="1">
        <v>45814.951142824073</v>
      </c>
      <c r="B2042" t="s">
        <v>577</v>
      </c>
      <c r="C2042" t="s">
        <v>577</v>
      </c>
      <c r="D2042" t="s">
        <v>1802</v>
      </c>
      <c r="E2042" t="s">
        <v>15708</v>
      </c>
      <c r="F2042" t="s">
        <v>10899</v>
      </c>
      <c r="G2042" s="62">
        <v>119.1</v>
      </c>
      <c r="H2042" s="4">
        <v>1</v>
      </c>
      <c r="I2042" s="63">
        <v>0.1191</v>
      </c>
      <c r="J2042">
        <v>3</v>
      </c>
      <c r="K2042" t="s">
        <v>13039</v>
      </c>
      <c r="L2042" t="s">
        <v>1656</v>
      </c>
      <c r="M2042" s="2">
        <v>12.21031643518654</v>
      </c>
      <c r="N2042" t="s">
        <v>1820</v>
      </c>
    </row>
    <row r="2043" spans="1:14" x14ac:dyDescent="0.3">
      <c r="A2043" s="1">
        <v>45814.59264743056</v>
      </c>
      <c r="B2043" t="s">
        <v>577</v>
      </c>
      <c r="C2043" t="s">
        <v>577</v>
      </c>
      <c r="D2043" t="s">
        <v>1802</v>
      </c>
      <c r="E2043" t="s">
        <v>15709</v>
      </c>
      <c r="F2043" t="s">
        <v>6258</v>
      </c>
      <c r="G2043" s="62">
        <v>119.1</v>
      </c>
      <c r="H2043" s="4">
        <v>1</v>
      </c>
      <c r="I2043" s="63">
        <v>0.1191</v>
      </c>
      <c r="J2043">
        <v>3</v>
      </c>
      <c r="K2043" t="s">
        <v>13039</v>
      </c>
      <c r="L2043" t="s">
        <v>1685</v>
      </c>
      <c r="M2043" s="2">
        <v>13.222766354170741</v>
      </c>
      <c r="N2043" t="s">
        <v>1820</v>
      </c>
    </row>
    <row r="2044" spans="1:14" x14ac:dyDescent="0.3">
      <c r="A2044" s="1">
        <v>45813.940138888887</v>
      </c>
      <c r="B2044" t="s">
        <v>577</v>
      </c>
      <c r="C2044" t="s">
        <v>577</v>
      </c>
      <c r="D2044" t="s">
        <v>1802</v>
      </c>
      <c r="E2044" t="s">
        <v>15710</v>
      </c>
      <c r="F2044" t="s">
        <v>9713</v>
      </c>
      <c r="G2044" s="62">
        <v>119.1</v>
      </c>
      <c r="H2044" s="4">
        <v>1</v>
      </c>
      <c r="I2044" s="63">
        <v>0.1191</v>
      </c>
      <c r="J2044">
        <v>4</v>
      </c>
      <c r="K2044" t="s">
        <v>13039</v>
      </c>
      <c r="L2044" t="s">
        <v>1685</v>
      </c>
      <c r="M2044" s="2">
        <v>13.3103262500008</v>
      </c>
      <c r="N2044" t="s">
        <v>1820</v>
      </c>
    </row>
    <row r="2045" spans="1:14" x14ac:dyDescent="0.3">
      <c r="A2045" s="1">
        <v>45814.281597071757</v>
      </c>
      <c r="B2045" t="s">
        <v>137</v>
      </c>
      <c r="C2045" t="s">
        <v>137</v>
      </c>
      <c r="D2045" t="s">
        <v>1620</v>
      </c>
      <c r="E2045" t="s">
        <v>15711</v>
      </c>
      <c r="F2045" t="s">
        <v>4511</v>
      </c>
      <c r="G2045" s="62">
        <v>295.3</v>
      </c>
      <c r="H2045" s="4">
        <v>1</v>
      </c>
      <c r="I2045" s="63">
        <v>0.29530000000000001</v>
      </c>
      <c r="J2045">
        <v>3</v>
      </c>
      <c r="K2045" t="s">
        <v>13039</v>
      </c>
      <c r="L2045" t="s">
        <v>1656</v>
      </c>
      <c r="M2045" s="2">
        <v>12.738935289351501</v>
      </c>
      <c r="N2045" t="s">
        <v>1820</v>
      </c>
    </row>
    <row r="2046" spans="1:14" x14ac:dyDescent="0.3">
      <c r="A2046" s="1">
        <v>45813.755431458332</v>
      </c>
      <c r="B2046" t="s">
        <v>105</v>
      </c>
      <c r="C2046" t="s">
        <v>105</v>
      </c>
      <c r="D2046" t="s">
        <v>1655</v>
      </c>
      <c r="E2046" t="s">
        <v>15712</v>
      </c>
      <c r="F2046" t="s">
        <v>5373</v>
      </c>
      <c r="G2046" s="62">
        <v>476.42</v>
      </c>
      <c r="H2046" s="4">
        <v>1</v>
      </c>
      <c r="I2046" s="63">
        <v>0.47642000000000001</v>
      </c>
      <c r="J2046">
        <v>4</v>
      </c>
      <c r="K2046" t="s">
        <v>13039</v>
      </c>
      <c r="L2046" t="s">
        <v>1656</v>
      </c>
      <c r="M2046" s="2">
        <v>12.741533946755229</v>
      </c>
      <c r="N2046" t="s">
        <v>1820</v>
      </c>
    </row>
    <row r="2047" spans="1:14" x14ac:dyDescent="0.3">
      <c r="A2047" s="1">
        <v>45811.959375023151</v>
      </c>
      <c r="B2047" t="s">
        <v>873</v>
      </c>
      <c r="C2047" t="s">
        <v>873</v>
      </c>
      <c r="D2047" t="s">
        <v>5770</v>
      </c>
      <c r="E2047" t="s">
        <v>15713</v>
      </c>
      <c r="F2047" t="s">
        <v>4560</v>
      </c>
      <c r="G2047" s="62">
        <v>113.8</v>
      </c>
      <c r="H2047" s="4">
        <v>1</v>
      </c>
      <c r="I2047" s="63">
        <v>0.1138</v>
      </c>
      <c r="J2047">
        <v>6</v>
      </c>
      <c r="K2047" t="s">
        <v>13039</v>
      </c>
      <c r="L2047" t="s">
        <v>1685</v>
      </c>
      <c r="M2047" s="2">
        <v>13.342451238422649</v>
      </c>
      <c r="N2047" t="s">
        <v>1820</v>
      </c>
    </row>
    <row r="2048" spans="1:14" x14ac:dyDescent="0.3">
      <c r="A2048" s="1">
        <v>45813.268636018518</v>
      </c>
      <c r="B2048" t="s">
        <v>577</v>
      </c>
      <c r="C2048" t="s">
        <v>577</v>
      </c>
      <c r="D2048" t="s">
        <v>1802</v>
      </c>
      <c r="E2048" t="s">
        <v>15714</v>
      </c>
      <c r="F2048" t="s">
        <v>7619</v>
      </c>
      <c r="G2048" s="62">
        <v>119.1</v>
      </c>
      <c r="H2048" s="4">
        <v>1</v>
      </c>
      <c r="I2048" s="63">
        <v>0.1191</v>
      </c>
      <c r="J2048">
        <v>4</v>
      </c>
      <c r="K2048" t="s">
        <v>13039</v>
      </c>
      <c r="L2048" t="s">
        <v>1685</v>
      </c>
      <c r="M2048" s="2">
        <v>13.375418275463741</v>
      </c>
      <c r="N2048" t="s">
        <v>1820</v>
      </c>
    </row>
    <row r="2049" spans="1:14" x14ac:dyDescent="0.3">
      <c r="A2049" s="1">
        <v>45808.633172453701</v>
      </c>
      <c r="B2049" t="s">
        <v>577</v>
      </c>
      <c r="C2049" t="s">
        <v>577</v>
      </c>
      <c r="D2049" t="s">
        <v>1802</v>
      </c>
      <c r="E2049" t="s">
        <v>15715</v>
      </c>
      <c r="F2049" t="s">
        <v>7537</v>
      </c>
      <c r="G2049" s="62">
        <v>119.1</v>
      </c>
      <c r="H2049" s="4">
        <v>1</v>
      </c>
      <c r="I2049" s="63">
        <v>0.1191</v>
      </c>
      <c r="J2049">
        <v>9</v>
      </c>
      <c r="K2049" t="s">
        <v>13039</v>
      </c>
      <c r="L2049" t="s">
        <v>1656</v>
      </c>
      <c r="M2049" s="2">
        <v>12.262445810185451</v>
      </c>
      <c r="N2049" t="s">
        <v>1820</v>
      </c>
    </row>
    <row r="2050" spans="1:14" x14ac:dyDescent="0.3">
      <c r="A2050" s="1">
        <v>45813.242488854157</v>
      </c>
      <c r="B2050" t="s">
        <v>137</v>
      </c>
      <c r="C2050" t="s">
        <v>137</v>
      </c>
      <c r="D2050" t="s">
        <v>1620</v>
      </c>
      <c r="E2050" t="s">
        <v>15716</v>
      </c>
      <c r="F2050" t="s">
        <v>3046</v>
      </c>
      <c r="G2050" s="62">
        <v>295.3</v>
      </c>
      <c r="H2050" s="4">
        <v>1</v>
      </c>
      <c r="I2050" s="63">
        <v>0.29530000000000001</v>
      </c>
      <c r="J2050">
        <v>4</v>
      </c>
      <c r="K2050" t="s">
        <v>13039</v>
      </c>
      <c r="L2050" t="s">
        <v>1656</v>
      </c>
      <c r="M2050" s="2">
        <v>12.259800659725441</v>
      </c>
      <c r="N2050" t="s">
        <v>1820</v>
      </c>
    </row>
    <row r="2051" spans="1:14" x14ac:dyDescent="0.3">
      <c r="A2051" s="1">
        <v>45813.945375902782</v>
      </c>
      <c r="B2051" t="s">
        <v>577</v>
      </c>
      <c r="C2051" t="s">
        <v>577</v>
      </c>
      <c r="D2051" t="s">
        <v>1802</v>
      </c>
      <c r="E2051" t="s">
        <v>15717</v>
      </c>
      <c r="F2051" t="s">
        <v>8423</v>
      </c>
      <c r="G2051" s="62">
        <v>119.1</v>
      </c>
      <c r="H2051" s="4">
        <v>1</v>
      </c>
      <c r="I2051" s="63">
        <v>0.1191</v>
      </c>
      <c r="J2051">
        <v>4</v>
      </c>
      <c r="K2051" t="s">
        <v>13039</v>
      </c>
      <c r="L2051" t="s">
        <v>1685</v>
      </c>
      <c r="M2051" s="2">
        <v>13.370082800924139</v>
      </c>
      <c r="N2051" t="s">
        <v>1820</v>
      </c>
    </row>
    <row r="2052" spans="1:14" x14ac:dyDescent="0.3">
      <c r="A2052" s="1">
        <v>45813.273218530092</v>
      </c>
      <c r="B2052" t="s">
        <v>577</v>
      </c>
      <c r="C2052" t="s">
        <v>577</v>
      </c>
      <c r="D2052" t="s">
        <v>1802</v>
      </c>
      <c r="E2052" t="s">
        <v>15718</v>
      </c>
      <c r="F2052" t="s">
        <v>9867</v>
      </c>
      <c r="G2052" s="62">
        <v>119.1</v>
      </c>
      <c r="H2052" s="4">
        <v>1</v>
      </c>
      <c r="I2052" s="63">
        <v>0.1191</v>
      </c>
      <c r="J2052">
        <v>4</v>
      </c>
      <c r="K2052" t="s">
        <v>13039</v>
      </c>
      <c r="L2052" t="s">
        <v>1656</v>
      </c>
      <c r="M2052" s="2">
        <v>12.3013890856455</v>
      </c>
      <c r="N2052" t="s">
        <v>1820</v>
      </c>
    </row>
    <row r="2053" spans="1:14" x14ac:dyDescent="0.3">
      <c r="A2053" s="1">
        <v>45813.955043495371</v>
      </c>
      <c r="B2053" t="s">
        <v>324</v>
      </c>
      <c r="C2053" t="s">
        <v>324</v>
      </c>
      <c r="D2053" t="s">
        <v>1246</v>
      </c>
      <c r="E2053" t="s">
        <v>15719</v>
      </c>
      <c r="F2053" t="s">
        <v>1532</v>
      </c>
      <c r="G2053" s="62">
        <v>111.5</v>
      </c>
      <c r="H2053" s="4">
        <v>1</v>
      </c>
      <c r="I2053" s="63">
        <v>0.1115</v>
      </c>
      <c r="J2053">
        <v>4</v>
      </c>
      <c r="K2053" t="s">
        <v>13039</v>
      </c>
      <c r="L2053" t="s">
        <v>2121</v>
      </c>
      <c r="M2053" s="2">
        <v>10.57272615740658</v>
      </c>
      <c r="N2053" t="s">
        <v>1820</v>
      </c>
    </row>
    <row r="2054" spans="1:14" x14ac:dyDescent="0.3">
      <c r="A2054" s="1">
        <v>45815.245681446759</v>
      </c>
      <c r="B2054" t="s">
        <v>324</v>
      </c>
      <c r="C2054" t="s">
        <v>324</v>
      </c>
      <c r="D2054" t="s">
        <v>1246</v>
      </c>
      <c r="E2054" t="s">
        <v>15720</v>
      </c>
      <c r="F2054" t="s">
        <v>14986</v>
      </c>
      <c r="G2054" s="62">
        <v>111.5</v>
      </c>
      <c r="H2054" s="4">
        <v>1</v>
      </c>
      <c r="I2054" s="63">
        <v>0.1115</v>
      </c>
      <c r="J2054">
        <v>2</v>
      </c>
      <c r="K2054" t="s">
        <v>13039</v>
      </c>
      <c r="L2054" t="s">
        <v>2121</v>
      </c>
      <c r="M2054" s="2">
        <v>10.54515027777961</v>
      </c>
      <c r="N2054" t="s">
        <v>1820</v>
      </c>
    </row>
    <row r="2055" spans="1:14" x14ac:dyDescent="0.3">
      <c r="A2055" s="1">
        <v>45816.220369328701</v>
      </c>
      <c r="B2055" t="s">
        <v>324</v>
      </c>
      <c r="C2055" t="s">
        <v>324</v>
      </c>
      <c r="D2055" t="s">
        <v>1246</v>
      </c>
      <c r="E2055" t="s">
        <v>15721</v>
      </c>
      <c r="F2055" t="s">
        <v>4061</v>
      </c>
      <c r="G2055" s="62">
        <v>111.5</v>
      </c>
      <c r="H2055" s="4">
        <v>1</v>
      </c>
      <c r="I2055" s="63">
        <v>0.1115</v>
      </c>
      <c r="J2055">
        <v>1</v>
      </c>
      <c r="K2055" t="s">
        <v>13039</v>
      </c>
      <c r="L2055" t="s">
        <v>2121</v>
      </c>
      <c r="M2055" s="2">
        <v>10.071227638887651</v>
      </c>
      <c r="N2055" t="s">
        <v>1820</v>
      </c>
    </row>
    <row r="2056" spans="1:14" x14ac:dyDescent="0.3">
      <c r="A2056" s="1">
        <v>45813.95012587963</v>
      </c>
      <c r="B2056" t="s">
        <v>354</v>
      </c>
      <c r="C2056" t="s">
        <v>354</v>
      </c>
      <c r="D2056" t="s">
        <v>1246</v>
      </c>
      <c r="E2056" t="s">
        <v>15722</v>
      </c>
      <c r="F2056" t="s">
        <v>1098</v>
      </c>
      <c r="G2056" s="62">
        <v>141</v>
      </c>
      <c r="H2056" s="4">
        <v>1</v>
      </c>
      <c r="I2056" s="63">
        <v>0.14099999999999999</v>
      </c>
      <c r="J2056">
        <v>4</v>
      </c>
      <c r="K2056" t="s">
        <v>13039</v>
      </c>
      <c r="L2056" t="s">
        <v>2121</v>
      </c>
      <c r="M2056" s="2">
        <v>10.06442461806</v>
      </c>
      <c r="N2056" t="s">
        <v>1820</v>
      </c>
    </row>
    <row r="2057" spans="1:14" x14ac:dyDescent="0.3">
      <c r="A2057" s="1">
        <v>45816.221514131947</v>
      </c>
      <c r="B2057" t="s">
        <v>324</v>
      </c>
      <c r="C2057" t="s">
        <v>324</v>
      </c>
      <c r="D2057" t="s">
        <v>1246</v>
      </c>
      <c r="E2057" t="s">
        <v>15723</v>
      </c>
      <c r="F2057" t="s">
        <v>6177</v>
      </c>
      <c r="G2057" s="62">
        <v>111.5</v>
      </c>
      <c r="H2057" s="4">
        <v>1</v>
      </c>
      <c r="I2057" s="63">
        <v>0.1115</v>
      </c>
      <c r="J2057">
        <v>1</v>
      </c>
      <c r="K2057" t="s">
        <v>13039</v>
      </c>
      <c r="L2057" t="s">
        <v>2121</v>
      </c>
      <c r="M2057" s="2">
        <v>10.064113877313501</v>
      </c>
      <c r="N2057" t="s">
        <v>1820</v>
      </c>
    </row>
    <row r="2058" spans="1:14" x14ac:dyDescent="0.3">
      <c r="A2058" s="1">
        <v>45816.22197269676</v>
      </c>
      <c r="B2058" t="s">
        <v>324</v>
      </c>
      <c r="C2058" t="s">
        <v>324</v>
      </c>
      <c r="D2058" t="s">
        <v>1246</v>
      </c>
      <c r="E2058" t="s">
        <v>15724</v>
      </c>
      <c r="F2058" t="s">
        <v>8475</v>
      </c>
      <c r="G2058" s="62">
        <v>111.5</v>
      </c>
      <c r="H2058" s="4">
        <v>1</v>
      </c>
      <c r="I2058" s="63">
        <v>0.1115</v>
      </c>
      <c r="J2058">
        <v>1</v>
      </c>
      <c r="K2058" t="s">
        <v>13039</v>
      </c>
      <c r="L2058" t="s">
        <v>2121</v>
      </c>
      <c r="M2058" s="2">
        <v>10.06511467592645</v>
      </c>
      <c r="N2058" t="s">
        <v>1820</v>
      </c>
    </row>
    <row r="2059" spans="1:14" x14ac:dyDescent="0.3">
      <c r="A2059" s="1">
        <v>45816.220762685189</v>
      </c>
      <c r="B2059" t="s">
        <v>324</v>
      </c>
      <c r="C2059" t="s">
        <v>324</v>
      </c>
      <c r="D2059" t="s">
        <v>1246</v>
      </c>
      <c r="E2059" t="s">
        <v>15725</v>
      </c>
      <c r="F2059" t="s">
        <v>10006</v>
      </c>
      <c r="G2059" s="62">
        <v>111.5</v>
      </c>
      <c r="H2059" s="4">
        <v>1</v>
      </c>
      <c r="I2059" s="63">
        <v>0.1115</v>
      </c>
      <c r="J2059">
        <v>1</v>
      </c>
      <c r="K2059" t="s">
        <v>13039</v>
      </c>
      <c r="L2059" t="s">
        <v>2121</v>
      </c>
      <c r="M2059" s="2">
        <v>10.53087065972068</v>
      </c>
      <c r="N2059" t="s">
        <v>1820</v>
      </c>
    </row>
    <row r="2060" spans="1:14" x14ac:dyDescent="0.3">
      <c r="A2060" s="1">
        <v>45814.948989085649</v>
      </c>
      <c r="B2060" t="s">
        <v>324</v>
      </c>
      <c r="C2060" t="s">
        <v>324</v>
      </c>
      <c r="D2060" t="s">
        <v>1246</v>
      </c>
      <c r="E2060" t="s">
        <v>15726</v>
      </c>
      <c r="F2060" t="s">
        <v>2488</v>
      </c>
      <c r="G2060" s="62">
        <v>111.5</v>
      </c>
      <c r="H2060" s="4">
        <v>1</v>
      </c>
      <c r="I2060" s="63">
        <v>0.1115</v>
      </c>
      <c r="J2060">
        <v>3</v>
      </c>
      <c r="K2060" t="s">
        <v>13039</v>
      </c>
      <c r="L2060" t="s">
        <v>2121</v>
      </c>
      <c r="M2060" s="2">
        <v>10.062544872685979</v>
      </c>
      <c r="N2060" t="s">
        <v>1820</v>
      </c>
    </row>
    <row r="2061" spans="1:14" x14ac:dyDescent="0.3">
      <c r="A2061" s="1">
        <v>45816.219831122682</v>
      </c>
      <c r="B2061" t="s">
        <v>324</v>
      </c>
      <c r="C2061" t="s">
        <v>324</v>
      </c>
      <c r="D2061" t="s">
        <v>1246</v>
      </c>
      <c r="E2061" t="s">
        <v>15727</v>
      </c>
      <c r="F2061" t="s">
        <v>2905</v>
      </c>
      <c r="G2061" s="62">
        <v>111.5</v>
      </c>
      <c r="H2061" s="4">
        <v>1</v>
      </c>
      <c r="I2061" s="63">
        <v>0.1115</v>
      </c>
      <c r="J2061">
        <v>1</v>
      </c>
      <c r="K2061" t="s">
        <v>13039</v>
      </c>
      <c r="L2061" t="s">
        <v>2121</v>
      </c>
      <c r="M2061" s="2">
        <v>10.548748935187181</v>
      </c>
      <c r="N2061" t="s">
        <v>1820</v>
      </c>
    </row>
    <row r="2062" spans="1:14" x14ac:dyDescent="0.3">
      <c r="A2062" s="1">
        <v>45814.949596157407</v>
      </c>
      <c r="B2062" t="s">
        <v>324</v>
      </c>
      <c r="C2062" t="s">
        <v>324</v>
      </c>
      <c r="D2062" t="s">
        <v>1246</v>
      </c>
      <c r="E2062" t="s">
        <v>15728</v>
      </c>
      <c r="F2062" t="s">
        <v>15591</v>
      </c>
      <c r="G2062" s="62">
        <v>111.5</v>
      </c>
      <c r="H2062" s="4">
        <v>1</v>
      </c>
      <c r="I2062" s="63">
        <v>0.1115</v>
      </c>
      <c r="J2062">
        <v>3</v>
      </c>
      <c r="K2062" t="s">
        <v>13039</v>
      </c>
      <c r="L2062" t="s">
        <v>2121</v>
      </c>
      <c r="M2062" s="2">
        <v>10.40433354166453</v>
      </c>
      <c r="N2062" t="s">
        <v>1820</v>
      </c>
    </row>
    <row r="2063" spans="1:14" x14ac:dyDescent="0.3">
      <c r="A2063" s="1">
        <v>45813.948915208333</v>
      </c>
      <c r="B2063" t="s">
        <v>577</v>
      </c>
      <c r="C2063" t="s">
        <v>577</v>
      </c>
      <c r="D2063" t="s">
        <v>1802</v>
      </c>
      <c r="E2063" t="s">
        <v>15729</v>
      </c>
      <c r="F2063" t="s">
        <v>3202</v>
      </c>
      <c r="G2063" s="62">
        <v>119.1</v>
      </c>
      <c r="H2063" s="4">
        <v>1</v>
      </c>
      <c r="I2063" s="63">
        <v>0.1191</v>
      </c>
      <c r="J2063">
        <v>4</v>
      </c>
      <c r="K2063" t="s">
        <v>13039</v>
      </c>
      <c r="L2063" t="s">
        <v>2510</v>
      </c>
      <c r="M2063" s="2">
        <v>9.4626454282406485</v>
      </c>
      <c r="N2063" t="s">
        <v>1820</v>
      </c>
    </row>
    <row r="2064" spans="1:14" x14ac:dyDescent="0.3">
      <c r="A2064" s="1">
        <v>45815.939429155093</v>
      </c>
      <c r="B2064" t="s">
        <v>169</v>
      </c>
      <c r="C2064" t="s">
        <v>169</v>
      </c>
      <c r="D2064" t="s">
        <v>1047</v>
      </c>
      <c r="E2064" t="s">
        <v>15730</v>
      </c>
      <c r="F2064" t="s">
        <v>9534</v>
      </c>
      <c r="G2064" s="62">
        <v>272.60000000000002</v>
      </c>
      <c r="H2064" s="4">
        <v>1</v>
      </c>
      <c r="I2064" s="63">
        <v>0.27260000000000001</v>
      </c>
      <c r="J2064">
        <v>2</v>
      </c>
      <c r="K2064" t="s">
        <v>13039</v>
      </c>
      <c r="L2064" t="s">
        <v>2106</v>
      </c>
      <c r="M2064" s="2">
        <v>5.9110221180599183</v>
      </c>
      <c r="N2064" t="s">
        <v>1820</v>
      </c>
    </row>
    <row r="2065" spans="1:14" x14ac:dyDescent="0.3">
      <c r="A2065" s="1">
        <v>45814.962042118059</v>
      </c>
      <c r="B2065" t="s">
        <v>169</v>
      </c>
      <c r="C2065" t="s">
        <v>169</v>
      </c>
      <c r="D2065" t="s">
        <v>1047</v>
      </c>
      <c r="E2065" t="s">
        <v>15731</v>
      </c>
      <c r="F2065" t="s">
        <v>7953</v>
      </c>
      <c r="G2065" s="62">
        <v>272.60000000000002</v>
      </c>
      <c r="H2065" s="4">
        <v>1</v>
      </c>
      <c r="I2065" s="63">
        <v>0.27260000000000001</v>
      </c>
      <c r="J2065">
        <v>3</v>
      </c>
      <c r="K2065" t="s">
        <v>13039</v>
      </c>
      <c r="L2065" t="s">
        <v>7451</v>
      </c>
      <c r="M2065" s="2">
        <v>7.8239586921263253</v>
      </c>
      <c r="N2065" t="s">
        <v>1820</v>
      </c>
    </row>
    <row r="2066" spans="1:14" x14ac:dyDescent="0.3">
      <c r="A2066" s="1">
        <v>45813.598249560193</v>
      </c>
      <c r="B2066" t="s">
        <v>169</v>
      </c>
      <c r="C2066" t="s">
        <v>169</v>
      </c>
      <c r="D2066" t="s">
        <v>1047</v>
      </c>
      <c r="E2066" t="s">
        <v>15732</v>
      </c>
      <c r="F2066" t="s">
        <v>10011</v>
      </c>
      <c r="G2066" s="62">
        <v>272.60000000000002</v>
      </c>
      <c r="H2066" s="4">
        <v>1</v>
      </c>
      <c r="I2066" s="63">
        <v>0.27260000000000001</v>
      </c>
      <c r="J2066">
        <v>4</v>
      </c>
      <c r="K2066" t="s">
        <v>13039</v>
      </c>
      <c r="L2066" t="s">
        <v>2411</v>
      </c>
      <c r="M2066" s="2">
        <v>6.3345827083321637</v>
      </c>
      <c r="N2066" t="s">
        <v>1820</v>
      </c>
    </row>
    <row r="2067" spans="1:14" x14ac:dyDescent="0.3">
      <c r="A2067" s="1">
        <v>45815.247170567127</v>
      </c>
      <c r="B2067" t="s">
        <v>324</v>
      </c>
      <c r="C2067" t="s">
        <v>324</v>
      </c>
      <c r="D2067" t="s">
        <v>1246</v>
      </c>
      <c r="E2067" t="s">
        <v>15733</v>
      </c>
      <c r="F2067" t="s">
        <v>9955</v>
      </c>
      <c r="G2067" s="62">
        <v>111.5</v>
      </c>
      <c r="H2067" s="4">
        <v>1</v>
      </c>
      <c r="I2067" s="63">
        <v>0.1115</v>
      </c>
      <c r="J2067">
        <v>2</v>
      </c>
      <c r="K2067" t="s">
        <v>13039</v>
      </c>
      <c r="L2067" t="s">
        <v>2106</v>
      </c>
      <c r="M2067" s="2">
        <v>5.8123410185216926</v>
      </c>
      <c r="N2067" t="s">
        <v>1820</v>
      </c>
    </row>
    <row r="2068" spans="1:14" x14ac:dyDescent="0.3">
      <c r="A2068" s="1">
        <v>45816.212695787042</v>
      </c>
      <c r="B2068" t="s">
        <v>169</v>
      </c>
      <c r="C2068" t="s">
        <v>169</v>
      </c>
      <c r="D2068" t="s">
        <v>1047</v>
      </c>
      <c r="E2068" t="s">
        <v>15734</v>
      </c>
      <c r="F2068" t="s">
        <v>9691</v>
      </c>
      <c r="G2068" s="62">
        <v>272.60000000000002</v>
      </c>
      <c r="H2068" s="4">
        <v>1</v>
      </c>
      <c r="I2068" s="63">
        <v>0.27260000000000001</v>
      </c>
      <c r="J2068">
        <v>1</v>
      </c>
      <c r="K2068" t="s">
        <v>13039</v>
      </c>
      <c r="L2068" t="s">
        <v>2106</v>
      </c>
      <c r="M2068" s="2">
        <v>5.9643991203702171</v>
      </c>
      <c r="N2068" t="s">
        <v>1820</v>
      </c>
    </row>
    <row r="2069" spans="1:14" x14ac:dyDescent="0.3">
      <c r="A2069" s="1">
        <v>45813.937459606481</v>
      </c>
      <c r="B2069" t="s">
        <v>169</v>
      </c>
      <c r="C2069" t="s">
        <v>169</v>
      </c>
      <c r="D2069" t="s">
        <v>1047</v>
      </c>
      <c r="E2069" t="s">
        <v>15735</v>
      </c>
      <c r="F2069" t="s">
        <v>9590</v>
      </c>
      <c r="G2069" s="62">
        <v>272.60000000000002</v>
      </c>
      <c r="H2069" s="4">
        <v>1</v>
      </c>
      <c r="I2069" s="63">
        <v>0.27260000000000001</v>
      </c>
      <c r="J2069">
        <v>4</v>
      </c>
      <c r="K2069" t="s">
        <v>13039</v>
      </c>
      <c r="L2069" t="s">
        <v>2106</v>
      </c>
      <c r="M2069" s="2">
        <v>5.7816092939829096</v>
      </c>
      <c r="N2069" t="s">
        <v>1820</v>
      </c>
    </row>
    <row r="2070" spans="1:14" x14ac:dyDescent="0.3">
      <c r="A2070" s="1">
        <v>45814.63903244213</v>
      </c>
      <c r="B2070" t="s">
        <v>169</v>
      </c>
      <c r="C2070" t="s">
        <v>169</v>
      </c>
      <c r="D2070" t="s">
        <v>1047</v>
      </c>
      <c r="E2070" t="s">
        <v>15736</v>
      </c>
      <c r="F2070" t="s">
        <v>7931</v>
      </c>
      <c r="G2070" s="62">
        <v>272.60000000000002</v>
      </c>
      <c r="H2070" s="4">
        <v>1</v>
      </c>
      <c r="I2070" s="63">
        <v>0.27260000000000001</v>
      </c>
      <c r="J2070">
        <v>3</v>
      </c>
      <c r="K2070" t="s">
        <v>13039</v>
      </c>
      <c r="L2070" t="s">
        <v>7451</v>
      </c>
      <c r="M2070" s="2">
        <v>7.8235874074089216</v>
      </c>
      <c r="N2070" t="s">
        <v>1820</v>
      </c>
    </row>
    <row r="2071" spans="1:14" x14ac:dyDescent="0.3">
      <c r="A2071" s="1">
        <v>45813.957038645844</v>
      </c>
      <c r="B2071" t="s">
        <v>169</v>
      </c>
      <c r="C2071" t="s">
        <v>169</v>
      </c>
      <c r="D2071" t="s">
        <v>1047</v>
      </c>
      <c r="E2071" t="s">
        <v>15737</v>
      </c>
      <c r="F2071" t="s">
        <v>7941</v>
      </c>
      <c r="G2071" s="62">
        <v>272.60000000000002</v>
      </c>
      <c r="H2071" s="4">
        <v>1</v>
      </c>
      <c r="I2071" s="63">
        <v>0.27260000000000001</v>
      </c>
      <c r="J2071">
        <v>4</v>
      </c>
      <c r="K2071" t="s">
        <v>13039</v>
      </c>
      <c r="L2071" t="s">
        <v>7451</v>
      </c>
      <c r="M2071" s="2">
        <v>7.8243863541647434</v>
      </c>
      <c r="N2071" t="s">
        <v>1820</v>
      </c>
    </row>
    <row r="2072" spans="1:14" x14ac:dyDescent="0.3">
      <c r="A2072" s="1">
        <v>45814.960779606481</v>
      </c>
      <c r="B2072" t="s">
        <v>169</v>
      </c>
      <c r="C2072" t="s">
        <v>169</v>
      </c>
      <c r="D2072" t="s">
        <v>1047</v>
      </c>
      <c r="E2072" t="s">
        <v>15738</v>
      </c>
      <c r="F2072" t="s">
        <v>4269</v>
      </c>
      <c r="G2072" s="62">
        <v>272.60000000000002</v>
      </c>
      <c r="H2072" s="4">
        <v>1</v>
      </c>
      <c r="I2072" s="63">
        <v>0.27260000000000001</v>
      </c>
      <c r="J2072">
        <v>3</v>
      </c>
      <c r="K2072" t="s">
        <v>13039</v>
      </c>
      <c r="L2072" t="s">
        <v>2411</v>
      </c>
      <c r="M2072" s="2">
        <v>6.3356551967590349</v>
      </c>
      <c r="N2072" t="s">
        <v>1820</v>
      </c>
    </row>
    <row r="2073" spans="1:14" x14ac:dyDescent="0.3">
      <c r="A2073" s="1">
        <v>45814.636384699072</v>
      </c>
      <c r="B2073" t="s">
        <v>169</v>
      </c>
      <c r="C2073" t="s">
        <v>169</v>
      </c>
      <c r="D2073" t="s">
        <v>1047</v>
      </c>
      <c r="E2073" t="s">
        <v>15739</v>
      </c>
      <c r="F2073" t="s">
        <v>10027</v>
      </c>
      <c r="G2073" s="62">
        <v>272.60000000000002</v>
      </c>
      <c r="H2073" s="4">
        <v>1</v>
      </c>
      <c r="I2073" s="63">
        <v>0.27260000000000001</v>
      </c>
      <c r="J2073">
        <v>3</v>
      </c>
      <c r="K2073" t="s">
        <v>13039</v>
      </c>
      <c r="L2073" t="s">
        <v>2411</v>
      </c>
      <c r="M2073" s="2">
        <v>6.2825576851828382</v>
      </c>
      <c r="N2073" t="s">
        <v>1820</v>
      </c>
    </row>
    <row r="2074" spans="1:14" x14ac:dyDescent="0.3">
      <c r="A2074" s="1">
        <v>45813.599218703697</v>
      </c>
      <c r="B2074" t="s">
        <v>169</v>
      </c>
      <c r="C2074" t="s">
        <v>169</v>
      </c>
      <c r="D2074" t="s">
        <v>1047</v>
      </c>
      <c r="E2074" t="s">
        <v>15740</v>
      </c>
      <c r="F2074" t="s">
        <v>7944</v>
      </c>
      <c r="G2074" s="62">
        <v>272.60000000000002</v>
      </c>
      <c r="H2074" s="4">
        <v>1</v>
      </c>
      <c r="I2074" s="63">
        <v>0.27260000000000001</v>
      </c>
      <c r="J2074">
        <v>4</v>
      </c>
      <c r="K2074" t="s">
        <v>13039</v>
      </c>
      <c r="L2074" t="s">
        <v>2411</v>
      </c>
      <c r="M2074" s="2">
        <v>6.3361730671313126</v>
      </c>
      <c r="N2074" t="s">
        <v>1820</v>
      </c>
    </row>
    <row r="2075" spans="1:14" x14ac:dyDescent="0.3">
      <c r="A2075" s="1">
        <v>45813.940848379629</v>
      </c>
      <c r="B2075" t="s">
        <v>324</v>
      </c>
      <c r="C2075" t="s">
        <v>324</v>
      </c>
      <c r="D2075" t="s">
        <v>1246</v>
      </c>
      <c r="E2075" t="s">
        <v>15741</v>
      </c>
      <c r="F2075" t="s">
        <v>1148</v>
      </c>
      <c r="G2075" s="62">
        <v>111.5</v>
      </c>
      <c r="H2075" s="4">
        <v>1</v>
      </c>
      <c r="I2075" s="63">
        <v>0.1115</v>
      </c>
      <c r="J2075">
        <v>4</v>
      </c>
      <c r="K2075" t="s">
        <v>13039</v>
      </c>
      <c r="L2075" t="s">
        <v>2106</v>
      </c>
      <c r="M2075" s="2">
        <v>5.9606062615785049</v>
      </c>
      <c r="N2075" t="s">
        <v>1820</v>
      </c>
    </row>
    <row r="2076" spans="1:14" x14ac:dyDescent="0.3">
      <c r="A2076" s="1">
        <v>45816.221150787038</v>
      </c>
      <c r="B2076" t="s">
        <v>324</v>
      </c>
      <c r="C2076" t="s">
        <v>324</v>
      </c>
      <c r="D2076" t="s">
        <v>1246</v>
      </c>
      <c r="E2076" t="s">
        <v>15742</v>
      </c>
      <c r="F2076" t="s">
        <v>6086</v>
      </c>
      <c r="G2076" s="62">
        <v>111.5</v>
      </c>
      <c r="H2076" s="4">
        <v>1</v>
      </c>
      <c r="I2076" s="63">
        <v>0.1115</v>
      </c>
      <c r="J2076">
        <v>1</v>
      </c>
      <c r="K2076" t="s">
        <v>13039</v>
      </c>
      <c r="L2076" t="s">
        <v>2106</v>
      </c>
      <c r="M2076" s="2">
        <v>5.9570410185187939</v>
      </c>
      <c r="N2076" t="s">
        <v>1820</v>
      </c>
    </row>
    <row r="2077" spans="1:14" x14ac:dyDescent="0.3">
      <c r="A2077" s="1">
        <v>45815.254684791667</v>
      </c>
      <c r="B2077" t="s">
        <v>800</v>
      </c>
      <c r="C2077" t="s">
        <v>800</v>
      </c>
      <c r="D2077" t="s">
        <v>1047</v>
      </c>
      <c r="E2077" t="s">
        <v>15743</v>
      </c>
      <c r="F2077" t="s">
        <v>15058</v>
      </c>
      <c r="G2077" s="62">
        <v>43.8</v>
      </c>
      <c r="H2077" s="4">
        <v>1</v>
      </c>
      <c r="I2077" s="63">
        <v>4.3799999999999999E-2</v>
      </c>
      <c r="J2077">
        <v>2</v>
      </c>
      <c r="K2077" t="s">
        <v>13039</v>
      </c>
      <c r="L2077" t="s">
        <v>2411</v>
      </c>
      <c r="M2077" s="2">
        <v>6.1686602314803158</v>
      </c>
      <c r="N2077" t="s">
        <v>1820</v>
      </c>
    </row>
    <row r="2078" spans="1:14" x14ac:dyDescent="0.3">
      <c r="A2078" s="1">
        <v>45815.249577326387</v>
      </c>
      <c r="B2078" t="s">
        <v>324</v>
      </c>
      <c r="C2078" t="s">
        <v>324</v>
      </c>
      <c r="D2078" t="s">
        <v>1246</v>
      </c>
      <c r="E2078" t="s">
        <v>15744</v>
      </c>
      <c r="F2078" t="s">
        <v>6015</v>
      </c>
      <c r="G2078" s="62">
        <v>111.5</v>
      </c>
      <c r="H2078" s="4">
        <v>1</v>
      </c>
      <c r="I2078" s="63">
        <v>0.1115</v>
      </c>
      <c r="J2078">
        <v>2</v>
      </c>
      <c r="K2078" t="s">
        <v>13039</v>
      </c>
      <c r="L2078" t="s">
        <v>2106</v>
      </c>
      <c r="M2078" s="2">
        <v>5.5889345254618092</v>
      </c>
      <c r="N2078" t="s">
        <v>1820</v>
      </c>
    </row>
    <row r="2079" spans="1:14" x14ac:dyDescent="0.3">
      <c r="A2079" s="1">
        <v>45813.934913819437</v>
      </c>
      <c r="B2079" t="s">
        <v>324</v>
      </c>
      <c r="C2079" t="s">
        <v>324</v>
      </c>
      <c r="D2079" t="s">
        <v>1246</v>
      </c>
      <c r="E2079" t="s">
        <v>15745</v>
      </c>
      <c r="F2079" t="s">
        <v>9332</v>
      </c>
      <c r="G2079" s="62">
        <v>111.5</v>
      </c>
      <c r="H2079" s="4">
        <v>1</v>
      </c>
      <c r="I2079" s="63">
        <v>0.1115</v>
      </c>
      <c r="J2079">
        <v>4</v>
      </c>
      <c r="K2079" t="s">
        <v>13039</v>
      </c>
      <c r="L2079" t="s">
        <v>2411</v>
      </c>
      <c r="M2079" s="2">
        <v>6.122571539352065</v>
      </c>
      <c r="N2079" t="s">
        <v>1820</v>
      </c>
    </row>
    <row r="2080" spans="1:14" x14ac:dyDescent="0.3">
      <c r="A2080" s="1">
        <v>45814.950479826388</v>
      </c>
      <c r="B2080" t="s">
        <v>324</v>
      </c>
      <c r="C2080" t="s">
        <v>324</v>
      </c>
      <c r="D2080" t="s">
        <v>1246</v>
      </c>
      <c r="E2080" t="s">
        <v>15746</v>
      </c>
      <c r="F2080" t="s">
        <v>6078</v>
      </c>
      <c r="G2080" s="62">
        <v>111.5</v>
      </c>
      <c r="H2080" s="4">
        <v>1</v>
      </c>
      <c r="I2080" s="63">
        <v>0.1115</v>
      </c>
      <c r="J2080">
        <v>3</v>
      </c>
      <c r="K2080" t="s">
        <v>13039</v>
      </c>
      <c r="L2080" t="s">
        <v>2411</v>
      </c>
      <c r="M2080" s="2">
        <v>6.064295277778001</v>
      </c>
      <c r="N2080" t="s">
        <v>1820</v>
      </c>
    </row>
    <row r="2081" spans="1:14" x14ac:dyDescent="0.3">
      <c r="A2081" s="1">
        <v>45815.252348715279</v>
      </c>
      <c r="B2081" t="s">
        <v>324</v>
      </c>
      <c r="C2081" t="s">
        <v>324</v>
      </c>
      <c r="D2081" t="s">
        <v>1246</v>
      </c>
      <c r="E2081" t="s">
        <v>15747</v>
      </c>
      <c r="F2081" t="s">
        <v>14161</v>
      </c>
      <c r="G2081" s="62">
        <v>111.5</v>
      </c>
      <c r="H2081" s="4">
        <v>1</v>
      </c>
      <c r="I2081" s="63">
        <v>0.1115</v>
      </c>
      <c r="J2081">
        <v>2</v>
      </c>
      <c r="K2081" t="s">
        <v>13039</v>
      </c>
      <c r="L2081" t="s">
        <v>2411</v>
      </c>
      <c r="M2081" s="2">
        <v>6.1217263425933197</v>
      </c>
      <c r="N2081" t="s">
        <v>1820</v>
      </c>
    </row>
    <row r="2082" spans="1:14" x14ac:dyDescent="0.3">
      <c r="A2082" s="1">
        <v>45815.250411226851</v>
      </c>
      <c r="B2082" t="s">
        <v>324</v>
      </c>
      <c r="C2082" t="s">
        <v>324</v>
      </c>
      <c r="D2082" t="s">
        <v>1246</v>
      </c>
      <c r="E2082" t="s">
        <v>15748</v>
      </c>
      <c r="F2082" t="s">
        <v>4028</v>
      </c>
      <c r="G2082" s="62">
        <v>111.5</v>
      </c>
      <c r="H2082" s="4">
        <v>1</v>
      </c>
      <c r="I2082" s="63">
        <v>0.1115</v>
      </c>
      <c r="J2082">
        <v>2</v>
      </c>
      <c r="K2082" t="s">
        <v>13039</v>
      </c>
      <c r="L2082" t="s">
        <v>2411</v>
      </c>
      <c r="M2082" s="2">
        <v>6.0637748611115967</v>
      </c>
      <c r="N2082" t="s">
        <v>1820</v>
      </c>
    </row>
    <row r="2083" spans="1:14" x14ac:dyDescent="0.3">
      <c r="A2083" s="1">
        <v>45814.958830138887</v>
      </c>
      <c r="B2083" t="s">
        <v>169</v>
      </c>
      <c r="C2083" t="s">
        <v>169</v>
      </c>
      <c r="D2083" t="s">
        <v>1047</v>
      </c>
      <c r="E2083" t="s">
        <v>15749</v>
      </c>
      <c r="F2083" t="s">
        <v>3587</v>
      </c>
      <c r="G2083" s="62">
        <v>272.60000000000002</v>
      </c>
      <c r="H2083" s="4">
        <v>1</v>
      </c>
      <c r="I2083" s="63">
        <v>0.27260000000000001</v>
      </c>
      <c r="J2083">
        <v>3</v>
      </c>
      <c r="K2083" t="s">
        <v>13039</v>
      </c>
      <c r="L2083" t="s">
        <v>2106</v>
      </c>
      <c r="M2083" s="2">
        <v>5.3306473032425856</v>
      </c>
      <c r="N2083" t="s">
        <v>1820</v>
      </c>
    </row>
    <row r="2084" spans="1:14" x14ac:dyDescent="0.3">
      <c r="A2084" s="1">
        <v>45814.963792696763</v>
      </c>
      <c r="B2084" t="s">
        <v>169</v>
      </c>
      <c r="C2084" t="s">
        <v>169</v>
      </c>
      <c r="D2084" t="s">
        <v>1047</v>
      </c>
      <c r="E2084" t="s">
        <v>15750</v>
      </c>
      <c r="F2084" t="s">
        <v>5027</v>
      </c>
      <c r="G2084" s="62">
        <v>272.60000000000002</v>
      </c>
      <c r="H2084" s="4">
        <v>1</v>
      </c>
      <c r="I2084" s="63">
        <v>0.27260000000000001</v>
      </c>
      <c r="J2084">
        <v>3</v>
      </c>
      <c r="K2084" t="s">
        <v>13039</v>
      </c>
      <c r="L2084" t="s">
        <v>2106</v>
      </c>
      <c r="M2084" s="2">
        <v>5.2885014004641562</v>
      </c>
      <c r="N2084" t="s">
        <v>1820</v>
      </c>
    </row>
    <row r="2085" spans="1:14" x14ac:dyDescent="0.3">
      <c r="A2085" s="1">
        <v>45815.25626454861</v>
      </c>
      <c r="B2085" t="s">
        <v>169</v>
      </c>
      <c r="C2085" t="s">
        <v>169</v>
      </c>
      <c r="D2085" t="s">
        <v>1047</v>
      </c>
      <c r="E2085" t="s">
        <v>15751</v>
      </c>
      <c r="F2085" t="s">
        <v>9923</v>
      </c>
      <c r="G2085" s="62">
        <v>272.60000000000002</v>
      </c>
      <c r="H2085" s="4">
        <v>1</v>
      </c>
      <c r="I2085" s="63">
        <v>0.27260000000000001</v>
      </c>
      <c r="J2085">
        <v>2</v>
      </c>
      <c r="K2085" t="s">
        <v>13039</v>
      </c>
      <c r="L2085" t="s">
        <v>2106</v>
      </c>
      <c r="M2085" s="2">
        <v>5.2418701851856886</v>
      </c>
      <c r="N2085" t="s">
        <v>1820</v>
      </c>
    </row>
    <row r="2086" spans="1:14" x14ac:dyDescent="0.3">
      <c r="A2086" s="1">
        <v>45812.981455486108</v>
      </c>
      <c r="B2086" t="s">
        <v>354</v>
      </c>
      <c r="C2086" t="s">
        <v>354</v>
      </c>
      <c r="D2086" t="s">
        <v>1246</v>
      </c>
      <c r="E2086" t="s">
        <v>15752</v>
      </c>
      <c r="F2086" t="s">
        <v>1082</v>
      </c>
      <c r="G2086" s="62">
        <v>141</v>
      </c>
      <c r="H2086" s="4">
        <v>1</v>
      </c>
      <c r="I2086" s="63">
        <v>0.14099999999999999</v>
      </c>
      <c r="J2086">
        <v>5</v>
      </c>
      <c r="K2086" t="s">
        <v>13039</v>
      </c>
      <c r="L2086" t="s">
        <v>1656</v>
      </c>
      <c r="M2086" s="2">
        <v>12.767127430553961</v>
      </c>
      <c r="N2086" t="s">
        <v>1820</v>
      </c>
    </row>
    <row r="2087" spans="1:14" x14ac:dyDescent="0.3">
      <c r="A2087" s="1">
        <v>45814.275947314818</v>
      </c>
      <c r="B2087" t="s">
        <v>354</v>
      </c>
      <c r="C2087" t="s">
        <v>354</v>
      </c>
      <c r="D2087" t="s">
        <v>1246</v>
      </c>
      <c r="E2087" t="s">
        <v>15753</v>
      </c>
      <c r="F2087" t="s">
        <v>7261</v>
      </c>
      <c r="G2087" s="62">
        <v>141</v>
      </c>
      <c r="H2087" s="4">
        <v>1</v>
      </c>
      <c r="I2087" s="63">
        <v>0.14099999999999999</v>
      </c>
      <c r="J2087">
        <v>3</v>
      </c>
      <c r="K2087" t="s">
        <v>13039</v>
      </c>
      <c r="L2087" t="s">
        <v>2131</v>
      </c>
      <c r="M2087" s="2">
        <v>11.077565520834471</v>
      </c>
      <c r="N2087" t="s">
        <v>1820</v>
      </c>
    </row>
    <row r="2088" spans="1:14" x14ac:dyDescent="0.3">
      <c r="A2088" s="1">
        <v>45815.458094270827</v>
      </c>
      <c r="B2088" t="s">
        <v>1000</v>
      </c>
      <c r="C2088" t="s">
        <v>1000</v>
      </c>
      <c r="D2088" t="s">
        <v>1047</v>
      </c>
      <c r="E2088" t="s">
        <v>15754</v>
      </c>
      <c r="F2088" t="s">
        <v>1781</v>
      </c>
      <c r="G2088" s="62">
        <v>410</v>
      </c>
      <c r="H2088" s="4">
        <v>1</v>
      </c>
      <c r="I2088" s="63">
        <v>0.41</v>
      </c>
      <c r="J2088">
        <v>2</v>
      </c>
      <c r="K2088" t="s">
        <v>13039</v>
      </c>
      <c r="L2088" t="s">
        <v>2121</v>
      </c>
      <c r="M2088" s="2">
        <v>10.07245568287181</v>
      </c>
      <c r="N2088" t="s">
        <v>1820</v>
      </c>
    </row>
    <row r="2089" spans="1:14" x14ac:dyDescent="0.3">
      <c r="A2089" s="1">
        <v>45812.979438125003</v>
      </c>
      <c r="B2089" t="s">
        <v>354</v>
      </c>
      <c r="C2089" t="s">
        <v>354</v>
      </c>
      <c r="D2089" t="s">
        <v>1246</v>
      </c>
      <c r="E2089" t="s">
        <v>15755</v>
      </c>
      <c r="F2089" t="s">
        <v>1090</v>
      </c>
      <c r="G2089" s="62">
        <v>141</v>
      </c>
      <c r="H2089" s="4">
        <v>1</v>
      </c>
      <c r="I2089" s="63">
        <v>0.14099999999999999</v>
      </c>
      <c r="J2089">
        <v>5</v>
      </c>
      <c r="K2089" t="s">
        <v>13039</v>
      </c>
      <c r="L2089" t="s">
        <v>2117</v>
      </c>
      <c r="M2089" s="2">
        <v>8.8227005902735982</v>
      </c>
      <c r="N2089" t="s">
        <v>1820</v>
      </c>
    </row>
    <row r="2090" spans="1:14" x14ac:dyDescent="0.3">
      <c r="A2090" s="1">
        <v>45813.943059861107</v>
      </c>
      <c r="B2090" t="s">
        <v>354</v>
      </c>
      <c r="C2090" t="s">
        <v>354</v>
      </c>
      <c r="D2090" t="s">
        <v>1246</v>
      </c>
      <c r="E2090" t="s">
        <v>15756</v>
      </c>
      <c r="F2090" t="s">
        <v>4713</v>
      </c>
      <c r="G2090" s="62">
        <v>141</v>
      </c>
      <c r="H2090" s="4">
        <v>1</v>
      </c>
      <c r="I2090" s="63">
        <v>0.14099999999999999</v>
      </c>
      <c r="J2090">
        <v>4</v>
      </c>
      <c r="K2090" t="s">
        <v>13039</v>
      </c>
      <c r="L2090" t="s">
        <v>2117</v>
      </c>
      <c r="M2090" s="2">
        <v>8.8213313773158006</v>
      </c>
      <c r="N2090" t="s">
        <v>1820</v>
      </c>
    </row>
    <row r="2091" spans="1:14" x14ac:dyDescent="0.3">
      <c r="A2091" s="1">
        <v>45813.602707546299</v>
      </c>
      <c r="B2091" t="s">
        <v>354</v>
      </c>
      <c r="C2091" t="s">
        <v>354</v>
      </c>
      <c r="D2091" t="s">
        <v>1246</v>
      </c>
      <c r="E2091" t="s">
        <v>15757</v>
      </c>
      <c r="F2091" t="s">
        <v>1039</v>
      </c>
      <c r="G2091" s="62">
        <v>141</v>
      </c>
      <c r="H2091" s="4">
        <v>1</v>
      </c>
      <c r="I2091" s="63">
        <v>0.14099999999999999</v>
      </c>
      <c r="J2091">
        <v>4</v>
      </c>
      <c r="K2091" t="s">
        <v>13039</v>
      </c>
      <c r="L2091" t="s">
        <v>2117</v>
      </c>
      <c r="M2091" s="2">
        <v>8.8021323032444343</v>
      </c>
      <c r="N2091" t="s">
        <v>1820</v>
      </c>
    </row>
    <row r="2092" spans="1:14" x14ac:dyDescent="0.3">
      <c r="A2092" s="1">
        <v>45813.951242812502</v>
      </c>
      <c r="B2092" t="s">
        <v>354</v>
      </c>
      <c r="C2092" t="s">
        <v>354</v>
      </c>
      <c r="D2092" t="s">
        <v>1246</v>
      </c>
      <c r="E2092" t="s">
        <v>15758</v>
      </c>
      <c r="F2092" t="s">
        <v>2414</v>
      </c>
      <c r="G2092" s="62">
        <v>141</v>
      </c>
      <c r="H2092" s="4">
        <v>1</v>
      </c>
      <c r="I2092" s="63">
        <v>0.14099999999999999</v>
      </c>
      <c r="J2092">
        <v>4</v>
      </c>
      <c r="K2092" t="s">
        <v>13039</v>
      </c>
      <c r="L2092" t="s">
        <v>2117</v>
      </c>
      <c r="M2092" s="2">
        <v>8.8205636458296794</v>
      </c>
      <c r="N2092" t="s">
        <v>1820</v>
      </c>
    </row>
    <row r="2093" spans="1:14" x14ac:dyDescent="0.3">
      <c r="A2093" s="1">
        <v>45812.191736111112</v>
      </c>
      <c r="B2093" t="s">
        <v>354</v>
      </c>
      <c r="C2093" t="s">
        <v>354</v>
      </c>
      <c r="D2093" t="s">
        <v>1246</v>
      </c>
      <c r="E2093" t="s">
        <v>15759</v>
      </c>
      <c r="F2093" t="s">
        <v>4460</v>
      </c>
      <c r="G2093" s="62">
        <v>141</v>
      </c>
      <c r="H2093" s="4">
        <v>1</v>
      </c>
      <c r="I2093" s="63">
        <v>0.14099999999999999</v>
      </c>
      <c r="J2093">
        <v>5</v>
      </c>
      <c r="K2093" t="s">
        <v>13039</v>
      </c>
      <c r="L2093" t="s">
        <v>2117</v>
      </c>
      <c r="M2093" s="2">
        <v>8.5897747337949113</v>
      </c>
      <c r="N2093" t="s">
        <v>1820</v>
      </c>
    </row>
    <row r="2094" spans="1:14" x14ac:dyDescent="0.3">
      <c r="A2094" s="1">
        <v>45812.980372766207</v>
      </c>
      <c r="B2094" t="s">
        <v>354</v>
      </c>
      <c r="C2094" t="s">
        <v>354</v>
      </c>
      <c r="D2094" t="s">
        <v>1246</v>
      </c>
      <c r="E2094" t="s">
        <v>15760</v>
      </c>
      <c r="F2094" t="s">
        <v>4692</v>
      </c>
      <c r="G2094" s="62">
        <v>141</v>
      </c>
      <c r="H2094" s="4">
        <v>1</v>
      </c>
      <c r="I2094" s="63">
        <v>0.14099999999999999</v>
      </c>
      <c r="J2094">
        <v>5</v>
      </c>
      <c r="K2094" t="s">
        <v>13039</v>
      </c>
      <c r="L2094" t="s">
        <v>2117</v>
      </c>
      <c r="M2094" s="2">
        <v>8.8199374652758706</v>
      </c>
      <c r="N2094" t="s">
        <v>1820</v>
      </c>
    </row>
    <row r="2095" spans="1:14" x14ac:dyDescent="0.3">
      <c r="A2095" s="1">
        <v>45813.952919363423</v>
      </c>
      <c r="B2095" t="s">
        <v>354</v>
      </c>
      <c r="C2095" t="s">
        <v>354</v>
      </c>
      <c r="D2095" t="s">
        <v>1246</v>
      </c>
      <c r="E2095" t="s">
        <v>15761</v>
      </c>
      <c r="F2095" t="s">
        <v>2283</v>
      </c>
      <c r="G2095" s="62">
        <v>141</v>
      </c>
      <c r="H2095" s="4">
        <v>1</v>
      </c>
      <c r="I2095" s="63">
        <v>0.14099999999999999</v>
      </c>
      <c r="J2095">
        <v>4</v>
      </c>
      <c r="K2095" t="s">
        <v>13039</v>
      </c>
      <c r="L2095" t="s">
        <v>2117</v>
      </c>
      <c r="M2095" s="2">
        <v>8.5601412615724257</v>
      </c>
      <c r="N2095" t="s">
        <v>1820</v>
      </c>
    </row>
    <row r="2096" spans="1:14" x14ac:dyDescent="0.3">
      <c r="A2096" s="1">
        <v>45813.962364270832</v>
      </c>
      <c r="B2096" t="s">
        <v>354</v>
      </c>
      <c r="C2096" t="s">
        <v>354</v>
      </c>
      <c r="D2096" t="s">
        <v>1246</v>
      </c>
      <c r="E2096" t="s">
        <v>15762</v>
      </c>
      <c r="F2096" t="s">
        <v>2246</v>
      </c>
      <c r="G2096" s="62">
        <v>141</v>
      </c>
      <c r="H2096" s="4">
        <v>1</v>
      </c>
      <c r="I2096" s="63">
        <v>0.14099999999999999</v>
      </c>
      <c r="J2096">
        <v>4</v>
      </c>
      <c r="K2096" t="s">
        <v>13039</v>
      </c>
      <c r="L2096" t="s">
        <v>2117</v>
      </c>
      <c r="M2096" s="2">
        <v>8.0992947685153922</v>
      </c>
      <c r="N2096" t="s">
        <v>1820</v>
      </c>
    </row>
    <row r="2097" spans="1:14" x14ac:dyDescent="0.3">
      <c r="A2097" s="1">
        <v>45813.596350648149</v>
      </c>
      <c r="B2097" t="s">
        <v>354</v>
      </c>
      <c r="C2097" t="s">
        <v>354</v>
      </c>
      <c r="D2097" t="s">
        <v>1246</v>
      </c>
      <c r="E2097" t="s">
        <v>15763</v>
      </c>
      <c r="F2097" t="s">
        <v>1078</v>
      </c>
      <c r="G2097" s="62">
        <v>141</v>
      </c>
      <c r="H2097" s="4">
        <v>1</v>
      </c>
      <c r="I2097" s="63">
        <v>0.14099999999999999</v>
      </c>
      <c r="J2097">
        <v>4</v>
      </c>
      <c r="K2097" t="s">
        <v>13039</v>
      </c>
      <c r="L2097" t="s">
        <v>2117</v>
      </c>
      <c r="M2097" s="2">
        <v>8.098403530093492</v>
      </c>
      <c r="N2097" t="s">
        <v>1820</v>
      </c>
    </row>
    <row r="2098" spans="1:14" x14ac:dyDescent="0.3">
      <c r="A2098" s="1">
        <v>45816.208739756941</v>
      </c>
      <c r="B2098" t="s">
        <v>169</v>
      </c>
      <c r="C2098" t="s">
        <v>169</v>
      </c>
      <c r="D2098" t="s">
        <v>1047</v>
      </c>
      <c r="E2098" t="s">
        <v>15764</v>
      </c>
      <c r="F2098" t="s">
        <v>5434</v>
      </c>
      <c r="G2098" s="62">
        <v>272.60000000000002</v>
      </c>
      <c r="H2098" s="4">
        <v>1</v>
      </c>
      <c r="I2098" s="63">
        <v>0.27260000000000001</v>
      </c>
      <c r="J2098">
        <v>1</v>
      </c>
      <c r="K2098" t="s">
        <v>13039</v>
      </c>
      <c r="L2098" t="s">
        <v>2088</v>
      </c>
      <c r="M2098" s="2">
        <v>3.9473239236103832</v>
      </c>
      <c r="N2098" t="s">
        <v>1820</v>
      </c>
    </row>
    <row r="2099" spans="1:14" x14ac:dyDescent="0.3">
      <c r="A2099" s="1">
        <v>45816.215101574067</v>
      </c>
      <c r="B2099" t="s">
        <v>169</v>
      </c>
      <c r="C2099" t="s">
        <v>169</v>
      </c>
      <c r="D2099" t="s">
        <v>1047</v>
      </c>
      <c r="E2099" t="s">
        <v>15765</v>
      </c>
      <c r="F2099" t="s">
        <v>5240</v>
      </c>
      <c r="G2099" s="62">
        <v>272.60000000000002</v>
      </c>
      <c r="H2099" s="4">
        <v>1</v>
      </c>
      <c r="I2099" s="63">
        <v>0.27260000000000001</v>
      </c>
      <c r="J2099">
        <v>1</v>
      </c>
      <c r="K2099" t="s">
        <v>13039</v>
      </c>
      <c r="L2099" t="s">
        <v>2111</v>
      </c>
      <c r="M2099" s="2">
        <v>4.7198915624976507</v>
      </c>
      <c r="N2099" t="s">
        <v>1820</v>
      </c>
    </row>
    <row r="2100" spans="1:14" x14ac:dyDescent="0.3">
      <c r="A2100" s="1">
        <v>45816.2139321875</v>
      </c>
      <c r="B2100" t="s">
        <v>169</v>
      </c>
      <c r="C2100" t="s">
        <v>169</v>
      </c>
      <c r="D2100" t="s">
        <v>1047</v>
      </c>
      <c r="E2100" t="s">
        <v>15766</v>
      </c>
      <c r="F2100" t="s">
        <v>5357</v>
      </c>
      <c r="G2100" s="62">
        <v>272.60000000000002</v>
      </c>
      <c r="H2100" s="4">
        <v>1</v>
      </c>
      <c r="I2100" s="63">
        <v>0.27260000000000001</v>
      </c>
      <c r="J2100">
        <v>1</v>
      </c>
      <c r="K2100" t="s">
        <v>13039</v>
      </c>
      <c r="L2100" t="s">
        <v>2111</v>
      </c>
      <c r="M2100" s="2">
        <v>4.7187059722200502</v>
      </c>
      <c r="N2100" t="s">
        <v>1820</v>
      </c>
    </row>
    <row r="2101" spans="1:14" x14ac:dyDescent="0.3">
      <c r="A2101" s="1">
        <v>45816.211311562503</v>
      </c>
      <c r="B2101" t="s">
        <v>169</v>
      </c>
      <c r="C2101" t="s">
        <v>169</v>
      </c>
      <c r="D2101" t="s">
        <v>1047</v>
      </c>
      <c r="E2101" t="s">
        <v>15767</v>
      </c>
      <c r="F2101" t="s">
        <v>5216</v>
      </c>
      <c r="G2101" s="62">
        <v>272.60000000000002</v>
      </c>
      <c r="H2101" s="4">
        <v>1</v>
      </c>
      <c r="I2101" s="63">
        <v>0.27260000000000001</v>
      </c>
      <c r="J2101">
        <v>1</v>
      </c>
      <c r="K2101" t="s">
        <v>13039</v>
      </c>
      <c r="L2101" t="s">
        <v>2111</v>
      </c>
      <c r="M2101" s="2">
        <v>4.7212178472254891</v>
      </c>
      <c r="N2101" t="s">
        <v>1820</v>
      </c>
    </row>
    <row r="2102" spans="1:14" x14ac:dyDescent="0.3">
      <c r="A2102" s="1">
        <v>45178.519514733787</v>
      </c>
      <c r="B2102" t="s">
        <v>865</v>
      </c>
      <c r="C2102" t="s">
        <v>858</v>
      </c>
      <c r="D2102" t="s">
        <v>1492</v>
      </c>
      <c r="E2102" t="s">
        <v>15768</v>
      </c>
      <c r="F2102" t="s">
        <v>1047</v>
      </c>
      <c r="G2102" s="62">
        <v>114.6</v>
      </c>
      <c r="H2102" s="4">
        <v>1</v>
      </c>
      <c r="I2102" s="63">
        <v>0.11459999999999999</v>
      </c>
      <c r="J2102">
        <v>639</v>
      </c>
      <c r="K2102" t="s">
        <v>13046</v>
      </c>
      <c r="L2102" t="s">
        <v>2355</v>
      </c>
      <c r="M2102" s="2" t="s">
        <v>1047</v>
      </c>
      <c r="N2102" t="s">
        <v>1820</v>
      </c>
    </row>
    <row r="2103" spans="1:14" x14ac:dyDescent="0.3">
      <c r="G2103" s="62"/>
      <c r="H2103" s="4"/>
      <c r="I2103" s="63"/>
      <c r="M2103" s="2"/>
    </row>
    <row r="2104" spans="1:14" x14ac:dyDescent="0.3">
      <c r="G2104" s="62"/>
      <c r="H2104" s="4"/>
      <c r="I2104" s="63"/>
      <c r="M2104" s="2"/>
    </row>
    <row r="2105" spans="1:14" x14ac:dyDescent="0.3">
      <c r="G2105" s="62"/>
      <c r="H2105" s="4"/>
      <c r="I2105" s="63"/>
      <c r="M2105" s="2"/>
    </row>
    <row r="2106" spans="1:14" x14ac:dyDescent="0.3">
      <c r="G2106" s="62"/>
      <c r="H2106" s="4"/>
      <c r="I2106" s="63"/>
      <c r="M2106" s="2"/>
    </row>
    <row r="2107" spans="1:14" x14ac:dyDescent="0.3">
      <c r="G2107" s="62"/>
      <c r="H2107" s="4"/>
      <c r="I2107" s="63"/>
      <c r="M2107" s="2"/>
    </row>
    <row r="2108" spans="1:14" x14ac:dyDescent="0.3">
      <c r="G2108" s="62"/>
      <c r="H2108" s="4"/>
      <c r="I2108" s="63"/>
      <c r="M2108" s="2"/>
    </row>
    <row r="2109" spans="1:14" x14ac:dyDescent="0.3">
      <c r="G2109" s="62"/>
      <c r="H2109" s="4"/>
      <c r="I2109" s="63"/>
      <c r="M2109" s="2"/>
    </row>
    <row r="2110" spans="1:14" x14ac:dyDescent="0.3">
      <c r="G2110" s="62"/>
      <c r="H2110" s="4"/>
      <c r="I2110" s="63"/>
      <c r="M2110" s="2"/>
    </row>
    <row r="2111" spans="1:14" x14ac:dyDescent="0.3">
      <c r="G2111" s="62"/>
      <c r="H2111" s="4"/>
      <c r="I2111" s="63"/>
      <c r="M2111" s="2"/>
    </row>
    <row r="2112" spans="1:14" x14ac:dyDescent="0.3">
      <c r="G2112" s="62"/>
      <c r="H2112" s="4"/>
      <c r="I2112" s="63"/>
      <c r="M2112" s="2"/>
    </row>
    <row r="2113" spans="7:13" x14ac:dyDescent="0.3">
      <c r="G2113" s="62"/>
      <c r="H2113" s="4"/>
      <c r="I2113" s="63"/>
      <c r="M2113" s="2"/>
    </row>
    <row r="2114" spans="7:13" x14ac:dyDescent="0.3">
      <c r="G2114" s="62"/>
      <c r="H2114" s="4"/>
      <c r="I2114" s="63"/>
      <c r="M2114" s="2"/>
    </row>
    <row r="2115" spans="7:13" x14ac:dyDescent="0.3">
      <c r="G2115" s="62"/>
      <c r="H2115" s="4"/>
      <c r="I2115" s="63"/>
      <c r="M2115" s="2"/>
    </row>
    <row r="2116" spans="7:13" x14ac:dyDescent="0.3">
      <c r="G2116" s="62"/>
      <c r="H2116" s="4"/>
      <c r="I2116" s="63"/>
      <c r="M2116" s="2"/>
    </row>
    <row r="2117" spans="7:13" x14ac:dyDescent="0.3">
      <c r="G2117" s="62"/>
      <c r="H2117" s="4"/>
      <c r="I2117" s="63"/>
      <c r="M2117" s="2"/>
    </row>
    <row r="2118" spans="7:13" x14ac:dyDescent="0.3">
      <c r="G2118" s="62"/>
      <c r="H2118" s="4"/>
      <c r="I2118" s="63"/>
      <c r="M2118" s="2"/>
    </row>
    <row r="2119" spans="7:13" x14ac:dyDescent="0.3">
      <c r="G2119" s="62"/>
      <c r="H2119" s="4"/>
      <c r="I2119" s="63"/>
      <c r="M2119" s="2"/>
    </row>
    <row r="2120" spans="7:13" x14ac:dyDescent="0.3">
      <c r="G2120" s="62"/>
      <c r="H2120" s="4"/>
      <c r="I2120" s="63"/>
      <c r="M2120" s="2"/>
    </row>
    <row r="2121" spans="7:13" x14ac:dyDescent="0.3">
      <c r="G2121" s="62"/>
      <c r="H2121" s="4"/>
      <c r="I2121" s="63"/>
      <c r="M2121" s="2"/>
    </row>
    <row r="2122" spans="7:13" x14ac:dyDescent="0.3">
      <c r="G2122" s="62"/>
      <c r="H2122" s="4"/>
      <c r="I2122" s="63"/>
      <c r="M2122" s="2"/>
    </row>
    <row r="2123" spans="7:13" x14ac:dyDescent="0.3">
      <c r="G2123" s="62"/>
      <c r="H2123" s="4"/>
      <c r="I2123" s="63"/>
      <c r="M2123" s="2"/>
    </row>
    <row r="2124" spans="7:13" x14ac:dyDescent="0.3">
      <c r="G2124" s="62"/>
      <c r="H2124" s="4"/>
      <c r="I2124" s="63"/>
      <c r="M2124" s="2"/>
    </row>
    <row r="2125" spans="7:13" x14ac:dyDescent="0.3">
      <c r="G2125" s="62"/>
      <c r="H2125" s="4"/>
      <c r="I2125" s="63"/>
      <c r="M2125" s="2"/>
    </row>
    <row r="2126" spans="7:13" x14ac:dyDescent="0.3">
      <c r="G2126" s="62"/>
      <c r="H2126" s="4"/>
      <c r="I2126" s="63"/>
      <c r="M2126" s="2"/>
    </row>
    <row r="2127" spans="7:13" x14ac:dyDescent="0.3">
      <c r="G2127" s="62"/>
      <c r="H2127" s="4"/>
      <c r="I2127" s="63"/>
      <c r="M2127" s="2"/>
    </row>
    <row r="2128" spans="7:13" x14ac:dyDescent="0.3">
      <c r="G2128" s="62"/>
      <c r="H2128" s="4"/>
      <c r="I2128" s="63"/>
      <c r="M2128" s="2"/>
    </row>
    <row r="2129" spans="7:13" x14ac:dyDescent="0.3">
      <c r="G2129" s="62"/>
      <c r="H2129" s="4"/>
      <c r="I2129" s="63"/>
      <c r="M2129" s="2"/>
    </row>
    <row r="2130" spans="7:13" x14ac:dyDescent="0.3">
      <c r="G2130" s="62"/>
      <c r="H2130" s="4"/>
      <c r="I2130" s="63"/>
      <c r="M2130" s="2"/>
    </row>
    <row r="2131" spans="7:13" x14ac:dyDescent="0.3">
      <c r="G2131" s="62"/>
      <c r="H2131" s="4"/>
      <c r="I2131" s="63"/>
      <c r="M2131" s="2"/>
    </row>
    <row r="2132" spans="7:13" x14ac:dyDescent="0.3">
      <c r="G2132" s="62"/>
      <c r="H2132" s="4"/>
      <c r="I2132" s="63"/>
      <c r="M2132" s="2"/>
    </row>
    <row r="2133" spans="7:13" x14ac:dyDescent="0.3">
      <c r="G2133" s="62"/>
      <c r="H2133" s="4"/>
      <c r="I2133" s="63"/>
      <c r="M2133" s="2"/>
    </row>
    <row r="2134" spans="7:13" x14ac:dyDescent="0.3">
      <c r="G2134" s="62"/>
      <c r="H2134" s="4"/>
      <c r="I2134" s="63"/>
      <c r="M2134" s="2"/>
    </row>
    <row r="2135" spans="7:13" x14ac:dyDescent="0.3">
      <c r="G2135" s="62"/>
      <c r="H2135" s="4"/>
      <c r="I2135" s="63"/>
      <c r="M2135" s="2"/>
    </row>
    <row r="2136" spans="7:13" x14ac:dyDescent="0.3">
      <c r="G2136" s="62"/>
      <c r="H2136" s="4"/>
      <c r="I2136" s="63"/>
      <c r="M2136" s="2"/>
    </row>
    <row r="2137" spans="7:13" x14ac:dyDescent="0.3">
      <c r="G2137" s="62"/>
      <c r="H2137" s="4"/>
      <c r="I2137" s="63"/>
      <c r="M2137" s="2"/>
    </row>
    <row r="2138" spans="7:13" x14ac:dyDescent="0.3">
      <c r="G2138" s="62"/>
      <c r="H2138" s="4"/>
      <c r="I2138" s="63"/>
      <c r="M2138" s="2"/>
    </row>
    <row r="2139" spans="7:13" x14ac:dyDescent="0.3">
      <c r="G2139" s="62"/>
      <c r="H2139" s="4"/>
      <c r="I2139" s="63"/>
      <c r="M2139" s="2"/>
    </row>
    <row r="2140" spans="7:13" x14ac:dyDescent="0.3">
      <c r="G2140" s="62"/>
      <c r="H2140" s="4"/>
      <c r="I2140" s="63"/>
      <c r="M2140" s="2"/>
    </row>
    <row r="2141" spans="7:13" x14ac:dyDescent="0.3">
      <c r="G2141" s="62"/>
      <c r="H2141" s="4"/>
      <c r="I2141" s="63"/>
      <c r="M2141" s="2"/>
    </row>
    <row r="2142" spans="7:13" x14ac:dyDescent="0.3">
      <c r="G2142" s="62"/>
      <c r="H2142" s="4"/>
      <c r="I2142" s="63"/>
      <c r="M2142" s="2"/>
    </row>
    <row r="2143" spans="7:13" x14ac:dyDescent="0.3">
      <c r="G2143" s="62"/>
      <c r="H2143" s="4"/>
      <c r="I2143" s="63"/>
      <c r="M2143" s="2"/>
    </row>
    <row r="2144" spans="7:13" x14ac:dyDescent="0.3">
      <c r="G2144" s="62"/>
      <c r="H2144" s="4"/>
      <c r="I2144" s="63"/>
      <c r="M2144" s="2"/>
    </row>
    <row r="2145" spans="7:13" x14ac:dyDescent="0.3">
      <c r="G2145" s="62"/>
      <c r="H2145" s="4"/>
      <c r="I2145" s="63"/>
      <c r="M2145" s="2"/>
    </row>
    <row r="2146" spans="7:13" x14ac:dyDescent="0.3">
      <c r="G2146" s="62"/>
      <c r="H2146" s="4"/>
      <c r="I2146" s="63"/>
      <c r="M2146" s="2"/>
    </row>
    <row r="2147" spans="7:13" x14ac:dyDescent="0.3">
      <c r="G2147" s="62"/>
      <c r="H2147" s="4"/>
      <c r="I2147" s="63"/>
      <c r="M2147" s="2"/>
    </row>
    <row r="2148" spans="7:13" x14ac:dyDescent="0.3">
      <c r="G2148" s="62"/>
      <c r="H2148" s="4"/>
      <c r="I2148" s="63"/>
      <c r="M2148" s="2"/>
    </row>
    <row r="2149" spans="7:13" x14ac:dyDescent="0.3">
      <c r="G2149" s="62"/>
      <c r="H2149" s="4"/>
      <c r="I2149" s="63"/>
      <c r="M2149" s="2"/>
    </row>
    <row r="2150" spans="7:13" x14ac:dyDescent="0.3">
      <c r="G2150" s="62"/>
      <c r="H2150" s="4"/>
      <c r="I2150" s="63"/>
      <c r="M2150" s="2"/>
    </row>
    <row r="2151" spans="7:13" x14ac:dyDescent="0.3">
      <c r="G2151" s="62"/>
      <c r="H2151" s="4"/>
      <c r="I2151" s="63"/>
      <c r="M2151" s="2"/>
    </row>
    <row r="2152" spans="7:13" x14ac:dyDescent="0.3">
      <c r="G2152" s="62"/>
      <c r="H2152" s="4"/>
      <c r="I2152" s="63"/>
      <c r="M2152" s="2"/>
    </row>
    <row r="2153" spans="7:13" x14ac:dyDescent="0.3">
      <c r="G2153" s="62"/>
      <c r="H2153" s="4"/>
      <c r="I2153" s="63"/>
      <c r="M2153" s="2"/>
    </row>
    <row r="2154" spans="7:13" x14ac:dyDescent="0.3">
      <c r="G2154" s="62"/>
      <c r="H2154" s="4"/>
      <c r="I2154" s="63"/>
      <c r="M2154" s="2"/>
    </row>
    <row r="2155" spans="7:13" x14ac:dyDescent="0.3">
      <c r="G2155" s="62"/>
      <c r="H2155" s="4"/>
      <c r="I2155" s="63"/>
      <c r="M2155" s="2"/>
    </row>
    <row r="2156" spans="7:13" x14ac:dyDescent="0.3">
      <c r="G2156" s="62"/>
      <c r="H2156" s="4"/>
      <c r="I2156" s="63"/>
      <c r="M2156" s="2"/>
    </row>
    <row r="2157" spans="7:13" x14ac:dyDescent="0.3">
      <c r="G2157" s="62"/>
      <c r="H2157" s="4"/>
      <c r="I2157" s="63"/>
      <c r="M2157" s="2"/>
    </row>
    <row r="2158" spans="7:13" x14ac:dyDescent="0.3">
      <c r="G2158" s="62"/>
      <c r="H2158" s="4"/>
      <c r="I2158" s="63"/>
      <c r="M2158" s="2"/>
    </row>
    <row r="2159" spans="7:13" x14ac:dyDescent="0.3">
      <c r="G2159" s="62"/>
      <c r="H2159" s="4"/>
      <c r="I2159" s="63"/>
      <c r="M2159" s="2"/>
    </row>
    <row r="2160" spans="7:13" x14ac:dyDescent="0.3">
      <c r="G2160" s="62"/>
      <c r="H2160" s="4"/>
      <c r="I2160" s="63"/>
      <c r="M2160" s="2"/>
    </row>
    <row r="2161" spans="7:13" x14ac:dyDescent="0.3">
      <c r="G2161" s="62"/>
      <c r="H2161" s="4"/>
      <c r="I2161" s="63"/>
      <c r="M2161" s="2"/>
    </row>
    <row r="2162" spans="7:13" x14ac:dyDescent="0.3">
      <c r="G2162" s="62"/>
      <c r="H2162" s="4"/>
      <c r="I2162" s="63"/>
      <c r="M2162" s="2"/>
    </row>
    <row r="2163" spans="7:13" x14ac:dyDescent="0.3">
      <c r="G2163" s="62"/>
      <c r="H2163" s="4"/>
      <c r="I2163" s="63"/>
      <c r="M2163" s="2"/>
    </row>
    <row r="2164" spans="7:13" x14ac:dyDescent="0.3">
      <c r="G2164" s="62"/>
      <c r="H2164" s="4"/>
      <c r="I2164" s="63"/>
      <c r="M2164" s="2"/>
    </row>
    <row r="2165" spans="7:13" x14ac:dyDescent="0.3">
      <c r="G2165" s="62"/>
      <c r="H2165" s="4"/>
      <c r="I2165" s="63"/>
      <c r="M2165" s="2"/>
    </row>
    <row r="2166" spans="7:13" x14ac:dyDescent="0.3">
      <c r="G2166" s="62"/>
      <c r="H2166" s="4"/>
      <c r="I2166" s="63"/>
      <c r="M2166" s="2"/>
    </row>
    <row r="2167" spans="7:13" x14ac:dyDescent="0.3">
      <c r="G2167" s="62"/>
      <c r="H2167" s="4"/>
      <c r="I2167" s="63"/>
      <c r="M2167" s="2"/>
    </row>
    <row r="2168" spans="7:13" x14ac:dyDescent="0.3">
      <c r="G2168" s="62"/>
      <c r="H2168" s="4"/>
      <c r="I2168" s="63"/>
      <c r="M2168" s="2"/>
    </row>
    <row r="2169" spans="7:13" x14ac:dyDescent="0.3">
      <c r="G2169" s="62"/>
      <c r="H2169" s="4"/>
      <c r="I2169" s="63"/>
      <c r="M2169" s="2"/>
    </row>
    <row r="2170" spans="7:13" x14ac:dyDescent="0.3">
      <c r="G2170" s="62"/>
      <c r="H2170" s="4"/>
      <c r="I2170" s="63"/>
      <c r="M2170" s="2"/>
    </row>
    <row r="2171" spans="7:13" x14ac:dyDescent="0.3">
      <c r="G2171" s="62"/>
      <c r="H2171" s="4"/>
      <c r="I2171" s="63"/>
      <c r="M2171" s="2"/>
    </row>
    <row r="2172" spans="7:13" x14ac:dyDescent="0.3">
      <c r="G2172" s="62"/>
      <c r="H2172" s="4"/>
      <c r="I2172" s="63"/>
      <c r="M2172" s="2"/>
    </row>
    <row r="2173" spans="7:13" x14ac:dyDescent="0.3">
      <c r="G2173" s="62"/>
      <c r="H2173" s="4"/>
      <c r="I2173" s="63"/>
      <c r="M2173" s="2"/>
    </row>
    <row r="2174" spans="7:13" x14ac:dyDescent="0.3">
      <c r="G2174" s="62"/>
      <c r="H2174" s="4"/>
      <c r="I2174" s="63"/>
      <c r="M2174" s="2"/>
    </row>
    <row r="2175" spans="7:13" x14ac:dyDescent="0.3">
      <c r="G2175" s="62"/>
      <c r="H2175" s="4"/>
      <c r="I2175" s="63"/>
      <c r="M2175" s="2"/>
    </row>
    <row r="2176" spans="7:13" x14ac:dyDescent="0.3">
      <c r="G2176" s="62"/>
      <c r="H2176" s="4"/>
      <c r="I2176" s="63"/>
      <c r="M2176" s="2"/>
    </row>
    <row r="2177" spans="7:13" x14ac:dyDescent="0.3">
      <c r="G2177" s="62"/>
      <c r="H2177" s="4"/>
      <c r="I2177" s="63"/>
      <c r="M2177" s="2"/>
    </row>
    <row r="2178" spans="7:13" x14ac:dyDescent="0.3">
      <c r="G2178" s="62"/>
      <c r="H2178" s="4"/>
      <c r="I2178" s="63"/>
      <c r="M2178" s="2"/>
    </row>
    <row r="2179" spans="7:13" x14ac:dyDescent="0.3">
      <c r="G2179" s="62"/>
      <c r="H2179" s="4"/>
      <c r="I2179" s="63"/>
      <c r="M2179" s="2"/>
    </row>
    <row r="2180" spans="7:13" x14ac:dyDescent="0.3">
      <c r="G2180" s="62"/>
      <c r="H2180" s="4"/>
      <c r="I2180" s="63"/>
      <c r="M2180" s="2"/>
    </row>
    <row r="2181" spans="7:13" x14ac:dyDescent="0.3">
      <c r="G2181" s="62"/>
      <c r="H2181" s="4"/>
      <c r="I2181" s="63"/>
      <c r="M2181" s="2"/>
    </row>
    <row r="2182" spans="7:13" x14ac:dyDescent="0.3">
      <c r="G2182" s="62"/>
      <c r="H2182" s="4"/>
      <c r="I2182" s="63"/>
      <c r="M2182" s="2"/>
    </row>
    <row r="2183" spans="7:13" x14ac:dyDescent="0.3">
      <c r="G2183" s="62"/>
      <c r="H2183" s="4"/>
      <c r="I2183" s="63"/>
      <c r="M2183" s="2"/>
    </row>
    <row r="2184" spans="7:13" x14ac:dyDescent="0.3">
      <c r="G2184" s="62"/>
      <c r="H2184" s="4"/>
      <c r="I2184" s="63"/>
      <c r="M2184" s="2"/>
    </row>
    <row r="2185" spans="7:13" x14ac:dyDescent="0.3">
      <c r="G2185" s="62"/>
      <c r="H2185" s="4"/>
      <c r="I2185" s="63"/>
      <c r="M2185" s="2"/>
    </row>
    <row r="2186" spans="7:13" x14ac:dyDescent="0.3">
      <c r="G2186" s="62"/>
      <c r="H2186" s="4"/>
      <c r="I2186" s="63"/>
      <c r="M2186" s="2"/>
    </row>
    <row r="2187" spans="7:13" x14ac:dyDescent="0.3">
      <c r="G2187" s="62"/>
      <c r="H2187" s="4"/>
      <c r="I2187" s="63"/>
      <c r="M2187" s="2"/>
    </row>
    <row r="2188" spans="7:13" x14ac:dyDescent="0.3">
      <c r="G2188" s="62"/>
      <c r="H2188" s="4"/>
      <c r="I2188" s="63"/>
      <c r="M2188" s="2"/>
    </row>
    <row r="2189" spans="7:13" x14ac:dyDescent="0.3">
      <c r="G2189" s="62"/>
      <c r="H2189" s="4"/>
      <c r="I2189" s="63"/>
      <c r="M2189" s="2"/>
    </row>
    <row r="2190" spans="7:13" x14ac:dyDescent="0.3">
      <c r="G2190" s="62"/>
      <c r="H2190" s="4"/>
      <c r="I2190" s="63"/>
      <c r="M2190" s="2"/>
    </row>
    <row r="2191" spans="7:13" x14ac:dyDescent="0.3">
      <c r="G2191" s="62"/>
      <c r="H2191" s="4"/>
      <c r="I2191" s="63"/>
      <c r="M2191" s="2"/>
    </row>
    <row r="2192" spans="7:13" x14ac:dyDescent="0.3">
      <c r="G2192" s="62"/>
      <c r="H2192" s="4"/>
      <c r="I2192" s="63"/>
      <c r="M2192" s="2"/>
    </row>
    <row r="2193" spans="7:13" x14ac:dyDescent="0.3">
      <c r="G2193" s="62"/>
      <c r="H2193" s="4"/>
      <c r="I2193" s="63"/>
      <c r="M2193" s="2"/>
    </row>
    <row r="2194" spans="7:13" x14ac:dyDescent="0.3">
      <c r="G2194" s="62"/>
      <c r="H2194" s="4"/>
      <c r="I2194" s="63"/>
      <c r="M2194" s="2"/>
    </row>
    <row r="2195" spans="7:13" x14ac:dyDescent="0.3">
      <c r="G2195" s="62"/>
      <c r="H2195" s="4"/>
      <c r="I2195" s="63"/>
      <c r="M2195" s="2"/>
    </row>
    <row r="2196" spans="7:13" x14ac:dyDescent="0.3">
      <c r="G2196" s="62"/>
      <c r="H2196" s="4"/>
      <c r="I2196" s="63"/>
      <c r="M2196" s="2"/>
    </row>
    <row r="2197" spans="7:13" x14ac:dyDescent="0.3">
      <c r="G2197" s="62"/>
      <c r="H2197" s="4"/>
      <c r="I2197" s="63"/>
      <c r="M2197" s="2"/>
    </row>
    <row r="2198" spans="7:13" x14ac:dyDescent="0.3">
      <c r="G2198" s="62"/>
      <c r="H2198" s="4"/>
      <c r="I2198" s="63"/>
      <c r="M2198" s="2"/>
    </row>
    <row r="2199" spans="7:13" x14ac:dyDescent="0.3">
      <c r="G2199" s="62"/>
      <c r="H2199" s="4"/>
      <c r="I2199" s="63"/>
      <c r="M2199" s="2"/>
    </row>
    <row r="2200" spans="7:13" x14ac:dyDescent="0.3">
      <c r="G2200" s="62"/>
      <c r="H2200" s="4"/>
      <c r="I2200" s="63"/>
      <c r="M2200" s="2"/>
    </row>
    <row r="2201" spans="7:13" x14ac:dyDescent="0.3">
      <c r="G2201" s="62"/>
      <c r="H2201" s="4"/>
      <c r="I2201" s="63"/>
      <c r="M2201" s="2"/>
    </row>
    <row r="2202" spans="7:13" x14ac:dyDescent="0.3">
      <c r="G2202" s="62"/>
      <c r="H2202" s="4"/>
      <c r="I2202" s="63"/>
      <c r="M2202" s="2"/>
    </row>
    <row r="2203" spans="7:13" x14ac:dyDescent="0.3">
      <c r="G2203" s="62"/>
      <c r="H2203" s="4"/>
      <c r="I2203" s="63"/>
      <c r="M2203" s="2"/>
    </row>
    <row r="2204" spans="7:13" x14ac:dyDescent="0.3">
      <c r="G2204" s="62"/>
      <c r="H2204" s="4"/>
      <c r="I2204" s="63"/>
      <c r="M2204" s="2"/>
    </row>
    <row r="2205" spans="7:13" x14ac:dyDescent="0.3">
      <c r="G2205" s="62"/>
      <c r="H2205" s="4"/>
      <c r="I2205" s="63"/>
      <c r="M2205" s="2"/>
    </row>
    <row r="2206" spans="7:13" x14ac:dyDescent="0.3">
      <c r="G2206" s="62"/>
      <c r="H2206" s="4"/>
      <c r="I2206" s="63"/>
      <c r="M2206" s="2"/>
    </row>
    <row r="2207" spans="7:13" x14ac:dyDescent="0.3">
      <c r="G2207" s="62"/>
      <c r="H2207" s="4"/>
      <c r="I2207" s="63"/>
      <c r="M2207" s="2"/>
    </row>
    <row r="2208" spans="7:13" x14ac:dyDescent="0.3">
      <c r="G2208" s="62"/>
      <c r="H2208" s="4"/>
      <c r="I2208" s="63"/>
      <c r="M2208" s="2"/>
    </row>
    <row r="2209" spans="7:13" x14ac:dyDescent="0.3">
      <c r="G2209" s="62"/>
      <c r="H2209" s="4"/>
      <c r="I2209" s="63"/>
      <c r="M2209" s="2"/>
    </row>
    <row r="2210" spans="7:13" x14ac:dyDescent="0.3">
      <c r="G2210" s="62"/>
      <c r="H2210" s="4"/>
      <c r="I2210" s="63"/>
      <c r="M2210" s="2"/>
    </row>
    <row r="2211" spans="7:13" x14ac:dyDescent="0.3">
      <c r="G2211" s="62"/>
      <c r="H2211" s="4"/>
      <c r="I2211" s="63"/>
      <c r="M2211" s="2"/>
    </row>
    <row r="2212" spans="7:13" x14ac:dyDescent="0.3">
      <c r="G2212" s="62"/>
      <c r="H2212" s="4"/>
      <c r="I2212" s="63"/>
      <c r="M2212" s="2"/>
    </row>
    <row r="2213" spans="7:13" x14ac:dyDescent="0.3">
      <c r="G2213" s="62"/>
      <c r="H2213" s="4"/>
      <c r="I2213" s="63"/>
      <c r="M2213" s="2"/>
    </row>
    <row r="2214" spans="7:13" x14ac:dyDescent="0.3">
      <c r="G2214" s="62"/>
      <c r="H2214" s="4"/>
      <c r="I2214" s="63"/>
      <c r="M2214" s="2"/>
    </row>
    <row r="2215" spans="7:13" x14ac:dyDescent="0.3">
      <c r="G2215" s="62"/>
      <c r="H2215" s="4"/>
      <c r="I2215" s="63"/>
      <c r="M2215" s="2"/>
    </row>
    <row r="2216" spans="7:13" x14ac:dyDescent="0.3">
      <c r="G2216" s="62"/>
      <c r="H2216" s="4"/>
      <c r="I2216" s="63"/>
      <c r="M2216" s="2"/>
    </row>
    <row r="2217" spans="7:13" x14ac:dyDescent="0.3">
      <c r="G2217" s="62"/>
      <c r="H2217" s="4"/>
      <c r="I2217" s="63"/>
      <c r="M2217" s="2"/>
    </row>
    <row r="2218" spans="7:13" x14ac:dyDescent="0.3">
      <c r="G2218" s="62"/>
      <c r="H2218" s="4"/>
      <c r="I2218" s="63"/>
      <c r="M2218" s="2"/>
    </row>
    <row r="2219" spans="7:13" x14ac:dyDescent="0.3">
      <c r="G2219" s="62"/>
      <c r="H2219" s="4"/>
      <c r="I2219" s="63"/>
      <c r="M2219" s="2"/>
    </row>
    <row r="2220" spans="7:13" x14ac:dyDescent="0.3">
      <c r="G2220" s="62"/>
      <c r="H2220" s="4"/>
      <c r="I2220" s="63"/>
      <c r="M2220" s="2"/>
    </row>
    <row r="2221" spans="7:13" x14ac:dyDescent="0.3">
      <c r="G2221" s="62"/>
      <c r="H2221" s="4"/>
      <c r="I2221" s="63"/>
      <c r="M2221" s="2"/>
    </row>
    <row r="2222" spans="7:13" x14ac:dyDescent="0.3">
      <c r="G2222" s="62"/>
      <c r="H2222" s="4"/>
      <c r="I2222" s="63"/>
      <c r="M2222" s="2"/>
    </row>
    <row r="2223" spans="7:13" x14ac:dyDescent="0.3">
      <c r="G2223" s="62"/>
      <c r="H2223" s="4"/>
      <c r="I2223" s="63"/>
      <c r="M2223" s="2"/>
    </row>
    <row r="2224" spans="7:13" x14ac:dyDescent="0.3">
      <c r="G2224" s="62"/>
      <c r="H2224" s="4"/>
      <c r="I2224" s="63"/>
      <c r="M2224" s="2"/>
    </row>
    <row r="2225" spans="7:13" x14ac:dyDescent="0.3">
      <c r="G2225" s="62"/>
      <c r="H2225" s="4"/>
      <c r="I2225" s="63"/>
      <c r="M2225" s="2"/>
    </row>
    <row r="2226" spans="7:13" x14ac:dyDescent="0.3">
      <c r="G2226" s="62"/>
      <c r="H2226" s="4"/>
      <c r="I2226" s="63"/>
      <c r="M2226" s="2"/>
    </row>
    <row r="2227" spans="7:13" x14ac:dyDescent="0.3">
      <c r="G2227" s="62"/>
      <c r="H2227" s="4"/>
      <c r="I2227" s="63"/>
      <c r="M2227" s="2"/>
    </row>
    <row r="2228" spans="7:13" x14ac:dyDescent="0.3">
      <c r="G2228" s="62"/>
      <c r="H2228" s="4"/>
      <c r="I2228" s="63"/>
      <c r="M2228" s="2"/>
    </row>
    <row r="2229" spans="7:13" x14ac:dyDescent="0.3">
      <c r="G2229" s="62"/>
      <c r="H2229" s="4"/>
      <c r="I2229" s="63"/>
      <c r="M2229" s="2"/>
    </row>
    <row r="2230" spans="7:13" x14ac:dyDescent="0.3">
      <c r="G2230" s="62"/>
      <c r="H2230" s="4"/>
      <c r="I2230" s="63"/>
      <c r="M2230" s="2"/>
    </row>
    <row r="2231" spans="7:13" x14ac:dyDescent="0.3">
      <c r="G2231" s="62"/>
      <c r="H2231" s="4"/>
      <c r="I2231" s="63"/>
      <c r="M2231" s="2"/>
    </row>
    <row r="2232" spans="7:13" x14ac:dyDescent="0.3">
      <c r="G2232" s="62"/>
      <c r="H2232" s="4"/>
      <c r="I2232" s="63"/>
      <c r="M2232" s="2"/>
    </row>
    <row r="2233" spans="7:13" x14ac:dyDescent="0.3">
      <c r="G2233" s="62"/>
      <c r="H2233" s="4"/>
      <c r="I2233" s="63"/>
      <c r="M2233" s="2"/>
    </row>
    <row r="2234" spans="7:13" x14ac:dyDescent="0.3">
      <c r="G2234" s="62"/>
      <c r="H2234" s="4"/>
      <c r="I2234" s="63"/>
      <c r="M2234" s="2"/>
    </row>
    <row r="2235" spans="7:13" x14ac:dyDescent="0.3">
      <c r="G2235" s="62"/>
      <c r="H2235" s="4"/>
      <c r="I2235" s="63"/>
      <c r="M2235" s="2"/>
    </row>
    <row r="2236" spans="7:13" x14ac:dyDescent="0.3">
      <c r="G2236" s="62"/>
      <c r="H2236" s="4"/>
      <c r="I2236" s="63"/>
      <c r="M2236" s="2"/>
    </row>
    <row r="2237" spans="7:13" x14ac:dyDescent="0.3">
      <c r="G2237" s="62"/>
      <c r="H2237" s="4"/>
      <c r="I2237" s="63"/>
      <c r="M2237" s="2"/>
    </row>
    <row r="2238" spans="7:13" x14ac:dyDescent="0.3">
      <c r="G2238" s="62"/>
      <c r="H2238" s="4"/>
      <c r="I2238" s="63"/>
      <c r="M2238" s="2"/>
    </row>
    <row r="2239" spans="7:13" x14ac:dyDescent="0.3">
      <c r="G2239" s="62"/>
      <c r="H2239" s="4"/>
      <c r="I2239" s="63"/>
      <c r="M2239" s="2"/>
    </row>
    <row r="2240" spans="7:13" x14ac:dyDescent="0.3">
      <c r="G2240" s="62"/>
      <c r="H2240" s="4"/>
      <c r="I2240" s="63"/>
      <c r="M2240" s="2"/>
    </row>
    <row r="2241" spans="7:13" x14ac:dyDescent="0.3">
      <c r="G2241" s="62"/>
      <c r="H2241" s="4"/>
      <c r="I2241" s="63"/>
      <c r="M2241" s="2"/>
    </row>
    <row r="2242" spans="7:13" x14ac:dyDescent="0.3">
      <c r="G2242" s="62"/>
      <c r="H2242" s="4"/>
      <c r="I2242" s="63"/>
      <c r="M2242" s="2"/>
    </row>
    <row r="2243" spans="7:13" x14ac:dyDescent="0.3">
      <c r="G2243" s="62"/>
      <c r="H2243" s="4"/>
      <c r="I2243" s="63"/>
      <c r="M2243" s="2"/>
    </row>
    <row r="2244" spans="7:13" x14ac:dyDescent="0.3">
      <c r="G2244" s="62"/>
      <c r="H2244" s="4"/>
      <c r="I2244" s="63"/>
      <c r="M2244" s="2"/>
    </row>
    <row r="2245" spans="7:13" x14ac:dyDescent="0.3">
      <c r="G2245" s="62"/>
      <c r="H2245" s="4"/>
      <c r="I2245" s="63"/>
      <c r="M2245" s="2"/>
    </row>
    <row r="2246" spans="7:13" x14ac:dyDescent="0.3">
      <c r="G2246" s="62"/>
      <c r="H2246" s="4"/>
      <c r="I2246" s="63"/>
      <c r="M2246" s="2"/>
    </row>
    <row r="2247" spans="7:13" x14ac:dyDescent="0.3">
      <c r="G2247" s="62"/>
      <c r="H2247" s="4"/>
      <c r="I2247" s="63"/>
      <c r="M2247" s="2"/>
    </row>
    <row r="2248" spans="7:13" x14ac:dyDescent="0.3">
      <c r="G2248" s="62"/>
      <c r="H2248" s="4"/>
      <c r="I2248" s="63"/>
      <c r="M2248" s="2"/>
    </row>
    <row r="2249" spans="7:13" x14ac:dyDescent="0.3">
      <c r="G2249" s="62"/>
      <c r="H2249" s="4"/>
      <c r="I2249" s="63"/>
      <c r="M2249" s="2"/>
    </row>
    <row r="2250" spans="7:13" x14ac:dyDescent="0.3">
      <c r="G2250" s="62"/>
      <c r="H2250" s="4"/>
      <c r="I2250" s="63"/>
      <c r="M2250" s="2"/>
    </row>
    <row r="2251" spans="7:13" x14ac:dyDescent="0.3">
      <c r="G2251" s="62"/>
      <c r="H2251" s="4"/>
      <c r="I2251" s="63"/>
      <c r="M2251" s="2"/>
    </row>
    <row r="2252" spans="7:13" x14ac:dyDescent="0.3">
      <c r="G2252" s="62"/>
      <c r="H2252" s="4"/>
      <c r="I2252" s="63"/>
      <c r="M2252" s="2"/>
    </row>
    <row r="2253" spans="7:13" x14ac:dyDescent="0.3">
      <c r="G2253" s="62"/>
      <c r="H2253" s="4"/>
      <c r="I2253" s="63"/>
      <c r="M2253" s="2"/>
    </row>
    <row r="2254" spans="7:13" x14ac:dyDescent="0.3">
      <c r="G2254" s="62"/>
      <c r="H2254" s="4"/>
      <c r="I2254" s="63"/>
      <c r="M2254" s="2"/>
    </row>
    <row r="2255" spans="7:13" x14ac:dyDescent="0.3">
      <c r="G2255" s="62"/>
      <c r="H2255" s="4"/>
      <c r="I2255" s="63"/>
      <c r="M2255" s="2"/>
    </row>
    <row r="2256" spans="7:13" x14ac:dyDescent="0.3">
      <c r="G2256" s="62"/>
      <c r="H2256" s="4"/>
      <c r="I2256" s="63"/>
      <c r="M2256" s="2"/>
    </row>
    <row r="2257" spans="7:13" x14ac:dyDescent="0.3">
      <c r="G2257" s="62"/>
      <c r="H2257" s="4"/>
      <c r="I2257" s="63"/>
      <c r="M2257" s="2"/>
    </row>
    <row r="2258" spans="7:13" x14ac:dyDescent="0.3">
      <c r="G2258" s="62"/>
      <c r="H2258" s="4"/>
      <c r="I2258" s="63"/>
      <c r="M2258" s="2"/>
    </row>
    <row r="2259" spans="7:13" x14ac:dyDescent="0.3">
      <c r="G2259" s="62"/>
      <c r="H2259" s="4"/>
      <c r="I2259" s="63"/>
      <c r="M2259" s="2"/>
    </row>
    <row r="2260" spans="7:13" x14ac:dyDescent="0.3">
      <c r="G2260" s="62"/>
      <c r="H2260" s="4"/>
      <c r="I2260" s="63"/>
      <c r="M2260" s="2"/>
    </row>
    <row r="2261" spans="7:13" x14ac:dyDescent="0.3">
      <c r="G2261" s="62"/>
      <c r="H2261" s="4"/>
      <c r="I2261" s="63"/>
      <c r="M2261" s="2"/>
    </row>
    <row r="2262" spans="7:13" x14ac:dyDescent="0.3">
      <c r="G2262" s="62"/>
      <c r="H2262" s="4"/>
      <c r="I2262" s="63"/>
      <c r="M2262" s="2"/>
    </row>
    <row r="2263" spans="7:13" x14ac:dyDescent="0.3">
      <c r="G2263" s="62"/>
      <c r="H2263" s="4"/>
      <c r="I2263" s="63"/>
      <c r="M2263" s="2"/>
    </row>
    <row r="2264" spans="7:13" x14ac:dyDescent="0.3">
      <c r="G2264" s="62"/>
      <c r="H2264" s="4"/>
      <c r="I2264" s="63"/>
      <c r="M2264" s="2"/>
    </row>
    <row r="2265" spans="7:13" x14ac:dyDescent="0.3">
      <c r="G2265" s="62"/>
      <c r="H2265" s="4"/>
      <c r="I2265" s="63"/>
      <c r="M2265" s="2"/>
    </row>
    <row r="2266" spans="7:13" x14ac:dyDescent="0.3">
      <c r="G2266" s="62"/>
      <c r="H2266" s="4"/>
      <c r="I2266" s="63"/>
      <c r="M2266" s="2"/>
    </row>
    <row r="2267" spans="7:13" x14ac:dyDescent="0.3">
      <c r="G2267" s="62"/>
      <c r="H2267" s="4"/>
      <c r="I2267" s="63"/>
      <c r="M2267" s="2"/>
    </row>
    <row r="2268" spans="7:13" x14ac:dyDescent="0.3">
      <c r="G2268" s="62"/>
      <c r="H2268" s="4"/>
      <c r="I2268" s="63"/>
      <c r="M2268" s="2"/>
    </row>
    <row r="2269" spans="7:13" x14ac:dyDescent="0.3">
      <c r="G2269" s="62"/>
      <c r="H2269" s="4"/>
      <c r="I2269" s="63"/>
      <c r="M2269" s="2"/>
    </row>
    <row r="2270" spans="7:13" x14ac:dyDescent="0.3">
      <c r="G2270" s="62"/>
      <c r="H2270" s="4"/>
      <c r="I2270" s="63"/>
      <c r="M2270" s="2"/>
    </row>
    <row r="2271" spans="7:13" x14ac:dyDescent="0.3">
      <c r="G2271" s="62"/>
      <c r="H2271" s="4"/>
      <c r="I2271" s="63"/>
      <c r="M2271" s="2"/>
    </row>
    <row r="2272" spans="7:13" x14ac:dyDescent="0.3">
      <c r="G2272" s="62"/>
      <c r="H2272" s="4"/>
      <c r="I2272" s="63"/>
      <c r="M2272" s="2"/>
    </row>
    <row r="2273" spans="7:13" x14ac:dyDescent="0.3">
      <c r="G2273" s="62"/>
      <c r="H2273" s="4"/>
      <c r="I2273" s="63"/>
      <c r="M2273" s="2"/>
    </row>
    <row r="2274" spans="7:13" x14ac:dyDescent="0.3">
      <c r="G2274" s="62"/>
      <c r="H2274" s="4"/>
      <c r="I2274" s="63"/>
      <c r="M2274" s="2"/>
    </row>
    <row r="2275" spans="7:13" x14ac:dyDescent="0.3">
      <c r="G2275" s="62"/>
      <c r="H2275" s="4"/>
      <c r="I2275" s="63"/>
      <c r="M2275" s="2"/>
    </row>
    <row r="2276" spans="7:13" x14ac:dyDescent="0.3">
      <c r="G2276" s="62"/>
      <c r="H2276" s="4"/>
      <c r="I2276" s="63"/>
      <c r="M2276" s="2"/>
    </row>
    <row r="2277" spans="7:13" x14ac:dyDescent="0.3">
      <c r="G2277" s="62"/>
      <c r="H2277" s="4"/>
      <c r="I2277" s="63"/>
      <c r="M2277" s="2"/>
    </row>
    <row r="2278" spans="7:13" x14ac:dyDescent="0.3">
      <c r="G2278" s="62"/>
      <c r="H2278" s="4"/>
      <c r="I2278" s="63"/>
      <c r="M2278" s="2"/>
    </row>
    <row r="2279" spans="7:13" x14ac:dyDescent="0.3">
      <c r="G2279" s="62"/>
      <c r="H2279" s="4"/>
      <c r="I2279" s="63"/>
      <c r="M2279" s="2"/>
    </row>
    <row r="2280" spans="7:13" x14ac:dyDescent="0.3">
      <c r="G2280" s="62"/>
      <c r="H2280" s="4"/>
      <c r="I2280" s="63"/>
      <c r="M2280" s="2"/>
    </row>
    <row r="2281" spans="7:13" x14ac:dyDescent="0.3">
      <c r="G2281" s="62"/>
      <c r="H2281" s="4"/>
      <c r="I2281" s="63"/>
      <c r="M2281" s="2"/>
    </row>
    <row r="2282" spans="7:13" x14ac:dyDescent="0.3">
      <c r="G2282" s="62"/>
      <c r="H2282" s="4"/>
      <c r="I2282" s="63"/>
      <c r="M2282" s="2"/>
    </row>
    <row r="2283" spans="7:13" x14ac:dyDescent="0.3">
      <c r="G2283" s="62"/>
      <c r="H2283" s="4"/>
      <c r="I2283" s="63"/>
      <c r="M2283" s="2"/>
    </row>
    <row r="2284" spans="7:13" x14ac:dyDescent="0.3">
      <c r="G2284" s="62"/>
      <c r="H2284" s="4"/>
      <c r="I2284" s="63"/>
      <c r="M2284" s="2"/>
    </row>
    <row r="2285" spans="7:13" x14ac:dyDescent="0.3">
      <c r="G2285" s="62"/>
      <c r="H2285" s="4"/>
      <c r="I2285" s="63"/>
      <c r="M2285" s="2"/>
    </row>
    <row r="2286" spans="7:13" x14ac:dyDescent="0.3">
      <c r="G2286" s="62"/>
      <c r="H2286" s="4"/>
      <c r="I2286" s="63"/>
      <c r="M2286" s="2"/>
    </row>
    <row r="2287" spans="7:13" x14ac:dyDescent="0.3">
      <c r="G2287" s="62"/>
      <c r="H2287" s="4"/>
      <c r="I2287" s="63"/>
      <c r="M2287" s="2"/>
    </row>
    <row r="2288" spans="7:13" x14ac:dyDescent="0.3">
      <c r="G2288" s="62"/>
      <c r="H2288" s="4"/>
      <c r="I2288" s="63"/>
      <c r="M2288" s="2"/>
    </row>
    <row r="2289" spans="7:13" x14ac:dyDescent="0.3">
      <c r="G2289" s="62"/>
      <c r="H2289" s="4"/>
      <c r="I2289" s="63"/>
      <c r="M2289" s="2"/>
    </row>
    <row r="2290" spans="7:13" x14ac:dyDescent="0.3">
      <c r="G2290" s="62"/>
      <c r="H2290" s="4"/>
      <c r="I2290" s="63"/>
      <c r="M2290" s="2"/>
    </row>
    <row r="2291" spans="7:13" x14ac:dyDescent="0.3">
      <c r="G2291" s="62"/>
      <c r="H2291" s="4"/>
      <c r="I2291" s="63"/>
      <c r="M2291" s="2"/>
    </row>
    <row r="2292" spans="7:13" x14ac:dyDescent="0.3">
      <c r="G2292" s="62"/>
      <c r="H2292" s="4"/>
      <c r="I2292" s="63"/>
      <c r="M2292" s="2"/>
    </row>
    <row r="2293" spans="7:13" x14ac:dyDescent="0.3">
      <c r="G2293" s="62"/>
      <c r="H2293" s="4"/>
      <c r="I2293" s="63"/>
      <c r="M2293" s="2"/>
    </row>
    <row r="2294" spans="7:13" x14ac:dyDescent="0.3">
      <c r="G2294" s="62"/>
      <c r="H2294" s="4"/>
      <c r="I2294" s="63"/>
      <c r="M2294" s="2"/>
    </row>
    <row r="2295" spans="7:13" x14ac:dyDescent="0.3">
      <c r="G2295" s="62"/>
      <c r="H2295" s="4"/>
      <c r="I2295" s="63"/>
      <c r="M2295" s="2"/>
    </row>
    <row r="2296" spans="7:13" x14ac:dyDescent="0.3">
      <c r="G2296" s="62"/>
      <c r="H2296" s="4"/>
      <c r="I2296" s="63"/>
      <c r="M2296" s="2"/>
    </row>
    <row r="2297" spans="7:13" x14ac:dyDescent="0.3">
      <c r="G2297" s="62"/>
      <c r="H2297" s="4"/>
      <c r="I2297" s="63"/>
      <c r="M2297" s="2"/>
    </row>
    <row r="2298" spans="7:13" x14ac:dyDescent="0.3">
      <c r="G2298" s="62"/>
      <c r="H2298" s="4"/>
      <c r="I2298" s="63"/>
      <c r="M2298" s="2"/>
    </row>
    <row r="2299" spans="7:13" x14ac:dyDescent="0.3">
      <c r="G2299" s="62"/>
      <c r="H2299" s="4"/>
      <c r="I2299" s="63"/>
      <c r="M2299" s="2"/>
    </row>
    <row r="2300" spans="7:13" x14ac:dyDescent="0.3">
      <c r="G2300" s="62"/>
      <c r="H2300" s="4"/>
      <c r="I2300" s="63"/>
      <c r="M2300" s="2"/>
    </row>
    <row r="2301" spans="7:13" x14ac:dyDescent="0.3">
      <c r="G2301" s="62"/>
      <c r="H2301" s="4"/>
      <c r="I2301" s="63"/>
      <c r="M2301" s="2"/>
    </row>
    <row r="2302" spans="7:13" x14ac:dyDescent="0.3">
      <c r="G2302" s="62"/>
      <c r="H2302" s="4"/>
      <c r="I2302" s="63"/>
      <c r="M2302" s="2"/>
    </row>
    <row r="2303" spans="7:13" x14ac:dyDescent="0.3">
      <c r="G2303" s="62"/>
      <c r="H2303" s="4"/>
      <c r="I2303" s="63"/>
      <c r="M2303" s="2"/>
    </row>
    <row r="2304" spans="7:13" x14ac:dyDescent="0.3">
      <c r="G2304" s="62"/>
      <c r="H2304" s="4"/>
      <c r="I2304" s="63"/>
      <c r="M2304" s="2"/>
    </row>
    <row r="2305" spans="7:13" x14ac:dyDescent="0.3">
      <c r="G2305" s="62"/>
      <c r="H2305" s="4"/>
      <c r="I2305" s="63"/>
      <c r="M2305" s="2"/>
    </row>
    <row r="2306" spans="7:13" x14ac:dyDescent="0.3">
      <c r="G2306" s="62"/>
      <c r="H2306" s="4"/>
      <c r="I2306" s="63"/>
      <c r="M2306" s="2"/>
    </row>
    <row r="2307" spans="7:13" x14ac:dyDescent="0.3">
      <c r="G2307" s="62"/>
      <c r="H2307" s="4"/>
      <c r="I2307" s="63"/>
      <c r="M2307" s="2"/>
    </row>
    <row r="2308" spans="7:13" x14ac:dyDescent="0.3">
      <c r="G2308" s="62"/>
      <c r="H2308" s="4"/>
      <c r="I2308" s="63"/>
      <c r="M2308" s="2"/>
    </row>
    <row r="2309" spans="7:13" x14ac:dyDescent="0.3">
      <c r="G2309" s="62"/>
      <c r="H2309" s="4"/>
      <c r="I2309" s="63"/>
      <c r="M2309" s="2"/>
    </row>
    <row r="2310" spans="7:13" x14ac:dyDescent="0.3">
      <c r="G2310" s="62"/>
      <c r="H2310" s="4"/>
      <c r="I2310" s="63"/>
      <c r="M2310" s="2"/>
    </row>
    <row r="2311" spans="7:13" x14ac:dyDescent="0.3">
      <c r="G2311" s="62"/>
      <c r="H2311" s="4"/>
      <c r="I2311" s="63"/>
      <c r="M2311" s="2"/>
    </row>
    <row r="2312" spans="7:13" x14ac:dyDescent="0.3">
      <c r="G2312" s="62"/>
      <c r="H2312" s="4"/>
      <c r="I2312" s="63"/>
      <c r="M2312" s="2"/>
    </row>
    <row r="2313" spans="7:13" x14ac:dyDescent="0.3">
      <c r="G2313" s="62"/>
      <c r="H2313" s="4"/>
      <c r="I2313" s="63"/>
      <c r="M2313" s="2"/>
    </row>
    <row r="2314" spans="7:13" x14ac:dyDescent="0.3">
      <c r="G2314" s="62"/>
      <c r="H2314" s="4"/>
      <c r="I2314" s="63"/>
      <c r="M2314" s="2"/>
    </row>
    <row r="2315" spans="7:13" x14ac:dyDescent="0.3">
      <c r="G2315" s="62"/>
      <c r="H2315" s="4"/>
      <c r="I2315" s="63"/>
      <c r="M2315" s="2"/>
    </row>
    <row r="2316" spans="7:13" x14ac:dyDescent="0.3">
      <c r="G2316" s="62"/>
      <c r="H2316" s="4"/>
      <c r="I2316" s="63"/>
      <c r="M2316" s="2"/>
    </row>
    <row r="2317" spans="7:13" x14ac:dyDescent="0.3">
      <c r="G2317" s="62"/>
      <c r="H2317" s="4"/>
      <c r="I2317" s="63"/>
      <c r="M2317" s="2"/>
    </row>
    <row r="2318" spans="7:13" x14ac:dyDescent="0.3">
      <c r="G2318" s="62"/>
      <c r="H2318" s="4"/>
      <c r="I2318" s="63"/>
      <c r="M2318" s="2"/>
    </row>
    <row r="2319" spans="7:13" x14ac:dyDescent="0.3">
      <c r="G2319" s="62"/>
      <c r="H2319" s="4"/>
      <c r="I2319" s="63"/>
      <c r="M2319" s="2"/>
    </row>
    <row r="2320" spans="7:13" x14ac:dyDescent="0.3">
      <c r="G2320" s="62"/>
      <c r="H2320" s="4"/>
      <c r="I2320" s="63"/>
      <c r="M2320" s="2"/>
    </row>
    <row r="2321" spans="7:13" x14ac:dyDescent="0.3">
      <c r="G2321" s="62"/>
      <c r="H2321" s="4"/>
      <c r="I2321" s="63"/>
      <c r="M2321" s="2"/>
    </row>
    <row r="2322" spans="7:13" x14ac:dyDescent="0.3">
      <c r="G2322" s="62"/>
      <c r="H2322" s="4"/>
      <c r="I2322" s="63"/>
      <c r="M2322" s="2"/>
    </row>
    <row r="2323" spans="7:13" x14ac:dyDescent="0.3">
      <c r="G2323" s="62"/>
      <c r="H2323" s="4"/>
      <c r="I2323" s="63"/>
      <c r="M2323" s="2"/>
    </row>
    <row r="2324" spans="7:13" x14ac:dyDescent="0.3">
      <c r="G2324" s="62"/>
      <c r="H2324" s="4"/>
      <c r="I2324" s="63"/>
      <c r="M2324" s="2"/>
    </row>
    <row r="2325" spans="7:13" x14ac:dyDescent="0.3">
      <c r="G2325" s="62"/>
      <c r="H2325" s="4"/>
      <c r="I2325" s="63"/>
      <c r="M2325" s="2"/>
    </row>
    <row r="2326" spans="7:13" x14ac:dyDescent="0.3">
      <c r="G2326" s="62"/>
      <c r="H2326" s="4"/>
      <c r="I2326" s="63"/>
      <c r="M2326" s="2"/>
    </row>
    <row r="2327" spans="7:13" x14ac:dyDescent="0.3">
      <c r="G2327" s="62"/>
      <c r="H2327" s="4"/>
      <c r="I2327" s="63"/>
      <c r="M2327" s="2"/>
    </row>
    <row r="2328" spans="7:13" x14ac:dyDescent="0.3">
      <c r="G2328" s="62"/>
      <c r="H2328" s="4"/>
      <c r="I2328" s="63"/>
      <c r="M2328" s="2"/>
    </row>
    <row r="2329" spans="7:13" x14ac:dyDescent="0.3">
      <c r="G2329" s="62"/>
      <c r="H2329" s="4"/>
      <c r="I2329" s="63"/>
      <c r="M2329" s="2"/>
    </row>
    <row r="2330" spans="7:13" x14ac:dyDescent="0.3">
      <c r="G2330" s="62"/>
      <c r="H2330" s="4"/>
      <c r="I2330" s="63"/>
      <c r="M2330" s="2"/>
    </row>
    <row r="2331" spans="7:13" x14ac:dyDescent="0.3">
      <c r="G2331" s="62"/>
      <c r="H2331" s="4"/>
      <c r="I2331" s="63"/>
      <c r="M2331" s="2"/>
    </row>
    <row r="2332" spans="7:13" x14ac:dyDescent="0.3">
      <c r="G2332" s="62"/>
      <c r="H2332" s="4"/>
      <c r="I2332" s="63"/>
      <c r="M2332" s="2"/>
    </row>
    <row r="2333" spans="7:13" x14ac:dyDescent="0.3">
      <c r="G2333" s="62"/>
      <c r="H2333" s="4"/>
      <c r="I2333" s="63"/>
      <c r="M2333" s="2"/>
    </row>
    <row r="2334" spans="7:13" x14ac:dyDescent="0.3">
      <c r="G2334" s="62"/>
      <c r="H2334" s="4"/>
      <c r="I2334" s="63"/>
      <c r="M2334" s="2"/>
    </row>
    <row r="2335" spans="7:13" x14ac:dyDescent="0.3">
      <c r="G2335" s="62"/>
      <c r="H2335" s="4"/>
      <c r="I2335" s="63"/>
      <c r="M2335" s="2"/>
    </row>
    <row r="2336" spans="7:13" x14ac:dyDescent="0.3">
      <c r="G2336" s="62"/>
      <c r="H2336" s="4"/>
      <c r="I2336" s="63"/>
      <c r="M2336" s="2"/>
    </row>
    <row r="2337" spans="7:13" x14ac:dyDescent="0.3">
      <c r="G2337" s="62"/>
      <c r="H2337" s="4"/>
      <c r="I2337" s="63"/>
      <c r="M2337" s="2"/>
    </row>
    <row r="2338" spans="7:13" x14ac:dyDescent="0.3">
      <c r="G2338" s="62"/>
      <c r="H2338" s="4"/>
      <c r="I2338" s="63"/>
      <c r="M2338" s="2"/>
    </row>
    <row r="2339" spans="7:13" x14ac:dyDescent="0.3">
      <c r="G2339" s="62"/>
      <c r="H2339" s="4"/>
      <c r="I2339" s="63"/>
      <c r="M2339" s="2"/>
    </row>
    <row r="2340" spans="7:13" x14ac:dyDescent="0.3">
      <c r="G2340" s="62"/>
      <c r="H2340" s="4"/>
      <c r="I2340" s="63"/>
      <c r="M2340" s="2"/>
    </row>
    <row r="2341" spans="7:13" x14ac:dyDescent="0.3">
      <c r="G2341" s="62"/>
      <c r="H2341" s="4"/>
      <c r="I2341" s="63"/>
      <c r="M2341" s="2"/>
    </row>
    <row r="2342" spans="7:13" x14ac:dyDescent="0.3">
      <c r="G2342" s="62"/>
      <c r="H2342" s="4"/>
      <c r="I2342" s="63"/>
      <c r="M2342" s="2"/>
    </row>
    <row r="2343" spans="7:13" x14ac:dyDescent="0.3">
      <c r="G2343" s="62"/>
      <c r="H2343" s="4"/>
      <c r="I2343" s="63"/>
      <c r="M2343" s="2"/>
    </row>
    <row r="2344" spans="7:13" x14ac:dyDescent="0.3">
      <c r="G2344" s="62"/>
      <c r="H2344" s="4"/>
      <c r="I2344" s="63"/>
      <c r="M2344" s="2"/>
    </row>
    <row r="2345" spans="7:13" x14ac:dyDescent="0.3">
      <c r="G2345" s="62"/>
      <c r="H2345" s="4"/>
      <c r="I2345" s="63"/>
      <c r="M2345" s="2"/>
    </row>
    <row r="2346" spans="7:13" x14ac:dyDescent="0.3">
      <c r="G2346" s="62"/>
      <c r="H2346" s="4"/>
      <c r="I2346" s="63"/>
      <c r="M2346" s="2"/>
    </row>
    <row r="2347" spans="7:13" x14ac:dyDescent="0.3">
      <c r="G2347" s="62"/>
      <c r="H2347" s="4"/>
      <c r="I2347" s="63"/>
      <c r="M2347" s="2"/>
    </row>
    <row r="2348" spans="7:13" x14ac:dyDescent="0.3">
      <c r="G2348" s="62"/>
      <c r="H2348" s="4"/>
      <c r="I2348" s="63"/>
      <c r="M2348" s="2"/>
    </row>
    <row r="2349" spans="7:13" x14ac:dyDescent="0.3">
      <c r="G2349" s="62"/>
      <c r="H2349" s="4"/>
      <c r="I2349" s="63"/>
      <c r="M2349" s="2"/>
    </row>
    <row r="2350" spans="7:13" x14ac:dyDescent="0.3">
      <c r="G2350" s="62"/>
      <c r="H2350" s="4"/>
      <c r="I2350" s="63"/>
      <c r="M2350" s="2"/>
    </row>
    <row r="2351" spans="7:13" x14ac:dyDescent="0.3">
      <c r="G2351" s="62"/>
      <c r="H2351" s="4"/>
      <c r="I2351" s="63"/>
      <c r="M2351" s="2"/>
    </row>
    <row r="2352" spans="7:13" x14ac:dyDescent="0.3">
      <c r="G2352" s="62"/>
      <c r="H2352" s="4"/>
      <c r="I2352" s="63"/>
      <c r="M2352" s="2"/>
    </row>
    <row r="2353" spans="7:13" x14ac:dyDescent="0.3">
      <c r="G2353" s="62"/>
      <c r="H2353" s="4"/>
      <c r="I2353" s="63"/>
      <c r="M2353" s="2"/>
    </row>
    <row r="2354" spans="7:13" x14ac:dyDescent="0.3">
      <c r="G2354" s="62"/>
      <c r="H2354" s="4"/>
      <c r="I2354" s="63"/>
      <c r="M2354" s="2"/>
    </row>
    <row r="2355" spans="7:13" x14ac:dyDescent="0.3">
      <c r="G2355" s="62"/>
      <c r="H2355" s="4"/>
      <c r="I2355" s="63"/>
      <c r="M2355" s="2"/>
    </row>
    <row r="2356" spans="7:13" x14ac:dyDescent="0.3">
      <c r="G2356" s="62"/>
      <c r="H2356" s="4"/>
      <c r="I2356" s="63"/>
      <c r="M2356" s="2"/>
    </row>
    <row r="2357" spans="7:13" x14ac:dyDescent="0.3">
      <c r="G2357" s="62"/>
      <c r="H2357" s="4"/>
      <c r="I2357" s="63"/>
      <c r="M2357" s="2"/>
    </row>
    <row r="2358" spans="7:13" x14ac:dyDescent="0.3">
      <c r="G2358" s="62"/>
      <c r="H2358" s="4"/>
      <c r="I2358" s="63"/>
      <c r="M2358" s="2"/>
    </row>
    <row r="2359" spans="7:13" x14ac:dyDescent="0.3">
      <c r="G2359" s="62"/>
      <c r="H2359" s="4"/>
      <c r="I2359" s="63"/>
      <c r="M2359" s="2"/>
    </row>
    <row r="2360" spans="7:13" x14ac:dyDescent="0.3">
      <c r="G2360" s="62"/>
      <c r="H2360" s="4"/>
      <c r="I2360" s="63"/>
      <c r="M2360" s="2"/>
    </row>
    <row r="2361" spans="7:13" x14ac:dyDescent="0.3">
      <c r="G2361" s="62"/>
      <c r="H2361" s="4"/>
      <c r="I2361" s="63"/>
      <c r="M2361" s="2"/>
    </row>
    <row r="2362" spans="7:13" x14ac:dyDescent="0.3">
      <c r="G2362" s="62"/>
      <c r="H2362" s="4"/>
      <c r="I2362" s="63"/>
      <c r="M2362" s="2"/>
    </row>
    <row r="2363" spans="7:13" x14ac:dyDescent="0.3">
      <c r="G2363" s="62"/>
      <c r="H2363" s="4"/>
      <c r="I2363" s="63"/>
      <c r="M2363" s="2"/>
    </row>
    <row r="2364" spans="7:13" x14ac:dyDescent="0.3">
      <c r="G2364" s="62"/>
      <c r="H2364" s="4"/>
      <c r="I2364" s="63"/>
      <c r="M2364" s="2"/>
    </row>
    <row r="2365" spans="7:13" x14ac:dyDescent="0.3">
      <c r="G2365" s="62"/>
      <c r="H2365" s="4"/>
      <c r="I2365" s="63"/>
      <c r="M2365" s="2"/>
    </row>
    <row r="2366" spans="7:13" x14ac:dyDescent="0.3">
      <c r="G2366" s="62"/>
      <c r="H2366" s="4"/>
      <c r="I2366" s="63"/>
      <c r="M2366" s="2"/>
    </row>
    <row r="2367" spans="7:13" x14ac:dyDescent="0.3">
      <c r="G2367" s="62"/>
      <c r="H2367" s="4"/>
      <c r="I2367" s="63"/>
      <c r="M2367" s="2"/>
    </row>
    <row r="2368" spans="7:13" x14ac:dyDescent="0.3">
      <c r="G2368" s="62"/>
      <c r="H2368" s="4"/>
      <c r="I2368" s="63"/>
      <c r="M2368" s="2"/>
    </row>
    <row r="2369" spans="7:13" x14ac:dyDescent="0.3">
      <c r="G2369" s="62"/>
      <c r="H2369" s="4"/>
      <c r="I2369" s="63"/>
      <c r="M2369" s="2"/>
    </row>
    <row r="2370" spans="7:13" x14ac:dyDescent="0.3">
      <c r="G2370" s="62"/>
      <c r="H2370" s="4"/>
      <c r="I2370" s="63"/>
      <c r="M2370" s="2"/>
    </row>
    <row r="2371" spans="7:13" x14ac:dyDescent="0.3">
      <c r="G2371" s="62"/>
      <c r="H2371" s="4"/>
      <c r="I2371" s="63"/>
      <c r="M2371" s="2"/>
    </row>
    <row r="2372" spans="7:13" x14ac:dyDescent="0.3">
      <c r="G2372" s="62"/>
      <c r="H2372" s="4"/>
      <c r="I2372" s="63"/>
      <c r="M2372" s="2"/>
    </row>
    <row r="2373" spans="7:13" x14ac:dyDescent="0.3">
      <c r="G2373" s="62"/>
      <c r="H2373" s="4"/>
      <c r="I2373" s="63"/>
      <c r="M2373" s="2"/>
    </row>
    <row r="2374" spans="7:13" x14ac:dyDescent="0.3">
      <c r="G2374" s="62"/>
      <c r="H2374" s="4"/>
      <c r="I2374" s="63"/>
      <c r="M2374" s="2"/>
    </row>
    <row r="2375" spans="7:13" x14ac:dyDescent="0.3">
      <c r="G2375" s="62"/>
      <c r="H2375" s="4"/>
      <c r="I2375" s="63"/>
      <c r="M2375" s="2"/>
    </row>
    <row r="2376" spans="7:13" x14ac:dyDescent="0.3">
      <c r="G2376" s="62"/>
      <c r="H2376" s="4"/>
      <c r="I2376" s="63"/>
      <c r="M2376" s="2"/>
    </row>
    <row r="2377" spans="7:13" x14ac:dyDescent="0.3">
      <c r="G2377" s="62"/>
      <c r="H2377" s="4"/>
      <c r="I2377" s="63"/>
      <c r="M2377" s="2"/>
    </row>
    <row r="2378" spans="7:13" x14ac:dyDescent="0.3">
      <c r="G2378" s="62"/>
      <c r="H2378" s="4"/>
      <c r="I2378" s="63"/>
      <c r="M2378" s="2"/>
    </row>
    <row r="2379" spans="7:13" x14ac:dyDescent="0.3">
      <c r="G2379" s="62"/>
      <c r="H2379" s="4"/>
      <c r="I2379" s="63"/>
      <c r="M2379" s="2"/>
    </row>
    <row r="2380" spans="7:13" x14ac:dyDescent="0.3">
      <c r="G2380" s="62"/>
      <c r="H2380" s="4"/>
      <c r="I2380" s="63"/>
      <c r="M2380" s="2"/>
    </row>
    <row r="2381" spans="7:13" x14ac:dyDescent="0.3">
      <c r="G2381" s="62"/>
      <c r="H2381" s="4"/>
      <c r="I2381" s="63"/>
      <c r="M2381" s="2"/>
    </row>
    <row r="2382" spans="7:13" x14ac:dyDescent="0.3">
      <c r="G2382" s="62"/>
      <c r="H2382" s="4"/>
      <c r="I2382" s="63"/>
      <c r="M2382" s="2"/>
    </row>
    <row r="2383" spans="7:13" x14ac:dyDescent="0.3">
      <c r="G2383" s="62"/>
      <c r="H2383" s="4"/>
      <c r="I2383" s="63"/>
      <c r="M2383" s="2"/>
    </row>
    <row r="2384" spans="7:13" x14ac:dyDescent="0.3">
      <c r="G2384" s="62"/>
      <c r="H2384" s="4"/>
      <c r="I2384" s="63"/>
      <c r="M2384" s="2"/>
    </row>
    <row r="2385" spans="7:13" x14ac:dyDescent="0.3">
      <c r="G2385" s="62"/>
      <c r="H2385" s="4"/>
      <c r="I2385" s="63"/>
      <c r="M2385" s="2"/>
    </row>
    <row r="2386" spans="7:13" x14ac:dyDescent="0.3">
      <c r="G2386" s="62"/>
      <c r="H2386" s="4"/>
      <c r="I2386" s="63"/>
      <c r="M2386" s="2"/>
    </row>
    <row r="2387" spans="7:13" x14ac:dyDescent="0.3">
      <c r="G2387" s="62"/>
      <c r="H2387" s="4"/>
      <c r="I2387" s="63"/>
      <c r="M2387" s="2"/>
    </row>
    <row r="2388" spans="7:13" x14ac:dyDescent="0.3">
      <c r="G2388" s="62"/>
      <c r="H2388" s="4"/>
      <c r="I2388" s="63"/>
      <c r="M2388" s="2"/>
    </row>
    <row r="2389" spans="7:13" x14ac:dyDescent="0.3">
      <c r="G2389" s="62"/>
      <c r="H2389" s="4"/>
      <c r="I2389" s="63"/>
      <c r="M2389" s="2"/>
    </row>
    <row r="2390" spans="7:13" x14ac:dyDescent="0.3">
      <c r="G2390" s="62"/>
      <c r="H2390" s="4"/>
      <c r="I2390" s="63"/>
      <c r="M2390" s="2"/>
    </row>
    <row r="2391" spans="7:13" x14ac:dyDescent="0.3">
      <c r="G2391" s="62"/>
      <c r="H2391" s="4"/>
      <c r="I2391" s="63"/>
      <c r="M2391" s="2"/>
    </row>
    <row r="2392" spans="7:13" x14ac:dyDescent="0.3">
      <c r="G2392" s="62"/>
      <c r="H2392" s="4"/>
      <c r="I2392" s="63"/>
      <c r="M2392" s="2"/>
    </row>
    <row r="2393" spans="7:13" x14ac:dyDescent="0.3">
      <c r="G2393" s="62"/>
      <c r="H2393" s="4"/>
      <c r="I2393" s="63"/>
      <c r="M2393" s="2"/>
    </row>
    <row r="2394" spans="7:13" x14ac:dyDescent="0.3">
      <c r="G2394" s="62"/>
      <c r="H2394" s="4"/>
      <c r="I2394" s="63"/>
      <c r="M2394" s="2"/>
    </row>
    <row r="2395" spans="7:13" x14ac:dyDescent="0.3">
      <c r="G2395" s="62"/>
      <c r="H2395" s="4"/>
      <c r="I2395" s="63"/>
      <c r="M2395" s="2"/>
    </row>
    <row r="2396" spans="7:13" x14ac:dyDescent="0.3">
      <c r="G2396" s="62"/>
      <c r="H2396" s="4"/>
      <c r="I2396" s="63"/>
      <c r="M2396" s="2"/>
    </row>
    <row r="2397" spans="7:13" x14ac:dyDescent="0.3">
      <c r="G2397" s="62"/>
      <c r="H2397" s="4"/>
      <c r="I2397" s="63"/>
      <c r="M2397" s="2"/>
    </row>
    <row r="2398" spans="7:13" x14ac:dyDescent="0.3">
      <c r="G2398" s="62"/>
      <c r="H2398" s="4"/>
      <c r="I2398" s="63"/>
      <c r="M2398" s="2"/>
    </row>
    <row r="2399" spans="7:13" x14ac:dyDescent="0.3">
      <c r="G2399" s="62"/>
      <c r="H2399" s="4"/>
      <c r="I2399" s="63"/>
      <c r="M2399" s="2"/>
    </row>
    <row r="2400" spans="7:13" x14ac:dyDescent="0.3">
      <c r="G2400" s="62"/>
      <c r="H2400" s="4"/>
      <c r="I2400" s="63"/>
      <c r="M2400" s="2"/>
    </row>
    <row r="2401" spans="7:13" x14ac:dyDescent="0.3">
      <c r="G2401" s="62"/>
      <c r="H2401" s="4"/>
      <c r="I2401" s="63"/>
      <c r="M2401" s="2"/>
    </row>
    <row r="2402" spans="7:13" x14ac:dyDescent="0.3">
      <c r="G2402" s="62"/>
      <c r="H2402" s="4"/>
      <c r="I2402" s="63"/>
      <c r="M2402" s="2"/>
    </row>
    <row r="2403" spans="7:13" x14ac:dyDescent="0.3">
      <c r="G2403" s="62"/>
      <c r="H2403" s="4"/>
      <c r="I2403" s="63"/>
      <c r="M2403" s="2"/>
    </row>
    <row r="2404" spans="7:13" x14ac:dyDescent="0.3">
      <c r="G2404" s="62"/>
      <c r="H2404" s="4"/>
      <c r="I2404" s="63"/>
      <c r="M2404" s="2"/>
    </row>
    <row r="2405" spans="7:13" x14ac:dyDescent="0.3">
      <c r="G2405" s="62"/>
      <c r="H2405" s="4"/>
      <c r="I2405" s="63"/>
      <c r="M2405" s="2"/>
    </row>
    <row r="2406" spans="7:13" x14ac:dyDescent="0.3">
      <c r="G2406" s="62"/>
      <c r="H2406" s="4"/>
      <c r="I2406" s="63"/>
      <c r="M2406" s="2"/>
    </row>
    <row r="2407" spans="7:13" x14ac:dyDescent="0.3">
      <c r="G2407" s="62"/>
      <c r="H2407" s="4"/>
      <c r="I2407" s="63"/>
      <c r="M2407" s="2"/>
    </row>
    <row r="2408" spans="7:13" x14ac:dyDescent="0.3">
      <c r="G2408" s="62"/>
      <c r="H2408" s="4"/>
      <c r="I2408" s="63"/>
      <c r="M2408" s="2"/>
    </row>
    <row r="2409" spans="7:13" x14ac:dyDescent="0.3">
      <c r="G2409" s="62"/>
      <c r="H2409" s="4"/>
      <c r="I2409" s="63"/>
      <c r="M2409" s="2"/>
    </row>
    <row r="2410" spans="7:13" x14ac:dyDescent="0.3">
      <c r="G2410" s="62"/>
      <c r="H2410" s="4"/>
      <c r="I2410" s="63"/>
      <c r="M2410" s="2"/>
    </row>
    <row r="2411" spans="7:13" x14ac:dyDescent="0.3">
      <c r="G2411" s="62"/>
      <c r="H2411" s="4"/>
      <c r="I2411" s="63"/>
      <c r="M2411" s="2"/>
    </row>
    <row r="2412" spans="7:13" x14ac:dyDescent="0.3">
      <c r="G2412" s="62"/>
      <c r="H2412" s="4"/>
      <c r="I2412" s="63"/>
      <c r="M2412" s="2"/>
    </row>
    <row r="2413" spans="7:13" x14ac:dyDescent="0.3">
      <c r="G2413" s="62"/>
      <c r="H2413" s="4"/>
      <c r="I2413" s="63"/>
      <c r="M2413" s="2"/>
    </row>
    <row r="2414" spans="7:13" x14ac:dyDescent="0.3">
      <c r="G2414" s="62"/>
      <c r="H2414" s="4"/>
      <c r="I2414" s="63"/>
      <c r="M2414" s="2"/>
    </row>
    <row r="2415" spans="7:13" x14ac:dyDescent="0.3">
      <c r="G2415" s="62"/>
      <c r="H2415" s="4"/>
      <c r="I2415" s="63"/>
      <c r="M2415" s="2"/>
    </row>
    <row r="2416" spans="7:13" x14ac:dyDescent="0.3">
      <c r="G2416" s="62"/>
      <c r="H2416" s="4"/>
      <c r="I2416" s="63"/>
      <c r="M2416" s="2"/>
    </row>
    <row r="2417" spans="7:13" x14ac:dyDescent="0.3">
      <c r="G2417" s="62"/>
      <c r="H2417" s="4"/>
      <c r="I2417" s="63"/>
      <c r="M2417" s="2"/>
    </row>
    <row r="2418" spans="7:13" x14ac:dyDescent="0.3">
      <c r="G2418" s="62"/>
      <c r="H2418" s="4"/>
      <c r="I2418" s="63"/>
      <c r="M2418" s="2"/>
    </row>
    <row r="2419" spans="7:13" x14ac:dyDescent="0.3">
      <c r="G2419" s="62"/>
      <c r="H2419" s="4"/>
      <c r="I2419" s="63"/>
      <c r="M2419" s="2"/>
    </row>
    <row r="2420" spans="7:13" x14ac:dyDescent="0.3">
      <c r="G2420" s="62"/>
      <c r="H2420" s="4"/>
      <c r="I2420" s="63"/>
      <c r="M2420" s="2"/>
    </row>
    <row r="2421" spans="7:13" x14ac:dyDescent="0.3">
      <c r="G2421" s="62"/>
      <c r="H2421" s="4"/>
      <c r="I2421" s="63"/>
      <c r="M2421" s="2"/>
    </row>
    <row r="2422" spans="7:13" x14ac:dyDescent="0.3">
      <c r="G2422" s="62"/>
      <c r="H2422" s="4"/>
      <c r="I2422" s="63"/>
      <c r="M2422" s="2"/>
    </row>
    <row r="2423" spans="7:13" x14ac:dyDescent="0.3">
      <c r="G2423" s="62"/>
      <c r="H2423" s="4"/>
      <c r="I2423" s="63"/>
      <c r="M2423" s="2"/>
    </row>
    <row r="2424" spans="7:13" x14ac:dyDescent="0.3">
      <c r="G2424" s="62"/>
      <c r="H2424" s="4"/>
      <c r="I2424" s="63"/>
      <c r="M2424" s="2"/>
    </row>
    <row r="2425" spans="7:13" x14ac:dyDescent="0.3">
      <c r="G2425" s="62"/>
      <c r="H2425" s="4"/>
      <c r="I2425" s="63"/>
      <c r="M2425" s="2"/>
    </row>
    <row r="2426" spans="7:13" x14ac:dyDescent="0.3">
      <c r="G2426" s="62"/>
      <c r="H2426" s="4"/>
      <c r="I2426" s="63"/>
      <c r="M2426" s="2"/>
    </row>
    <row r="2427" spans="7:13" x14ac:dyDescent="0.3">
      <c r="G2427" s="62"/>
      <c r="H2427" s="4"/>
      <c r="I2427" s="63"/>
      <c r="M2427" s="2"/>
    </row>
    <row r="2428" spans="7:13" x14ac:dyDescent="0.3">
      <c r="G2428" s="62"/>
      <c r="H2428" s="4"/>
      <c r="I2428" s="63"/>
      <c r="M2428" s="2"/>
    </row>
    <row r="2429" spans="7:13" x14ac:dyDescent="0.3">
      <c r="G2429" s="62"/>
      <c r="H2429" s="4"/>
      <c r="I2429" s="63"/>
      <c r="M2429" s="2"/>
    </row>
    <row r="2430" spans="7:13" x14ac:dyDescent="0.3">
      <c r="G2430" s="62"/>
      <c r="H2430" s="4"/>
      <c r="I2430" s="63"/>
      <c r="M2430" s="2"/>
    </row>
    <row r="2431" spans="7:13" x14ac:dyDescent="0.3">
      <c r="G2431" s="62"/>
      <c r="H2431" s="4"/>
      <c r="I2431" s="63"/>
      <c r="M2431" s="2"/>
    </row>
    <row r="2432" spans="7:13" x14ac:dyDescent="0.3">
      <c r="G2432" s="62"/>
      <c r="H2432" s="4"/>
      <c r="I2432" s="63"/>
      <c r="M2432" s="2"/>
    </row>
    <row r="2433" spans="7:13" x14ac:dyDescent="0.3">
      <c r="G2433" s="62"/>
      <c r="H2433" s="4"/>
      <c r="I2433" s="63"/>
      <c r="M2433" s="2"/>
    </row>
    <row r="2434" spans="7:13" x14ac:dyDescent="0.3">
      <c r="G2434" s="62"/>
      <c r="H2434" s="4"/>
      <c r="I2434" s="63"/>
      <c r="M2434" s="2"/>
    </row>
    <row r="2435" spans="7:13" x14ac:dyDescent="0.3">
      <c r="G2435" s="62"/>
      <c r="H2435" s="4"/>
      <c r="I2435" s="63"/>
      <c r="M2435" s="2"/>
    </row>
    <row r="2436" spans="7:13" x14ac:dyDescent="0.3">
      <c r="G2436" s="62"/>
      <c r="H2436" s="4"/>
      <c r="I2436" s="63"/>
      <c r="M2436" s="2"/>
    </row>
    <row r="2437" spans="7:13" x14ac:dyDescent="0.3">
      <c r="G2437" s="62"/>
      <c r="H2437" s="4"/>
      <c r="I2437" s="63"/>
      <c r="M2437" s="2"/>
    </row>
    <row r="2438" spans="7:13" x14ac:dyDescent="0.3">
      <c r="G2438" s="62"/>
      <c r="H2438" s="4"/>
      <c r="I2438" s="63"/>
      <c r="M2438" s="2"/>
    </row>
    <row r="2439" spans="7:13" x14ac:dyDescent="0.3">
      <c r="G2439" s="62"/>
      <c r="H2439" s="4"/>
      <c r="I2439" s="63"/>
      <c r="M2439" s="2"/>
    </row>
    <row r="2440" spans="7:13" x14ac:dyDescent="0.3">
      <c r="G2440" s="62"/>
      <c r="H2440" s="4"/>
      <c r="I2440" s="63"/>
      <c r="M2440" s="2"/>
    </row>
    <row r="2441" spans="7:13" x14ac:dyDescent="0.3">
      <c r="G2441" s="62"/>
      <c r="H2441" s="4"/>
      <c r="I2441" s="63"/>
      <c r="M2441" s="2"/>
    </row>
    <row r="2442" spans="7:13" x14ac:dyDescent="0.3">
      <c r="G2442" s="62"/>
      <c r="H2442" s="4"/>
      <c r="I2442" s="63"/>
      <c r="M2442" s="2"/>
    </row>
    <row r="2443" spans="7:13" x14ac:dyDescent="0.3">
      <c r="G2443" s="62"/>
      <c r="H2443" s="4"/>
      <c r="I2443" s="63"/>
      <c r="M2443" s="2"/>
    </row>
    <row r="2444" spans="7:13" x14ac:dyDescent="0.3">
      <c r="G2444" s="62"/>
      <c r="H2444" s="4"/>
      <c r="I2444" s="63"/>
      <c r="M2444" s="2"/>
    </row>
    <row r="2445" spans="7:13" x14ac:dyDescent="0.3">
      <c r="G2445" s="62"/>
      <c r="H2445" s="4"/>
      <c r="I2445" s="63"/>
      <c r="M2445" s="2"/>
    </row>
    <row r="2446" spans="7:13" x14ac:dyDescent="0.3">
      <c r="G2446" s="62"/>
      <c r="H2446" s="4"/>
      <c r="I2446" s="63"/>
      <c r="M2446" s="2"/>
    </row>
    <row r="2447" spans="7:13" x14ac:dyDescent="0.3">
      <c r="G2447" s="62"/>
      <c r="H2447" s="4"/>
      <c r="I2447" s="63"/>
      <c r="M2447" s="2"/>
    </row>
    <row r="2448" spans="7:13" x14ac:dyDescent="0.3">
      <c r="G2448" s="62"/>
      <c r="H2448" s="4"/>
      <c r="I2448" s="63"/>
      <c r="M2448" s="2"/>
    </row>
    <row r="2449" spans="7:13" x14ac:dyDescent="0.3">
      <c r="G2449" s="62"/>
      <c r="H2449" s="4"/>
      <c r="I2449" s="63"/>
      <c r="M2449" s="2"/>
    </row>
    <row r="2450" spans="7:13" x14ac:dyDescent="0.3">
      <c r="G2450" s="62"/>
      <c r="H2450" s="4"/>
      <c r="I2450" s="63"/>
      <c r="M2450" s="2"/>
    </row>
    <row r="2451" spans="7:13" x14ac:dyDescent="0.3">
      <c r="G2451" s="62"/>
      <c r="H2451" s="4"/>
      <c r="I2451" s="63"/>
      <c r="M2451" s="2"/>
    </row>
    <row r="2452" spans="7:13" x14ac:dyDescent="0.3">
      <c r="G2452" s="62"/>
      <c r="H2452" s="4"/>
      <c r="I2452" s="63"/>
      <c r="M2452" s="2"/>
    </row>
    <row r="2453" spans="7:13" x14ac:dyDescent="0.3">
      <c r="G2453" s="62"/>
      <c r="H2453" s="4"/>
      <c r="I2453" s="63"/>
      <c r="M2453" s="2"/>
    </row>
    <row r="2454" spans="7:13" x14ac:dyDescent="0.3">
      <c r="G2454" s="62"/>
      <c r="H2454" s="4"/>
      <c r="I2454" s="63"/>
      <c r="M2454" s="2"/>
    </row>
    <row r="2455" spans="7:13" x14ac:dyDescent="0.3">
      <c r="G2455" s="62"/>
      <c r="H2455" s="4"/>
      <c r="I2455" s="63"/>
      <c r="M2455" s="2"/>
    </row>
    <row r="2456" spans="7:13" x14ac:dyDescent="0.3">
      <c r="G2456" s="62"/>
      <c r="H2456" s="4"/>
      <c r="I2456" s="63"/>
      <c r="M2456" s="2"/>
    </row>
    <row r="2457" spans="7:13" x14ac:dyDescent="0.3">
      <c r="G2457" s="62"/>
      <c r="H2457" s="4"/>
      <c r="I2457" s="63"/>
      <c r="M2457" s="2"/>
    </row>
    <row r="2458" spans="7:13" x14ac:dyDescent="0.3">
      <c r="G2458" s="62"/>
      <c r="H2458" s="4"/>
      <c r="I2458" s="63"/>
      <c r="M2458" s="2"/>
    </row>
    <row r="2459" spans="7:13" x14ac:dyDescent="0.3">
      <c r="G2459" s="62"/>
      <c r="H2459" s="4"/>
      <c r="I2459" s="63"/>
      <c r="M2459" s="2"/>
    </row>
    <row r="2460" spans="7:13" x14ac:dyDescent="0.3">
      <c r="G2460" s="62"/>
      <c r="H2460" s="4"/>
      <c r="I2460" s="63"/>
      <c r="M2460" s="2"/>
    </row>
    <row r="2461" spans="7:13" x14ac:dyDescent="0.3">
      <c r="G2461" s="62"/>
      <c r="H2461" s="4"/>
      <c r="I2461" s="63"/>
      <c r="M2461" s="2"/>
    </row>
    <row r="2462" spans="7:13" x14ac:dyDescent="0.3">
      <c r="G2462" s="62"/>
      <c r="H2462" s="4"/>
      <c r="I2462" s="63"/>
      <c r="M2462" s="2"/>
    </row>
    <row r="2463" spans="7:13" x14ac:dyDescent="0.3">
      <c r="G2463" s="62"/>
      <c r="H2463" s="4"/>
      <c r="I2463" s="63"/>
      <c r="M2463" s="2"/>
    </row>
    <row r="2464" spans="7:13" x14ac:dyDescent="0.3">
      <c r="G2464" s="62"/>
      <c r="H2464" s="4"/>
      <c r="I2464" s="63"/>
      <c r="M2464" s="2"/>
    </row>
    <row r="2465" spans="7:13" x14ac:dyDescent="0.3">
      <c r="G2465" s="62"/>
      <c r="H2465" s="4"/>
      <c r="I2465" s="63"/>
      <c r="M2465" s="2"/>
    </row>
    <row r="2466" spans="7:13" x14ac:dyDescent="0.3">
      <c r="G2466" s="62"/>
      <c r="H2466" s="4"/>
      <c r="I2466" s="63"/>
      <c r="M2466" s="2"/>
    </row>
    <row r="2467" spans="7:13" x14ac:dyDescent="0.3">
      <c r="G2467" s="62"/>
      <c r="H2467" s="4"/>
      <c r="I2467" s="63"/>
      <c r="M2467" s="2"/>
    </row>
    <row r="2468" spans="7:13" x14ac:dyDescent="0.3">
      <c r="G2468" s="62"/>
      <c r="H2468" s="4"/>
      <c r="I2468" s="63"/>
      <c r="M2468" s="2"/>
    </row>
    <row r="2469" spans="7:13" x14ac:dyDescent="0.3">
      <c r="G2469" s="62"/>
      <c r="H2469" s="4"/>
      <c r="I2469" s="63"/>
      <c r="M2469" s="2"/>
    </row>
    <row r="2470" spans="7:13" x14ac:dyDescent="0.3">
      <c r="G2470" s="62"/>
      <c r="H2470" s="4"/>
      <c r="I2470" s="63"/>
      <c r="M2470" s="2"/>
    </row>
    <row r="2471" spans="7:13" x14ac:dyDescent="0.3">
      <c r="G2471" s="62"/>
      <c r="H2471" s="4"/>
      <c r="I2471" s="63"/>
      <c r="M2471" s="2"/>
    </row>
    <row r="2472" spans="7:13" x14ac:dyDescent="0.3">
      <c r="G2472" s="62"/>
      <c r="H2472" s="4"/>
      <c r="I2472" s="63"/>
      <c r="M2472" s="2"/>
    </row>
    <row r="2473" spans="7:13" x14ac:dyDescent="0.3">
      <c r="G2473" s="62"/>
      <c r="H2473" s="4"/>
      <c r="I2473" s="63"/>
      <c r="M2473" s="2"/>
    </row>
    <row r="2474" spans="7:13" x14ac:dyDescent="0.3">
      <c r="G2474" s="62"/>
      <c r="H2474" s="4"/>
      <c r="I2474" s="63"/>
      <c r="M2474" s="2"/>
    </row>
    <row r="2475" spans="7:13" x14ac:dyDescent="0.3">
      <c r="G2475" s="62"/>
      <c r="H2475" s="4"/>
      <c r="I2475" s="63"/>
      <c r="M2475" s="2"/>
    </row>
    <row r="2476" spans="7:13" x14ac:dyDescent="0.3">
      <c r="G2476" s="62"/>
      <c r="H2476" s="4"/>
      <c r="I2476" s="63"/>
      <c r="M2476" s="2"/>
    </row>
    <row r="2477" spans="7:13" x14ac:dyDescent="0.3">
      <c r="G2477" s="62"/>
      <c r="H2477" s="4"/>
      <c r="I2477" s="63"/>
      <c r="M2477" s="2"/>
    </row>
    <row r="2478" spans="7:13" x14ac:dyDescent="0.3">
      <c r="G2478" s="62"/>
      <c r="H2478" s="4"/>
      <c r="I2478" s="63"/>
      <c r="M2478" s="2"/>
    </row>
    <row r="2479" spans="7:13" x14ac:dyDescent="0.3">
      <c r="G2479" s="62"/>
      <c r="H2479" s="4"/>
      <c r="I2479" s="63"/>
      <c r="M2479" s="2"/>
    </row>
    <row r="2480" spans="7:13" x14ac:dyDescent="0.3">
      <c r="G2480" s="62"/>
      <c r="H2480" s="4"/>
      <c r="I2480" s="63"/>
      <c r="M2480" s="2"/>
    </row>
    <row r="2481" spans="7:13" x14ac:dyDescent="0.3">
      <c r="G2481" s="62"/>
      <c r="H2481" s="4"/>
      <c r="I2481" s="63"/>
      <c r="M2481" s="2"/>
    </row>
    <row r="2482" spans="7:13" x14ac:dyDescent="0.3">
      <c r="G2482" s="62"/>
      <c r="H2482" s="4"/>
      <c r="I2482" s="63"/>
      <c r="M2482" s="2"/>
    </row>
    <row r="2483" spans="7:13" x14ac:dyDescent="0.3">
      <c r="G2483" s="62"/>
      <c r="H2483" s="4"/>
      <c r="I2483" s="63"/>
      <c r="M2483" s="2"/>
    </row>
    <row r="2484" spans="7:13" x14ac:dyDescent="0.3">
      <c r="G2484" s="62"/>
      <c r="H2484" s="4"/>
      <c r="I2484" s="63"/>
      <c r="M2484" s="2"/>
    </row>
    <row r="2485" spans="7:13" x14ac:dyDescent="0.3">
      <c r="G2485" s="62"/>
      <c r="H2485" s="4"/>
      <c r="I2485" s="63"/>
      <c r="M2485" s="2"/>
    </row>
    <row r="2486" spans="7:13" x14ac:dyDescent="0.3">
      <c r="G2486" s="62"/>
      <c r="H2486" s="4"/>
      <c r="I2486" s="63"/>
      <c r="M2486" s="2"/>
    </row>
    <row r="2487" spans="7:13" x14ac:dyDescent="0.3">
      <c r="G2487" s="62"/>
      <c r="H2487" s="4"/>
      <c r="I2487" s="63"/>
      <c r="M2487" s="2"/>
    </row>
    <row r="2488" spans="7:13" x14ac:dyDescent="0.3">
      <c r="G2488" s="62"/>
      <c r="H2488" s="4"/>
      <c r="I2488" s="63"/>
      <c r="M2488" s="2"/>
    </row>
    <row r="2489" spans="7:13" x14ac:dyDescent="0.3">
      <c r="G2489" s="62"/>
      <c r="H2489" s="4"/>
      <c r="I2489" s="63"/>
      <c r="M2489" s="2"/>
    </row>
    <row r="2490" spans="7:13" x14ac:dyDescent="0.3">
      <c r="G2490" s="62"/>
      <c r="H2490" s="4"/>
      <c r="I2490" s="63"/>
      <c r="M2490" s="2"/>
    </row>
    <row r="2491" spans="7:13" x14ac:dyDescent="0.3">
      <c r="G2491" s="62"/>
      <c r="H2491" s="4"/>
      <c r="I2491" s="63"/>
      <c r="M2491" s="2"/>
    </row>
    <row r="2492" spans="7:13" x14ac:dyDescent="0.3">
      <c r="G2492" s="62"/>
      <c r="H2492" s="4"/>
      <c r="I2492" s="63"/>
      <c r="M2492" s="2"/>
    </row>
    <row r="2493" spans="7:13" x14ac:dyDescent="0.3">
      <c r="G2493" s="62"/>
      <c r="H2493" s="4"/>
      <c r="I2493" s="63"/>
      <c r="M2493" s="2"/>
    </row>
    <row r="2494" spans="7:13" x14ac:dyDescent="0.3">
      <c r="G2494" s="62"/>
      <c r="H2494" s="4"/>
      <c r="I2494" s="63"/>
      <c r="M2494" s="2"/>
    </row>
    <row r="2495" spans="7:13" x14ac:dyDescent="0.3">
      <c r="G2495" s="62"/>
      <c r="H2495" s="4"/>
      <c r="I2495" s="63"/>
      <c r="M2495" s="2"/>
    </row>
    <row r="2496" spans="7:13" x14ac:dyDescent="0.3">
      <c r="G2496" s="62"/>
      <c r="H2496" s="4"/>
      <c r="I2496" s="63"/>
      <c r="M2496" s="2"/>
    </row>
    <row r="2497" spans="7:13" x14ac:dyDescent="0.3">
      <c r="G2497" s="62"/>
      <c r="H2497" s="4"/>
      <c r="I2497" s="63"/>
      <c r="M2497" s="2"/>
    </row>
    <row r="2498" spans="7:13" x14ac:dyDescent="0.3">
      <c r="G2498" s="62"/>
      <c r="H2498" s="4"/>
      <c r="I2498" s="63"/>
      <c r="M2498" s="2"/>
    </row>
  </sheetData>
  <autoFilter ref="A1:N2102" xr:uid="{4D450DF2-E5C3-44C0-8E0B-79C41B22FA61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873"/>
  <sheetViews>
    <sheetView topLeftCell="A3856" workbookViewId="0">
      <selection activeCell="O17" sqref="O17"/>
    </sheetView>
  </sheetViews>
  <sheetFormatPr defaultRowHeight="14.4" x14ac:dyDescent="0.3"/>
  <cols>
    <col min="1" max="6" width="15.6640625" customWidth="1"/>
    <col min="7" max="7" width="15.6640625" style="1" customWidth="1"/>
    <col min="8" max="11" width="15.6640625" customWidth="1"/>
    <col min="12" max="12" width="15.6640625" style="2" customWidth="1"/>
    <col min="13" max="13" width="15.6640625" style="3" customWidth="1"/>
    <col min="14" max="15" width="15.6640625" customWidth="1"/>
    <col min="16" max="16" width="15.6640625" style="2" customWidth="1"/>
    <col min="18" max="18" width="14.88671875" bestFit="1" customWidth="1"/>
    <col min="19" max="19" width="20.109375" bestFit="1" customWidth="1"/>
  </cols>
  <sheetData>
    <row r="1" spans="1:23" x14ac:dyDescent="0.3">
      <c r="A1" t="s">
        <v>1024</v>
      </c>
      <c r="B1" t="s">
        <v>0</v>
      </c>
      <c r="C1" t="s">
        <v>1</v>
      </c>
      <c r="D1" t="s">
        <v>2</v>
      </c>
      <c r="E1" t="s">
        <v>3</v>
      </c>
      <c r="F1" t="s">
        <v>1025</v>
      </c>
      <c r="G1" t="s">
        <v>175</v>
      </c>
      <c r="H1" t="s">
        <v>4</v>
      </c>
      <c r="I1" s="1" t="s">
        <v>5</v>
      </c>
      <c r="J1" t="s">
        <v>6</v>
      </c>
      <c r="K1" t="s">
        <v>7</v>
      </c>
      <c r="L1" t="s">
        <v>1026</v>
      </c>
      <c r="M1" t="s">
        <v>8</v>
      </c>
      <c r="N1" s="2" t="s">
        <v>39</v>
      </c>
      <c r="O1" s="62" t="s">
        <v>9</v>
      </c>
      <c r="P1" s="63" t="s">
        <v>1020</v>
      </c>
      <c r="Q1" t="s">
        <v>10</v>
      </c>
      <c r="R1" t="s">
        <v>11</v>
      </c>
      <c r="S1" t="s">
        <v>1027</v>
      </c>
      <c r="T1" t="s">
        <v>1021</v>
      </c>
      <c r="U1" s="2" t="s">
        <v>1022</v>
      </c>
      <c r="V1" t="s">
        <v>1028</v>
      </c>
      <c r="W1" t="s">
        <v>1029</v>
      </c>
    </row>
    <row r="2" spans="1:23" x14ac:dyDescent="0.3">
      <c r="A2" t="s">
        <v>1036</v>
      </c>
      <c r="B2" t="s">
        <v>956</v>
      </c>
      <c r="C2" t="s">
        <v>956</v>
      </c>
      <c r="D2">
        <v>60237</v>
      </c>
      <c r="E2" t="s">
        <v>1037</v>
      </c>
      <c r="F2" t="s">
        <v>1038</v>
      </c>
      <c r="G2" s="1" t="s">
        <v>1039</v>
      </c>
      <c r="H2">
        <v>45815.765396053241</v>
      </c>
      <c r="I2" t="s">
        <v>1040</v>
      </c>
      <c r="J2">
        <v>120</v>
      </c>
      <c r="K2" t="s">
        <v>1041</v>
      </c>
      <c r="L2" s="2" t="s">
        <v>16</v>
      </c>
      <c r="M2" s="3">
        <v>148.19999999999999</v>
      </c>
      <c r="N2">
        <v>1</v>
      </c>
      <c r="O2">
        <v>0.1482</v>
      </c>
      <c r="P2" s="2" t="s">
        <v>1042</v>
      </c>
      <c r="Q2" t="s">
        <v>1043</v>
      </c>
      <c r="R2" t="s">
        <v>1044</v>
      </c>
      <c r="S2" t="s">
        <v>1045</v>
      </c>
      <c r="T2" t="s">
        <v>1046</v>
      </c>
      <c r="U2">
        <v>39.679432592594821</v>
      </c>
      <c r="V2" t="s">
        <v>1047</v>
      </c>
      <c r="W2" t="s">
        <v>1047</v>
      </c>
    </row>
    <row r="3" spans="1:23" x14ac:dyDescent="0.3">
      <c r="A3" t="s">
        <v>1036</v>
      </c>
      <c r="B3" t="s">
        <v>956</v>
      </c>
      <c r="C3" t="s">
        <v>956</v>
      </c>
      <c r="D3">
        <v>52932</v>
      </c>
      <c r="E3" t="s">
        <v>1048</v>
      </c>
      <c r="F3" t="s">
        <v>1049</v>
      </c>
      <c r="G3" s="1" t="s">
        <v>1050</v>
      </c>
      <c r="H3">
        <v>45815.751032002307</v>
      </c>
      <c r="I3" t="s">
        <v>1051</v>
      </c>
      <c r="J3">
        <v>110</v>
      </c>
      <c r="K3" t="s">
        <v>1041</v>
      </c>
      <c r="L3" s="2" t="s">
        <v>16</v>
      </c>
      <c r="M3" s="3">
        <v>148.19999999999999</v>
      </c>
      <c r="N3">
        <v>1</v>
      </c>
      <c r="O3">
        <v>0.1482</v>
      </c>
      <c r="P3" s="2" t="s">
        <v>1042</v>
      </c>
      <c r="Q3" t="s">
        <v>1043</v>
      </c>
      <c r="R3" t="s">
        <v>1044</v>
      </c>
      <c r="S3" t="s">
        <v>1045</v>
      </c>
      <c r="T3" t="s">
        <v>1052</v>
      </c>
      <c r="U3">
        <v>40.013450706021104</v>
      </c>
      <c r="V3" t="s">
        <v>1047</v>
      </c>
      <c r="W3" t="s">
        <v>1047</v>
      </c>
    </row>
    <row r="4" spans="1:23" x14ac:dyDescent="0.3">
      <c r="A4" t="s">
        <v>1036</v>
      </c>
      <c r="B4" t="s">
        <v>956</v>
      </c>
      <c r="C4" t="s">
        <v>956</v>
      </c>
      <c r="D4">
        <v>60237</v>
      </c>
      <c r="E4" t="s">
        <v>1053</v>
      </c>
      <c r="F4" t="s">
        <v>1054</v>
      </c>
      <c r="G4" s="1" t="s">
        <v>1055</v>
      </c>
      <c r="H4">
        <v>45815.717682881943</v>
      </c>
      <c r="I4" t="s">
        <v>1056</v>
      </c>
      <c r="J4">
        <v>120</v>
      </c>
      <c r="K4" t="s">
        <v>1041</v>
      </c>
      <c r="L4" s="2" t="s">
        <v>16</v>
      </c>
      <c r="M4" s="3">
        <v>148.19999999999999</v>
      </c>
      <c r="N4">
        <v>1</v>
      </c>
      <c r="O4">
        <v>0.1482</v>
      </c>
      <c r="P4" s="2" t="s">
        <v>1042</v>
      </c>
      <c r="Q4" t="s">
        <v>1043</v>
      </c>
      <c r="R4" t="s">
        <v>1044</v>
      </c>
      <c r="S4" t="s">
        <v>1045</v>
      </c>
      <c r="T4" t="s">
        <v>1046</v>
      </c>
      <c r="U4">
        <v>39.083724884258118</v>
      </c>
      <c r="V4" t="s">
        <v>1047</v>
      </c>
      <c r="W4" t="s">
        <v>1047</v>
      </c>
    </row>
    <row r="5" spans="1:23" x14ac:dyDescent="0.3">
      <c r="A5" t="s">
        <v>1036</v>
      </c>
      <c r="B5" t="s">
        <v>956</v>
      </c>
      <c r="C5" t="s">
        <v>956</v>
      </c>
      <c r="D5">
        <v>52932</v>
      </c>
      <c r="E5" t="s">
        <v>1057</v>
      </c>
      <c r="F5" t="s">
        <v>1058</v>
      </c>
      <c r="G5" s="1" t="s">
        <v>1059</v>
      </c>
      <c r="H5">
        <v>45815.709712974538</v>
      </c>
      <c r="I5" t="s">
        <v>1060</v>
      </c>
      <c r="J5">
        <v>110</v>
      </c>
      <c r="K5" t="s">
        <v>1041</v>
      </c>
      <c r="L5" s="2" t="s">
        <v>16</v>
      </c>
      <c r="M5" s="3">
        <v>148.19999999999999</v>
      </c>
      <c r="N5">
        <v>1</v>
      </c>
      <c r="O5">
        <v>0.1482</v>
      </c>
      <c r="P5" s="2" t="s">
        <v>1042</v>
      </c>
      <c r="Q5" t="s">
        <v>1061</v>
      </c>
      <c r="R5" t="s">
        <v>1044</v>
      </c>
      <c r="S5" t="s">
        <v>1045</v>
      </c>
      <c r="T5" t="s">
        <v>1052</v>
      </c>
      <c r="U5">
        <v>40.5433721412046</v>
      </c>
      <c r="V5" t="s">
        <v>1047</v>
      </c>
      <c r="W5" t="s">
        <v>1047</v>
      </c>
    </row>
    <row r="6" spans="1:23" x14ac:dyDescent="0.3">
      <c r="A6" t="s">
        <v>1036</v>
      </c>
      <c r="B6" t="s">
        <v>956</v>
      </c>
      <c r="C6" t="s">
        <v>956</v>
      </c>
      <c r="D6">
        <v>52932</v>
      </c>
      <c r="E6" t="s">
        <v>1062</v>
      </c>
      <c r="F6" t="s">
        <v>1063</v>
      </c>
      <c r="G6" s="1" t="s">
        <v>1064</v>
      </c>
      <c r="H6">
        <v>45815.70264599537</v>
      </c>
      <c r="I6" t="s">
        <v>1065</v>
      </c>
      <c r="J6">
        <v>110</v>
      </c>
      <c r="K6" t="s">
        <v>1041</v>
      </c>
      <c r="L6" s="2" t="s">
        <v>16</v>
      </c>
      <c r="M6" s="3">
        <v>148.19999999999999</v>
      </c>
      <c r="N6">
        <v>1</v>
      </c>
      <c r="O6">
        <v>0.1482</v>
      </c>
      <c r="P6" s="2" t="s">
        <v>1042</v>
      </c>
      <c r="Q6" t="s">
        <v>1061</v>
      </c>
      <c r="R6" t="s">
        <v>1044</v>
      </c>
      <c r="S6" t="s">
        <v>1045</v>
      </c>
      <c r="T6" t="s">
        <v>1066</v>
      </c>
      <c r="U6">
        <v>43.095777916663792</v>
      </c>
      <c r="V6" t="s">
        <v>1047</v>
      </c>
      <c r="W6" t="s">
        <v>1047</v>
      </c>
    </row>
    <row r="7" spans="1:23" x14ac:dyDescent="0.3">
      <c r="A7" t="s">
        <v>1036</v>
      </c>
      <c r="B7" t="s">
        <v>956</v>
      </c>
      <c r="C7" t="s">
        <v>956</v>
      </c>
      <c r="D7">
        <v>54583</v>
      </c>
      <c r="E7" t="s">
        <v>1067</v>
      </c>
      <c r="F7" t="s">
        <v>1068</v>
      </c>
      <c r="G7" s="1" t="s">
        <v>1069</v>
      </c>
      <c r="H7">
        <v>45815.695614699071</v>
      </c>
      <c r="I7" t="s">
        <v>1070</v>
      </c>
      <c r="J7">
        <v>110</v>
      </c>
      <c r="K7" t="s">
        <v>1041</v>
      </c>
      <c r="L7" s="2" t="s">
        <v>16</v>
      </c>
      <c r="M7" s="3">
        <v>148.19999999999999</v>
      </c>
      <c r="N7">
        <v>1</v>
      </c>
      <c r="O7">
        <v>0.1482</v>
      </c>
      <c r="P7" s="2" t="s">
        <v>1042</v>
      </c>
      <c r="Q7" t="s">
        <v>1061</v>
      </c>
      <c r="R7" t="s">
        <v>1044</v>
      </c>
      <c r="S7" t="s">
        <v>1045</v>
      </c>
      <c r="T7" t="s">
        <v>1071</v>
      </c>
      <c r="U7">
        <v>41.089807407406617</v>
      </c>
      <c r="V7" t="s">
        <v>1047</v>
      </c>
      <c r="W7" t="s">
        <v>1047</v>
      </c>
    </row>
    <row r="8" spans="1:23" x14ac:dyDescent="0.3">
      <c r="A8" t="s">
        <v>1036</v>
      </c>
      <c r="B8" t="s">
        <v>956</v>
      </c>
      <c r="C8" t="s">
        <v>956</v>
      </c>
      <c r="D8">
        <v>52932</v>
      </c>
      <c r="E8" t="s">
        <v>1072</v>
      </c>
      <c r="F8" t="s">
        <v>1073</v>
      </c>
      <c r="G8" s="1" t="s">
        <v>1074</v>
      </c>
      <c r="H8">
        <v>45815.685059837961</v>
      </c>
      <c r="I8" t="s">
        <v>1075</v>
      </c>
      <c r="J8">
        <v>110</v>
      </c>
      <c r="K8" t="s">
        <v>1041</v>
      </c>
      <c r="L8" s="2" t="s">
        <v>16</v>
      </c>
      <c r="M8" s="3">
        <v>148.19999999999999</v>
      </c>
      <c r="N8">
        <v>1</v>
      </c>
      <c r="O8">
        <v>0.1482</v>
      </c>
      <c r="P8" s="2" t="s">
        <v>1042</v>
      </c>
      <c r="Q8" t="s">
        <v>1061</v>
      </c>
      <c r="R8" t="s">
        <v>1044</v>
      </c>
      <c r="S8" t="s">
        <v>1045</v>
      </c>
      <c r="T8" t="s">
        <v>1052</v>
      </c>
      <c r="U8">
        <v>40.572100300923921</v>
      </c>
      <c r="V8" t="s">
        <v>1047</v>
      </c>
      <c r="W8" t="s">
        <v>1047</v>
      </c>
    </row>
    <row r="9" spans="1:23" x14ac:dyDescent="0.3">
      <c r="A9" t="s">
        <v>1036</v>
      </c>
      <c r="B9" t="s">
        <v>956</v>
      </c>
      <c r="C9" t="s">
        <v>956</v>
      </c>
      <c r="D9">
        <v>60237</v>
      </c>
      <c r="E9" t="s">
        <v>1076</v>
      </c>
      <c r="F9" t="s">
        <v>1077</v>
      </c>
      <c r="G9" s="1" t="s">
        <v>1078</v>
      </c>
      <c r="H9">
        <v>45815.047405613434</v>
      </c>
      <c r="I9" t="s">
        <v>1079</v>
      </c>
      <c r="J9">
        <v>120</v>
      </c>
      <c r="K9" t="s">
        <v>1041</v>
      </c>
      <c r="L9" s="2" t="s">
        <v>16</v>
      </c>
      <c r="M9" s="3">
        <v>148.19999999999999</v>
      </c>
      <c r="N9">
        <v>1</v>
      </c>
      <c r="O9">
        <v>0.1482</v>
      </c>
      <c r="P9" s="2" t="s">
        <v>1042</v>
      </c>
      <c r="Q9" t="s">
        <v>1080</v>
      </c>
      <c r="R9" t="s">
        <v>1044</v>
      </c>
      <c r="S9" t="s">
        <v>1045</v>
      </c>
      <c r="T9" t="s">
        <v>1046</v>
      </c>
      <c r="U9">
        <v>39.393304467594128</v>
      </c>
      <c r="V9" t="s">
        <v>1047</v>
      </c>
      <c r="W9" t="s">
        <v>1047</v>
      </c>
    </row>
    <row r="10" spans="1:23" x14ac:dyDescent="0.3">
      <c r="A10" t="s">
        <v>1036</v>
      </c>
      <c r="B10" t="s">
        <v>956</v>
      </c>
      <c r="C10" t="s">
        <v>956</v>
      </c>
      <c r="D10">
        <v>54583</v>
      </c>
      <c r="E10" t="s">
        <v>1081</v>
      </c>
      <c r="F10" t="s">
        <v>1068</v>
      </c>
      <c r="G10" s="1" t="s">
        <v>1082</v>
      </c>
      <c r="H10">
        <v>45815.046423414351</v>
      </c>
      <c r="I10" t="s">
        <v>1083</v>
      </c>
      <c r="J10">
        <v>110</v>
      </c>
      <c r="K10" t="s">
        <v>1041</v>
      </c>
      <c r="L10" s="2" t="s">
        <v>16</v>
      </c>
      <c r="M10" s="3">
        <v>148.19999999999999</v>
      </c>
      <c r="N10">
        <v>1</v>
      </c>
      <c r="O10">
        <v>0.1482</v>
      </c>
      <c r="P10" s="2" t="s">
        <v>1042</v>
      </c>
      <c r="Q10" t="s">
        <v>1080</v>
      </c>
      <c r="R10" t="s">
        <v>1044</v>
      </c>
      <c r="S10" t="s">
        <v>1045</v>
      </c>
      <c r="T10" t="s">
        <v>1071</v>
      </c>
      <c r="U10">
        <v>41.130212905089138</v>
      </c>
      <c r="V10" t="s">
        <v>1047</v>
      </c>
      <c r="W10" t="s">
        <v>1047</v>
      </c>
    </row>
    <row r="11" spans="1:23" x14ac:dyDescent="0.3">
      <c r="A11" t="s">
        <v>1036</v>
      </c>
      <c r="B11" t="s">
        <v>956</v>
      </c>
      <c r="C11" t="s">
        <v>956</v>
      </c>
      <c r="D11">
        <v>52932</v>
      </c>
      <c r="E11" t="s">
        <v>1084</v>
      </c>
      <c r="F11" t="s">
        <v>1085</v>
      </c>
      <c r="G11" s="1" t="s">
        <v>1086</v>
      </c>
      <c r="H11">
        <v>45815.046047071759</v>
      </c>
      <c r="I11" t="s">
        <v>1087</v>
      </c>
      <c r="J11">
        <v>110</v>
      </c>
      <c r="K11" t="s">
        <v>1041</v>
      </c>
      <c r="L11" s="2" t="s">
        <v>16</v>
      </c>
      <c r="M11" s="3">
        <v>148.19999999999999</v>
      </c>
      <c r="N11">
        <v>1</v>
      </c>
      <c r="O11">
        <v>0.1482</v>
      </c>
      <c r="P11" s="2" t="s">
        <v>1042</v>
      </c>
      <c r="Q11" t="s">
        <v>1080</v>
      </c>
      <c r="R11" t="s">
        <v>1044</v>
      </c>
      <c r="S11" t="s">
        <v>1045</v>
      </c>
      <c r="T11" t="s">
        <v>1052</v>
      </c>
      <c r="U11">
        <v>40.245340578701871</v>
      </c>
      <c r="V11" t="s">
        <v>1047</v>
      </c>
      <c r="W11" t="s">
        <v>1047</v>
      </c>
    </row>
    <row r="12" spans="1:23" x14ac:dyDescent="0.3">
      <c r="A12" t="s">
        <v>1036</v>
      </c>
      <c r="B12" t="s">
        <v>956</v>
      </c>
      <c r="C12" t="s">
        <v>956</v>
      </c>
      <c r="D12">
        <v>60237</v>
      </c>
      <c r="E12" t="s">
        <v>1088</v>
      </c>
      <c r="F12" t="s">
        <v>1089</v>
      </c>
      <c r="G12" s="1" t="s">
        <v>1090</v>
      </c>
      <c r="H12">
        <v>45815.045640520832</v>
      </c>
      <c r="I12" t="s">
        <v>1091</v>
      </c>
      <c r="J12">
        <v>120</v>
      </c>
      <c r="K12" t="s">
        <v>1041</v>
      </c>
      <c r="L12" s="2" t="s">
        <v>16</v>
      </c>
      <c r="M12" s="3">
        <v>148.19999999999999</v>
      </c>
      <c r="N12">
        <v>1</v>
      </c>
      <c r="O12">
        <v>0.1482</v>
      </c>
      <c r="P12" s="2" t="s">
        <v>1042</v>
      </c>
      <c r="Q12" t="s">
        <v>1080</v>
      </c>
      <c r="R12" t="s">
        <v>1044</v>
      </c>
      <c r="S12" t="s">
        <v>1045</v>
      </c>
      <c r="T12" t="s">
        <v>1046</v>
      </c>
      <c r="U12">
        <v>39.846960405091522</v>
      </c>
      <c r="V12" t="s">
        <v>1047</v>
      </c>
      <c r="W12" t="s">
        <v>1047</v>
      </c>
    </row>
    <row r="13" spans="1:23" x14ac:dyDescent="0.3">
      <c r="A13" t="s">
        <v>1036</v>
      </c>
      <c r="B13" t="s">
        <v>956</v>
      </c>
      <c r="C13" t="s">
        <v>956</v>
      </c>
      <c r="D13">
        <v>54583</v>
      </c>
      <c r="E13" t="s">
        <v>1092</v>
      </c>
      <c r="F13" t="s">
        <v>1093</v>
      </c>
      <c r="G13" s="1" t="s">
        <v>1094</v>
      </c>
      <c r="H13">
        <v>45815.0452553125</v>
      </c>
      <c r="I13" t="s">
        <v>1095</v>
      </c>
      <c r="J13">
        <v>110</v>
      </c>
      <c r="K13" t="s">
        <v>1041</v>
      </c>
      <c r="L13" s="2" t="s">
        <v>16</v>
      </c>
      <c r="M13" s="3">
        <v>148.19999999999999</v>
      </c>
      <c r="N13">
        <v>1</v>
      </c>
      <c r="O13">
        <v>0.1482</v>
      </c>
      <c r="P13" s="2" t="s">
        <v>1042</v>
      </c>
      <c r="Q13" t="s">
        <v>1080</v>
      </c>
      <c r="R13" t="s">
        <v>1044</v>
      </c>
      <c r="S13" t="s">
        <v>1045</v>
      </c>
      <c r="T13" t="s">
        <v>1071</v>
      </c>
      <c r="U13">
        <v>41.542794571760169</v>
      </c>
      <c r="V13" t="s">
        <v>1047</v>
      </c>
      <c r="W13" t="s">
        <v>1047</v>
      </c>
    </row>
    <row r="14" spans="1:23" x14ac:dyDescent="0.3">
      <c r="A14" t="s">
        <v>1036</v>
      </c>
      <c r="B14" t="s">
        <v>956</v>
      </c>
      <c r="C14" t="s">
        <v>956</v>
      </c>
      <c r="D14">
        <v>52932</v>
      </c>
      <c r="E14" t="s">
        <v>1096</v>
      </c>
      <c r="F14" t="s">
        <v>1097</v>
      </c>
      <c r="G14" s="1" t="s">
        <v>1098</v>
      </c>
      <c r="H14">
        <v>45815.04021791667</v>
      </c>
      <c r="I14" t="s">
        <v>1099</v>
      </c>
      <c r="J14">
        <v>110</v>
      </c>
      <c r="K14" t="s">
        <v>1041</v>
      </c>
      <c r="L14" s="2" t="s">
        <v>16</v>
      </c>
      <c r="M14" s="3">
        <v>148.19999999999999</v>
      </c>
      <c r="N14">
        <v>1</v>
      </c>
      <c r="O14">
        <v>0.1482</v>
      </c>
      <c r="P14" s="2" t="s">
        <v>1042</v>
      </c>
      <c r="Q14" t="s">
        <v>1080</v>
      </c>
      <c r="R14" t="s">
        <v>1044</v>
      </c>
      <c r="S14" t="s">
        <v>1045</v>
      </c>
      <c r="T14" t="s">
        <v>1052</v>
      </c>
      <c r="U14">
        <v>40.059085162036347</v>
      </c>
      <c r="V14" t="s">
        <v>1047</v>
      </c>
      <c r="W14" t="s">
        <v>1047</v>
      </c>
    </row>
    <row r="15" spans="1:23" x14ac:dyDescent="0.3">
      <c r="A15" t="s">
        <v>1036</v>
      </c>
      <c r="B15" t="s">
        <v>956</v>
      </c>
      <c r="C15" t="s">
        <v>956</v>
      </c>
      <c r="D15">
        <v>54583</v>
      </c>
      <c r="E15" t="s">
        <v>1100</v>
      </c>
      <c r="F15" t="s">
        <v>1101</v>
      </c>
      <c r="G15" s="1" t="s">
        <v>1102</v>
      </c>
      <c r="H15">
        <v>45814.605967465279</v>
      </c>
      <c r="I15" t="s">
        <v>1103</v>
      </c>
      <c r="J15">
        <v>110</v>
      </c>
      <c r="K15" t="s">
        <v>1041</v>
      </c>
      <c r="L15" s="2" t="s">
        <v>16</v>
      </c>
      <c r="M15" s="3">
        <v>148.19999999999999</v>
      </c>
      <c r="N15">
        <v>1</v>
      </c>
      <c r="O15">
        <v>0.1482</v>
      </c>
      <c r="P15" s="2" t="s">
        <v>1042</v>
      </c>
      <c r="Q15" t="s">
        <v>1104</v>
      </c>
      <c r="R15" t="s">
        <v>1044</v>
      </c>
      <c r="S15" t="s">
        <v>1105</v>
      </c>
      <c r="T15" t="s">
        <v>1071</v>
      </c>
      <c r="U15">
        <v>41.006064085646358</v>
      </c>
      <c r="V15" t="s">
        <v>1047</v>
      </c>
      <c r="W15" t="s">
        <v>1047</v>
      </c>
    </row>
    <row r="16" spans="1:23" x14ac:dyDescent="0.3">
      <c r="A16" t="s">
        <v>1036</v>
      </c>
      <c r="B16" t="s">
        <v>624</v>
      </c>
      <c r="C16" t="s">
        <v>624</v>
      </c>
      <c r="D16">
        <v>50062</v>
      </c>
      <c r="E16" t="s">
        <v>1106</v>
      </c>
      <c r="F16" t="s">
        <v>1107</v>
      </c>
      <c r="G16" s="1" t="s">
        <v>1108</v>
      </c>
      <c r="H16">
        <v>45797.157815752318</v>
      </c>
      <c r="I16" t="s">
        <v>1109</v>
      </c>
      <c r="J16">
        <v>110</v>
      </c>
      <c r="K16" t="s">
        <v>1110</v>
      </c>
      <c r="L16" s="2" t="s">
        <v>16</v>
      </c>
      <c r="M16" s="3">
        <v>41</v>
      </c>
      <c r="N16">
        <v>1</v>
      </c>
      <c r="O16">
        <v>4.1000000000000002E-2</v>
      </c>
      <c r="P16" s="2" t="s">
        <v>1111</v>
      </c>
      <c r="Q16" t="s">
        <v>1104</v>
      </c>
      <c r="R16" t="s">
        <v>1044</v>
      </c>
      <c r="S16" t="s">
        <v>1112</v>
      </c>
      <c r="T16" t="s">
        <v>1113</v>
      </c>
      <c r="U16">
        <v>57.898211226849533</v>
      </c>
      <c r="V16" t="s">
        <v>1047</v>
      </c>
      <c r="W16" t="s">
        <v>1047</v>
      </c>
    </row>
    <row r="17" spans="1:23" x14ac:dyDescent="0.3">
      <c r="A17" t="s">
        <v>1036</v>
      </c>
      <c r="B17" t="s">
        <v>624</v>
      </c>
      <c r="C17" t="s">
        <v>624</v>
      </c>
      <c r="D17">
        <v>57858</v>
      </c>
      <c r="E17" t="s">
        <v>1114</v>
      </c>
      <c r="F17" t="s">
        <v>1115</v>
      </c>
      <c r="G17" s="1" t="s">
        <v>1116</v>
      </c>
      <c r="H17">
        <v>45797.156585543977</v>
      </c>
      <c r="I17" t="s">
        <v>1117</v>
      </c>
      <c r="J17">
        <v>120</v>
      </c>
      <c r="K17" t="s">
        <v>1110</v>
      </c>
      <c r="L17" s="2" t="s">
        <v>16</v>
      </c>
      <c r="M17" s="3">
        <v>41</v>
      </c>
      <c r="N17">
        <v>1</v>
      </c>
      <c r="O17">
        <v>4.1000000000000002E-2</v>
      </c>
      <c r="P17" s="2" t="s">
        <v>1111</v>
      </c>
      <c r="Q17" t="s">
        <v>1104</v>
      </c>
      <c r="R17" t="s">
        <v>1044</v>
      </c>
      <c r="S17" t="s">
        <v>1112</v>
      </c>
      <c r="T17" t="s">
        <v>1118</v>
      </c>
      <c r="U17">
        <v>72.78169952546159</v>
      </c>
      <c r="V17" t="s">
        <v>1047</v>
      </c>
      <c r="W17" t="s">
        <v>1047</v>
      </c>
    </row>
    <row r="18" spans="1:23" x14ac:dyDescent="0.3">
      <c r="A18" t="s">
        <v>1036</v>
      </c>
      <c r="B18" t="s">
        <v>624</v>
      </c>
      <c r="C18" t="s">
        <v>624</v>
      </c>
      <c r="D18">
        <v>50062</v>
      </c>
      <c r="E18" t="s">
        <v>1119</v>
      </c>
      <c r="F18" t="s">
        <v>1120</v>
      </c>
      <c r="G18" s="1" t="s">
        <v>1121</v>
      </c>
      <c r="H18">
        <v>45796.702141550923</v>
      </c>
      <c r="I18" t="s">
        <v>1122</v>
      </c>
      <c r="J18">
        <v>110</v>
      </c>
      <c r="K18" t="s">
        <v>1110</v>
      </c>
      <c r="L18" s="2" t="s">
        <v>16</v>
      </c>
      <c r="M18" s="3">
        <v>41</v>
      </c>
      <c r="N18">
        <v>1</v>
      </c>
      <c r="O18">
        <v>4.1000000000000002E-2</v>
      </c>
      <c r="P18" s="2" t="s">
        <v>1111</v>
      </c>
      <c r="Q18" t="s">
        <v>1061</v>
      </c>
      <c r="R18" t="s">
        <v>1044</v>
      </c>
      <c r="S18" t="s">
        <v>1123</v>
      </c>
      <c r="T18" t="s">
        <v>1124</v>
      </c>
      <c r="U18">
        <v>74.331070335647382</v>
      </c>
      <c r="V18" t="s">
        <v>1047</v>
      </c>
      <c r="W18" t="s">
        <v>1047</v>
      </c>
    </row>
    <row r="19" spans="1:23" x14ac:dyDescent="0.3">
      <c r="A19" t="s">
        <v>1036</v>
      </c>
      <c r="B19" t="s">
        <v>624</v>
      </c>
      <c r="C19" t="s">
        <v>624</v>
      </c>
      <c r="D19">
        <v>50062</v>
      </c>
      <c r="E19" t="s">
        <v>1125</v>
      </c>
      <c r="F19" t="s">
        <v>1126</v>
      </c>
      <c r="G19" s="1" t="s">
        <v>1127</v>
      </c>
      <c r="H19">
        <v>45794.54819908565</v>
      </c>
      <c r="I19" t="s">
        <v>1128</v>
      </c>
      <c r="J19">
        <v>110</v>
      </c>
      <c r="K19" t="s">
        <v>1110</v>
      </c>
      <c r="L19" s="2" t="s">
        <v>16</v>
      </c>
      <c r="M19" s="3">
        <v>41</v>
      </c>
      <c r="N19">
        <v>1</v>
      </c>
      <c r="O19">
        <v>4.1000000000000002E-2</v>
      </c>
      <c r="P19" s="2" t="s">
        <v>1111</v>
      </c>
      <c r="Q19" t="s">
        <v>1061</v>
      </c>
      <c r="R19" t="s">
        <v>1044</v>
      </c>
      <c r="S19" t="s">
        <v>1047</v>
      </c>
      <c r="T19" t="s">
        <v>1118</v>
      </c>
      <c r="U19">
        <v>72.467069050922873</v>
      </c>
      <c r="V19" t="s">
        <v>1047</v>
      </c>
      <c r="W19" t="s">
        <v>1047</v>
      </c>
    </row>
    <row r="20" spans="1:23" x14ac:dyDescent="0.3">
      <c r="A20" t="s">
        <v>1036</v>
      </c>
      <c r="B20" t="s">
        <v>624</v>
      </c>
      <c r="C20" t="s">
        <v>624</v>
      </c>
      <c r="D20">
        <v>50062</v>
      </c>
      <c r="E20" t="s">
        <v>1129</v>
      </c>
      <c r="F20" t="s">
        <v>1130</v>
      </c>
      <c r="G20" s="1" t="s">
        <v>1131</v>
      </c>
      <c r="H20">
        <v>45794.548037546287</v>
      </c>
      <c r="I20" t="s">
        <v>1128</v>
      </c>
      <c r="J20">
        <v>110</v>
      </c>
      <c r="K20" t="s">
        <v>1110</v>
      </c>
      <c r="L20" s="2" t="s">
        <v>16</v>
      </c>
      <c r="M20" s="3">
        <v>41</v>
      </c>
      <c r="N20">
        <v>1</v>
      </c>
      <c r="O20">
        <v>4.1000000000000002E-2</v>
      </c>
      <c r="P20" s="2" t="s">
        <v>1111</v>
      </c>
      <c r="Q20" t="s">
        <v>1061</v>
      </c>
      <c r="R20" t="s">
        <v>1044</v>
      </c>
      <c r="S20" t="s">
        <v>1047</v>
      </c>
      <c r="T20" t="s">
        <v>1113</v>
      </c>
      <c r="U20">
        <v>57.544675324075797</v>
      </c>
      <c r="V20" t="s">
        <v>1047</v>
      </c>
      <c r="W20" t="s">
        <v>1047</v>
      </c>
    </row>
    <row r="21" spans="1:23" x14ac:dyDescent="0.3">
      <c r="A21" t="s">
        <v>1036</v>
      </c>
      <c r="B21" t="s">
        <v>624</v>
      </c>
      <c r="C21" t="s">
        <v>624</v>
      </c>
      <c r="D21">
        <v>57858</v>
      </c>
      <c r="E21" t="s">
        <v>1132</v>
      </c>
      <c r="F21" t="s">
        <v>1133</v>
      </c>
      <c r="G21" s="1" t="s">
        <v>1134</v>
      </c>
      <c r="H21">
        <v>45794.547901168982</v>
      </c>
      <c r="I21" t="s">
        <v>1135</v>
      </c>
      <c r="J21">
        <v>120</v>
      </c>
      <c r="K21" t="s">
        <v>1110</v>
      </c>
      <c r="L21" s="2" t="s">
        <v>16</v>
      </c>
      <c r="M21" s="3">
        <v>41</v>
      </c>
      <c r="N21">
        <v>1</v>
      </c>
      <c r="O21">
        <v>4.1000000000000002E-2</v>
      </c>
      <c r="P21" s="2" t="s">
        <v>1111</v>
      </c>
      <c r="Q21" t="s">
        <v>1061</v>
      </c>
      <c r="R21" t="s">
        <v>1044</v>
      </c>
      <c r="S21" t="s">
        <v>1136</v>
      </c>
      <c r="T21" t="s">
        <v>1118</v>
      </c>
      <c r="U21">
        <v>72.058397118053108</v>
      </c>
      <c r="V21" t="s">
        <v>1047</v>
      </c>
      <c r="W21" t="s">
        <v>1047</v>
      </c>
    </row>
    <row r="22" spans="1:23" x14ac:dyDescent="0.3">
      <c r="A22" t="s">
        <v>1036</v>
      </c>
      <c r="B22" t="s">
        <v>624</v>
      </c>
      <c r="C22" t="s">
        <v>624</v>
      </c>
      <c r="D22">
        <v>50062</v>
      </c>
      <c r="E22" t="s">
        <v>1137</v>
      </c>
      <c r="F22" t="s">
        <v>1138</v>
      </c>
      <c r="G22" s="1" t="s">
        <v>1139</v>
      </c>
      <c r="H22">
        <v>45793.164919247683</v>
      </c>
      <c r="I22" t="s">
        <v>1140</v>
      </c>
      <c r="J22">
        <v>110</v>
      </c>
      <c r="K22" t="s">
        <v>1110</v>
      </c>
      <c r="L22" s="2" t="s">
        <v>16</v>
      </c>
      <c r="M22" s="3">
        <v>41</v>
      </c>
      <c r="N22">
        <v>1</v>
      </c>
      <c r="O22">
        <v>4.1000000000000002E-2</v>
      </c>
      <c r="P22" s="2" t="s">
        <v>1111</v>
      </c>
      <c r="Q22" t="s">
        <v>1080</v>
      </c>
      <c r="R22" t="s">
        <v>1044</v>
      </c>
      <c r="S22" t="s">
        <v>1141</v>
      </c>
      <c r="T22" t="s">
        <v>1113</v>
      </c>
      <c r="U22">
        <v>57.645767627313028</v>
      </c>
      <c r="V22" t="s">
        <v>1047</v>
      </c>
      <c r="W22" t="s">
        <v>1047</v>
      </c>
    </row>
    <row r="23" spans="1:23" x14ac:dyDescent="0.3">
      <c r="A23" t="s">
        <v>1036</v>
      </c>
      <c r="B23" t="s">
        <v>624</v>
      </c>
      <c r="C23" t="s">
        <v>624</v>
      </c>
      <c r="D23">
        <v>57858</v>
      </c>
      <c r="E23" t="s">
        <v>1142</v>
      </c>
      <c r="F23" t="s">
        <v>1143</v>
      </c>
      <c r="G23" s="1" t="s">
        <v>1144</v>
      </c>
      <c r="H23">
        <v>45793.164722118046</v>
      </c>
      <c r="I23" t="s">
        <v>1145</v>
      </c>
      <c r="J23">
        <v>120</v>
      </c>
      <c r="K23" t="s">
        <v>1110</v>
      </c>
      <c r="L23" s="2" t="s">
        <v>16</v>
      </c>
      <c r="M23" s="3">
        <v>41</v>
      </c>
      <c r="N23">
        <v>1</v>
      </c>
      <c r="O23">
        <v>4.1000000000000002E-2</v>
      </c>
      <c r="P23" s="2" t="s">
        <v>1111</v>
      </c>
      <c r="Q23" t="s">
        <v>1080</v>
      </c>
      <c r="R23" t="s">
        <v>1044</v>
      </c>
      <c r="S23" t="s">
        <v>1141</v>
      </c>
      <c r="T23" t="s">
        <v>1118</v>
      </c>
      <c r="U23">
        <v>72.107735150464578</v>
      </c>
      <c r="V23" t="s">
        <v>1047</v>
      </c>
      <c r="W23" t="s">
        <v>1047</v>
      </c>
    </row>
    <row r="24" spans="1:23" x14ac:dyDescent="0.3">
      <c r="A24" t="s">
        <v>1036</v>
      </c>
      <c r="B24" t="s">
        <v>624</v>
      </c>
      <c r="C24" t="s">
        <v>624</v>
      </c>
      <c r="D24">
        <v>50062</v>
      </c>
      <c r="E24" t="s">
        <v>1146</v>
      </c>
      <c r="F24" t="s">
        <v>1147</v>
      </c>
      <c r="G24" s="1" t="s">
        <v>1148</v>
      </c>
      <c r="H24">
        <v>45793.164445787042</v>
      </c>
      <c r="I24" t="s">
        <v>1149</v>
      </c>
      <c r="J24">
        <v>110</v>
      </c>
      <c r="K24" t="s">
        <v>1110</v>
      </c>
      <c r="L24" s="2" t="s">
        <v>16</v>
      </c>
      <c r="M24" s="3">
        <v>41</v>
      </c>
      <c r="N24">
        <v>1</v>
      </c>
      <c r="O24">
        <v>4.1000000000000002E-2</v>
      </c>
      <c r="P24" s="2" t="s">
        <v>1111</v>
      </c>
      <c r="Q24" t="s">
        <v>1080</v>
      </c>
      <c r="R24" t="s">
        <v>1044</v>
      </c>
      <c r="S24" t="s">
        <v>1141</v>
      </c>
      <c r="T24" t="s">
        <v>1150</v>
      </c>
      <c r="U24">
        <v>114.9625301620399</v>
      </c>
      <c r="V24" t="s">
        <v>1047</v>
      </c>
      <c r="W24" t="s">
        <v>1047</v>
      </c>
    </row>
    <row r="25" spans="1:23" x14ac:dyDescent="0.3">
      <c r="A25" t="s">
        <v>1036</v>
      </c>
      <c r="B25" t="s">
        <v>624</v>
      </c>
      <c r="C25" t="s">
        <v>624</v>
      </c>
      <c r="D25">
        <v>57858</v>
      </c>
      <c r="E25" t="s">
        <v>1151</v>
      </c>
      <c r="F25" t="s">
        <v>1152</v>
      </c>
      <c r="G25" s="1" t="s">
        <v>1153</v>
      </c>
      <c r="H25">
        <v>45793.164198726852</v>
      </c>
      <c r="I25" t="s">
        <v>1154</v>
      </c>
      <c r="J25">
        <v>120</v>
      </c>
      <c r="K25" t="s">
        <v>1110</v>
      </c>
      <c r="L25" s="2" t="s">
        <v>16</v>
      </c>
      <c r="M25" s="3">
        <v>41</v>
      </c>
      <c r="N25">
        <v>1</v>
      </c>
      <c r="O25">
        <v>4.1000000000000002E-2</v>
      </c>
      <c r="P25" s="2" t="s">
        <v>1111</v>
      </c>
      <c r="Q25" t="s">
        <v>1080</v>
      </c>
      <c r="R25" t="s">
        <v>1044</v>
      </c>
      <c r="S25" t="s">
        <v>1141</v>
      </c>
      <c r="T25" t="s">
        <v>1155</v>
      </c>
      <c r="U25">
        <v>71.378132048608677</v>
      </c>
      <c r="V25" t="s">
        <v>1047</v>
      </c>
      <c r="W25" t="s">
        <v>1047</v>
      </c>
    </row>
    <row r="26" spans="1:23" x14ac:dyDescent="0.3">
      <c r="A26" t="s">
        <v>1036</v>
      </c>
      <c r="B26" t="s">
        <v>624</v>
      </c>
      <c r="C26" t="s">
        <v>624</v>
      </c>
      <c r="D26">
        <v>50062</v>
      </c>
      <c r="E26" t="s">
        <v>1156</v>
      </c>
      <c r="F26" t="s">
        <v>1157</v>
      </c>
      <c r="G26" s="1" t="s">
        <v>1158</v>
      </c>
      <c r="H26">
        <v>45793.163895046288</v>
      </c>
      <c r="I26" t="s">
        <v>1159</v>
      </c>
      <c r="J26">
        <v>110</v>
      </c>
      <c r="K26" t="s">
        <v>1110</v>
      </c>
      <c r="L26" s="2" t="s">
        <v>16</v>
      </c>
      <c r="M26" s="3">
        <v>41</v>
      </c>
      <c r="N26">
        <v>1</v>
      </c>
      <c r="O26">
        <v>4.1000000000000002E-2</v>
      </c>
      <c r="P26" s="2" t="s">
        <v>1111</v>
      </c>
      <c r="Q26" t="s">
        <v>1080</v>
      </c>
      <c r="R26" t="s">
        <v>1044</v>
      </c>
      <c r="S26" t="s">
        <v>1141</v>
      </c>
      <c r="T26" t="s">
        <v>1160</v>
      </c>
      <c r="U26">
        <v>66.413439456016931</v>
      </c>
      <c r="V26" t="s">
        <v>1047</v>
      </c>
      <c r="W26" t="s">
        <v>1047</v>
      </c>
    </row>
    <row r="27" spans="1:23" x14ac:dyDescent="0.3">
      <c r="A27" t="s">
        <v>1036</v>
      </c>
      <c r="B27" t="s">
        <v>624</v>
      </c>
      <c r="C27" t="s">
        <v>624</v>
      </c>
      <c r="D27">
        <v>57858</v>
      </c>
      <c r="E27" t="s">
        <v>1161</v>
      </c>
      <c r="F27" t="s">
        <v>1162</v>
      </c>
      <c r="G27" s="1" t="s">
        <v>1163</v>
      </c>
      <c r="H27">
        <v>45792.411389837973</v>
      </c>
      <c r="I27" t="s">
        <v>1128</v>
      </c>
      <c r="J27">
        <v>120</v>
      </c>
      <c r="K27" t="s">
        <v>1110</v>
      </c>
      <c r="L27" s="2" t="s">
        <v>16</v>
      </c>
      <c r="M27" s="3">
        <v>41</v>
      </c>
      <c r="N27">
        <v>1</v>
      </c>
      <c r="O27">
        <v>4.1000000000000002E-2</v>
      </c>
      <c r="P27" s="2" t="s">
        <v>1111</v>
      </c>
      <c r="Q27" t="s">
        <v>1061</v>
      </c>
      <c r="R27" t="s">
        <v>1044</v>
      </c>
      <c r="S27" t="s">
        <v>1047</v>
      </c>
      <c r="T27" t="s">
        <v>1164</v>
      </c>
      <c r="U27">
        <v>65.097003055554524</v>
      </c>
      <c r="V27" t="s">
        <v>1047</v>
      </c>
      <c r="W27" t="s">
        <v>1047</v>
      </c>
    </row>
    <row r="28" spans="1:23" x14ac:dyDescent="0.3">
      <c r="A28" t="s">
        <v>1036</v>
      </c>
      <c r="B28" t="s">
        <v>624</v>
      </c>
      <c r="C28" t="s">
        <v>624</v>
      </c>
      <c r="D28">
        <v>57858</v>
      </c>
      <c r="E28" t="s">
        <v>1165</v>
      </c>
      <c r="F28" t="s">
        <v>1143</v>
      </c>
      <c r="G28" s="1" t="s">
        <v>1166</v>
      </c>
      <c r="H28">
        <v>45792.41079274306</v>
      </c>
      <c r="I28" t="s">
        <v>1128</v>
      </c>
      <c r="J28">
        <v>120</v>
      </c>
      <c r="K28" t="s">
        <v>1110</v>
      </c>
      <c r="L28" s="2" t="s">
        <v>16</v>
      </c>
      <c r="M28" s="3">
        <v>41</v>
      </c>
      <c r="N28">
        <v>1</v>
      </c>
      <c r="O28">
        <v>4.1000000000000002E-2</v>
      </c>
      <c r="P28" s="2" t="s">
        <v>1111</v>
      </c>
      <c r="Q28" t="s">
        <v>1061</v>
      </c>
      <c r="R28" t="s">
        <v>1044</v>
      </c>
      <c r="S28" t="s">
        <v>1047</v>
      </c>
      <c r="T28" t="s">
        <v>1118</v>
      </c>
      <c r="U28">
        <v>72.264592233797885</v>
      </c>
      <c r="V28" t="s">
        <v>1047</v>
      </c>
      <c r="W28" t="s">
        <v>1047</v>
      </c>
    </row>
    <row r="29" spans="1:23" x14ac:dyDescent="0.3">
      <c r="A29" t="s">
        <v>1036</v>
      </c>
      <c r="B29" t="s">
        <v>624</v>
      </c>
      <c r="C29" t="s">
        <v>624</v>
      </c>
      <c r="D29">
        <v>50062</v>
      </c>
      <c r="E29" t="s">
        <v>1167</v>
      </c>
      <c r="F29" t="s">
        <v>1168</v>
      </c>
      <c r="G29" s="1" t="s">
        <v>1169</v>
      </c>
      <c r="H29">
        <v>45789.640249282413</v>
      </c>
      <c r="I29" t="s">
        <v>1170</v>
      </c>
      <c r="J29">
        <v>110</v>
      </c>
      <c r="K29" t="s">
        <v>1110</v>
      </c>
      <c r="L29" s="2" t="s">
        <v>16</v>
      </c>
      <c r="M29" s="3">
        <v>41</v>
      </c>
      <c r="N29">
        <v>1</v>
      </c>
      <c r="O29">
        <v>4.1000000000000002E-2</v>
      </c>
      <c r="P29" s="2" t="s">
        <v>1111</v>
      </c>
      <c r="Q29" t="s">
        <v>1061</v>
      </c>
      <c r="R29" t="s">
        <v>1044</v>
      </c>
      <c r="S29" t="s">
        <v>1171</v>
      </c>
      <c r="T29" t="s">
        <v>1118</v>
      </c>
      <c r="U29">
        <v>72.926328171291971</v>
      </c>
      <c r="V29" t="s">
        <v>1047</v>
      </c>
      <c r="W29" t="s">
        <v>1047</v>
      </c>
    </row>
    <row r="30" spans="1:23" x14ac:dyDescent="0.3">
      <c r="A30" t="s">
        <v>1036</v>
      </c>
      <c r="B30" t="s">
        <v>624</v>
      </c>
      <c r="C30" t="s">
        <v>624</v>
      </c>
      <c r="D30">
        <v>57858</v>
      </c>
      <c r="E30" t="s">
        <v>1172</v>
      </c>
      <c r="F30" t="s">
        <v>1173</v>
      </c>
      <c r="G30" s="1" t="s">
        <v>1174</v>
      </c>
      <c r="H30">
        <v>45789.639823287042</v>
      </c>
      <c r="I30" t="s">
        <v>1128</v>
      </c>
      <c r="J30">
        <v>120</v>
      </c>
      <c r="K30" t="s">
        <v>1110</v>
      </c>
      <c r="L30" s="2" t="s">
        <v>16</v>
      </c>
      <c r="M30" s="3">
        <v>41</v>
      </c>
      <c r="N30">
        <v>1</v>
      </c>
      <c r="O30">
        <v>4.1000000000000002E-2</v>
      </c>
      <c r="P30" s="2" t="s">
        <v>1111</v>
      </c>
      <c r="Q30" t="s">
        <v>1061</v>
      </c>
      <c r="R30" t="s">
        <v>1044</v>
      </c>
      <c r="S30" t="s">
        <v>1047</v>
      </c>
      <c r="T30" t="s">
        <v>1155</v>
      </c>
      <c r="U30">
        <v>71.551236585648439</v>
      </c>
      <c r="V30" t="s">
        <v>1047</v>
      </c>
      <c r="W30" t="s">
        <v>1047</v>
      </c>
    </row>
    <row r="31" spans="1:23" x14ac:dyDescent="0.3">
      <c r="A31" t="s">
        <v>1036</v>
      </c>
      <c r="B31" t="s">
        <v>624</v>
      </c>
      <c r="C31" t="s">
        <v>624</v>
      </c>
      <c r="D31">
        <v>57858</v>
      </c>
      <c r="E31" t="s">
        <v>1175</v>
      </c>
      <c r="F31" t="s">
        <v>1176</v>
      </c>
      <c r="G31" s="1" t="s">
        <v>1177</v>
      </c>
      <c r="H31">
        <v>45789.637699432868</v>
      </c>
      <c r="I31" t="s">
        <v>1178</v>
      </c>
      <c r="J31">
        <v>120</v>
      </c>
      <c r="K31" t="s">
        <v>1110</v>
      </c>
      <c r="L31" s="2" t="s">
        <v>16</v>
      </c>
      <c r="M31" s="3">
        <v>41</v>
      </c>
      <c r="N31">
        <v>1</v>
      </c>
      <c r="O31">
        <v>4.1000000000000002E-2</v>
      </c>
      <c r="P31" s="2" t="s">
        <v>1111</v>
      </c>
      <c r="Q31" t="s">
        <v>1061</v>
      </c>
      <c r="R31" t="s">
        <v>1044</v>
      </c>
      <c r="S31" t="s">
        <v>1171</v>
      </c>
      <c r="T31" t="s">
        <v>1179</v>
      </c>
      <c r="U31">
        <v>58.261421273149608</v>
      </c>
      <c r="V31" t="s">
        <v>1047</v>
      </c>
      <c r="W31" t="s">
        <v>1047</v>
      </c>
    </row>
    <row r="32" spans="1:23" x14ac:dyDescent="0.3">
      <c r="A32" t="s">
        <v>1036</v>
      </c>
      <c r="B32" t="s">
        <v>626</v>
      </c>
      <c r="C32" t="s">
        <v>626</v>
      </c>
      <c r="D32">
        <v>57436</v>
      </c>
      <c r="E32" t="s">
        <v>1180</v>
      </c>
      <c r="F32" t="s">
        <v>1181</v>
      </c>
      <c r="G32" s="1" t="s">
        <v>1182</v>
      </c>
      <c r="H32">
        <v>45780.626354479173</v>
      </c>
      <c r="I32" t="s">
        <v>1183</v>
      </c>
      <c r="J32">
        <v>110</v>
      </c>
      <c r="K32" t="s">
        <v>1110</v>
      </c>
      <c r="L32" s="2" t="s">
        <v>16</v>
      </c>
      <c r="M32" s="3">
        <v>44</v>
      </c>
      <c r="N32">
        <v>1</v>
      </c>
      <c r="O32">
        <v>4.3999999999999997E-2</v>
      </c>
      <c r="P32" s="2" t="s">
        <v>1184</v>
      </c>
      <c r="Q32" t="s">
        <v>1185</v>
      </c>
      <c r="R32" t="s">
        <v>1044</v>
      </c>
      <c r="S32" t="s">
        <v>1186</v>
      </c>
      <c r="T32" t="s">
        <v>1187</v>
      </c>
      <c r="U32">
        <v>61.63523957175493</v>
      </c>
      <c r="V32" t="s">
        <v>1047</v>
      </c>
      <c r="W32" t="s">
        <v>1047</v>
      </c>
    </row>
    <row r="33" spans="1:23" x14ac:dyDescent="0.3">
      <c r="A33" t="s">
        <v>1036</v>
      </c>
      <c r="B33" t="s">
        <v>626</v>
      </c>
      <c r="C33" t="s">
        <v>626</v>
      </c>
      <c r="D33">
        <v>50059</v>
      </c>
      <c r="E33" t="s">
        <v>1188</v>
      </c>
      <c r="F33" t="s">
        <v>1189</v>
      </c>
      <c r="G33" s="1" t="s">
        <v>1190</v>
      </c>
      <c r="H33">
        <v>45780.103591956024</v>
      </c>
      <c r="I33" t="s">
        <v>1191</v>
      </c>
      <c r="J33">
        <v>110</v>
      </c>
      <c r="K33" t="s">
        <v>1110</v>
      </c>
      <c r="L33" s="2" t="s">
        <v>16</v>
      </c>
      <c r="M33" s="3">
        <v>44</v>
      </c>
      <c r="N33">
        <v>1</v>
      </c>
      <c r="O33">
        <v>4.3999999999999997E-2</v>
      </c>
      <c r="P33" s="2" t="s">
        <v>1184</v>
      </c>
      <c r="Q33" t="s">
        <v>1080</v>
      </c>
      <c r="R33" t="s">
        <v>1044</v>
      </c>
      <c r="S33" t="s">
        <v>1186</v>
      </c>
      <c r="T33" t="s">
        <v>1192</v>
      </c>
      <c r="U33">
        <v>62.067407766204283</v>
      </c>
      <c r="V33" t="s">
        <v>1047</v>
      </c>
      <c r="W33" t="s">
        <v>1047</v>
      </c>
    </row>
    <row r="34" spans="1:23" x14ac:dyDescent="0.3">
      <c r="A34" t="s">
        <v>1036</v>
      </c>
      <c r="B34" t="s">
        <v>624</v>
      </c>
      <c r="C34" t="s">
        <v>624</v>
      </c>
      <c r="D34">
        <v>57858</v>
      </c>
      <c r="E34" t="s">
        <v>1193</v>
      </c>
      <c r="F34" t="s">
        <v>1162</v>
      </c>
      <c r="G34" s="1" t="s">
        <v>1194</v>
      </c>
      <c r="H34">
        <v>45770.65243415509</v>
      </c>
      <c r="I34" t="s">
        <v>1195</v>
      </c>
      <c r="J34">
        <v>120</v>
      </c>
      <c r="K34" t="s">
        <v>1110</v>
      </c>
      <c r="L34" s="2" t="s">
        <v>16</v>
      </c>
      <c r="M34" s="3">
        <v>41</v>
      </c>
      <c r="N34">
        <v>1</v>
      </c>
      <c r="O34">
        <v>4.1000000000000002E-2</v>
      </c>
      <c r="P34" s="2" t="s">
        <v>1111</v>
      </c>
      <c r="Q34" t="s">
        <v>1080</v>
      </c>
      <c r="R34" t="s">
        <v>1044</v>
      </c>
      <c r="S34" t="s">
        <v>1196</v>
      </c>
      <c r="T34" t="s">
        <v>1164</v>
      </c>
      <c r="U34">
        <v>65.049263229164353</v>
      </c>
      <c r="V34" t="s">
        <v>1047</v>
      </c>
      <c r="W34" t="s">
        <v>1047</v>
      </c>
    </row>
    <row r="35" spans="1:23" x14ac:dyDescent="0.3">
      <c r="A35" t="s">
        <v>1036</v>
      </c>
      <c r="B35" t="s">
        <v>624</v>
      </c>
      <c r="C35" t="s">
        <v>624</v>
      </c>
      <c r="D35">
        <v>50062</v>
      </c>
      <c r="E35" t="s">
        <v>1197</v>
      </c>
      <c r="F35" t="s">
        <v>1198</v>
      </c>
      <c r="G35" s="1" t="s">
        <v>1199</v>
      </c>
      <c r="H35">
        <v>45770.652280416667</v>
      </c>
      <c r="I35" t="s">
        <v>1200</v>
      </c>
      <c r="J35">
        <v>110</v>
      </c>
      <c r="K35" t="s">
        <v>1110</v>
      </c>
      <c r="L35" s="2" t="s">
        <v>16</v>
      </c>
      <c r="M35" s="3">
        <v>41</v>
      </c>
      <c r="N35">
        <v>1</v>
      </c>
      <c r="O35">
        <v>4.1000000000000002E-2</v>
      </c>
      <c r="P35" s="2" t="s">
        <v>1111</v>
      </c>
      <c r="Q35" t="s">
        <v>1080</v>
      </c>
      <c r="R35" t="s">
        <v>1044</v>
      </c>
      <c r="S35" t="s">
        <v>1196</v>
      </c>
      <c r="T35" t="s">
        <v>1113</v>
      </c>
      <c r="U35">
        <v>57.788517719905947</v>
      </c>
      <c r="V35" t="s">
        <v>1047</v>
      </c>
      <c r="W35" t="s">
        <v>1047</v>
      </c>
    </row>
    <row r="36" spans="1:23" x14ac:dyDescent="0.3">
      <c r="A36" t="s">
        <v>1036</v>
      </c>
      <c r="B36" t="s">
        <v>624</v>
      </c>
      <c r="C36" t="s">
        <v>624</v>
      </c>
      <c r="D36">
        <v>50062</v>
      </c>
      <c r="E36" t="s">
        <v>1201</v>
      </c>
      <c r="F36" t="s">
        <v>1138</v>
      </c>
      <c r="G36" s="1" t="s">
        <v>1202</v>
      </c>
      <c r="H36">
        <v>45770.652079814812</v>
      </c>
      <c r="I36" t="s">
        <v>1203</v>
      </c>
      <c r="J36">
        <v>110</v>
      </c>
      <c r="K36" t="s">
        <v>1110</v>
      </c>
      <c r="L36" s="2" t="s">
        <v>16</v>
      </c>
      <c r="M36" s="3">
        <v>41</v>
      </c>
      <c r="N36">
        <v>1</v>
      </c>
      <c r="O36">
        <v>4.1000000000000002E-2</v>
      </c>
      <c r="P36" s="2" t="s">
        <v>1111</v>
      </c>
      <c r="Q36" t="s">
        <v>1080</v>
      </c>
      <c r="R36" t="s">
        <v>1044</v>
      </c>
      <c r="S36" t="s">
        <v>1196</v>
      </c>
      <c r="T36" t="s">
        <v>1113</v>
      </c>
      <c r="U36">
        <v>57.647071909719671</v>
      </c>
      <c r="V36" t="s">
        <v>1047</v>
      </c>
      <c r="W36" t="s">
        <v>1047</v>
      </c>
    </row>
    <row r="37" spans="1:23" x14ac:dyDescent="0.3">
      <c r="A37" t="s">
        <v>1036</v>
      </c>
      <c r="B37" t="s">
        <v>624</v>
      </c>
      <c r="C37" t="s">
        <v>624</v>
      </c>
      <c r="D37">
        <v>57858</v>
      </c>
      <c r="E37" t="s">
        <v>1204</v>
      </c>
      <c r="F37" t="s">
        <v>1205</v>
      </c>
      <c r="G37" s="1" t="s">
        <v>1206</v>
      </c>
      <c r="H37">
        <v>45770.651724606483</v>
      </c>
      <c r="I37" t="s">
        <v>1207</v>
      </c>
      <c r="J37">
        <v>120</v>
      </c>
      <c r="K37" t="s">
        <v>1110</v>
      </c>
      <c r="L37" s="2" t="s">
        <v>16</v>
      </c>
      <c r="M37" s="3">
        <v>41</v>
      </c>
      <c r="N37">
        <v>1</v>
      </c>
      <c r="O37">
        <v>4.1000000000000002E-2</v>
      </c>
      <c r="P37" s="2" t="s">
        <v>1111</v>
      </c>
      <c r="Q37" t="s">
        <v>1080</v>
      </c>
      <c r="R37" t="s">
        <v>1044</v>
      </c>
      <c r="S37" t="s">
        <v>1196</v>
      </c>
      <c r="T37" t="s">
        <v>1179</v>
      </c>
      <c r="U37">
        <v>58.511043333332047</v>
      </c>
      <c r="V37" t="s">
        <v>1047</v>
      </c>
      <c r="W37" t="s">
        <v>1047</v>
      </c>
    </row>
    <row r="38" spans="1:23" x14ac:dyDescent="0.3">
      <c r="A38" t="s">
        <v>1036</v>
      </c>
      <c r="B38" t="s">
        <v>624</v>
      </c>
      <c r="C38" t="s">
        <v>624</v>
      </c>
      <c r="D38">
        <v>50062</v>
      </c>
      <c r="E38" t="s">
        <v>1208</v>
      </c>
      <c r="F38" t="s">
        <v>1198</v>
      </c>
      <c r="G38" s="1" t="s">
        <v>1209</v>
      </c>
      <c r="H38">
        <v>45770.651459375003</v>
      </c>
      <c r="I38" t="s">
        <v>1210</v>
      </c>
      <c r="J38">
        <v>110</v>
      </c>
      <c r="K38" t="s">
        <v>1110</v>
      </c>
      <c r="L38" s="2" t="s">
        <v>16</v>
      </c>
      <c r="M38" s="3">
        <v>41</v>
      </c>
      <c r="N38">
        <v>1</v>
      </c>
      <c r="O38">
        <v>4.1000000000000002E-2</v>
      </c>
      <c r="P38" s="2" t="s">
        <v>1111</v>
      </c>
      <c r="Q38" t="s">
        <v>1080</v>
      </c>
      <c r="R38" t="s">
        <v>1044</v>
      </c>
      <c r="S38" t="s">
        <v>1196</v>
      </c>
      <c r="T38" t="s">
        <v>1113</v>
      </c>
      <c r="U38">
        <v>57.831149085650402</v>
      </c>
      <c r="V38" t="s">
        <v>1047</v>
      </c>
      <c r="W38" t="s">
        <v>1047</v>
      </c>
    </row>
    <row r="39" spans="1:23" x14ac:dyDescent="0.3">
      <c r="A39" t="s">
        <v>1036</v>
      </c>
      <c r="B39" t="s">
        <v>626</v>
      </c>
      <c r="C39" t="s">
        <v>626</v>
      </c>
      <c r="D39">
        <v>50059</v>
      </c>
      <c r="E39" t="s">
        <v>1211</v>
      </c>
      <c r="F39" t="s">
        <v>1212</v>
      </c>
      <c r="G39" s="1" t="s">
        <v>1213</v>
      </c>
      <c r="H39">
        <v>45769.278253298609</v>
      </c>
      <c r="I39" t="s">
        <v>1214</v>
      </c>
      <c r="J39">
        <v>110</v>
      </c>
      <c r="K39" t="s">
        <v>1110</v>
      </c>
      <c r="L39" s="2" t="s">
        <v>16</v>
      </c>
      <c r="M39" s="3">
        <v>44</v>
      </c>
      <c r="N39">
        <v>1</v>
      </c>
      <c r="O39">
        <v>4.3999999999999997E-2</v>
      </c>
      <c r="P39" s="2" t="s">
        <v>1184</v>
      </c>
      <c r="Q39" t="s">
        <v>1043</v>
      </c>
      <c r="R39" t="s">
        <v>1044</v>
      </c>
      <c r="S39" t="s">
        <v>1215</v>
      </c>
      <c r="T39" t="s">
        <v>1164</v>
      </c>
      <c r="U39">
        <v>65.673687002316001</v>
      </c>
      <c r="V39" t="s">
        <v>1047</v>
      </c>
      <c r="W39" t="s">
        <v>1047</v>
      </c>
    </row>
    <row r="40" spans="1:23" x14ac:dyDescent="0.3">
      <c r="A40" t="s">
        <v>1036</v>
      </c>
      <c r="B40" t="s">
        <v>626</v>
      </c>
      <c r="C40" t="s">
        <v>626</v>
      </c>
      <c r="D40">
        <v>50059</v>
      </c>
      <c r="E40" t="s">
        <v>1216</v>
      </c>
      <c r="F40" t="s">
        <v>1217</v>
      </c>
      <c r="G40" s="1" t="s">
        <v>1218</v>
      </c>
      <c r="H40">
        <v>45769.277000613423</v>
      </c>
      <c r="I40" t="s">
        <v>1219</v>
      </c>
      <c r="J40">
        <v>110</v>
      </c>
      <c r="K40" t="s">
        <v>1110</v>
      </c>
      <c r="L40" s="2" t="s">
        <v>16</v>
      </c>
      <c r="M40" s="3">
        <v>44</v>
      </c>
      <c r="N40">
        <v>1</v>
      </c>
      <c r="O40">
        <v>4.3999999999999997E-2</v>
      </c>
      <c r="P40" s="2" t="s">
        <v>1184</v>
      </c>
      <c r="Q40" t="s">
        <v>1043</v>
      </c>
      <c r="R40" t="s">
        <v>1044</v>
      </c>
      <c r="S40" t="s">
        <v>1215</v>
      </c>
      <c r="T40" t="s">
        <v>1160</v>
      </c>
      <c r="U40">
        <v>66.082978564816585</v>
      </c>
      <c r="V40" t="s">
        <v>1047</v>
      </c>
      <c r="W40" t="s">
        <v>1047</v>
      </c>
    </row>
    <row r="41" spans="1:23" x14ac:dyDescent="0.3">
      <c r="A41" t="s">
        <v>1036</v>
      </c>
      <c r="B41" t="s">
        <v>624</v>
      </c>
      <c r="C41" t="s">
        <v>624</v>
      </c>
      <c r="D41">
        <v>50062</v>
      </c>
      <c r="E41" t="s">
        <v>1220</v>
      </c>
      <c r="F41" t="s">
        <v>1221</v>
      </c>
      <c r="G41" s="1" t="s">
        <v>1222</v>
      </c>
      <c r="H41">
        <v>45755.608438692128</v>
      </c>
      <c r="I41" t="s">
        <v>1223</v>
      </c>
      <c r="J41">
        <v>110</v>
      </c>
      <c r="K41" t="s">
        <v>1110</v>
      </c>
      <c r="L41" s="2" t="s">
        <v>16</v>
      </c>
      <c r="M41" s="3">
        <v>41</v>
      </c>
      <c r="N41">
        <v>1</v>
      </c>
      <c r="O41">
        <v>4.1000000000000002E-2</v>
      </c>
      <c r="P41" s="2" t="s">
        <v>1111</v>
      </c>
      <c r="Q41" t="s">
        <v>1185</v>
      </c>
      <c r="R41" t="s">
        <v>1044</v>
      </c>
      <c r="S41" t="s">
        <v>1224</v>
      </c>
      <c r="T41" t="s">
        <v>1225</v>
      </c>
      <c r="U41">
        <v>76.080174756942142</v>
      </c>
      <c r="V41" t="s">
        <v>1047</v>
      </c>
      <c r="W41" t="s">
        <v>1047</v>
      </c>
    </row>
    <row r="42" spans="1:23" x14ac:dyDescent="0.3">
      <c r="A42" t="s">
        <v>1036</v>
      </c>
      <c r="B42" t="s">
        <v>624</v>
      </c>
      <c r="C42" t="s">
        <v>624</v>
      </c>
      <c r="D42">
        <v>45670</v>
      </c>
      <c r="E42" t="s">
        <v>1226</v>
      </c>
      <c r="F42" t="s">
        <v>1227</v>
      </c>
      <c r="G42" s="1" t="s">
        <v>1228</v>
      </c>
      <c r="H42">
        <v>45755.606581990738</v>
      </c>
      <c r="I42" t="s">
        <v>1229</v>
      </c>
      <c r="J42">
        <v>110</v>
      </c>
      <c r="K42" t="s">
        <v>1110</v>
      </c>
      <c r="L42" s="2" t="s">
        <v>16</v>
      </c>
      <c r="M42" s="3">
        <v>41</v>
      </c>
      <c r="N42">
        <v>1</v>
      </c>
      <c r="O42">
        <v>4.1000000000000002E-2</v>
      </c>
      <c r="P42" s="2" t="s">
        <v>1111</v>
      </c>
      <c r="Q42" t="s">
        <v>1185</v>
      </c>
      <c r="R42" t="s">
        <v>1044</v>
      </c>
      <c r="S42" t="s">
        <v>1224</v>
      </c>
      <c r="T42" t="s">
        <v>1160</v>
      </c>
      <c r="U42">
        <v>66.550560150462843</v>
      </c>
      <c r="V42" t="s">
        <v>1047</v>
      </c>
      <c r="W42" t="s">
        <v>1047</v>
      </c>
    </row>
    <row r="43" spans="1:23" x14ac:dyDescent="0.3">
      <c r="A43" t="s">
        <v>1036</v>
      </c>
      <c r="B43" t="s">
        <v>1230</v>
      </c>
      <c r="C43" t="s">
        <v>989</v>
      </c>
      <c r="D43">
        <v>59932</v>
      </c>
      <c r="E43" t="s">
        <v>1231</v>
      </c>
      <c r="F43" t="s">
        <v>1232</v>
      </c>
      <c r="G43" s="1" t="s">
        <v>1233</v>
      </c>
      <c r="H43">
        <v>45816.422154837957</v>
      </c>
      <c r="I43" t="s">
        <v>1234</v>
      </c>
      <c r="J43">
        <v>70</v>
      </c>
      <c r="K43" t="s">
        <v>1235</v>
      </c>
      <c r="L43" s="2" t="s">
        <v>33</v>
      </c>
      <c r="M43" s="3">
        <v>64</v>
      </c>
      <c r="N43">
        <v>1</v>
      </c>
      <c r="O43">
        <v>6.4000000000000001E-2</v>
      </c>
      <c r="P43" s="2" t="s">
        <v>1236</v>
      </c>
      <c r="Q43" t="s">
        <v>1237</v>
      </c>
      <c r="R43" t="s">
        <v>1044</v>
      </c>
      <c r="S43" t="s">
        <v>1238</v>
      </c>
      <c r="T43" t="s">
        <v>1239</v>
      </c>
      <c r="U43">
        <v>87.689431273145601</v>
      </c>
      <c r="V43" t="s">
        <v>1240</v>
      </c>
      <c r="W43" t="s">
        <v>1241</v>
      </c>
    </row>
    <row r="44" spans="1:23" x14ac:dyDescent="0.3">
      <c r="A44" t="s">
        <v>1036</v>
      </c>
      <c r="B44" t="s">
        <v>357</v>
      </c>
      <c r="C44" t="s">
        <v>358</v>
      </c>
      <c r="D44">
        <v>59354</v>
      </c>
      <c r="E44" t="s">
        <v>1242</v>
      </c>
      <c r="F44" t="s">
        <v>1243</v>
      </c>
      <c r="G44" s="1" t="s">
        <v>1244</v>
      </c>
      <c r="H44">
        <v>45815.832404432869</v>
      </c>
      <c r="I44" t="s">
        <v>1245</v>
      </c>
      <c r="J44">
        <v>90</v>
      </c>
      <c r="K44" t="s">
        <v>1235</v>
      </c>
      <c r="L44" s="2" t="s">
        <v>19</v>
      </c>
      <c r="M44" s="3">
        <v>94.8</v>
      </c>
      <c r="N44">
        <v>1</v>
      </c>
      <c r="O44">
        <v>9.4799999999999995E-2</v>
      </c>
      <c r="P44" s="2" t="s">
        <v>1246</v>
      </c>
      <c r="Q44" t="s">
        <v>1237</v>
      </c>
      <c r="R44" t="s">
        <v>1044</v>
      </c>
      <c r="S44" t="s">
        <v>1045</v>
      </c>
      <c r="T44" t="s">
        <v>1113</v>
      </c>
      <c r="U44">
        <v>57.249233773145527</v>
      </c>
      <c r="V44" t="s">
        <v>1247</v>
      </c>
      <c r="W44" t="s">
        <v>1248</v>
      </c>
    </row>
    <row r="45" spans="1:23" x14ac:dyDescent="0.3">
      <c r="A45" t="s">
        <v>1036</v>
      </c>
      <c r="B45" t="s">
        <v>357</v>
      </c>
      <c r="C45" t="s">
        <v>358</v>
      </c>
      <c r="D45">
        <v>59128</v>
      </c>
      <c r="E45" t="s">
        <v>1249</v>
      </c>
      <c r="F45" t="s">
        <v>1250</v>
      </c>
      <c r="G45" s="1" t="s">
        <v>1251</v>
      </c>
      <c r="H45">
        <v>45815.829852986113</v>
      </c>
      <c r="I45" t="s">
        <v>1252</v>
      </c>
      <c r="J45">
        <v>90</v>
      </c>
      <c r="K45" t="s">
        <v>1235</v>
      </c>
      <c r="L45" s="2" t="s">
        <v>19</v>
      </c>
      <c r="M45" s="3">
        <v>94.8</v>
      </c>
      <c r="N45">
        <v>1</v>
      </c>
      <c r="O45">
        <v>9.4799999999999995E-2</v>
      </c>
      <c r="P45" s="2" t="s">
        <v>1246</v>
      </c>
      <c r="Q45" t="s">
        <v>1237</v>
      </c>
      <c r="R45" t="s">
        <v>1044</v>
      </c>
      <c r="S45" t="s">
        <v>1045</v>
      </c>
      <c r="T45" t="s">
        <v>1253</v>
      </c>
      <c r="U45">
        <v>60.903742650465567</v>
      </c>
      <c r="V45" t="s">
        <v>1247</v>
      </c>
      <c r="W45" t="s">
        <v>1254</v>
      </c>
    </row>
    <row r="46" spans="1:23" x14ac:dyDescent="0.3">
      <c r="A46" t="s">
        <v>1036</v>
      </c>
      <c r="B46" t="s">
        <v>357</v>
      </c>
      <c r="C46" t="s">
        <v>358</v>
      </c>
      <c r="D46">
        <v>59128</v>
      </c>
      <c r="E46" t="s">
        <v>1255</v>
      </c>
      <c r="F46" t="s">
        <v>1256</v>
      </c>
      <c r="G46" s="1" t="s">
        <v>1257</v>
      </c>
      <c r="H46">
        <v>45815.828577418979</v>
      </c>
      <c r="I46" t="s">
        <v>1258</v>
      </c>
      <c r="J46">
        <v>90</v>
      </c>
      <c r="K46" t="s">
        <v>1235</v>
      </c>
      <c r="L46" s="2" t="s">
        <v>19</v>
      </c>
      <c r="M46" s="3">
        <v>94.8</v>
      </c>
      <c r="N46">
        <v>1</v>
      </c>
      <c r="O46">
        <v>9.4799999999999995E-2</v>
      </c>
      <c r="P46" s="2" t="s">
        <v>1246</v>
      </c>
      <c r="Q46" t="s">
        <v>1237</v>
      </c>
      <c r="R46" t="s">
        <v>1044</v>
      </c>
      <c r="S46" t="s">
        <v>1045</v>
      </c>
      <c r="T46" t="s">
        <v>1259</v>
      </c>
      <c r="U46">
        <v>53.505251643517113</v>
      </c>
      <c r="V46" t="s">
        <v>1247</v>
      </c>
      <c r="W46" t="s">
        <v>1254</v>
      </c>
    </row>
    <row r="47" spans="1:23" x14ac:dyDescent="0.3">
      <c r="A47" t="s">
        <v>1036</v>
      </c>
      <c r="B47" t="s">
        <v>357</v>
      </c>
      <c r="C47" t="s">
        <v>358</v>
      </c>
      <c r="D47">
        <v>59354</v>
      </c>
      <c r="E47" t="s">
        <v>1260</v>
      </c>
      <c r="F47" t="s">
        <v>1261</v>
      </c>
      <c r="G47" s="1" t="s">
        <v>1262</v>
      </c>
      <c r="H47">
        <v>45815.828094004632</v>
      </c>
      <c r="I47" t="s">
        <v>1263</v>
      </c>
      <c r="J47">
        <v>90</v>
      </c>
      <c r="K47" t="s">
        <v>1235</v>
      </c>
      <c r="L47" s="2" t="s">
        <v>19</v>
      </c>
      <c r="M47" s="3">
        <v>94.8</v>
      </c>
      <c r="N47">
        <v>1</v>
      </c>
      <c r="O47">
        <v>9.4799999999999995E-2</v>
      </c>
      <c r="P47" s="2" t="s">
        <v>1246</v>
      </c>
      <c r="Q47" t="s">
        <v>1237</v>
      </c>
      <c r="R47" t="s">
        <v>1044</v>
      </c>
      <c r="S47" t="s">
        <v>1045</v>
      </c>
      <c r="T47" t="s">
        <v>1264</v>
      </c>
      <c r="U47">
        <v>46.052140127314487</v>
      </c>
      <c r="V47" t="s">
        <v>1247</v>
      </c>
      <c r="W47" t="s">
        <v>1248</v>
      </c>
    </row>
    <row r="48" spans="1:23" x14ac:dyDescent="0.3">
      <c r="A48" t="s">
        <v>1036</v>
      </c>
      <c r="B48" t="s">
        <v>357</v>
      </c>
      <c r="C48" t="s">
        <v>358</v>
      </c>
      <c r="D48">
        <v>59128</v>
      </c>
      <c r="E48" t="s">
        <v>1265</v>
      </c>
      <c r="F48" t="s">
        <v>1266</v>
      </c>
      <c r="G48" s="1" t="s">
        <v>1267</v>
      </c>
      <c r="H48">
        <v>45815.826945567132</v>
      </c>
      <c r="I48" t="s">
        <v>1268</v>
      </c>
      <c r="J48">
        <v>90</v>
      </c>
      <c r="K48" t="s">
        <v>1235</v>
      </c>
      <c r="L48" s="2" t="s">
        <v>19</v>
      </c>
      <c r="M48" s="3">
        <v>94.8</v>
      </c>
      <c r="N48">
        <v>1</v>
      </c>
      <c r="O48">
        <v>9.4799999999999995E-2</v>
      </c>
      <c r="P48" s="2" t="s">
        <v>1246</v>
      </c>
      <c r="Q48" t="s">
        <v>1237</v>
      </c>
      <c r="R48" t="s">
        <v>1044</v>
      </c>
      <c r="S48" t="s">
        <v>1045</v>
      </c>
      <c r="T48" t="s">
        <v>1113</v>
      </c>
      <c r="U48">
        <v>57.102233518518908</v>
      </c>
      <c r="V48" t="s">
        <v>1247</v>
      </c>
      <c r="W48" t="s">
        <v>1254</v>
      </c>
    </row>
    <row r="49" spans="1:23" x14ac:dyDescent="0.3">
      <c r="A49" t="s">
        <v>1036</v>
      </c>
      <c r="B49" t="s">
        <v>1269</v>
      </c>
      <c r="C49" t="s">
        <v>1035</v>
      </c>
      <c r="D49">
        <v>59094</v>
      </c>
      <c r="E49" t="s">
        <v>1270</v>
      </c>
      <c r="F49" t="s">
        <v>1126</v>
      </c>
      <c r="G49" s="1" t="s">
        <v>1271</v>
      </c>
      <c r="H49">
        <v>45814.419699131948</v>
      </c>
      <c r="I49" t="s">
        <v>1272</v>
      </c>
      <c r="J49">
        <v>70</v>
      </c>
      <c r="K49" t="s">
        <v>1235</v>
      </c>
      <c r="L49" s="2" t="s">
        <v>19</v>
      </c>
      <c r="M49" s="3">
        <v>9</v>
      </c>
      <c r="N49">
        <v>1</v>
      </c>
      <c r="O49">
        <v>9.0000000000000011E-3</v>
      </c>
      <c r="P49" s="2" t="s">
        <v>1047</v>
      </c>
      <c r="Q49" t="s">
        <v>1237</v>
      </c>
      <c r="R49" t="s">
        <v>1044</v>
      </c>
      <c r="S49" t="s">
        <v>1105</v>
      </c>
      <c r="T49" t="s">
        <v>1118</v>
      </c>
      <c r="U49">
        <v>72.480888240737841</v>
      </c>
      <c r="V49" t="s">
        <v>1047</v>
      </c>
      <c r="W49" t="s">
        <v>1273</v>
      </c>
    </row>
    <row r="50" spans="1:23" x14ac:dyDescent="0.3">
      <c r="A50" t="s">
        <v>1036</v>
      </c>
      <c r="B50" t="s">
        <v>1269</v>
      </c>
      <c r="C50" t="s">
        <v>1035</v>
      </c>
      <c r="D50">
        <v>59094</v>
      </c>
      <c r="E50" t="s">
        <v>1274</v>
      </c>
      <c r="F50" t="s">
        <v>1275</v>
      </c>
      <c r="G50" s="1" t="s">
        <v>1276</v>
      </c>
      <c r="H50">
        <v>45814.416980856477</v>
      </c>
      <c r="I50" t="s">
        <v>1277</v>
      </c>
      <c r="J50">
        <v>70</v>
      </c>
      <c r="K50" t="s">
        <v>1235</v>
      </c>
      <c r="L50" s="2" t="s">
        <v>19</v>
      </c>
      <c r="M50" s="3">
        <v>9</v>
      </c>
      <c r="N50">
        <v>1</v>
      </c>
      <c r="O50">
        <v>9.0000000000000011E-3</v>
      </c>
      <c r="P50" s="2" t="s">
        <v>1047</v>
      </c>
      <c r="Q50" t="s">
        <v>1237</v>
      </c>
      <c r="R50" t="s">
        <v>1044</v>
      </c>
      <c r="S50" t="s">
        <v>1105</v>
      </c>
      <c r="T50" t="s">
        <v>1118</v>
      </c>
      <c r="U50">
        <v>72.481713125001988</v>
      </c>
      <c r="V50" t="s">
        <v>1047</v>
      </c>
      <c r="W50" t="s">
        <v>1273</v>
      </c>
    </row>
    <row r="51" spans="1:23" x14ac:dyDescent="0.3">
      <c r="A51" t="s">
        <v>1036</v>
      </c>
      <c r="B51" t="s">
        <v>1269</v>
      </c>
      <c r="C51" t="s">
        <v>1035</v>
      </c>
      <c r="D51">
        <v>59094</v>
      </c>
      <c r="E51" t="s">
        <v>1278</v>
      </c>
      <c r="F51" t="s">
        <v>1279</v>
      </c>
      <c r="G51" s="1" t="s">
        <v>1280</v>
      </c>
      <c r="H51">
        <v>45814.416434120372</v>
      </c>
      <c r="I51" t="s">
        <v>1281</v>
      </c>
      <c r="J51">
        <v>70</v>
      </c>
      <c r="K51" t="s">
        <v>1235</v>
      </c>
      <c r="L51" s="2" t="s">
        <v>19</v>
      </c>
      <c r="M51" s="3">
        <v>9</v>
      </c>
      <c r="N51">
        <v>1</v>
      </c>
      <c r="O51">
        <v>9.0000000000000011E-3</v>
      </c>
      <c r="P51" s="2" t="s">
        <v>1047</v>
      </c>
      <c r="Q51" t="s">
        <v>1237</v>
      </c>
      <c r="R51" t="s">
        <v>1044</v>
      </c>
      <c r="S51" t="s">
        <v>1105</v>
      </c>
      <c r="T51" t="s">
        <v>1124</v>
      </c>
      <c r="U51">
        <v>74.339259618056531</v>
      </c>
      <c r="V51" t="s">
        <v>1047</v>
      </c>
      <c r="W51" t="s">
        <v>1273</v>
      </c>
    </row>
    <row r="52" spans="1:23" x14ac:dyDescent="0.3">
      <c r="A52" t="s">
        <v>1036</v>
      </c>
      <c r="B52" t="s">
        <v>1282</v>
      </c>
      <c r="C52" t="s">
        <v>1031</v>
      </c>
      <c r="D52">
        <v>59201</v>
      </c>
      <c r="E52" t="s">
        <v>1283</v>
      </c>
      <c r="F52" t="s">
        <v>1284</v>
      </c>
      <c r="G52" s="1" t="s">
        <v>1285</v>
      </c>
      <c r="H52">
        <v>45812.723532291668</v>
      </c>
      <c r="I52" t="s">
        <v>1286</v>
      </c>
      <c r="J52">
        <v>110</v>
      </c>
      <c r="K52" t="s">
        <v>1235</v>
      </c>
      <c r="L52" s="2" t="s">
        <v>19</v>
      </c>
      <c r="M52" s="3">
        <v>50</v>
      </c>
      <c r="N52">
        <v>1</v>
      </c>
      <c r="O52">
        <v>0.05</v>
      </c>
      <c r="P52" s="2" t="s">
        <v>1047</v>
      </c>
      <c r="Q52" t="s">
        <v>1237</v>
      </c>
      <c r="R52" t="s">
        <v>1044</v>
      </c>
      <c r="S52" t="s">
        <v>1287</v>
      </c>
      <c r="T52" t="s">
        <v>1288</v>
      </c>
      <c r="U52">
        <v>51.372144791668688</v>
      </c>
      <c r="V52" t="s">
        <v>1047</v>
      </c>
      <c r="W52" t="s">
        <v>1289</v>
      </c>
    </row>
    <row r="53" spans="1:23" x14ac:dyDescent="0.3">
      <c r="A53" t="s">
        <v>1036</v>
      </c>
      <c r="B53" t="s">
        <v>1282</v>
      </c>
      <c r="C53" t="s">
        <v>1031</v>
      </c>
      <c r="D53">
        <v>59339</v>
      </c>
      <c r="E53" t="s">
        <v>1290</v>
      </c>
      <c r="F53" t="s">
        <v>1291</v>
      </c>
      <c r="G53" s="1" t="s">
        <v>1292</v>
      </c>
      <c r="H53">
        <v>45812.719650960636</v>
      </c>
      <c r="I53" t="s">
        <v>1293</v>
      </c>
      <c r="J53">
        <v>110</v>
      </c>
      <c r="K53" t="s">
        <v>1235</v>
      </c>
      <c r="L53" s="2" t="s">
        <v>19</v>
      </c>
      <c r="M53" s="3">
        <v>50</v>
      </c>
      <c r="N53">
        <v>1</v>
      </c>
      <c r="O53">
        <v>0.05</v>
      </c>
      <c r="P53" s="2" t="s">
        <v>1047</v>
      </c>
      <c r="Q53" t="s">
        <v>1237</v>
      </c>
      <c r="R53" t="s">
        <v>1044</v>
      </c>
      <c r="S53" t="s">
        <v>1287</v>
      </c>
      <c r="T53" t="s">
        <v>1113</v>
      </c>
      <c r="U53">
        <v>57.300053888888208</v>
      </c>
      <c r="V53" t="s">
        <v>1047</v>
      </c>
      <c r="W53" t="s">
        <v>1289</v>
      </c>
    </row>
    <row r="54" spans="1:23" x14ac:dyDescent="0.3">
      <c r="A54" t="s">
        <v>1036</v>
      </c>
      <c r="B54" t="s">
        <v>1282</v>
      </c>
      <c r="C54" t="s">
        <v>1031</v>
      </c>
      <c r="D54">
        <v>59201</v>
      </c>
      <c r="E54" t="s">
        <v>1294</v>
      </c>
      <c r="F54" t="s">
        <v>1295</v>
      </c>
      <c r="G54" s="1" t="s">
        <v>1296</v>
      </c>
      <c r="H54">
        <v>45812.718714340277</v>
      </c>
      <c r="I54" t="s">
        <v>1297</v>
      </c>
      <c r="J54">
        <v>110</v>
      </c>
      <c r="K54" t="s">
        <v>1235</v>
      </c>
      <c r="L54" s="2" t="s">
        <v>19</v>
      </c>
      <c r="M54" s="3">
        <v>50</v>
      </c>
      <c r="N54">
        <v>1</v>
      </c>
      <c r="O54">
        <v>0.05</v>
      </c>
      <c r="P54" s="2" t="s">
        <v>1047</v>
      </c>
      <c r="Q54" t="s">
        <v>1237</v>
      </c>
      <c r="R54" t="s">
        <v>1044</v>
      </c>
      <c r="S54" t="s">
        <v>1287</v>
      </c>
      <c r="T54" t="s">
        <v>1298</v>
      </c>
      <c r="U54">
        <v>52.328941759260488</v>
      </c>
      <c r="V54" t="s">
        <v>1047</v>
      </c>
      <c r="W54" t="s">
        <v>1289</v>
      </c>
    </row>
    <row r="55" spans="1:23" x14ac:dyDescent="0.3">
      <c r="A55" t="s">
        <v>1036</v>
      </c>
      <c r="B55" t="s">
        <v>899</v>
      </c>
      <c r="C55" t="s">
        <v>900</v>
      </c>
      <c r="D55">
        <v>59905</v>
      </c>
      <c r="E55" t="s">
        <v>1299</v>
      </c>
      <c r="F55" t="s">
        <v>1300</v>
      </c>
      <c r="G55" s="1" t="s">
        <v>1301</v>
      </c>
      <c r="H55">
        <v>45810.623077233788</v>
      </c>
      <c r="I55" t="s">
        <v>1302</v>
      </c>
      <c r="J55">
        <v>80</v>
      </c>
      <c r="K55" t="s">
        <v>1235</v>
      </c>
      <c r="L55" s="2" t="s">
        <v>19</v>
      </c>
      <c r="M55" s="3">
        <v>486</v>
      </c>
      <c r="N55">
        <v>1</v>
      </c>
      <c r="O55">
        <v>0.48599999999999999</v>
      </c>
      <c r="P55" s="2" t="s">
        <v>1303</v>
      </c>
      <c r="Q55" t="s">
        <v>1237</v>
      </c>
      <c r="R55" t="s">
        <v>1044</v>
      </c>
      <c r="S55" t="s">
        <v>1304</v>
      </c>
      <c r="T55" t="s">
        <v>1305</v>
      </c>
      <c r="U55">
        <v>54.497429733797617</v>
      </c>
      <c r="V55" t="s">
        <v>1306</v>
      </c>
      <c r="W55" t="s">
        <v>1307</v>
      </c>
    </row>
    <row r="56" spans="1:23" x14ac:dyDescent="0.3">
      <c r="A56" t="s">
        <v>1036</v>
      </c>
      <c r="B56" t="s">
        <v>899</v>
      </c>
      <c r="C56" t="s">
        <v>900</v>
      </c>
      <c r="D56">
        <v>59905</v>
      </c>
      <c r="E56" t="s">
        <v>1308</v>
      </c>
      <c r="F56" t="s">
        <v>1309</v>
      </c>
      <c r="G56" s="1" t="s">
        <v>1310</v>
      </c>
      <c r="H56">
        <v>45810.622895416673</v>
      </c>
      <c r="I56" t="s">
        <v>1311</v>
      </c>
      <c r="J56">
        <v>80</v>
      </c>
      <c r="K56" t="s">
        <v>1235</v>
      </c>
      <c r="L56" s="2" t="s">
        <v>19</v>
      </c>
      <c r="M56" s="3">
        <v>486</v>
      </c>
      <c r="N56">
        <v>1</v>
      </c>
      <c r="O56">
        <v>0.48599999999999999</v>
      </c>
      <c r="P56" s="2" t="s">
        <v>1303</v>
      </c>
      <c r="Q56" t="s">
        <v>1237</v>
      </c>
      <c r="R56" t="s">
        <v>1044</v>
      </c>
      <c r="S56" t="s">
        <v>1304</v>
      </c>
      <c r="T56" t="s">
        <v>1288</v>
      </c>
      <c r="U56">
        <v>51.727505150462093</v>
      </c>
      <c r="V56" t="s">
        <v>1306</v>
      </c>
      <c r="W56" t="s">
        <v>1307</v>
      </c>
    </row>
    <row r="57" spans="1:23" x14ac:dyDescent="0.3">
      <c r="A57" t="s">
        <v>1036</v>
      </c>
      <c r="B57" t="s">
        <v>899</v>
      </c>
      <c r="C57" t="s">
        <v>900</v>
      </c>
      <c r="D57">
        <v>45159</v>
      </c>
      <c r="E57" t="s">
        <v>1312</v>
      </c>
      <c r="F57" t="s">
        <v>1313</v>
      </c>
      <c r="G57" s="1" t="s">
        <v>1314</v>
      </c>
      <c r="H57">
        <v>45810.622733194446</v>
      </c>
      <c r="I57" t="s">
        <v>1315</v>
      </c>
      <c r="J57">
        <v>80</v>
      </c>
      <c r="K57" t="s">
        <v>1235</v>
      </c>
      <c r="L57" s="2" t="s">
        <v>19</v>
      </c>
      <c r="M57" s="3">
        <v>486</v>
      </c>
      <c r="N57">
        <v>1</v>
      </c>
      <c r="O57">
        <v>0.48599999999999999</v>
      </c>
      <c r="P57" s="2" t="s">
        <v>1303</v>
      </c>
      <c r="Q57" t="s">
        <v>1237</v>
      </c>
      <c r="R57" t="s">
        <v>1044</v>
      </c>
      <c r="S57" t="s">
        <v>1304</v>
      </c>
      <c r="T57" t="s">
        <v>1316</v>
      </c>
      <c r="U57">
        <v>49.74507585648098</v>
      </c>
      <c r="V57" t="s">
        <v>1306</v>
      </c>
      <c r="W57" t="s">
        <v>1317</v>
      </c>
    </row>
    <row r="58" spans="1:23" x14ac:dyDescent="0.3">
      <c r="A58" t="s">
        <v>1036</v>
      </c>
      <c r="B58" t="s">
        <v>899</v>
      </c>
      <c r="C58" t="s">
        <v>900</v>
      </c>
      <c r="D58">
        <v>59905</v>
      </c>
      <c r="E58" t="s">
        <v>1318</v>
      </c>
      <c r="F58" t="s">
        <v>1319</v>
      </c>
      <c r="G58" s="1" t="s">
        <v>1320</v>
      </c>
      <c r="H58">
        <v>45810.622383773152</v>
      </c>
      <c r="I58" t="s">
        <v>1321</v>
      </c>
      <c r="J58">
        <v>80</v>
      </c>
      <c r="K58" t="s">
        <v>1235</v>
      </c>
      <c r="L58" s="2" t="s">
        <v>19</v>
      </c>
      <c r="M58" s="3">
        <v>486</v>
      </c>
      <c r="N58">
        <v>1</v>
      </c>
      <c r="O58">
        <v>0.48599999999999999</v>
      </c>
      <c r="P58" s="2" t="s">
        <v>1303</v>
      </c>
      <c r="Q58" t="s">
        <v>1237</v>
      </c>
      <c r="R58" t="s">
        <v>1044</v>
      </c>
      <c r="S58" t="s">
        <v>1304</v>
      </c>
      <c r="T58" t="s">
        <v>1322</v>
      </c>
      <c r="U58">
        <v>30.928684178245021</v>
      </c>
      <c r="V58" t="s">
        <v>1306</v>
      </c>
      <c r="W58" t="s">
        <v>1307</v>
      </c>
    </row>
    <row r="59" spans="1:23" x14ac:dyDescent="0.3">
      <c r="A59" t="s">
        <v>1036</v>
      </c>
      <c r="B59" t="s">
        <v>899</v>
      </c>
      <c r="C59" t="s">
        <v>900</v>
      </c>
      <c r="D59">
        <v>59905</v>
      </c>
      <c r="E59" t="s">
        <v>1323</v>
      </c>
      <c r="F59" t="s">
        <v>1324</v>
      </c>
      <c r="G59" s="1" t="s">
        <v>1325</v>
      </c>
      <c r="H59">
        <v>45810.621805763891</v>
      </c>
      <c r="I59" t="s">
        <v>1326</v>
      </c>
      <c r="J59">
        <v>80</v>
      </c>
      <c r="K59" t="s">
        <v>1235</v>
      </c>
      <c r="L59" s="2" t="s">
        <v>19</v>
      </c>
      <c r="M59" s="3">
        <v>486</v>
      </c>
      <c r="N59">
        <v>1</v>
      </c>
      <c r="O59">
        <v>0.48599999999999999</v>
      </c>
      <c r="P59" s="2" t="s">
        <v>1303</v>
      </c>
      <c r="Q59" t="s">
        <v>1237</v>
      </c>
      <c r="R59" t="s">
        <v>1044</v>
      </c>
      <c r="S59" t="s">
        <v>1304</v>
      </c>
      <c r="T59" t="s">
        <v>1327</v>
      </c>
      <c r="U59">
        <v>44.269082488426648</v>
      </c>
      <c r="V59" t="s">
        <v>1306</v>
      </c>
      <c r="W59" t="s">
        <v>1307</v>
      </c>
    </row>
    <row r="60" spans="1:23" x14ac:dyDescent="0.3">
      <c r="A60" t="s">
        <v>1036</v>
      </c>
      <c r="B60" t="s">
        <v>1328</v>
      </c>
      <c r="C60" t="s">
        <v>1010</v>
      </c>
      <c r="D60">
        <v>59832</v>
      </c>
      <c r="E60" t="s">
        <v>1329</v>
      </c>
      <c r="F60" t="s">
        <v>1330</v>
      </c>
      <c r="G60" s="1" t="s">
        <v>1331</v>
      </c>
      <c r="H60">
        <v>45810.621622546299</v>
      </c>
      <c r="I60" t="s">
        <v>1332</v>
      </c>
      <c r="J60">
        <v>90</v>
      </c>
      <c r="K60" t="s">
        <v>1235</v>
      </c>
      <c r="L60" s="2" t="s">
        <v>19</v>
      </c>
      <c r="M60" s="3">
        <v>58.13</v>
      </c>
      <c r="N60">
        <v>1</v>
      </c>
      <c r="O60">
        <v>5.8130000000000001E-2</v>
      </c>
      <c r="P60" s="2" t="s">
        <v>1047</v>
      </c>
      <c r="Q60" t="s">
        <v>1237</v>
      </c>
      <c r="R60" t="s">
        <v>1044</v>
      </c>
      <c r="S60" t="s">
        <v>1304</v>
      </c>
      <c r="T60" t="s">
        <v>1333</v>
      </c>
      <c r="U60">
        <v>50.419647650458501</v>
      </c>
      <c r="V60" t="s">
        <v>1047</v>
      </c>
      <c r="W60" t="s">
        <v>1334</v>
      </c>
    </row>
    <row r="61" spans="1:23" x14ac:dyDescent="0.3">
      <c r="A61" t="s">
        <v>1036</v>
      </c>
      <c r="B61" t="s">
        <v>899</v>
      </c>
      <c r="C61" t="s">
        <v>900</v>
      </c>
      <c r="D61">
        <v>59905</v>
      </c>
      <c r="E61" t="s">
        <v>1335</v>
      </c>
      <c r="F61" t="s">
        <v>1336</v>
      </c>
      <c r="G61" s="1" t="s">
        <v>1337</v>
      </c>
      <c r="H61">
        <v>45810.620752430557</v>
      </c>
      <c r="I61" t="s">
        <v>1338</v>
      </c>
      <c r="J61">
        <v>80</v>
      </c>
      <c r="K61" t="s">
        <v>1235</v>
      </c>
      <c r="L61" s="2" t="s">
        <v>19</v>
      </c>
      <c r="M61" s="3">
        <v>486</v>
      </c>
      <c r="N61">
        <v>1</v>
      </c>
      <c r="O61">
        <v>0.48599999999999999</v>
      </c>
      <c r="P61" s="2" t="s">
        <v>1303</v>
      </c>
      <c r="Q61" t="s">
        <v>1237</v>
      </c>
      <c r="R61" t="s">
        <v>1044</v>
      </c>
      <c r="S61" t="s">
        <v>1304</v>
      </c>
      <c r="T61" t="s">
        <v>1046</v>
      </c>
      <c r="U61">
        <v>39.135429548608947</v>
      </c>
      <c r="V61" t="s">
        <v>1306</v>
      </c>
      <c r="W61" t="s">
        <v>1307</v>
      </c>
    </row>
    <row r="62" spans="1:23" x14ac:dyDescent="0.3">
      <c r="A62" t="s">
        <v>1036</v>
      </c>
      <c r="B62" t="s">
        <v>1339</v>
      </c>
      <c r="C62" t="s">
        <v>1010</v>
      </c>
      <c r="D62">
        <v>58008</v>
      </c>
      <c r="E62" t="s">
        <v>1340</v>
      </c>
      <c r="F62" t="s">
        <v>1341</v>
      </c>
      <c r="G62" s="1" t="s">
        <v>1342</v>
      </c>
      <c r="H62">
        <v>45810.619084247694</v>
      </c>
      <c r="I62" t="s">
        <v>1343</v>
      </c>
      <c r="J62">
        <v>90</v>
      </c>
      <c r="K62" t="s">
        <v>1235</v>
      </c>
      <c r="L62" s="2" t="s">
        <v>19</v>
      </c>
      <c r="M62" s="3">
        <v>58.13</v>
      </c>
      <c r="N62">
        <v>1</v>
      </c>
      <c r="O62">
        <v>5.8130000000000001E-2</v>
      </c>
      <c r="P62" s="2" t="s">
        <v>1047</v>
      </c>
      <c r="Q62" t="s">
        <v>1237</v>
      </c>
      <c r="R62" t="s">
        <v>1044</v>
      </c>
      <c r="S62" t="s">
        <v>1304</v>
      </c>
      <c r="T62" t="s">
        <v>1344</v>
      </c>
      <c r="U62">
        <v>24.11681277777825</v>
      </c>
      <c r="V62" t="s">
        <v>1047</v>
      </c>
      <c r="W62" t="s">
        <v>1345</v>
      </c>
    </row>
    <row r="63" spans="1:23" x14ac:dyDescent="0.3">
      <c r="A63" t="s">
        <v>1036</v>
      </c>
      <c r="B63" t="s">
        <v>1346</v>
      </c>
      <c r="C63" t="s">
        <v>1010</v>
      </c>
      <c r="D63">
        <v>60010</v>
      </c>
      <c r="E63" t="s">
        <v>1347</v>
      </c>
      <c r="F63" t="s">
        <v>1348</v>
      </c>
      <c r="G63" s="1" t="s">
        <v>1349</v>
      </c>
      <c r="H63">
        <v>45810.618625625</v>
      </c>
      <c r="I63" t="s">
        <v>1350</v>
      </c>
      <c r="J63">
        <v>90</v>
      </c>
      <c r="K63" t="s">
        <v>1235</v>
      </c>
      <c r="L63" s="2" t="s">
        <v>19</v>
      </c>
      <c r="M63" s="3">
        <v>58.13</v>
      </c>
      <c r="N63">
        <v>1</v>
      </c>
      <c r="O63">
        <v>5.8130000000000001E-2</v>
      </c>
      <c r="P63" s="2" t="s">
        <v>1047</v>
      </c>
      <c r="Q63" t="s">
        <v>1237</v>
      </c>
      <c r="R63" t="s">
        <v>1044</v>
      </c>
      <c r="S63" t="s">
        <v>1304</v>
      </c>
      <c r="T63" t="s">
        <v>1259</v>
      </c>
      <c r="U63">
        <v>53.705311099532992</v>
      </c>
      <c r="V63" t="s">
        <v>1047</v>
      </c>
      <c r="W63" t="s">
        <v>1345</v>
      </c>
    </row>
    <row r="64" spans="1:23" x14ac:dyDescent="0.3">
      <c r="A64" t="s">
        <v>1036</v>
      </c>
      <c r="B64" t="s">
        <v>1339</v>
      </c>
      <c r="C64" t="s">
        <v>1010</v>
      </c>
      <c r="D64">
        <v>58008</v>
      </c>
      <c r="E64" t="s">
        <v>1351</v>
      </c>
      <c r="F64" t="s">
        <v>1352</v>
      </c>
      <c r="G64" s="1" t="s">
        <v>1353</v>
      </c>
      <c r="H64">
        <v>45810.61848597222</v>
      </c>
      <c r="I64" t="s">
        <v>1354</v>
      </c>
      <c r="J64">
        <v>90</v>
      </c>
      <c r="K64" t="s">
        <v>1235</v>
      </c>
      <c r="L64" s="2" t="s">
        <v>19</v>
      </c>
      <c r="M64" s="3">
        <v>58.13</v>
      </c>
      <c r="N64">
        <v>1</v>
      </c>
      <c r="O64">
        <v>5.8130000000000001E-2</v>
      </c>
      <c r="P64" s="2" t="s">
        <v>1047</v>
      </c>
      <c r="Q64" t="s">
        <v>1237</v>
      </c>
      <c r="R64" t="s">
        <v>1044</v>
      </c>
      <c r="S64" t="s">
        <v>1304</v>
      </c>
      <c r="T64" t="s">
        <v>1355</v>
      </c>
      <c r="U64">
        <v>23.635711296294179</v>
      </c>
      <c r="V64" t="s">
        <v>1047</v>
      </c>
      <c r="W64" t="s">
        <v>1345</v>
      </c>
    </row>
    <row r="65" spans="1:23" x14ac:dyDescent="0.3">
      <c r="A65" t="s">
        <v>1036</v>
      </c>
      <c r="B65" t="s">
        <v>1356</v>
      </c>
      <c r="C65" t="s">
        <v>1010</v>
      </c>
      <c r="D65">
        <v>60350</v>
      </c>
      <c r="E65" t="s">
        <v>1357</v>
      </c>
      <c r="F65" t="s">
        <v>1358</v>
      </c>
      <c r="G65" s="1" t="s">
        <v>1359</v>
      </c>
      <c r="H65">
        <v>45810.616875185187</v>
      </c>
      <c r="I65" t="s">
        <v>1360</v>
      </c>
      <c r="J65">
        <v>90</v>
      </c>
      <c r="K65" t="s">
        <v>1235</v>
      </c>
      <c r="L65" s="2" t="s">
        <v>19</v>
      </c>
      <c r="M65" s="3">
        <v>58.13</v>
      </c>
      <c r="N65">
        <v>1</v>
      </c>
      <c r="O65">
        <v>5.8130000000000001E-2</v>
      </c>
      <c r="P65" s="2" t="s">
        <v>1047</v>
      </c>
      <c r="Q65" t="s">
        <v>1237</v>
      </c>
      <c r="R65" t="s">
        <v>1044</v>
      </c>
      <c r="S65" t="s">
        <v>1304</v>
      </c>
      <c r="T65" t="s">
        <v>1361</v>
      </c>
      <c r="U65">
        <v>100.65588428240881</v>
      </c>
      <c r="V65" t="s">
        <v>1047</v>
      </c>
      <c r="W65" t="s">
        <v>1334</v>
      </c>
    </row>
    <row r="66" spans="1:23" x14ac:dyDescent="0.3">
      <c r="A66" t="s">
        <v>1036</v>
      </c>
      <c r="B66" t="s">
        <v>1356</v>
      </c>
      <c r="C66" t="s">
        <v>1010</v>
      </c>
      <c r="D66">
        <v>61285</v>
      </c>
      <c r="E66" t="s">
        <v>1362</v>
      </c>
      <c r="F66" t="s">
        <v>1363</v>
      </c>
      <c r="G66" s="1" t="s">
        <v>1047</v>
      </c>
      <c r="H66">
        <v>45810.616403321757</v>
      </c>
      <c r="I66" t="s">
        <v>1364</v>
      </c>
      <c r="J66">
        <v>40</v>
      </c>
      <c r="K66" t="s">
        <v>1235</v>
      </c>
      <c r="L66" s="2" t="s">
        <v>19</v>
      </c>
      <c r="M66" s="3">
        <v>58.13</v>
      </c>
      <c r="N66">
        <v>1</v>
      </c>
      <c r="O66">
        <v>5.8130000000000001E-2</v>
      </c>
      <c r="P66" s="2" t="s">
        <v>1047</v>
      </c>
      <c r="Q66" t="s">
        <v>1237</v>
      </c>
      <c r="R66" t="s">
        <v>1044</v>
      </c>
      <c r="S66" t="s">
        <v>1304</v>
      </c>
      <c r="T66" t="s">
        <v>1365</v>
      </c>
      <c r="U66">
        <v>47.656882210649201</v>
      </c>
      <c r="V66" t="s">
        <v>1047</v>
      </c>
      <c r="W66" t="s">
        <v>1047</v>
      </c>
    </row>
    <row r="67" spans="1:23" x14ac:dyDescent="0.3">
      <c r="A67" t="s">
        <v>1036</v>
      </c>
      <c r="B67" t="s">
        <v>1366</v>
      </c>
      <c r="C67" t="s">
        <v>984</v>
      </c>
      <c r="D67">
        <v>60217</v>
      </c>
      <c r="E67" t="s">
        <v>1367</v>
      </c>
      <c r="F67" t="s">
        <v>1368</v>
      </c>
      <c r="G67" s="1" t="s">
        <v>1369</v>
      </c>
      <c r="H67">
        <v>45803.411361458333</v>
      </c>
      <c r="I67" t="s">
        <v>1370</v>
      </c>
      <c r="J67">
        <v>110</v>
      </c>
      <c r="K67" t="s">
        <v>1235</v>
      </c>
      <c r="L67" s="2" t="s">
        <v>19</v>
      </c>
      <c r="M67" s="3">
        <v>1</v>
      </c>
      <c r="N67">
        <v>1</v>
      </c>
      <c r="O67">
        <v>1E-3</v>
      </c>
      <c r="P67" s="2" t="s">
        <v>1371</v>
      </c>
      <c r="Q67" t="s">
        <v>1372</v>
      </c>
      <c r="R67" t="s">
        <v>1044</v>
      </c>
      <c r="S67" t="s">
        <v>1373</v>
      </c>
      <c r="T67" t="s">
        <v>1046</v>
      </c>
      <c r="U67">
        <v>39.406799189819139</v>
      </c>
      <c r="V67" t="s">
        <v>1047</v>
      </c>
      <c r="W67" t="s">
        <v>1374</v>
      </c>
    </row>
    <row r="68" spans="1:23" x14ac:dyDescent="0.3">
      <c r="A68" t="s">
        <v>1036</v>
      </c>
      <c r="B68" t="s">
        <v>1366</v>
      </c>
      <c r="C68" t="s">
        <v>984</v>
      </c>
      <c r="D68">
        <v>60217</v>
      </c>
      <c r="E68" t="s">
        <v>1375</v>
      </c>
      <c r="F68" t="s">
        <v>1368</v>
      </c>
      <c r="G68" s="1" t="s">
        <v>1376</v>
      </c>
      <c r="H68">
        <v>45803.410860069453</v>
      </c>
      <c r="I68" t="s">
        <v>1377</v>
      </c>
      <c r="J68">
        <v>110</v>
      </c>
      <c r="K68" t="s">
        <v>1235</v>
      </c>
      <c r="L68" s="2" t="s">
        <v>19</v>
      </c>
      <c r="M68" s="3">
        <v>1</v>
      </c>
      <c r="N68">
        <v>1</v>
      </c>
      <c r="O68">
        <v>1E-3</v>
      </c>
      <c r="P68" s="2" t="s">
        <v>1371</v>
      </c>
      <c r="Q68" t="s">
        <v>1372</v>
      </c>
      <c r="R68" t="s">
        <v>1044</v>
      </c>
      <c r="S68" t="s">
        <v>1373</v>
      </c>
      <c r="T68" t="s">
        <v>1071</v>
      </c>
      <c r="U68">
        <v>41.415971932874527</v>
      </c>
      <c r="V68" t="s">
        <v>1047</v>
      </c>
      <c r="W68" t="s">
        <v>1374</v>
      </c>
    </row>
    <row r="69" spans="1:23" x14ac:dyDescent="0.3">
      <c r="A69" t="s">
        <v>1036</v>
      </c>
      <c r="B69" t="s">
        <v>1366</v>
      </c>
      <c r="C69" t="s">
        <v>984</v>
      </c>
      <c r="D69">
        <v>60217</v>
      </c>
      <c r="E69" t="s">
        <v>1378</v>
      </c>
      <c r="F69" t="s">
        <v>1368</v>
      </c>
      <c r="G69" s="1" t="s">
        <v>1285</v>
      </c>
      <c r="H69">
        <v>45803.410299849536</v>
      </c>
      <c r="I69" t="s">
        <v>1379</v>
      </c>
      <c r="J69">
        <v>110</v>
      </c>
      <c r="K69" t="s">
        <v>1235</v>
      </c>
      <c r="L69" s="2" t="s">
        <v>19</v>
      </c>
      <c r="M69" s="3">
        <v>1</v>
      </c>
      <c r="N69">
        <v>1</v>
      </c>
      <c r="O69">
        <v>1E-3</v>
      </c>
      <c r="P69" s="2" t="s">
        <v>1371</v>
      </c>
      <c r="Q69" t="s">
        <v>1372</v>
      </c>
      <c r="R69" t="s">
        <v>1044</v>
      </c>
      <c r="S69" t="s">
        <v>1373</v>
      </c>
      <c r="T69" t="s">
        <v>1071</v>
      </c>
      <c r="U69">
        <v>41.417313483798353</v>
      </c>
      <c r="V69" t="s">
        <v>1047</v>
      </c>
      <c r="W69" t="s">
        <v>1374</v>
      </c>
    </row>
    <row r="70" spans="1:23" x14ac:dyDescent="0.3">
      <c r="A70" t="s">
        <v>1036</v>
      </c>
      <c r="B70" t="s">
        <v>1366</v>
      </c>
      <c r="C70" t="s">
        <v>984</v>
      </c>
      <c r="D70">
        <v>60217</v>
      </c>
      <c r="E70" t="s">
        <v>1380</v>
      </c>
      <c r="F70" t="s">
        <v>1368</v>
      </c>
      <c r="G70" s="1" t="s">
        <v>1296</v>
      </c>
      <c r="H70">
        <v>45803.409857430554</v>
      </c>
      <c r="I70" t="s">
        <v>1381</v>
      </c>
      <c r="J70">
        <v>110</v>
      </c>
      <c r="K70" t="s">
        <v>1235</v>
      </c>
      <c r="L70" s="2" t="s">
        <v>19</v>
      </c>
      <c r="M70" s="3">
        <v>1</v>
      </c>
      <c r="N70">
        <v>1</v>
      </c>
      <c r="O70">
        <v>1E-3</v>
      </c>
      <c r="P70" s="2" t="s">
        <v>1371</v>
      </c>
      <c r="Q70" t="s">
        <v>1372</v>
      </c>
      <c r="R70" t="s">
        <v>1044</v>
      </c>
      <c r="S70" t="s">
        <v>1373</v>
      </c>
      <c r="T70" t="s">
        <v>1071</v>
      </c>
      <c r="U70">
        <v>41.418636412039632</v>
      </c>
      <c r="V70" t="s">
        <v>1047</v>
      </c>
      <c r="W70" t="s">
        <v>1374</v>
      </c>
    </row>
    <row r="71" spans="1:23" x14ac:dyDescent="0.3">
      <c r="A71" t="s">
        <v>1036</v>
      </c>
      <c r="B71" t="s">
        <v>1382</v>
      </c>
      <c r="C71" t="s">
        <v>989</v>
      </c>
      <c r="D71">
        <v>57929</v>
      </c>
      <c r="E71" t="s">
        <v>1383</v>
      </c>
      <c r="F71" t="s">
        <v>1384</v>
      </c>
      <c r="G71" s="1" t="s">
        <v>1385</v>
      </c>
      <c r="H71">
        <v>45800.498851597222</v>
      </c>
      <c r="I71" t="s">
        <v>1386</v>
      </c>
      <c r="J71">
        <v>90</v>
      </c>
      <c r="K71" t="s">
        <v>1235</v>
      </c>
      <c r="L71" s="2" t="s">
        <v>33</v>
      </c>
      <c r="M71" s="3">
        <v>64</v>
      </c>
      <c r="N71">
        <v>1</v>
      </c>
      <c r="O71">
        <v>6.4000000000000001E-2</v>
      </c>
      <c r="P71" s="2" t="s">
        <v>1236</v>
      </c>
      <c r="Q71" t="s">
        <v>1237</v>
      </c>
      <c r="R71" t="s">
        <v>1044</v>
      </c>
      <c r="S71" t="s">
        <v>1387</v>
      </c>
      <c r="T71" t="s">
        <v>1388</v>
      </c>
      <c r="U71">
        <v>135.7190830902764</v>
      </c>
      <c r="V71" t="s">
        <v>1240</v>
      </c>
      <c r="W71" t="s">
        <v>1389</v>
      </c>
    </row>
    <row r="72" spans="1:23" x14ac:dyDescent="0.3">
      <c r="A72" t="s">
        <v>1036</v>
      </c>
      <c r="B72" t="s">
        <v>1390</v>
      </c>
      <c r="C72" t="s">
        <v>981</v>
      </c>
      <c r="D72">
        <v>51047</v>
      </c>
      <c r="E72" t="s">
        <v>1391</v>
      </c>
      <c r="F72" t="s">
        <v>1392</v>
      </c>
      <c r="G72" s="1" t="s">
        <v>1271</v>
      </c>
      <c r="H72">
        <v>45780.448597152783</v>
      </c>
      <c r="I72" t="s">
        <v>1393</v>
      </c>
      <c r="J72">
        <v>70</v>
      </c>
      <c r="K72" t="s">
        <v>1235</v>
      </c>
      <c r="L72" s="2" t="s">
        <v>19</v>
      </c>
      <c r="M72" s="3">
        <v>63</v>
      </c>
      <c r="N72">
        <v>1</v>
      </c>
      <c r="O72">
        <v>6.3E-2</v>
      </c>
      <c r="P72" s="2" t="s">
        <v>1394</v>
      </c>
      <c r="Q72" t="s">
        <v>1237</v>
      </c>
      <c r="R72" t="s">
        <v>1044</v>
      </c>
      <c r="S72" t="s">
        <v>1186</v>
      </c>
      <c r="T72" t="s">
        <v>1395</v>
      </c>
      <c r="U72">
        <v>82.485052453703247</v>
      </c>
      <c r="V72" t="s">
        <v>1396</v>
      </c>
      <c r="W72" t="s">
        <v>1397</v>
      </c>
    </row>
    <row r="73" spans="1:23" x14ac:dyDescent="0.3">
      <c r="A73" t="s">
        <v>1036</v>
      </c>
      <c r="B73" t="s">
        <v>1390</v>
      </c>
      <c r="C73" t="s">
        <v>981</v>
      </c>
      <c r="D73">
        <v>51047</v>
      </c>
      <c r="E73" t="s">
        <v>1398</v>
      </c>
      <c r="F73" t="s">
        <v>1399</v>
      </c>
      <c r="G73" s="1" t="s">
        <v>1276</v>
      </c>
      <c r="H73">
        <v>45780.447930405091</v>
      </c>
      <c r="I73" t="s">
        <v>1400</v>
      </c>
      <c r="J73">
        <v>70</v>
      </c>
      <c r="K73" t="s">
        <v>1235</v>
      </c>
      <c r="L73" s="2" t="s">
        <v>19</v>
      </c>
      <c r="M73" s="3">
        <v>63</v>
      </c>
      <c r="N73">
        <v>1</v>
      </c>
      <c r="O73">
        <v>6.3E-2</v>
      </c>
      <c r="P73" s="2" t="s">
        <v>1394</v>
      </c>
      <c r="Q73" t="s">
        <v>1237</v>
      </c>
      <c r="R73" t="s">
        <v>1044</v>
      </c>
      <c r="S73" t="s">
        <v>1186</v>
      </c>
      <c r="T73" t="s">
        <v>1395</v>
      </c>
      <c r="U73">
        <v>82.522752476856112</v>
      </c>
      <c r="V73" t="s">
        <v>1396</v>
      </c>
      <c r="W73" t="s">
        <v>1397</v>
      </c>
    </row>
    <row r="74" spans="1:23" x14ac:dyDescent="0.3">
      <c r="A74" t="s">
        <v>1036</v>
      </c>
      <c r="B74" t="s">
        <v>1390</v>
      </c>
      <c r="C74" t="s">
        <v>981</v>
      </c>
      <c r="D74">
        <v>51047</v>
      </c>
      <c r="E74" t="s">
        <v>1401</v>
      </c>
      <c r="F74" t="s">
        <v>1402</v>
      </c>
      <c r="G74" s="1" t="s">
        <v>1403</v>
      </c>
      <c r="H74">
        <v>45780.417195069444</v>
      </c>
      <c r="I74" t="s">
        <v>1404</v>
      </c>
      <c r="J74">
        <v>70</v>
      </c>
      <c r="K74" t="s">
        <v>1235</v>
      </c>
      <c r="L74" s="2" t="s">
        <v>19</v>
      </c>
      <c r="M74" s="3">
        <v>63</v>
      </c>
      <c r="N74">
        <v>1</v>
      </c>
      <c r="O74">
        <v>6.3E-2</v>
      </c>
      <c r="P74" s="2" t="s">
        <v>1394</v>
      </c>
      <c r="Q74" t="s">
        <v>1237</v>
      </c>
      <c r="R74" t="s">
        <v>1044</v>
      </c>
      <c r="S74" t="s">
        <v>1186</v>
      </c>
      <c r="T74" t="s">
        <v>1405</v>
      </c>
      <c r="U74">
        <v>80.339856157406757</v>
      </c>
      <c r="V74" t="s">
        <v>1396</v>
      </c>
      <c r="W74" t="s">
        <v>1397</v>
      </c>
    </row>
    <row r="75" spans="1:23" x14ac:dyDescent="0.3">
      <c r="A75" t="s">
        <v>1036</v>
      </c>
      <c r="B75" t="s">
        <v>1390</v>
      </c>
      <c r="C75" t="s">
        <v>981</v>
      </c>
      <c r="D75">
        <v>51047</v>
      </c>
      <c r="E75" t="s">
        <v>1406</v>
      </c>
      <c r="F75" t="s">
        <v>1407</v>
      </c>
      <c r="G75" s="1" t="s">
        <v>1292</v>
      </c>
      <c r="H75">
        <v>45777.376422187503</v>
      </c>
      <c r="I75" t="s">
        <v>1408</v>
      </c>
      <c r="J75">
        <v>70</v>
      </c>
      <c r="K75" t="s">
        <v>1235</v>
      </c>
      <c r="L75" s="2" t="s">
        <v>19</v>
      </c>
      <c r="M75" s="3">
        <v>63</v>
      </c>
      <c r="N75">
        <v>1</v>
      </c>
      <c r="O75">
        <v>6.3E-2</v>
      </c>
      <c r="P75" s="2" t="s">
        <v>1394</v>
      </c>
      <c r="Q75" t="s">
        <v>1237</v>
      </c>
      <c r="R75" t="s">
        <v>1044</v>
      </c>
      <c r="S75" t="s">
        <v>1409</v>
      </c>
      <c r="T75" t="s">
        <v>1405</v>
      </c>
      <c r="U75">
        <v>80.340933090279577</v>
      </c>
      <c r="V75" t="s">
        <v>1396</v>
      </c>
      <c r="W75" t="s">
        <v>1397</v>
      </c>
    </row>
    <row r="76" spans="1:23" x14ac:dyDescent="0.3">
      <c r="A76" t="s">
        <v>1036</v>
      </c>
      <c r="B76" t="s">
        <v>1410</v>
      </c>
      <c r="C76" t="s">
        <v>1017</v>
      </c>
      <c r="D76">
        <v>57966</v>
      </c>
      <c r="E76" t="s">
        <v>1411</v>
      </c>
      <c r="F76" t="s">
        <v>1412</v>
      </c>
      <c r="G76" s="1" t="s">
        <v>1413</v>
      </c>
      <c r="H76">
        <v>45776.395429849537</v>
      </c>
      <c r="I76" t="s">
        <v>1414</v>
      </c>
      <c r="J76">
        <v>90</v>
      </c>
      <c r="K76" t="s">
        <v>1235</v>
      </c>
      <c r="L76" s="2" t="s">
        <v>19</v>
      </c>
      <c r="M76" s="3">
        <v>44</v>
      </c>
      <c r="N76">
        <v>1</v>
      </c>
      <c r="O76">
        <v>4.3999999999999997E-2</v>
      </c>
      <c r="P76" s="2" t="s">
        <v>1047</v>
      </c>
      <c r="Q76" t="s">
        <v>1237</v>
      </c>
      <c r="R76" t="s">
        <v>1044</v>
      </c>
      <c r="S76" t="s">
        <v>1415</v>
      </c>
      <c r="T76" t="s">
        <v>1416</v>
      </c>
      <c r="U76">
        <v>81.368601111113094</v>
      </c>
      <c r="V76" t="s">
        <v>1047</v>
      </c>
      <c r="W76" t="s">
        <v>1417</v>
      </c>
    </row>
    <row r="77" spans="1:23" x14ac:dyDescent="0.3">
      <c r="A77" t="s">
        <v>1036</v>
      </c>
      <c r="B77" t="s">
        <v>1410</v>
      </c>
      <c r="C77" t="s">
        <v>1017</v>
      </c>
      <c r="D77">
        <v>57966</v>
      </c>
      <c r="E77" t="s">
        <v>1418</v>
      </c>
      <c r="F77" t="s">
        <v>1419</v>
      </c>
      <c r="G77" s="1" t="s">
        <v>1271</v>
      </c>
      <c r="H77">
        <v>45776.395218483798</v>
      </c>
      <c r="I77" t="s">
        <v>1420</v>
      </c>
      <c r="J77">
        <v>90</v>
      </c>
      <c r="K77" t="s">
        <v>1235</v>
      </c>
      <c r="L77" s="2" t="s">
        <v>19</v>
      </c>
      <c r="M77" s="3">
        <v>44</v>
      </c>
      <c r="N77">
        <v>1</v>
      </c>
      <c r="O77">
        <v>4.3999999999999997E-2</v>
      </c>
      <c r="P77" s="2" t="s">
        <v>1047</v>
      </c>
      <c r="Q77" t="s">
        <v>1237</v>
      </c>
      <c r="R77" t="s">
        <v>1044</v>
      </c>
      <c r="S77" t="s">
        <v>1415</v>
      </c>
      <c r="T77" t="s">
        <v>1421</v>
      </c>
      <c r="U77">
        <v>84.387552951389807</v>
      </c>
      <c r="V77" t="s">
        <v>1047</v>
      </c>
      <c r="W77" t="s">
        <v>1417</v>
      </c>
    </row>
    <row r="78" spans="1:23" x14ac:dyDescent="0.3">
      <c r="A78" t="s">
        <v>1036</v>
      </c>
      <c r="B78" t="s">
        <v>1410</v>
      </c>
      <c r="C78" t="s">
        <v>1017</v>
      </c>
      <c r="D78">
        <v>57966</v>
      </c>
      <c r="E78" t="s">
        <v>1422</v>
      </c>
      <c r="F78" t="s">
        <v>1423</v>
      </c>
      <c r="G78" s="1" t="s">
        <v>1424</v>
      </c>
      <c r="H78">
        <v>45776.395090219907</v>
      </c>
      <c r="I78" t="s">
        <v>1425</v>
      </c>
      <c r="J78">
        <v>90</v>
      </c>
      <c r="K78" t="s">
        <v>1235</v>
      </c>
      <c r="L78" s="2" t="s">
        <v>19</v>
      </c>
      <c r="M78" s="3">
        <v>44</v>
      </c>
      <c r="N78">
        <v>1</v>
      </c>
      <c r="O78">
        <v>4.3999999999999997E-2</v>
      </c>
      <c r="P78" s="2" t="s">
        <v>1047</v>
      </c>
      <c r="Q78" t="s">
        <v>1237</v>
      </c>
      <c r="R78" t="s">
        <v>1044</v>
      </c>
      <c r="S78" t="s">
        <v>1415</v>
      </c>
      <c r="T78" t="s">
        <v>1395</v>
      </c>
      <c r="U78">
        <v>82.499384062495665</v>
      </c>
      <c r="V78" t="s">
        <v>1047</v>
      </c>
      <c r="W78" t="s">
        <v>1417</v>
      </c>
    </row>
    <row r="79" spans="1:23" x14ac:dyDescent="0.3">
      <c r="A79" t="s">
        <v>1036</v>
      </c>
      <c r="B79" t="s">
        <v>1426</v>
      </c>
      <c r="C79" t="s">
        <v>999</v>
      </c>
      <c r="D79">
        <v>55025</v>
      </c>
      <c r="E79" t="s">
        <v>1427</v>
      </c>
      <c r="F79" t="s">
        <v>1428</v>
      </c>
      <c r="G79" s="1" t="s">
        <v>1424</v>
      </c>
      <c r="H79">
        <v>45734.581374456007</v>
      </c>
      <c r="I79" t="s">
        <v>1429</v>
      </c>
      <c r="J79">
        <v>90</v>
      </c>
      <c r="K79" t="s">
        <v>1235</v>
      </c>
      <c r="L79" s="2" t="s">
        <v>19</v>
      </c>
      <c r="M79" s="3">
        <v>49</v>
      </c>
      <c r="N79">
        <v>1</v>
      </c>
      <c r="O79">
        <v>4.9000000000000002E-2</v>
      </c>
      <c r="P79" s="2" t="s">
        <v>1047</v>
      </c>
      <c r="Q79" t="s">
        <v>1237</v>
      </c>
      <c r="R79" t="s">
        <v>1044</v>
      </c>
      <c r="S79" t="s">
        <v>1430</v>
      </c>
      <c r="T79" t="s">
        <v>1431</v>
      </c>
      <c r="U79">
        <v>156.28964430555791</v>
      </c>
      <c r="V79" t="s">
        <v>1047</v>
      </c>
      <c r="W79" t="s">
        <v>1432</v>
      </c>
    </row>
    <row r="80" spans="1:23" x14ac:dyDescent="0.3">
      <c r="A80" t="s">
        <v>1036</v>
      </c>
      <c r="B80" t="s">
        <v>1426</v>
      </c>
      <c r="C80" t="s">
        <v>999</v>
      </c>
      <c r="D80">
        <v>55025</v>
      </c>
      <c r="E80" t="s">
        <v>1433</v>
      </c>
      <c r="F80" t="s">
        <v>1434</v>
      </c>
      <c r="G80" s="1" t="s">
        <v>1403</v>
      </c>
      <c r="H80">
        <v>45734.581250393523</v>
      </c>
      <c r="I80" t="s">
        <v>1435</v>
      </c>
      <c r="J80">
        <v>90</v>
      </c>
      <c r="K80" t="s">
        <v>1235</v>
      </c>
      <c r="L80" s="2" t="s">
        <v>19</v>
      </c>
      <c r="M80" s="3">
        <v>49</v>
      </c>
      <c r="N80">
        <v>1</v>
      </c>
      <c r="O80">
        <v>4.9000000000000002E-2</v>
      </c>
      <c r="P80" s="2" t="s">
        <v>1047</v>
      </c>
      <c r="Q80" t="s">
        <v>1237</v>
      </c>
      <c r="R80" t="s">
        <v>1044</v>
      </c>
      <c r="S80" t="s">
        <v>1430</v>
      </c>
      <c r="T80" t="s">
        <v>1431</v>
      </c>
      <c r="U80">
        <v>156.29026333333599</v>
      </c>
      <c r="V80" t="s">
        <v>1047</v>
      </c>
      <c r="W80" t="s">
        <v>1432</v>
      </c>
    </row>
    <row r="81" spans="1:23" x14ac:dyDescent="0.3">
      <c r="A81" t="s">
        <v>1036</v>
      </c>
      <c r="B81" t="s">
        <v>1426</v>
      </c>
      <c r="C81" t="s">
        <v>999</v>
      </c>
      <c r="D81">
        <v>55776</v>
      </c>
      <c r="E81" t="s">
        <v>1436</v>
      </c>
      <c r="F81" t="s">
        <v>1437</v>
      </c>
      <c r="G81" s="1" t="s">
        <v>1292</v>
      </c>
      <c r="H81">
        <v>45734.581136643523</v>
      </c>
      <c r="I81" t="s">
        <v>1438</v>
      </c>
      <c r="J81">
        <v>90</v>
      </c>
      <c r="K81" t="s">
        <v>1235</v>
      </c>
      <c r="L81" s="2" t="s">
        <v>19</v>
      </c>
      <c r="M81" s="3">
        <v>49</v>
      </c>
      <c r="N81">
        <v>1</v>
      </c>
      <c r="O81">
        <v>4.9000000000000002E-2</v>
      </c>
      <c r="P81" s="2" t="s">
        <v>1047</v>
      </c>
      <c r="Q81" t="s">
        <v>1237</v>
      </c>
      <c r="R81" t="s">
        <v>1044</v>
      </c>
      <c r="S81" t="s">
        <v>1430</v>
      </c>
      <c r="T81" t="s">
        <v>1439</v>
      </c>
      <c r="U81">
        <v>162.47336239583089</v>
      </c>
      <c r="V81" t="s">
        <v>1047</v>
      </c>
      <c r="W81" t="s">
        <v>1440</v>
      </c>
    </row>
    <row r="82" spans="1:23" x14ac:dyDescent="0.3">
      <c r="A82" t="s">
        <v>1036</v>
      </c>
      <c r="B82" t="s">
        <v>1441</v>
      </c>
      <c r="C82" t="s">
        <v>133</v>
      </c>
      <c r="D82">
        <v>54864</v>
      </c>
      <c r="E82" t="s">
        <v>1442</v>
      </c>
      <c r="F82" t="s">
        <v>1443</v>
      </c>
      <c r="G82" s="1" t="s">
        <v>1444</v>
      </c>
      <c r="H82">
        <v>45727.721447025462</v>
      </c>
      <c r="I82" t="s">
        <v>1445</v>
      </c>
      <c r="J82">
        <v>140</v>
      </c>
      <c r="K82" t="s">
        <v>1235</v>
      </c>
      <c r="L82" s="2" t="s">
        <v>19</v>
      </c>
      <c r="M82" s="3">
        <v>49.66</v>
      </c>
      <c r="N82">
        <v>1</v>
      </c>
      <c r="O82">
        <v>4.9660000000000003E-2</v>
      </c>
      <c r="P82" s="2" t="s">
        <v>1446</v>
      </c>
      <c r="Q82" t="s">
        <v>1237</v>
      </c>
      <c r="R82" t="s">
        <v>1044</v>
      </c>
      <c r="S82" t="s">
        <v>1447</v>
      </c>
      <c r="T82" t="s">
        <v>1448</v>
      </c>
      <c r="U82">
        <v>149.8529924536997</v>
      </c>
      <c r="V82" t="s">
        <v>1449</v>
      </c>
      <c r="W82" t="s">
        <v>1450</v>
      </c>
    </row>
    <row r="83" spans="1:23" x14ac:dyDescent="0.3">
      <c r="A83" t="s">
        <v>1036</v>
      </c>
      <c r="B83" t="s">
        <v>1451</v>
      </c>
      <c r="C83" t="s">
        <v>956</v>
      </c>
      <c r="D83">
        <v>52931</v>
      </c>
      <c r="E83" t="s">
        <v>1452</v>
      </c>
      <c r="F83" t="s">
        <v>1453</v>
      </c>
      <c r="G83" s="1" t="s">
        <v>1454</v>
      </c>
      <c r="H83">
        <v>45660.474088854171</v>
      </c>
      <c r="I83" t="s">
        <v>1455</v>
      </c>
      <c r="J83">
        <v>70</v>
      </c>
      <c r="K83" t="s">
        <v>1235</v>
      </c>
      <c r="L83" s="2" t="s">
        <v>19</v>
      </c>
      <c r="M83" s="3">
        <v>148.19999999999999</v>
      </c>
      <c r="N83">
        <v>1</v>
      </c>
      <c r="O83">
        <v>0.1482</v>
      </c>
      <c r="P83" s="2" t="s">
        <v>1042</v>
      </c>
      <c r="Q83" t="s">
        <v>1237</v>
      </c>
      <c r="R83" t="s">
        <v>1044</v>
      </c>
      <c r="S83" t="s">
        <v>1456</v>
      </c>
      <c r="T83" t="s">
        <v>1457</v>
      </c>
      <c r="U83">
        <v>181.47930613425709</v>
      </c>
      <c r="V83" t="s">
        <v>1458</v>
      </c>
      <c r="W83" t="s">
        <v>1459</v>
      </c>
    </row>
    <row r="84" spans="1:23" x14ac:dyDescent="0.3">
      <c r="A84" t="s">
        <v>1036</v>
      </c>
      <c r="B84" t="s">
        <v>132</v>
      </c>
      <c r="C84" t="s">
        <v>133</v>
      </c>
      <c r="D84">
        <v>44592</v>
      </c>
      <c r="E84" t="s">
        <v>1460</v>
      </c>
      <c r="F84" t="s">
        <v>1461</v>
      </c>
      <c r="G84" s="1" t="s">
        <v>1462</v>
      </c>
      <c r="H84">
        <v>45450.591997395837</v>
      </c>
      <c r="I84" t="s">
        <v>1463</v>
      </c>
      <c r="J84">
        <v>100</v>
      </c>
      <c r="K84" t="s">
        <v>1235</v>
      </c>
      <c r="L84" s="2" t="s">
        <v>19</v>
      </c>
      <c r="M84" s="3">
        <v>49.66</v>
      </c>
      <c r="N84">
        <v>1</v>
      </c>
      <c r="O84">
        <v>4.9660000000000003E-2</v>
      </c>
      <c r="P84" s="2" t="s">
        <v>1446</v>
      </c>
      <c r="Q84" t="s">
        <v>1237</v>
      </c>
      <c r="R84" t="s">
        <v>1044</v>
      </c>
      <c r="S84" t="s">
        <v>1464</v>
      </c>
      <c r="T84" t="s">
        <v>1465</v>
      </c>
      <c r="U84">
        <v>397.00376008101739</v>
      </c>
      <c r="V84" t="s">
        <v>1466</v>
      </c>
      <c r="W84" t="s">
        <v>1467</v>
      </c>
    </row>
    <row r="85" spans="1:23" x14ac:dyDescent="0.3">
      <c r="A85" t="s">
        <v>1036</v>
      </c>
      <c r="B85" t="s">
        <v>558</v>
      </c>
      <c r="C85" t="s">
        <v>554</v>
      </c>
      <c r="D85">
        <v>60573</v>
      </c>
      <c r="E85" t="s">
        <v>1468</v>
      </c>
      <c r="F85" t="s">
        <v>1469</v>
      </c>
      <c r="G85" s="1" t="s">
        <v>1470</v>
      </c>
      <c r="H85">
        <v>45816.62326980324</v>
      </c>
      <c r="I85" t="s">
        <v>1471</v>
      </c>
      <c r="J85">
        <v>30</v>
      </c>
      <c r="K85" t="s">
        <v>1472</v>
      </c>
      <c r="L85" s="2" t="s">
        <v>14</v>
      </c>
      <c r="M85" s="3">
        <v>136</v>
      </c>
      <c r="N85">
        <v>1</v>
      </c>
      <c r="O85">
        <v>0.13600000000000001</v>
      </c>
      <c r="P85" s="2" t="s">
        <v>1473</v>
      </c>
      <c r="Q85" t="s">
        <v>1474</v>
      </c>
      <c r="R85" t="s">
        <v>1044</v>
      </c>
      <c r="S85" t="s">
        <v>1238</v>
      </c>
      <c r="T85" t="s">
        <v>1475</v>
      </c>
      <c r="U85">
        <v>22.357409456017191</v>
      </c>
      <c r="V85" t="s">
        <v>1473</v>
      </c>
      <c r="W85" t="s">
        <v>1476</v>
      </c>
    </row>
    <row r="86" spans="1:23" x14ac:dyDescent="0.3">
      <c r="A86" t="s">
        <v>1036</v>
      </c>
      <c r="B86" t="s">
        <v>558</v>
      </c>
      <c r="C86" t="s">
        <v>554</v>
      </c>
      <c r="D86">
        <v>60573</v>
      </c>
      <c r="E86" t="s">
        <v>1477</v>
      </c>
      <c r="F86" t="s">
        <v>1478</v>
      </c>
      <c r="G86" s="1" t="s">
        <v>1479</v>
      </c>
      <c r="H86">
        <v>45816.622293217602</v>
      </c>
      <c r="I86" t="s">
        <v>1480</v>
      </c>
      <c r="J86">
        <v>30</v>
      </c>
      <c r="K86" t="s">
        <v>1472</v>
      </c>
      <c r="L86" s="2" t="s">
        <v>14</v>
      </c>
      <c r="M86" s="3">
        <v>136</v>
      </c>
      <c r="N86">
        <v>1</v>
      </c>
      <c r="O86">
        <v>0.13600000000000001</v>
      </c>
      <c r="P86" s="2" t="s">
        <v>1473</v>
      </c>
      <c r="Q86" t="s">
        <v>1474</v>
      </c>
      <c r="R86" t="s">
        <v>1044</v>
      </c>
      <c r="S86" t="s">
        <v>1238</v>
      </c>
      <c r="T86" t="s">
        <v>1481</v>
      </c>
      <c r="U86">
        <v>19.422003460647829</v>
      </c>
      <c r="V86" t="s">
        <v>1473</v>
      </c>
      <c r="W86" t="s">
        <v>1476</v>
      </c>
    </row>
    <row r="87" spans="1:23" x14ac:dyDescent="0.3">
      <c r="A87" t="s">
        <v>1036</v>
      </c>
      <c r="B87" t="s">
        <v>558</v>
      </c>
      <c r="C87" t="s">
        <v>554</v>
      </c>
      <c r="D87">
        <v>60573</v>
      </c>
      <c r="E87" t="s">
        <v>1482</v>
      </c>
      <c r="F87" t="s">
        <v>1483</v>
      </c>
      <c r="G87" s="1" t="s">
        <v>1484</v>
      </c>
      <c r="H87">
        <v>45816.621253101846</v>
      </c>
      <c r="I87" t="s">
        <v>1485</v>
      </c>
      <c r="J87">
        <v>30</v>
      </c>
      <c r="K87" t="s">
        <v>1472</v>
      </c>
      <c r="L87" s="2" t="s">
        <v>14</v>
      </c>
      <c r="M87" s="3">
        <v>136</v>
      </c>
      <c r="N87">
        <v>1</v>
      </c>
      <c r="O87">
        <v>0.13600000000000001</v>
      </c>
      <c r="P87" s="2" t="s">
        <v>1473</v>
      </c>
      <c r="Q87" t="s">
        <v>1474</v>
      </c>
      <c r="R87" t="s">
        <v>1044</v>
      </c>
      <c r="S87" t="s">
        <v>1238</v>
      </c>
      <c r="T87" t="s">
        <v>1486</v>
      </c>
      <c r="U87">
        <v>20.411142361110251</v>
      </c>
      <c r="V87" t="s">
        <v>1473</v>
      </c>
      <c r="W87" t="s">
        <v>1476</v>
      </c>
    </row>
    <row r="88" spans="1:23" x14ac:dyDescent="0.3">
      <c r="A88" t="s">
        <v>1036</v>
      </c>
      <c r="B88" t="s">
        <v>1487</v>
      </c>
      <c r="C88" t="s">
        <v>858</v>
      </c>
      <c r="D88">
        <v>60734</v>
      </c>
      <c r="E88" t="s">
        <v>1488</v>
      </c>
      <c r="F88" t="s">
        <v>1489</v>
      </c>
      <c r="G88" s="1" t="s">
        <v>1490</v>
      </c>
      <c r="H88">
        <v>45816.619595219912</v>
      </c>
      <c r="I88" t="s">
        <v>1491</v>
      </c>
      <c r="J88">
        <v>30</v>
      </c>
      <c r="K88" t="s">
        <v>1472</v>
      </c>
      <c r="L88" s="2" t="s">
        <v>14</v>
      </c>
      <c r="M88" s="3">
        <v>114.6</v>
      </c>
      <c r="N88">
        <v>1</v>
      </c>
      <c r="O88">
        <v>0.11459999999999999</v>
      </c>
      <c r="P88" s="2" t="s">
        <v>1492</v>
      </c>
      <c r="Q88" t="s">
        <v>1493</v>
      </c>
      <c r="R88" t="s">
        <v>1044</v>
      </c>
      <c r="S88" t="s">
        <v>1238</v>
      </c>
      <c r="T88" t="s">
        <v>1298</v>
      </c>
      <c r="U88">
        <v>52.810552453702257</v>
      </c>
      <c r="V88" t="s">
        <v>1240</v>
      </c>
      <c r="W88" t="s">
        <v>1494</v>
      </c>
    </row>
    <row r="89" spans="1:23" x14ac:dyDescent="0.3">
      <c r="A89" t="s">
        <v>1036</v>
      </c>
      <c r="B89" t="s">
        <v>1487</v>
      </c>
      <c r="C89" t="s">
        <v>858</v>
      </c>
      <c r="D89">
        <v>60734</v>
      </c>
      <c r="E89" t="s">
        <v>1495</v>
      </c>
      <c r="F89" t="s">
        <v>1496</v>
      </c>
      <c r="G89" s="1" t="s">
        <v>1497</v>
      </c>
      <c r="H89">
        <v>45816.61804710648</v>
      </c>
      <c r="I89" t="s">
        <v>1498</v>
      </c>
      <c r="J89">
        <v>30</v>
      </c>
      <c r="K89" t="s">
        <v>1472</v>
      </c>
      <c r="L89" s="2" t="s">
        <v>14</v>
      </c>
      <c r="M89" s="3">
        <v>114.6</v>
      </c>
      <c r="N89">
        <v>1</v>
      </c>
      <c r="O89">
        <v>0.11459999999999999</v>
      </c>
      <c r="P89" s="2" t="s">
        <v>1492</v>
      </c>
      <c r="Q89" t="s">
        <v>1474</v>
      </c>
      <c r="R89" t="s">
        <v>1044</v>
      </c>
      <c r="S89" t="s">
        <v>1238</v>
      </c>
      <c r="T89" t="s">
        <v>1298</v>
      </c>
      <c r="U89">
        <v>52.388773634258541</v>
      </c>
      <c r="V89" t="s">
        <v>1240</v>
      </c>
      <c r="W89" t="s">
        <v>1494</v>
      </c>
    </row>
    <row r="90" spans="1:23" x14ac:dyDescent="0.3">
      <c r="A90" t="s">
        <v>1036</v>
      </c>
      <c r="B90" t="s">
        <v>1487</v>
      </c>
      <c r="C90" t="s">
        <v>858</v>
      </c>
      <c r="D90">
        <v>60734</v>
      </c>
      <c r="E90" t="s">
        <v>1499</v>
      </c>
      <c r="F90" t="s">
        <v>1500</v>
      </c>
      <c r="G90" s="1" t="s">
        <v>1501</v>
      </c>
      <c r="H90">
        <v>45816.6171268287</v>
      </c>
      <c r="I90" t="s">
        <v>1502</v>
      </c>
      <c r="J90">
        <v>30</v>
      </c>
      <c r="K90" t="s">
        <v>1472</v>
      </c>
      <c r="L90" s="2" t="s">
        <v>14</v>
      </c>
      <c r="M90" s="3">
        <v>114.6</v>
      </c>
      <c r="N90">
        <v>1</v>
      </c>
      <c r="O90">
        <v>0.11459999999999999</v>
      </c>
      <c r="P90" s="2" t="s">
        <v>1492</v>
      </c>
      <c r="Q90" t="s">
        <v>1474</v>
      </c>
      <c r="R90" t="s">
        <v>1044</v>
      </c>
      <c r="S90" t="s">
        <v>1238</v>
      </c>
      <c r="T90" t="s">
        <v>1298</v>
      </c>
      <c r="U90">
        <v>52.854110763888457</v>
      </c>
      <c r="V90" t="s">
        <v>1240</v>
      </c>
      <c r="W90" t="s">
        <v>1494</v>
      </c>
    </row>
    <row r="91" spans="1:23" x14ac:dyDescent="0.3">
      <c r="A91" t="s">
        <v>1036</v>
      </c>
      <c r="B91" t="s">
        <v>1487</v>
      </c>
      <c r="C91" t="s">
        <v>858</v>
      </c>
      <c r="D91">
        <v>60734</v>
      </c>
      <c r="E91" t="s">
        <v>1503</v>
      </c>
      <c r="F91" t="s">
        <v>1504</v>
      </c>
      <c r="G91" s="1" t="s">
        <v>1505</v>
      </c>
      <c r="H91">
        <v>45816.616140694437</v>
      </c>
      <c r="I91" t="s">
        <v>1506</v>
      </c>
      <c r="J91">
        <v>30</v>
      </c>
      <c r="K91" t="s">
        <v>1472</v>
      </c>
      <c r="L91" s="2" t="s">
        <v>14</v>
      </c>
      <c r="M91" s="3">
        <v>114.6</v>
      </c>
      <c r="N91">
        <v>1</v>
      </c>
      <c r="O91">
        <v>0.11459999999999999</v>
      </c>
      <c r="P91" s="2" t="s">
        <v>1492</v>
      </c>
      <c r="Q91" t="s">
        <v>1474</v>
      </c>
      <c r="R91" t="s">
        <v>1044</v>
      </c>
      <c r="S91" t="s">
        <v>1238</v>
      </c>
      <c r="T91" t="s">
        <v>1288</v>
      </c>
      <c r="U91">
        <v>51.649474293983083</v>
      </c>
      <c r="V91" t="s">
        <v>1240</v>
      </c>
      <c r="W91" t="s">
        <v>1494</v>
      </c>
    </row>
    <row r="92" spans="1:23" x14ac:dyDescent="0.3">
      <c r="A92" t="s">
        <v>1036</v>
      </c>
      <c r="B92" t="s">
        <v>1487</v>
      </c>
      <c r="C92" t="s">
        <v>858</v>
      </c>
      <c r="D92">
        <v>60734</v>
      </c>
      <c r="E92" t="s">
        <v>1507</v>
      </c>
      <c r="F92" t="s">
        <v>1508</v>
      </c>
      <c r="G92" s="1" t="s">
        <v>1509</v>
      </c>
      <c r="H92">
        <v>45816.614979421298</v>
      </c>
      <c r="I92" t="s">
        <v>1510</v>
      </c>
      <c r="J92">
        <v>30</v>
      </c>
      <c r="K92" t="s">
        <v>1472</v>
      </c>
      <c r="L92" s="2" t="s">
        <v>14</v>
      </c>
      <c r="M92" s="3">
        <v>114.6</v>
      </c>
      <c r="N92">
        <v>1</v>
      </c>
      <c r="O92">
        <v>0.11459999999999999</v>
      </c>
      <c r="P92" s="2" t="s">
        <v>1492</v>
      </c>
      <c r="Q92" t="s">
        <v>1474</v>
      </c>
      <c r="R92" t="s">
        <v>1044</v>
      </c>
      <c r="S92" t="s">
        <v>1238</v>
      </c>
      <c r="T92" t="s">
        <v>1298</v>
      </c>
      <c r="U92">
        <v>52.992940451389593</v>
      </c>
      <c r="V92" t="s">
        <v>1240</v>
      </c>
      <c r="W92" t="s">
        <v>1494</v>
      </c>
    </row>
    <row r="93" spans="1:23" x14ac:dyDescent="0.3">
      <c r="A93" t="s">
        <v>1036</v>
      </c>
      <c r="B93" t="s">
        <v>1487</v>
      </c>
      <c r="C93" t="s">
        <v>858</v>
      </c>
      <c r="D93">
        <v>60734</v>
      </c>
      <c r="E93" t="s">
        <v>1511</v>
      </c>
      <c r="F93" t="s">
        <v>1512</v>
      </c>
      <c r="G93" s="1" t="s">
        <v>1513</v>
      </c>
      <c r="H93">
        <v>45816.613884479157</v>
      </c>
      <c r="I93" t="s">
        <v>1514</v>
      </c>
      <c r="J93">
        <v>30</v>
      </c>
      <c r="K93" t="s">
        <v>1472</v>
      </c>
      <c r="L93" s="2" t="s">
        <v>14</v>
      </c>
      <c r="M93" s="3">
        <v>114.6</v>
      </c>
      <c r="N93">
        <v>1</v>
      </c>
      <c r="O93">
        <v>0.11459999999999999</v>
      </c>
      <c r="P93" s="2" t="s">
        <v>1492</v>
      </c>
      <c r="Q93" t="s">
        <v>1474</v>
      </c>
      <c r="R93" t="s">
        <v>1044</v>
      </c>
      <c r="S93" t="s">
        <v>1238</v>
      </c>
      <c r="T93" t="s">
        <v>1259</v>
      </c>
      <c r="U93">
        <v>53.800371400458971</v>
      </c>
      <c r="V93" t="s">
        <v>1240</v>
      </c>
      <c r="W93" t="s">
        <v>1494</v>
      </c>
    </row>
    <row r="94" spans="1:23" x14ac:dyDescent="0.3">
      <c r="A94" t="s">
        <v>1036</v>
      </c>
      <c r="B94" t="s">
        <v>1487</v>
      </c>
      <c r="C94" t="s">
        <v>858</v>
      </c>
      <c r="D94">
        <v>60734</v>
      </c>
      <c r="E94" t="s">
        <v>1515</v>
      </c>
      <c r="F94" t="s">
        <v>1516</v>
      </c>
      <c r="G94" s="1" t="s">
        <v>1517</v>
      </c>
      <c r="H94">
        <v>45816.612704421299</v>
      </c>
      <c r="I94" t="s">
        <v>1518</v>
      </c>
      <c r="J94">
        <v>30</v>
      </c>
      <c r="K94" t="s">
        <v>1472</v>
      </c>
      <c r="L94" s="2" t="s">
        <v>14</v>
      </c>
      <c r="M94" s="3">
        <v>114.6</v>
      </c>
      <c r="N94">
        <v>1</v>
      </c>
      <c r="O94">
        <v>0.11459999999999999</v>
      </c>
      <c r="P94" s="2" t="s">
        <v>1492</v>
      </c>
      <c r="Q94" t="s">
        <v>1474</v>
      </c>
      <c r="R94" t="s">
        <v>1044</v>
      </c>
      <c r="S94" t="s">
        <v>1238</v>
      </c>
      <c r="T94" t="s">
        <v>1259</v>
      </c>
      <c r="U94">
        <v>53.892348680557923</v>
      </c>
      <c r="V94" t="s">
        <v>1240</v>
      </c>
      <c r="W94" t="s">
        <v>1494</v>
      </c>
    </row>
    <row r="95" spans="1:23" x14ac:dyDescent="0.3">
      <c r="A95" t="s">
        <v>1036</v>
      </c>
      <c r="B95" t="s">
        <v>1441</v>
      </c>
      <c r="C95" t="s">
        <v>133</v>
      </c>
      <c r="D95">
        <v>60502</v>
      </c>
      <c r="E95" t="s">
        <v>1519</v>
      </c>
      <c r="F95" t="s">
        <v>1520</v>
      </c>
      <c r="G95" s="1" t="s">
        <v>1521</v>
      </c>
      <c r="H95">
        <v>45816.570169814819</v>
      </c>
      <c r="I95" t="s">
        <v>1522</v>
      </c>
      <c r="J95">
        <v>100</v>
      </c>
      <c r="K95" t="s">
        <v>1472</v>
      </c>
      <c r="L95" s="2" t="s">
        <v>12</v>
      </c>
      <c r="M95" s="3">
        <v>49.66</v>
      </c>
      <c r="N95">
        <v>1</v>
      </c>
      <c r="O95">
        <v>4.9660000000000003E-2</v>
      </c>
      <c r="P95" s="2" t="s">
        <v>1446</v>
      </c>
      <c r="Q95" t="s">
        <v>1474</v>
      </c>
      <c r="R95" t="s">
        <v>1044</v>
      </c>
      <c r="S95" t="s">
        <v>1238</v>
      </c>
      <c r="T95" t="s">
        <v>1523</v>
      </c>
      <c r="U95">
        <v>31.124888078702501</v>
      </c>
      <c r="V95" t="s">
        <v>1524</v>
      </c>
      <c r="W95" t="s">
        <v>1525</v>
      </c>
    </row>
    <row r="96" spans="1:23" x14ac:dyDescent="0.3">
      <c r="A96" t="s">
        <v>1036</v>
      </c>
      <c r="B96" t="s">
        <v>1441</v>
      </c>
      <c r="C96" t="s">
        <v>133</v>
      </c>
      <c r="D96">
        <v>60843</v>
      </c>
      <c r="E96" t="s">
        <v>1526</v>
      </c>
      <c r="F96" t="s">
        <v>1527</v>
      </c>
      <c r="G96" s="1" t="s">
        <v>1528</v>
      </c>
      <c r="H96">
        <v>45816.568472245373</v>
      </c>
      <c r="I96" t="s">
        <v>1529</v>
      </c>
      <c r="J96">
        <v>100</v>
      </c>
      <c r="K96" t="s">
        <v>1472</v>
      </c>
      <c r="L96" s="2" t="s">
        <v>12</v>
      </c>
      <c r="M96" s="3">
        <v>49.66</v>
      </c>
      <c r="N96">
        <v>1</v>
      </c>
      <c r="O96">
        <v>4.9660000000000003E-2</v>
      </c>
      <c r="P96" s="2" t="s">
        <v>1446</v>
      </c>
      <c r="Q96" t="s">
        <v>1474</v>
      </c>
      <c r="R96" t="s">
        <v>1044</v>
      </c>
      <c r="S96" t="s">
        <v>1238</v>
      </c>
      <c r="T96" t="s">
        <v>1327</v>
      </c>
      <c r="U96">
        <v>44.549542824075623</v>
      </c>
      <c r="V96" t="s">
        <v>1524</v>
      </c>
      <c r="W96" t="s">
        <v>1525</v>
      </c>
    </row>
    <row r="97" spans="1:23" x14ac:dyDescent="0.3">
      <c r="A97" t="s">
        <v>1036</v>
      </c>
      <c r="B97" t="s">
        <v>612</v>
      </c>
      <c r="C97" t="s">
        <v>613</v>
      </c>
      <c r="D97">
        <v>45533</v>
      </c>
      <c r="E97" t="s">
        <v>1530</v>
      </c>
      <c r="F97" t="s">
        <v>1531</v>
      </c>
      <c r="G97" s="1" t="s">
        <v>1532</v>
      </c>
      <c r="H97">
        <v>45816.557646296293</v>
      </c>
      <c r="I97" t="s">
        <v>1533</v>
      </c>
      <c r="J97">
        <v>30</v>
      </c>
      <c r="K97" t="s">
        <v>1472</v>
      </c>
      <c r="L97" s="2" t="s">
        <v>14</v>
      </c>
      <c r="M97" s="3">
        <v>116.8</v>
      </c>
      <c r="N97">
        <v>1</v>
      </c>
      <c r="O97">
        <v>0.1168</v>
      </c>
      <c r="P97" s="2" t="s">
        <v>1534</v>
      </c>
      <c r="Q97" t="s">
        <v>1493</v>
      </c>
      <c r="R97" t="s">
        <v>1044</v>
      </c>
      <c r="S97" t="s">
        <v>1238</v>
      </c>
      <c r="T97" t="s">
        <v>1475</v>
      </c>
      <c r="U97">
        <v>22.881554999999931</v>
      </c>
      <c r="V97" t="s">
        <v>1047</v>
      </c>
      <c r="W97" t="s">
        <v>1535</v>
      </c>
    </row>
    <row r="98" spans="1:23" x14ac:dyDescent="0.3">
      <c r="A98" t="s">
        <v>1036</v>
      </c>
      <c r="B98" t="s">
        <v>612</v>
      </c>
      <c r="C98" t="s">
        <v>613</v>
      </c>
      <c r="D98">
        <v>49661</v>
      </c>
      <c r="E98" t="s">
        <v>1536</v>
      </c>
      <c r="F98" t="s">
        <v>1537</v>
      </c>
      <c r="G98" s="1" t="s">
        <v>1538</v>
      </c>
      <c r="H98">
        <v>45816.554212743053</v>
      </c>
      <c r="I98" t="s">
        <v>1539</v>
      </c>
      <c r="J98">
        <v>30</v>
      </c>
      <c r="K98" t="s">
        <v>1472</v>
      </c>
      <c r="L98" s="2" t="s">
        <v>14</v>
      </c>
      <c r="M98" s="3">
        <v>116.8</v>
      </c>
      <c r="N98">
        <v>1</v>
      </c>
      <c r="O98">
        <v>0.1168</v>
      </c>
      <c r="P98" s="2" t="s">
        <v>1534</v>
      </c>
      <c r="Q98" t="s">
        <v>1474</v>
      </c>
      <c r="R98" t="s">
        <v>1044</v>
      </c>
      <c r="S98" t="s">
        <v>1238</v>
      </c>
      <c r="T98" t="s">
        <v>1344</v>
      </c>
      <c r="U98">
        <v>24.27980135416874</v>
      </c>
      <c r="V98" t="s">
        <v>1540</v>
      </c>
      <c r="W98" t="s">
        <v>1541</v>
      </c>
    </row>
    <row r="99" spans="1:23" x14ac:dyDescent="0.3">
      <c r="A99" t="s">
        <v>1036</v>
      </c>
      <c r="B99" t="s">
        <v>612</v>
      </c>
      <c r="C99" t="s">
        <v>613</v>
      </c>
      <c r="D99">
        <v>49661</v>
      </c>
      <c r="E99" t="s">
        <v>1542</v>
      </c>
      <c r="F99" t="s">
        <v>1543</v>
      </c>
      <c r="G99" s="1" t="s">
        <v>1544</v>
      </c>
      <c r="H99">
        <v>45816.552830879627</v>
      </c>
      <c r="I99" t="s">
        <v>1545</v>
      </c>
      <c r="J99">
        <v>30</v>
      </c>
      <c r="K99" t="s">
        <v>1472</v>
      </c>
      <c r="L99" s="2" t="s">
        <v>14</v>
      </c>
      <c r="M99" s="3">
        <v>116.8</v>
      </c>
      <c r="N99">
        <v>1</v>
      </c>
      <c r="O99">
        <v>0.1168</v>
      </c>
      <c r="P99" s="2" t="s">
        <v>1534</v>
      </c>
      <c r="Q99" t="s">
        <v>1474</v>
      </c>
      <c r="R99" t="s">
        <v>1044</v>
      </c>
      <c r="S99" t="s">
        <v>1238</v>
      </c>
      <c r="T99" t="s">
        <v>1546</v>
      </c>
      <c r="U99">
        <v>18.829748229167311</v>
      </c>
      <c r="V99" t="s">
        <v>1540</v>
      </c>
      <c r="W99" t="s">
        <v>1541</v>
      </c>
    </row>
    <row r="100" spans="1:23" x14ac:dyDescent="0.3">
      <c r="A100" t="s">
        <v>1036</v>
      </c>
      <c r="B100" t="s">
        <v>612</v>
      </c>
      <c r="C100" t="s">
        <v>613</v>
      </c>
      <c r="D100">
        <v>49661</v>
      </c>
      <c r="E100" t="s">
        <v>1547</v>
      </c>
      <c r="F100" t="s">
        <v>1548</v>
      </c>
      <c r="G100" s="1" t="s">
        <v>1218</v>
      </c>
      <c r="H100">
        <v>45816.55121153935</v>
      </c>
      <c r="I100" t="s">
        <v>1549</v>
      </c>
      <c r="J100">
        <v>30</v>
      </c>
      <c r="K100" t="s">
        <v>1472</v>
      </c>
      <c r="L100" s="2" t="s">
        <v>14</v>
      </c>
      <c r="M100" s="3">
        <v>116.8</v>
      </c>
      <c r="N100">
        <v>1</v>
      </c>
      <c r="O100">
        <v>0.1168</v>
      </c>
      <c r="P100" s="2" t="s">
        <v>1534</v>
      </c>
      <c r="Q100" t="s">
        <v>1474</v>
      </c>
      <c r="R100" t="s">
        <v>1044</v>
      </c>
      <c r="S100" t="s">
        <v>1238</v>
      </c>
      <c r="T100" t="s">
        <v>1481</v>
      </c>
      <c r="U100">
        <v>19.69119855324243</v>
      </c>
      <c r="V100" t="s">
        <v>1540</v>
      </c>
      <c r="W100" t="s">
        <v>1541</v>
      </c>
    </row>
    <row r="101" spans="1:23" x14ac:dyDescent="0.3">
      <c r="A101" t="s">
        <v>1036</v>
      </c>
      <c r="B101" t="s">
        <v>625</v>
      </c>
      <c r="C101" t="s">
        <v>626</v>
      </c>
      <c r="D101">
        <v>48812</v>
      </c>
      <c r="E101" t="s">
        <v>1550</v>
      </c>
      <c r="F101" t="s">
        <v>1551</v>
      </c>
      <c r="G101" s="1" t="s">
        <v>1552</v>
      </c>
      <c r="H101">
        <v>45816.482256469913</v>
      </c>
      <c r="I101" t="s">
        <v>1553</v>
      </c>
      <c r="J101">
        <v>40</v>
      </c>
      <c r="K101" t="s">
        <v>1472</v>
      </c>
      <c r="L101" s="2" t="s">
        <v>35</v>
      </c>
      <c r="M101" s="3">
        <v>44.5</v>
      </c>
      <c r="N101">
        <v>1</v>
      </c>
      <c r="O101">
        <v>4.4499999999999998E-2</v>
      </c>
      <c r="P101" s="2" t="s">
        <v>1184</v>
      </c>
      <c r="Q101" t="s">
        <v>1493</v>
      </c>
      <c r="R101" t="s">
        <v>1044</v>
      </c>
      <c r="S101" t="s">
        <v>1238</v>
      </c>
      <c r="T101" t="s">
        <v>1554</v>
      </c>
      <c r="U101">
        <v>63.618985428242013</v>
      </c>
      <c r="V101" t="s">
        <v>1047</v>
      </c>
      <c r="W101" t="s">
        <v>1555</v>
      </c>
    </row>
    <row r="102" spans="1:23" x14ac:dyDescent="0.3">
      <c r="A102" t="s">
        <v>1036</v>
      </c>
      <c r="B102" t="s">
        <v>625</v>
      </c>
      <c r="C102" t="s">
        <v>626</v>
      </c>
      <c r="D102">
        <v>48812</v>
      </c>
      <c r="E102" t="s">
        <v>1556</v>
      </c>
      <c r="F102" t="s">
        <v>1557</v>
      </c>
      <c r="G102" s="1" t="s">
        <v>1558</v>
      </c>
      <c r="H102">
        <v>45816.480483576393</v>
      </c>
      <c r="I102" t="s">
        <v>1559</v>
      </c>
      <c r="J102">
        <v>40</v>
      </c>
      <c r="K102" t="s">
        <v>1472</v>
      </c>
      <c r="L102" s="2" t="s">
        <v>35</v>
      </c>
      <c r="M102" s="3">
        <v>44.5</v>
      </c>
      <c r="N102">
        <v>1</v>
      </c>
      <c r="O102">
        <v>4.4499999999999998E-2</v>
      </c>
      <c r="P102" s="2" t="s">
        <v>1184</v>
      </c>
      <c r="Q102" t="s">
        <v>1493</v>
      </c>
      <c r="R102" t="s">
        <v>1044</v>
      </c>
      <c r="S102" t="s">
        <v>1238</v>
      </c>
      <c r="T102" t="s">
        <v>1192</v>
      </c>
      <c r="U102">
        <v>62.25160260417033</v>
      </c>
      <c r="V102" t="s">
        <v>1047</v>
      </c>
      <c r="W102" t="s">
        <v>1555</v>
      </c>
    </row>
    <row r="103" spans="1:23" x14ac:dyDescent="0.3">
      <c r="A103" t="s">
        <v>1036</v>
      </c>
      <c r="B103" t="s">
        <v>625</v>
      </c>
      <c r="C103" t="s">
        <v>626</v>
      </c>
      <c r="D103">
        <v>48812</v>
      </c>
      <c r="E103" t="s">
        <v>1560</v>
      </c>
      <c r="F103" t="s">
        <v>1561</v>
      </c>
      <c r="G103" s="1" t="s">
        <v>1562</v>
      </c>
      <c r="H103">
        <v>45816.478643379633</v>
      </c>
      <c r="I103" t="s">
        <v>1563</v>
      </c>
      <c r="J103">
        <v>40</v>
      </c>
      <c r="K103" t="s">
        <v>1472</v>
      </c>
      <c r="L103" s="2" t="s">
        <v>35</v>
      </c>
      <c r="M103" s="3">
        <v>44.5</v>
      </c>
      <c r="N103">
        <v>1</v>
      </c>
      <c r="O103">
        <v>4.4499999999999998E-2</v>
      </c>
      <c r="P103" s="2" t="s">
        <v>1184</v>
      </c>
      <c r="Q103" t="s">
        <v>1493</v>
      </c>
      <c r="R103" t="s">
        <v>1044</v>
      </c>
      <c r="S103" t="s">
        <v>1238</v>
      </c>
      <c r="T103" t="s">
        <v>1164</v>
      </c>
      <c r="U103">
        <v>65.215691539349791</v>
      </c>
      <c r="V103" t="s">
        <v>1047</v>
      </c>
      <c r="W103" t="s">
        <v>1555</v>
      </c>
    </row>
    <row r="104" spans="1:23" x14ac:dyDescent="0.3">
      <c r="A104" t="s">
        <v>1036</v>
      </c>
      <c r="B104" t="s">
        <v>625</v>
      </c>
      <c r="C104" t="s">
        <v>626</v>
      </c>
      <c r="D104">
        <v>48812</v>
      </c>
      <c r="E104" t="s">
        <v>1564</v>
      </c>
      <c r="F104" t="s">
        <v>1565</v>
      </c>
      <c r="G104" s="1" t="s">
        <v>1566</v>
      </c>
      <c r="H104">
        <v>45816.476689085648</v>
      </c>
      <c r="I104" t="s">
        <v>1567</v>
      </c>
      <c r="J104">
        <v>40</v>
      </c>
      <c r="K104" t="s">
        <v>1472</v>
      </c>
      <c r="L104" s="2" t="s">
        <v>35</v>
      </c>
      <c r="M104" s="3">
        <v>44.5</v>
      </c>
      <c r="N104">
        <v>1</v>
      </c>
      <c r="O104">
        <v>4.4499999999999998E-2</v>
      </c>
      <c r="P104" s="2" t="s">
        <v>1184</v>
      </c>
      <c r="Q104" t="s">
        <v>1493</v>
      </c>
      <c r="R104" t="s">
        <v>1044</v>
      </c>
      <c r="S104" t="s">
        <v>1238</v>
      </c>
      <c r="T104" t="s">
        <v>1164</v>
      </c>
      <c r="U104">
        <v>65.801061747682979</v>
      </c>
      <c r="V104" t="s">
        <v>1047</v>
      </c>
      <c r="W104" t="s">
        <v>1555</v>
      </c>
    </row>
    <row r="105" spans="1:23" x14ac:dyDescent="0.3">
      <c r="A105" t="s">
        <v>1036</v>
      </c>
      <c r="B105" t="s">
        <v>625</v>
      </c>
      <c r="C105" t="s">
        <v>626</v>
      </c>
      <c r="D105">
        <v>48812</v>
      </c>
      <c r="E105" t="s">
        <v>1568</v>
      </c>
      <c r="F105" t="s">
        <v>1551</v>
      </c>
      <c r="G105" s="1" t="s">
        <v>1569</v>
      </c>
      <c r="H105">
        <v>45816.475114930552</v>
      </c>
      <c r="I105" t="s">
        <v>1570</v>
      </c>
      <c r="J105">
        <v>40</v>
      </c>
      <c r="K105" t="s">
        <v>1472</v>
      </c>
      <c r="L105" s="2" t="s">
        <v>35</v>
      </c>
      <c r="M105" s="3">
        <v>44.5</v>
      </c>
      <c r="N105">
        <v>1</v>
      </c>
      <c r="O105">
        <v>4.4499999999999998E-2</v>
      </c>
      <c r="P105" s="2" t="s">
        <v>1184</v>
      </c>
      <c r="Q105" t="s">
        <v>1493</v>
      </c>
      <c r="R105" t="s">
        <v>1044</v>
      </c>
      <c r="S105" t="s">
        <v>1238</v>
      </c>
      <c r="T105" t="s">
        <v>1554</v>
      </c>
      <c r="U105">
        <v>63.576857754625962</v>
      </c>
      <c r="V105" t="s">
        <v>1047</v>
      </c>
      <c r="W105" t="s">
        <v>1555</v>
      </c>
    </row>
    <row r="106" spans="1:23" x14ac:dyDescent="0.3">
      <c r="A106" t="s">
        <v>1036</v>
      </c>
      <c r="B106" t="s">
        <v>625</v>
      </c>
      <c r="C106" t="s">
        <v>626</v>
      </c>
      <c r="D106">
        <v>48812</v>
      </c>
      <c r="E106" t="s">
        <v>1571</v>
      </c>
      <c r="F106" t="s">
        <v>1572</v>
      </c>
      <c r="G106" s="1" t="s">
        <v>1573</v>
      </c>
      <c r="H106">
        <v>45816.472264247677</v>
      </c>
      <c r="I106" t="s">
        <v>1574</v>
      </c>
      <c r="J106">
        <v>40</v>
      </c>
      <c r="K106" t="s">
        <v>1472</v>
      </c>
      <c r="L106" s="2" t="s">
        <v>35</v>
      </c>
      <c r="M106" s="3">
        <v>44.5</v>
      </c>
      <c r="N106">
        <v>1</v>
      </c>
      <c r="O106">
        <v>4.4499999999999998E-2</v>
      </c>
      <c r="P106" s="2" t="s">
        <v>1184</v>
      </c>
      <c r="Q106" t="s">
        <v>1493</v>
      </c>
      <c r="R106" t="s">
        <v>1044</v>
      </c>
      <c r="S106" t="s">
        <v>1238</v>
      </c>
      <c r="T106" t="s">
        <v>1160</v>
      </c>
      <c r="U106">
        <v>66.136658368057397</v>
      </c>
      <c r="V106" t="s">
        <v>1047</v>
      </c>
      <c r="W106" t="s">
        <v>1555</v>
      </c>
    </row>
    <row r="107" spans="1:23" x14ac:dyDescent="0.3">
      <c r="A107" t="s">
        <v>1036</v>
      </c>
      <c r="B107" t="s">
        <v>625</v>
      </c>
      <c r="C107" t="s">
        <v>626</v>
      </c>
      <c r="D107">
        <v>48812</v>
      </c>
      <c r="E107" t="s">
        <v>1575</v>
      </c>
      <c r="F107" t="s">
        <v>1576</v>
      </c>
      <c r="G107" s="1" t="s">
        <v>1577</v>
      </c>
      <c r="H107">
        <v>45816.470588611111</v>
      </c>
      <c r="I107" t="s">
        <v>1578</v>
      </c>
      <c r="J107">
        <v>40</v>
      </c>
      <c r="K107" t="s">
        <v>1472</v>
      </c>
      <c r="L107" s="2" t="s">
        <v>35</v>
      </c>
      <c r="M107" s="3">
        <v>44.5</v>
      </c>
      <c r="N107">
        <v>1</v>
      </c>
      <c r="O107">
        <v>4.4499999999999998E-2</v>
      </c>
      <c r="P107" s="2" t="s">
        <v>1184</v>
      </c>
      <c r="Q107" t="s">
        <v>1493</v>
      </c>
      <c r="R107" t="s">
        <v>1044</v>
      </c>
      <c r="S107" t="s">
        <v>1238</v>
      </c>
      <c r="T107" t="s">
        <v>1187</v>
      </c>
      <c r="U107">
        <v>61.085988842591178</v>
      </c>
      <c r="V107" t="s">
        <v>1047</v>
      </c>
      <c r="W107" t="s">
        <v>1555</v>
      </c>
    </row>
    <row r="108" spans="1:23" x14ac:dyDescent="0.3">
      <c r="A108" t="s">
        <v>1036</v>
      </c>
      <c r="B108" t="s">
        <v>625</v>
      </c>
      <c r="C108" t="s">
        <v>626</v>
      </c>
      <c r="D108">
        <v>48812</v>
      </c>
      <c r="E108" t="s">
        <v>1579</v>
      </c>
      <c r="F108" t="s">
        <v>1580</v>
      </c>
      <c r="G108" s="1" t="s">
        <v>1581</v>
      </c>
      <c r="H108">
        <v>45816.46797341435</v>
      </c>
      <c r="I108" t="s">
        <v>1582</v>
      </c>
      <c r="J108">
        <v>40</v>
      </c>
      <c r="K108" t="s">
        <v>1472</v>
      </c>
      <c r="L108" s="2" t="s">
        <v>35</v>
      </c>
      <c r="M108" s="3">
        <v>44.5</v>
      </c>
      <c r="N108">
        <v>1</v>
      </c>
      <c r="O108">
        <v>4.4499999999999998E-2</v>
      </c>
      <c r="P108" s="2" t="s">
        <v>1184</v>
      </c>
      <c r="Q108" t="s">
        <v>1493</v>
      </c>
      <c r="R108" t="s">
        <v>1044</v>
      </c>
      <c r="S108" t="s">
        <v>1238</v>
      </c>
      <c r="T108" t="s">
        <v>1187</v>
      </c>
      <c r="U108">
        <v>61.31137270833279</v>
      </c>
      <c r="V108" t="s">
        <v>1047</v>
      </c>
      <c r="W108" t="s">
        <v>1555</v>
      </c>
    </row>
    <row r="109" spans="1:23" x14ac:dyDescent="0.3">
      <c r="A109" t="s">
        <v>1036</v>
      </c>
      <c r="B109" t="s">
        <v>625</v>
      </c>
      <c r="C109" t="s">
        <v>626</v>
      </c>
      <c r="D109">
        <v>39482</v>
      </c>
      <c r="E109" t="s">
        <v>1583</v>
      </c>
      <c r="F109" t="s">
        <v>1584</v>
      </c>
      <c r="G109" s="1" t="s">
        <v>1585</v>
      </c>
      <c r="H109">
        <v>45816.464207951387</v>
      </c>
      <c r="I109" t="s">
        <v>1586</v>
      </c>
      <c r="J109">
        <v>40</v>
      </c>
      <c r="K109" t="s">
        <v>1472</v>
      </c>
      <c r="L109" s="2" t="s">
        <v>14</v>
      </c>
      <c r="M109" s="3">
        <v>44.5</v>
      </c>
      <c r="N109">
        <v>1</v>
      </c>
      <c r="O109">
        <v>4.4499999999999998E-2</v>
      </c>
      <c r="P109" s="2" t="s">
        <v>1184</v>
      </c>
      <c r="Q109" t="s">
        <v>1493</v>
      </c>
      <c r="R109" t="s">
        <v>1044</v>
      </c>
      <c r="S109" t="s">
        <v>1238</v>
      </c>
      <c r="T109" t="s">
        <v>1164</v>
      </c>
      <c r="U109">
        <v>65.836728854163084</v>
      </c>
      <c r="V109" t="s">
        <v>1047</v>
      </c>
      <c r="W109" t="s">
        <v>1047</v>
      </c>
    </row>
    <row r="110" spans="1:23" x14ac:dyDescent="0.3">
      <c r="A110" t="s">
        <v>1036</v>
      </c>
      <c r="B110" t="s">
        <v>625</v>
      </c>
      <c r="C110" t="s">
        <v>626</v>
      </c>
      <c r="D110">
        <v>48812</v>
      </c>
      <c r="E110" t="s">
        <v>1587</v>
      </c>
      <c r="F110" t="s">
        <v>1588</v>
      </c>
      <c r="G110" s="1" t="s">
        <v>1174</v>
      </c>
      <c r="H110">
        <v>45816.456507754629</v>
      </c>
      <c r="I110" t="s">
        <v>1589</v>
      </c>
      <c r="J110">
        <v>40</v>
      </c>
      <c r="K110" t="s">
        <v>1472</v>
      </c>
      <c r="L110" s="2" t="s">
        <v>35</v>
      </c>
      <c r="M110" s="3">
        <v>44.5</v>
      </c>
      <c r="N110">
        <v>1</v>
      </c>
      <c r="O110">
        <v>4.4499999999999998E-2</v>
      </c>
      <c r="P110" s="2" t="s">
        <v>1184</v>
      </c>
      <c r="Q110" t="s">
        <v>1493</v>
      </c>
      <c r="R110" t="s">
        <v>1044</v>
      </c>
      <c r="S110" t="s">
        <v>1238</v>
      </c>
      <c r="T110" t="s">
        <v>1164</v>
      </c>
      <c r="U110">
        <v>65.39683035879716</v>
      </c>
      <c r="V110" t="s">
        <v>1047</v>
      </c>
      <c r="W110" t="s">
        <v>1555</v>
      </c>
    </row>
    <row r="111" spans="1:23" x14ac:dyDescent="0.3">
      <c r="A111" t="s">
        <v>1036</v>
      </c>
      <c r="B111" t="s">
        <v>1441</v>
      </c>
      <c r="C111" t="s">
        <v>133</v>
      </c>
      <c r="D111">
        <v>60843</v>
      </c>
      <c r="E111" t="s">
        <v>1590</v>
      </c>
      <c r="F111" t="s">
        <v>1591</v>
      </c>
      <c r="G111" s="1" t="s">
        <v>1592</v>
      </c>
      <c r="H111">
        <v>45816.319392106481</v>
      </c>
      <c r="I111" t="s">
        <v>1593</v>
      </c>
      <c r="J111">
        <v>40</v>
      </c>
      <c r="K111" t="s">
        <v>1472</v>
      </c>
      <c r="L111" s="2" t="s">
        <v>14</v>
      </c>
      <c r="M111" s="3">
        <v>49.66</v>
      </c>
      <c r="N111">
        <v>1</v>
      </c>
      <c r="O111">
        <v>4.9660000000000003E-2</v>
      </c>
      <c r="P111" s="2" t="s">
        <v>1446</v>
      </c>
      <c r="Q111" t="s">
        <v>1474</v>
      </c>
      <c r="R111" t="s">
        <v>1044</v>
      </c>
      <c r="S111" t="s">
        <v>1238</v>
      </c>
      <c r="T111" t="s">
        <v>1594</v>
      </c>
      <c r="U111">
        <v>16.038980937497399</v>
      </c>
      <c r="V111" t="s">
        <v>1524</v>
      </c>
      <c r="W111" t="s">
        <v>1525</v>
      </c>
    </row>
    <row r="112" spans="1:23" x14ac:dyDescent="0.3">
      <c r="A112" t="s">
        <v>1036</v>
      </c>
      <c r="B112" t="s">
        <v>1595</v>
      </c>
      <c r="C112" t="s">
        <v>912</v>
      </c>
      <c r="D112">
        <v>59786</v>
      </c>
      <c r="E112" t="s">
        <v>1596</v>
      </c>
      <c r="F112" t="s">
        <v>1597</v>
      </c>
      <c r="G112" s="1" t="s">
        <v>1598</v>
      </c>
      <c r="H112">
        <v>45816.27802878472</v>
      </c>
      <c r="I112" t="s">
        <v>1599</v>
      </c>
      <c r="J112">
        <v>20</v>
      </c>
      <c r="K112" t="s">
        <v>1472</v>
      </c>
      <c r="L112" s="2" t="s">
        <v>14</v>
      </c>
      <c r="M112" s="3">
        <v>48.73</v>
      </c>
      <c r="N112">
        <v>1</v>
      </c>
      <c r="O112">
        <v>4.8730000000000002E-2</v>
      </c>
      <c r="P112" s="2" t="s">
        <v>1047</v>
      </c>
      <c r="Q112" t="s">
        <v>1600</v>
      </c>
      <c r="R112" t="s">
        <v>1044</v>
      </c>
      <c r="S112" t="s">
        <v>1238</v>
      </c>
      <c r="T112" t="s">
        <v>1601</v>
      </c>
      <c r="U112">
        <v>29.935441168985559</v>
      </c>
      <c r="V112" t="s">
        <v>1047</v>
      </c>
      <c r="W112" t="s">
        <v>1602</v>
      </c>
    </row>
    <row r="113" spans="1:23" x14ac:dyDescent="0.3">
      <c r="A113" t="s">
        <v>1036</v>
      </c>
      <c r="B113" t="s">
        <v>1595</v>
      </c>
      <c r="C113" t="s">
        <v>912</v>
      </c>
      <c r="D113">
        <v>59786</v>
      </c>
      <c r="E113" t="s">
        <v>1603</v>
      </c>
      <c r="F113" t="s">
        <v>1597</v>
      </c>
      <c r="G113" s="1" t="s">
        <v>1604</v>
      </c>
      <c r="H113">
        <v>45816.220369513889</v>
      </c>
      <c r="I113" t="s">
        <v>1605</v>
      </c>
      <c r="J113">
        <v>20</v>
      </c>
      <c r="K113" t="s">
        <v>1472</v>
      </c>
      <c r="L113" s="2" t="s">
        <v>14</v>
      </c>
      <c r="M113" s="3">
        <v>48.73</v>
      </c>
      <c r="N113">
        <v>1</v>
      </c>
      <c r="O113">
        <v>4.8730000000000002E-2</v>
      </c>
      <c r="P113" s="2" t="s">
        <v>1047</v>
      </c>
      <c r="Q113" t="s">
        <v>1600</v>
      </c>
      <c r="R113" t="s">
        <v>1044</v>
      </c>
      <c r="S113" t="s">
        <v>1238</v>
      </c>
      <c r="T113" t="s">
        <v>1322</v>
      </c>
      <c r="U113">
        <v>30.011930497683348</v>
      </c>
      <c r="V113" t="s">
        <v>1047</v>
      </c>
      <c r="W113" t="s">
        <v>1602</v>
      </c>
    </row>
    <row r="114" spans="1:23" x14ac:dyDescent="0.3">
      <c r="A114" t="s">
        <v>1036</v>
      </c>
      <c r="B114" t="s">
        <v>1595</v>
      </c>
      <c r="C114" t="s">
        <v>912</v>
      </c>
      <c r="D114">
        <v>59786</v>
      </c>
      <c r="E114" t="s">
        <v>1606</v>
      </c>
      <c r="F114" t="s">
        <v>1607</v>
      </c>
      <c r="G114" s="1" t="s">
        <v>1608</v>
      </c>
      <c r="H114">
        <v>45816.219230497692</v>
      </c>
      <c r="I114" t="s">
        <v>1609</v>
      </c>
      <c r="J114">
        <v>20</v>
      </c>
      <c r="K114" t="s">
        <v>1472</v>
      </c>
      <c r="L114" s="2" t="s">
        <v>14</v>
      </c>
      <c r="M114" s="3">
        <v>48.73</v>
      </c>
      <c r="N114">
        <v>1</v>
      </c>
      <c r="O114">
        <v>4.8730000000000002E-2</v>
      </c>
      <c r="P114" s="2" t="s">
        <v>1047</v>
      </c>
      <c r="Q114" t="s">
        <v>1600</v>
      </c>
      <c r="R114" t="s">
        <v>1044</v>
      </c>
      <c r="S114" t="s">
        <v>1238</v>
      </c>
      <c r="T114" t="s">
        <v>1610</v>
      </c>
      <c r="U114">
        <v>28.942357164349239</v>
      </c>
      <c r="V114" t="s">
        <v>1047</v>
      </c>
      <c r="W114" t="s">
        <v>1602</v>
      </c>
    </row>
    <row r="115" spans="1:23" x14ac:dyDescent="0.3">
      <c r="A115" t="s">
        <v>1036</v>
      </c>
      <c r="B115" t="s">
        <v>1595</v>
      </c>
      <c r="C115" t="s">
        <v>912</v>
      </c>
      <c r="D115">
        <v>59786</v>
      </c>
      <c r="E115" t="s">
        <v>1611</v>
      </c>
      <c r="F115" t="s">
        <v>1612</v>
      </c>
      <c r="G115" s="1" t="s">
        <v>1613</v>
      </c>
      <c r="H115">
        <v>45816.217632256943</v>
      </c>
      <c r="I115" t="s">
        <v>1614</v>
      </c>
      <c r="J115">
        <v>20</v>
      </c>
      <c r="K115" t="s">
        <v>1472</v>
      </c>
      <c r="L115" s="2" t="s">
        <v>14</v>
      </c>
      <c r="M115" s="3">
        <v>48.73</v>
      </c>
      <c r="N115">
        <v>1</v>
      </c>
      <c r="O115">
        <v>4.8730000000000002E-2</v>
      </c>
      <c r="P115" s="2" t="s">
        <v>1047</v>
      </c>
      <c r="Q115" t="s">
        <v>1600</v>
      </c>
      <c r="R115" t="s">
        <v>1044</v>
      </c>
      <c r="S115" t="s">
        <v>1238</v>
      </c>
      <c r="T115" t="s">
        <v>1322</v>
      </c>
      <c r="U115">
        <v>30.414373125000559</v>
      </c>
      <c r="V115" t="s">
        <v>1047</v>
      </c>
      <c r="W115" t="s">
        <v>1602</v>
      </c>
    </row>
    <row r="116" spans="1:23" x14ac:dyDescent="0.3">
      <c r="A116" t="s">
        <v>1036</v>
      </c>
      <c r="B116" t="s">
        <v>1615</v>
      </c>
      <c r="C116" t="s">
        <v>234</v>
      </c>
      <c r="D116">
        <v>61136</v>
      </c>
      <c r="E116" t="s">
        <v>1616</v>
      </c>
      <c r="F116" t="s">
        <v>1617</v>
      </c>
      <c r="G116" s="1" t="s">
        <v>1618</v>
      </c>
      <c r="H116">
        <v>45816.063440613427</v>
      </c>
      <c r="I116" t="s">
        <v>1619</v>
      </c>
      <c r="J116">
        <v>60</v>
      </c>
      <c r="K116" t="s">
        <v>1472</v>
      </c>
      <c r="L116" s="2" t="s">
        <v>14</v>
      </c>
      <c r="M116" s="3">
        <v>33.659999999999997</v>
      </c>
      <c r="N116">
        <v>1</v>
      </c>
      <c r="O116">
        <v>3.3660000000000002E-2</v>
      </c>
      <c r="P116" s="2" t="s">
        <v>1620</v>
      </c>
      <c r="Q116" t="s">
        <v>1621</v>
      </c>
      <c r="R116" t="s">
        <v>1044</v>
      </c>
      <c r="S116" t="s">
        <v>1238</v>
      </c>
      <c r="T116" t="s">
        <v>1622</v>
      </c>
      <c r="U116">
        <v>258.42248868055322</v>
      </c>
      <c r="V116" t="s">
        <v>1524</v>
      </c>
      <c r="W116" t="s">
        <v>1623</v>
      </c>
    </row>
    <row r="117" spans="1:23" x14ac:dyDescent="0.3">
      <c r="A117" t="s">
        <v>1036</v>
      </c>
      <c r="B117" t="s">
        <v>1615</v>
      </c>
      <c r="C117" t="s">
        <v>234</v>
      </c>
      <c r="D117">
        <v>61136</v>
      </c>
      <c r="E117" t="s">
        <v>1624</v>
      </c>
      <c r="F117" t="s">
        <v>1625</v>
      </c>
      <c r="G117" s="1" t="s">
        <v>1626</v>
      </c>
      <c r="H117">
        <v>45816.059263391202</v>
      </c>
      <c r="I117" t="s">
        <v>1627</v>
      </c>
      <c r="J117">
        <v>60</v>
      </c>
      <c r="K117" t="s">
        <v>1472</v>
      </c>
      <c r="L117" s="2" t="s">
        <v>14</v>
      </c>
      <c r="M117" s="3">
        <v>33.659999999999997</v>
      </c>
      <c r="N117">
        <v>1</v>
      </c>
      <c r="O117">
        <v>3.3660000000000002E-2</v>
      </c>
      <c r="P117" s="2" t="s">
        <v>1620</v>
      </c>
      <c r="Q117" t="s">
        <v>1600</v>
      </c>
      <c r="R117" t="s">
        <v>1044</v>
      </c>
      <c r="S117" t="s">
        <v>1238</v>
      </c>
      <c r="T117" t="s">
        <v>1628</v>
      </c>
      <c r="U117">
        <v>260.13745524305699</v>
      </c>
      <c r="V117" t="s">
        <v>1524</v>
      </c>
      <c r="W117" t="s">
        <v>1623</v>
      </c>
    </row>
    <row r="118" spans="1:23" x14ac:dyDescent="0.3">
      <c r="A118" t="s">
        <v>1036</v>
      </c>
      <c r="B118" t="s">
        <v>1629</v>
      </c>
      <c r="C118" t="s">
        <v>687</v>
      </c>
      <c r="D118">
        <v>56292</v>
      </c>
      <c r="E118" t="s">
        <v>1630</v>
      </c>
      <c r="F118" t="s">
        <v>1631</v>
      </c>
      <c r="G118" s="1" t="s">
        <v>1632</v>
      </c>
      <c r="H118">
        <v>45816.056200543979</v>
      </c>
      <c r="I118" t="s">
        <v>1633</v>
      </c>
      <c r="J118">
        <v>20</v>
      </c>
      <c r="K118" t="s">
        <v>1472</v>
      </c>
      <c r="L118" s="2" t="s">
        <v>14</v>
      </c>
      <c r="M118" s="3">
        <v>10</v>
      </c>
      <c r="N118">
        <v>1</v>
      </c>
      <c r="O118">
        <v>0.01</v>
      </c>
      <c r="P118" s="2" t="s">
        <v>1634</v>
      </c>
      <c r="Q118" t="s">
        <v>1600</v>
      </c>
      <c r="R118" t="s">
        <v>1044</v>
      </c>
      <c r="S118" t="s">
        <v>1238</v>
      </c>
      <c r="T118" t="s">
        <v>1288</v>
      </c>
      <c r="U118">
        <v>51.804178321763168</v>
      </c>
      <c r="V118" t="s">
        <v>1635</v>
      </c>
      <c r="W118" t="s">
        <v>1636</v>
      </c>
    </row>
    <row r="119" spans="1:23" x14ac:dyDescent="0.3">
      <c r="A119" t="s">
        <v>1036</v>
      </c>
      <c r="B119" t="s">
        <v>1595</v>
      </c>
      <c r="C119" t="s">
        <v>912</v>
      </c>
      <c r="D119">
        <v>59786</v>
      </c>
      <c r="E119" t="s">
        <v>1637</v>
      </c>
      <c r="F119" t="s">
        <v>1638</v>
      </c>
      <c r="G119" s="1" t="s">
        <v>1639</v>
      </c>
      <c r="H119">
        <v>45816.052142326393</v>
      </c>
      <c r="I119" t="s">
        <v>1640</v>
      </c>
      <c r="J119">
        <v>20</v>
      </c>
      <c r="K119" t="s">
        <v>1472</v>
      </c>
      <c r="L119" s="2" t="s">
        <v>14</v>
      </c>
      <c r="M119" s="3">
        <v>48.73</v>
      </c>
      <c r="N119">
        <v>1</v>
      </c>
      <c r="O119">
        <v>4.8730000000000002E-2</v>
      </c>
      <c r="P119" s="2" t="s">
        <v>1047</v>
      </c>
      <c r="Q119" t="s">
        <v>1600</v>
      </c>
      <c r="R119" t="s">
        <v>1044</v>
      </c>
      <c r="S119" t="s">
        <v>1238</v>
      </c>
      <c r="T119" t="s">
        <v>1641</v>
      </c>
      <c r="U119">
        <v>27.3972575578664</v>
      </c>
      <c r="V119" t="s">
        <v>1047</v>
      </c>
      <c r="W119" t="s">
        <v>1602</v>
      </c>
    </row>
    <row r="120" spans="1:23" x14ac:dyDescent="0.3">
      <c r="A120" t="s">
        <v>1036</v>
      </c>
      <c r="B120" t="s">
        <v>1642</v>
      </c>
      <c r="C120" t="s">
        <v>253</v>
      </c>
      <c r="D120">
        <v>61369</v>
      </c>
      <c r="E120" t="s">
        <v>1643</v>
      </c>
      <c r="F120" t="s">
        <v>1644</v>
      </c>
      <c r="G120" s="1" t="s">
        <v>1645</v>
      </c>
      <c r="H120">
        <v>45815.983198321759</v>
      </c>
      <c r="I120" t="s">
        <v>1646</v>
      </c>
      <c r="J120">
        <v>30</v>
      </c>
      <c r="K120" t="s">
        <v>1472</v>
      </c>
      <c r="L120" s="2" t="s">
        <v>14</v>
      </c>
      <c r="M120" s="3">
        <v>211</v>
      </c>
      <c r="N120">
        <v>1</v>
      </c>
      <c r="O120">
        <v>0.21099999999999999</v>
      </c>
      <c r="P120" s="2" t="s">
        <v>1647</v>
      </c>
      <c r="Q120" t="s">
        <v>1648</v>
      </c>
      <c r="R120" t="s">
        <v>1044</v>
      </c>
      <c r="S120" t="s">
        <v>1045</v>
      </c>
      <c r="T120" t="s">
        <v>1344</v>
      </c>
      <c r="U120">
        <v>24.4431546296255</v>
      </c>
      <c r="V120" t="s">
        <v>1306</v>
      </c>
      <c r="W120" t="s">
        <v>1649</v>
      </c>
    </row>
    <row r="121" spans="1:23" x14ac:dyDescent="0.3">
      <c r="A121" t="s">
        <v>1036</v>
      </c>
      <c r="B121" t="s">
        <v>1650</v>
      </c>
      <c r="C121" t="s">
        <v>105</v>
      </c>
      <c r="D121">
        <v>57521</v>
      </c>
      <c r="E121" t="s">
        <v>1651</v>
      </c>
      <c r="F121" t="s">
        <v>1652</v>
      </c>
      <c r="G121" s="1" t="s">
        <v>1653</v>
      </c>
      <c r="H121">
        <v>45815.950996678243</v>
      </c>
      <c r="I121" t="s">
        <v>1654</v>
      </c>
      <c r="J121">
        <v>40</v>
      </c>
      <c r="K121" t="s">
        <v>1472</v>
      </c>
      <c r="L121" s="2" t="s">
        <v>14</v>
      </c>
      <c r="M121" s="3">
        <v>476.42</v>
      </c>
      <c r="N121">
        <v>1</v>
      </c>
      <c r="O121">
        <v>0.47642000000000001</v>
      </c>
      <c r="P121" s="2" t="s">
        <v>1655</v>
      </c>
      <c r="Q121" t="s">
        <v>1648</v>
      </c>
      <c r="R121" t="s">
        <v>1044</v>
      </c>
      <c r="S121" t="s">
        <v>1045</v>
      </c>
      <c r="T121" t="s">
        <v>1656</v>
      </c>
      <c r="U121">
        <v>12.74235149305605</v>
      </c>
      <c r="V121" t="s">
        <v>1524</v>
      </c>
      <c r="W121" t="s">
        <v>1657</v>
      </c>
    </row>
    <row r="122" spans="1:23" x14ac:dyDescent="0.3">
      <c r="A122" t="s">
        <v>1036</v>
      </c>
      <c r="B122" t="s">
        <v>1650</v>
      </c>
      <c r="C122" t="s">
        <v>105</v>
      </c>
      <c r="D122">
        <v>57521</v>
      </c>
      <c r="E122" t="s">
        <v>1658</v>
      </c>
      <c r="F122" t="s">
        <v>1659</v>
      </c>
      <c r="G122" s="1" t="s">
        <v>1660</v>
      </c>
      <c r="H122">
        <v>45815.948577523137</v>
      </c>
      <c r="I122" t="s">
        <v>1661</v>
      </c>
      <c r="J122">
        <v>40</v>
      </c>
      <c r="K122" t="s">
        <v>1472</v>
      </c>
      <c r="L122" s="2" t="s">
        <v>14</v>
      </c>
      <c r="M122" s="3">
        <v>476.42</v>
      </c>
      <c r="N122">
        <v>1</v>
      </c>
      <c r="O122">
        <v>0.47642000000000001</v>
      </c>
      <c r="P122" s="2" t="s">
        <v>1655</v>
      </c>
      <c r="Q122" t="s">
        <v>1648</v>
      </c>
      <c r="R122" t="s">
        <v>1044</v>
      </c>
      <c r="S122" t="s">
        <v>1045</v>
      </c>
      <c r="T122" t="s">
        <v>1662</v>
      </c>
      <c r="U122">
        <v>15.884959259259629</v>
      </c>
      <c r="V122" t="s">
        <v>1524</v>
      </c>
      <c r="W122" t="s">
        <v>1657</v>
      </c>
    </row>
    <row r="123" spans="1:23" x14ac:dyDescent="0.3">
      <c r="A123" t="s">
        <v>1036</v>
      </c>
      <c r="B123" t="s">
        <v>1650</v>
      </c>
      <c r="C123" t="s">
        <v>105</v>
      </c>
      <c r="D123">
        <v>55414</v>
      </c>
      <c r="E123" t="s">
        <v>1663</v>
      </c>
      <c r="F123" t="s">
        <v>1664</v>
      </c>
      <c r="G123" s="1" t="s">
        <v>1665</v>
      </c>
      <c r="H123">
        <v>45815.856611701391</v>
      </c>
      <c r="I123" t="s">
        <v>1666</v>
      </c>
      <c r="J123">
        <v>40</v>
      </c>
      <c r="K123" t="s">
        <v>1472</v>
      </c>
      <c r="L123" s="2" t="s">
        <v>14</v>
      </c>
      <c r="M123" s="3">
        <v>476.42</v>
      </c>
      <c r="N123">
        <v>1</v>
      </c>
      <c r="O123">
        <v>0.47642000000000001</v>
      </c>
      <c r="P123" s="2" t="s">
        <v>1655</v>
      </c>
      <c r="Q123" t="s">
        <v>1648</v>
      </c>
      <c r="R123" t="s">
        <v>1044</v>
      </c>
      <c r="S123" t="s">
        <v>1045</v>
      </c>
      <c r="T123" t="s">
        <v>1416</v>
      </c>
      <c r="U123">
        <v>81.752748726852587</v>
      </c>
      <c r="V123" t="s">
        <v>1449</v>
      </c>
      <c r="W123" t="s">
        <v>1667</v>
      </c>
    </row>
    <row r="124" spans="1:23" x14ac:dyDescent="0.3">
      <c r="A124" t="s">
        <v>1036</v>
      </c>
      <c r="B124" t="s">
        <v>1650</v>
      </c>
      <c r="C124" t="s">
        <v>105</v>
      </c>
      <c r="D124">
        <v>57521</v>
      </c>
      <c r="E124" t="s">
        <v>1668</v>
      </c>
      <c r="F124" t="s">
        <v>1669</v>
      </c>
      <c r="G124" s="1" t="s">
        <v>1670</v>
      </c>
      <c r="H124">
        <v>45815.85620840278</v>
      </c>
      <c r="I124" t="s">
        <v>1671</v>
      </c>
      <c r="J124">
        <v>40</v>
      </c>
      <c r="K124" t="s">
        <v>1472</v>
      </c>
      <c r="L124" s="2" t="s">
        <v>14</v>
      </c>
      <c r="M124" s="3">
        <v>476.42</v>
      </c>
      <c r="N124">
        <v>1</v>
      </c>
      <c r="O124">
        <v>0.47642000000000001</v>
      </c>
      <c r="P124" s="2" t="s">
        <v>1655</v>
      </c>
      <c r="Q124" t="s">
        <v>1648</v>
      </c>
      <c r="R124" t="s">
        <v>1044</v>
      </c>
      <c r="S124" t="s">
        <v>1045</v>
      </c>
      <c r="T124" t="s">
        <v>1594</v>
      </c>
      <c r="U124">
        <v>16.80176780092734</v>
      </c>
      <c r="V124" t="s">
        <v>1524</v>
      </c>
      <c r="W124" t="s">
        <v>1657</v>
      </c>
    </row>
    <row r="125" spans="1:23" x14ac:dyDescent="0.3">
      <c r="A125" t="s">
        <v>1036</v>
      </c>
      <c r="B125" t="s">
        <v>1672</v>
      </c>
      <c r="C125" t="s">
        <v>169</v>
      </c>
      <c r="D125">
        <v>58024</v>
      </c>
      <c r="E125" t="s">
        <v>1673</v>
      </c>
      <c r="F125" t="s">
        <v>1674</v>
      </c>
      <c r="G125" s="1" t="s">
        <v>1675</v>
      </c>
      <c r="H125">
        <v>45815.578953009259</v>
      </c>
      <c r="I125" t="s">
        <v>1128</v>
      </c>
      <c r="J125">
        <v>20</v>
      </c>
      <c r="K125" t="s">
        <v>1472</v>
      </c>
      <c r="L125" s="2" t="s">
        <v>14</v>
      </c>
      <c r="M125" s="3">
        <v>272.63</v>
      </c>
      <c r="N125">
        <v>1</v>
      </c>
      <c r="O125">
        <v>0.27262999999999998</v>
      </c>
      <c r="P125" s="2" t="s">
        <v>1047</v>
      </c>
      <c r="Q125" t="s">
        <v>1474</v>
      </c>
      <c r="R125" t="s">
        <v>1044</v>
      </c>
      <c r="S125" t="s">
        <v>1047</v>
      </c>
      <c r="T125" t="s">
        <v>1676</v>
      </c>
      <c r="U125">
        <v>56.718623645836487</v>
      </c>
      <c r="V125" t="s">
        <v>1677</v>
      </c>
      <c r="W125" t="s">
        <v>1678</v>
      </c>
    </row>
    <row r="126" spans="1:23" x14ac:dyDescent="0.3">
      <c r="A126" t="s">
        <v>1036</v>
      </c>
      <c r="B126" t="s">
        <v>1679</v>
      </c>
      <c r="C126" t="s">
        <v>1033</v>
      </c>
      <c r="D126">
        <v>58963</v>
      </c>
      <c r="E126" t="s">
        <v>1680</v>
      </c>
      <c r="F126" t="s">
        <v>1681</v>
      </c>
      <c r="G126" s="1" t="s">
        <v>1424</v>
      </c>
      <c r="H126">
        <v>45815.335864039364</v>
      </c>
      <c r="I126" t="s">
        <v>1682</v>
      </c>
      <c r="J126">
        <v>60</v>
      </c>
      <c r="K126" t="s">
        <v>1472</v>
      </c>
      <c r="L126" s="2" t="s">
        <v>1683</v>
      </c>
      <c r="M126" s="3">
        <v>19</v>
      </c>
      <c r="N126">
        <v>1</v>
      </c>
      <c r="O126">
        <v>1.9E-2</v>
      </c>
      <c r="P126" s="2" t="s">
        <v>1047</v>
      </c>
      <c r="Q126" t="s">
        <v>1684</v>
      </c>
      <c r="R126" t="s">
        <v>1044</v>
      </c>
      <c r="S126" t="s">
        <v>1045</v>
      </c>
      <c r="T126" t="s">
        <v>1685</v>
      </c>
      <c r="U126">
        <v>13.23033166666573</v>
      </c>
      <c r="V126" t="s">
        <v>1047</v>
      </c>
      <c r="W126" t="s">
        <v>1273</v>
      </c>
    </row>
    <row r="127" spans="1:23" x14ac:dyDescent="0.3">
      <c r="A127" t="s">
        <v>1036</v>
      </c>
      <c r="B127" t="s">
        <v>1679</v>
      </c>
      <c r="C127" t="s">
        <v>1033</v>
      </c>
      <c r="D127">
        <v>58942</v>
      </c>
      <c r="E127" t="s">
        <v>1686</v>
      </c>
      <c r="F127" t="s">
        <v>1687</v>
      </c>
      <c r="G127" s="1" t="s">
        <v>1413</v>
      </c>
      <c r="H127">
        <v>45815.333880590268</v>
      </c>
      <c r="I127" t="s">
        <v>1688</v>
      </c>
      <c r="J127">
        <v>40</v>
      </c>
      <c r="K127" t="s">
        <v>1472</v>
      </c>
      <c r="L127" s="2" t="s">
        <v>31</v>
      </c>
      <c r="M127" s="3">
        <v>19</v>
      </c>
      <c r="N127">
        <v>1</v>
      </c>
      <c r="O127">
        <v>1.9E-2</v>
      </c>
      <c r="P127" s="2" t="s">
        <v>1047</v>
      </c>
      <c r="Q127" t="s">
        <v>1684</v>
      </c>
      <c r="R127" t="s">
        <v>1044</v>
      </c>
      <c r="S127" t="s">
        <v>1045</v>
      </c>
      <c r="T127" t="s">
        <v>1656</v>
      </c>
      <c r="U127">
        <v>12.40215126157273</v>
      </c>
      <c r="V127" t="s">
        <v>1047</v>
      </c>
      <c r="W127" t="s">
        <v>1273</v>
      </c>
    </row>
    <row r="128" spans="1:23" x14ac:dyDescent="0.3">
      <c r="A128" t="s">
        <v>1036</v>
      </c>
      <c r="B128" t="s">
        <v>357</v>
      </c>
      <c r="C128" t="s">
        <v>358</v>
      </c>
      <c r="D128">
        <v>59354</v>
      </c>
      <c r="E128" t="s">
        <v>1689</v>
      </c>
      <c r="F128" t="s">
        <v>1690</v>
      </c>
      <c r="G128" s="1" t="s">
        <v>1691</v>
      </c>
      <c r="H128">
        <v>45815.333703796292</v>
      </c>
      <c r="I128" t="s">
        <v>1692</v>
      </c>
      <c r="J128">
        <v>40</v>
      </c>
      <c r="K128" t="s">
        <v>1472</v>
      </c>
      <c r="L128" s="2" t="s">
        <v>14</v>
      </c>
      <c r="M128" s="3">
        <v>94.8</v>
      </c>
      <c r="N128">
        <v>1</v>
      </c>
      <c r="O128">
        <v>9.4799999999999995E-2</v>
      </c>
      <c r="P128" s="2" t="s">
        <v>1246</v>
      </c>
      <c r="Q128" t="s">
        <v>1684</v>
      </c>
      <c r="R128" t="s">
        <v>1044</v>
      </c>
      <c r="S128" t="s">
        <v>1045</v>
      </c>
      <c r="T128" t="s">
        <v>1305</v>
      </c>
      <c r="U128">
        <v>54.79181670138496</v>
      </c>
      <c r="V128" t="s">
        <v>1247</v>
      </c>
      <c r="W128" t="s">
        <v>1248</v>
      </c>
    </row>
    <row r="129" spans="1:23" x14ac:dyDescent="0.3">
      <c r="A129" t="s">
        <v>1036</v>
      </c>
      <c r="B129" t="s">
        <v>1693</v>
      </c>
      <c r="C129" t="s">
        <v>144</v>
      </c>
      <c r="D129">
        <v>61367</v>
      </c>
      <c r="E129" t="s">
        <v>1694</v>
      </c>
      <c r="F129" t="s">
        <v>1341</v>
      </c>
      <c r="G129" s="1" t="s">
        <v>1695</v>
      </c>
      <c r="H129">
        <v>45815.333320034733</v>
      </c>
      <c r="I129" t="s">
        <v>1696</v>
      </c>
      <c r="J129">
        <v>40</v>
      </c>
      <c r="K129" t="s">
        <v>1472</v>
      </c>
      <c r="L129" s="2" t="s">
        <v>31</v>
      </c>
      <c r="M129" s="3">
        <v>26.1</v>
      </c>
      <c r="N129">
        <v>1</v>
      </c>
      <c r="O129">
        <v>2.6100000000000002E-2</v>
      </c>
      <c r="P129" s="2" t="s">
        <v>1047</v>
      </c>
      <c r="Q129" t="s">
        <v>1684</v>
      </c>
      <c r="R129" t="s">
        <v>1044</v>
      </c>
      <c r="S129" t="s">
        <v>1045</v>
      </c>
      <c r="T129" t="s">
        <v>1344</v>
      </c>
      <c r="U129">
        <v>24.133991817128841</v>
      </c>
      <c r="V129" t="s">
        <v>1047</v>
      </c>
      <c r="W129" t="s">
        <v>1697</v>
      </c>
    </row>
    <row r="130" spans="1:23" x14ac:dyDescent="0.3">
      <c r="A130" t="s">
        <v>1036</v>
      </c>
      <c r="B130" t="s">
        <v>1698</v>
      </c>
      <c r="C130" t="s">
        <v>1699</v>
      </c>
      <c r="D130">
        <v>60178</v>
      </c>
      <c r="E130" t="s">
        <v>1700</v>
      </c>
      <c r="F130" t="s">
        <v>1701</v>
      </c>
      <c r="G130" s="1" t="s">
        <v>1280</v>
      </c>
      <c r="H130">
        <v>45815.331787071758</v>
      </c>
      <c r="I130" t="s">
        <v>1702</v>
      </c>
      <c r="J130">
        <v>20</v>
      </c>
      <c r="K130" t="s">
        <v>1472</v>
      </c>
      <c r="L130" s="2" t="s">
        <v>29</v>
      </c>
      <c r="M130" s="3">
        <v>69</v>
      </c>
      <c r="N130">
        <v>1</v>
      </c>
      <c r="O130">
        <v>6.9000000000000006E-2</v>
      </c>
      <c r="P130" s="2" t="s">
        <v>1047</v>
      </c>
      <c r="Q130" t="s">
        <v>1684</v>
      </c>
      <c r="R130" t="s">
        <v>1044</v>
      </c>
      <c r="S130" t="s">
        <v>1045</v>
      </c>
      <c r="T130" t="s">
        <v>1052</v>
      </c>
      <c r="U130">
        <v>40.364638055558324</v>
      </c>
      <c r="V130" t="s">
        <v>1047</v>
      </c>
      <c r="W130" t="s">
        <v>1703</v>
      </c>
    </row>
    <row r="131" spans="1:23" x14ac:dyDescent="0.3">
      <c r="A131" t="s">
        <v>1036</v>
      </c>
      <c r="B131" t="s">
        <v>1704</v>
      </c>
      <c r="C131" t="s">
        <v>1699</v>
      </c>
      <c r="D131">
        <v>60181</v>
      </c>
      <c r="E131" t="s">
        <v>1705</v>
      </c>
      <c r="F131" t="s">
        <v>1706</v>
      </c>
      <c r="G131" s="1" t="s">
        <v>1403</v>
      </c>
      <c r="H131">
        <v>45815.331407743062</v>
      </c>
      <c r="I131" t="s">
        <v>1707</v>
      </c>
      <c r="J131">
        <v>20</v>
      </c>
      <c r="K131" t="s">
        <v>1472</v>
      </c>
      <c r="L131" s="2" t="s">
        <v>29</v>
      </c>
      <c r="M131" s="3">
        <v>69</v>
      </c>
      <c r="N131">
        <v>1</v>
      </c>
      <c r="O131">
        <v>6.9000000000000006E-2</v>
      </c>
      <c r="P131" s="2" t="s">
        <v>1047</v>
      </c>
      <c r="Q131" t="s">
        <v>1684</v>
      </c>
      <c r="R131" t="s">
        <v>1044</v>
      </c>
      <c r="S131" t="s">
        <v>1045</v>
      </c>
      <c r="T131" t="s">
        <v>1708</v>
      </c>
      <c r="U131">
        <v>36.438798807866988</v>
      </c>
      <c r="V131" t="s">
        <v>1047</v>
      </c>
      <c r="W131" t="s">
        <v>1703</v>
      </c>
    </row>
    <row r="132" spans="1:23" x14ac:dyDescent="0.3">
      <c r="A132" t="s">
        <v>1036</v>
      </c>
      <c r="B132" t="s">
        <v>1642</v>
      </c>
      <c r="C132" t="s">
        <v>253</v>
      </c>
      <c r="D132">
        <v>61369</v>
      </c>
      <c r="E132" t="s">
        <v>1709</v>
      </c>
      <c r="F132" t="s">
        <v>1710</v>
      </c>
      <c r="G132" s="1" t="s">
        <v>1711</v>
      </c>
      <c r="H132">
        <v>45815.308360185183</v>
      </c>
      <c r="I132" t="s">
        <v>1712</v>
      </c>
      <c r="J132">
        <v>30</v>
      </c>
      <c r="K132" t="s">
        <v>1472</v>
      </c>
      <c r="L132" s="2" t="s">
        <v>14</v>
      </c>
      <c r="M132" s="3">
        <v>211</v>
      </c>
      <c r="N132">
        <v>1</v>
      </c>
      <c r="O132">
        <v>0.21099999999999999</v>
      </c>
      <c r="P132" s="2" t="s">
        <v>1647</v>
      </c>
      <c r="Q132" t="s">
        <v>1713</v>
      </c>
      <c r="R132" t="s">
        <v>1044</v>
      </c>
      <c r="S132" t="s">
        <v>1045</v>
      </c>
      <c r="T132" t="s">
        <v>1355</v>
      </c>
      <c r="U132">
        <v>23.881677280092841</v>
      </c>
      <c r="V132" t="s">
        <v>1306</v>
      </c>
      <c r="W132" t="s">
        <v>1649</v>
      </c>
    </row>
    <row r="133" spans="1:23" x14ac:dyDescent="0.3">
      <c r="A133" t="s">
        <v>1036</v>
      </c>
      <c r="B133" t="s">
        <v>1487</v>
      </c>
      <c r="C133" t="s">
        <v>858</v>
      </c>
      <c r="D133">
        <v>60734</v>
      </c>
      <c r="E133" t="s">
        <v>1714</v>
      </c>
      <c r="F133" t="s">
        <v>1715</v>
      </c>
      <c r="G133" s="1" t="s">
        <v>1716</v>
      </c>
      <c r="H133">
        <v>45814.777943645837</v>
      </c>
      <c r="I133" t="s">
        <v>1717</v>
      </c>
      <c r="J133">
        <v>30</v>
      </c>
      <c r="K133" t="s">
        <v>1472</v>
      </c>
      <c r="L133" s="2" t="s">
        <v>14</v>
      </c>
      <c r="M133" s="3">
        <v>114.6</v>
      </c>
      <c r="N133">
        <v>1</v>
      </c>
      <c r="O133">
        <v>0.11459999999999999</v>
      </c>
      <c r="P133" s="2" t="s">
        <v>1492</v>
      </c>
      <c r="Q133" t="s">
        <v>1474</v>
      </c>
      <c r="R133" t="s">
        <v>1044</v>
      </c>
      <c r="S133" t="s">
        <v>1105</v>
      </c>
      <c r="T133" t="s">
        <v>1718</v>
      </c>
      <c r="U133">
        <v>48.463595925924892</v>
      </c>
      <c r="V133" t="s">
        <v>1240</v>
      </c>
      <c r="W133" t="s">
        <v>1494</v>
      </c>
    </row>
    <row r="134" spans="1:23" x14ac:dyDescent="0.3">
      <c r="A134" t="s">
        <v>1036</v>
      </c>
      <c r="B134" t="s">
        <v>1629</v>
      </c>
      <c r="C134" t="s">
        <v>687</v>
      </c>
      <c r="D134">
        <v>56292</v>
      </c>
      <c r="E134" t="s">
        <v>1719</v>
      </c>
      <c r="F134" t="s">
        <v>1720</v>
      </c>
      <c r="G134" s="1" t="s">
        <v>1721</v>
      </c>
      <c r="H134">
        <v>45814.121374131937</v>
      </c>
      <c r="I134" t="s">
        <v>1722</v>
      </c>
      <c r="J134">
        <v>20</v>
      </c>
      <c r="K134" t="s">
        <v>1472</v>
      </c>
      <c r="L134" s="2" t="s">
        <v>14</v>
      </c>
      <c r="M134" s="3">
        <v>10</v>
      </c>
      <c r="N134">
        <v>1</v>
      </c>
      <c r="O134">
        <v>0.01</v>
      </c>
      <c r="P134" s="2" t="s">
        <v>1634</v>
      </c>
      <c r="Q134" t="s">
        <v>1621</v>
      </c>
      <c r="R134" t="s">
        <v>1044</v>
      </c>
      <c r="S134" t="s">
        <v>1105</v>
      </c>
      <c r="T134" t="s">
        <v>1333</v>
      </c>
      <c r="U134">
        <v>50.260030740741058</v>
      </c>
      <c r="V134" t="s">
        <v>1635</v>
      </c>
      <c r="W134" t="s">
        <v>1636</v>
      </c>
    </row>
    <row r="135" spans="1:23" x14ac:dyDescent="0.3">
      <c r="A135" t="s">
        <v>1036</v>
      </c>
      <c r="B135" t="s">
        <v>1723</v>
      </c>
      <c r="C135" t="s">
        <v>757</v>
      </c>
      <c r="D135">
        <v>61364</v>
      </c>
      <c r="E135" t="s">
        <v>1724</v>
      </c>
      <c r="F135" t="s">
        <v>1725</v>
      </c>
      <c r="G135" s="1" t="s">
        <v>1726</v>
      </c>
      <c r="H135">
        <v>45813.887849236111</v>
      </c>
      <c r="I135" t="s">
        <v>1727</v>
      </c>
      <c r="J135">
        <v>40</v>
      </c>
      <c r="K135" t="s">
        <v>1472</v>
      </c>
      <c r="L135" s="2" t="s">
        <v>31</v>
      </c>
      <c r="M135" s="3">
        <v>54.8</v>
      </c>
      <c r="N135">
        <v>1</v>
      </c>
      <c r="O135">
        <v>5.4800000000000001E-2</v>
      </c>
      <c r="P135" s="2" t="s">
        <v>1047</v>
      </c>
      <c r="Q135" t="s">
        <v>1728</v>
      </c>
      <c r="R135" t="s">
        <v>1729</v>
      </c>
      <c r="S135" t="s">
        <v>1730</v>
      </c>
      <c r="T135" t="s">
        <v>1662</v>
      </c>
      <c r="U135">
        <v>15.83061498843017</v>
      </c>
      <c r="V135" t="s">
        <v>1240</v>
      </c>
      <c r="W135" t="s">
        <v>1731</v>
      </c>
    </row>
    <row r="136" spans="1:23" x14ac:dyDescent="0.3">
      <c r="A136" t="s">
        <v>1036</v>
      </c>
      <c r="B136" t="s">
        <v>1672</v>
      </c>
      <c r="C136" t="s">
        <v>169</v>
      </c>
      <c r="D136">
        <v>58024</v>
      </c>
      <c r="E136" t="s">
        <v>1732</v>
      </c>
      <c r="F136" t="s">
        <v>1733</v>
      </c>
      <c r="G136" s="1" t="s">
        <v>1734</v>
      </c>
      <c r="H136">
        <v>45813.788418356482</v>
      </c>
      <c r="I136" t="s">
        <v>1128</v>
      </c>
      <c r="J136">
        <v>20</v>
      </c>
      <c r="K136" t="s">
        <v>1472</v>
      </c>
      <c r="L136" s="2" t="s">
        <v>14</v>
      </c>
      <c r="M136" s="3">
        <v>272.63</v>
      </c>
      <c r="N136">
        <v>1</v>
      </c>
      <c r="O136">
        <v>0.27262999999999998</v>
      </c>
      <c r="P136" s="2" t="s">
        <v>1047</v>
      </c>
      <c r="Q136" t="s">
        <v>1474</v>
      </c>
      <c r="R136" t="s">
        <v>1044</v>
      </c>
      <c r="S136" t="s">
        <v>1047</v>
      </c>
      <c r="T136" t="s">
        <v>1305</v>
      </c>
      <c r="U136">
        <v>54.720357650461658</v>
      </c>
      <c r="V136" t="s">
        <v>1677</v>
      </c>
      <c r="W136" t="s">
        <v>1678</v>
      </c>
    </row>
    <row r="137" spans="1:23" x14ac:dyDescent="0.3">
      <c r="A137" t="s">
        <v>1036</v>
      </c>
      <c r="B137" t="s">
        <v>1735</v>
      </c>
      <c r="C137" t="s">
        <v>247</v>
      </c>
      <c r="D137">
        <v>58454</v>
      </c>
      <c r="E137" t="s">
        <v>1736</v>
      </c>
      <c r="F137" t="s">
        <v>1243</v>
      </c>
      <c r="G137" s="1" t="s">
        <v>1737</v>
      </c>
      <c r="H137">
        <v>45812.527584537027</v>
      </c>
      <c r="I137" t="s">
        <v>1738</v>
      </c>
      <c r="J137">
        <v>60</v>
      </c>
      <c r="K137" t="s">
        <v>1472</v>
      </c>
      <c r="L137" s="2" t="s">
        <v>14</v>
      </c>
      <c r="M137" s="3">
        <v>75.66</v>
      </c>
      <c r="N137">
        <v>1</v>
      </c>
      <c r="O137">
        <v>7.5660000000000005E-2</v>
      </c>
      <c r="P137" s="2" t="s">
        <v>1739</v>
      </c>
      <c r="Q137" t="s">
        <v>1740</v>
      </c>
      <c r="R137" t="s">
        <v>1044</v>
      </c>
      <c r="S137" t="s">
        <v>1287</v>
      </c>
      <c r="T137" t="s">
        <v>1113</v>
      </c>
      <c r="U137">
        <v>57.07681067129306</v>
      </c>
      <c r="V137" t="s">
        <v>1524</v>
      </c>
      <c r="W137" t="s">
        <v>1741</v>
      </c>
    </row>
    <row r="138" spans="1:23" x14ac:dyDescent="0.3">
      <c r="A138" t="s">
        <v>1036</v>
      </c>
      <c r="B138" t="s">
        <v>890</v>
      </c>
      <c r="C138" t="s">
        <v>880</v>
      </c>
      <c r="D138">
        <v>45372</v>
      </c>
      <c r="E138" t="s">
        <v>1742</v>
      </c>
      <c r="F138" t="s">
        <v>1743</v>
      </c>
      <c r="G138" s="1" t="s">
        <v>1744</v>
      </c>
      <c r="H138">
        <v>45812.523417557873</v>
      </c>
      <c r="I138" t="s">
        <v>1745</v>
      </c>
      <c r="J138">
        <v>20</v>
      </c>
      <c r="K138" t="s">
        <v>1472</v>
      </c>
      <c r="L138" s="2" t="s">
        <v>29</v>
      </c>
      <c r="M138" s="3">
        <v>56.5</v>
      </c>
      <c r="N138">
        <v>1</v>
      </c>
      <c r="O138">
        <v>5.6500000000000002E-2</v>
      </c>
      <c r="P138" s="2" t="s">
        <v>1047</v>
      </c>
      <c r="Q138" t="s">
        <v>1684</v>
      </c>
      <c r="R138" t="s">
        <v>1044</v>
      </c>
      <c r="S138" t="s">
        <v>1287</v>
      </c>
      <c r="T138" t="s">
        <v>1322</v>
      </c>
      <c r="U138">
        <v>30.345786678240991</v>
      </c>
      <c r="V138" t="s">
        <v>1306</v>
      </c>
      <c r="W138" t="s">
        <v>1746</v>
      </c>
    </row>
    <row r="139" spans="1:23" x14ac:dyDescent="0.3">
      <c r="A139" t="s">
        <v>1036</v>
      </c>
      <c r="B139" t="s">
        <v>1747</v>
      </c>
      <c r="C139" t="s">
        <v>172</v>
      </c>
      <c r="D139">
        <v>46683</v>
      </c>
      <c r="E139" t="s">
        <v>1748</v>
      </c>
      <c r="F139" t="s">
        <v>1749</v>
      </c>
      <c r="G139" s="1" t="s">
        <v>1750</v>
      </c>
      <c r="H139">
        <v>45812.507401215284</v>
      </c>
      <c r="I139" t="s">
        <v>1751</v>
      </c>
      <c r="J139">
        <v>20</v>
      </c>
      <c r="K139" t="s">
        <v>1472</v>
      </c>
      <c r="L139" s="2" t="s">
        <v>14</v>
      </c>
      <c r="M139" s="3">
        <v>54.66</v>
      </c>
      <c r="N139">
        <v>1</v>
      </c>
      <c r="O139">
        <v>5.466E-2</v>
      </c>
      <c r="P139" s="2" t="s">
        <v>1752</v>
      </c>
      <c r="Q139" t="s">
        <v>1753</v>
      </c>
      <c r="R139" t="s">
        <v>1044</v>
      </c>
      <c r="S139" t="s">
        <v>1287</v>
      </c>
      <c r="T139" t="s">
        <v>1708</v>
      </c>
      <c r="U139">
        <v>36.340043472220707</v>
      </c>
      <c r="V139" t="s">
        <v>1754</v>
      </c>
      <c r="W139" t="s">
        <v>1755</v>
      </c>
    </row>
    <row r="140" spans="1:23" x14ac:dyDescent="0.3">
      <c r="A140" t="s">
        <v>1036</v>
      </c>
      <c r="B140" t="s">
        <v>1679</v>
      </c>
      <c r="C140" t="s">
        <v>1033</v>
      </c>
      <c r="D140">
        <v>58942</v>
      </c>
      <c r="E140" t="s">
        <v>1756</v>
      </c>
      <c r="F140" t="s">
        <v>1757</v>
      </c>
      <c r="G140" s="1" t="s">
        <v>1292</v>
      </c>
      <c r="H140">
        <v>45812.411552071761</v>
      </c>
      <c r="I140" t="s">
        <v>1758</v>
      </c>
      <c r="J140">
        <v>80</v>
      </c>
      <c r="K140" t="s">
        <v>1472</v>
      </c>
      <c r="L140" s="2" t="s">
        <v>35</v>
      </c>
      <c r="M140" s="3">
        <v>19</v>
      </c>
      <c r="N140">
        <v>1</v>
      </c>
      <c r="O140">
        <v>1.9E-2</v>
      </c>
      <c r="P140" s="2" t="s">
        <v>1047</v>
      </c>
      <c r="Q140" t="s">
        <v>1684</v>
      </c>
      <c r="R140" t="s">
        <v>1044</v>
      </c>
      <c r="S140" t="s">
        <v>1287</v>
      </c>
      <c r="T140" t="s">
        <v>1759</v>
      </c>
      <c r="U140">
        <v>59.378292546294681</v>
      </c>
      <c r="V140" t="s">
        <v>1047</v>
      </c>
      <c r="W140" t="s">
        <v>1273</v>
      </c>
    </row>
    <row r="141" spans="1:23" x14ac:dyDescent="0.3">
      <c r="A141" t="s">
        <v>1036</v>
      </c>
      <c r="B141" t="s">
        <v>1441</v>
      </c>
      <c r="C141" t="s">
        <v>133</v>
      </c>
      <c r="D141">
        <v>49203</v>
      </c>
      <c r="E141" t="s">
        <v>1760</v>
      </c>
      <c r="F141" t="s">
        <v>1761</v>
      </c>
      <c r="G141" s="1" t="s">
        <v>1762</v>
      </c>
      <c r="H141">
        <v>45812.410806087973</v>
      </c>
      <c r="I141" t="s">
        <v>1763</v>
      </c>
      <c r="J141">
        <v>20</v>
      </c>
      <c r="K141" t="s">
        <v>1472</v>
      </c>
      <c r="L141" s="2" t="s">
        <v>29</v>
      </c>
      <c r="M141" s="3">
        <v>49.66</v>
      </c>
      <c r="N141">
        <v>1</v>
      </c>
      <c r="O141">
        <v>4.9660000000000003E-2</v>
      </c>
      <c r="P141" s="2" t="s">
        <v>1446</v>
      </c>
      <c r="Q141" t="s">
        <v>1684</v>
      </c>
      <c r="R141" t="s">
        <v>1044</v>
      </c>
      <c r="S141" t="s">
        <v>1287</v>
      </c>
      <c r="T141" t="s">
        <v>1764</v>
      </c>
      <c r="U141">
        <v>150.12687336805541</v>
      </c>
      <c r="V141" t="s">
        <v>1765</v>
      </c>
      <c r="W141" t="s">
        <v>1766</v>
      </c>
    </row>
    <row r="142" spans="1:23" x14ac:dyDescent="0.3">
      <c r="A142" t="s">
        <v>1036</v>
      </c>
      <c r="B142" t="s">
        <v>464</v>
      </c>
      <c r="C142" t="s">
        <v>465</v>
      </c>
      <c r="D142">
        <v>51841</v>
      </c>
      <c r="E142" t="s">
        <v>1767</v>
      </c>
      <c r="F142" t="s">
        <v>1768</v>
      </c>
      <c r="G142" s="1" t="s">
        <v>1769</v>
      </c>
      <c r="H142">
        <v>45812.252517013891</v>
      </c>
      <c r="I142" t="s">
        <v>1770</v>
      </c>
      <c r="J142">
        <v>20</v>
      </c>
      <c r="K142" t="s">
        <v>1472</v>
      </c>
      <c r="L142" s="2" t="s">
        <v>29</v>
      </c>
      <c r="M142" s="3">
        <v>176.38</v>
      </c>
      <c r="N142">
        <v>1</v>
      </c>
      <c r="O142">
        <v>0.17638000000000001</v>
      </c>
      <c r="P142" s="2" t="s">
        <v>1047</v>
      </c>
      <c r="Q142" t="s">
        <v>1771</v>
      </c>
      <c r="R142" t="s">
        <v>1044</v>
      </c>
      <c r="S142" t="s">
        <v>1287</v>
      </c>
      <c r="T142" t="s">
        <v>1071</v>
      </c>
      <c r="U142">
        <v>41.338396539351379</v>
      </c>
      <c r="V142" t="s">
        <v>1047</v>
      </c>
      <c r="W142" t="s">
        <v>1772</v>
      </c>
    </row>
    <row r="143" spans="1:23" x14ac:dyDescent="0.3">
      <c r="A143" t="s">
        <v>1036</v>
      </c>
      <c r="B143" t="s">
        <v>1672</v>
      </c>
      <c r="C143" t="s">
        <v>169</v>
      </c>
      <c r="D143">
        <v>58024</v>
      </c>
      <c r="E143" t="s">
        <v>1773</v>
      </c>
      <c r="F143" t="s">
        <v>1107</v>
      </c>
      <c r="G143" s="1" t="s">
        <v>1774</v>
      </c>
      <c r="H143">
        <v>45811.723464351853</v>
      </c>
      <c r="I143" t="s">
        <v>1775</v>
      </c>
      <c r="J143">
        <v>20</v>
      </c>
      <c r="K143" t="s">
        <v>1472</v>
      </c>
      <c r="L143" s="2" t="s">
        <v>14</v>
      </c>
      <c r="M143" s="3">
        <v>272.63</v>
      </c>
      <c r="N143">
        <v>1</v>
      </c>
      <c r="O143">
        <v>0.27262999999999998</v>
      </c>
      <c r="P143" s="2" t="s">
        <v>1047</v>
      </c>
      <c r="Q143" t="s">
        <v>1776</v>
      </c>
      <c r="R143" t="s">
        <v>1044</v>
      </c>
      <c r="S143" t="s">
        <v>1287</v>
      </c>
      <c r="T143" t="s">
        <v>1113</v>
      </c>
      <c r="U143">
        <v>57.742919733798772</v>
      </c>
      <c r="V143" t="s">
        <v>1677</v>
      </c>
      <c r="W143" t="s">
        <v>1678</v>
      </c>
    </row>
    <row r="144" spans="1:23" x14ac:dyDescent="0.3">
      <c r="A144" t="s">
        <v>1036</v>
      </c>
      <c r="B144" t="s">
        <v>625</v>
      </c>
      <c r="C144" t="s">
        <v>626</v>
      </c>
      <c r="D144">
        <v>57860</v>
      </c>
      <c r="E144" t="s">
        <v>1777</v>
      </c>
      <c r="F144" t="s">
        <v>1778</v>
      </c>
      <c r="G144" s="1" t="s">
        <v>1779</v>
      </c>
      <c r="H144">
        <v>45811.380176921302</v>
      </c>
      <c r="I144" t="s">
        <v>1780</v>
      </c>
      <c r="J144">
        <v>40</v>
      </c>
      <c r="K144" t="s">
        <v>1472</v>
      </c>
      <c r="L144" s="2" t="s">
        <v>35</v>
      </c>
      <c r="M144" s="3">
        <v>44.5</v>
      </c>
      <c r="N144">
        <v>1</v>
      </c>
      <c r="O144">
        <v>4.4499999999999998E-2</v>
      </c>
      <c r="P144" s="2" t="s">
        <v>1184</v>
      </c>
      <c r="Q144" t="s">
        <v>1728</v>
      </c>
      <c r="R144" t="s">
        <v>1044</v>
      </c>
      <c r="S144" t="s">
        <v>1781</v>
      </c>
      <c r="T144" t="s">
        <v>1782</v>
      </c>
      <c r="U144">
        <v>122.8191740277762</v>
      </c>
      <c r="V144" t="s">
        <v>1184</v>
      </c>
      <c r="W144" t="s">
        <v>1555</v>
      </c>
    </row>
    <row r="145" spans="1:23" x14ac:dyDescent="0.3">
      <c r="A145" t="s">
        <v>1036</v>
      </c>
      <c r="B145" t="s">
        <v>304</v>
      </c>
      <c r="C145" t="s">
        <v>305</v>
      </c>
      <c r="D145">
        <v>59870</v>
      </c>
      <c r="E145" t="s">
        <v>1783</v>
      </c>
      <c r="F145" t="s">
        <v>1784</v>
      </c>
      <c r="G145" s="1" t="s">
        <v>1785</v>
      </c>
      <c r="H145">
        <v>45810.66733556713</v>
      </c>
      <c r="I145" t="s">
        <v>1786</v>
      </c>
      <c r="J145">
        <v>40</v>
      </c>
      <c r="K145" t="s">
        <v>1472</v>
      </c>
      <c r="L145" s="2" t="s">
        <v>14</v>
      </c>
      <c r="M145" s="3">
        <v>3.052</v>
      </c>
      <c r="N145">
        <v>1</v>
      </c>
      <c r="O145">
        <v>3.052E-3</v>
      </c>
      <c r="P145" s="2" t="s">
        <v>1246</v>
      </c>
      <c r="Q145" t="s">
        <v>1684</v>
      </c>
      <c r="R145" t="s">
        <v>1044</v>
      </c>
      <c r="S145" t="s">
        <v>1304</v>
      </c>
      <c r="T145" t="s">
        <v>1046</v>
      </c>
      <c r="U145">
        <v>39.498016296296562</v>
      </c>
      <c r="V145" t="s">
        <v>1246</v>
      </c>
      <c r="W145" t="s">
        <v>1787</v>
      </c>
    </row>
    <row r="146" spans="1:23" x14ac:dyDescent="0.3">
      <c r="A146" t="s">
        <v>1036</v>
      </c>
      <c r="B146" t="s">
        <v>304</v>
      </c>
      <c r="C146" t="s">
        <v>305</v>
      </c>
      <c r="D146">
        <v>59870</v>
      </c>
      <c r="E146" t="s">
        <v>1788</v>
      </c>
      <c r="F146" t="s">
        <v>1789</v>
      </c>
      <c r="G146" s="1" t="s">
        <v>1790</v>
      </c>
      <c r="H146">
        <v>45810.667207997692</v>
      </c>
      <c r="I146" t="s">
        <v>1791</v>
      </c>
      <c r="J146">
        <v>40</v>
      </c>
      <c r="K146" t="s">
        <v>1472</v>
      </c>
      <c r="L146" s="2" t="s">
        <v>14</v>
      </c>
      <c r="M146" s="3">
        <v>3.052</v>
      </c>
      <c r="N146">
        <v>1</v>
      </c>
      <c r="O146">
        <v>3.052E-3</v>
      </c>
      <c r="P146" s="2" t="s">
        <v>1246</v>
      </c>
      <c r="Q146" t="s">
        <v>1684</v>
      </c>
      <c r="R146" t="s">
        <v>1044</v>
      </c>
      <c r="S146" t="s">
        <v>1304</v>
      </c>
      <c r="T146" t="s">
        <v>1071</v>
      </c>
      <c r="U146">
        <v>41.09741056713392</v>
      </c>
      <c r="V146" t="s">
        <v>1246</v>
      </c>
      <c r="W146" t="s">
        <v>1787</v>
      </c>
    </row>
    <row r="147" spans="1:23" x14ac:dyDescent="0.3">
      <c r="A147" t="s">
        <v>1036</v>
      </c>
      <c r="B147" t="s">
        <v>110</v>
      </c>
      <c r="C147" t="s">
        <v>111</v>
      </c>
      <c r="D147">
        <v>59441</v>
      </c>
      <c r="E147" t="s">
        <v>1792</v>
      </c>
      <c r="F147" t="s">
        <v>1793</v>
      </c>
      <c r="G147" s="1" t="s">
        <v>1794</v>
      </c>
      <c r="H147">
        <v>45810.663351828713</v>
      </c>
      <c r="I147" t="s">
        <v>1795</v>
      </c>
      <c r="J147">
        <v>30</v>
      </c>
      <c r="K147" t="s">
        <v>1472</v>
      </c>
      <c r="L147" s="2" t="s">
        <v>14</v>
      </c>
      <c r="M147" s="3">
        <v>84.4</v>
      </c>
      <c r="N147">
        <v>1</v>
      </c>
      <c r="O147">
        <v>8.4400000000000003E-2</v>
      </c>
      <c r="P147" s="2" t="s">
        <v>1796</v>
      </c>
      <c r="Q147" t="s">
        <v>1684</v>
      </c>
      <c r="R147" t="s">
        <v>1044</v>
      </c>
      <c r="S147" t="s">
        <v>1304</v>
      </c>
      <c r="T147" t="s">
        <v>1797</v>
      </c>
      <c r="U147">
        <v>64.281165520835202</v>
      </c>
      <c r="V147" t="s">
        <v>1798</v>
      </c>
      <c r="W147" t="s">
        <v>1799</v>
      </c>
    </row>
    <row r="148" spans="1:23" x14ac:dyDescent="0.3">
      <c r="A148" t="s">
        <v>1036</v>
      </c>
      <c r="B148" t="s">
        <v>616</v>
      </c>
      <c r="C148" t="s">
        <v>617</v>
      </c>
      <c r="D148">
        <v>58520</v>
      </c>
      <c r="E148" t="s">
        <v>1800</v>
      </c>
      <c r="F148" t="s">
        <v>1412</v>
      </c>
      <c r="G148" s="1" t="s">
        <v>1342</v>
      </c>
      <c r="H148">
        <v>45809.165039641201</v>
      </c>
      <c r="I148" t="s">
        <v>1801</v>
      </c>
      <c r="J148">
        <v>30</v>
      </c>
      <c r="K148" t="s">
        <v>1472</v>
      </c>
      <c r="L148" s="2" t="s">
        <v>14</v>
      </c>
      <c r="M148" s="3">
        <v>74</v>
      </c>
      <c r="N148">
        <v>1</v>
      </c>
      <c r="O148">
        <v>7.3999999999999996E-2</v>
      </c>
      <c r="P148" s="2" t="s">
        <v>1802</v>
      </c>
      <c r="Q148" t="s">
        <v>1803</v>
      </c>
      <c r="R148" t="s">
        <v>1044</v>
      </c>
      <c r="S148" t="s">
        <v>1804</v>
      </c>
      <c r="T148" t="s">
        <v>1805</v>
      </c>
      <c r="U148">
        <v>79.511409432874643</v>
      </c>
      <c r="V148" t="s">
        <v>1047</v>
      </c>
      <c r="W148" t="s">
        <v>1047</v>
      </c>
    </row>
    <row r="149" spans="1:23" x14ac:dyDescent="0.3">
      <c r="A149" t="s">
        <v>1036</v>
      </c>
      <c r="B149" t="s">
        <v>1806</v>
      </c>
      <c r="C149" t="s">
        <v>111</v>
      </c>
      <c r="D149">
        <v>50011</v>
      </c>
      <c r="E149" t="s">
        <v>1807</v>
      </c>
      <c r="F149" t="s">
        <v>1808</v>
      </c>
      <c r="G149" s="1" t="s">
        <v>1809</v>
      </c>
      <c r="H149">
        <v>45808.951946805551</v>
      </c>
      <c r="I149" t="s">
        <v>1810</v>
      </c>
      <c r="J149">
        <v>30</v>
      </c>
      <c r="K149" t="s">
        <v>1472</v>
      </c>
      <c r="L149" s="2" t="s">
        <v>14</v>
      </c>
      <c r="M149" s="3">
        <v>84.4</v>
      </c>
      <c r="N149">
        <v>1</v>
      </c>
      <c r="O149">
        <v>8.4400000000000003E-2</v>
      </c>
      <c r="P149" s="2" t="s">
        <v>1796</v>
      </c>
      <c r="Q149" t="s">
        <v>1713</v>
      </c>
      <c r="R149" t="s">
        <v>1044</v>
      </c>
      <c r="S149" t="s">
        <v>1811</v>
      </c>
      <c r="T149" t="s">
        <v>1113</v>
      </c>
      <c r="U149">
        <v>57.366775162037811</v>
      </c>
      <c r="V149" t="s">
        <v>1812</v>
      </c>
      <c r="W149" t="s">
        <v>1813</v>
      </c>
    </row>
    <row r="150" spans="1:23" x14ac:dyDescent="0.3">
      <c r="A150" t="s">
        <v>1036</v>
      </c>
      <c r="B150" t="s">
        <v>365</v>
      </c>
      <c r="C150" t="s">
        <v>366</v>
      </c>
      <c r="D150">
        <v>54051</v>
      </c>
      <c r="E150" t="s">
        <v>1814</v>
      </c>
      <c r="F150" t="s">
        <v>1815</v>
      </c>
      <c r="G150" s="1" t="s">
        <v>1816</v>
      </c>
      <c r="H150">
        <v>45807.898643194443</v>
      </c>
      <c r="I150" t="s">
        <v>1817</v>
      </c>
      <c r="J150">
        <v>30</v>
      </c>
      <c r="K150" t="s">
        <v>1472</v>
      </c>
      <c r="L150" s="2" t="s">
        <v>14</v>
      </c>
      <c r="M150" s="3">
        <v>43.1</v>
      </c>
      <c r="N150">
        <v>1</v>
      </c>
      <c r="O150">
        <v>4.3099999999999999E-2</v>
      </c>
      <c r="P150" s="2" t="s">
        <v>1446</v>
      </c>
      <c r="Q150" t="s">
        <v>1818</v>
      </c>
      <c r="R150" t="s">
        <v>1044</v>
      </c>
      <c r="S150" t="s">
        <v>1819</v>
      </c>
      <c r="T150" t="s">
        <v>1708</v>
      </c>
      <c r="U150">
        <v>36.193850787036347</v>
      </c>
      <c r="V150" t="s">
        <v>1820</v>
      </c>
      <c r="W150" t="s">
        <v>1821</v>
      </c>
    </row>
    <row r="151" spans="1:23" x14ac:dyDescent="0.3">
      <c r="A151" t="s">
        <v>1036</v>
      </c>
      <c r="B151" t="s">
        <v>365</v>
      </c>
      <c r="C151" t="s">
        <v>366</v>
      </c>
      <c r="D151">
        <v>54051</v>
      </c>
      <c r="E151" t="s">
        <v>1822</v>
      </c>
      <c r="F151" t="s">
        <v>1815</v>
      </c>
      <c r="G151" s="1" t="s">
        <v>1823</v>
      </c>
      <c r="H151">
        <v>45807.702236851852</v>
      </c>
      <c r="I151" t="s">
        <v>1824</v>
      </c>
      <c r="J151">
        <v>30</v>
      </c>
      <c r="K151" t="s">
        <v>1472</v>
      </c>
      <c r="L151" s="2" t="s">
        <v>14</v>
      </c>
      <c r="M151" s="3">
        <v>43.1</v>
      </c>
      <c r="N151">
        <v>1</v>
      </c>
      <c r="O151">
        <v>4.3099999999999999E-2</v>
      </c>
      <c r="P151" s="2" t="s">
        <v>1446</v>
      </c>
      <c r="Q151" t="s">
        <v>1818</v>
      </c>
      <c r="R151" t="s">
        <v>1044</v>
      </c>
      <c r="S151" t="s">
        <v>1819</v>
      </c>
      <c r="T151" t="s">
        <v>1708</v>
      </c>
      <c r="U151">
        <v>36.132279652782017</v>
      </c>
      <c r="V151" t="s">
        <v>1820</v>
      </c>
      <c r="W151" t="s">
        <v>1821</v>
      </c>
    </row>
    <row r="152" spans="1:23" x14ac:dyDescent="0.3">
      <c r="A152" t="s">
        <v>1036</v>
      </c>
      <c r="B152" t="s">
        <v>1825</v>
      </c>
      <c r="C152" t="s">
        <v>800</v>
      </c>
      <c r="D152">
        <v>59532</v>
      </c>
      <c r="E152" t="s">
        <v>1826</v>
      </c>
      <c r="F152" t="s">
        <v>1143</v>
      </c>
      <c r="G152" s="1" t="s">
        <v>1827</v>
      </c>
      <c r="H152">
        <v>45800.541513460637</v>
      </c>
      <c r="I152" t="s">
        <v>1828</v>
      </c>
      <c r="J152">
        <v>60</v>
      </c>
      <c r="K152" t="s">
        <v>1472</v>
      </c>
      <c r="L152" s="2" t="s">
        <v>14</v>
      </c>
      <c r="M152" s="3">
        <v>43.76</v>
      </c>
      <c r="N152">
        <v>1</v>
      </c>
      <c r="O152">
        <v>4.376E-2</v>
      </c>
      <c r="P152" s="2" t="s">
        <v>1047</v>
      </c>
      <c r="Q152" t="s">
        <v>1829</v>
      </c>
      <c r="R152" t="s">
        <v>1044</v>
      </c>
      <c r="S152" t="s">
        <v>1387</v>
      </c>
      <c r="T152" t="s">
        <v>1118</v>
      </c>
      <c r="U152">
        <v>72.082418842590414</v>
      </c>
      <c r="V152" t="s">
        <v>1820</v>
      </c>
      <c r="W152" t="s">
        <v>1830</v>
      </c>
    </row>
    <row r="153" spans="1:23" x14ac:dyDescent="0.3">
      <c r="A153" t="s">
        <v>1036</v>
      </c>
      <c r="B153" t="s">
        <v>1825</v>
      </c>
      <c r="C153" t="s">
        <v>800</v>
      </c>
      <c r="D153">
        <v>59117</v>
      </c>
      <c r="E153" t="s">
        <v>1831</v>
      </c>
      <c r="F153" t="s">
        <v>1832</v>
      </c>
      <c r="G153" s="1" t="s">
        <v>1833</v>
      </c>
      <c r="H153">
        <v>45800.228869768507</v>
      </c>
      <c r="I153" t="s">
        <v>1834</v>
      </c>
      <c r="J153">
        <v>60</v>
      </c>
      <c r="K153" t="s">
        <v>1472</v>
      </c>
      <c r="L153" s="2" t="s">
        <v>14</v>
      </c>
      <c r="M153" s="3">
        <v>43.76</v>
      </c>
      <c r="N153">
        <v>1</v>
      </c>
      <c r="O153">
        <v>4.376E-2</v>
      </c>
      <c r="P153" s="2" t="s">
        <v>1047</v>
      </c>
      <c r="Q153" t="s">
        <v>1803</v>
      </c>
      <c r="R153" t="s">
        <v>1044</v>
      </c>
      <c r="S153" t="s">
        <v>1387</v>
      </c>
      <c r="T153" t="s">
        <v>1155</v>
      </c>
      <c r="U153">
        <v>71.297575370372215</v>
      </c>
      <c r="V153" t="s">
        <v>1820</v>
      </c>
      <c r="W153" t="s">
        <v>1835</v>
      </c>
    </row>
    <row r="154" spans="1:23" x14ac:dyDescent="0.3">
      <c r="A154" t="s">
        <v>1036</v>
      </c>
      <c r="B154" t="s">
        <v>855</v>
      </c>
      <c r="C154" t="s">
        <v>819</v>
      </c>
      <c r="D154">
        <v>60742</v>
      </c>
      <c r="E154" t="s">
        <v>1836</v>
      </c>
      <c r="F154" t="s">
        <v>1837</v>
      </c>
      <c r="G154" s="1" t="s">
        <v>1838</v>
      </c>
      <c r="H154">
        <v>45792.381308784723</v>
      </c>
      <c r="I154" t="s">
        <v>1839</v>
      </c>
      <c r="J154">
        <v>40</v>
      </c>
      <c r="K154" t="s">
        <v>1472</v>
      </c>
      <c r="L154" s="2" t="s">
        <v>14</v>
      </c>
      <c r="M154" s="3">
        <v>40.130000000000003</v>
      </c>
      <c r="N154">
        <v>1</v>
      </c>
      <c r="O154">
        <v>4.0130000000000013E-2</v>
      </c>
      <c r="P154" s="2" t="s">
        <v>1047</v>
      </c>
      <c r="Q154" t="s">
        <v>1840</v>
      </c>
      <c r="R154" t="s">
        <v>1044</v>
      </c>
      <c r="S154" t="s">
        <v>1841</v>
      </c>
      <c r="T154" t="s">
        <v>1192</v>
      </c>
      <c r="U154">
        <v>62.938348518517159</v>
      </c>
      <c r="V154" t="s">
        <v>1240</v>
      </c>
      <c r="W154" t="s">
        <v>1842</v>
      </c>
    </row>
    <row r="155" spans="1:23" x14ac:dyDescent="0.3">
      <c r="A155" t="s">
        <v>1036</v>
      </c>
      <c r="B155" t="s">
        <v>1843</v>
      </c>
      <c r="C155" t="s">
        <v>1034</v>
      </c>
      <c r="D155">
        <v>58744</v>
      </c>
      <c r="E155" t="s">
        <v>1844</v>
      </c>
      <c r="F155" t="s">
        <v>1664</v>
      </c>
      <c r="G155" s="1" t="s">
        <v>1280</v>
      </c>
      <c r="H155">
        <v>45792.353184074083</v>
      </c>
      <c r="I155" t="s">
        <v>1845</v>
      </c>
      <c r="J155">
        <v>40</v>
      </c>
      <c r="K155" t="s">
        <v>1472</v>
      </c>
      <c r="L155" s="2" t="s">
        <v>35</v>
      </c>
      <c r="M155" s="3">
        <v>58</v>
      </c>
      <c r="N155">
        <v>1</v>
      </c>
      <c r="O155">
        <v>5.8000000000000003E-2</v>
      </c>
      <c r="P155" s="2" t="s">
        <v>1047</v>
      </c>
      <c r="Q155" t="s">
        <v>1728</v>
      </c>
      <c r="R155" t="s">
        <v>1044</v>
      </c>
      <c r="S155" t="s">
        <v>1841</v>
      </c>
      <c r="T155" t="s">
        <v>1416</v>
      </c>
      <c r="U155">
        <v>81.398812881947379</v>
      </c>
      <c r="V155" t="s">
        <v>1047</v>
      </c>
      <c r="W155" t="s">
        <v>1273</v>
      </c>
    </row>
    <row r="156" spans="1:23" x14ac:dyDescent="0.3">
      <c r="A156" t="s">
        <v>1036</v>
      </c>
      <c r="B156" t="s">
        <v>1846</v>
      </c>
      <c r="C156" t="s">
        <v>174</v>
      </c>
      <c r="D156">
        <v>56850</v>
      </c>
      <c r="E156" t="s">
        <v>1847</v>
      </c>
      <c r="F156" t="s">
        <v>1848</v>
      </c>
      <c r="G156" s="1" t="s">
        <v>1849</v>
      </c>
      <c r="H156">
        <v>45791.90690371528</v>
      </c>
      <c r="I156" t="s">
        <v>1850</v>
      </c>
      <c r="J156">
        <v>40</v>
      </c>
      <c r="K156" t="s">
        <v>1472</v>
      </c>
      <c r="L156" s="2" t="s">
        <v>14</v>
      </c>
      <c r="M156" s="3">
        <v>117</v>
      </c>
      <c r="N156">
        <v>1</v>
      </c>
      <c r="O156">
        <v>0.11700000000000001</v>
      </c>
      <c r="P156" s="2" t="s">
        <v>1047</v>
      </c>
      <c r="Q156" t="s">
        <v>1851</v>
      </c>
      <c r="R156" t="s">
        <v>1044</v>
      </c>
      <c r="S156" t="s">
        <v>1852</v>
      </c>
      <c r="T156" t="s">
        <v>1853</v>
      </c>
      <c r="U156">
        <v>78.072995000002265</v>
      </c>
      <c r="V156" t="s">
        <v>1854</v>
      </c>
      <c r="W156" t="s">
        <v>1855</v>
      </c>
    </row>
    <row r="157" spans="1:23" x14ac:dyDescent="0.3">
      <c r="A157" t="s">
        <v>1036</v>
      </c>
      <c r="B157" t="s">
        <v>1825</v>
      </c>
      <c r="C157" t="s">
        <v>800</v>
      </c>
      <c r="D157">
        <v>59117</v>
      </c>
      <c r="E157" t="s">
        <v>1856</v>
      </c>
      <c r="F157" t="s">
        <v>1857</v>
      </c>
      <c r="G157" s="1" t="s">
        <v>1858</v>
      </c>
      <c r="H157">
        <v>45786.273408692126</v>
      </c>
      <c r="I157" t="s">
        <v>1859</v>
      </c>
      <c r="J157">
        <v>40</v>
      </c>
      <c r="K157" t="s">
        <v>1472</v>
      </c>
      <c r="L157" s="2" t="s">
        <v>31</v>
      </c>
      <c r="M157" s="3">
        <v>43.76</v>
      </c>
      <c r="N157">
        <v>1</v>
      </c>
      <c r="O157">
        <v>4.376E-2</v>
      </c>
      <c r="P157" s="2" t="s">
        <v>1047</v>
      </c>
      <c r="Q157" t="s">
        <v>1860</v>
      </c>
      <c r="R157" t="s">
        <v>1044</v>
      </c>
      <c r="S157" t="s">
        <v>1861</v>
      </c>
      <c r="T157" t="s">
        <v>1155</v>
      </c>
      <c r="U157">
        <v>71.877943912040791</v>
      </c>
      <c r="V157" t="s">
        <v>1820</v>
      </c>
      <c r="W157" t="s">
        <v>1835</v>
      </c>
    </row>
    <row r="158" spans="1:23" x14ac:dyDescent="0.3">
      <c r="A158" t="s">
        <v>1036</v>
      </c>
      <c r="B158" t="s">
        <v>635</v>
      </c>
      <c r="C158" t="s">
        <v>636</v>
      </c>
      <c r="D158">
        <v>58616</v>
      </c>
      <c r="E158" t="s">
        <v>1862</v>
      </c>
      <c r="F158" t="s">
        <v>1863</v>
      </c>
      <c r="G158" s="1" t="s">
        <v>1864</v>
      </c>
      <c r="H158">
        <v>45784.994610787027</v>
      </c>
      <c r="I158" t="s">
        <v>1865</v>
      </c>
      <c r="J158">
        <v>30</v>
      </c>
      <c r="K158" t="s">
        <v>1472</v>
      </c>
      <c r="L158" s="2" t="s">
        <v>14</v>
      </c>
      <c r="M158" s="3">
        <v>63.33</v>
      </c>
      <c r="N158">
        <v>1</v>
      </c>
      <c r="O158">
        <v>6.3329999999999997E-2</v>
      </c>
      <c r="P158" s="2" t="s">
        <v>1047</v>
      </c>
      <c r="Q158" t="s">
        <v>1860</v>
      </c>
      <c r="R158" t="s">
        <v>1044</v>
      </c>
      <c r="S158" t="s">
        <v>1866</v>
      </c>
      <c r="T158" t="s">
        <v>1867</v>
      </c>
      <c r="U158">
        <v>88.195349259258364</v>
      </c>
      <c r="V158" t="s">
        <v>1047</v>
      </c>
      <c r="W158" t="s">
        <v>1868</v>
      </c>
    </row>
    <row r="159" spans="1:23" x14ac:dyDescent="0.3">
      <c r="A159" t="s">
        <v>1036</v>
      </c>
      <c r="B159" t="s">
        <v>1846</v>
      </c>
      <c r="C159" t="s">
        <v>174</v>
      </c>
      <c r="D159">
        <v>56850</v>
      </c>
      <c r="E159" t="s">
        <v>1869</v>
      </c>
      <c r="F159" t="s">
        <v>1870</v>
      </c>
      <c r="G159" s="1" t="s">
        <v>1871</v>
      </c>
      <c r="H159">
        <v>45784.58253363426</v>
      </c>
      <c r="I159" t="s">
        <v>1872</v>
      </c>
      <c r="J159">
        <v>20</v>
      </c>
      <c r="K159" t="s">
        <v>1472</v>
      </c>
      <c r="L159" s="2" t="s">
        <v>29</v>
      </c>
      <c r="M159" s="3">
        <v>117</v>
      </c>
      <c r="N159">
        <v>1</v>
      </c>
      <c r="O159">
        <v>0.11700000000000001</v>
      </c>
      <c r="P159" s="2" t="s">
        <v>1047</v>
      </c>
      <c r="Q159" t="s">
        <v>1873</v>
      </c>
      <c r="R159" t="s">
        <v>1044</v>
      </c>
      <c r="S159" t="s">
        <v>1866</v>
      </c>
      <c r="T159" t="s">
        <v>1395</v>
      </c>
      <c r="U159">
        <v>82.703087777779729</v>
      </c>
      <c r="V159" t="s">
        <v>1854</v>
      </c>
      <c r="W159" t="s">
        <v>1855</v>
      </c>
    </row>
    <row r="160" spans="1:23" x14ac:dyDescent="0.3">
      <c r="A160" t="s">
        <v>1036</v>
      </c>
      <c r="B160" t="s">
        <v>1874</v>
      </c>
      <c r="C160" t="s">
        <v>664</v>
      </c>
      <c r="D160">
        <v>60185</v>
      </c>
      <c r="E160" t="s">
        <v>1875</v>
      </c>
      <c r="F160" t="s">
        <v>1876</v>
      </c>
      <c r="G160" s="1" t="s">
        <v>1877</v>
      </c>
      <c r="H160">
        <v>45782.916961296287</v>
      </c>
      <c r="I160" t="s">
        <v>1878</v>
      </c>
      <c r="J160">
        <v>40</v>
      </c>
      <c r="K160" t="s">
        <v>1472</v>
      </c>
      <c r="L160" s="2" t="s">
        <v>14</v>
      </c>
      <c r="M160" s="3">
        <v>118.6</v>
      </c>
      <c r="N160">
        <v>1</v>
      </c>
      <c r="O160">
        <v>0.1186</v>
      </c>
      <c r="P160" s="2" t="s">
        <v>1047</v>
      </c>
      <c r="Q160" t="s">
        <v>1879</v>
      </c>
      <c r="R160" t="s">
        <v>1044</v>
      </c>
      <c r="S160" t="s">
        <v>1880</v>
      </c>
      <c r="T160" t="s">
        <v>1867</v>
      </c>
      <c r="U160">
        <v>88.078249421298096</v>
      </c>
      <c r="V160" t="s">
        <v>1047</v>
      </c>
      <c r="W160" t="s">
        <v>1678</v>
      </c>
    </row>
    <row r="161" spans="1:23" x14ac:dyDescent="0.3">
      <c r="A161" t="s">
        <v>1036</v>
      </c>
      <c r="B161" t="s">
        <v>625</v>
      </c>
      <c r="C161" t="s">
        <v>626</v>
      </c>
      <c r="D161">
        <v>57860</v>
      </c>
      <c r="E161" t="s">
        <v>1881</v>
      </c>
      <c r="F161" t="s">
        <v>1882</v>
      </c>
      <c r="G161" s="1" t="s">
        <v>1127</v>
      </c>
      <c r="H161">
        <v>45778.25295465278</v>
      </c>
      <c r="I161" t="s">
        <v>1883</v>
      </c>
      <c r="J161">
        <v>20</v>
      </c>
      <c r="K161" t="s">
        <v>1472</v>
      </c>
      <c r="L161" s="2" t="s">
        <v>29</v>
      </c>
      <c r="M161" s="3">
        <v>44.5</v>
      </c>
      <c r="N161">
        <v>1</v>
      </c>
      <c r="O161">
        <v>4.4499999999999998E-2</v>
      </c>
      <c r="P161" s="2" t="s">
        <v>1184</v>
      </c>
      <c r="Q161" t="s">
        <v>1884</v>
      </c>
      <c r="R161" t="s">
        <v>1044</v>
      </c>
      <c r="S161" t="s">
        <v>1885</v>
      </c>
      <c r="T161" t="s">
        <v>1554</v>
      </c>
      <c r="U161">
        <v>63.80946534722171</v>
      </c>
      <c r="V161" t="s">
        <v>1184</v>
      </c>
      <c r="W161" t="s">
        <v>1555</v>
      </c>
    </row>
    <row r="162" spans="1:23" x14ac:dyDescent="0.3">
      <c r="A162" t="s">
        <v>1036</v>
      </c>
      <c r="B162" t="s">
        <v>890</v>
      </c>
      <c r="C162" t="s">
        <v>880</v>
      </c>
      <c r="D162">
        <v>53560</v>
      </c>
      <c r="E162" t="s">
        <v>1886</v>
      </c>
      <c r="F162" t="s">
        <v>1887</v>
      </c>
      <c r="G162" s="1" t="s">
        <v>1888</v>
      </c>
      <c r="H162">
        <v>45777.546666666669</v>
      </c>
      <c r="I162" t="s">
        <v>1889</v>
      </c>
      <c r="J162">
        <v>40</v>
      </c>
      <c r="K162" t="s">
        <v>1472</v>
      </c>
      <c r="L162" s="2" t="s">
        <v>14</v>
      </c>
      <c r="M162" s="3">
        <v>56.5</v>
      </c>
      <c r="N162">
        <v>1</v>
      </c>
      <c r="O162">
        <v>5.6500000000000002E-2</v>
      </c>
      <c r="P162" s="2" t="s">
        <v>1047</v>
      </c>
      <c r="Q162" t="s">
        <v>1684</v>
      </c>
      <c r="R162" t="s">
        <v>1044</v>
      </c>
      <c r="S162" t="s">
        <v>1409</v>
      </c>
      <c r="T162" t="s">
        <v>1890</v>
      </c>
      <c r="U162">
        <v>171.83460484953679</v>
      </c>
      <c r="V162" t="s">
        <v>1891</v>
      </c>
      <c r="W162" t="s">
        <v>1892</v>
      </c>
    </row>
    <row r="163" spans="1:23" x14ac:dyDescent="0.3">
      <c r="A163" t="s">
        <v>1036</v>
      </c>
      <c r="B163" t="s">
        <v>759</v>
      </c>
      <c r="C163" t="s">
        <v>757</v>
      </c>
      <c r="D163">
        <v>57922</v>
      </c>
      <c r="E163" t="s">
        <v>1893</v>
      </c>
      <c r="F163" t="s">
        <v>1894</v>
      </c>
      <c r="G163" s="1" t="s">
        <v>1895</v>
      </c>
      <c r="H163">
        <v>45777.448312581022</v>
      </c>
      <c r="I163" t="s">
        <v>1896</v>
      </c>
      <c r="J163">
        <v>60</v>
      </c>
      <c r="K163" t="s">
        <v>1472</v>
      </c>
      <c r="L163" s="2" t="s">
        <v>14</v>
      </c>
      <c r="M163" s="3">
        <v>54.8</v>
      </c>
      <c r="N163">
        <v>1</v>
      </c>
      <c r="O163">
        <v>5.4800000000000001E-2</v>
      </c>
      <c r="P163" s="2" t="s">
        <v>1047</v>
      </c>
      <c r="Q163" t="s">
        <v>1860</v>
      </c>
      <c r="R163" t="s">
        <v>1044</v>
      </c>
      <c r="S163" t="s">
        <v>1409</v>
      </c>
      <c r="T163" t="s">
        <v>1554</v>
      </c>
      <c r="U163">
        <v>63.840831377310678</v>
      </c>
      <c r="V163" t="s">
        <v>1306</v>
      </c>
      <c r="W163" t="s">
        <v>1897</v>
      </c>
    </row>
    <row r="164" spans="1:23" x14ac:dyDescent="0.3">
      <c r="A164" t="s">
        <v>1036</v>
      </c>
      <c r="B164" t="s">
        <v>1898</v>
      </c>
      <c r="C164" t="s">
        <v>995</v>
      </c>
      <c r="D164">
        <v>52670</v>
      </c>
      <c r="E164" t="s">
        <v>1899</v>
      </c>
      <c r="F164" t="s">
        <v>1900</v>
      </c>
      <c r="G164" s="1" t="s">
        <v>1271</v>
      </c>
      <c r="H164">
        <v>45775.375842152767</v>
      </c>
      <c r="I164" t="s">
        <v>1901</v>
      </c>
      <c r="J164">
        <v>40</v>
      </c>
      <c r="K164" t="s">
        <v>1472</v>
      </c>
      <c r="L164" s="2" t="s">
        <v>14</v>
      </c>
      <c r="M164" s="3" t="s">
        <v>1047</v>
      </c>
      <c r="N164">
        <v>1</v>
      </c>
      <c r="O164">
        <v>0</v>
      </c>
      <c r="P164" s="2" t="s">
        <v>1047</v>
      </c>
      <c r="Q164" t="s">
        <v>1684</v>
      </c>
      <c r="R164" t="s">
        <v>1044</v>
      </c>
      <c r="S164" t="s">
        <v>1902</v>
      </c>
      <c r="T164" t="s">
        <v>1759</v>
      </c>
      <c r="U164">
        <v>59.502407210646197</v>
      </c>
      <c r="V164" t="s">
        <v>1047</v>
      </c>
      <c r="W164" t="s">
        <v>1374</v>
      </c>
    </row>
    <row r="165" spans="1:23" x14ac:dyDescent="0.3">
      <c r="A165" t="s">
        <v>1036</v>
      </c>
      <c r="B165" t="s">
        <v>635</v>
      </c>
      <c r="C165" t="s">
        <v>636</v>
      </c>
      <c r="D165">
        <v>58616</v>
      </c>
      <c r="E165" t="s">
        <v>1903</v>
      </c>
      <c r="F165" t="s">
        <v>1904</v>
      </c>
      <c r="G165" s="1" t="s">
        <v>1905</v>
      </c>
      <c r="H165">
        <v>45773.474988344911</v>
      </c>
      <c r="I165" t="s">
        <v>1906</v>
      </c>
      <c r="J165">
        <v>30</v>
      </c>
      <c r="K165" t="s">
        <v>1472</v>
      </c>
      <c r="L165" s="2" t="s">
        <v>14</v>
      </c>
      <c r="M165" s="3">
        <v>63.33</v>
      </c>
      <c r="N165">
        <v>1</v>
      </c>
      <c r="O165">
        <v>6.3329999999999997E-2</v>
      </c>
      <c r="P165" s="2" t="s">
        <v>1047</v>
      </c>
      <c r="Q165" t="s">
        <v>1907</v>
      </c>
      <c r="R165" t="s">
        <v>1044</v>
      </c>
      <c r="S165" t="s">
        <v>1908</v>
      </c>
      <c r="T165" t="s">
        <v>1909</v>
      </c>
      <c r="U165">
        <v>89.509804745372094</v>
      </c>
      <c r="V165" t="s">
        <v>1047</v>
      </c>
      <c r="W165" t="s">
        <v>1868</v>
      </c>
    </row>
    <row r="166" spans="1:23" x14ac:dyDescent="0.3">
      <c r="A166" t="s">
        <v>1036</v>
      </c>
      <c r="B166" t="s">
        <v>1910</v>
      </c>
      <c r="C166" t="s">
        <v>103</v>
      </c>
      <c r="D166">
        <v>59606</v>
      </c>
      <c r="E166" t="s">
        <v>1911</v>
      </c>
      <c r="F166" t="s">
        <v>1912</v>
      </c>
      <c r="G166" s="1" t="s">
        <v>1913</v>
      </c>
      <c r="H166">
        <v>45772.803843518523</v>
      </c>
      <c r="I166" t="s">
        <v>1914</v>
      </c>
      <c r="J166">
        <v>20</v>
      </c>
      <c r="K166" t="s">
        <v>1472</v>
      </c>
      <c r="L166" s="2" t="s">
        <v>29</v>
      </c>
      <c r="M166" s="3">
        <v>39.5</v>
      </c>
      <c r="N166">
        <v>1</v>
      </c>
      <c r="O166">
        <v>3.95E-2</v>
      </c>
      <c r="P166" s="2" t="s">
        <v>1655</v>
      </c>
      <c r="Q166" t="s">
        <v>1915</v>
      </c>
      <c r="R166" t="s">
        <v>1044</v>
      </c>
      <c r="S166" t="s">
        <v>1916</v>
      </c>
      <c r="T166" t="s">
        <v>1917</v>
      </c>
      <c r="U166">
        <v>120.44598534722169</v>
      </c>
      <c r="V166" t="s">
        <v>1449</v>
      </c>
      <c r="W166" t="s">
        <v>1918</v>
      </c>
    </row>
    <row r="167" spans="1:23" x14ac:dyDescent="0.3">
      <c r="A167" t="s">
        <v>1036</v>
      </c>
      <c r="B167" t="s">
        <v>635</v>
      </c>
      <c r="C167" t="s">
        <v>636</v>
      </c>
      <c r="D167">
        <v>58616</v>
      </c>
      <c r="E167" t="s">
        <v>1919</v>
      </c>
      <c r="F167" t="s">
        <v>1920</v>
      </c>
      <c r="G167" s="1" t="s">
        <v>1921</v>
      </c>
      <c r="H167">
        <v>45772.252154791669</v>
      </c>
      <c r="I167" t="s">
        <v>1922</v>
      </c>
      <c r="J167">
        <v>30</v>
      </c>
      <c r="K167" t="s">
        <v>1472</v>
      </c>
      <c r="L167" s="2" t="s">
        <v>14</v>
      </c>
      <c r="M167" s="3">
        <v>63.33</v>
      </c>
      <c r="N167">
        <v>1</v>
      </c>
      <c r="O167">
        <v>6.3329999999999997E-2</v>
      </c>
      <c r="P167" s="2" t="s">
        <v>1047</v>
      </c>
      <c r="Q167" t="s">
        <v>1860</v>
      </c>
      <c r="R167" t="s">
        <v>1044</v>
      </c>
      <c r="S167" t="s">
        <v>1916</v>
      </c>
      <c r="T167" t="s">
        <v>1867</v>
      </c>
      <c r="U167">
        <v>88.329017835647392</v>
      </c>
      <c r="V167" t="s">
        <v>1047</v>
      </c>
      <c r="W167" t="s">
        <v>1868</v>
      </c>
    </row>
    <row r="168" spans="1:23" x14ac:dyDescent="0.3">
      <c r="A168" t="s">
        <v>1036</v>
      </c>
      <c r="B168" t="s">
        <v>635</v>
      </c>
      <c r="C168" t="s">
        <v>636</v>
      </c>
      <c r="D168">
        <v>58616</v>
      </c>
      <c r="E168" t="s">
        <v>1923</v>
      </c>
      <c r="F168" t="s">
        <v>1924</v>
      </c>
      <c r="G168" s="1" t="s">
        <v>1925</v>
      </c>
      <c r="H168">
        <v>45772.251804918982</v>
      </c>
      <c r="I168" t="s">
        <v>1926</v>
      </c>
      <c r="J168">
        <v>30</v>
      </c>
      <c r="K168" t="s">
        <v>1472</v>
      </c>
      <c r="L168" s="2" t="s">
        <v>14</v>
      </c>
      <c r="M168" s="3">
        <v>63.33</v>
      </c>
      <c r="N168">
        <v>1</v>
      </c>
      <c r="O168">
        <v>6.3329999999999997E-2</v>
      </c>
      <c r="P168" s="2" t="s">
        <v>1047</v>
      </c>
      <c r="Q168" t="s">
        <v>1860</v>
      </c>
      <c r="R168" t="s">
        <v>1044</v>
      </c>
      <c r="S168" t="s">
        <v>1916</v>
      </c>
      <c r="T168" t="s">
        <v>1239</v>
      </c>
      <c r="U168">
        <v>87.880210520830587</v>
      </c>
      <c r="V168" t="s">
        <v>1047</v>
      </c>
      <c r="W168" t="s">
        <v>1868</v>
      </c>
    </row>
    <row r="169" spans="1:23" x14ac:dyDescent="0.3">
      <c r="A169" t="s">
        <v>1036</v>
      </c>
      <c r="B169" t="s">
        <v>625</v>
      </c>
      <c r="C169" t="s">
        <v>626</v>
      </c>
      <c r="D169">
        <v>57860</v>
      </c>
      <c r="E169" t="s">
        <v>1927</v>
      </c>
      <c r="F169" t="s">
        <v>1928</v>
      </c>
      <c r="G169" s="1" t="s">
        <v>1929</v>
      </c>
      <c r="H169">
        <v>45771.365186909723</v>
      </c>
      <c r="I169" t="s">
        <v>1930</v>
      </c>
      <c r="J169">
        <v>40</v>
      </c>
      <c r="K169" t="s">
        <v>1472</v>
      </c>
      <c r="L169" s="2" t="s">
        <v>35</v>
      </c>
      <c r="M169" s="3">
        <v>44.5</v>
      </c>
      <c r="N169">
        <v>1</v>
      </c>
      <c r="O169">
        <v>4.4499999999999998E-2</v>
      </c>
      <c r="P169" s="2" t="s">
        <v>1184</v>
      </c>
      <c r="Q169" t="s">
        <v>1684</v>
      </c>
      <c r="R169" t="s">
        <v>1044</v>
      </c>
      <c r="S169" t="s">
        <v>1931</v>
      </c>
      <c r="T169" t="s">
        <v>1805</v>
      </c>
      <c r="U169">
        <v>79.239105949076475</v>
      </c>
      <c r="V169" t="s">
        <v>1184</v>
      </c>
      <c r="W169" t="s">
        <v>1555</v>
      </c>
    </row>
    <row r="170" spans="1:23" x14ac:dyDescent="0.3">
      <c r="A170" t="s">
        <v>1036</v>
      </c>
      <c r="B170" t="s">
        <v>297</v>
      </c>
      <c r="C170" t="s">
        <v>298</v>
      </c>
      <c r="D170">
        <v>60046</v>
      </c>
      <c r="E170" t="s">
        <v>1932</v>
      </c>
      <c r="F170" t="s">
        <v>1933</v>
      </c>
      <c r="G170" s="1" t="s">
        <v>1934</v>
      </c>
      <c r="H170">
        <v>45770.374988981479</v>
      </c>
      <c r="I170" t="s">
        <v>1935</v>
      </c>
      <c r="J170">
        <v>40</v>
      </c>
      <c r="K170" t="s">
        <v>1472</v>
      </c>
      <c r="L170" s="2" t="s">
        <v>14</v>
      </c>
      <c r="M170" s="3">
        <v>9.26</v>
      </c>
      <c r="N170">
        <v>1</v>
      </c>
      <c r="O170">
        <v>9.2599999999999991E-3</v>
      </c>
      <c r="P170" s="2" t="s">
        <v>1246</v>
      </c>
      <c r="Q170" t="s">
        <v>1684</v>
      </c>
      <c r="R170" t="s">
        <v>1044</v>
      </c>
      <c r="S170" t="s">
        <v>1196</v>
      </c>
      <c r="T170" t="s">
        <v>1936</v>
      </c>
      <c r="U170">
        <v>528.51349288194615</v>
      </c>
      <c r="V170" t="s">
        <v>1247</v>
      </c>
      <c r="W170" t="s">
        <v>1937</v>
      </c>
    </row>
    <row r="171" spans="1:23" x14ac:dyDescent="0.3">
      <c r="A171" t="s">
        <v>1036</v>
      </c>
      <c r="B171" t="s">
        <v>297</v>
      </c>
      <c r="C171" t="s">
        <v>298</v>
      </c>
      <c r="D171">
        <v>59120</v>
      </c>
      <c r="E171" t="s">
        <v>1938</v>
      </c>
      <c r="F171" t="s">
        <v>1939</v>
      </c>
      <c r="G171" s="1" t="s">
        <v>1940</v>
      </c>
      <c r="H171">
        <v>45770.374862453697</v>
      </c>
      <c r="I171" t="s">
        <v>1941</v>
      </c>
      <c r="J171">
        <v>40</v>
      </c>
      <c r="K171" t="s">
        <v>1472</v>
      </c>
      <c r="L171" s="2" t="s">
        <v>14</v>
      </c>
      <c r="M171" s="3">
        <v>9.26</v>
      </c>
      <c r="N171">
        <v>1</v>
      </c>
      <c r="O171">
        <v>9.2599999999999991E-3</v>
      </c>
      <c r="P171" s="2" t="s">
        <v>1246</v>
      </c>
      <c r="Q171" t="s">
        <v>1684</v>
      </c>
      <c r="R171" t="s">
        <v>1044</v>
      </c>
      <c r="S171" t="s">
        <v>1196</v>
      </c>
      <c r="T171" t="s">
        <v>1942</v>
      </c>
      <c r="U171">
        <v>530.44348233796336</v>
      </c>
      <c r="V171" t="s">
        <v>1820</v>
      </c>
      <c r="W171" t="s">
        <v>1254</v>
      </c>
    </row>
    <row r="172" spans="1:23" x14ac:dyDescent="0.3">
      <c r="A172" t="s">
        <v>1036</v>
      </c>
      <c r="B172" t="s">
        <v>1943</v>
      </c>
      <c r="C172" t="s">
        <v>983</v>
      </c>
      <c r="D172">
        <v>51779</v>
      </c>
      <c r="E172" t="s">
        <v>1944</v>
      </c>
      <c r="F172" t="s">
        <v>1945</v>
      </c>
      <c r="G172" s="1" t="s">
        <v>1946</v>
      </c>
      <c r="H172">
        <v>45766.477546388887</v>
      </c>
      <c r="I172" t="s">
        <v>1947</v>
      </c>
      <c r="J172">
        <v>20</v>
      </c>
      <c r="K172" t="s">
        <v>1472</v>
      </c>
      <c r="L172" s="2" t="s">
        <v>29</v>
      </c>
      <c r="M172" s="3">
        <v>64</v>
      </c>
      <c r="N172">
        <v>1</v>
      </c>
      <c r="O172">
        <v>6.4000000000000001E-2</v>
      </c>
      <c r="P172" s="2" t="s">
        <v>1047</v>
      </c>
      <c r="Q172" t="s">
        <v>1684</v>
      </c>
      <c r="R172" t="s">
        <v>1044</v>
      </c>
      <c r="S172" t="s">
        <v>1948</v>
      </c>
      <c r="T172" t="s">
        <v>1949</v>
      </c>
      <c r="U172">
        <v>117.23289457176</v>
      </c>
      <c r="V172" t="s">
        <v>1047</v>
      </c>
      <c r="W172" t="s">
        <v>1374</v>
      </c>
    </row>
    <row r="173" spans="1:23" x14ac:dyDescent="0.3">
      <c r="A173" t="s">
        <v>1036</v>
      </c>
      <c r="B173" t="s">
        <v>625</v>
      </c>
      <c r="C173" t="s">
        <v>626</v>
      </c>
      <c r="D173">
        <v>57860</v>
      </c>
      <c r="E173" t="s">
        <v>1950</v>
      </c>
      <c r="F173" t="s">
        <v>1951</v>
      </c>
      <c r="G173" s="1" t="s">
        <v>1952</v>
      </c>
      <c r="H173">
        <v>45765.706842581021</v>
      </c>
      <c r="I173" t="s">
        <v>1953</v>
      </c>
      <c r="J173">
        <v>20</v>
      </c>
      <c r="K173" t="s">
        <v>1472</v>
      </c>
      <c r="L173" s="2" t="s">
        <v>29</v>
      </c>
      <c r="M173" s="3">
        <v>44.5</v>
      </c>
      <c r="N173">
        <v>1</v>
      </c>
      <c r="O173">
        <v>4.4499999999999998E-2</v>
      </c>
      <c r="P173" s="2" t="s">
        <v>1184</v>
      </c>
      <c r="Q173" t="s">
        <v>1954</v>
      </c>
      <c r="R173" t="s">
        <v>1044</v>
      </c>
      <c r="S173" t="s">
        <v>1955</v>
      </c>
      <c r="T173" t="s">
        <v>1909</v>
      </c>
      <c r="U173">
        <v>89.809154374997888</v>
      </c>
      <c r="V173" t="s">
        <v>1184</v>
      </c>
      <c r="W173" t="s">
        <v>1555</v>
      </c>
    </row>
    <row r="174" spans="1:23" x14ac:dyDescent="0.3">
      <c r="A174" t="s">
        <v>1036</v>
      </c>
      <c r="B174" t="s">
        <v>1825</v>
      </c>
      <c r="C174" t="s">
        <v>800</v>
      </c>
      <c r="D174">
        <v>59117</v>
      </c>
      <c r="E174" t="s">
        <v>1956</v>
      </c>
      <c r="F174" t="s">
        <v>1143</v>
      </c>
      <c r="G174" s="1" t="s">
        <v>1957</v>
      </c>
      <c r="H174">
        <v>45762.364634780097</v>
      </c>
      <c r="I174" t="s">
        <v>1958</v>
      </c>
      <c r="J174">
        <v>60</v>
      </c>
      <c r="K174" t="s">
        <v>1472</v>
      </c>
      <c r="L174" s="2" t="s">
        <v>14</v>
      </c>
      <c r="M174" s="3">
        <v>43.76</v>
      </c>
      <c r="N174">
        <v>1</v>
      </c>
      <c r="O174">
        <v>4.376E-2</v>
      </c>
      <c r="P174" s="2" t="s">
        <v>1047</v>
      </c>
      <c r="Q174" t="s">
        <v>1684</v>
      </c>
      <c r="R174" t="s">
        <v>1044</v>
      </c>
      <c r="S174" t="s">
        <v>1959</v>
      </c>
      <c r="T174" t="s">
        <v>1118</v>
      </c>
      <c r="U174">
        <v>72.218299884261796</v>
      </c>
      <c r="V174" t="s">
        <v>1820</v>
      </c>
      <c r="W174" t="s">
        <v>1835</v>
      </c>
    </row>
    <row r="175" spans="1:23" x14ac:dyDescent="0.3">
      <c r="A175" t="s">
        <v>1036</v>
      </c>
      <c r="B175" t="s">
        <v>433</v>
      </c>
      <c r="C175" t="s">
        <v>434</v>
      </c>
      <c r="D175">
        <v>59134</v>
      </c>
      <c r="E175" t="s">
        <v>1960</v>
      </c>
      <c r="F175" t="s">
        <v>1961</v>
      </c>
      <c r="G175" s="1" t="s">
        <v>1962</v>
      </c>
      <c r="H175">
        <v>45756.908313587963</v>
      </c>
      <c r="I175" t="s">
        <v>1963</v>
      </c>
      <c r="J175">
        <v>30</v>
      </c>
      <c r="K175" t="s">
        <v>1472</v>
      </c>
      <c r="L175" s="2" t="s">
        <v>14</v>
      </c>
      <c r="M175" s="3">
        <v>57.1</v>
      </c>
      <c r="N175">
        <v>1</v>
      </c>
      <c r="O175">
        <v>5.7099999999999998E-2</v>
      </c>
      <c r="P175" s="2" t="s">
        <v>1964</v>
      </c>
      <c r="Q175" t="s">
        <v>1728</v>
      </c>
      <c r="R175" t="s">
        <v>1729</v>
      </c>
      <c r="S175" t="s">
        <v>1965</v>
      </c>
      <c r="T175" t="s">
        <v>1239</v>
      </c>
      <c r="U175">
        <v>87.875964074075455</v>
      </c>
      <c r="V175" t="s">
        <v>1964</v>
      </c>
      <c r="W175" t="s">
        <v>1966</v>
      </c>
    </row>
    <row r="176" spans="1:23" x14ac:dyDescent="0.3">
      <c r="A176" t="s">
        <v>1036</v>
      </c>
      <c r="B176" t="s">
        <v>1967</v>
      </c>
      <c r="C176" t="s">
        <v>1003</v>
      </c>
      <c r="D176">
        <v>59519</v>
      </c>
      <c r="E176" t="s">
        <v>1968</v>
      </c>
      <c r="F176" t="s">
        <v>1969</v>
      </c>
      <c r="G176" s="1" t="s">
        <v>1276</v>
      </c>
      <c r="H176">
        <v>45755.644823831019</v>
      </c>
      <c r="I176" t="s">
        <v>1970</v>
      </c>
      <c r="J176">
        <v>60</v>
      </c>
      <c r="K176" t="s">
        <v>1472</v>
      </c>
      <c r="L176" s="2" t="s">
        <v>14</v>
      </c>
      <c r="M176" s="3">
        <v>16</v>
      </c>
      <c r="N176">
        <v>1</v>
      </c>
      <c r="O176">
        <v>1.6E-2</v>
      </c>
      <c r="P176" s="2" t="s">
        <v>1971</v>
      </c>
      <c r="Q176" t="s">
        <v>1684</v>
      </c>
      <c r="R176" t="s">
        <v>1044</v>
      </c>
      <c r="S176" t="s">
        <v>1224</v>
      </c>
      <c r="T176" t="s">
        <v>1972</v>
      </c>
      <c r="U176">
        <v>167.26154386573759</v>
      </c>
      <c r="V176" t="s">
        <v>1973</v>
      </c>
      <c r="W176" t="s">
        <v>1974</v>
      </c>
    </row>
    <row r="177" spans="1:23" x14ac:dyDescent="0.3">
      <c r="A177" t="s">
        <v>1036</v>
      </c>
      <c r="B177" t="s">
        <v>1967</v>
      </c>
      <c r="C177" t="s">
        <v>1003</v>
      </c>
      <c r="D177">
        <v>59519</v>
      </c>
      <c r="E177" t="s">
        <v>1975</v>
      </c>
      <c r="F177" t="s">
        <v>1976</v>
      </c>
      <c r="G177" s="1" t="s">
        <v>1424</v>
      </c>
      <c r="H177">
        <v>45755.644559953696</v>
      </c>
      <c r="I177" t="s">
        <v>1977</v>
      </c>
      <c r="J177">
        <v>60</v>
      </c>
      <c r="K177" t="s">
        <v>1472</v>
      </c>
      <c r="L177" s="2" t="s">
        <v>14</v>
      </c>
      <c r="M177" s="3">
        <v>16</v>
      </c>
      <c r="N177">
        <v>1</v>
      </c>
      <c r="O177">
        <v>1.6E-2</v>
      </c>
      <c r="P177" s="2" t="s">
        <v>1971</v>
      </c>
      <c r="Q177" t="s">
        <v>1684</v>
      </c>
      <c r="R177" t="s">
        <v>1044</v>
      </c>
      <c r="S177" t="s">
        <v>1224</v>
      </c>
      <c r="T177" t="s">
        <v>1978</v>
      </c>
      <c r="U177">
        <v>107.28851209490681</v>
      </c>
      <c r="V177" t="s">
        <v>1973</v>
      </c>
      <c r="W177" t="s">
        <v>1974</v>
      </c>
    </row>
    <row r="178" spans="1:23" x14ac:dyDescent="0.3">
      <c r="A178" t="s">
        <v>1036</v>
      </c>
      <c r="B178" t="s">
        <v>488</v>
      </c>
      <c r="C178" t="s">
        <v>482</v>
      </c>
      <c r="D178">
        <v>53273</v>
      </c>
      <c r="E178" t="s">
        <v>1979</v>
      </c>
      <c r="F178" t="s">
        <v>1980</v>
      </c>
      <c r="G178" s="1" t="s">
        <v>1981</v>
      </c>
      <c r="H178">
        <v>45755.341196168993</v>
      </c>
      <c r="I178" t="s">
        <v>1982</v>
      </c>
      <c r="J178">
        <v>60</v>
      </c>
      <c r="K178" t="s">
        <v>1472</v>
      </c>
      <c r="L178" s="2" t="s">
        <v>14</v>
      </c>
      <c r="M178" s="3">
        <v>72</v>
      </c>
      <c r="N178">
        <v>1</v>
      </c>
      <c r="O178">
        <v>7.2000000000000008E-2</v>
      </c>
      <c r="P178" s="2" t="s">
        <v>1802</v>
      </c>
      <c r="Q178" t="s">
        <v>1983</v>
      </c>
      <c r="R178" t="s">
        <v>1044</v>
      </c>
      <c r="S178" t="s">
        <v>1224</v>
      </c>
      <c r="T178" t="s">
        <v>1984</v>
      </c>
      <c r="U178">
        <v>165.2263938773103</v>
      </c>
      <c r="V178" t="s">
        <v>1047</v>
      </c>
      <c r="W178" t="s">
        <v>1985</v>
      </c>
    </row>
    <row r="179" spans="1:23" x14ac:dyDescent="0.3">
      <c r="A179" t="s">
        <v>1036</v>
      </c>
      <c r="B179" t="s">
        <v>625</v>
      </c>
      <c r="C179" t="s">
        <v>626</v>
      </c>
      <c r="D179">
        <v>42101</v>
      </c>
      <c r="E179" t="s">
        <v>1986</v>
      </c>
      <c r="F179" t="s">
        <v>1987</v>
      </c>
      <c r="G179" s="1" t="s">
        <v>1988</v>
      </c>
      <c r="H179">
        <v>45741.40848849537</v>
      </c>
      <c r="I179" t="s">
        <v>1989</v>
      </c>
      <c r="J179">
        <v>40</v>
      </c>
      <c r="K179" t="s">
        <v>1472</v>
      </c>
      <c r="L179" s="2" t="s">
        <v>14</v>
      </c>
      <c r="M179" s="3">
        <v>44.5</v>
      </c>
      <c r="N179">
        <v>1</v>
      </c>
      <c r="O179">
        <v>4.4499999999999998E-2</v>
      </c>
      <c r="P179" s="2" t="s">
        <v>1184</v>
      </c>
      <c r="Q179" t="s">
        <v>1684</v>
      </c>
      <c r="R179" t="s">
        <v>1044</v>
      </c>
      <c r="S179" t="s">
        <v>1990</v>
      </c>
      <c r="T179" t="s">
        <v>1991</v>
      </c>
      <c r="U179">
        <v>153.58040024305231</v>
      </c>
      <c r="V179" t="s">
        <v>1047</v>
      </c>
      <c r="W179" t="s">
        <v>1992</v>
      </c>
    </row>
    <row r="180" spans="1:23" x14ac:dyDescent="0.3">
      <c r="A180" t="s">
        <v>1036</v>
      </c>
      <c r="B180" t="s">
        <v>1993</v>
      </c>
      <c r="C180" t="s">
        <v>982</v>
      </c>
      <c r="D180">
        <v>49196</v>
      </c>
      <c r="E180" t="s">
        <v>1994</v>
      </c>
      <c r="F180" t="s">
        <v>1995</v>
      </c>
      <c r="G180" s="1" t="s">
        <v>1996</v>
      </c>
      <c r="H180">
        <v>45717.827364212957</v>
      </c>
      <c r="I180" t="s">
        <v>1997</v>
      </c>
      <c r="J180">
        <v>20</v>
      </c>
      <c r="K180" t="s">
        <v>1472</v>
      </c>
      <c r="L180" s="2" t="s">
        <v>29</v>
      </c>
      <c r="M180" s="3">
        <v>56</v>
      </c>
      <c r="N180">
        <v>1</v>
      </c>
      <c r="O180">
        <v>5.6000000000000001E-2</v>
      </c>
      <c r="P180" s="2" t="s">
        <v>1998</v>
      </c>
      <c r="Q180" t="s">
        <v>1879</v>
      </c>
      <c r="R180" t="s">
        <v>1044</v>
      </c>
      <c r="S180" t="s">
        <v>1999</v>
      </c>
      <c r="T180" t="s">
        <v>2000</v>
      </c>
      <c r="U180">
        <v>127.2724755902746</v>
      </c>
      <c r="V180" t="s">
        <v>1047</v>
      </c>
      <c r="W180" t="s">
        <v>1047</v>
      </c>
    </row>
    <row r="181" spans="1:23" x14ac:dyDescent="0.3">
      <c r="A181" t="s">
        <v>1036</v>
      </c>
      <c r="B181" t="s">
        <v>1846</v>
      </c>
      <c r="C181" t="s">
        <v>174</v>
      </c>
      <c r="D181">
        <v>56850</v>
      </c>
      <c r="E181" t="s">
        <v>2001</v>
      </c>
      <c r="F181" t="s">
        <v>2002</v>
      </c>
      <c r="G181" s="1" t="s">
        <v>1047</v>
      </c>
      <c r="H181">
        <v>45713.288959861107</v>
      </c>
      <c r="I181" t="s">
        <v>2003</v>
      </c>
      <c r="J181">
        <v>40</v>
      </c>
      <c r="K181" t="s">
        <v>1472</v>
      </c>
      <c r="L181" s="2" t="s">
        <v>14</v>
      </c>
      <c r="M181" s="3">
        <v>117</v>
      </c>
      <c r="N181">
        <v>1</v>
      </c>
      <c r="O181">
        <v>0.11700000000000001</v>
      </c>
      <c r="P181" s="2" t="s">
        <v>1047</v>
      </c>
      <c r="Q181" t="s">
        <v>1684</v>
      </c>
      <c r="R181" t="s">
        <v>1044</v>
      </c>
      <c r="S181" t="s">
        <v>1098</v>
      </c>
      <c r="T181" t="s">
        <v>2004</v>
      </c>
      <c r="U181">
        <v>138.90042179398009</v>
      </c>
      <c r="V181" t="s">
        <v>1854</v>
      </c>
      <c r="W181" t="s">
        <v>1855</v>
      </c>
    </row>
    <row r="182" spans="1:23" x14ac:dyDescent="0.3">
      <c r="A182" t="s">
        <v>1036</v>
      </c>
      <c r="B182" t="s">
        <v>1441</v>
      </c>
      <c r="C182" t="s">
        <v>133</v>
      </c>
      <c r="D182">
        <v>55123</v>
      </c>
      <c r="E182" t="s">
        <v>2005</v>
      </c>
      <c r="F182" t="s">
        <v>1761</v>
      </c>
      <c r="G182" s="1" t="s">
        <v>2006</v>
      </c>
      <c r="H182">
        <v>45705.881399305552</v>
      </c>
      <c r="I182" t="s">
        <v>2007</v>
      </c>
      <c r="J182">
        <v>20</v>
      </c>
      <c r="K182" t="s">
        <v>1472</v>
      </c>
      <c r="L182" s="2" t="s">
        <v>29</v>
      </c>
      <c r="M182" s="3">
        <v>49.66</v>
      </c>
      <c r="N182">
        <v>1</v>
      </c>
      <c r="O182">
        <v>4.9660000000000003E-2</v>
      </c>
      <c r="P182" s="2" t="s">
        <v>1446</v>
      </c>
      <c r="Q182" t="s">
        <v>2008</v>
      </c>
      <c r="R182" t="s">
        <v>1044</v>
      </c>
      <c r="S182" t="s">
        <v>2009</v>
      </c>
      <c r="T182" t="s">
        <v>1764</v>
      </c>
      <c r="U182">
        <v>150.07382599537229</v>
      </c>
      <c r="V182" t="s">
        <v>1449</v>
      </c>
      <c r="W182" t="s">
        <v>1450</v>
      </c>
    </row>
    <row r="183" spans="1:23" x14ac:dyDescent="0.3">
      <c r="A183" t="s">
        <v>1036</v>
      </c>
      <c r="B183" t="s">
        <v>152</v>
      </c>
      <c r="C183" t="s">
        <v>165</v>
      </c>
      <c r="D183">
        <v>36467</v>
      </c>
      <c r="E183" t="s">
        <v>2010</v>
      </c>
      <c r="F183" t="s">
        <v>2011</v>
      </c>
      <c r="G183" s="1" t="s">
        <v>2012</v>
      </c>
      <c r="H183">
        <v>45698.438389560193</v>
      </c>
      <c r="I183" t="s">
        <v>2013</v>
      </c>
      <c r="J183">
        <v>40</v>
      </c>
      <c r="K183" t="s">
        <v>1472</v>
      </c>
      <c r="L183" s="2" t="s">
        <v>35</v>
      </c>
      <c r="M183" s="3">
        <v>45.45</v>
      </c>
      <c r="N183">
        <v>1</v>
      </c>
      <c r="O183">
        <v>4.5449999999999997E-2</v>
      </c>
      <c r="P183" s="2" t="s">
        <v>1047</v>
      </c>
      <c r="Q183" t="s">
        <v>1776</v>
      </c>
      <c r="R183" t="s">
        <v>1044</v>
      </c>
      <c r="S183" t="s">
        <v>2014</v>
      </c>
      <c r="T183" t="s">
        <v>2015</v>
      </c>
      <c r="U183">
        <v>409.60835343749932</v>
      </c>
      <c r="V183" t="s">
        <v>2016</v>
      </c>
      <c r="W183" t="s">
        <v>2017</v>
      </c>
    </row>
    <row r="184" spans="1:23" x14ac:dyDescent="0.3">
      <c r="A184" t="s">
        <v>1036</v>
      </c>
      <c r="B184" t="s">
        <v>2018</v>
      </c>
      <c r="C184" t="s">
        <v>992</v>
      </c>
      <c r="D184">
        <v>52166</v>
      </c>
      <c r="E184" t="s">
        <v>2019</v>
      </c>
      <c r="F184" t="s">
        <v>2020</v>
      </c>
      <c r="G184" s="1" t="s">
        <v>1276</v>
      </c>
      <c r="H184">
        <v>45650.625386585649</v>
      </c>
      <c r="I184" t="s">
        <v>2021</v>
      </c>
      <c r="J184">
        <v>40</v>
      </c>
      <c r="K184" t="s">
        <v>1472</v>
      </c>
      <c r="L184" s="2" t="s">
        <v>14</v>
      </c>
      <c r="M184" s="3">
        <v>31.49</v>
      </c>
      <c r="N184">
        <v>1</v>
      </c>
      <c r="O184">
        <v>3.1489999999999997E-2</v>
      </c>
      <c r="P184" s="2" t="s">
        <v>1371</v>
      </c>
      <c r="Q184" t="s">
        <v>1684</v>
      </c>
      <c r="R184" t="s">
        <v>1044</v>
      </c>
      <c r="S184" t="s">
        <v>2022</v>
      </c>
      <c r="T184" t="s">
        <v>2023</v>
      </c>
      <c r="U184">
        <v>241.24461256944051</v>
      </c>
      <c r="V184" t="s">
        <v>1047</v>
      </c>
      <c r="W184" t="s">
        <v>1047</v>
      </c>
    </row>
    <row r="185" spans="1:23" x14ac:dyDescent="0.3">
      <c r="A185" t="s">
        <v>1036</v>
      </c>
      <c r="B185" t="s">
        <v>2024</v>
      </c>
      <c r="C185" t="s">
        <v>143</v>
      </c>
      <c r="D185">
        <v>51168</v>
      </c>
      <c r="E185" t="s">
        <v>2025</v>
      </c>
      <c r="F185" t="s">
        <v>2026</v>
      </c>
      <c r="G185" s="1" t="s">
        <v>2027</v>
      </c>
      <c r="H185">
        <v>45593.724045925926</v>
      </c>
      <c r="I185" t="s">
        <v>2028</v>
      </c>
      <c r="J185">
        <v>20</v>
      </c>
      <c r="K185" t="s">
        <v>1472</v>
      </c>
      <c r="L185" s="2" t="s">
        <v>29</v>
      </c>
      <c r="M185" s="3">
        <v>40.4</v>
      </c>
      <c r="N185">
        <v>1</v>
      </c>
      <c r="O185">
        <v>4.0399999999999998E-2</v>
      </c>
      <c r="P185" s="2" t="s">
        <v>1620</v>
      </c>
      <c r="Q185" t="s">
        <v>2029</v>
      </c>
      <c r="R185" t="s">
        <v>1044</v>
      </c>
      <c r="S185" t="s">
        <v>2030</v>
      </c>
      <c r="T185" t="s">
        <v>2031</v>
      </c>
      <c r="U185">
        <v>245.73251199073999</v>
      </c>
      <c r="V185" t="s">
        <v>1306</v>
      </c>
      <c r="W185" t="s">
        <v>2032</v>
      </c>
    </row>
    <row r="186" spans="1:23" x14ac:dyDescent="0.3">
      <c r="A186" t="s">
        <v>1036</v>
      </c>
      <c r="B186" t="s">
        <v>1441</v>
      </c>
      <c r="C186" t="s">
        <v>133</v>
      </c>
      <c r="D186">
        <v>50114</v>
      </c>
      <c r="E186" t="s">
        <v>2033</v>
      </c>
      <c r="F186" t="s">
        <v>2034</v>
      </c>
      <c r="G186" s="1" t="s">
        <v>2035</v>
      </c>
      <c r="H186">
        <v>45562.890235289349</v>
      </c>
      <c r="I186" t="s">
        <v>2036</v>
      </c>
      <c r="J186">
        <v>100</v>
      </c>
      <c r="K186" t="s">
        <v>1472</v>
      </c>
      <c r="L186" s="2" t="s">
        <v>12</v>
      </c>
      <c r="M186" s="3">
        <v>49.66</v>
      </c>
      <c r="N186">
        <v>1</v>
      </c>
      <c r="O186">
        <v>4.9660000000000003E-2</v>
      </c>
      <c r="P186" s="2" t="s">
        <v>1446</v>
      </c>
      <c r="Q186" t="s">
        <v>1983</v>
      </c>
      <c r="R186" t="s">
        <v>1044</v>
      </c>
      <c r="S186" t="s">
        <v>2037</v>
      </c>
      <c r="T186" t="s">
        <v>2038</v>
      </c>
      <c r="U186">
        <v>287.78108847222029</v>
      </c>
      <c r="V186" t="s">
        <v>1449</v>
      </c>
      <c r="W186" t="s">
        <v>2039</v>
      </c>
    </row>
    <row r="187" spans="1:23" x14ac:dyDescent="0.3">
      <c r="A187" t="s">
        <v>1036</v>
      </c>
      <c r="B187" t="s">
        <v>588</v>
      </c>
      <c r="C187" t="s">
        <v>589</v>
      </c>
      <c r="D187">
        <v>33831</v>
      </c>
      <c r="E187" t="s">
        <v>2040</v>
      </c>
      <c r="F187" t="s">
        <v>2041</v>
      </c>
      <c r="G187" s="1" t="s">
        <v>2042</v>
      </c>
      <c r="H187">
        <v>45220.499129502306</v>
      </c>
      <c r="I187" t="s">
        <v>2043</v>
      </c>
      <c r="J187">
        <v>30</v>
      </c>
      <c r="K187" t="s">
        <v>1472</v>
      </c>
      <c r="L187" s="2" t="s">
        <v>14</v>
      </c>
      <c r="M187" s="3">
        <v>141.66</v>
      </c>
      <c r="N187">
        <v>1</v>
      </c>
      <c r="O187">
        <v>0.14166000000000001</v>
      </c>
      <c r="P187" s="2" t="s">
        <v>2044</v>
      </c>
      <c r="Q187" t="s">
        <v>1684</v>
      </c>
      <c r="R187" t="s">
        <v>1044</v>
      </c>
      <c r="S187" t="s">
        <v>2045</v>
      </c>
      <c r="T187" t="s">
        <v>2046</v>
      </c>
      <c r="U187">
        <v>649.7764144791654</v>
      </c>
      <c r="V187" t="s">
        <v>1047</v>
      </c>
      <c r="W187" t="s">
        <v>2047</v>
      </c>
    </row>
    <row r="188" spans="1:23" x14ac:dyDescent="0.3">
      <c r="A188" t="s">
        <v>1036</v>
      </c>
      <c r="B188" t="s">
        <v>256</v>
      </c>
      <c r="C188" t="s">
        <v>178</v>
      </c>
      <c r="D188">
        <v>36790</v>
      </c>
      <c r="E188" t="s">
        <v>2048</v>
      </c>
      <c r="F188" t="s">
        <v>2049</v>
      </c>
      <c r="G188" s="1" t="s">
        <v>2050</v>
      </c>
      <c r="H188">
        <v>45219.362569155091</v>
      </c>
      <c r="I188" t="s">
        <v>2051</v>
      </c>
      <c r="J188">
        <v>30</v>
      </c>
      <c r="K188" t="s">
        <v>1472</v>
      </c>
      <c r="L188" s="2" t="s">
        <v>14</v>
      </c>
      <c r="M188" s="3">
        <v>114</v>
      </c>
      <c r="N188">
        <v>1</v>
      </c>
      <c r="O188">
        <v>0.114</v>
      </c>
      <c r="P188" s="2" t="s">
        <v>1620</v>
      </c>
      <c r="Q188" t="s">
        <v>1684</v>
      </c>
      <c r="R188" t="s">
        <v>1044</v>
      </c>
      <c r="S188" t="s">
        <v>2052</v>
      </c>
      <c r="T188" t="s">
        <v>2053</v>
      </c>
      <c r="U188">
        <v>633.91581863426109</v>
      </c>
      <c r="V188" t="s">
        <v>1047</v>
      </c>
      <c r="W188" t="s">
        <v>1047</v>
      </c>
    </row>
    <row r="189" spans="1:23" x14ac:dyDescent="0.3">
      <c r="A189" t="s">
        <v>1036</v>
      </c>
      <c r="B189" t="s">
        <v>151</v>
      </c>
      <c r="C189" t="s">
        <v>164</v>
      </c>
      <c r="D189">
        <v>23537</v>
      </c>
      <c r="E189" t="s">
        <v>2054</v>
      </c>
      <c r="F189" t="s">
        <v>2055</v>
      </c>
      <c r="G189" s="1" t="s">
        <v>2056</v>
      </c>
      <c r="H189">
        <v>45077.550755381948</v>
      </c>
      <c r="I189" t="s">
        <v>2057</v>
      </c>
      <c r="J189">
        <v>50</v>
      </c>
      <c r="K189" t="s">
        <v>1472</v>
      </c>
      <c r="L189" s="2" t="s">
        <v>31</v>
      </c>
      <c r="M189" s="3">
        <v>14</v>
      </c>
      <c r="N189">
        <v>1</v>
      </c>
      <c r="O189">
        <v>1.4E-2</v>
      </c>
      <c r="P189" s="2" t="s">
        <v>1047</v>
      </c>
      <c r="Q189" t="s">
        <v>1684</v>
      </c>
      <c r="R189" t="s">
        <v>1044</v>
      </c>
      <c r="S189" t="s">
        <v>2058</v>
      </c>
      <c r="T189" t="s">
        <v>2059</v>
      </c>
      <c r="U189">
        <v>768.2895384375006</v>
      </c>
      <c r="V189" t="s">
        <v>2060</v>
      </c>
      <c r="W189" t="s">
        <v>2061</v>
      </c>
    </row>
    <row r="190" spans="1:23" x14ac:dyDescent="0.3">
      <c r="A190" t="s">
        <v>1036</v>
      </c>
      <c r="B190" t="s">
        <v>151</v>
      </c>
      <c r="C190" t="s">
        <v>164</v>
      </c>
      <c r="D190">
        <v>24285</v>
      </c>
      <c r="E190" t="s">
        <v>2062</v>
      </c>
      <c r="F190" t="s">
        <v>2063</v>
      </c>
      <c r="G190" s="1" t="s">
        <v>2064</v>
      </c>
      <c r="H190">
        <v>45077.386231400473</v>
      </c>
      <c r="I190" t="s">
        <v>2065</v>
      </c>
      <c r="J190">
        <v>50</v>
      </c>
      <c r="K190" t="s">
        <v>1472</v>
      </c>
      <c r="L190" s="2" t="s">
        <v>31</v>
      </c>
      <c r="M190" s="3">
        <v>14</v>
      </c>
      <c r="N190">
        <v>1</v>
      </c>
      <c r="O190">
        <v>1.4E-2</v>
      </c>
      <c r="P190" s="2" t="s">
        <v>1047</v>
      </c>
      <c r="Q190" t="s">
        <v>2066</v>
      </c>
      <c r="R190" t="s">
        <v>1044</v>
      </c>
      <c r="S190" t="s">
        <v>2058</v>
      </c>
      <c r="T190" t="s">
        <v>2067</v>
      </c>
      <c r="U190">
        <v>795.25952699073969</v>
      </c>
      <c r="V190" t="s">
        <v>2060</v>
      </c>
      <c r="W190" t="s">
        <v>2061</v>
      </c>
    </row>
    <row r="191" spans="1:23" x14ac:dyDescent="0.3">
      <c r="A191" t="s">
        <v>1036</v>
      </c>
      <c r="B191" t="s">
        <v>880</v>
      </c>
      <c r="C191" t="s">
        <v>880</v>
      </c>
      <c r="D191">
        <v>59894</v>
      </c>
      <c r="E191" t="s">
        <v>2068</v>
      </c>
      <c r="F191" t="s">
        <v>2069</v>
      </c>
      <c r="G191" s="1" t="s">
        <v>2070</v>
      </c>
      <c r="H191">
        <v>45815.611033900474</v>
      </c>
      <c r="I191" t="s">
        <v>2071</v>
      </c>
      <c r="J191">
        <v>50</v>
      </c>
      <c r="K191" t="s">
        <v>27</v>
      </c>
      <c r="L191" s="2" t="s">
        <v>20</v>
      </c>
      <c r="M191" s="3">
        <v>56.5</v>
      </c>
      <c r="N191">
        <v>1</v>
      </c>
      <c r="O191">
        <v>5.6500000000000002E-2</v>
      </c>
      <c r="P191" s="2" t="s">
        <v>1047</v>
      </c>
      <c r="Q191" t="s">
        <v>2072</v>
      </c>
      <c r="R191" t="s">
        <v>1044</v>
      </c>
      <c r="S191" t="s">
        <v>1045</v>
      </c>
      <c r="T191" t="s">
        <v>2073</v>
      </c>
      <c r="U191">
        <v>2.4404828703700332</v>
      </c>
      <c r="V191" t="s">
        <v>1047</v>
      </c>
      <c r="W191" t="s">
        <v>1047</v>
      </c>
    </row>
    <row r="192" spans="1:23" x14ac:dyDescent="0.3">
      <c r="A192" t="s">
        <v>1036</v>
      </c>
      <c r="B192" t="s">
        <v>554</v>
      </c>
      <c r="C192" t="s">
        <v>554</v>
      </c>
      <c r="D192">
        <v>58504</v>
      </c>
      <c r="E192" t="s">
        <v>2074</v>
      </c>
      <c r="F192" t="s">
        <v>2075</v>
      </c>
      <c r="G192" s="1" t="s">
        <v>2076</v>
      </c>
      <c r="H192">
        <v>45815.610884884263</v>
      </c>
      <c r="I192" t="s">
        <v>2077</v>
      </c>
      <c r="J192">
        <v>50</v>
      </c>
      <c r="K192" t="s">
        <v>27</v>
      </c>
      <c r="L192" s="2" t="s">
        <v>20</v>
      </c>
      <c r="M192" s="3">
        <v>140.13999999999999</v>
      </c>
      <c r="N192">
        <v>1</v>
      </c>
      <c r="O192">
        <v>0.14013999999999999</v>
      </c>
      <c r="P192" s="2" t="s">
        <v>1473</v>
      </c>
      <c r="Q192" t="s">
        <v>2072</v>
      </c>
      <c r="R192" t="s">
        <v>1044</v>
      </c>
      <c r="S192" t="s">
        <v>1045</v>
      </c>
      <c r="T192" t="s">
        <v>2073</v>
      </c>
      <c r="U192">
        <v>2.369435381944641</v>
      </c>
      <c r="V192" t="s">
        <v>1047</v>
      </c>
      <c r="W192" t="s">
        <v>1047</v>
      </c>
    </row>
    <row r="193" spans="1:23" x14ac:dyDescent="0.3">
      <c r="A193" t="s">
        <v>1036</v>
      </c>
      <c r="B193" t="s">
        <v>1011</v>
      </c>
      <c r="C193" t="s">
        <v>1011</v>
      </c>
      <c r="D193">
        <v>61221</v>
      </c>
      <c r="E193" t="s">
        <v>2078</v>
      </c>
      <c r="F193" t="s">
        <v>2069</v>
      </c>
      <c r="G193" s="1" t="s">
        <v>2079</v>
      </c>
      <c r="H193">
        <v>45815.11027125</v>
      </c>
      <c r="I193" t="s">
        <v>2080</v>
      </c>
      <c r="J193">
        <v>50</v>
      </c>
      <c r="K193" t="s">
        <v>27</v>
      </c>
      <c r="L193" s="2" t="s">
        <v>20</v>
      </c>
      <c r="M193" s="3">
        <v>69</v>
      </c>
      <c r="N193">
        <v>1</v>
      </c>
      <c r="O193">
        <v>6.9000000000000006E-2</v>
      </c>
      <c r="P193" s="2" t="s">
        <v>1047</v>
      </c>
      <c r="Q193" t="s">
        <v>2072</v>
      </c>
      <c r="R193" t="s">
        <v>1044</v>
      </c>
      <c r="S193" t="s">
        <v>1045</v>
      </c>
      <c r="T193" t="s">
        <v>2073</v>
      </c>
      <c r="U193">
        <v>2.5084408912080112</v>
      </c>
      <c r="V193" t="s">
        <v>1047</v>
      </c>
      <c r="W193" t="s">
        <v>1047</v>
      </c>
    </row>
    <row r="194" spans="1:23" x14ac:dyDescent="0.3">
      <c r="A194" t="s">
        <v>1036</v>
      </c>
      <c r="B194" t="s">
        <v>642</v>
      </c>
      <c r="C194" t="s">
        <v>642</v>
      </c>
      <c r="D194">
        <v>59680</v>
      </c>
      <c r="E194" t="s">
        <v>2081</v>
      </c>
      <c r="F194" t="s">
        <v>2075</v>
      </c>
      <c r="G194" s="1" t="s">
        <v>2082</v>
      </c>
      <c r="H194">
        <v>45815.026363530087</v>
      </c>
      <c r="I194" t="s">
        <v>2083</v>
      </c>
      <c r="J194">
        <v>50</v>
      </c>
      <c r="K194" t="s">
        <v>27</v>
      </c>
      <c r="L194" s="2" t="s">
        <v>20</v>
      </c>
      <c r="M194" s="3">
        <v>181.5</v>
      </c>
      <c r="N194">
        <v>1</v>
      </c>
      <c r="O194">
        <v>0.18149999999999999</v>
      </c>
      <c r="P194" s="2" t="s">
        <v>1047</v>
      </c>
      <c r="Q194" t="s">
        <v>2072</v>
      </c>
      <c r="R194" t="s">
        <v>1729</v>
      </c>
      <c r="S194" t="s">
        <v>1045</v>
      </c>
      <c r="T194" t="s">
        <v>2073</v>
      </c>
      <c r="U194">
        <v>2.3934570370329311</v>
      </c>
      <c r="V194" t="s">
        <v>1047</v>
      </c>
      <c r="W194" t="s">
        <v>1047</v>
      </c>
    </row>
    <row r="195" spans="1:23" x14ac:dyDescent="0.3">
      <c r="A195" t="s">
        <v>1036</v>
      </c>
      <c r="B195" t="s">
        <v>728</v>
      </c>
      <c r="C195" t="s">
        <v>728</v>
      </c>
      <c r="D195">
        <v>61078</v>
      </c>
      <c r="E195" t="s">
        <v>2084</v>
      </c>
      <c r="F195" t="s">
        <v>2085</v>
      </c>
      <c r="G195" s="1" t="s">
        <v>2086</v>
      </c>
      <c r="H195">
        <v>45814.997517372693</v>
      </c>
      <c r="I195" t="s">
        <v>2087</v>
      </c>
      <c r="J195">
        <v>50</v>
      </c>
      <c r="K195" t="s">
        <v>27</v>
      </c>
      <c r="L195" s="2" t="s">
        <v>20</v>
      </c>
      <c r="M195" s="3">
        <v>75.5</v>
      </c>
      <c r="N195">
        <v>1</v>
      </c>
      <c r="O195">
        <v>7.5499999999999998E-2</v>
      </c>
      <c r="P195" s="2" t="s">
        <v>1047</v>
      </c>
      <c r="Q195" t="s">
        <v>2072</v>
      </c>
      <c r="R195" t="s">
        <v>1044</v>
      </c>
      <c r="S195" t="s">
        <v>1105</v>
      </c>
      <c r="T195" t="s">
        <v>2088</v>
      </c>
      <c r="U195">
        <v>3.3460685648169601</v>
      </c>
      <c r="V195" t="s">
        <v>1047</v>
      </c>
      <c r="W195" t="s">
        <v>1047</v>
      </c>
    </row>
    <row r="196" spans="1:23" x14ac:dyDescent="0.3">
      <c r="A196" t="s">
        <v>1036</v>
      </c>
      <c r="B196" t="s">
        <v>712</v>
      </c>
      <c r="C196" t="s">
        <v>712</v>
      </c>
      <c r="D196">
        <v>53322</v>
      </c>
      <c r="E196" t="s">
        <v>2089</v>
      </c>
      <c r="F196" t="s">
        <v>2090</v>
      </c>
      <c r="G196" s="1" t="s">
        <v>1047</v>
      </c>
      <c r="H196">
        <v>45814.825465648137</v>
      </c>
      <c r="I196" t="s">
        <v>2091</v>
      </c>
      <c r="J196">
        <v>40</v>
      </c>
      <c r="K196" t="s">
        <v>27</v>
      </c>
      <c r="L196" s="2" t="s">
        <v>20</v>
      </c>
      <c r="M196" s="3">
        <v>107.2</v>
      </c>
      <c r="N196">
        <v>1</v>
      </c>
      <c r="O196">
        <v>0.1072</v>
      </c>
      <c r="P196" s="2" t="s">
        <v>2092</v>
      </c>
      <c r="Q196" t="s">
        <v>2072</v>
      </c>
      <c r="R196" t="s">
        <v>1044</v>
      </c>
      <c r="S196" t="s">
        <v>1105</v>
      </c>
      <c r="T196" t="s">
        <v>2073</v>
      </c>
      <c r="U196">
        <v>2.4687530902738222</v>
      </c>
      <c r="V196" t="s">
        <v>1047</v>
      </c>
      <c r="W196" t="s">
        <v>1047</v>
      </c>
    </row>
    <row r="197" spans="1:23" x14ac:dyDescent="0.3">
      <c r="A197" t="s">
        <v>1036</v>
      </c>
      <c r="B197" t="s">
        <v>728</v>
      </c>
      <c r="C197" t="s">
        <v>728</v>
      </c>
      <c r="D197">
        <v>61426</v>
      </c>
      <c r="E197" t="s">
        <v>2093</v>
      </c>
      <c r="F197" t="s">
        <v>2094</v>
      </c>
      <c r="G197" s="1" t="s">
        <v>1721</v>
      </c>
      <c r="H197">
        <v>45814.818447673613</v>
      </c>
      <c r="I197" t="s">
        <v>2095</v>
      </c>
      <c r="J197">
        <v>50</v>
      </c>
      <c r="K197" t="s">
        <v>27</v>
      </c>
      <c r="L197" s="2" t="s">
        <v>20</v>
      </c>
      <c r="M197" s="3">
        <v>75.5</v>
      </c>
      <c r="N197">
        <v>1</v>
      </c>
      <c r="O197">
        <v>7.5499999999999998E-2</v>
      </c>
      <c r="P197" s="2" t="s">
        <v>1047</v>
      </c>
      <c r="Q197" t="s">
        <v>2072</v>
      </c>
      <c r="R197" t="s">
        <v>1044</v>
      </c>
      <c r="S197" t="s">
        <v>1105</v>
      </c>
      <c r="T197" t="s">
        <v>2073</v>
      </c>
      <c r="U197">
        <v>2.9063600231456799</v>
      </c>
      <c r="V197" t="s">
        <v>1047</v>
      </c>
      <c r="W197" t="s">
        <v>1047</v>
      </c>
    </row>
    <row r="198" spans="1:23" x14ac:dyDescent="0.3">
      <c r="A198" t="s">
        <v>1036</v>
      </c>
      <c r="B198" t="s">
        <v>100</v>
      </c>
      <c r="C198" t="s">
        <v>100</v>
      </c>
      <c r="D198">
        <v>44868</v>
      </c>
      <c r="E198" t="s">
        <v>2096</v>
      </c>
      <c r="F198" t="s">
        <v>2097</v>
      </c>
      <c r="G198" s="1" t="s">
        <v>1047</v>
      </c>
      <c r="H198">
        <v>45814.383173055547</v>
      </c>
      <c r="I198" t="s">
        <v>2098</v>
      </c>
      <c r="J198">
        <v>40</v>
      </c>
      <c r="K198" t="s">
        <v>27</v>
      </c>
      <c r="L198" s="2" t="s">
        <v>20</v>
      </c>
      <c r="M198" s="3">
        <v>36.299999999999997</v>
      </c>
      <c r="N198">
        <v>1</v>
      </c>
      <c r="O198">
        <v>3.6299999999999999E-2</v>
      </c>
      <c r="P198" s="2" t="s">
        <v>1655</v>
      </c>
      <c r="Q198" t="s">
        <v>2072</v>
      </c>
      <c r="R198" t="s">
        <v>1044</v>
      </c>
      <c r="S198" t="s">
        <v>1105</v>
      </c>
      <c r="T198" t="s">
        <v>2088</v>
      </c>
      <c r="U198">
        <v>3.125943599538004</v>
      </c>
      <c r="V198" t="s">
        <v>1047</v>
      </c>
      <c r="W198" t="s">
        <v>1047</v>
      </c>
    </row>
    <row r="199" spans="1:23" x14ac:dyDescent="0.3">
      <c r="A199" t="s">
        <v>1036</v>
      </c>
      <c r="B199" t="s">
        <v>104</v>
      </c>
      <c r="C199" t="s">
        <v>104</v>
      </c>
      <c r="D199">
        <v>56516</v>
      </c>
      <c r="E199" t="s">
        <v>2099</v>
      </c>
      <c r="F199" t="s">
        <v>2100</v>
      </c>
      <c r="G199" s="1" t="s">
        <v>2086</v>
      </c>
      <c r="H199">
        <v>45814.107298287039</v>
      </c>
      <c r="I199" t="s">
        <v>2101</v>
      </c>
      <c r="J199">
        <v>50</v>
      </c>
      <c r="K199" t="s">
        <v>27</v>
      </c>
      <c r="L199" s="2" t="s">
        <v>20</v>
      </c>
      <c r="M199" s="3">
        <v>316.8</v>
      </c>
      <c r="N199">
        <v>1</v>
      </c>
      <c r="O199">
        <v>0.31680000000000003</v>
      </c>
      <c r="P199" s="2" t="s">
        <v>1796</v>
      </c>
      <c r="Q199" t="s">
        <v>2072</v>
      </c>
      <c r="R199" t="s">
        <v>1044</v>
      </c>
      <c r="S199" t="s">
        <v>1105</v>
      </c>
      <c r="T199" t="s">
        <v>2088</v>
      </c>
      <c r="U199">
        <v>3.2323062037030472</v>
      </c>
      <c r="V199" t="s">
        <v>1047</v>
      </c>
      <c r="W199" t="s">
        <v>1047</v>
      </c>
    </row>
    <row r="200" spans="1:23" x14ac:dyDescent="0.3">
      <c r="A200" t="s">
        <v>1036</v>
      </c>
      <c r="B200" t="s">
        <v>465</v>
      </c>
      <c r="C200" t="s">
        <v>465</v>
      </c>
      <c r="D200">
        <v>51842</v>
      </c>
      <c r="E200" t="s">
        <v>2102</v>
      </c>
      <c r="F200" t="s">
        <v>2103</v>
      </c>
      <c r="G200" s="1" t="s">
        <v>1047</v>
      </c>
      <c r="H200">
        <v>45813.86061851852</v>
      </c>
      <c r="I200" t="s">
        <v>2104</v>
      </c>
      <c r="J200">
        <v>40</v>
      </c>
      <c r="K200" t="s">
        <v>27</v>
      </c>
      <c r="L200" s="2" t="s">
        <v>2105</v>
      </c>
      <c r="M200" s="3">
        <v>176.38</v>
      </c>
      <c r="N200">
        <v>1</v>
      </c>
      <c r="O200">
        <v>0.17638000000000001</v>
      </c>
      <c r="P200" s="2" t="s">
        <v>1047</v>
      </c>
      <c r="Q200" t="s">
        <v>2072</v>
      </c>
      <c r="R200" t="s">
        <v>1044</v>
      </c>
      <c r="S200" t="s">
        <v>1730</v>
      </c>
      <c r="T200" t="s">
        <v>2106</v>
      </c>
      <c r="U200">
        <v>5.3314156481501414</v>
      </c>
      <c r="V200" t="s">
        <v>1047</v>
      </c>
      <c r="W200" t="s">
        <v>1047</v>
      </c>
    </row>
    <row r="201" spans="1:23" x14ac:dyDescent="0.3">
      <c r="A201" t="s">
        <v>1036</v>
      </c>
      <c r="B201" t="s">
        <v>728</v>
      </c>
      <c r="C201" t="s">
        <v>728</v>
      </c>
      <c r="D201">
        <v>60065</v>
      </c>
      <c r="E201" t="s">
        <v>2107</v>
      </c>
      <c r="F201" t="s">
        <v>2108</v>
      </c>
      <c r="G201" s="1" t="s">
        <v>2109</v>
      </c>
      <c r="H201">
        <v>45813.196780983802</v>
      </c>
      <c r="I201" t="s">
        <v>2110</v>
      </c>
      <c r="J201">
        <v>50</v>
      </c>
      <c r="K201" t="s">
        <v>27</v>
      </c>
      <c r="L201" s="2" t="s">
        <v>20</v>
      </c>
      <c r="M201" s="3">
        <v>75.5</v>
      </c>
      <c r="N201">
        <v>1</v>
      </c>
      <c r="O201">
        <v>7.5499999999999998E-2</v>
      </c>
      <c r="P201" s="2" t="s">
        <v>1047</v>
      </c>
      <c r="Q201" t="s">
        <v>2072</v>
      </c>
      <c r="R201" t="s">
        <v>1044</v>
      </c>
      <c r="S201" t="s">
        <v>1730</v>
      </c>
      <c r="T201" t="s">
        <v>2111</v>
      </c>
      <c r="U201">
        <v>4.4149240972183179</v>
      </c>
      <c r="V201" t="s">
        <v>1047</v>
      </c>
      <c r="W201" t="s">
        <v>1047</v>
      </c>
    </row>
    <row r="202" spans="1:23" x14ac:dyDescent="0.3">
      <c r="A202" t="s">
        <v>1036</v>
      </c>
      <c r="B202" t="s">
        <v>101</v>
      </c>
      <c r="C202" t="s">
        <v>101</v>
      </c>
      <c r="D202">
        <v>60949</v>
      </c>
      <c r="E202" t="s">
        <v>2112</v>
      </c>
      <c r="F202" t="s">
        <v>2113</v>
      </c>
      <c r="G202" s="1" t="s">
        <v>2114</v>
      </c>
      <c r="H202">
        <v>45808.754131956019</v>
      </c>
      <c r="I202" t="s">
        <v>2115</v>
      </c>
      <c r="J202">
        <v>50</v>
      </c>
      <c r="K202" t="s">
        <v>27</v>
      </c>
      <c r="L202" s="2" t="s">
        <v>20</v>
      </c>
      <c r="M202" s="3">
        <v>294.7</v>
      </c>
      <c r="N202">
        <v>1</v>
      </c>
      <c r="O202">
        <v>0.29470000000000002</v>
      </c>
      <c r="P202" s="2" t="s">
        <v>2116</v>
      </c>
      <c r="Q202" t="s">
        <v>2072</v>
      </c>
      <c r="R202" t="s">
        <v>1044</v>
      </c>
      <c r="S202" t="s">
        <v>1811</v>
      </c>
      <c r="T202" t="s">
        <v>2117</v>
      </c>
      <c r="U202">
        <v>8.8009817939819186</v>
      </c>
      <c r="V202" t="s">
        <v>1047</v>
      </c>
      <c r="W202" t="s">
        <v>1047</v>
      </c>
    </row>
    <row r="203" spans="1:23" x14ac:dyDescent="0.3">
      <c r="A203" t="s">
        <v>1036</v>
      </c>
      <c r="B203" t="s">
        <v>465</v>
      </c>
      <c r="C203" t="s">
        <v>465</v>
      </c>
      <c r="D203">
        <v>57534</v>
      </c>
      <c r="E203" t="s">
        <v>2118</v>
      </c>
      <c r="F203" t="s">
        <v>2119</v>
      </c>
      <c r="G203" s="1" t="s">
        <v>1047</v>
      </c>
      <c r="H203">
        <v>45808.345838587957</v>
      </c>
      <c r="I203" t="s">
        <v>2120</v>
      </c>
      <c r="J203">
        <v>40</v>
      </c>
      <c r="K203" t="s">
        <v>27</v>
      </c>
      <c r="L203" s="2" t="s">
        <v>2105</v>
      </c>
      <c r="M203" s="3">
        <v>176.38</v>
      </c>
      <c r="N203">
        <v>1</v>
      </c>
      <c r="O203">
        <v>0.17638000000000001</v>
      </c>
      <c r="P203" s="2" t="s">
        <v>1047</v>
      </c>
      <c r="Q203" t="s">
        <v>2072</v>
      </c>
      <c r="R203" t="s">
        <v>1044</v>
      </c>
      <c r="S203" t="s">
        <v>1811</v>
      </c>
      <c r="T203" t="s">
        <v>2121</v>
      </c>
      <c r="U203">
        <v>10.373905555556121</v>
      </c>
      <c r="V203" t="s">
        <v>1047</v>
      </c>
      <c r="W203" t="s">
        <v>1047</v>
      </c>
    </row>
    <row r="204" spans="1:23" x14ac:dyDescent="0.3">
      <c r="A204" t="s">
        <v>1036</v>
      </c>
      <c r="B204" t="s">
        <v>324</v>
      </c>
      <c r="C204" t="s">
        <v>324</v>
      </c>
      <c r="D204">
        <v>59856</v>
      </c>
      <c r="E204" t="s">
        <v>2122</v>
      </c>
      <c r="F204" t="s">
        <v>2123</v>
      </c>
      <c r="G204" s="1" t="s">
        <v>2124</v>
      </c>
      <c r="H204">
        <v>45807.172790416669</v>
      </c>
      <c r="I204" t="s">
        <v>2125</v>
      </c>
      <c r="J204">
        <v>50</v>
      </c>
      <c r="K204" t="s">
        <v>27</v>
      </c>
      <c r="L204" s="2" t="s">
        <v>30</v>
      </c>
      <c r="M204" s="3">
        <v>111.5</v>
      </c>
      <c r="N204">
        <v>1</v>
      </c>
      <c r="O204">
        <v>0.1115</v>
      </c>
      <c r="P204" s="2" t="s">
        <v>1246</v>
      </c>
      <c r="Q204" t="s">
        <v>2072</v>
      </c>
      <c r="R204" t="s">
        <v>1044</v>
      </c>
      <c r="S204" t="s">
        <v>1819</v>
      </c>
      <c r="T204" t="s">
        <v>2121</v>
      </c>
      <c r="U204">
        <v>10.54604078704142</v>
      </c>
      <c r="V204" t="s">
        <v>1047</v>
      </c>
      <c r="W204" t="s">
        <v>1047</v>
      </c>
    </row>
    <row r="205" spans="1:23" x14ac:dyDescent="0.3">
      <c r="A205" t="s">
        <v>1036</v>
      </c>
      <c r="B205" t="s">
        <v>354</v>
      </c>
      <c r="C205" t="s">
        <v>354</v>
      </c>
      <c r="D205">
        <v>60521</v>
      </c>
      <c r="E205" t="s">
        <v>2126</v>
      </c>
      <c r="F205" t="s">
        <v>2127</v>
      </c>
      <c r="G205" s="1" t="s">
        <v>2128</v>
      </c>
      <c r="H205">
        <v>45806.716684236111</v>
      </c>
      <c r="I205" t="s">
        <v>2129</v>
      </c>
      <c r="J205">
        <v>50</v>
      </c>
      <c r="K205" t="s">
        <v>27</v>
      </c>
      <c r="L205" s="2" t="s">
        <v>20</v>
      </c>
      <c r="M205" s="3">
        <v>141</v>
      </c>
      <c r="N205">
        <v>1</v>
      </c>
      <c r="O205">
        <v>0.14099999999999999</v>
      </c>
      <c r="P205" s="2" t="s">
        <v>1246</v>
      </c>
      <c r="Q205" t="s">
        <v>2072</v>
      </c>
      <c r="R205" t="s">
        <v>1044</v>
      </c>
      <c r="S205" t="s">
        <v>2130</v>
      </c>
      <c r="T205" t="s">
        <v>2131</v>
      </c>
      <c r="U205">
        <v>11.07820478008944</v>
      </c>
      <c r="V205" t="s">
        <v>1047</v>
      </c>
      <c r="W205" t="s">
        <v>1047</v>
      </c>
    </row>
    <row r="206" spans="1:23" x14ac:dyDescent="0.3">
      <c r="A206" t="s">
        <v>1036</v>
      </c>
      <c r="B206" t="s">
        <v>172</v>
      </c>
      <c r="C206" t="s">
        <v>172</v>
      </c>
      <c r="D206">
        <v>58438</v>
      </c>
      <c r="E206" t="s">
        <v>2132</v>
      </c>
      <c r="F206" t="s">
        <v>2133</v>
      </c>
      <c r="G206" s="1" t="s">
        <v>2134</v>
      </c>
      <c r="H206">
        <v>45806.557448356492</v>
      </c>
      <c r="I206" t="s">
        <v>2135</v>
      </c>
      <c r="J206">
        <v>50</v>
      </c>
      <c r="K206" t="s">
        <v>27</v>
      </c>
      <c r="L206" s="2" t="s">
        <v>20</v>
      </c>
      <c r="M206" s="3">
        <v>54.7</v>
      </c>
      <c r="N206">
        <v>1</v>
      </c>
      <c r="O206">
        <v>5.4700000000000013E-2</v>
      </c>
      <c r="P206" s="2" t="s">
        <v>1752</v>
      </c>
      <c r="Q206" t="s">
        <v>2136</v>
      </c>
      <c r="R206" t="s">
        <v>1044</v>
      </c>
      <c r="S206" t="s">
        <v>2130</v>
      </c>
      <c r="T206" t="s">
        <v>2137</v>
      </c>
      <c r="U206">
        <v>17.42962311342853</v>
      </c>
      <c r="V206" t="s">
        <v>1047</v>
      </c>
      <c r="W206" t="s">
        <v>1047</v>
      </c>
    </row>
    <row r="207" spans="1:23" x14ac:dyDescent="0.3">
      <c r="A207" t="s">
        <v>1036</v>
      </c>
      <c r="B207" t="s">
        <v>172</v>
      </c>
      <c r="C207" t="s">
        <v>172</v>
      </c>
      <c r="D207">
        <v>60348</v>
      </c>
      <c r="E207" t="s">
        <v>2138</v>
      </c>
      <c r="F207" t="s">
        <v>2139</v>
      </c>
      <c r="G207" s="1" t="s">
        <v>2140</v>
      </c>
      <c r="H207">
        <v>45806.360240462956</v>
      </c>
      <c r="I207" t="s">
        <v>2141</v>
      </c>
      <c r="J207">
        <v>50</v>
      </c>
      <c r="K207" t="s">
        <v>27</v>
      </c>
      <c r="L207" s="2" t="s">
        <v>20</v>
      </c>
      <c r="M207" s="3">
        <v>54.7</v>
      </c>
      <c r="N207">
        <v>1</v>
      </c>
      <c r="O207">
        <v>5.4700000000000013E-2</v>
      </c>
      <c r="P207" s="2" t="s">
        <v>1752</v>
      </c>
      <c r="Q207" t="s">
        <v>2072</v>
      </c>
      <c r="R207" t="s">
        <v>1044</v>
      </c>
      <c r="S207" t="s">
        <v>2130</v>
      </c>
      <c r="T207" t="s">
        <v>2121</v>
      </c>
      <c r="U207">
        <v>10.83480901620351</v>
      </c>
      <c r="V207" t="s">
        <v>1047</v>
      </c>
      <c r="W207" t="s">
        <v>1047</v>
      </c>
    </row>
    <row r="208" spans="1:23" x14ac:dyDescent="0.3">
      <c r="A208" t="s">
        <v>1036</v>
      </c>
      <c r="B208" t="s">
        <v>178</v>
      </c>
      <c r="C208" t="s">
        <v>178</v>
      </c>
      <c r="D208">
        <v>57516</v>
      </c>
      <c r="E208" t="s">
        <v>2142</v>
      </c>
      <c r="F208" t="s">
        <v>2143</v>
      </c>
      <c r="G208" s="1" t="s">
        <v>2144</v>
      </c>
      <c r="H208">
        <v>45805.706991909727</v>
      </c>
      <c r="I208" t="s">
        <v>2145</v>
      </c>
      <c r="J208">
        <v>50</v>
      </c>
      <c r="K208" t="s">
        <v>27</v>
      </c>
      <c r="L208" s="2" t="s">
        <v>20</v>
      </c>
      <c r="M208" s="3">
        <v>114</v>
      </c>
      <c r="N208">
        <v>1</v>
      </c>
      <c r="O208">
        <v>0.114</v>
      </c>
      <c r="P208" s="2" t="s">
        <v>1620</v>
      </c>
      <c r="Q208" t="s">
        <v>2072</v>
      </c>
      <c r="R208" t="s">
        <v>1044</v>
      </c>
      <c r="S208" t="s">
        <v>2146</v>
      </c>
      <c r="T208" t="s">
        <v>1805</v>
      </c>
      <c r="U208">
        <v>79.756757303242921</v>
      </c>
      <c r="V208" t="s">
        <v>1047</v>
      </c>
      <c r="W208" t="s">
        <v>1047</v>
      </c>
    </row>
    <row r="209" spans="1:23" x14ac:dyDescent="0.3">
      <c r="A209" t="s">
        <v>1036</v>
      </c>
      <c r="B209" t="s">
        <v>133</v>
      </c>
      <c r="C209" t="s">
        <v>133</v>
      </c>
      <c r="D209">
        <v>60844</v>
      </c>
      <c r="E209" t="s">
        <v>2147</v>
      </c>
      <c r="F209" t="s">
        <v>2148</v>
      </c>
      <c r="G209" s="1" t="s">
        <v>2149</v>
      </c>
      <c r="H209">
        <v>45805.332894872678</v>
      </c>
      <c r="I209" t="s">
        <v>2150</v>
      </c>
      <c r="J209">
        <v>50</v>
      </c>
      <c r="K209" t="s">
        <v>27</v>
      </c>
      <c r="L209" s="2" t="s">
        <v>20</v>
      </c>
      <c r="M209" s="3">
        <v>49.66</v>
      </c>
      <c r="N209">
        <v>1</v>
      </c>
      <c r="O209">
        <v>4.9660000000000003E-2</v>
      </c>
      <c r="P209" s="2" t="s">
        <v>1446</v>
      </c>
      <c r="Q209" t="s">
        <v>2072</v>
      </c>
      <c r="R209" t="s">
        <v>1044</v>
      </c>
      <c r="S209" t="s">
        <v>2146</v>
      </c>
      <c r="T209" t="s">
        <v>1662</v>
      </c>
      <c r="U209">
        <v>15.27830709490809</v>
      </c>
      <c r="V209" t="s">
        <v>1047</v>
      </c>
      <c r="W209" t="s">
        <v>1047</v>
      </c>
    </row>
    <row r="210" spans="1:23" x14ac:dyDescent="0.3">
      <c r="A210" t="s">
        <v>1036</v>
      </c>
      <c r="B210" t="s">
        <v>292</v>
      </c>
      <c r="C210" t="s">
        <v>292</v>
      </c>
      <c r="D210">
        <v>60278</v>
      </c>
      <c r="E210" t="s">
        <v>2151</v>
      </c>
      <c r="F210" t="s">
        <v>2152</v>
      </c>
      <c r="G210" s="1" t="s">
        <v>2153</v>
      </c>
      <c r="H210">
        <v>45804.605260509263</v>
      </c>
      <c r="I210" t="s">
        <v>2154</v>
      </c>
      <c r="J210">
        <v>50</v>
      </c>
      <c r="K210" t="s">
        <v>27</v>
      </c>
      <c r="L210" s="2" t="s">
        <v>20</v>
      </c>
      <c r="M210" s="3">
        <v>9.3309999999999995</v>
      </c>
      <c r="N210">
        <v>1</v>
      </c>
      <c r="O210">
        <v>9.330999999999999E-3</v>
      </c>
      <c r="P210" s="2" t="s">
        <v>1246</v>
      </c>
      <c r="Q210" t="s">
        <v>2072</v>
      </c>
      <c r="R210" t="s">
        <v>1044</v>
      </c>
      <c r="S210" t="s">
        <v>2155</v>
      </c>
      <c r="T210" t="s">
        <v>1610</v>
      </c>
      <c r="U210">
        <v>28.81462144675606</v>
      </c>
      <c r="V210" t="s">
        <v>1047</v>
      </c>
      <c r="W210" t="s">
        <v>1047</v>
      </c>
    </row>
    <row r="211" spans="1:23" x14ac:dyDescent="0.3">
      <c r="A211" t="s">
        <v>1036</v>
      </c>
      <c r="B211" t="s">
        <v>354</v>
      </c>
      <c r="C211" t="s">
        <v>354</v>
      </c>
      <c r="D211">
        <v>60521</v>
      </c>
      <c r="E211" t="s">
        <v>2156</v>
      </c>
      <c r="F211" t="s">
        <v>2157</v>
      </c>
      <c r="G211" s="1" t="s">
        <v>2158</v>
      </c>
      <c r="H211">
        <v>45804.349459224541</v>
      </c>
      <c r="I211" t="s">
        <v>2159</v>
      </c>
      <c r="J211">
        <v>50</v>
      </c>
      <c r="K211" t="s">
        <v>27</v>
      </c>
      <c r="L211" s="2" t="s">
        <v>20</v>
      </c>
      <c r="M211" s="3">
        <v>141</v>
      </c>
      <c r="N211">
        <v>1</v>
      </c>
      <c r="O211">
        <v>0.14099999999999999</v>
      </c>
      <c r="P211" s="2" t="s">
        <v>1246</v>
      </c>
      <c r="Q211" t="s">
        <v>2072</v>
      </c>
      <c r="R211" t="s">
        <v>1044</v>
      </c>
      <c r="S211" t="s">
        <v>2155</v>
      </c>
      <c r="T211" t="s">
        <v>1685</v>
      </c>
      <c r="U211">
        <v>13.44683967592573</v>
      </c>
      <c r="V211" t="s">
        <v>1047</v>
      </c>
      <c r="W211" t="s">
        <v>1047</v>
      </c>
    </row>
    <row r="212" spans="1:23" x14ac:dyDescent="0.3">
      <c r="A212" t="s">
        <v>1036</v>
      </c>
      <c r="B212" t="s">
        <v>105</v>
      </c>
      <c r="C212" t="s">
        <v>105</v>
      </c>
      <c r="D212">
        <v>44969</v>
      </c>
      <c r="E212" t="s">
        <v>2160</v>
      </c>
      <c r="F212" t="s">
        <v>2161</v>
      </c>
      <c r="G212" s="1" t="s">
        <v>1047</v>
      </c>
      <c r="H212">
        <v>45803.773046504633</v>
      </c>
      <c r="I212" t="s">
        <v>2162</v>
      </c>
      <c r="J212">
        <v>40</v>
      </c>
      <c r="K212" t="s">
        <v>27</v>
      </c>
      <c r="L212" s="2" t="s">
        <v>20</v>
      </c>
      <c r="M212" s="3">
        <v>476.42</v>
      </c>
      <c r="N212">
        <v>1</v>
      </c>
      <c r="O212">
        <v>0.47642000000000001</v>
      </c>
      <c r="P212" s="2" t="s">
        <v>1655</v>
      </c>
      <c r="Q212" t="s">
        <v>2072</v>
      </c>
      <c r="R212" t="s">
        <v>1044</v>
      </c>
      <c r="S212" t="s">
        <v>1373</v>
      </c>
      <c r="T212" t="s">
        <v>2163</v>
      </c>
      <c r="U212">
        <v>14.77490563657193</v>
      </c>
      <c r="V212" t="s">
        <v>1047</v>
      </c>
      <c r="W212" t="s">
        <v>1047</v>
      </c>
    </row>
    <row r="213" spans="1:23" x14ac:dyDescent="0.3">
      <c r="A213" t="s">
        <v>1036</v>
      </c>
      <c r="B213" t="s">
        <v>172</v>
      </c>
      <c r="C213" t="s">
        <v>172</v>
      </c>
      <c r="D213">
        <v>60348</v>
      </c>
      <c r="E213" t="s">
        <v>2164</v>
      </c>
      <c r="F213" t="s">
        <v>2165</v>
      </c>
      <c r="G213" s="1" t="s">
        <v>2166</v>
      </c>
      <c r="H213">
        <v>45803.483326655092</v>
      </c>
      <c r="I213" t="s">
        <v>2167</v>
      </c>
      <c r="J213">
        <v>50</v>
      </c>
      <c r="K213" t="s">
        <v>27</v>
      </c>
      <c r="L213" s="2" t="s">
        <v>20</v>
      </c>
      <c r="M213" s="3">
        <v>54.7</v>
      </c>
      <c r="N213">
        <v>1</v>
      </c>
      <c r="O213">
        <v>5.4700000000000013E-2</v>
      </c>
      <c r="P213" s="2" t="s">
        <v>1752</v>
      </c>
      <c r="Q213" t="s">
        <v>2072</v>
      </c>
      <c r="R213" t="s">
        <v>1044</v>
      </c>
      <c r="S213" t="s">
        <v>1373</v>
      </c>
      <c r="T213" t="s">
        <v>1662</v>
      </c>
      <c r="U213">
        <v>15.41971851851849</v>
      </c>
      <c r="V213" t="s">
        <v>1047</v>
      </c>
      <c r="W213" t="s">
        <v>1047</v>
      </c>
    </row>
    <row r="214" spans="1:23" x14ac:dyDescent="0.3">
      <c r="A214" t="s">
        <v>1036</v>
      </c>
      <c r="B214" t="s">
        <v>572</v>
      </c>
      <c r="C214" t="s">
        <v>572</v>
      </c>
      <c r="D214">
        <v>52991</v>
      </c>
      <c r="E214" t="s">
        <v>2168</v>
      </c>
      <c r="F214" t="s">
        <v>2169</v>
      </c>
      <c r="G214" s="1" t="s">
        <v>1838</v>
      </c>
      <c r="H214">
        <v>45803.406641157409</v>
      </c>
      <c r="I214" t="s">
        <v>2170</v>
      </c>
      <c r="J214">
        <v>50</v>
      </c>
      <c r="K214" t="s">
        <v>27</v>
      </c>
      <c r="L214" s="2" t="s">
        <v>20</v>
      </c>
      <c r="M214" s="3">
        <v>72.599999999999994</v>
      </c>
      <c r="N214">
        <v>1</v>
      </c>
      <c r="O214">
        <v>7.2599999999999998E-2</v>
      </c>
      <c r="P214" s="2" t="s">
        <v>1802</v>
      </c>
      <c r="Q214" t="s">
        <v>2072</v>
      </c>
      <c r="R214" t="s">
        <v>1044</v>
      </c>
      <c r="S214" t="s">
        <v>1373</v>
      </c>
      <c r="T214" t="s">
        <v>1662</v>
      </c>
      <c r="U214">
        <v>15.774052789347479</v>
      </c>
      <c r="V214" t="s">
        <v>1047</v>
      </c>
      <c r="W214" t="s">
        <v>1047</v>
      </c>
    </row>
    <row r="215" spans="1:23" x14ac:dyDescent="0.3">
      <c r="A215" t="s">
        <v>1036</v>
      </c>
      <c r="B215" t="s">
        <v>133</v>
      </c>
      <c r="C215" t="s">
        <v>133</v>
      </c>
      <c r="D215">
        <v>60841</v>
      </c>
      <c r="E215" t="s">
        <v>2171</v>
      </c>
      <c r="F215" t="s">
        <v>2169</v>
      </c>
      <c r="G215" s="1" t="s">
        <v>2172</v>
      </c>
      <c r="H215">
        <v>45801.920934594913</v>
      </c>
      <c r="I215" t="s">
        <v>2173</v>
      </c>
      <c r="J215">
        <v>50</v>
      </c>
      <c r="K215" t="s">
        <v>27</v>
      </c>
      <c r="L215" s="2" t="s">
        <v>20</v>
      </c>
      <c r="M215" s="3">
        <v>49.66</v>
      </c>
      <c r="N215">
        <v>1</v>
      </c>
      <c r="O215">
        <v>4.9660000000000003E-2</v>
      </c>
      <c r="P215" s="2" t="s">
        <v>1446</v>
      </c>
      <c r="Q215" t="s">
        <v>2072</v>
      </c>
      <c r="R215" t="s">
        <v>1044</v>
      </c>
      <c r="S215" t="s">
        <v>2174</v>
      </c>
      <c r="T215" t="s">
        <v>1662</v>
      </c>
      <c r="U215">
        <v>15.641164409724301</v>
      </c>
      <c r="V215" t="s">
        <v>1047</v>
      </c>
      <c r="W215" t="s">
        <v>1047</v>
      </c>
    </row>
    <row r="216" spans="1:23" x14ac:dyDescent="0.3">
      <c r="A216" t="s">
        <v>1036</v>
      </c>
      <c r="B216" t="s">
        <v>603</v>
      </c>
      <c r="C216" t="s">
        <v>603</v>
      </c>
      <c r="D216">
        <v>51340</v>
      </c>
      <c r="E216" t="s">
        <v>2175</v>
      </c>
      <c r="F216" t="s">
        <v>2176</v>
      </c>
      <c r="G216" s="1" t="s">
        <v>1047</v>
      </c>
      <c r="H216">
        <v>45801.37381474537</v>
      </c>
      <c r="I216" t="s">
        <v>2177</v>
      </c>
      <c r="J216">
        <v>40</v>
      </c>
      <c r="K216" t="s">
        <v>27</v>
      </c>
      <c r="L216" s="2" t="s">
        <v>20</v>
      </c>
      <c r="M216" s="3">
        <v>51.5</v>
      </c>
      <c r="N216">
        <v>1</v>
      </c>
      <c r="O216">
        <v>5.1499999999999997E-2</v>
      </c>
      <c r="P216" s="2" t="s">
        <v>2178</v>
      </c>
      <c r="Q216" t="s">
        <v>2072</v>
      </c>
      <c r="R216" t="s">
        <v>1044</v>
      </c>
      <c r="S216" t="s">
        <v>2174</v>
      </c>
      <c r="T216" t="s">
        <v>1594</v>
      </c>
      <c r="U216">
        <v>16.106555300924811</v>
      </c>
      <c r="V216" t="s">
        <v>1047</v>
      </c>
      <c r="W216" t="s">
        <v>1047</v>
      </c>
    </row>
    <row r="217" spans="1:23" x14ac:dyDescent="0.3">
      <c r="A217" t="s">
        <v>1036</v>
      </c>
      <c r="B217" t="s">
        <v>105</v>
      </c>
      <c r="C217" t="s">
        <v>105</v>
      </c>
      <c r="D217">
        <v>55902</v>
      </c>
      <c r="E217" t="s">
        <v>2179</v>
      </c>
      <c r="F217" t="s">
        <v>2180</v>
      </c>
      <c r="G217" s="1" t="s">
        <v>2181</v>
      </c>
      <c r="H217">
        <v>45801.253329513893</v>
      </c>
      <c r="I217" t="s">
        <v>2182</v>
      </c>
      <c r="J217">
        <v>50</v>
      </c>
      <c r="K217" t="s">
        <v>27</v>
      </c>
      <c r="L217" s="2" t="s">
        <v>20</v>
      </c>
      <c r="M217" s="3">
        <v>476.42</v>
      </c>
      <c r="N217">
        <v>1</v>
      </c>
      <c r="O217">
        <v>0.47642000000000001</v>
      </c>
      <c r="P217" s="2" t="s">
        <v>1655</v>
      </c>
      <c r="Q217" t="s">
        <v>2072</v>
      </c>
      <c r="R217" t="s">
        <v>1044</v>
      </c>
      <c r="S217" t="s">
        <v>2174</v>
      </c>
      <c r="T217" t="s">
        <v>1594</v>
      </c>
      <c r="U217">
        <v>16.801180254631621</v>
      </c>
      <c r="V217" t="s">
        <v>1047</v>
      </c>
      <c r="W217" t="s">
        <v>1047</v>
      </c>
    </row>
    <row r="218" spans="1:23" x14ac:dyDescent="0.3">
      <c r="A218" t="s">
        <v>1036</v>
      </c>
      <c r="B218" t="s">
        <v>603</v>
      </c>
      <c r="C218" t="s">
        <v>603</v>
      </c>
      <c r="D218">
        <v>51331</v>
      </c>
      <c r="E218" t="s">
        <v>2183</v>
      </c>
      <c r="F218" t="s">
        <v>2133</v>
      </c>
      <c r="G218" s="1" t="s">
        <v>1047</v>
      </c>
      <c r="H218">
        <v>45799.973270787043</v>
      </c>
      <c r="I218" t="s">
        <v>2184</v>
      </c>
      <c r="J218">
        <v>40</v>
      </c>
      <c r="K218" t="s">
        <v>27</v>
      </c>
      <c r="L218" s="2" t="s">
        <v>20</v>
      </c>
      <c r="M218" s="3">
        <v>51.5</v>
      </c>
      <c r="N218">
        <v>1</v>
      </c>
      <c r="O218">
        <v>5.1499999999999997E-2</v>
      </c>
      <c r="P218" s="2" t="s">
        <v>2178</v>
      </c>
      <c r="Q218" t="s">
        <v>2072</v>
      </c>
      <c r="R218" t="s">
        <v>1044</v>
      </c>
      <c r="S218" t="s">
        <v>2185</v>
      </c>
      <c r="T218" t="s">
        <v>2137</v>
      </c>
      <c r="U218">
        <v>17.598721122689309</v>
      </c>
      <c r="V218" t="s">
        <v>1047</v>
      </c>
      <c r="W218" t="s">
        <v>1047</v>
      </c>
    </row>
    <row r="219" spans="1:23" x14ac:dyDescent="0.3">
      <c r="A219" t="s">
        <v>1036</v>
      </c>
      <c r="B219" t="s">
        <v>603</v>
      </c>
      <c r="C219" t="s">
        <v>603</v>
      </c>
      <c r="D219">
        <v>51340</v>
      </c>
      <c r="E219" t="s">
        <v>2186</v>
      </c>
      <c r="F219" t="s">
        <v>2187</v>
      </c>
      <c r="G219" s="1" t="s">
        <v>1047</v>
      </c>
      <c r="H219">
        <v>45799.972972013893</v>
      </c>
      <c r="I219" t="s">
        <v>2188</v>
      </c>
      <c r="J219">
        <v>40</v>
      </c>
      <c r="K219" t="s">
        <v>27</v>
      </c>
      <c r="L219" s="2" t="s">
        <v>20</v>
      </c>
      <c r="M219" s="3">
        <v>51.5</v>
      </c>
      <c r="N219">
        <v>1</v>
      </c>
      <c r="O219">
        <v>5.1499999999999997E-2</v>
      </c>
      <c r="P219" s="2" t="s">
        <v>2178</v>
      </c>
      <c r="Q219" t="s">
        <v>2072</v>
      </c>
      <c r="R219" t="s">
        <v>1044</v>
      </c>
      <c r="S219" t="s">
        <v>2185</v>
      </c>
      <c r="T219" t="s">
        <v>2137</v>
      </c>
      <c r="U219">
        <v>17.582712314819219</v>
      </c>
      <c r="V219" t="s">
        <v>1047</v>
      </c>
      <c r="W219" t="s">
        <v>1047</v>
      </c>
    </row>
    <row r="220" spans="1:23" x14ac:dyDescent="0.3">
      <c r="A220" t="s">
        <v>1036</v>
      </c>
      <c r="B220" t="s">
        <v>601</v>
      </c>
      <c r="C220" t="s">
        <v>601</v>
      </c>
      <c r="D220">
        <v>51430</v>
      </c>
      <c r="E220" t="s">
        <v>2189</v>
      </c>
      <c r="F220" t="s">
        <v>2190</v>
      </c>
      <c r="G220" s="1" t="s">
        <v>1047</v>
      </c>
      <c r="H220">
        <v>45799.814110891202</v>
      </c>
      <c r="I220" t="s">
        <v>2191</v>
      </c>
      <c r="J220">
        <v>40</v>
      </c>
      <c r="K220" t="s">
        <v>27</v>
      </c>
      <c r="L220" s="2" t="s">
        <v>20</v>
      </c>
      <c r="M220" s="3">
        <v>109.1</v>
      </c>
      <c r="N220">
        <v>1</v>
      </c>
      <c r="O220">
        <v>0.1091</v>
      </c>
      <c r="P220" s="2" t="s">
        <v>1473</v>
      </c>
      <c r="Q220" t="s">
        <v>2072</v>
      </c>
      <c r="R220" t="s">
        <v>1044</v>
      </c>
      <c r="S220" t="s">
        <v>2185</v>
      </c>
      <c r="T220" t="s">
        <v>1546</v>
      </c>
      <c r="U220">
        <v>18.272543356477399</v>
      </c>
      <c r="V220" t="s">
        <v>1047</v>
      </c>
      <c r="W220" t="s">
        <v>1047</v>
      </c>
    </row>
    <row r="221" spans="1:23" x14ac:dyDescent="0.3">
      <c r="A221" t="s">
        <v>1036</v>
      </c>
      <c r="B221" t="s">
        <v>522</v>
      </c>
      <c r="C221" t="s">
        <v>522</v>
      </c>
      <c r="D221">
        <v>50143</v>
      </c>
      <c r="E221" t="s">
        <v>2192</v>
      </c>
      <c r="F221" t="s">
        <v>2193</v>
      </c>
      <c r="G221" s="1" t="s">
        <v>1047</v>
      </c>
      <c r="H221">
        <v>45799.666839733793</v>
      </c>
      <c r="I221" t="s">
        <v>2194</v>
      </c>
      <c r="J221">
        <v>40</v>
      </c>
      <c r="K221" t="s">
        <v>27</v>
      </c>
      <c r="L221" s="2" t="s">
        <v>20</v>
      </c>
      <c r="M221" s="3">
        <v>70.3</v>
      </c>
      <c r="N221">
        <v>1</v>
      </c>
      <c r="O221">
        <v>7.0300000000000001E-2</v>
      </c>
      <c r="P221" s="2" t="s">
        <v>2178</v>
      </c>
      <c r="Q221" t="s">
        <v>2072</v>
      </c>
      <c r="R221" t="s">
        <v>1044</v>
      </c>
      <c r="S221" t="s">
        <v>2185</v>
      </c>
      <c r="T221" t="s">
        <v>1546</v>
      </c>
      <c r="U221">
        <v>18.048655474536641</v>
      </c>
      <c r="V221" t="s">
        <v>1047</v>
      </c>
      <c r="W221" t="s">
        <v>1047</v>
      </c>
    </row>
    <row r="222" spans="1:23" x14ac:dyDescent="0.3">
      <c r="A222" t="s">
        <v>1036</v>
      </c>
      <c r="B222" t="s">
        <v>601</v>
      </c>
      <c r="C222" t="s">
        <v>601</v>
      </c>
      <c r="D222">
        <v>51430</v>
      </c>
      <c r="E222" t="s">
        <v>2195</v>
      </c>
      <c r="F222" t="s">
        <v>2196</v>
      </c>
      <c r="G222" s="1" t="s">
        <v>1047</v>
      </c>
      <c r="H222">
        <v>45799.383992650459</v>
      </c>
      <c r="I222" t="s">
        <v>2197</v>
      </c>
      <c r="J222">
        <v>40</v>
      </c>
      <c r="K222" t="s">
        <v>27</v>
      </c>
      <c r="L222" s="2" t="s">
        <v>20</v>
      </c>
      <c r="M222" s="3">
        <v>109.1</v>
      </c>
      <c r="N222">
        <v>1</v>
      </c>
      <c r="O222">
        <v>0.1091</v>
      </c>
      <c r="P222" s="2" t="s">
        <v>1473</v>
      </c>
      <c r="Q222" t="s">
        <v>2072</v>
      </c>
      <c r="R222" t="s">
        <v>1044</v>
      </c>
      <c r="S222" t="s">
        <v>2185</v>
      </c>
      <c r="T222" t="s">
        <v>1546</v>
      </c>
      <c r="U222">
        <v>18.270691967591119</v>
      </c>
      <c r="V222" t="s">
        <v>1047</v>
      </c>
      <c r="W222" t="s">
        <v>1047</v>
      </c>
    </row>
    <row r="223" spans="1:23" x14ac:dyDescent="0.3">
      <c r="A223" t="s">
        <v>1036</v>
      </c>
      <c r="B223" t="s">
        <v>105</v>
      </c>
      <c r="C223" t="s">
        <v>105</v>
      </c>
      <c r="D223">
        <v>47246</v>
      </c>
      <c r="E223" t="s">
        <v>2198</v>
      </c>
      <c r="F223" t="s">
        <v>2199</v>
      </c>
      <c r="G223" s="1" t="s">
        <v>1047</v>
      </c>
      <c r="H223">
        <v>45798.908697604173</v>
      </c>
      <c r="I223" t="s">
        <v>2200</v>
      </c>
      <c r="J223">
        <v>40</v>
      </c>
      <c r="K223" t="s">
        <v>27</v>
      </c>
      <c r="L223" s="2" t="s">
        <v>20</v>
      </c>
      <c r="M223" s="3">
        <v>476.42</v>
      </c>
      <c r="N223">
        <v>1</v>
      </c>
      <c r="O223">
        <v>0.47642000000000001</v>
      </c>
      <c r="P223" s="2" t="s">
        <v>1655</v>
      </c>
      <c r="Q223" t="s">
        <v>2072</v>
      </c>
      <c r="R223" t="s">
        <v>1044</v>
      </c>
      <c r="S223" t="s">
        <v>2201</v>
      </c>
      <c r="T223" t="s">
        <v>1546</v>
      </c>
      <c r="U223">
        <v>18.755502500003789</v>
      </c>
      <c r="V223" t="s">
        <v>1047</v>
      </c>
      <c r="W223" t="s">
        <v>1047</v>
      </c>
    </row>
    <row r="224" spans="1:23" x14ac:dyDescent="0.3">
      <c r="A224" t="s">
        <v>1036</v>
      </c>
      <c r="B224" t="s">
        <v>603</v>
      </c>
      <c r="C224" t="s">
        <v>603</v>
      </c>
      <c r="D224">
        <v>53549</v>
      </c>
      <c r="E224" t="s">
        <v>2202</v>
      </c>
      <c r="F224" t="s">
        <v>2203</v>
      </c>
      <c r="G224" s="1" t="s">
        <v>1047</v>
      </c>
      <c r="H224">
        <v>45798.764921793983</v>
      </c>
      <c r="I224" t="s">
        <v>2204</v>
      </c>
      <c r="J224">
        <v>40</v>
      </c>
      <c r="K224" t="s">
        <v>27</v>
      </c>
      <c r="L224" s="2" t="s">
        <v>20</v>
      </c>
      <c r="M224" s="3">
        <v>51.5</v>
      </c>
      <c r="N224">
        <v>1</v>
      </c>
      <c r="O224">
        <v>5.1499999999999997E-2</v>
      </c>
      <c r="P224" s="2" t="s">
        <v>2178</v>
      </c>
      <c r="Q224" t="s">
        <v>2072</v>
      </c>
      <c r="R224" t="s">
        <v>1044</v>
      </c>
      <c r="S224" t="s">
        <v>2201</v>
      </c>
      <c r="T224" t="s">
        <v>1546</v>
      </c>
      <c r="U224">
        <v>18.95599070601747</v>
      </c>
      <c r="V224" t="s">
        <v>1047</v>
      </c>
      <c r="W224" t="s">
        <v>1047</v>
      </c>
    </row>
    <row r="225" spans="1:23" x14ac:dyDescent="0.3">
      <c r="A225" t="s">
        <v>1036</v>
      </c>
      <c r="B225" t="s">
        <v>554</v>
      </c>
      <c r="C225" t="s">
        <v>554</v>
      </c>
      <c r="D225">
        <v>60574</v>
      </c>
      <c r="E225" t="s">
        <v>2205</v>
      </c>
      <c r="F225" t="s">
        <v>2206</v>
      </c>
      <c r="G225" s="1" t="s">
        <v>2207</v>
      </c>
      <c r="H225">
        <v>45798.46114269676</v>
      </c>
      <c r="I225" t="s">
        <v>2208</v>
      </c>
      <c r="J225">
        <v>50</v>
      </c>
      <c r="K225" t="s">
        <v>27</v>
      </c>
      <c r="L225" s="2" t="s">
        <v>20</v>
      </c>
      <c r="M225" s="3">
        <v>140.13999999999999</v>
      </c>
      <c r="N225">
        <v>1</v>
      </c>
      <c r="O225">
        <v>0.14013999999999999</v>
      </c>
      <c r="P225" s="2" t="s">
        <v>1473</v>
      </c>
      <c r="Q225" t="s">
        <v>2072</v>
      </c>
      <c r="R225" t="s">
        <v>1044</v>
      </c>
      <c r="S225" t="s">
        <v>2201</v>
      </c>
      <c r="T225" t="s">
        <v>1481</v>
      </c>
      <c r="U225">
        <v>19.421273865737021</v>
      </c>
      <c r="V225" t="s">
        <v>1047</v>
      </c>
      <c r="W225" t="s">
        <v>1047</v>
      </c>
    </row>
    <row r="226" spans="1:23" x14ac:dyDescent="0.3">
      <c r="A226" t="s">
        <v>1036</v>
      </c>
      <c r="B226" t="s">
        <v>603</v>
      </c>
      <c r="C226" t="s">
        <v>603</v>
      </c>
      <c r="D226">
        <v>53549</v>
      </c>
      <c r="E226" t="s">
        <v>2209</v>
      </c>
      <c r="F226" t="s">
        <v>1483</v>
      </c>
      <c r="G226" s="1" t="s">
        <v>1047</v>
      </c>
      <c r="H226">
        <v>45796.959843402779</v>
      </c>
      <c r="I226" t="s">
        <v>2210</v>
      </c>
      <c r="J226">
        <v>40</v>
      </c>
      <c r="K226" t="s">
        <v>27</v>
      </c>
      <c r="L226" s="2" t="s">
        <v>20</v>
      </c>
      <c r="M226" s="3">
        <v>51.5</v>
      </c>
      <c r="N226">
        <v>1</v>
      </c>
      <c r="O226">
        <v>5.1499999999999997E-2</v>
      </c>
      <c r="P226" s="2" t="s">
        <v>2178</v>
      </c>
      <c r="Q226" t="s">
        <v>2072</v>
      </c>
      <c r="R226" t="s">
        <v>1044</v>
      </c>
      <c r="S226" t="s">
        <v>1123</v>
      </c>
      <c r="T226" t="s">
        <v>1486</v>
      </c>
      <c r="U226">
        <v>20.5517690740744</v>
      </c>
      <c r="V226" t="s">
        <v>1047</v>
      </c>
      <c r="W226" t="s">
        <v>1047</v>
      </c>
    </row>
    <row r="227" spans="1:23" x14ac:dyDescent="0.3">
      <c r="A227" t="s">
        <v>1036</v>
      </c>
      <c r="B227" t="s">
        <v>253</v>
      </c>
      <c r="C227" t="s">
        <v>253</v>
      </c>
      <c r="D227">
        <v>53669</v>
      </c>
      <c r="E227" t="s">
        <v>2211</v>
      </c>
      <c r="F227" t="s">
        <v>2212</v>
      </c>
      <c r="G227" s="1" t="s">
        <v>2213</v>
      </c>
      <c r="H227">
        <v>45796.625120231482</v>
      </c>
      <c r="I227" t="s">
        <v>2214</v>
      </c>
      <c r="J227">
        <v>50</v>
      </c>
      <c r="K227" t="s">
        <v>27</v>
      </c>
      <c r="L227" s="2" t="s">
        <v>20</v>
      </c>
      <c r="M227" s="3">
        <v>211</v>
      </c>
      <c r="N227">
        <v>1</v>
      </c>
      <c r="O227">
        <v>0.21099999999999999</v>
      </c>
      <c r="P227" s="2" t="s">
        <v>1647</v>
      </c>
      <c r="Q227" t="s">
        <v>2072</v>
      </c>
      <c r="R227" t="s">
        <v>1044</v>
      </c>
      <c r="S227" t="s">
        <v>1123</v>
      </c>
      <c r="T227" t="s">
        <v>1475</v>
      </c>
      <c r="U227">
        <v>22.83923244212929</v>
      </c>
      <c r="V227" t="s">
        <v>1047</v>
      </c>
      <c r="W227" t="s">
        <v>1047</v>
      </c>
    </row>
    <row r="228" spans="1:23" x14ac:dyDescent="0.3">
      <c r="A228" t="s">
        <v>1036</v>
      </c>
      <c r="B228" t="s">
        <v>133</v>
      </c>
      <c r="C228" t="s">
        <v>133</v>
      </c>
      <c r="D228">
        <v>60503</v>
      </c>
      <c r="E228" t="s">
        <v>2215</v>
      </c>
      <c r="F228" t="s">
        <v>2216</v>
      </c>
      <c r="G228" s="1" t="s">
        <v>2217</v>
      </c>
      <c r="H228">
        <v>45796.35089908565</v>
      </c>
      <c r="I228" t="s">
        <v>2218</v>
      </c>
      <c r="J228">
        <v>50</v>
      </c>
      <c r="K228" t="s">
        <v>27</v>
      </c>
      <c r="L228" s="2" t="s">
        <v>20</v>
      </c>
      <c r="M228" s="3">
        <v>49.66</v>
      </c>
      <c r="N228">
        <v>1</v>
      </c>
      <c r="O228">
        <v>4.9660000000000003E-2</v>
      </c>
      <c r="P228" s="2" t="s">
        <v>1446</v>
      </c>
      <c r="Q228" t="s">
        <v>2072</v>
      </c>
      <c r="R228" t="s">
        <v>1044</v>
      </c>
      <c r="S228" t="s">
        <v>1123</v>
      </c>
      <c r="T228" t="s">
        <v>2219</v>
      </c>
      <c r="U228">
        <v>21.975071574073809</v>
      </c>
      <c r="V228" t="s">
        <v>1047</v>
      </c>
      <c r="W228" t="s">
        <v>1047</v>
      </c>
    </row>
    <row r="229" spans="1:23" x14ac:dyDescent="0.3">
      <c r="A229" t="s">
        <v>1036</v>
      </c>
      <c r="B229" t="s">
        <v>101</v>
      </c>
      <c r="C229" t="s">
        <v>101</v>
      </c>
      <c r="D229">
        <v>57265</v>
      </c>
      <c r="E229" t="s">
        <v>2220</v>
      </c>
      <c r="F229" t="s">
        <v>2221</v>
      </c>
      <c r="G229" s="1" t="s">
        <v>2222</v>
      </c>
      <c r="H229">
        <v>45794.420352581023</v>
      </c>
      <c r="I229" t="s">
        <v>2223</v>
      </c>
      <c r="J229">
        <v>50</v>
      </c>
      <c r="K229" t="s">
        <v>27</v>
      </c>
      <c r="L229" s="2" t="s">
        <v>20</v>
      </c>
      <c r="M229" s="3">
        <v>294.7</v>
      </c>
      <c r="N229">
        <v>1</v>
      </c>
      <c r="O229">
        <v>0.29470000000000002</v>
      </c>
      <c r="P229" s="2" t="s">
        <v>2116</v>
      </c>
      <c r="Q229" t="s">
        <v>2072</v>
      </c>
      <c r="R229" t="s">
        <v>1044</v>
      </c>
      <c r="S229" t="s">
        <v>1136</v>
      </c>
      <c r="T229" t="s">
        <v>1355</v>
      </c>
      <c r="U229">
        <v>23.38269862268498</v>
      </c>
      <c r="V229" t="s">
        <v>1047</v>
      </c>
      <c r="W229" t="s">
        <v>1047</v>
      </c>
    </row>
    <row r="230" spans="1:23" x14ac:dyDescent="0.3">
      <c r="A230" t="s">
        <v>1036</v>
      </c>
      <c r="B230" t="s">
        <v>636</v>
      </c>
      <c r="C230" t="s">
        <v>636</v>
      </c>
      <c r="D230">
        <v>58617</v>
      </c>
      <c r="E230" t="s">
        <v>2224</v>
      </c>
      <c r="F230" t="s">
        <v>2225</v>
      </c>
      <c r="G230" s="1" t="s">
        <v>2226</v>
      </c>
      <c r="H230">
        <v>45792.393605405086</v>
      </c>
      <c r="I230" t="s">
        <v>2227</v>
      </c>
      <c r="J230">
        <v>50</v>
      </c>
      <c r="K230" t="s">
        <v>27</v>
      </c>
      <c r="L230" s="2" t="s">
        <v>20</v>
      </c>
      <c r="M230" s="3">
        <v>63.3</v>
      </c>
      <c r="N230">
        <v>1</v>
      </c>
      <c r="O230">
        <v>6.3299999999999995E-2</v>
      </c>
      <c r="P230" s="2" t="s">
        <v>1047</v>
      </c>
      <c r="Q230" t="s">
        <v>2072</v>
      </c>
      <c r="R230" t="s">
        <v>1044</v>
      </c>
      <c r="S230" t="s">
        <v>1841</v>
      </c>
      <c r="T230" t="s">
        <v>2228</v>
      </c>
      <c r="U230">
        <v>25.323684409726411</v>
      </c>
      <c r="V230" t="s">
        <v>1047</v>
      </c>
      <c r="W230" t="s">
        <v>1047</v>
      </c>
    </row>
    <row r="231" spans="1:23" x14ac:dyDescent="0.3">
      <c r="A231" t="s">
        <v>1036</v>
      </c>
      <c r="B231" t="s">
        <v>636</v>
      </c>
      <c r="C231" t="s">
        <v>636</v>
      </c>
      <c r="D231">
        <v>58617</v>
      </c>
      <c r="E231" t="s">
        <v>2229</v>
      </c>
      <c r="F231" t="s">
        <v>2230</v>
      </c>
      <c r="G231" s="1" t="s">
        <v>2231</v>
      </c>
      <c r="H231">
        <v>45792.393303067132</v>
      </c>
      <c r="I231" t="s">
        <v>2232</v>
      </c>
      <c r="J231">
        <v>50</v>
      </c>
      <c r="K231" t="s">
        <v>27</v>
      </c>
      <c r="L231" s="2" t="s">
        <v>20</v>
      </c>
      <c r="M231" s="3">
        <v>63.3</v>
      </c>
      <c r="N231">
        <v>1</v>
      </c>
      <c r="O231">
        <v>6.3299999999999995E-2</v>
      </c>
      <c r="P231" s="2" t="s">
        <v>1047</v>
      </c>
      <c r="Q231" t="s">
        <v>2072</v>
      </c>
      <c r="R231" t="s">
        <v>1044</v>
      </c>
      <c r="S231" t="s">
        <v>1841</v>
      </c>
      <c r="T231" t="s">
        <v>2228</v>
      </c>
      <c r="U231">
        <v>25.274876967596359</v>
      </c>
      <c r="V231" t="s">
        <v>1047</v>
      </c>
      <c r="W231" t="s">
        <v>1047</v>
      </c>
    </row>
    <row r="232" spans="1:23" x14ac:dyDescent="0.3">
      <c r="A232" t="s">
        <v>1036</v>
      </c>
      <c r="B232" t="s">
        <v>636</v>
      </c>
      <c r="C232" t="s">
        <v>636</v>
      </c>
      <c r="D232">
        <v>55409</v>
      </c>
      <c r="E232" t="s">
        <v>2233</v>
      </c>
      <c r="F232" t="s">
        <v>2234</v>
      </c>
      <c r="G232" s="1" t="s">
        <v>1047</v>
      </c>
      <c r="H232">
        <v>45792.393121250003</v>
      </c>
      <c r="I232" t="s">
        <v>2235</v>
      </c>
      <c r="J232">
        <v>40</v>
      </c>
      <c r="K232" t="s">
        <v>27</v>
      </c>
      <c r="L232" s="2" t="s">
        <v>20</v>
      </c>
      <c r="M232" s="3">
        <v>63.3</v>
      </c>
      <c r="N232">
        <v>1</v>
      </c>
      <c r="O232">
        <v>6.3299999999999995E-2</v>
      </c>
      <c r="P232" s="2" t="s">
        <v>1047</v>
      </c>
      <c r="Q232" t="s">
        <v>2072</v>
      </c>
      <c r="R232" t="s">
        <v>1044</v>
      </c>
      <c r="S232" t="s">
        <v>1841</v>
      </c>
      <c r="T232" t="s">
        <v>2228</v>
      </c>
      <c r="U232">
        <v>25.398706469903122</v>
      </c>
      <c r="V232" t="s">
        <v>1047</v>
      </c>
      <c r="W232" t="s">
        <v>1047</v>
      </c>
    </row>
    <row r="233" spans="1:23" x14ac:dyDescent="0.3">
      <c r="A233" t="s">
        <v>1036</v>
      </c>
      <c r="B233" t="s">
        <v>610</v>
      </c>
      <c r="C233" t="s">
        <v>610</v>
      </c>
      <c r="D233">
        <v>44889</v>
      </c>
      <c r="E233" t="s">
        <v>2236</v>
      </c>
      <c r="F233" t="s">
        <v>2237</v>
      </c>
      <c r="G233" s="1" t="s">
        <v>1047</v>
      </c>
      <c r="H233">
        <v>45789.653558414349</v>
      </c>
      <c r="I233" t="s">
        <v>2238</v>
      </c>
      <c r="J233">
        <v>40</v>
      </c>
      <c r="K233" t="s">
        <v>27</v>
      </c>
      <c r="L233" s="2" t="s">
        <v>20</v>
      </c>
      <c r="M233" s="3">
        <v>170</v>
      </c>
      <c r="N233">
        <v>1</v>
      </c>
      <c r="O233">
        <v>0.17</v>
      </c>
      <c r="P233" s="2" t="s">
        <v>1473</v>
      </c>
      <c r="Q233" t="s">
        <v>2072</v>
      </c>
      <c r="R233" t="s">
        <v>1044</v>
      </c>
      <c r="S233" t="s">
        <v>1171</v>
      </c>
      <c r="T233" t="s">
        <v>1610</v>
      </c>
      <c r="U233">
        <v>28.753863518519211</v>
      </c>
      <c r="V233" t="s">
        <v>1047</v>
      </c>
      <c r="W233" t="s">
        <v>1047</v>
      </c>
    </row>
    <row r="234" spans="1:23" x14ac:dyDescent="0.3">
      <c r="A234" t="s">
        <v>1036</v>
      </c>
      <c r="B234" t="s">
        <v>610</v>
      </c>
      <c r="C234" t="s">
        <v>610</v>
      </c>
      <c r="D234">
        <v>58112</v>
      </c>
      <c r="E234" t="s">
        <v>2239</v>
      </c>
      <c r="F234" t="s">
        <v>2240</v>
      </c>
      <c r="G234" s="1" t="s">
        <v>2241</v>
      </c>
      <c r="H234">
        <v>45787.572746157413</v>
      </c>
      <c r="I234" t="s">
        <v>2242</v>
      </c>
      <c r="J234">
        <v>50</v>
      </c>
      <c r="K234" t="s">
        <v>27</v>
      </c>
      <c r="L234" s="2" t="s">
        <v>20</v>
      </c>
      <c r="M234" s="3">
        <v>170</v>
      </c>
      <c r="N234">
        <v>1</v>
      </c>
      <c r="O234">
        <v>0.17</v>
      </c>
      <c r="P234" s="2" t="s">
        <v>1473</v>
      </c>
      <c r="Q234" t="s">
        <v>2072</v>
      </c>
      <c r="R234" t="s">
        <v>1044</v>
      </c>
      <c r="S234" t="s">
        <v>2243</v>
      </c>
      <c r="T234" t="s">
        <v>1601</v>
      </c>
      <c r="U234">
        <v>29.749470960647159</v>
      </c>
      <c r="V234" t="s">
        <v>1047</v>
      </c>
      <c r="W234" t="s">
        <v>1047</v>
      </c>
    </row>
    <row r="235" spans="1:23" x14ac:dyDescent="0.3">
      <c r="A235" t="s">
        <v>1036</v>
      </c>
      <c r="B235" t="s">
        <v>253</v>
      </c>
      <c r="C235" t="s">
        <v>253</v>
      </c>
      <c r="D235">
        <v>59301</v>
      </c>
      <c r="E235" t="s">
        <v>2244</v>
      </c>
      <c r="F235" t="s">
        <v>2245</v>
      </c>
      <c r="G235" s="1" t="s">
        <v>2246</v>
      </c>
      <c r="H235">
        <v>45787.406073958336</v>
      </c>
      <c r="I235" t="s">
        <v>2247</v>
      </c>
      <c r="J235">
        <v>50</v>
      </c>
      <c r="K235" t="s">
        <v>27</v>
      </c>
      <c r="L235" s="2" t="s">
        <v>20</v>
      </c>
      <c r="M235" s="3">
        <v>211</v>
      </c>
      <c r="N235">
        <v>1</v>
      </c>
      <c r="O235">
        <v>0.21099999999999999</v>
      </c>
      <c r="P235" s="2" t="s">
        <v>1647</v>
      </c>
      <c r="Q235" t="s">
        <v>2072</v>
      </c>
      <c r="R235" t="s">
        <v>1044</v>
      </c>
      <c r="S235" t="s">
        <v>2243</v>
      </c>
      <c r="T235" t="s">
        <v>1322</v>
      </c>
      <c r="U235">
        <v>30.809897546292628</v>
      </c>
      <c r="V235" t="s">
        <v>1047</v>
      </c>
      <c r="W235" t="s">
        <v>1047</v>
      </c>
    </row>
    <row r="236" spans="1:23" x14ac:dyDescent="0.3">
      <c r="A236" t="s">
        <v>1036</v>
      </c>
      <c r="B236" t="s">
        <v>977</v>
      </c>
      <c r="C236" t="s">
        <v>977</v>
      </c>
      <c r="D236">
        <v>59784</v>
      </c>
      <c r="E236" t="s">
        <v>2248</v>
      </c>
      <c r="F236" t="s">
        <v>1749</v>
      </c>
      <c r="G236" s="1" t="s">
        <v>1244</v>
      </c>
      <c r="H236">
        <v>45786.638727928243</v>
      </c>
      <c r="I236" t="s">
        <v>2249</v>
      </c>
      <c r="J236">
        <v>50</v>
      </c>
      <c r="K236" t="s">
        <v>27</v>
      </c>
      <c r="L236" s="2" t="s">
        <v>20</v>
      </c>
      <c r="M236" s="3">
        <v>138</v>
      </c>
      <c r="N236">
        <v>1</v>
      </c>
      <c r="O236">
        <v>0.13800000000000001</v>
      </c>
      <c r="P236" s="2" t="s">
        <v>1236</v>
      </c>
      <c r="Q236" t="s">
        <v>2072</v>
      </c>
      <c r="R236" t="s">
        <v>1044</v>
      </c>
      <c r="S236" t="s">
        <v>1861</v>
      </c>
      <c r="T236" t="s">
        <v>2250</v>
      </c>
      <c r="U236">
        <v>33.97070653935225</v>
      </c>
      <c r="V236" t="s">
        <v>1047</v>
      </c>
      <c r="W236" t="s">
        <v>1047</v>
      </c>
    </row>
    <row r="237" spans="1:23" x14ac:dyDescent="0.3">
      <c r="A237" t="s">
        <v>1036</v>
      </c>
      <c r="B237" t="s">
        <v>977</v>
      </c>
      <c r="C237" t="s">
        <v>977</v>
      </c>
      <c r="D237">
        <v>60407</v>
      </c>
      <c r="E237" t="s">
        <v>2251</v>
      </c>
      <c r="F237" t="s">
        <v>2252</v>
      </c>
      <c r="G237" s="1" t="s">
        <v>2253</v>
      </c>
      <c r="H237">
        <v>45786.63845564815</v>
      </c>
      <c r="I237" t="s">
        <v>2254</v>
      </c>
      <c r="J237">
        <v>50</v>
      </c>
      <c r="K237" t="s">
        <v>27</v>
      </c>
      <c r="L237" s="2" t="s">
        <v>20</v>
      </c>
      <c r="M237" s="3">
        <v>138</v>
      </c>
      <c r="N237">
        <v>1</v>
      </c>
      <c r="O237">
        <v>0.13800000000000001</v>
      </c>
      <c r="P237" s="2" t="s">
        <v>1236</v>
      </c>
      <c r="Q237" t="s">
        <v>2072</v>
      </c>
      <c r="R237" t="s">
        <v>1044</v>
      </c>
      <c r="S237" t="s">
        <v>1861</v>
      </c>
      <c r="T237" t="s">
        <v>2255</v>
      </c>
      <c r="U237">
        <v>34.469633252316271</v>
      </c>
      <c r="V237" t="s">
        <v>1047</v>
      </c>
      <c r="W237" t="s">
        <v>1047</v>
      </c>
    </row>
    <row r="238" spans="1:23" x14ac:dyDescent="0.3">
      <c r="A238" t="s">
        <v>1036</v>
      </c>
      <c r="B238" t="s">
        <v>455</v>
      </c>
      <c r="C238" t="s">
        <v>455</v>
      </c>
      <c r="D238">
        <v>57199</v>
      </c>
      <c r="E238" t="s">
        <v>2256</v>
      </c>
      <c r="F238" t="s">
        <v>1857</v>
      </c>
      <c r="G238" s="1" t="s">
        <v>1047</v>
      </c>
      <c r="H238">
        <v>45786.622040868053</v>
      </c>
      <c r="I238" t="s">
        <v>2257</v>
      </c>
      <c r="J238">
        <v>40</v>
      </c>
      <c r="K238" t="s">
        <v>27</v>
      </c>
      <c r="L238" s="2" t="s">
        <v>20</v>
      </c>
      <c r="M238" s="3">
        <v>40.200000000000003</v>
      </c>
      <c r="N238">
        <v>1</v>
      </c>
      <c r="O238">
        <v>4.0200000000000007E-2</v>
      </c>
      <c r="P238" s="2" t="s">
        <v>2258</v>
      </c>
      <c r="Q238" t="s">
        <v>2072</v>
      </c>
      <c r="R238" t="s">
        <v>1044</v>
      </c>
      <c r="S238" t="s">
        <v>1861</v>
      </c>
      <c r="T238" t="s">
        <v>1155</v>
      </c>
      <c r="U238">
        <v>71.839750185186858</v>
      </c>
      <c r="V238" t="s">
        <v>1047</v>
      </c>
      <c r="W238" t="s">
        <v>1047</v>
      </c>
    </row>
    <row r="239" spans="1:23" x14ac:dyDescent="0.3">
      <c r="A239" t="s">
        <v>1036</v>
      </c>
      <c r="B239" t="s">
        <v>977</v>
      </c>
      <c r="C239" t="s">
        <v>977</v>
      </c>
      <c r="D239">
        <v>60407</v>
      </c>
      <c r="E239" t="s">
        <v>2259</v>
      </c>
      <c r="F239" t="s">
        <v>2260</v>
      </c>
      <c r="G239" s="1" t="s">
        <v>2261</v>
      </c>
      <c r="H239">
        <v>45786.590782870371</v>
      </c>
      <c r="I239" t="s">
        <v>2262</v>
      </c>
      <c r="J239">
        <v>50</v>
      </c>
      <c r="K239" t="s">
        <v>27</v>
      </c>
      <c r="L239" s="2" t="s">
        <v>20</v>
      </c>
      <c r="M239" s="3">
        <v>138</v>
      </c>
      <c r="N239">
        <v>1</v>
      </c>
      <c r="O239">
        <v>0.13800000000000001</v>
      </c>
      <c r="P239" s="2" t="s">
        <v>1236</v>
      </c>
      <c r="Q239" t="s">
        <v>2072</v>
      </c>
      <c r="R239" t="s">
        <v>1044</v>
      </c>
      <c r="S239" t="s">
        <v>1861</v>
      </c>
      <c r="T239" t="s">
        <v>2255</v>
      </c>
      <c r="U239">
        <v>34.120432731477187</v>
      </c>
      <c r="V239" t="s">
        <v>1047</v>
      </c>
      <c r="W239" t="s">
        <v>1047</v>
      </c>
    </row>
    <row r="240" spans="1:23" x14ac:dyDescent="0.3">
      <c r="A240" t="s">
        <v>1036</v>
      </c>
      <c r="B240" t="s">
        <v>324</v>
      </c>
      <c r="C240" t="s">
        <v>324</v>
      </c>
      <c r="D240">
        <v>59739</v>
      </c>
      <c r="E240" t="s">
        <v>2263</v>
      </c>
      <c r="F240" t="s">
        <v>2264</v>
      </c>
      <c r="G240" s="1" t="s">
        <v>2265</v>
      </c>
      <c r="H240">
        <v>45786.148118252313</v>
      </c>
      <c r="I240" t="s">
        <v>2266</v>
      </c>
      <c r="J240">
        <v>50</v>
      </c>
      <c r="K240" t="s">
        <v>27</v>
      </c>
      <c r="L240" s="2" t="s">
        <v>30</v>
      </c>
      <c r="M240" s="3">
        <v>111.5</v>
      </c>
      <c r="N240">
        <v>1</v>
      </c>
      <c r="O240">
        <v>0.1115</v>
      </c>
      <c r="P240" s="2" t="s">
        <v>1246</v>
      </c>
      <c r="Q240" t="s">
        <v>2072</v>
      </c>
      <c r="R240" t="s">
        <v>1044</v>
      </c>
      <c r="S240" t="s">
        <v>1861</v>
      </c>
      <c r="T240" t="s">
        <v>2267</v>
      </c>
      <c r="U240">
        <v>32.116480902775947</v>
      </c>
      <c r="V240" t="s">
        <v>1047</v>
      </c>
      <c r="W240" t="s">
        <v>1047</v>
      </c>
    </row>
    <row r="241" spans="1:23" x14ac:dyDescent="0.3">
      <c r="A241" t="s">
        <v>1036</v>
      </c>
      <c r="B241" t="s">
        <v>324</v>
      </c>
      <c r="C241" t="s">
        <v>324</v>
      </c>
      <c r="D241">
        <v>59739</v>
      </c>
      <c r="E241" t="s">
        <v>2268</v>
      </c>
      <c r="F241" t="s">
        <v>2269</v>
      </c>
      <c r="G241" s="1" t="s">
        <v>2270</v>
      </c>
      <c r="H241">
        <v>45786.078615162041</v>
      </c>
      <c r="I241" t="s">
        <v>2271</v>
      </c>
      <c r="J241">
        <v>50</v>
      </c>
      <c r="K241" t="s">
        <v>27</v>
      </c>
      <c r="L241" s="2" t="s">
        <v>30</v>
      </c>
      <c r="M241" s="3">
        <v>111.5</v>
      </c>
      <c r="N241">
        <v>1</v>
      </c>
      <c r="O241">
        <v>0.1115</v>
      </c>
      <c r="P241" s="2" t="s">
        <v>1246</v>
      </c>
      <c r="Q241" t="s">
        <v>2072</v>
      </c>
      <c r="R241" t="s">
        <v>1044</v>
      </c>
      <c r="S241" t="s">
        <v>1861</v>
      </c>
      <c r="T241" t="s">
        <v>2267</v>
      </c>
      <c r="U241">
        <v>32.182564780094253</v>
      </c>
      <c r="V241" t="s">
        <v>1047</v>
      </c>
      <c r="W241" t="s">
        <v>1047</v>
      </c>
    </row>
    <row r="242" spans="1:23" x14ac:dyDescent="0.3">
      <c r="A242" t="s">
        <v>1036</v>
      </c>
      <c r="B242" t="s">
        <v>363</v>
      </c>
      <c r="C242" t="s">
        <v>363</v>
      </c>
      <c r="D242">
        <v>47495</v>
      </c>
      <c r="E242" t="s">
        <v>2272</v>
      </c>
      <c r="F242" t="s">
        <v>2273</v>
      </c>
      <c r="G242" s="1" t="s">
        <v>1047</v>
      </c>
      <c r="H242">
        <v>45784.648762766214</v>
      </c>
      <c r="I242" t="s">
        <v>2274</v>
      </c>
      <c r="J242">
        <v>40</v>
      </c>
      <c r="K242" t="s">
        <v>27</v>
      </c>
      <c r="L242" s="2" t="s">
        <v>20</v>
      </c>
      <c r="M242" s="3">
        <v>72.8</v>
      </c>
      <c r="N242">
        <v>1</v>
      </c>
      <c r="O242">
        <v>7.2800000000000004E-2</v>
      </c>
      <c r="P242" s="2" t="s">
        <v>1964</v>
      </c>
      <c r="Q242" t="s">
        <v>2072</v>
      </c>
      <c r="R242" t="s">
        <v>1044</v>
      </c>
      <c r="S242" t="s">
        <v>1866</v>
      </c>
      <c r="T242" t="s">
        <v>2250</v>
      </c>
      <c r="U242">
        <v>33.273613576384378</v>
      </c>
      <c r="V242" t="s">
        <v>1047</v>
      </c>
      <c r="W242" t="s">
        <v>1047</v>
      </c>
    </row>
    <row r="243" spans="1:23" x14ac:dyDescent="0.3">
      <c r="A243" t="s">
        <v>1036</v>
      </c>
      <c r="B243" t="s">
        <v>305</v>
      </c>
      <c r="C243" t="s">
        <v>305</v>
      </c>
      <c r="D243">
        <v>59871</v>
      </c>
      <c r="E243" t="s">
        <v>2275</v>
      </c>
      <c r="F243" t="s">
        <v>2276</v>
      </c>
      <c r="G243" s="1" t="s">
        <v>2277</v>
      </c>
      <c r="H243">
        <v>45779.602334641197</v>
      </c>
      <c r="I243" t="s">
        <v>2278</v>
      </c>
      <c r="J243">
        <v>50</v>
      </c>
      <c r="K243" t="s">
        <v>27</v>
      </c>
      <c r="L243" s="2" t="s">
        <v>20</v>
      </c>
      <c r="M243" s="3">
        <v>3.052</v>
      </c>
      <c r="N243">
        <v>1</v>
      </c>
      <c r="O243">
        <v>3.052E-3</v>
      </c>
      <c r="P243" s="2" t="s">
        <v>1246</v>
      </c>
      <c r="Q243" t="s">
        <v>2072</v>
      </c>
      <c r="R243" t="s">
        <v>1044</v>
      </c>
      <c r="S243" t="s">
        <v>2279</v>
      </c>
      <c r="T243" t="s">
        <v>2280</v>
      </c>
      <c r="U243">
        <v>42.509576365744579</v>
      </c>
      <c r="V243" t="s">
        <v>1047</v>
      </c>
      <c r="W243" t="s">
        <v>1047</v>
      </c>
    </row>
    <row r="244" spans="1:23" x14ac:dyDescent="0.3">
      <c r="A244" t="s">
        <v>1036</v>
      </c>
      <c r="B244" t="s">
        <v>956</v>
      </c>
      <c r="C244" t="s">
        <v>956</v>
      </c>
      <c r="D244">
        <v>60237</v>
      </c>
      <c r="E244" t="s">
        <v>2281</v>
      </c>
      <c r="F244" t="s">
        <v>2282</v>
      </c>
      <c r="G244" s="1" t="s">
        <v>2283</v>
      </c>
      <c r="H244">
        <v>45779.573769953713</v>
      </c>
      <c r="I244" t="s">
        <v>2284</v>
      </c>
      <c r="J244">
        <v>50</v>
      </c>
      <c r="K244" t="s">
        <v>27</v>
      </c>
      <c r="L244" s="2" t="s">
        <v>20</v>
      </c>
      <c r="M244" s="3">
        <v>148.19999999999999</v>
      </c>
      <c r="N244">
        <v>1</v>
      </c>
      <c r="O244">
        <v>0.1482</v>
      </c>
      <c r="P244" s="2" t="s">
        <v>1042</v>
      </c>
      <c r="Q244" t="s">
        <v>2072</v>
      </c>
      <c r="R244" t="s">
        <v>1044</v>
      </c>
      <c r="S244" t="s">
        <v>2279</v>
      </c>
      <c r="T244" t="s">
        <v>1046</v>
      </c>
      <c r="U244">
        <v>39.530482083333482</v>
      </c>
      <c r="V244" t="s">
        <v>1047</v>
      </c>
      <c r="W244" t="s">
        <v>1047</v>
      </c>
    </row>
    <row r="245" spans="1:23" x14ac:dyDescent="0.3">
      <c r="A245" t="s">
        <v>1036</v>
      </c>
      <c r="B245" t="s">
        <v>105</v>
      </c>
      <c r="C245" t="s">
        <v>105</v>
      </c>
      <c r="D245">
        <v>55415</v>
      </c>
      <c r="E245" t="s">
        <v>2285</v>
      </c>
      <c r="F245" t="s">
        <v>2286</v>
      </c>
      <c r="G245" s="1" t="s">
        <v>2287</v>
      </c>
      <c r="H245">
        <v>45756.205370763892</v>
      </c>
      <c r="I245" t="s">
        <v>2288</v>
      </c>
      <c r="J245">
        <v>50</v>
      </c>
      <c r="K245" t="s">
        <v>27</v>
      </c>
      <c r="L245" s="2" t="s">
        <v>20</v>
      </c>
      <c r="M245" s="3">
        <v>476.42</v>
      </c>
      <c r="N245">
        <v>1</v>
      </c>
      <c r="O245">
        <v>0.47642000000000001</v>
      </c>
      <c r="P245" s="2" t="s">
        <v>1655</v>
      </c>
      <c r="Q245" t="s">
        <v>2072</v>
      </c>
      <c r="R245" t="s">
        <v>1044</v>
      </c>
      <c r="S245" t="s">
        <v>1965</v>
      </c>
      <c r="T245" t="s">
        <v>1187</v>
      </c>
      <c r="U245">
        <v>61.337926145832157</v>
      </c>
      <c r="V245" t="s">
        <v>1047</v>
      </c>
      <c r="W245" t="s">
        <v>1047</v>
      </c>
    </row>
    <row r="246" spans="1:23" x14ac:dyDescent="0.3">
      <c r="A246" t="s">
        <v>1036</v>
      </c>
      <c r="B246" t="s">
        <v>1016</v>
      </c>
      <c r="C246" t="s">
        <v>1016</v>
      </c>
      <c r="D246">
        <v>58559</v>
      </c>
      <c r="E246" t="s">
        <v>2289</v>
      </c>
      <c r="F246" t="s">
        <v>2290</v>
      </c>
      <c r="G246" s="1" t="s">
        <v>1292</v>
      </c>
      <c r="H246">
        <v>45734.460783043978</v>
      </c>
      <c r="I246" t="s">
        <v>2291</v>
      </c>
      <c r="J246">
        <v>50</v>
      </c>
      <c r="K246" t="s">
        <v>27</v>
      </c>
      <c r="L246" s="2" t="s">
        <v>2292</v>
      </c>
      <c r="M246" s="3">
        <v>5.3</v>
      </c>
      <c r="N246">
        <v>1</v>
      </c>
      <c r="O246">
        <v>5.3E-3</v>
      </c>
      <c r="P246" s="2" t="s">
        <v>1047</v>
      </c>
      <c r="Q246" t="s">
        <v>2072</v>
      </c>
      <c r="R246" t="s">
        <v>1044</v>
      </c>
      <c r="S246" t="s">
        <v>1430</v>
      </c>
      <c r="T246" t="s">
        <v>2293</v>
      </c>
      <c r="U246">
        <v>92.371166354168963</v>
      </c>
      <c r="V246" t="s">
        <v>1047</v>
      </c>
      <c r="W246" t="s">
        <v>1047</v>
      </c>
    </row>
    <row r="247" spans="1:23" x14ac:dyDescent="0.3">
      <c r="A247" t="s">
        <v>1036</v>
      </c>
      <c r="B247" t="s">
        <v>1016</v>
      </c>
      <c r="C247" t="s">
        <v>1016</v>
      </c>
      <c r="D247">
        <v>58559</v>
      </c>
      <c r="E247" t="s">
        <v>2294</v>
      </c>
      <c r="F247" t="s">
        <v>2290</v>
      </c>
      <c r="G247" s="1" t="s">
        <v>1271</v>
      </c>
      <c r="H247">
        <v>45734.457752256953</v>
      </c>
      <c r="I247" t="s">
        <v>2295</v>
      </c>
      <c r="J247">
        <v>50</v>
      </c>
      <c r="K247" t="s">
        <v>27</v>
      </c>
      <c r="L247" s="2" t="s">
        <v>2292</v>
      </c>
      <c r="M247" s="3">
        <v>5.3</v>
      </c>
      <c r="N247">
        <v>1</v>
      </c>
      <c r="O247">
        <v>5.3E-3</v>
      </c>
      <c r="P247" s="2" t="s">
        <v>1047</v>
      </c>
      <c r="Q247" t="s">
        <v>2072</v>
      </c>
      <c r="R247" t="s">
        <v>1729</v>
      </c>
      <c r="S247" t="s">
        <v>1430</v>
      </c>
      <c r="T247" t="s">
        <v>2293</v>
      </c>
      <c r="U247">
        <v>92.370594166670344</v>
      </c>
      <c r="V247" t="s">
        <v>1047</v>
      </c>
      <c r="W247" t="s">
        <v>1047</v>
      </c>
    </row>
    <row r="248" spans="1:23" x14ac:dyDescent="0.3">
      <c r="A248" t="s">
        <v>1036</v>
      </c>
      <c r="B248" t="s">
        <v>1016</v>
      </c>
      <c r="C248" t="s">
        <v>1016</v>
      </c>
      <c r="D248">
        <v>58559</v>
      </c>
      <c r="E248" t="s">
        <v>2296</v>
      </c>
      <c r="F248" t="s">
        <v>2290</v>
      </c>
      <c r="G248" s="1" t="s">
        <v>1276</v>
      </c>
      <c r="H248">
        <v>45734.453591574071</v>
      </c>
      <c r="I248" t="s">
        <v>2297</v>
      </c>
      <c r="J248">
        <v>50</v>
      </c>
      <c r="K248" t="s">
        <v>27</v>
      </c>
      <c r="L248" s="2" t="s">
        <v>2292</v>
      </c>
      <c r="M248" s="3">
        <v>5.3</v>
      </c>
      <c r="N248">
        <v>1</v>
      </c>
      <c r="O248">
        <v>5.3E-3</v>
      </c>
      <c r="P248" s="2" t="s">
        <v>1047</v>
      </c>
      <c r="Q248" t="s">
        <v>2072</v>
      </c>
      <c r="R248" t="s">
        <v>1044</v>
      </c>
      <c r="S248" t="s">
        <v>1430</v>
      </c>
      <c r="T248" t="s">
        <v>2293</v>
      </c>
      <c r="U248">
        <v>92.372401157408603</v>
      </c>
      <c r="V248" t="s">
        <v>1047</v>
      </c>
      <c r="W248" t="s">
        <v>1047</v>
      </c>
    </row>
    <row r="249" spans="1:23" x14ac:dyDescent="0.3">
      <c r="A249" t="s">
        <v>1036</v>
      </c>
      <c r="B249" t="s">
        <v>1016</v>
      </c>
      <c r="C249" t="s">
        <v>1016</v>
      </c>
      <c r="D249">
        <v>58559</v>
      </c>
      <c r="E249" t="s">
        <v>2298</v>
      </c>
      <c r="F249" t="s">
        <v>2290</v>
      </c>
      <c r="G249" s="1" t="s">
        <v>1280</v>
      </c>
      <c r="H249">
        <v>45734.447707951389</v>
      </c>
      <c r="I249" t="s">
        <v>2299</v>
      </c>
      <c r="J249">
        <v>50</v>
      </c>
      <c r="K249" t="s">
        <v>27</v>
      </c>
      <c r="L249" s="2" t="s">
        <v>2292</v>
      </c>
      <c r="M249" s="3">
        <v>5.3</v>
      </c>
      <c r="N249">
        <v>1</v>
      </c>
      <c r="O249">
        <v>5.3E-3</v>
      </c>
      <c r="P249" s="2" t="s">
        <v>1047</v>
      </c>
      <c r="Q249" t="s">
        <v>2072</v>
      </c>
      <c r="R249" t="s">
        <v>1044</v>
      </c>
      <c r="S249" t="s">
        <v>1430</v>
      </c>
      <c r="T249" t="s">
        <v>2293</v>
      </c>
      <c r="U249">
        <v>92.371766226853651</v>
      </c>
      <c r="V249" t="s">
        <v>1047</v>
      </c>
      <c r="W249" t="s">
        <v>1047</v>
      </c>
    </row>
    <row r="250" spans="1:23" x14ac:dyDescent="0.3">
      <c r="A250" t="s">
        <v>2300</v>
      </c>
      <c r="B250" t="s">
        <v>174</v>
      </c>
      <c r="C250" t="s">
        <v>174</v>
      </c>
      <c r="D250">
        <v>58832</v>
      </c>
      <c r="E250" t="s">
        <v>2301</v>
      </c>
      <c r="F250" t="s">
        <v>2302</v>
      </c>
      <c r="G250" s="1" t="s">
        <v>2303</v>
      </c>
      <c r="H250">
        <v>45733.668989143524</v>
      </c>
      <c r="I250" t="s">
        <v>2304</v>
      </c>
      <c r="J250">
        <v>50</v>
      </c>
      <c r="K250" t="s">
        <v>27</v>
      </c>
      <c r="L250" s="2" t="str">
        <f>K250</f>
        <v>CUTT</v>
      </c>
      <c r="M250" s="3">
        <v>117.5</v>
      </c>
      <c r="N250">
        <v>1</v>
      </c>
      <c r="O250">
        <v>0.11749999999999999</v>
      </c>
      <c r="P250" s="2" t="s">
        <v>1047</v>
      </c>
      <c r="Q250" t="s">
        <v>2072</v>
      </c>
      <c r="R250" t="s">
        <v>1044</v>
      </c>
      <c r="S250" t="s">
        <v>2305</v>
      </c>
      <c r="T250" t="s">
        <v>2306</v>
      </c>
      <c r="U250">
        <v>86.829647384263808</v>
      </c>
      <c r="V250" t="s">
        <v>1047</v>
      </c>
      <c r="W250" t="s">
        <v>1047</v>
      </c>
    </row>
    <row r="251" spans="1:23" x14ac:dyDescent="0.3">
      <c r="A251" t="s">
        <v>1036</v>
      </c>
      <c r="B251" t="s">
        <v>133</v>
      </c>
      <c r="C251" t="s">
        <v>133</v>
      </c>
      <c r="D251">
        <v>45046</v>
      </c>
      <c r="E251" t="s">
        <v>2307</v>
      </c>
      <c r="F251" t="s">
        <v>2308</v>
      </c>
      <c r="G251" s="1" t="s">
        <v>1047</v>
      </c>
      <c r="H251">
        <v>45454.414208263886</v>
      </c>
      <c r="I251" t="s">
        <v>1128</v>
      </c>
      <c r="J251">
        <v>40</v>
      </c>
      <c r="K251" t="s">
        <v>27</v>
      </c>
      <c r="L251" s="2" t="s">
        <v>20</v>
      </c>
      <c r="M251" s="3">
        <v>49.66</v>
      </c>
      <c r="N251">
        <v>1</v>
      </c>
      <c r="O251">
        <v>4.9660000000000003E-2</v>
      </c>
      <c r="P251" s="2" t="s">
        <v>1446</v>
      </c>
      <c r="Q251" t="s">
        <v>2309</v>
      </c>
      <c r="R251" t="s">
        <v>1044</v>
      </c>
      <c r="S251" t="s">
        <v>1047</v>
      </c>
      <c r="T251" t="s">
        <v>2310</v>
      </c>
      <c r="U251">
        <v>363.02247535879718</v>
      </c>
      <c r="V251" t="s">
        <v>1047</v>
      </c>
      <c r="W251" t="s">
        <v>1047</v>
      </c>
    </row>
    <row r="252" spans="1:23" x14ac:dyDescent="0.3">
      <c r="A252" t="s">
        <v>1036</v>
      </c>
      <c r="B252" t="s">
        <v>1650</v>
      </c>
      <c r="C252" t="s">
        <v>105</v>
      </c>
      <c r="D252">
        <v>57521</v>
      </c>
      <c r="E252" t="s">
        <v>2311</v>
      </c>
      <c r="F252" t="s">
        <v>2312</v>
      </c>
      <c r="G252" s="1" t="s">
        <v>2313</v>
      </c>
      <c r="H252">
        <v>45815.473397094909</v>
      </c>
      <c r="I252" t="s">
        <v>2314</v>
      </c>
      <c r="J252">
        <v>90</v>
      </c>
      <c r="K252" t="s">
        <v>2315</v>
      </c>
      <c r="L252" s="2" t="s">
        <v>19</v>
      </c>
      <c r="M252" s="3">
        <v>476.42</v>
      </c>
      <c r="N252">
        <v>1</v>
      </c>
      <c r="O252">
        <v>0.47642000000000001</v>
      </c>
      <c r="P252" s="2" t="s">
        <v>1655</v>
      </c>
      <c r="Q252" t="s">
        <v>2316</v>
      </c>
      <c r="R252" t="s">
        <v>1044</v>
      </c>
      <c r="S252" t="s">
        <v>1045</v>
      </c>
      <c r="T252" t="s">
        <v>1481</v>
      </c>
      <c r="U252">
        <v>19.24174113426125</v>
      </c>
      <c r="V252" t="s">
        <v>1524</v>
      </c>
      <c r="W252" t="s">
        <v>1657</v>
      </c>
    </row>
    <row r="253" spans="1:23" x14ac:dyDescent="0.3">
      <c r="A253" t="s">
        <v>1036</v>
      </c>
      <c r="B253" t="s">
        <v>1615</v>
      </c>
      <c r="C253" t="s">
        <v>234</v>
      </c>
      <c r="D253">
        <v>61136</v>
      </c>
      <c r="E253" t="s">
        <v>2317</v>
      </c>
      <c r="F253" t="s">
        <v>2318</v>
      </c>
      <c r="G253" s="1" t="s">
        <v>2319</v>
      </c>
      <c r="H253">
        <v>45815.366323865739</v>
      </c>
      <c r="I253" t="s">
        <v>2320</v>
      </c>
      <c r="J253">
        <v>110</v>
      </c>
      <c r="K253" t="s">
        <v>2315</v>
      </c>
      <c r="L253" s="2" t="s">
        <v>19</v>
      </c>
      <c r="M253" s="3">
        <v>33.659999999999997</v>
      </c>
      <c r="N253">
        <v>1</v>
      </c>
      <c r="O253">
        <v>3.3660000000000002E-2</v>
      </c>
      <c r="P253" s="2" t="s">
        <v>1620</v>
      </c>
      <c r="Q253" t="s">
        <v>2321</v>
      </c>
      <c r="R253" t="s">
        <v>1044</v>
      </c>
      <c r="S253" t="s">
        <v>1045</v>
      </c>
      <c r="T253" t="s">
        <v>1622</v>
      </c>
      <c r="U253">
        <v>258.40146884259588</v>
      </c>
      <c r="V253" t="s">
        <v>1524</v>
      </c>
      <c r="W253" t="s">
        <v>1623</v>
      </c>
    </row>
    <row r="254" spans="1:23" x14ac:dyDescent="0.3">
      <c r="A254" t="s">
        <v>1036</v>
      </c>
      <c r="B254" t="s">
        <v>1615</v>
      </c>
      <c r="C254" t="s">
        <v>234</v>
      </c>
      <c r="D254">
        <v>61136</v>
      </c>
      <c r="E254" t="s">
        <v>2322</v>
      </c>
      <c r="F254" t="s">
        <v>2323</v>
      </c>
      <c r="G254" s="1" t="s">
        <v>2324</v>
      </c>
      <c r="H254">
        <v>45815.365282696759</v>
      </c>
      <c r="I254" t="s">
        <v>2325</v>
      </c>
      <c r="J254">
        <v>110</v>
      </c>
      <c r="K254" t="s">
        <v>2315</v>
      </c>
      <c r="L254" s="2" t="s">
        <v>19</v>
      </c>
      <c r="M254" s="3">
        <v>33.659999999999997</v>
      </c>
      <c r="N254">
        <v>1</v>
      </c>
      <c r="O254">
        <v>3.3660000000000002E-2</v>
      </c>
      <c r="P254" s="2" t="s">
        <v>1620</v>
      </c>
      <c r="Q254" t="s">
        <v>2321</v>
      </c>
      <c r="R254" t="s">
        <v>1044</v>
      </c>
      <c r="S254" t="s">
        <v>1045</v>
      </c>
      <c r="T254" t="s">
        <v>2326</v>
      </c>
      <c r="U254">
        <v>270.51150891203719</v>
      </c>
      <c r="V254" t="s">
        <v>1524</v>
      </c>
      <c r="W254" t="s">
        <v>1623</v>
      </c>
    </row>
    <row r="255" spans="1:23" x14ac:dyDescent="0.3">
      <c r="A255" t="s">
        <v>1036</v>
      </c>
      <c r="B255" t="s">
        <v>1615</v>
      </c>
      <c r="C255" t="s">
        <v>234</v>
      </c>
      <c r="D255">
        <v>61136</v>
      </c>
      <c r="E255" t="s">
        <v>2327</v>
      </c>
      <c r="F255" t="s">
        <v>2328</v>
      </c>
      <c r="G255" s="1" t="s">
        <v>2329</v>
      </c>
      <c r="H255">
        <v>45815.365114490742</v>
      </c>
      <c r="I255" t="s">
        <v>2330</v>
      </c>
      <c r="J255">
        <v>110</v>
      </c>
      <c r="K255" t="s">
        <v>2315</v>
      </c>
      <c r="L255" s="2" t="s">
        <v>19</v>
      </c>
      <c r="M255" s="3">
        <v>33.659999999999997</v>
      </c>
      <c r="N255">
        <v>1</v>
      </c>
      <c r="O255">
        <v>3.3660000000000002E-2</v>
      </c>
      <c r="P255" s="2" t="s">
        <v>1620</v>
      </c>
      <c r="Q255" t="s">
        <v>2321</v>
      </c>
      <c r="R255" t="s">
        <v>1044</v>
      </c>
      <c r="S255" t="s">
        <v>1045</v>
      </c>
      <c r="T255" t="s">
        <v>2331</v>
      </c>
      <c r="U255">
        <v>277.23926953703631</v>
      </c>
      <c r="V255" t="s">
        <v>1524</v>
      </c>
      <c r="W255" t="s">
        <v>1623</v>
      </c>
    </row>
    <row r="256" spans="1:23" x14ac:dyDescent="0.3">
      <c r="A256" t="s">
        <v>1036</v>
      </c>
      <c r="B256" t="s">
        <v>1615</v>
      </c>
      <c r="C256" t="s">
        <v>234</v>
      </c>
      <c r="D256">
        <v>61136</v>
      </c>
      <c r="E256" t="s">
        <v>2332</v>
      </c>
      <c r="F256" t="s">
        <v>2333</v>
      </c>
      <c r="G256" s="1" t="s">
        <v>2334</v>
      </c>
      <c r="H256">
        <v>45815.364949201386</v>
      </c>
      <c r="I256" t="s">
        <v>2335</v>
      </c>
      <c r="J256">
        <v>110</v>
      </c>
      <c r="K256" t="s">
        <v>2315</v>
      </c>
      <c r="L256" s="2" t="s">
        <v>19</v>
      </c>
      <c r="M256" s="3">
        <v>33.659999999999997</v>
      </c>
      <c r="N256">
        <v>1</v>
      </c>
      <c r="O256">
        <v>3.3660000000000002E-2</v>
      </c>
      <c r="P256" s="2" t="s">
        <v>1620</v>
      </c>
      <c r="Q256" t="s">
        <v>2321</v>
      </c>
      <c r="R256" t="s">
        <v>1044</v>
      </c>
      <c r="S256" t="s">
        <v>1045</v>
      </c>
      <c r="T256" t="s">
        <v>2336</v>
      </c>
      <c r="U256">
        <v>262.79066006944049</v>
      </c>
      <c r="V256" t="s">
        <v>1524</v>
      </c>
      <c r="W256" t="s">
        <v>1623</v>
      </c>
    </row>
    <row r="257" spans="1:23" x14ac:dyDescent="0.3">
      <c r="A257" t="s">
        <v>1036</v>
      </c>
      <c r="B257" t="s">
        <v>1615</v>
      </c>
      <c r="C257" t="s">
        <v>234</v>
      </c>
      <c r="D257">
        <v>61136</v>
      </c>
      <c r="E257" t="s">
        <v>2337</v>
      </c>
      <c r="F257" t="s">
        <v>2338</v>
      </c>
      <c r="G257" s="1" t="s">
        <v>2339</v>
      </c>
      <c r="H257">
        <v>45815.364785162034</v>
      </c>
      <c r="I257" t="s">
        <v>2340</v>
      </c>
      <c r="J257">
        <v>110</v>
      </c>
      <c r="K257" t="s">
        <v>2315</v>
      </c>
      <c r="L257" s="2" t="s">
        <v>19</v>
      </c>
      <c r="M257" s="3">
        <v>33.659999999999997</v>
      </c>
      <c r="N257">
        <v>1</v>
      </c>
      <c r="O257">
        <v>3.3660000000000002E-2</v>
      </c>
      <c r="P257" s="2" t="s">
        <v>1620</v>
      </c>
      <c r="Q257" t="s">
        <v>2321</v>
      </c>
      <c r="R257" t="s">
        <v>1044</v>
      </c>
      <c r="S257" t="s">
        <v>1045</v>
      </c>
      <c r="T257" t="s">
        <v>2341</v>
      </c>
      <c r="U257">
        <v>266.88219811342418</v>
      </c>
      <c r="V257" t="s">
        <v>1524</v>
      </c>
      <c r="W257" t="s">
        <v>1623</v>
      </c>
    </row>
    <row r="258" spans="1:23" x14ac:dyDescent="0.3">
      <c r="A258" t="s">
        <v>1036</v>
      </c>
      <c r="B258" t="s">
        <v>1615</v>
      </c>
      <c r="C258" t="s">
        <v>234</v>
      </c>
      <c r="D258">
        <v>61136</v>
      </c>
      <c r="E258" t="s">
        <v>2342</v>
      </c>
      <c r="F258" t="s">
        <v>2333</v>
      </c>
      <c r="G258" s="1" t="s">
        <v>2343</v>
      </c>
      <c r="H258">
        <v>45815.364578981476</v>
      </c>
      <c r="I258" t="s">
        <v>2344</v>
      </c>
      <c r="J258">
        <v>110</v>
      </c>
      <c r="K258" t="s">
        <v>2315</v>
      </c>
      <c r="L258" s="2" t="s">
        <v>19</v>
      </c>
      <c r="M258" s="3">
        <v>33.659999999999997</v>
      </c>
      <c r="N258">
        <v>1</v>
      </c>
      <c r="O258">
        <v>3.3660000000000002E-2</v>
      </c>
      <c r="P258" s="2" t="s">
        <v>1620</v>
      </c>
      <c r="Q258" t="s">
        <v>2321</v>
      </c>
      <c r="R258" t="s">
        <v>1044</v>
      </c>
      <c r="S258" t="s">
        <v>1045</v>
      </c>
      <c r="T258" t="s">
        <v>2336</v>
      </c>
      <c r="U258">
        <v>262.74465553240589</v>
      </c>
      <c r="V258" t="s">
        <v>1524</v>
      </c>
      <c r="W258" t="s">
        <v>1623</v>
      </c>
    </row>
    <row r="259" spans="1:23" x14ac:dyDescent="0.3">
      <c r="A259" t="s">
        <v>1036</v>
      </c>
      <c r="B259" t="s">
        <v>2345</v>
      </c>
      <c r="C259" t="s">
        <v>220</v>
      </c>
      <c r="D259">
        <v>60067</v>
      </c>
      <c r="E259" t="s">
        <v>2346</v>
      </c>
      <c r="F259" t="s">
        <v>2347</v>
      </c>
      <c r="G259" s="1" t="s">
        <v>2348</v>
      </c>
      <c r="H259">
        <v>45801.507350949083</v>
      </c>
      <c r="I259" t="s">
        <v>2349</v>
      </c>
      <c r="J259">
        <v>110</v>
      </c>
      <c r="K259" t="s">
        <v>2315</v>
      </c>
      <c r="L259" s="2" t="s">
        <v>19</v>
      </c>
      <c r="M259" s="3">
        <v>85.3</v>
      </c>
      <c r="N259">
        <v>1</v>
      </c>
      <c r="O259">
        <v>8.5300000000000001E-2</v>
      </c>
      <c r="P259" s="2" t="s">
        <v>2350</v>
      </c>
      <c r="Q259" t="s">
        <v>2321</v>
      </c>
      <c r="R259" t="s">
        <v>1044</v>
      </c>
      <c r="S259" t="s">
        <v>2174</v>
      </c>
      <c r="T259" t="s">
        <v>1718</v>
      </c>
      <c r="U259">
        <v>48.421177847223589</v>
      </c>
      <c r="V259" t="s">
        <v>1306</v>
      </c>
      <c r="W259" t="s">
        <v>1918</v>
      </c>
    </row>
    <row r="260" spans="1:23" x14ac:dyDescent="0.3">
      <c r="A260" t="s">
        <v>1036</v>
      </c>
      <c r="B260" t="s">
        <v>2351</v>
      </c>
      <c r="C260" t="s">
        <v>108</v>
      </c>
      <c r="D260">
        <v>55231</v>
      </c>
      <c r="E260" t="s">
        <v>2352</v>
      </c>
      <c r="F260" t="s">
        <v>2353</v>
      </c>
      <c r="G260" s="1" t="s">
        <v>1913</v>
      </c>
      <c r="H260">
        <v>45656.44708690972</v>
      </c>
      <c r="I260" t="s">
        <v>1128</v>
      </c>
      <c r="J260">
        <v>110</v>
      </c>
      <c r="K260" t="s">
        <v>2315</v>
      </c>
      <c r="L260" s="2" t="s">
        <v>19</v>
      </c>
      <c r="M260" s="3">
        <v>24</v>
      </c>
      <c r="N260">
        <v>1</v>
      </c>
      <c r="O260">
        <v>2.4E-2</v>
      </c>
      <c r="P260" s="2" t="s">
        <v>2116</v>
      </c>
      <c r="Q260" t="s">
        <v>2321</v>
      </c>
      <c r="R260" t="s">
        <v>1044</v>
      </c>
      <c r="S260" t="s">
        <v>1047</v>
      </c>
      <c r="T260" t="s">
        <v>2354</v>
      </c>
      <c r="U260">
        <v>172.81051756944359</v>
      </c>
      <c r="V260" t="s">
        <v>1449</v>
      </c>
      <c r="W260" t="s">
        <v>1667</v>
      </c>
    </row>
    <row r="261" spans="1:23" x14ac:dyDescent="0.3">
      <c r="A261" t="s">
        <v>1036</v>
      </c>
      <c r="B261" t="s">
        <v>465</v>
      </c>
      <c r="C261" t="s">
        <v>465</v>
      </c>
      <c r="D261">
        <v>48877</v>
      </c>
      <c r="E261" t="s">
        <v>2357</v>
      </c>
      <c r="F261" t="s">
        <v>2358</v>
      </c>
      <c r="G261" s="1" t="s">
        <v>2359</v>
      </c>
      <c r="H261">
        <v>45816.64739648148</v>
      </c>
      <c r="I261" t="s">
        <v>2360</v>
      </c>
      <c r="J261">
        <v>130</v>
      </c>
      <c r="K261" t="s">
        <v>21</v>
      </c>
      <c r="L261" s="2" t="s">
        <v>22</v>
      </c>
      <c r="M261" s="3">
        <v>176.38</v>
      </c>
      <c r="N261">
        <v>1</v>
      </c>
      <c r="O261">
        <v>0.17638000000000001</v>
      </c>
      <c r="P261" s="2" t="s">
        <v>1047</v>
      </c>
      <c r="Q261" t="s">
        <v>2361</v>
      </c>
      <c r="R261" t="s">
        <v>1044</v>
      </c>
      <c r="S261" t="s">
        <v>1238</v>
      </c>
      <c r="T261" t="s">
        <v>1052</v>
      </c>
      <c r="U261">
        <v>40.405982384261733</v>
      </c>
      <c r="V261" t="s">
        <v>1047</v>
      </c>
      <c r="W261" t="s">
        <v>1047</v>
      </c>
    </row>
    <row r="262" spans="1:23" x14ac:dyDescent="0.3">
      <c r="A262" t="s">
        <v>1036</v>
      </c>
      <c r="B262" t="s">
        <v>105</v>
      </c>
      <c r="C262" t="s">
        <v>105</v>
      </c>
      <c r="D262">
        <v>55902</v>
      </c>
      <c r="E262" t="s">
        <v>2362</v>
      </c>
      <c r="F262" t="s">
        <v>2363</v>
      </c>
      <c r="G262" s="1" t="s">
        <v>2364</v>
      </c>
      <c r="H262">
        <v>45816.630747581017</v>
      </c>
      <c r="I262" t="s">
        <v>2365</v>
      </c>
      <c r="J262">
        <v>130</v>
      </c>
      <c r="K262" t="s">
        <v>21</v>
      </c>
      <c r="L262" s="2" t="s">
        <v>22</v>
      </c>
      <c r="M262" s="3">
        <v>476.42</v>
      </c>
      <c r="N262">
        <v>1</v>
      </c>
      <c r="O262">
        <v>0.47642000000000001</v>
      </c>
      <c r="P262" s="2" t="s">
        <v>1655</v>
      </c>
      <c r="Q262" t="s">
        <v>2366</v>
      </c>
      <c r="R262" t="s">
        <v>1044</v>
      </c>
      <c r="S262" t="s">
        <v>1238</v>
      </c>
      <c r="T262" t="s">
        <v>1601</v>
      </c>
      <c r="U262">
        <v>29.937283935185409</v>
      </c>
      <c r="V262" t="s">
        <v>1047</v>
      </c>
      <c r="W262" t="s">
        <v>1047</v>
      </c>
    </row>
    <row r="263" spans="1:23" x14ac:dyDescent="0.3">
      <c r="A263" t="s">
        <v>1036</v>
      </c>
      <c r="B263" t="s">
        <v>220</v>
      </c>
      <c r="C263" t="s">
        <v>220</v>
      </c>
      <c r="D263">
        <v>60509</v>
      </c>
      <c r="E263" t="s">
        <v>2367</v>
      </c>
      <c r="F263" t="s">
        <v>2368</v>
      </c>
      <c r="G263" s="1" t="s">
        <v>2369</v>
      </c>
      <c r="H263">
        <v>45816.582509814813</v>
      </c>
      <c r="I263" t="s">
        <v>2370</v>
      </c>
      <c r="J263">
        <v>130</v>
      </c>
      <c r="K263" t="s">
        <v>21</v>
      </c>
      <c r="L263" s="2" t="s">
        <v>22</v>
      </c>
      <c r="M263" s="3">
        <v>85.3</v>
      </c>
      <c r="N263">
        <v>1</v>
      </c>
      <c r="O263">
        <v>8.5300000000000001E-2</v>
      </c>
      <c r="P263" s="2" t="s">
        <v>2350</v>
      </c>
      <c r="Q263" t="s">
        <v>2361</v>
      </c>
      <c r="R263" t="s">
        <v>1044</v>
      </c>
      <c r="S263" t="s">
        <v>1238</v>
      </c>
      <c r="T263" t="s">
        <v>2219</v>
      </c>
      <c r="U263">
        <v>21.73279711805662</v>
      </c>
      <c r="V263" t="s">
        <v>1047</v>
      </c>
      <c r="W263" t="s">
        <v>1047</v>
      </c>
    </row>
    <row r="264" spans="1:23" x14ac:dyDescent="0.3">
      <c r="A264" t="s">
        <v>1036</v>
      </c>
      <c r="B264" t="s">
        <v>220</v>
      </c>
      <c r="C264" t="s">
        <v>220</v>
      </c>
      <c r="D264">
        <v>60867</v>
      </c>
      <c r="E264" t="s">
        <v>2371</v>
      </c>
      <c r="F264" t="s">
        <v>2372</v>
      </c>
      <c r="G264" s="1" t="s">
        <v>2373</v>
      </c>
      <c r="H264">
        <v>45816.582267488433</v>
      </c>
      <c r="I264" t="s">
        <v>2374</v>
      </c>
      <c r="J264">
        <v>130</v>
      </c>
      <c r="K264" t="s">
        <v>21</v>
      </c>
      <c r="L264" s="2" t="s">
        <v>22</v>
      </c>
      <c r="M264" s="3">
        <v>85.3</v>
      </c>
      <c r="N264">
        <v>1</v>
      </c>
      <c r="O264">
        <v>8.5300000000000001E-2</v>
      </c>
      <c r="P264" s="2" t="s">
        <v>2350</v>
      </c>
      <c r="Q264" t="s">
        <v>2361</v>
      </c>
      <c r="R264" t="s">
        <v>1044</v>
      </c>
      <c r="S264" t="s">
        <v>1238</v>
      </c>
      <c r="T264" t="s">
        <v>1546</v>
      </c>
      <c r="U264">
        <v>18.290346284724361</v>
      </c>
      <c r="V264" t="s">
        <v>1047</v>
      </c>
      <c r="W264" t="s">
        <v>1047</v>
      </c>
    </row>
    <row r="265" spans="1:23" x14ac:dyDescent="0.3">
      <c r="A265" t="s">
        <v>1036</v>
      </c>
      <c r="B265" t="s">
        <v>1011</v>
      </c>
      <c r="C265" t="s">
        <v>1011</v>
      </c>
      <c r="D265">
        <v>58714</v>
      </c>
      <c r="E265" t="s">
        <v>2375</v>
      </c>
      <c r="F265" t="s">
        <v>2376</v>
      </c>
      <c r="G265" s="1" t="s">
        <v>2377</v>
      </c>
      <c r="H265">
        <v>45816.403312453702</v>
      </c>
      <c r="I265" t="s">
        <v>2378</v>
      </c>
      <c r="J265">
        <v>140</v>
      </c>
      <c r="K265" t="s">
        <v>21</v>
      </c>
      <c r="L265" s="2" t="s">
        <v>22</v>
      </c>
      <c r="M265" s="3">
        <v>69</v>
      </c>
      <c r="N265">
        <v>1</v>
      </c>
      <c r="O265">
        <v>6.9000000000000006E-2</v>
      </c>
      <c r="P265" s="2" t="s">
        <v>1047</v>
      </c>
      <c r="Q265" t="s">
        <v>2379</v>
      </c>
      <c r="R265" t="s">
        <v>1044</v>
      </c>
      <c r="S265" t="s">
        <v>1238</v>
      </c>
      <c r="T265" t="s">
        <v>2088</v>
      </c>
      <c r="U265">
        <v>3.8878786111090449</v>
      </c>
      <c r="V265" t="s">
        <v>1047</v>
      </c>
      <c r="W265" t="s">
        <v>1047</v>
      </c>
    </row>
    <row r="266" spans="1:23" x14ac:dyDescent="0.3">
      <c r="A266" t="s">
        <v>1036</v>
      </c>
      <c r="B266" t="s">
        <v>1011</v>
      </c>
      <c r="C266" t="s">
        <v>1011</v>
      </c>
      <c r="D266">
        <v>58714</v>
      </c>
      <c r="E266" t="s">
        <v>2380</v>
      </c>
      <c r="F266" t="s">
        <v>2381</v>
      </c>
      <c r="G266" s="1" t="s">
        <v>2382</v>
      </c>
      <c r="H266">
        <v>45816.391925856493</v>
      </c>
      <c r="I266" t="s">
        <v>2383</v>
      </c>
      <c r="J266">
        <v>140</v>
      </c>
      <c r="K266" t="s">
        <v>21</v>
      </c>
      <c r="L266" s="2" t="s">
        <v>22</v>
      </c>
      <c r="M266" s="3">
        <v>69</v>
      </c>
      <c r="N266">
        <v>1</v>
      </c>
      <c r="O266">
        <v>6.9000000000000006E-2</v>
      </c>
      <c r="P266" s="2" t="s">
        <v>1047</v>
      </c>
      <c r="Q266" t="s">
        <v>2379</v>
      </c>
      <c r="R266" t="s">
        <v>1044</v>
      </c>
      <c r="S266" t="s">
        <v>1238</v>
      </c>
      <c r="T266" t="s">
        <v>2088</v>
      </c>
      <c r="U266">
        <v>3.9242171990772472</v>
      </c>
      <c r="V266" t="s">
        <v>1047</v>
      </c>
      <c r="W266" t="s">
        <v>1047</v>
      </c>
    </row>
    <row r="267" spans="1:23" x14ac:dyDescent="0.3">
      <c r="A267" t="s">
        <v>1036</v>
      </c>
      <c r="B267" t="s">
        <v>1011</v>
      </c>
      <c r="C267" t="s">
        <v>1011</v>
      </c>
      <c r="D267">
        <v>58714</v>
      </c>
      <c r="E267" t="s">
        <v>2384</v>
      </c>
      <c r="F267" t="s">
        <v>2385</v>
      </c>
      <c r="G267" s="1" t="s">
        <v>2386</v>
      </c>
      <c r="H267">
        <v>45816.391731249998</v>
      </c>
      <c r="I267" t="s">
        <v>2387</v>
      </c>
      <c r="J267">
        <v>140</v>
      </c>
      <c r="K267" t="s">
        <v>21</v>
      </c>
      <c r="L267" s="2" t="s">
        <v>22</v>
      </c>
      <c r="M267" s="3">
        <v>69</v>
      </c>
      <c r="N267">
        <v>1</v>
      </c>
      <c r="O267">
        <v>6.9000000000000006E-2</v>
      </c>
      <c r="P267" s="2" t="s">
        <v>1047</v>
      </c>
      <c r="Q267" t="s">
        <v>2379</v>
      </c>
      <c r="R267" t="s">
        <v>1044</v>
      </c>
      <c r="S267" t="s">
        <v>1238</v>
      </c>
      <c r="T267" t="s">
        <v>2088</v>
      </c>
      <c r="U267">
        <v>3.826405914354837</v>
      </c>
      <c r="V267" t="s">
        <v>1047</v>
      </c>
      <c r="W267" t="s">
        <v>1047</v>
      </c>
    </row>
    <row r="268" spans="1:23" x14ac:dyDescent="0.3">
      <c r="A268" t="s">
        <v>1036</v>
      </c>
      <c r="B268" t="s">
        <v>1011</v>
      </c>
      <c r="C268" t="s">
        <v>1011</v>
      </c>
      <c r="D268">
        <v>58714</v>
      </c>
      <c r="E268" t="s">
        <v>2388</v>
      </c>
      <c r="F268" t="s">
        <v>2389</v>
      </c>
      <c r="G268" s="1" t="s">
        <v>2390</v>
      </c>
      <c r="H268">
        <v>45816.391522592588</v>
      </c>
      <c r="I268" t="s">
        <v>2391</v>
      </c>
      <c r="J268">
        <v>140</v>
      </c>
      <c r="K268" t="s">
        <v>21</v>
      </c>
      <c r="L268" s="2" t="s">
        <v>22</v>
      </c>
      <c r="M268" s="3">
        <v>69</v>
      </c>
      <c r="N268">
        <v>1</v>
      </c>
      <c r="O268">
        <v>6.9000000000000006E-2</v>
      </c>
      <c r="P268" s="2" t="s">
        <v>1047</v>
      </c>
      <c r="Q268" t="s">
        <v>2379</v>
      </c>
      <c r="R268" t="s">
        <v>1044</v>
      </c>
      <c r="S268" t="s">
        <v>1238</v>
      </c>
      <c r="T268" t="s">
        <v>2088</v>
      </c>
      <c r="U268">
        <v>3.6851340046268888</v>
      </c>
      <c r="V268" t="s">
        <v>1047</v>
      </c>
      <c r="W268" t="s">
        <v>1047</v>
      </c>
    </row>
    <row r="269" spans="1:23" x14ac:dyDescent="0.3">
      <c r="A269" t="s">
        <v>1036</v>
      </c>
      <c r="B269" t="s">
        <v>171</v>
      </c>
      <c r="C269" t="s">
        <v>171</v>
      </c>
      <c r="D269">
        <v>58602</v>
      </c>
      <c r="E269" t="s">
        <v>2392</v>
      </c>
      <c r="F269" t="s">
        <v>2393</v>
      </c>
      <c r="G269" s="1" t="s">
        <v>1505</v>
      </c>
      <c r="H269">
        <v>45816.391250752313</v>
      </c>
      <c r="I269" t="s">
        <v>2394</v>
      </c>
      <c r="J269">
        <v>130</v>
      </c>
      <c r="K269" t="s">
        <v>21</v>
      </c>
      <c r="L269" s="2" t="s">
        <v>22</v>
      </c>
      <c r="M269" s="3">
        <v>82</v>
      </c>
      <c r="N269">
        <v>1</v>
      </c>
      <c r="O269">
        <v>8.2000000000000003E-2</v>
      </c>
      <c r="P269" s="2" t="s">
        <v>1047</v>
      </c>
      <c r="Q269" t="s">
        <v>2379</v>
      </c>
      <c r="R269" t="s">
        <v>1044</v>
      </c>
      <c r="S269" t="s">
        <v>1238</v>
      </c>
      <c r="T269" t="s">
        <v>1344</v>
      </c>
      <c r="U269">
        <v>24.84855524305749</v>
      </c>
      <c r="V269" t="s">
        <v>1047</v>
      </c>
      <c r="W269" t="s">
        <v>1047</v>
      </c>
    </row>
    <row r="270" spans="1:23" x14ac:dyDescent="0.3">
      <c r="A270" t="s">
        <v>1036</v>
      </c>
      <c r="B270" t="s">
        <v>1011</v>
      </c>
      <c r="C270" t="s">
        <v>1011</v>
      </c>
      <c r="D270">
        <v>58714</v>
      </c>
      <c r="E270" t="s">
        <v>2395</v>
      </c>
      <c r="F270" t="s">
        <v>2396</v>
      </c>
      <c r="G270" s="1" t="s">
        <v>2397</v>
      </c>
      <c r="H270">
        <v>45816.391062129631</v>
      </c>
      <c r="I270" t="s">
        <v>2398</v>
      </c>
      <c r="J270">
        <v>140</v>
      </c>
      <c r="K270" t="s">
        <v>21</v>
      </c>
      <c r="L270" s="2" t="s">
        <v>22</v>
      </c>
      <c r="M270" s="3">
        <v>69</v>
      </c>
      <c r="N270">
        <v>1</v>
      </c>
      <c r="O270">
        <v>6.9000000000000006E-2</v>
      </c>
      <c r="P270" s="2" t="s">
        <v>1047</v>
      </c>
      <c r="Q270" t="s">
        <v>2379</v>
      </c>
      <c r="R270" t="s">
        <v>1044</v>
      </c>
      <c r="S270" t="s">
        <v>1238</v>
      </c>
      <c r="T270" t="s">
        <v>2121</v>
      </c>
      <c r="U270">
        <v>10.05532329861308</v>
      </c>
      <c r="V270" t="s">
        <v>1047</v>
      </c>
      <c r="W270" t="s">
        <v>1047</v>
      </c>
    </row>
    <row r="271" spans="1:23" x14ac:dyDescent="0.3">
      <c r="A271" t="s">
        <v>1036</v>
      </c>
      <c r="B271" t="s">
        <v>715</v>
      </c>
      <c r="C271" t="s">
        <v>715</v>
      </c>
      <c r="D271">
        <v>50106</v>
      </c>
      <c r="E271" t="s">
        <v>2399</v>
      </c>
      <c r="F271" t="s">
        <v>2400</v>
      </c>
      <c r="G271" s="1" t="s">
        <v>2401</v>
      </c>
      <c r="H271">
        <v>45816.206405219913</v>
      </c>
      <c r="I271" t="s">
        <v>2402</v>
      </c>
      <c r="J271">
        <v>100</v>
      </c>
      <c r="K271" t="s">
        <v>21</v>
      </c>
      <c r="L271" s="2" t="s">
        <v>22</v>
      </c>
      <c r="M271" s="3">
        <v>31.6</v>
      </c>
      <c r="N271">
        <v>1</v>
      </c>
      <c r="O271">
        <v>3.1600000000000003E-2</v>
      </c>
      <c r="P271" s="2" t="s">
        <v>2403</v>
      </c>
      <c r="Q271" t="s">
        <v>2404</v>
      </c>
      <c r="R271" t="s">
        <v>1044</v>
      </c>
      <c r="S271" t="s">
        <v>1238</v>
      </c>
      <c r="T271" t="s">
        <v>2405</v>
      </c>
      <c r="U271">
        <v>140.89779143518541</v>
      </c>
      <c r="V271" t="s">
        <v>1047</v>
      </c>
      <c r="W271" t="s">
        <v>1047</v>
      </c>
    </row>
    <row r="272" spans="1:23" x14ac:dyDescent="0.3">
      <c r="A272" t="s">
        <v>1036</v>
      </c>
      <c r="B272" t="s">
        <v>169</v>
      </c>
      <c r="C272" t="s">
        <v>169</v>
      </c>
      <c r="D272">
        <v>57623</v>
      </c>
      <c r="E272" t="s">
        <v>2406</v>
      </c>
      <c r="F272" t="s">
        <v>2407</v>
      </c>
      <c r="G272" s="1" t="s">
        <v>2408</v>
      </c>
      <c r="H272">
        <v>45815.595188645842</v>
      </c>
      <c r="I272" t="s">
        <v>2409</v>
      </c>
      <c r="J272">
        <v>120</v>
      </c>
      <c r="K272" t="s">
        <v>21</v>
      </c>
      <c r="L272" s="2" t="s">
        <v>22</v>
      </c>
      <c r="M272" s="3">
        <v>272.60000000000002</v>
      </c>
      <c r="N272">
        <v>1</v>
      </c>
      <c r="O272">
        <v>0.27260000000000001</v>
      </c>
      <c r="P272" s="2" t="s">
        <v>1047</v>
      </c>
      <c r="Q272" t="s">
        <v>2410</v>
      </c>
      <c r="R272" t="s">
        <v>1044</v>
      </c>
      <c r="S272" t="s">
        <v>1045</v>
      </c>
      <c r="T272" t="s">
        <v>2411</v>
      </c>
      <c r="U272">
        <v>6.3350934606496594</v>
      </c>
      <c r="V272" t="s">
        <v>1047</v>
      </c>
      <c r="W272" t="s">
        <v>1047</v>
      </c>
    </row>
    <row r="273" spans="1:23" x14ac:dyDescent="0.3">
      <c r="A273" t="s">
        <v>1036</v>
      </c>
      <c r="B273" t="s">
        <v>972</v>
      </c>
      <c r="C273" t="s">
        <v>972</v>
      </c>
      <c r="D273">
        <v>54586</v>
      </c>
      <c r="E273" t="s">
        <v>2412</v>
      </c>
      <c r="F273" t="s">
        <v>2413</v>
      </c>
      <c r="G273" s="1" t="s">
        <v>2414</v>
      </c>
      <c r="H273">
        <v>45814.499421250002</v>
      </c>
      <c r="I273" t="s">
        <v>2415</v>
      </c>
      <c r="J273">
        <v>130</v>
      </c>
      <c r="K273" t="s">
        <v>21</v>
      </c>
      <c r="L273" s="2" t="s">
        <v>22</v>
      </c>
      <c r="M273" s="3">
        <v>16</v>
      </c>
      <c r="N273">
        <v>1</v>
      </c>
      <c r="O273">
        <v>1.6E-2</v>
      </c>
      <c r="P273" s="2" t="s">
        <v>2416</v>
      </c>
      <c r="Q273" t="s">
        <v>2410</v>
      </c>
      <c r="R273" t="s">
        <v>1044</v>
      </c>
      <c r="S273" t="s">
        <v>1105</v>
      </c>
      <c r="T273" t="s">
        <v>1071</v>
      </c>
      <c r="U273">
        <v>41.518290543979667</v>
      </c>
      <c r="V273" t="s">
        <v>1047</v>
      </c>
      <c r="W273" t="s">
        <v>1047</v>
      </c>
    </row>
    <row r="274" spans="1:23" x14ac:dyDescent="0.3">
      <c r="A274" t="s">
        <v>1036</v>
      </c>
      <c r="B274" t="s">
        <v>972</v>
      </c>
      <c r="C274" t="s">
        <v>972</v>
      </c>
      <c r="D274">
        <v>54586</v>
      </c>
      <c r="E274" t="s">
        <v>2417</v>
      </c>
      <c r="F274" t="s">
        <v>2418</v>
      </c>
      <c r="G274" s="1" t="s">
        <v>2009</v>
      </c>
      <c r="H274">
        <v>45814.499189212962</v>
      </c>
      <c r="I274" t="s">
        <v>2419</v>
      </c>
      <c r="J274">
        <v>130</v>
      </c>
      <c r="K274" t="s">
        <v>21</v>
      </c>
      <c r="L274" s="2" t="s">
        <v>22</v>
      </c>
      <c r="M274" s="3">
        <v>16</v>
      </c>
      <c r="N274">
        <v>1</v>
      </c>
      <c r="O274">
        <v>1.6E-2</v>
      </c>
      <c r="P274" s="2" t="s">
        <v>2416</v>
      </c>
      <c r="Q274" t="s">
        <v>2410</v>
      </c>
      <c r="R274" t="s">
        <v>1044</v>
      </c>
      <c r="S274" t="s">
        <v>1105</v>
      </c>
      <c r="T274" t="s">
        <v>2280</v>
      </c>
      <c r="U274">
        <v>42.782295590281137</v>
      </c>
      <c r="V274" t="s">
        <v>1047</v>
      </c>
      <c r="W274" t="s">
        <v>1047</v>
      </c>
    </row>
    <row r="275" spans="1:23" x14ac:dyDescent="0.3">
      <c r="A275" t="s">
        <v>1036</v>
      </c>
      <c r="B275" t="s">
        <v>2420</v>
      </c>
      <c r="C275" t="s">
        <v>2420</v>
      </c>
      <c r="D275">
        <v>60359</v>
      </c>
      <c r="E275" t="s">
        <v>2421</v>
      </c>
      <c r="F275" t="s">
        <v>2422</v>
      </c>
      <c r="G275" s="1" t="s">
        <v>1292</v>
      </c>
      <c r="H275">
        <v>45813.884036840267</v>
      </c>
      <c r="I275" t="s">
        <v>2423</v>
      </c>
      <c r="J275">
        <v>140</v>
      </c>
      <c r="K275" t="s">
        <v>21</v>
      </c>
      <c r="L275" s="2" t="s">
        <v>22</v>
      </c>
      <c r="M275" s="3">
        <v>58</v>
      </c>
      <c r="N275">
        <v>1</v>
      </c>
      <c r="O275">
        <v>5.8000000000000003E-2</v>
      </c>
      <c r="P275" s="2" t="s">
        <v>1047</v>
      </c>
      <c r="Q275" t="s">
        <v>2424</v>
      </c>
      <c r="R275" t="s">
        <v>1044</v>
      </c>
      <c r="S275" t="s">
        <v>1730</v>
      </c>
      <c r="T275" t="s">
        <v>2250</v>
      </c>
      <c r="U275">
        <v>33.46214319444698</v>
      </c>
      <c r="V275" t="s">
        <v>1047</v>
      </c>
      <c r="W275" t="s">
        <v>1047</v>
      </c>
    </row>
    <row r="276" spans="1:23" x14ac:dyDescent="0.3">
      <c r="A276" t="s">
        <v>1036</v>
      </c>
      <c r="B276" t="s">
        <v>144</v>
      </c>
      <c r="C276" t="s">
        <v>144</v>
      </c>
      <c r="D276">
        <v>57564</v>
      </c>
      <c r="E276" t="s">
        <v>2425</v>
      </c>
      <c r="F276" t="s">
        <v>2426</v>
      </c>
      <c r="G276" s="1" t="s">
        <v>2427</v>
      </c>
      <c r="H276">
        <v>45812.292605787043</v>
      </c>
      <c r="I276" t="s">
        <v>2428</v>
      </c>
      <c r="J276">
        <v>120</v>
      </c>
      <c r="K276" t="s">
        <v>21</v>
      </c>
      <c r="L276" s="2" t="s">
        <v>22</v>
      </c>
      <c r="M276" s="3">
        <v>26.1</v>
      </c>
      <c r="N276">
        <v>1</v>
      </c>
      <c r="O276">
        <v>2.6100000000000002E-2</v>
      </c>
      <c r="P276" s="2" t="s">
        <v>1047</v>
      </c>
      <c r="Q276" t="s">
        <v>2429</v>
      </c>
      <c r="R276" t="s">
        <v>1044</v>
      </c>
      <c r="S276" t="s">
        <v>1287</v>
      </c>
      <c r="T276" t="s">
        <v>1344</v>
      </c>
      <c r="U276">
        <v>24.038337986108669</v>
      </c>
      <c r="V276" t="s">
        <v>1047</v>
      </c>
      <c r="W276" t="s">
        <v>1047</v>
      </c>
    </row>
    <row r="277" spans="1:23" x14ac:dyDescent="0.3">
      <c r="A277" t="s">
        <v>1036</v>
      </c>
      <c r="B277" t="s">
        <v>1000</v>
      </c>
      <c r="C277" t="s">
        <v>1000</v>
      </c>
      <c r="D277">
        <v>55183</v>
      </c>
      <c r="E277" t="s">
        <v>2430</v>
      </c>
      <c r="F277" t="s">
        <v>1687</v>
      </c>
      <c r="G277" s="1" t="s">
        <v>1403</v>
      </c>
      <c r="H277">
        <v>45811.521505972218</v>
      </c>
      <c r="I277" t="s">
        <v>2431</v>
      </c>
      <c r="J277">
        <v>140</v>
      </c>
      <c r="K277" t="s">
        <v>21</v>
      </c>
      <c r="L277" s="2" t="s">
        <v>22</v>
      </c>
      <c r="M277" s="3">
        <v>410</v>
      </c>
      <c r="N277">
        <v>1</v>
      </c>
      <c r="O277">
        <v>0.41</v>
      </c>
      <c r="P277" s="2" t="s">
        <v>1047</v>
      </c>
      <c r="Q277" t="s">
        <v>2361</v>
      </c>
      <c r="R277" t="s">
        <v>1044</v>
      </c>
      <c r="S277" t="s">
        <v>1781</v>
      </c>
      <c r="T277" t="s">
        <v>1662</v>
      </c>
      <c r="U277">
        <v>15.533319710651989</v>
      </c>
      <c r="V277" t="s">
        <v>1047</v>
      </c>
      <c r="W277" t="s">
        <v>1047</v>
      </c>
    </row>
    <row r="278" spans="1:23" x14ac:dyDescent="0.3">
      <c r="A278" t="s">
        <v>1036</v>
      </c>
      <c r="B278" t="s">
        <v>972</v>
      </c>
      <c r="C278" t="s">
        <v>972</v>
      </c>
      <c r="D278">
        <v>52935</v>
      </c>
      <c r="E278" t="s">
        <v>2432</v>
      </c>
      <c r="F278" t="s">
        <v>2433</v>
      </c>
      <c r="G278" s="1" t="s">
        <v>2434</v>
      </c>
      <c r="H278">
        <v>45809.222134444441</v>
      </c>
      <c r="I278" t="s">
        <v>2435</v>
      </c>
      <c r="J278">
        <v>130</v>
      </c>
      <c r="K278" t="s">
        <v>21</v>
      </c>
      <c r="L278" s="2" t="s">
        <v>22</v>
      </c>
      <c r="M278" s="3">
        <v>16</v>
      </c>
      <c r="N278">
        <v>1</v>
      </c>
      <c r="O278">
        <v>1.6E-2</v>
      </c>
      <c r="P278" s="2" t="s">
        <v>2416</v>
      </c>
      <c r="Q278" t="s">
        <v>2429</v>
      </c>
      <c r="R278" t="s">
        <v>1044</v>
      </c>
      <c r="S278" t="s">
        <v>1804</v>
      </c>
      <c r="T278" t="s">
        <v>1708</v>
      </c>
      <c r="U278">
        <v>36.772260185185587</v>
      </c>
      <c r="V278" t="s">
        <v>1047</v>
      </c>
      <c r="W278" t="s">
        <v>1047</v>
      </c>
    </row>
    <row r="279" spans="1:23" x14ac:dyDescent="0.3">
      <c r="A279" t="s">
        <v>1036</v>
      </c>
      <c r="B279" t="s">
        <v>972</v>
      </c>
      <c r="C279" t="s">
        <v>972</v>
      </c>
      <c r="D279">
        <v>60322</v>
      </c>
      <c r="E279" t="s">
        <v>2436</v>
      </c>
      <c r="F279" t="s">
        <v>2437</v>
      </c>
      <c r="G279" s="1" t="s">
        <v>2438</v>
      </c>
      <c r="H279">
        <v>45809.22057834491</v>
      </c>
      <c r="I279" t="s">
        <v>2439</v>
      </c>
      <c r="J279">
        <v>140</v>
      </c>
      <c r="K279" t="s">
        <v>21</v>
      </c>
      <c r="L279" s="2" t="s">
        <v>22</v>
      </c>
      <c r="M279" s="3">
        <v>16</v>
      </c>
      <c r="N279">
        <v>1</v>
      </c>
      <c r="O279">
        <v>1.6E-2</v>
      </c>
      <c r="P279" s="2" t="s">
        <v>2416</v>
      </c>
      <c r="Q279" t="s">
        <v>2429</v>
      </c>
      <c r="R279" t="s">
        <v>1044</v>
      </c>
      <c r="S279" t="s">
        <v>1804</v>
      </c>
      <c r="T279" t="s">
        <v>2250</v>
      </c>
      <c r="U279">
        <v>33.247786643521977</v>
      </c>
      <c r="V279" t="s">
        <v>1047</v>
      </c>
      <c r="W279" t="s">
        <v>1047</v>
      </c>
    </row>
    <row r="280" spans="1:23" x14ac:dyDescent="0.3">
      <c r="A280" t="s">
        <v>1036</v>
      </c>
      <c r="B280" t="s">
        <v>351</v>
      </c>
      <c r="C280" t="s">
        <v>351</v>
      </c>
      <c r="D280">
        <v>59770</v>
      </c>
      <c r="E280" t="s">
        <v>2440</v>
      </c>
      <c r="F280" t="s">
        <v>1659</v>
      </c>
      <c r="G280" s="1" t="s">
        <v>1691</v>
      </c>
      <c r="H280">
        <v>45806.457052048609</v>
      </c>
      <c r="I280" t="s">
        <v>2441</v>
      </c>
      <c r="J280">
        <v>130</v>
      </c>
      <c r="K280" t="s">
        <v>21</v>
      </c>
      <c r="L280" s="2" t="s">
        <v>22</v>
      </c>
      <c r="M280" s="3">
        <v>77.8</v>
      </c>
      <c r="N280">
        <v>1</v>
      </c>
      <c r="O280">
        <v>7.7799999999999994E-2</v>
      </c>
      <c r="P280" s="2" t="s">
        <v>1246</v>
      </c>
      <c r="Q280" t="s">
        <v>2429</v>
      </c>
      <c r="R280" t="s">
        <v>1044</v>
      </c>
      <c r="S280" t="s">
        <v>2130</v>
      </c>
      <c r="T280" t="s">
        <v>1662</v>
      </c>
      <c r="U280">
        <v>15.912472384261489</v>
      </c>
      <c r="V280" t="s">
        <v>1047</v>
      </c>
      <c r="W280" t="s">
        <v>1047</v>
      </c>
    </row>
    <row r="281" spans="1:23" x14ac:dyDescent="0.3">
      <c r="A281" t="s">
        <v>1036</v>
      </c>
      <c r="B281" t="s">
        <v>2420</v>
      </c>
      <c r="C281" t="s">
        <v>2420</v>
      </c>
      <c r="D281">
        <v>60359</v>
      </c>
      <c r="E281" t="s">
        <v>2442</v>
      </c>
      <c r="F281" t="s">
        <v>2443</v>
      </c>
      <c r="G281" s="1" t="s">
        <v>1276</v>
      </c>
      <c r="H281">
        <v>45799.794860150461</v>
      </c>
      <c r="I281" t="s">
        <v>2444</v>
      </c>
      <c r="J281">
        <v>140</v>
      </c>
      <c r="K281" t="s">
        <v>21</v>
      </c>
      <c r="L281" s="2" t="s">
        <v>22</v>
      </c>
      <c r="M281" s="3">
        <v>58</v>
      </c>
      <c r="N281">
        <v>1</v>
      </c>
      <c r="O281">
        <v>5.8000000000000003E-2</v>
      </c>
      <c r="P281" s="2" t="s">
        <v>1047</v>
      </c>
      <c r="Q281" t="s">
        <v>2429</v>
      </c>
      <c r="R281" t="s">
        <v>1044</v>
      </c>
      <c r="S281" t="s">
        <v>2185</v>
      </c>
      <c r="T281" t="s">
        <v>2445</v>
      </c>
      <c r="U281">
        <v>37.384073773151613</v>
      </c>
      <c r="V281" t="s">
        <v>1047</v>
      </c>
      <c r="W281" t="s">
        <v>1047</v>
      </c>
    </row>
    <row r="282" spans="1:23" x14ac:dyDescent="0.3">
      <c r="A282" t="s">
        <v>1036</v>
      </c>
      <c r="B282" t="s">
        <v>1030</v>
      </c>
      <c r="C282" t="s">
        <v>1030</v>
      </c>
      <c r="D282">
        <v>59337</v>
      </c>
      <c r="E282" t="s">
        <v>2446</v>
      </c>
      <c r="F282" t="s">
        <v>2447</v>
      </c>
      <c r="G282" s="1" t="s">
        <v>1296</v>
      </c>
      <c r="H282">
        <v>45795.298888599536</v>
      </c>
      <c r="I282" t="s">
        <v>2448</v>
      </c>
      <c r="J282">
        <v>140</v>
      </c>
      <c r="K282" t="s">
        <v>21</v>
      </c>
      <c r="L282" s="2" t="s">
        <v>22</v>
      </c>
      <c r="M282" s="3">
        <v>62</v>
      </c>
      <c r="N282">
        <v>1</v>
      </c>
      <c r="O282">
        <v>6.2E-2</v>
      </c>
      <c r="P282" s="2" t="s">
        <v>1047</v>
      </c>
      <c r="Q282" t="s">
        <v>2424</v>
      </c>
      <c r="R282" t="s">
        <v>1729</v>
      </c>
      <c r="S282" t="s">
        <v>2449</v>
      </c>
      <c r="T282" t="s">
        <v>1327</v>
      </c>
      <c r="U282">
        <v>44.73830452546099</v>
      </c>
      <c r="V282" t="s">
        <v>1047</v>
      </c>
      <c r="W282" t="s">
        <v>1047</v>
      </c>
    </row>
    <row r="283" spans="1:23" x14ac:dyDescent="0.3">
      <c r="A283" t="s">
        <v>1036</v>
      </c>
      <c r="B283" t="s">
        <v>261</v>
      </c>
      <c r="C283" t="s">
        <v>261</v>
      </c>
      <c r="D283">
        <v>48962</v>
      </c>
      <c r="E283" t="s">
        <v>2450</v>
      </c>
      <c r="F283" t="s">
        <v>2433</v>
      </c>
      <c r="G283" s="1" t="s">
        <v>2451</v>
      </c>
      <c r="H283">
        <v>45787.241325833333</v>
      </c>
      <c r="I283" t="s">
        <v>2452</v>
      </c>
      <c r="J283">
        <v>120</v>
      </c>
      <c r="K283" t="s">
        <v>21</v>
      </c>
      <c r="L283" s="2" t="s">
        <v>22</v>
      </c>
      <c r="M283" s="3">
        <v>85.2</v>
      </c>
      <c r="N283">
        <v>1</v>
      </c>
      <c r="O283">
        <v>8.5199999999999998E-2</v>
      </c>
      <c r="P283" s="2" t="s">
        <v>2350</v>
      </c>
      <c r="Q283" t="s">
        <v>2424</v>
      </c>
      <c r="R283" t="s">
        <v>1044</v>
      </c>
      <c r="S283" t="s">
        <v>2243</v>
      </c>
      <c r="T283" t="s">
        <v>1708</v>
      </c>
      <c r="U283">
        <v>36.810224247688893</v>
      </c>
      <c r="V283" t="s">
        <v>1047</v>
      </c>
      <c r="W283" t="s">
        <v>1047</v>
      </c>
    </row>
    <row r="284" spans="1:23" x14ac:dyDescent="0.3">
      <c r="A284" t="s">
        <v>1036</v>
      </c>
      <c r="B284" t="s">
        <v>434</v>
      </c>
      <c r="C284" t="s">
        <v>434</v>
      </c>
      <c r="D284">
        <v>58933</v>
      </c>
      <c r="E284" t="s">
        <v>2453</v>
      </c>
      <c r="F284" t="s">
        <v>2454</v>
      </c>
      <c r="G284" s="1" t="s">
        <v>2455</v>
      </c>
      <c r="H284">
        <v>45785.273791412037</v>
      </c>
      <c r="I284" t="s">
        <v>2456</v>
      </c>
      <c r="J284">
        <v>130</v>
      </c>
      <c r="K284" t="s">
        <v>21</v>
      </c>
      <c r="L284" s="2" t="s">
        <v>22</v>
      </c>
      <c r="M284" s="3">
        <v>57.1</v>
      </c>
      <c r="N284">
        <v>1</v>
      </c>
      <c r="O284">
        <v>5.7099999999999998E-2</v>
      </c>
      <c r="P284" s="2" t="s">
        <v>1964</v>
      </c>
      <c r="Q284" t="s">
        <v>2457</v>
      </c>
      <c r="R284" t="s">
        <v>1044</v>
      </c>
      <c r="S284" t="s">
        <v>2458</v>
      </c>
      <c r="T284" t="s">
        <v>1160</v>
      </c>
      <c r="U284">
        <v>66.548994027776644</v>
      </c>
      <c r="V284" t="s">
        <v>1047</v>
      </c>
      <c r="W284" t="s">
        <v>1047</v>
      </c>
    </row>
    <row r="285" spans="1:23" x14ac:dyDescent="0.3">
      <c r="A285" t="s">
        <v>1036</v>
      </c>
      <c r="B285" t="s">
        <v>434</v>
      </c>
      <c r="C285" t="s">
        <v>434</v>
      </c>
      <c r="D285">
        <v>59132</v>
      </c>
      <c r="E285" t="s">
        <v>2459</v>
      </c>
      <c r="F285" t="s">
        <v>1561</v>
      </c>
      <c r="G285" s="1" t="s">
        <v>1074</v>
      </c>
      <c r="H285">
        <v>45785.259515150457</v>
      </c>
      <c r="I285" t="s">
        <v>2460</v>
      </c>
      <c r="J285">
        <v>130</v>
      </c>
      <c r="K285" t="s">
        <v>21</v>
      </c>
      <c r="L285" s="2" t="s">
        <v>22</v>
      </c>
      <c r="M285" s="3">
        <v>57.1</v>
      </c>
      <c r="N285">
        <v>1</v>
      </c>
      <c r="O285">
        <v>5.7099999999999998E-2</v>
      </c>
      <c r="P285" s="2" t="s">
        <v>1964</v>
      </c>
      <c r="Q285" t="s">
        <v>2457</v>
      </c>
      <c r="R285" t="s">
        <v>1044</v>
      </c>
      <c r="S285" t="s">
        <v>2458</v>
      </c>
      <c r="T285" t="s">
        <v>1164</v>
      </c>
      <c r="U285">
        <v>65.235243541668751</v>
      </c>
      <c r="V285" t="s">
        <v>1047</v>
      </c>
      <c r="W285" t="s">
        <v>1047</v>
      </c>
    </row>
    <row r="286" spans="1:23" x14ac:dyDescent="0.3">
      <c r="A286" t="s">
        <v>1036</v>
      </c>
      <c r="B286" t="s">
        <v>133</v>
      </c>
      <c r="C286" t="s">
        <v>133</v>
      </c>
      <c r="D286">
        <v>59539</v>
      </c>
      <c r="E286" t="s">
        <v>2461</v>
      </c>
      <c r="F286" t="s">
        <v>2462</v>
      </c>
      <c r="G286" s="1" t="s">
        <v>2463</v>
      </c>
      <c r="H286">
        <v>45779.418058888878</v>
      </c>
      <c r="I286" t="s">
        <v>2464</v>
      </c>
      <c r="J286">
        <v>130</v>
      </c>
      <c r="K286" t="s">
        <v>21</v>
      </c>
      <c r="L286" s="2" t="s">
        <v>22</v>
      </c>
      <c r="M286" s="3">
        <v>49.66</v>
      </c>
      <c r="N286">
        <v>1</v>
      </c>
      <c r="O286">
        <v>4.9660000000000003E-2</v>
      </c>
      <c r="P286" s="2" t="s">
        <v>1446</v>
      </c>
      <c r="Q286" t="s">
        <v>2465</v>
      </c>
      <c r="R286" t="s">
        <v>1044</v>
      </c>
      <c r="S286" t="s">
        <v>2279</v>
      </c>
      <c r="T286" t="s">
        <v>1253</v>
      </c>
      <c r="U286">
        <v>60.637171828704588</v>
      </c>
      <c r="V286" t="s">
        <v>1047</v>
      </c>
      <c r="W286" t="s">
        <v>1047</v>
      </c>
    </row>
    <row r="287" spans="1:23" x14ac:dyDescent="0.3">
      <c r="A287" t="s">
        <v>1036</v>
      </c>
      <c r="B287" t="s">
        <v>624</v>
      </c>
      <c r="C287" t="s">
        <v>624</v>
      </c>
      <c r="D287">
        <v>50062</v>
      </c>
      <c r="E287" t="s">
        <v>2466</v>
      </c>
      <c r="F287" t="s">
        <v>2467</v>
      </c>
      <c r="G287" s="1" t="s">
        <v>1552</v>
      </c>
      <c r="H287">
        <v>45773.926342256942</v>
      </c>
      <c r="I287" t="s">
        <v>2468</v>
      </c>
      <c r="J287">
        <v>130</v>
      </c>
      <c r="K287" t="s">
        <v>21</v>
      </c>
      <c r="L287" s="2" t="s">
        <v>2469</v>
      </c>
      <c r="M287" s="3">
        <v>41</v>
      </c>
      <c r="N287">
        <v>1</v>
      </c>
      <c r="O287">
        <v>4.1000000000000002E-2</v>
      </c>
      <c r="P287" s="2" t="s">
        <v>1111</v>
      </c>
      <c r="Q287" t="s">
        <v>2470</v>
      </c>
      <c r="R287" t="s">
        <v>1044</v>
      </c>
      <c r="S287" t="s">
        <v>1908</v>
      </c>
      <c r="T287" t="s">
        <v>1124</v>
      </c>
      <c r="U287">
        <v>74.047992083331337</v>
      </c>
      <c r="V287" t="s">
        <v>1047</v>
      </c>
      <c r="W287" t="s">
        <v>1047</v>
      </c>
    </row>
    <row r="288" spans="1:23" x14ac:dyDescent="0.3">
      <c r="A288" t="s">
        <v>1036</v>
      </c>
      <c r="B288" t="s">
        <v>626</v>
      </c>
      <c r="C288" t="s">
        <v>626</v>
      </c>
      <c r="D288">
        <v>50059</v>
      </c>
      <c r="E288" t="s">
        <v>2471</v>
      </c>
      <c r="F288" t="s">
        <v>2472</v>
      </c>
      <c r="G288" s="1" t="s">
        <v>2473</v>
      </c>
      <c r="H288">
        <v>45768.550416215279</v>
      </c>
      <c r="I288" t="s">
        <v>2474</v>
      </c>
      <c r="J288">
        <v>130</v>
      </c>
      <c r="K288" t="s">
        <v>21</v>
      </c>
      <c r="L288" s="2" t="s">
        <v>2469</v>
      </c>
      <c r="M288" s="3">
        <v>44</v>
      </c>
      <c r="N288">
        <v>1</v>
      </c>
      <c r="O288">
        <v>4.3999999999999997E-2</v>
      </c>
      <c r="P288" s="2" t="s">
        <v>1184</v>
      </c>
      <c r="Q288" t="s">
        <v>2361</v>
      </c>
      <c r="R288" t="s">
        <v>1044</v>
      </c>
      <c r="S288" t="s">
        <v>2475</v>
      </c>
      <c r="T288" t="s">
        <v>1797</v>
      </c>
      <c r="U288">
        <v>64.060883935184393</v>
      </c>
      <c r="V288" t="s">
        <v>1047</v>
      </c>
      <c r="W288" t="s">
        <v>1047</v>
      </c>
    </row>
    <row r="289" spans="1:23" x14ac:dyDescent="0.3">
      <c r="A289" t="s">
        <v>1036</v>
      </c>
      <c r="B289" t="s">
        <v>626</v>
      </c>
      <c r="C289" t="s">
        <v>626</v>
      </c>
      <c r="D289">
        <v>50059</v>
      </c>
      <c r="E289" t="s">
        <v>2476</v>
      </c>
      <c r="F289" t="s">
        <v>1588</v>
      </c>
      <c r="G289" s="1" t="s">
        <v>2477</v>
      </c>
      <c r="H289">
        <v>45768.550061250004</v>
      </c>
      <c r="I289" t="s">
        <v>2478</v>
      </c>
      <c r="J289">
        <v>130</v>
      </c>
      <c r="K289" t="s">
        <v>21</v>
      </c>
      <c r="L289" s="2" t="s">
        <v>2469</v>
      </c>
      <c r="M289" s="3">
        <v>44</v>
      </c>
      <c r="N289">
        <v>1</v>
      </c>
      <c r="O289">
        <v>4.3999999999999997E-2</v>
      </c>
      <c r="P289" s="2" t="s">
        <v>1184</v>
      </c>
      <c r="Q289" t="s">
        <v>2361</v>
      </c>
      <c r="R289" t="s">
        <v>1044</v>
      </c>
      <c r="S289" t="s">
        <v>2475</v>
      </c>
      <c r="T289" t="s">
        <v>1164</v>
      </c>
      <c r="U289">
        <v>65.578002881942666</v>
      </c>
      <c r="V289" t="s">
        <v>1047</v>
      </c>
      <c r="W289" t="s">
        <v>1047</v>
      </c>
    </row>
    <row r="290" spans="1:23" x14ac:dyDescent="0.3">
      <c r="A290" t="s">
        <v>1036</v>
      </c>
      <c r="B290" t="s">
        <v>424</v>
      </c>
      <c r="C290" t="s">
        <v>424</v>
      </c>
      <c r="D290">
        <v>57795</v>
      </c>
      <c r="E290" t="s">
        <v>2479</v>
      </c>
      <c r="F290" t="s">
        <v>2480</v>
      </c>
      <c r="G290" s="1" t="s">
        <v>2481</v>
      </c>
      <c r="H290">
        <v>45758.877604259258</v>
      </c>
      <c r="I290" t="s">
        <v>2482</v>
      </c>
      <c r="J290">
        <v>130</v>
      </c>
      <c r="K290" t="s">
        <v>21</v>
      </c>
      <c r="L290" s="2" t="s">
        <v>22</v>
      </c>
      <c r="M290" s="3">
        <v>120</v>
      </c>
      <c r="N290">
        <v>1</v>
      </c>
      <c r="O290">
        <v>0.12</v>
      </c>
      <c r="P290" s="2" t="s">
        <v>2483</v>
      </c>
      <c r="Q290" t="s">
        <v>2379</v>
      </c>
      <c r="R290" t="s">
        <v>1044</v>
      </c>
      <c r="S290" t="s">
        <v>2484</v>
      </c>
      <c r="T290" t="s">
        <v>2485</v>
      </c>
      <c r="U290">
        <v>75.269846423609124</v>
      </c>
      <c r="V290" t="s">
        <v>1047</v>
      </c>
      <c r="W290" t="s">
        <v>1047</v>
      </c>
    </row>
    <row r="291" spans="1:23" x14ac:dyDescent="0.3">
      <c r="A291" t="s">
        <v>1036</v>
      </c>
      <c r="B291" t="s">
        <v>626</v>
      </c>
      <c r="C291" t="s">
        <v>626</v>
      </c>
      <c r="D291">
        <v>57861</v>
      </c>
      <c r="E291" t="s">
        <v>2486</v>
      </c>
      <c r="F291" t="s">
        <v>2487</v>
      </c>
      <c r="G291" s="1" t="s">
        <v>2488</v>
      </c>
      <c r="H291">
        <v>45752.247573402783</v>
      </c>
      <c r="I291" t="s">
        <v>2489</v>
      </c>
      <c r="J291">
        <v>140</v>
      </c>
      <c r="K291" t="s">
        <v>21</v>
      </c>
      <c r="L291" s="2" t="s">
        <v>2469</v>
      </c>
      <c r="M291" s="3">
        <v>44</v>
      </c>
      <c r="N291">
        <v>1</v>
      </c>
      <c r="O291">
        <v>4.3999999999999997E-2</v>
      </c>
      <c r="P291" s="2" t="s">
        <v>1184</v>
      </c>
      <c r="Q291" t="s">
        <v>2470</v>
      </c>
      <c r="R291" t="s">
        <v>1044</v>
      </c>
      <c r="S291" t="s">
        <v>2490</v>
      </c>
      <c r="T291" t="s">
        <v>1909</v>
      </c>
      <c r="U291">
        <v>89.648977824072063</v>
      </c>
      <c r="V291" t="s">
        <v>1047</v>
      </c>
      <c r="W291" t="s">
        <v>1047</v>
      </c>
    </row>
    <row r="292" spans="1:23" x14ac:dyDescent="0.3">
      <c r="A292" t="s">
        <v>1036</v>
      </c>
      <c r="B292" t="s">
        <v>463</v>
      </c>
      <c r="C292" t="s">
        <v>463</v>
      </c>
      <c r="D292">
        <v>50963</v>
      </c>
      <c r="E292" t="s">
        <v>2491</v>
      </c>
      <c r="F292" t="s">
        <v>2492</v>
      </c>
      <c r="G292" s="1" t="s">
        <v>2493</v>
      </c>
      <c r="H292">
        <v>45665.53958063657</v>
      </c>
      <c r="I292" t="s">
        <v>2494</v>
      </c>
      <c r="J292">
        <v>120</v>
      </c>
      <c r="K292" t="s">
        <v>21</v>
      </c>
      <c r="L292" s="2" t="s">
        <v>22</v>
      </c>
      <c r="M292" s="3">
        <v>69.7</v>
      </c>
      <c r="N292">
        <v>1</v>
      </c>
      <c r="O292">
        <v>6.9699999999999998E-2</v>
      </c>
      <c r="P292" s="2" t="s">
        <v>1047</v>
      </c>
      <c r="Q292" t="s">
        <v>2366</v>
      </c>
      <c r="R292" t="s">
        <v>1044</v>
      </c>
      <c r="S292" t="s">
        <v>2495</v>
      </c>
      <c r="T292" t="s">
        <v>2496</v>
      </c>
      <c r="U292">
        <v>186.0367923379672</v>
      </c>
      <c r="V292" t="s">
        <v>1047</v>
      </c>
      <c r="W292" t="s">
        <v>1047</v>
      </c>
    </row>
    <row r="293" spans="1:23" x14ac:dyDescent="0.3">
      <c r="A293" t="s">
        <v>1036</v>
      </c>
      <c r="B293" t="s">
        <v>912</v>
      </c>
      <c r="C293" t="s">
        <v>912</v>
      </c>
      <c r="D293">
        <v>59842</v>
      </c>
      <c r="E293" t="s">
        <v>2497</v>
      </c>
      <c r="F293" t="s">
        <v>2498</v>
      </c>
      <c r="G293" s="1" t="s">
        <v>2499</v>
      </c>
      <c r="H293">
        <v>45816.109497754631</v>
      </c>
      <c r="I293" t="s">
        <v>1128</v>
      </c>
      <c r="J293">
        <v>80</v>
      </c>
      <c r="K293" t="s">
        <v>18</v>
      </c>
      <c r="L293" s="2" t="s">
        <v>15</v>
      </c>
      <c r="M293" s="3">
        <v>48.7</v>
      </c>
      <c r="N293">
        <v>1</v>
      </c>
      <c r="O293">
        <v>4.8700000000000007E-2</v>
      </c>
      <c r="P293" s="2" t="s">
        <v>1047</v>
      </c>
      <c r="Q293" t="s">
        <v>2500</v>
      </c>
      <c r="R293" t="s">
        <v>1044</v>
      </c>
      <c r="S293" t="s">
        <v>1047</v>
      </c>
      <c r="T293" t="s">
        <v>1322</v>
      </c>
      <c r="U293">
        <v>30.079785092588281</v>
      </c>
      <c r="V293" t="s">
        <v>1047</v>
      </c>
      <c r="W293" t="s">
        <v>1047</v>
      </c>
    </row>
    <row r="294" spans="1:23" x14ac:dyDescent="0.3">
      <c r="A294" t="s">
        <v>1036</v>
      </c>
      <c r="B294" t="s">
        <v>490</v>
      </c>
      <c r="C294" t="s">
        <v>490</v>
      </c>
      <c r="D294">
        <v>46982</v>
      </c>
      <c r="E294" t="s">
        <v>2501</v>
      </c>
      <c r="F294" t="s">
        <v>2502</v>
      </c>
      <c r="G294" s="1" t="s">
        <v>2503</v>
      </c>
      <c r="H294">
        <v>45815.972147337961</v>
      </c>
      <c r="I294" t="s">
        <v>2504</v>
      </c>
      <c r="J294">
        <v>80</v>
      </c>
      <c r="K294" t="s">
        <v>18</v>
      </c>
      <c r="L294" s="2" t="s">
        <v>15</v>
      </c>
      <c r="M294" s="3">
        <v>86.67</v>
      </c>
      <c r="N294">
        <v>1</v>
      </c>
      <c r="O294">
        <v>8.6669999999999997E-2</v>
      </c>
      <c r="P294" s="2" t="s">
        <v>1802</v>
      </c>
      <c r="Q294" t="s">
        <v>2505</v>
      </c>
      <c r="R294" t="s">
        <v>1044</v>
      </c>
      <c r="S294" t="s">
        <v>1045</v>
      </c>
      <c r="T294" t="s">
        <v>2106</v>
      </c>
      <c r="U294">
        <v>5.0765115624963073</v>
      </c>
      <c r="V294" t="s">
        <v>1047</v>
      </c>
      <c r="W294" t="s">
        <v>1047</v>
      </c>
    </row>
    <row r="295" spans="1:23" x14ac:dyDescent="0.3">
      <c r="A295" t="s">
        <v>1036</v>
      </c>
      <c r="B295" t="s">
        <v>1011</v>
      </c>
      <c r="C295" t="s">
        <v>1011</v>
      </c>
      <c r="D295">
        <v>61224</v>
      </c>
      <c r="E295" t="s">
        <v>2506</v>
      </c>
      <c r="F295" t="s">
        <v>2507</v>
      </c>
      <c r="G295" s="1" t="s">
        <v>2508</v>
      </c>
      <c r="H295">
        <v>45815.958016550932</v>
      </c>
      <c r="I295" t="s">
        <v>2509</v>
      </c>
      <c r="J295">
        <v>90</v>
      </c>
      <c r="K295" t="s">
        <v>18</v>
      </c>
      <c r="L295" s="2" t="s">
        <v>15</v>
      </c>
      <c r="M295" s="3">
        <v>69</v>
      </c>
      <c r="N295">
        <v>1</v>
      </c>
      <c r="O295">
        <v>6.9000000000000006E-2</v>
      </c>
      <c r="P295" s="2" t="s">
        <v>1047</v>
      </c>
      <c r="Q295" t="s">
        <v>2505</v>
      </c>
      <c r="R295" t="s">
        <v>1044</v>
      </c>
      <c r="S295" t="s">
        <v>1045</v>
      </c>
      <c r="T295" t="s">
        <v>2510</v>
      </c>
      <c r="U295">
        <v>9.5494272222204017</v>
      </c>
      <c r="V295" t="s">
        <v>1047</v>
      </c>
      <c r="W295" t="s">
        <v>1047</v>
      </c>
    </row>
    <row r="296" spans="1:23" x14ac:dyDescent="0.3">
      <c r="A296" t="s">
        <v>1036</v>
      </c>
      <c r="B296" t="s">
        <v>133</v>
      </c>
      <c r="C296" t="s">
        <v>133</v>
      </c>
      <c r="D296">
        <v>59845</v>
      </c>
      <c r="E296" t="s">
        <v>2511</v>
      </c>
      <c r="F296" t="s">
        <v>2512</v>
      </c>
      <c r="G296" s="1" t="s">
        <v>2513</v>
      </c>
      <c r="H296">
        <v>45815.822764085649</v>
      </c>
      <c r="I296" t="s">
        <v>2514</v>
      </c>
      <c r="J296">
        <v>90</v>
      </c>
      <c r="K296" t="s">
        <v>18</v>
      </c>
      <c r="L296" s="2" t="s">
        <v>15</v>
      </c>
      <c r="M296" s="3">
        <v>49.66</v>
      </c>
      <c r="N296">
        <v>1</v>
      </c>
      <c r="O296">
        <v>4.9660000000000003E-2</v>
      </c>
      <c r="P296" s="2" t="s">
        <v>1446</v>
      </c>
      <c r="Q296" t="s">
        <v>2505</v>
      </c>
      <c r="R296" t="s">
        <v>1044</v>
      </c>
      <c r="S296" t="s">
        <v>1045</v>
      </c>
      <c r="T296" t="s">
        <v>2267</v>
      </c>
      <c r="U296">
        <v>32.529168148146709</v>
      </c>
      <c r="V296" t="s">
        <v>1047</v>
      </c>
      <c r="W296" t="s">
        <v>1047</v>
      </c>
    </row>
    <row r="297" spans="1:23" x14ac:dyDescent="0.3">
      <c r="A297" t="s">
        <v>1036</v>
      </c>
      <c r="B297" t="s">
        <v>133</v>
      </c>
      <c r="C297" t="s">
        <v>133</v>
      </c>
      <c r="D297">
        <v>60503</v>
      </c>
      <c r="E297" t="s">
        <v>2515</v>
      </c>
      <c r="F297" t="s">
        <v>1352</v>
      </c>
      <c r="G297" s="1" t="s">
        <v>2516</v>
      </c>
      <c r="H297">
        <v>45815.822130555563</v>
      </c>
      <c r="I297" t="s">
        <v>2517</v>
      </c>
      <c r="J297">
        <v>90</v>
      </c>
      <c r="K297" t="s">
        <v>18</v>
      </c>
      <c r="L297" s="2" t="s">
        <v>15</v>
      </c>
      <c r="M297" s="3">
        <v>49.66</v>
      </c>
      <c r="N297">
        <v>1</v>
      </c>
      <c r="O297">
        <v>4.9660000000000003E-2</v>
      </c>
      <c r="P297" s="2" t="s">
        <v>1446</v>
      </c>
      <c r="Q297" t="s">
        <v>2505</v>
      </c>
      <c r="R297" t="s">
        <v>1044</v>
      </c>
      <c r="S297" t="s">
        <v>1045</v>
      </c>
      <c r="T297" t="s">
        <v>1355</v>
      </c>
      <c r="U297">
        <v>23.602413217595309</v>
      </c>
      <c r="V297" t="s">
        <v>1047</v>
      </c>
      <c r="W297" t="s">
        <v>1047</v>
      </c>
    </row>
    <row r="298" spans="1:23" x14ac:dyDescent="0.3">
      <c r="A298" t="s">
        <v>1036</v>
      </c>
      <c r="B298" t="s">
        <v>696</v>
      </c>
      <c r="C298" t="s">
        <v>696</v>
      </c>
      <c r="D298">
        <v>59002</v>
      </c>
      <c r="E298" t="s">
        <v>2518</v>
      </c>
      <c r="F298" t="s">
        <v>2519</v>
      </c>
      <c r="G298" s="1" t="s">
        <v>2520</v>
      </c>
      <c r="H298">
        <v>45815.526699837967</v>
      </c>
      <c r="I298" t="s">
        <v>1128</v>
      </c>
      <c r="J298">
        <v>90</v>
      </c>
      <c r="K298" t="s">
        <v>18</v>
      </c>
      <c r="L298" s="2" t="s">
        <v>15</v>
      </c>
      <c r="M298" s="3">
        <v>102.8</v>
      </c>
      <c r="N298">
        <v>1</v>
      </c>
      <c r="O298">
        <v>0.1028</v>
      </c>
      <c r="P298" s="2" t="s">
        <v>2521</v>
      </c>
      <c r="Q298" t="s">
        <v>2505</v>
      </c>
      <c r="R298" t="s">
        <v>1044</v>
      </c>
      <c r="S298" t="s">
        <v>1047</v>
      </c>
      <c r="T298" t="s">
        <v>2111</v>
      </c>
      <c r="U298">
        <v>4.3450273842609022</v>
      </c>
      <c r="V298" t="s">
        <v>1047</v>
      </c>
      <c r="W298" t="s">
        <v>1047</v>
      </c>
    </row>
    <row r="299" spans="1:23" x14ac:dyDescent="0.3">
      <c r="A299" t="s">
        <v>1036</v>
      </c>
      <c r="B299" t="s">
        <v>681</v>
      </c>
      <c r="C299" t="s">
        <v>681</v>
      </c>
      <c r="D299">
        <v>60327</v>
      </c>
      <c r="E299" t="s">
        <v>2522</v>
      </c>
      <c r="F299" t="s">
        <v>2523</v>
      </c>
      <c r="G299" s="1" t="s">
        <v>2524</v>
      </c>
      <c r="H299">
        <v>45803.547520844913</v>
      </c>
      <c r="I299" t="s">
        <v>2525</v>
      </c>
      <c r="J299">
        <v>90</v>
      </c>
      <c r="K299" t="s">
        <v>18</v>
      </c>
      <c r="L299" s="2" t="s">
        <v>15</v>
      </c>
      <c r="M299" s="3">
        <v>116</v>
      </c>
      <c r="N299">
        <v>1</v>
      </c>
      <c r="O299">
        <v>0.11600000000000001</v>
      </c>
      <c r="P299" s="2" t="s">
        <v>1047</v>
      </c>
      <c r="Q299" t="s">
        <v>2500</v>
      </c>
      <c r="R299" t="s">
        <v>1044</v>
      </c>
      <c r="S299" t="s">
        <v>1373</v>
      </c>
      <c r="T299" t="s">
        <v>1641</v>
      </c>
      <c r="U299">
        <v>27.39965858796495</v>
      </c>
      <c r="V299" t="s">
        <v>1047</v>
      </c>
      <c r="W299" t="s">
        <v>1047</v>
      </c>
    </row>
    <row r="300" spans="1:23" x14ac:dyDescent="0.3">
      <c r="A300" t="s">
        <v>1036</v>
      </c>
      <c r="B300" t="s">
        <v>603</v>
      </c>
      <c r="C300" t="s">
        <v>603</v>
      </c>
      <c r="D300">
        <v>51340</v>
      </c>
      <c r="E300" t="s">
        <v>2526</v>
      </c>
      <c r="F300" t="s">
        <v>2527</v>
      </c>
      <c r="G300" s="1" t="s">
        <v>2528</v>
      </c>
      <c r="H300">
        <v>45802.154351874997</v>
      </c>
      <c r="I300" t="s">
        <v>2529</v>
      </c>
      <c r="J300">
        <v>80</v>
      </c>
      <c r="K300" t="s">
        <v>18</v>
      </c>
      <c r="L300" s="2" t="s">
        <v>15</v>
      </c>
      <c r="M300" s="3">
        <v>51.5</v>
      </c>
      <c r="N300">
        <v>1</v>
      </c>
      <c r="O300">
        <v>5.1499999999999997E-2</v>
      </c>
      <c r="P300" s="2" t="s">
        <v>2178</v>
      </c>
      <c r="Q300" t="s">
        <v>2530</v>
      </c>
      <c r="R300" t="s">
        <v>1044</v>
      </c>
      <c r="S300" t="s">
        <v>2531</v>
      </c>
      <c r="T300" t="s">
        <v>1594</v>
      </c>
      <c r="U300">
        <v>16.06164721064852</v>
      </c>
      <c r="V300" t="s">
        <v>1047</v>
      </c>
      <c r="W300" t="s">
        <v>1047</v>
      </c>
    </row>
    <row r="301" spans="1:23" x14ac:dyDescent="0.3">
      <c r="A301" t="s">
        <v>1036</v>
      </c>
      <c r="B301" t="s">
        <v>757</v>
      </c>
      <c r="C301" t="s">
        <v>757</v>
      </c>
      <c r="D301">
        <v>44348</v>
      </c>
      <c r="E301" t="s">
        <v>2532</v>
      </c>
      <c r="F301" t="s">
        <v>2133</v>
      </c>
      <c r="G301" s="1" t="s">
        <v>2533</v>
      </c>
      <c r="H301">
        <v>45800.101511898138</v>
      </c>
      <c r="I301" t="s">
        <v>2534</v>
      </c>
      <c r="J301">
        <v>80</v>
      </c>
      <c r="K301" t="s">
        <v>18</v>
      </c>
      <c r="L301" s="2" t="s">
        <v>15</v>
      </c>
      <c r="M301" s="3">
        <v>54.4</v>
      </c>
      <c r="N301">
        <v>1</v>
      </c>
      <c r="O301">
        <v>5.4399999999999997E-2</v>
      </c>
      <c r="P301" s="2" t="s">
        <v>1047</v>
      </c>
      <c r="Q301" t="s">
        <v>2535</v>
      </c>
      <c r="R301" t="s">
        <v>1044</v>
      </c>
      <c r="S301" t="s">
        <v>1387</v>
      </c>
      <c r="T301" t="s">
        <v>2137</v>
      </c>
      <c r="U301">
        <v>17.448602152777308</v>
      </c>
      <c r="V301" t="s">
        <v>1047</v>
      </c>
      <c r="W301" t="s">
        <v>1047</v>
      </c>
    </row>
    <row r="302" spans="1:23" x14ac:dyDescent="0.3">
      <c r="A302" t="s">
        <v>1036</v>
      </c>
      <c r="B302" t="s">
        <v>465</v>
      </c>
      <c r="C302" t="s">
        <v>465</v>
      </c>
      <c r="D302">
        <v>57534</v>
      </c>
      <c r="E302" t="s">
        <v>2536</v>
      </c>
      <c r="F302" t="s">
        <v>2537</v>
      </c>
      <c r="G302" s="1" t="s">
        <v>2538</v>
      </c>
      <c r="H302">
        <v>45798.744465069452</v>
      </c>
      <c r="I302" t="s">
        <v>2539</v>
      </c>
      <c r="J302">
        <v>90</v>
      </c>
      <c r="K302" t="s">
        <v>18</v>
      </c>
      <c r="L302" s="2" t="s">
        <v>15</v>
      </c>
      <c r="M302" s="3">
        <v>176.38</v>
      </c>
      <c r="N302">
        <v>1</v>
      </c>
      <c r="O302">
        <v>0.17638000000000001</v>
      </c>
      <c r="P302" s="2" t="s">
        <v>1047</v>
      </c>
      <c r="Q302" t="s">
        <v>2540</v>
      </c>
      <c r="R302" t="s">
        <v>1729</v>
      </c>
      <c r="S302" t="s">
        <v>2201</v>
      </c>
      <c r="T302" t="s">
        <v>1046</v>
      </c>
      <c r="U302">
        <v>39.658769143519748</v>
      </c>
      <c r="V302" t="s">
        <v>1047</v>
      </c>
      <c r="W302" t="s">
        <v>1047</v>
      </c>
    </row>
    <row r="303" spans="1:23" x14ac:dyDescent="0.3">
      <c r="A303" t="s">
        <v>1036</v>
      </c>
      <c r="B303" t="s">
        <v>173</v>
      </c>
      <c r="C303" t="s">
        <v>173</v>
      </c>
      <c r="D303">
        <v>55656</v>
      </c>
      <c r="E303" t="s">
        <v>2541</v>
      </c>
      <c r="F303" t="s">
        <v>2542</v>
      </c>
      <c r="G303" s="1" t="s">
        <v>2543</v>
      </c>
      <c r="H303">
        <v>45793.0219</v>
      </c>
      <c r="I303" t="s">
        <v>2544</v>
      </c>
      <c r="J303">
        <v>80</v>
      </c>
      <c r="K303" t="s">
        <v>18</v>
      </c>
      <c r="L303" s="2" t="s">
        <v>15</v>
      </c>
      <c r="M303" s="3">
        <v>33</v>
      </c>
      <c r="N303">
        <v>1</v>
      </c>
      <c r="O303">
        <v>3.3000000000000002E-2</v>
      </c>
      <c r="P303" s="2" t="s">
        <v>1047</v>
      </c>
      <c r="Q303" t="s">
        <v>2545</v>
      </c>
      <c r="R303" t="s">
        <v>1729</v>
      </c>
      <c r="S303" t="s">
        <v>1141</v>
      </c>
      <c r="T303" t="s">
        <v>1322</v>
      </c>
      <c r="U303">
        <v>30.69561017361411</v>
      </c>
      <c r="V303" t="s">
        <v>1047</v>
      </c>
      <c r="W303" t="s">
        <v>1047</v>
      </c>
    </row>
    <row r="304" spans="1:23" x14ac:dyDescent="0.3">
      <c r="A304" t="s">
        <v>1036</v>
      </c>
      <c r="B304" t="s">
        <v>108</v>
      </c>
      <c r="C304" t="s">
        <v>108</v>
      </c>
      <c r="D304">
        <v>57633</v>
      </c>
      <c r="E304" t="s">
        <v>2546</v>
      </c>
      <c r="F304" t="s">
        <v>2547</v>
      </c>
      <c r="G304" s="1" t="s">
        <v>2548</v>
      </c>
      <c r="H304">
        <v>45792.753367557867</v>
      </c>
      <c r="I304" t="s">
        <v>2549</v>
      </c>
      <c r="J304">
        <v>90</v>
      </c>
      <c r="K304" t="s">
        <v>18</v>
      </c>
      <c r="L304" s="2" t="s">
        <v>15</v>
      </c>
      <c r="M304" s="3">
        <v>24</v>
      </c>
      <c r="N304">
        <v>1</v>
      </c>
      <c r="O304">
        <v>2.4E-2</v>
      </c>
      <c r="P304" s="2" t="s">
        <v>2116</v>
      </c>
      <c r="Q304" t="s">
        <v>2550</v>
      </c>
      <c r="R304" t="s">
        <v>1044</v>
      </c>
      <c r="S304" t="s">
        <v>1841</v>
      </c>
      <c r="T304" t="s">
        <v>2551</v>
      </c>
      <c r="U304">
        <v>26.33354744213284</v>
      </c>
      <c r="V304" t="s">
        <v>1047</v>
      </c>
      <c r="W304" t="s">
        <v>1047</v>
      </c>
    </row>
    <row r="305" spans="1:23" x14ac:dyDescent="0.3">
      <c r="A305" t="s">
        <v>2300</v>
      </c>
      <c r="B305" t="s">
        <v>610</v>
      </c>
      <c r="C305" t="s">
        <v>610</v>
      </c>
      <c r="D305">
        <v>60763</v>
      </c>
      <c r="E305" t="s">
        <v>2552</v>
      </c>
      <c r="F305" t="s">
        <v>2553</v>
      </c>
      <c r="G305" s="1" t="s">
        <v>2554</v>
      </c>
      <c r="H305">
        <v>45792.018856180563</v>
      </c>
      <c r="I305" t="s">
        <v>2555</v>
      </c>
      <c r="J305">
        <v>80</v>
      </c>
      <c r="K305" t="s">
        <v>18</v>
      </c>
      <c r="L305" s="2" t="str">
        <f>K305</f>
        <v>FETT</v>
      </c>
      <c r="M305" s="3">
        <v>170</v>
      </c>
      <c r="N305">
        <v>1</v>
      </c>
      <c r="O305">
        <v>0.17</v>
      </c>
      <c r="P305" s="2" t="s">
        <v>1473</v>
      </c>
      <c r="Q305" t="s">
        <v>2545</v>
      </c>
      <c r="R305" t="s">
        <v>1044</v>
      </c>
      <c r="S305" t="s">
        <v>1841</v>
      </c>
      <c r="T305" t="s">
        <v>1610</v>
      </c>
      <c r="U305">
        <v>28.752886793983631</v>
      </c>
      <c r="V305" t="s">
        <v>1047</v>
      </c>
      <c r="W305" t="s">
        <v>1047</v>
      </c>
    </row>
    <row r="306" spans="1:23" x14ac:dyDescent="0.3">
      <c r="A306" t="s">
        <v>1036</v>
      </c>
      <c r="B306" t="s">
        <v>305</v>
      </c>
      <c r="C306" t="s">
        <v>305</v>
      </c>
      <c r="D306">
        <v>59871</v>
      </c>
      <c r="E306" t="s">
        <v>2556</v>
      </c>
      <c r="F306" t="s">
        <v>2557</v>
      </c>
      <c r="G306" s="1" t="s">
        <v>2558</v>
      </c>
      <c r="H306">
        <v>45780.722108761584</v>
      </c>
      <c r="I306" t="s">
        <v>2559</v>
      </c>
      <c r="J306">
        <v>90</v>
      </c>
      <c r="K306" t="s">
        <v>18</v>
      </c>
      <c r="L306" s="2" t="s">
        <v>15</v>
      </c>
      <c r="M306" s="3">
        <v>3.052</v>
      </c>
      <c r="N306">
        <v>1</v>
      </c>
      <c r="O306">
        <v>3.052E-3</v>
      </c>
      <c r="P306" s="2" t="s">
        <v>1246</v>
      </c>
      <c r="Q306" t="s">
        <v>2560</v>
      </c>
      <c r="R306" t="s">
        <v>1044</v>
      </c>
      <c r="S306" t="s">
        <v>1186</v>
      </c>
      <c r="T306" t="s">
        <v>1046</v>
      </c>
      <c r="U306">
        <v>39.077635000001457</v>
      </c>
      <c r="V306" t="s">
        <v>1047</v>
      </c>
      <c r="W306" t="s">
        <v>1047</v>
      </c>
    </row>
    <row r="307" spans="1:23" x14ac:dyDescent="0.3">
      <c r="A307" t="s">
        <v>1036</v>
      </c>
      <c r="B307" t="s">
        <v>345</v>
      </c>
      <c r="C307" t="s">
        <v>345</v>
      </c>
      <c r="D307">
        <v>59868</v>
      </c>
      <c r="E307" t="s">
        <v>2561</v>
      </c>
      <c r="F307" t="s">
        <v>2276</v>
      </c>
      <c r="G307" s="1" t="s">
        <v>2562</v>
      </c>
      <c r="H307">
        <v>45776.784907569447</v>
      </c>
      <c r="I307" t="s">
        <v>2563</v>
      </c>
      <c r="J307">
        <v>90</v>
      </c>
      <c r="K307" t="s">
        <v>18</v>
      </c>
      <c r="L307" s="2" t="s">
        <v>15</v>
      </c>
      <c r="M307" s="3">
        <v>16.8</v>
      </c>
      <c r="N307">
        <v>1</v>
      </c>
      <c r="O307">
        <v>1.6799999999999999E-2</v>
      </c>
      <c r="P307" s="2" t="s">
        <v>1246</v>
      </c>
      <c r="Q307" t="s">
        <v>2560</v>
      </c>
      <c r="R307" t="s">
        <v>1044</v>
      </c>
      <c r="S307" t="s">
        <v>1415</v>
      </c>
      <c r="T307" t="s">
        <v>1066</v>
      </c>
      <c r="U307">
        <v>43.542959004626027</v>
      </c>
      <c r="V307" t="s">
        <v>1047</v>
      </c>
      <c r="W307" t="s">
        <v>1047</v>
      </c>
    </row>
    <row r="308" spans="1:23" x14ac:dyDescent="0.3">
      <c r="A308" t="s">
        <v>1036</v>
      </c>
      <c r="B308" t="s">
        <v>345</v>
      </c>
      <c r="C308" t="s">
        <v>345</v>
      </c>
      <c r="D308">
        <v>59868</v>
      </c>
      <c r="E308" t="s">
        <v>2564</v>
      </c>
      <c r="F308" t="s">
        <v>2565</v>
      </c>
      <c r="G308" s="1" t="s">
        <v>2566</v>
      </c>
      <c r="H308">
        <v>45775.693582673623</v>
      </c>
      <c r="I308" t="s">
        <v>2567</v>
      </c>
      <c r="J308">
        <v>90</v>
      </c>
      <c r="K308" t="s">
        <v>18</v>
      </c>
      <c r="L308" s="2" t="s">
        <v>15</v>
      </c>
      <c r="M308" s="3">
        <v>16.8</v>
      </c>
      <c r="N308">
        <v>1</v>
      </c>
      <c r="O308">
        <v>1.6799999999999999E-2</v>
      </c>
      <c r="P308" s="2" t="s">
        <v>1246</v>
      </c>
      <c r="Q308" t="s">
        <v>2540</v>
      </c>
      <c r="R308" t="s">
        <v>1729</v>
      </c>
      <c r="S308" t="s">
        <v>1415</v>
      </c>
      <c r="T308" t="s">
        <v>1066</v>
      </c>
      <c r="U308">
        <v>43.614825347220183</v>
      </c>
      <c r="V308" t="s">
        <v>1047</v>
      </c>
      <c r="W308" t="s">
        <v>1047</v>
      </c>
    </row>
    <row r="309" spans="1:23" x14ac:dyDescent="0.3">
      <c r="A309" t="s">
        <v>1036</v>
      </c>
      <c r="B309" t="s">
        <v>660</v>
      </c>
      <c r="C309" t="s">
        <v>660</v>
      </c>
      <c r="D309">
        <v>57903</v>
      </c>
      <c r="E309" t="s">
        <v>2568</v>
      </c>
      <c r="F309" t="s">
        <v>2569</v>
      </c>
      <c r="G309" s="1" t="s">
        <v>2570</v>
      </c>
      <c r="H309">
        <v>45775.522326087957</v>
      </c>
      <c r="I309" t="s">
        <v>2571</v>
      </c>
      <c r="J309">
        <v>90</v>
      </c>
      <c r="K309" t="s">
        <v>18</v>
      </c>
      <c r="L309" s="2" t="s">
        <v>15</v>
      </c>
      <c r="M309" s="3">
        <v>517.79999999999995</v>
      </c>
      <c r="N309">
        <v>1</v>
      </c>
      <c r="O309">
        <v>0.51779999999999993</v>
      </c>
      <c r="P309" s="2" t="s">
        <v>1047</v>
      </c>
      <c r="Q309" t="s">
        <v>2572</v>
      </c>
      <c r="R309" t="s">
        <v>1044</v>
      </c>
      <c r="S309" t="s">
        <v>1902</v>
      </c>
      <c r="T309" t="s">
        <v>1718</v>
      </c>
      <c r="U309">
        <v>48.160718935185287</v>
      </c>
      <c r="V309" t="s">
        <v>1047</v>
      </c>
      <c r="W309" t="s">
        <v>1047</v>
      </c>
    </row>
    <row r="310" spans="1:23" x14ac:dyDescent="0.3">
      <c r="A310" t="s">
        <v>1036</v>
      </c>
      <c r="B310" t="s">
        <v>455</v>
      </c>
      <c r="C310" t="s">
        <v>455</v>
      </c>
      <c r="D310">
        <v>57199</v>
      </c>
      <c r="E310" t="s">
        <v>2573</v>
      </c>
      <c r="F310" t="s">
        <v>1173</v>
      </c>
      <c r="G310" s="1" t="s">
        <v>2574</v>
      </c>
      <c r="H310">
        <v>45773.240385532408</v>
      </c>
      <c r="I310" t="s">
        <v>1128</v>
      </c>
      <c r="J310">
        <v>80</v>
      </c>
      <c r="K310" t="s">
        <v>18</v>
      </c>
      <c r="L310" s="2" t="s">
        <v>15</v>
      </c>
      <c r="M310" s="3">
        <v>40.200000000000003</v>
      </c>
      <c r="N310">
        <v>1</v>
      </c>
      <c r="O310">
        <v>4.0200000000000007E-2</v>
      </c>
      <c r="P310" s="2" t="s">
        <v>2258</v>
      </c>
      <c r="Q310" t="s">
        <v>2505</v>
      </c>
      <c r="R310" t="s">
        <v>1044</v>
      </c>
      <c r="S310" t="s">
        <v>1047</v>
      </c>
      <c r="T310" t="s">
        <v>1155</v>
      </c>
      <c r="U310">
        <v>71.618449513887754</v>
      </c>
      <c r="V310" t="s">
        <v>1047</v>
      </c>
      <c r="W310" t="s">
        <v>1047</v>
      </c>
    </row>
    <row r="311" spans="1:23" x14ac:dyDescent="0.3">
      <c r="A311" t="s">
        <v>1036</v>
      </c>
      <c r="B311" t="s">
        <v>591</v>
      </c>
      <c r="C311" t="s">
        <v>591</v>
      </c>
      <c r="D311">
        <v>53633</v>
      </c>
      <c r="E311" t="s">
        <v>2575</v>
      </c>
      <c r="F311" t="s">
        <v>2576</v>
      </c>
      <c r="G311" s="1" t="s">
        <v>1194</v>
      </c>
      <c r="H311">
        <v>45770.659608425922</v>
      </c>
      <c r="I311" t="s">
        <v>2577</v>
      </c>
      <c r="J311">
        <v>80</v>
      </c>
      <c r="K311" t="s">
        <v>18</v>
      </c>
      <c r="L311" s="2" t="s">
        <v>15</v>
      </c>
      <c r="M311" s="3">
        <v>67.099999999999994</v>
      </c>
      <c r="N311">
        <v>1</v>
      </c>
      <c r="O311">
        <v>6.7099999999999993E-2</v>
      </c>
      <c r="P311" s="2" t="s">
        <v>2044</v>
      </c>
      <c r="Q311" t="s">
        <v>2578</v>
      </c>
      <c r="R311" t="s">
        <v>1044</v>
      </c>
      <c r="S311" t="s">
        <v>1196</v>
      </c>
      <c r="T311" t="s">
        <v>1759</v>
      </c>
      <c r="U311">
        <v>59.185479895837489</v>
      </c>
      <c r="V311" t="s">
        <v>1047</v>
      </c>
      <c r="W311" t="s">
        <v>1047</v>
      </c>
    </row>
    <row r="312" spans="1:23" x14ac:dyDescent="0.3">
      <c r="A312" t="s">
        <v>1036</v>
      </c>
      <c r="B312" t="s">
        <v>800</v>
      </c>
      <c r="C312" t="s">
        <v>800</v>
      </c>
      <c r="D312">
        <v>59563</v>
      </c>
      <c r="E312" t="s">
        <v>2579</v>
      </c>
      <c r="F312" t="s">
        <v>2580</v>
      </c>
      <c r="G312" s="1" t="s">
        <v>2581</v>
      </c>
      <c r="H312">
        <v>45762.949201307871</v>
      </c>
      <c r="I312" t="s">
        <v>2582</v>
      </c>
      <c r="J312">
        <v>90</v>
      </c>
      <c r="K312" t="s">
        <v>18</v>
      </c>
      <c r="L312" s="2" t="s">
        <v>15</v>
      </c>
      <c r="M312" s="3">
        <v>43.8</v>
      </c>
      <c r="N312">
        <v>1</v>
      </c>
      <c r="O312">
        <v>4.3799999999999999E-2</v>
      </c>
      <c r="P312" s="2" t="s">
        <v>1047</v>
      </c>
      <c r="Q312" t="s">
        <v>2583</v>
      </c>
      <c r="R312" t="s">
        <v>1729</v>
      </c>
      <c r="S312" t="s">
        <v>1959</v>
      </c>
      <c r="T312" t="s">
        <v>1759</v>
      </c>
      <c r="U312">
        <v>59.772451620374333</v>
      </c>
      <c r="V312" t="s">
        <v>1047</v>
      </c>
      <c r="W312" t="s">
        <v>1047</v>
      </c>
    </row>
    <row r="313" spans="1:23" x14ac:dyDescent="0.3">
      <c r="A313" t="s">
        <v>1036</v>
      </c>
      <c r="B313" t="s">
        <v>992</v>
      </c>
      <c r="C313" t="s">
        <v>992</v>
      </c>
      <c r="D313">
        <v>59343</v>
      </c>
      <c r="E313" t="s">
        <v>2584</v>
      </c>
      <c r="F313" t="s">
        <v>2585</v>
      </c>
      <c r="G313" s="1" t="s">
        <v>2586</v>
      </c>
      <c r="H313">
        <v>45756.463080925932</v>
      </c>
      <c r="I313" t="s">
        <v>2587</v>
      </c>
      <c r="J313">
        <v>90</v>
      </c>
      <c r="K313" t="s">
        <v>18</v>
      </c>
      <c r="L313" s="2" t="s">
        <v>15</v>
      </c>
      <c r="M313" s="3">
        <v>31.49</v>
      </c>
      <c r="N313">
        <v>1</v>
      </c>
      <c r="O313">
        <v>3.1489999999999997E-2</v>
      </c>
      <c r="P313" s="2" t="s">
        <v>1371</v>
      </c>
      <c r="Q313" t="s">
        <v>2550</v>
      </c>
      <c r="R313" t="s">
        <v>1044</v>
      </c>
      <c r="S313" t="s">
        <v>1965</v>
      </c>
      <c r="T313" t="s">
        <v>2588</v>
      </c>
      <c r="U313">
        <v>67.328809062499204</v>
      </c>
      <c r="V313" t="s">
        <v>1047</v>
      </c>
      <c r="W313" t="s">
        <v>1047</v>
      </c>
    </row>
    <row r="314" spans="1:23" x14ac:dyDescent="0.3">
      <c r="A314" t="s">
        <v>1036</v>
      </c>
      <c r="B314" t="s">
        <v>687</v>
      </c>
      <c r="C314" t="s">
        <v>687</v>
      </c>
      <c r="D314">
        <v>53238</v>
      </c>
      <c r="E314" t="s">
        <v>2589</v>
      </c>
      <c r="F314" t="s">
        <v>2590</v>
      </c>
      <c r="G314" s="1" t="s">
        <v>1047</v>
      </c>
      <c r="H314">
        <v>45653.521416331023</v>
      </c>
      <c r="I314" t="s">
        <v>2591</v>
      </c>
      <c r="J314">
        <v>80</v>
      </c>
      <c r="K314" t="s">
        <v>18</v>
      </c>
      <c r="L314" s="2" t="s">
        <v>15</v>
      </c>
      <c r="M314" s="3">
        <v>8.9</v>
      </c>
      <c r="N314">
        <v>1</v>
      </c>
      <c r="O314">
        <v>8.8999999999999999E-3</v>
      </c>
      <c r="P314" s="2" t="s">
        <v>1634</v>
      </c>
      <c r="Q314" t="s">
        <v>2592</v>
      </c>
      <c r="R314" t="s">
        <v>1044</v>
      </c>
      <c r="S314" t="s">
        <v>1301</v>
      </c>
      <c r="T314" t="s">
        <v>1890</v>
      </c>
      <c r="U314">
        <v>171.89979540509381</v>
      </c>
      <c r="V314" t="s">
        <v>1047</v>
      </c>
      <c r="W314" t="s">
        <v>1047</v>
      </c>
    </row>
    <row r="315" spans="1:23" x14ac:dyDescent="0.3">
      <c r="A315" t="s">
        <v>1036</v>
      </c>
      <c r="B315" t="s">
        <v>113</v>
      </c>
      <c r="C315" t="s">
        <v>104</v>
      </c>
      <c r="D315">
        <v>56515</v>
      </c>
      <c r="E315" t="s">
        <v>2593</v>
      </c>
      <c r="F315" t="s">
        <v>2594</v>
      </c>
      <c r="G315" s="1" t="s">
        <v>2595</v>
      </c>
      <c r="H315">
        <v>45816.583325960637</v>
      </c>
      <c r="I315" t="s">
        <v>2596</v>
      </c>
      <c r="J315">
        <v>80</v>
      </c>
      <c r="K315" t="s">
        <v>13</v>
      </c>
      <c r="L315" s="2" t="s">
        <v>2597</v>
      </c>
      <c r="M315" s="3">
        <v>320</v>
      </c>
      <c r="N315">
        <v>1</v>
      </c>
      <c r="O315">
        <v>0.32</v>
      </c>
      <c r="P315" s="2" t="s">
        <v>1796</v>
      </c>
      <c r="Q315" t="s">
        <v>2598</v>
      </c>
      <c r="R315" t="s">
        <v>1044</v>
      </c>
      <c r="S315" t="s">
        <v>1238</v>
      </c>
      <c r="T315" t="s">
        <v>2599</v>
      </c>
      <c r="U315">
        <v>45.731444317127171</v>
      </c>
      <c r="V315" t="s">
        <v>1796</v>
      </c>
      <c r="W315" t="s">
        <v>1813</v>
      </c>
    </row>
    <row r="316" spans="1:23" x14ac:dyDescent="0.3">
      <c r="A316" t="s">
        <v>1036</v>
      </c>
      <c r="B316" t="s">
        <v>1846</v>
      </c>
      <c r="C316" t="s">
        <v>174</v>
      </c>
      <c r="D316">
        <v>61101</v>
      </c>
      <c r="E316" t="s">
        <v>2600</v>
      </c>
      <c r="F316" t="s">
        <v>2601</v>
      </c>
      <c r="G316" s="1" t="s">
        <v>2602</v>
      </c>
      <c r="H316">
        <v>45816.575715185187</v>
      </c>
      <c r="I316" t="s">
        <v>2603</v>
      </c>
      <c r="J316">
        <v>80</v>
      </c>
      <c r="K316" t="s">
        <v>13</v>
      </c>
      <c r="L316" s="2" t="s">
        <v>33</v>
      </c>
      <c r="M316" s="3">
        <v>117</v>
      </c>
      <c r="N316">
        <v>1</v>
      </c>
      <c r="O316">
        <v>0.11700000000000001</v>
      </c>
      <c r="P316" s="2" t="s">
        <v>1047</v>
      </c>
      <c r="Q316" t="s">
        <v>2604</v>
      </c>
      <c r="R316" t="s">
        <v>1044</v>
      </c>
      <c r="S316" t="s">
        <v>1238</v>
      </c>
      <c r="T316" t="s">
        <v>1124</v>
      </c>
      <c r="U316">
        <v>74.403968124999665</v>
      </c>
      <c r="V316" t="s">
        <v>1854</v>
      </c>
      <c r="W316" t="s">
        <v>2605</v>
      </c>
    </row>
    <row r="317" spans="1:23" x14ac:dyDescent="0.3">
      <c r="A317" t="s">
        <v>1036</v>
      </c>
      <c r="B317" t="s">
        <v>1846</v>
      </c>
      <c r="C317" t="s">
        <v>174</v>
      </c>
      <c r="D317">
        <v>61100</v>
      </c>
      <c r="E317" t="s">
        <v>2606</v>
      </c>
      <c r="F317" t="s">
        <v>2607</v>
      </c>
      <c r="G317" s="1" t="s">
        <v>2608</v>
      </c>
      <c r="H317">
        <v>45816.575021261568</v>
      </c>
      <c r="I317" t="s">
        <v>2609</v>
      </c>
      <c r="J317">
        <v>80</v>
      </c>
      <c r="K317" t="s">
        <v>13</v>
      </c>
      <c r="L317" s="2" t="s">
        <v>33</v>
      </c>
      <c r="M317" s="3">
        <v>117</v>
      </c>
      <c r="N317">
        <v>1</v>
      </c>
      <c r="O317">
        <v>0.11700000000000001</v>
      </c>
      <c r="P317" s="2" t="s">
        <v>1047</v>
      </c>
      <c r="Q317" t="s">
        <v>2604</v>
      </c>
      <c r="R317" t="s">
        <v>1044</v>
      </c>
      <c r="S317" t="s">
        <v>1238</v>
      </c>
      <c r="T317" t="s">
        <v>1405</v>
      </c>
      <c r="U317">
        <v>80.55820230324025</v>
      </c>
      <c r="V317" t="s">
        <v>1306</v>
      </c>
      <c r="W317" t="s">
        <v>2610</v>
      </c>
    </row>
    <row r="318" spans="1:23" x14ac:dyDescent="0.3">
      <c r="A318" t="s">
        <v>1036</v>
      </c>
      <c r="B318" t="s">
        <v>1747</v>
      </c>
      <c r="C318" t="s">
        <v>172</v>
      </c>
      <c r="D318">
        <v>56163</v>
      </c>
      <c r="E318" t="s">
        <v>2611</v>
      </c>
      <c r="F318" t="s">
        <v>2612</v>
      </c>
      <c r="G318" s="1" t="s">
        <v>2613</v>
      </c>
      <c r="H318">
        <v>45816.549454490741</v>
      </c>
      <c r="I318" t="s">
        <v>2614</v>
      </c>
      <c r="J318">
        <v>60</v>
      </c>
      <c r="K318" t="s">
        <v>13</v>
      </c>
      <c r="L318" s="2" t="s">
        <v>33</v>
      </c>
      <c r="M318" s="3">
        <v>54.66</v>
      </c>
      <c r="N318">
        <v>1</v>
      </c>
      <c r="O318">
        <v>5.466E-2</v>
      </c>
      <c r="P318" s="2" t="s">
        <v>1752</v>
      </c>
      <c r="Q318" t="s">
        <v>2598</v>
      </c>
      <c r="R318" t="s">
        <v>1044</v>
      </c>
      <c r="S318" t="s">
        <v>1238</v>
      </c>
      <c r="T318" t="s">
        <v>1708</v>
      </c>
      <c r="U318">
        <v>36.911779537040267</v>
      </c>
      <c r="V318" t="s">
        <v>2615</v>
      </c>
      <c r="W318" t="s">
        <v>1678</v>
      </c>
    </row>
    <row r="319" spans="1:23" x14ac:dyDescent="0.3">
      <c r="A319" t="s">
        <v>1036</v>
      </c>
      <c r="B319" t="s">
        <v>140</v>
      </c>
      <c r="C319" t="s">
        <v>141</v>
      </c>
      <c r="D319">
        <v>59835</v>
      </c>
      <c r="E319" t="s">
        <v>2616</v>
      </c>
      <c r="F319" t="s">
        <v>1500</v>
      </c>
      <c r="G319" s="1" t="s">
        <v>2617</v>
      </c>
      <c r="H319">
        <v>45816.549132048611</v>
      </c>
      <c r="I319" t="s">
        <v>2618</v>
      </c>
      <c r="J319">
        <v>90</v>
      </c>
      <c r="K319" t="s">
        <v>13</v>
      </c>
      <c r="L319" s="2" t="s">
        <v>33</v>
      </c>
      <c r="M319" s="3">
        <v>82.86</v>
      </c>
      <c r="N319">
        <v>1</v>
      </c>
      <c r="O319">
        <v>8.2860000000000003E-2</v>
      </c>
      <c r="P319" s="2" t="s">
        <v>2619</v>
      </c>
      <c r="Q319" t="s">
        <v>2598</v>
      </c>
      <c r="R319" t="s">
        <v>1044</v>
      </c>
      <c r="S319" t="s">
        <v>1238</v>
      </c>
      <c r="T319" t="s">
        <v>1298</v>
      </c>
      <c r="U319">
        <v>52.804405034723459</v>
      </c>
      <c r="V319" t="s">
        <v>1047</v>
      </c>
      <c r="W319" t="s">
        <v>1047</v>
      </c>
    </row>
    <row r="320" spans="1:23" x14ac:dyDescent="0.3">
      <c r="A320" t="s">
        <v>1036</v>
      </c>
      <c r="B320" t="s">
        <v>803</v>
      </c>
      <c r="C320" t="s">
        <v>800</v>
      </c>
      <c r="D320">
        <v>59562</v>
      </c>
      <c r="E320" t="s">
        <v>2620</v>
      </c>
      <c r="F320" t="s">
        <v>2621</v>
      </c>
      <c r="G320" s="1" t="s">
        <v>2622</v>
      </c>
      <c r="H320">
        <v>45816.448147013893</v>
      </c>
      <c r="I320" t="s">
        <v>2623</v>
      </c>
      <c r="J320">
        <v>90</v>
      </c>
      <c r="K320" t="s">
        <v>13</v>
      </c>
      <c r="L320" s="2" t="s">
        <v>19</v>
      </c>
      <c r="M320" s="3">
        <v>43.76</v>
      </c>
      <c r="N320">
        <v>1</v>
      </c>
      <c r="O320">
        <v>4.376E-2</v>
      </c>
      <c r="P320" s="2" t="s">
        <v>1047</v>
      </c>
      <c r="Q320" t="s">
        <v>2598</v>
      </c>
      <c r="R320" t="s">
        <v>1044</v>
      </c>
      <c r="S320" t="s">
        <v>1238</v>
      </c>
      <c r="T320" t="s">
        <v>1187</v>
      </c>
      <c r="U320">
        <v>61.056226747685287</v>
      </c>
      <c r="V320" t="s">
        <v>1247</v>
      </c>
      <c r="W320" t="s">
        <v>1835</v>
      </c>
    </row>
    <row r="321" spans="1:23" x14ac:dyDescent="0.3">
      <c r="A321" t="s">
        <v>1036</v>
      </c>
      <c r="B321" t="s">
        <v>1825</v>
      </c>
      <c r="C321" t="s">
        <v>800</v>
      </c>
      <c r="D321">
        <v>59532</v>
      </c>
      <c r="E321" t="s">
        <v>2624</v>
      </c>
      <c r="F321" t="s">
        <v>2625</v>
      </c>
      <c r="G321" s="1" t="s">
        <v>2626</v>
      </c>
      <c r="H321">
        <v>45816.447808680547</v>
      </c>
      <c r="I321" t="s">
        <v>2627</v>
      </c>
      <c r="J321">
        <v>90</v>
      </c>
      <c r="K321" t="s">
        <v>13</v>
      </c>
      <c r="L321" s="2" t="s">
        <v>13</v>
      </c>
      <c r="M321" s="3">
        <v>43.76</v>
      </c>
      <c r="N321">
        <v>1</v>
      </c>
      <c r="O321">
        <v>4.376E-2</v>
      </c>
      <c r="P321" s="2" t="s">
        <v>1047</v>
      </c>
      <c r="Q321" t="s">
        <v>2598</v>
      </c>
      <c r="R321" t="s">
        <v>1729</v>
      </c>
      <c r="S321" t="s">
        <v>1238</v>
      </c>
      <c r="T321" t="s">
        <v>1759</v>
      </c>
      <c r="U321">
        <v>59.662288877312683</v>
      </c>
      <c r="V321" t="s">
        <v>1820</v>
      </c>
      <c r="W321" t="s">
        <v>1830</v>
      </c>
    </row>
    <row r="322" spans="1:23" x14ac:dyDescent="0.3">
      <c r="A322" t="s">
        <v>1036</v>
      </c>
      <c r="B322" t="s">
        <v>2628</v>
      </c>
      <c r="C322" t="s">
        <v>170</v>
      </c>
      <c r="D322">
        <v>61056</v>
      </c>
      <c r="E322" t="s">
        <v>2629</v>
      </c>
      <c r="F322" t="s">
        <v>1607</v>
      </c>
      <c r="G322" s="1" t="s">
        <v>2630</v>
      </c>
      <c r="H322">
        <v>45816.427472407413</v>
      </c>
      <c r="I322" t="s">
        <v>2631</v>
      </c>
      <c r="J322">
        <v>90</v>
      </c>
      <c r="K322" t="s">
        <v>13</v>
      </c>
      <c r="L322" s="2" t="s">
        <v>33</v>
      </c>
      <c r="M322" s="3">
        <v>99</v>
      </c>
      <c r="N322">
        <v>1</v>
      </c>
      <c r="O322">
        <v>9.9000000000000005E-2</v>
      </c>
      <c r="P322" s="2" t="s">
        <v>1047</v>
      </c>
      <c r="Q322" t="s">
        <v>2604</v>
      </c>
      <c r="R322" t="s">
        <v>1044</v>
      </c>
      <c r="S322" t="s">
        <v>1238</v>
      </c>
      <c r="T322" t="s">
        <v>1610</v>
      </c>
      <c r="U322">
        <v>28.833096493057379</v>
      </c>
      <c r="V322" t="s">
        <v>2632</v>
      </c>
      <c r="W322" t="s">
        <v>2633</v>
      </c>
    </row>
    <row r="323" spans="1:23" x14ac:dyDescent="0.3">
      <c r="A323" t="s">
        <v>1036</v>
      </c>
      <c r="B323" t="s">
        <v>2634</v>
      </c>
      <c r="C323" t="s">
        <v>171</v>
      </c>
      <c r="D323">
        <v>55644</v>
      </c>
      <c r="E323" t="s">
        <v>2635</v>
      </c>
      <c r="F323" t="s">
        <v>2636</v>
      </c>
      <c r="G323" s="1" t="s">
        <v>2637</v>
      </c>
      <c r="H323">
        <v>45816.426907233792</v>
      </c>
      <c r="I323" t="s">
        <v>2638</v>
      </c>
      <c r="J323">
        <v>90</v>
      </c>
      <c r="K323" t="s">
        <v>13</v>
      </c>
      <c r="L323" s="2" t="s">
        <v>33</v>
      </c>
      <c r="M323" s="3">
        <v>82</v>
      </c>
      <c r="N323">
        <v>1</v>
      </c>
      <c r="O323">
        <v>8.2000000000000003E-2</v>
      </c>
      <c r="P323" s="2" t="s">
        <v>1047</v>
      </c>
      <c r="Q323" t="s">
        <v>2604</v>
      </c>
      <c r="R323" t="s">
        <v>1044</v>
      </c>
      <c r="S323" t="s">
        <v>1238</v>
      </c>
      <c r="T323" t="s">
        <v>1344</v>
      </c>
      <c r="U323">
        <v>24.85133447916451</v>
      </c>
      <c r="V323" t="s">
        <v>1854</v>
      </c>
      <c r="W323" t="s">
        <v>2639</v>
      </c>
    </row>
    <row r="324" spans="1:23" x14ac:dyDescent="0.3">
      <c r="A324" t="s">
        <v>1036</v>
      </c>
      <c r="B324" t="s">
        <v>2640</v>
      </c>
      <c r="C324" t="s">
        <v>171</v>
      </c>
      <c r="D324">
        <v>61226</v>
      </c>
      <c r="E324" t="s">
        <v>2641</v>
      </c>
      <c r="F324" t="s">
        <v>2393</v>
      </c>
      <c r="G324" s="1" t="s">
        <v>2642</v>
      </c>
      <c r="H324">
        <v>45816.42673958333</v>
      </c>
      <c r="I324" t="s">
        <v>2643</v>
      </c>
      <c r="J324">
        <v>90</v>
      </c>
      <c r="K324" t="s">
        <v>13</v>
      </c>
      <c r="L324" s="2" t="s">
        <v>33</v>
      </c>
      <c r="M324" s="3">
        <v>82</v>
      </c>
      <c r="N324">
        <v>1</v>
      </c>
      <c r="O324">
        <v>8.2000000000000003E-2</v>
      </c>
      <c r="P324" s="2" t="s">
        <v>1047</v>
      </c>
      <c r="Q324" t="s">
        <v>2604</v>
      </c>
      <c r="R324" t="s">
        <v>1044</v>
      </c>
      <c r="S324" t="s">
        <v>1238</v>
      </c>
      <c r="T324" t="s">
        <v>1344</v>
      </c>
      <c r="U324">
        <v>24.847393796298999</v>
      </c>
      <c r="V324" t="s">
        <v>2644</v>
      </c>
      <c r="W324" t="s">
        <v>2645</v>
      </c>
    </row>
    <row r="325" spans="1:23" x14ac:dyDescent="0.3">
      <c r="A325" t="s">
        <v>1036</v>
      </c>
      <c r="B325" t="s">
        <v>1650</v>
      </c>
      <c r="C325" t="s">
        <v>105</v>
      </c>
      <c r="D325">
        <v>54171</v>
      </c>
      <c r="E325" t="s">
        <v>2646</v>
      </c>
      <c r="F325" t="s">
        <v>2647</v>
      </c>
      <c r="G325" s="1" t="s">
        <v>2648</v>
      </c>
      <c r="H325">
        <v>45816.426698344912</v>
      </c>
      <c r="I325" t="s">
        <v>2649</v>
      </c>
      <c r="J325">
        <v>80</v>
      </c>
      <c r="K325" t="s">
        <v>13</v>
      </c>
      <c r="L325" s="2" t="s">
        <v>13</v>
      </c>
      <c r="M325" s="3">
        <v>476.42</v>
      </c>
      <c r="N325">
        <v>1</v>
      </c>
      <c r="O325">
        <v>0.47642000000000001</v>
      </c>
      <c r="P325" s="2" t="s">
        <v>1655</v>
      </c>
      <c r="Q325" t="s">
        <v>2598</v>
      </c>
      <c r="R325" t="s">
        <v>1729</v>
      </c>
      <c r="S325" t="s">
        <v>1238</v>
      </c>
      <c r="T325" t="s">
        <v>1253</v>
      </c>
      <c r="U325">
        <v>60.15514163194166</v>
      </c>
      <c r="V325" t="s">
        <v>1524</v>
      </c>
      <c r="W325" t="s">
        <v>1799</v>
      </c>
    </row>
    <row r="326" spans="1:23" x14ac:dyDescent="0.3">
      <c r="A326" t="s">
        <v>1036</v>
      </c>
      <c r="B326" t="s">
        <v>2650</v>
      </c>
      <c r="C326" t="s">
        <v>250</v>
      </c>
      <c r="D326">
        <v>59039</v>
      </c>
      <c r="E326" t="s">
        <v>2651</v>
      </c>
      <c r="F326" t="s">
        <v>2652</v>
      </c>
      <c r="G326" s="1" t="s">
        <v>2014</v>
      </c>
      <c r="H326">
        <v>45816.426169155093</v>
      </c>
      <c r="I326" t="s">
        <v>2653</v>
      </c>
      <c r="J326">
        <v>80</v>
      </c>
      <c r="K326" t="s">
        <v>13</v>
      </c>
      <c r="L326" s="2" t="s">
        <v>2315</v>
      </c>
      <c r="M326" s="3">
        <v>76.400000000000006</v>
      </c>
      <c r="N326">
        <v>1</v>
      </c>
      <c r="O326">
        <v>7.640000000000001E-2</v>
      </c>
      <c r="P326" s="2" t="s">
        <v>1739</v>
      </c>
      <c r="Q326" t="s">
        <v>2604</v>
      </c>
      <c r="R326" t="s">
        <v>1044</v>
      </c>
      <c r="S326" t="s">
        <v>1238</v>
      </c>
      <c r="T326" t="s">
        <v>2654</v>
      </c>
      <c r="U326">
        <v>111.20124371527341</v>
      </c>
      <c r="V326" t="s">
        <v>1449</v>
      </c>
      <c r="W326" t="s">
        <v>2655</v>
      </c>
    </row>
    <row r="327" spans="1:23" x14ac:dyDescent="0.3">
      <c r="A327" t="s">
        <v>1036</v>
      </c>
      <c r="B327" t="s">
        <v>2656</v>
      </c>
      <c r="C327" t="s">
        <v>757</v>
      </c>
      <c r="D327">
        <v>59363</v>
      </c>
      <c r="E327" t="s">
        <v>2657</v>
      </c>
      <c r="F327" t="s">
        <v>2472</v>
      </c>
      <c r="G327" s="1" t="s">
        <v>2658</v>
      </c>
      <c r="H327">
        <v>45816.39806305556</v>
      </c>
      <c r="I327" t="s">
        <v>2659</v>
      </c>
      <c r="J327">
        <v>100</v>
      </c>
      <c r="K327" t="s">
        <v>13</v>
      </c>
      <c r="L327" s="2" t="s">
        <v>33</v>
      </c>
      <c r="M327" s="3">
        <v>54.8</v>
      </c>
      <c r="N327">
        <v>1</v>
      </c>
      <c r="O327">
        <v>5.4800000000000001E-2</v>
      </c>
      <c r="P327" s="2" t="s">
        <v>1047</v>
      </c>
      <c r="Q327" t="s">
        <v>2604</v>
      </c>
      <c r="R327" t="s">
        <v>1044</v>
      </c>
      <c r="S327" t="s">
        <v>1238</v>
      </c>
      <c r="T327" t="s">
        <v>1797</v>
      </c>
      <c r="U327">
        <v>64.121049560184474</v>
      </c>
      <c r="V327" t="s">
        <v>1240</v>
      </c>
      <c r="W327" t="s">
        <v>2660</v>
      </c>
    </row>
    <row r="328" spans="1:23" x14ac:dyDescent="0.3">
      <c r="A328" t="s">
        <v>1036</v>
      </c>
      <c r="B328" t="s">
        <v>2656</v>
      </c>
      <c r="C328" t="s">
        <v>757</v>
      </c>
      <c r="D328">
        <v>59363</v>
      </c>
      <c r="E328" t="s">
        <v>2661</v>
      </c>
      <c r="F328" t="s">
        <v>1591</v>
      </c>
      <c r="G328" s="1" t="s">
        <v>2662</v>
      </c>
      <c r="H328">
        <v>45816.397993969913</v>
      </c>
      <c r="I328" t="s">
        <v>2663</v>
      </c>
      <c r="J328">
        <v>100</v>
      </c>
      <c r="K328" t="s">
        <v>13</v>
      </c>
      <c r="L328" s="2" t="s">
        <v>33</v>
      </c>
      <c r="M328" s="3">
        <v>54.8</v>
      </c>
      <c r="N328">
        <v>1</v>
      </c>
      <c r="O328">
        <v>5.4800000000000001E-2</v>
      </c>
      <c r="P328" s="2" t="s">
        <v>1047</v>
      </c>
      <c r="Q328" t="s">
        <v>2604</v>
      </c>
      <c r="R328" t="s">
        <v>1044</v>
      </c>
      <c r="S328" t="s">
        <v>1238</v>
      </c>
      <c r="T328" t="s">
        <v>1594</v>
      </c>
      <c r="U328">
        <v>16.008218009257689</v>
      </c>
      <c r="V328" t="s">
        <v>1240</v>
      </c>
      <c r="W328" t="s">
        <v>2660</v>
      </c>
    </row>
    <row r="329" spans="1:23" x14ac:dyDescent="0.3">
      <c r="A329" t="s">
        <v>1036</v>
      </c>
      <c r="B329" t="s">
        <v>2664</v>
      </c>
      <c r="C329" t="s">
        <v>880</v>
      </c>
      <c r="D329">
        <v>59893</v>
      </c>
      <c r="E329" t="s">
        <v>2665</v>
      </c>
      <c r="F329" t="s">
        <v>2666</v>
      </c>
      <c r="G329" s="1" t="s">
        <v>2667</v>
      </c>
      <c r="H329">
        <v>45816.39742065972</v>
      </c>
      <c r="I329" t="s">
        <v>2668</v>
      </c>
      <c r="J329">
        <v>80</v>
      </c>
      <c r="K329" t="s">
        <v>13</v>
      </c>
      <c r="L329" s="2" t="s">
        <v>33</v>
      </c>
      <c r="M329" s="3">
        <v>56.5</v>
      </c>
      <c r="N329">
        <v>1</v>
      </c>
      <c r="O329">
        <v>5.6500000000000002E-2</v>
      </c>
      <c r="P329" s="2" t="s">
        <v>1047</v>
      </c>
      <c r="Q329" t="s">
        <v>2604</v>
      </c>
      <c r="R329" t="s">
        <v>1044</v>
      </c>
      <c r="S329" t="s">
        <v>1238</v>
      </c>
      <c r="T329" t="s">
        <v>1322</v>
      </c>
      <c r="U329">
        <v>30.69036208333273</v>
      </c>
      <c r="V329" t="s">
        <v>1306</v>
      </c>
      <c r="W329" t="s">
        <v>2669</v>
      </c>
    </row>
    <row r="330" spans="1:23" x14ac:dyDescent="0.3">
      <c r="A330" t="s">
        <v>1036</v>
      </c>
      <c r="B330" t="s">
        <v>611</v>
      </c>
      <c r="C330" t="s">
        <v>610</v>
      </c>
      <c r="D330">
        <v>58781</v>
      </c>
      <c r="E330" t="s">
        <v>2670</v>
      </c>
      <c r="F330" t="s">
        <v>2671</v>
      </c>
      <c r="G330" s="1" t="s">
        <v>2672</v>
      </c>
      <c r="H330">
        <v>45816.396959675927</v>
      </c>
      <c r="I330" t="s">
        <v>2673</v>
      </c>
      <c r="J330">
        <v>60</v>
      </c>
      <c r="K330" t="s">
        <v>13</v>
      </c>
      <c r="L330" s="2" t="s">
        <v>19</v>
      </c>
      <c r="M330" s="3">
        <v>170</v>
      </c>
      <c r="N330">
        <v>1</v>
      </c>
      <c r="O330">
        <v>0.17</v>
      </c>
      <c r="P330" s="2" t="s">
        <v>1473</v>
      </c>
      <c r="Q330" t="s">
        <v>2604</v>
      </c>
      <c r="R330" t="s">
        <v>1044</v>
      </c>
      <c r="S330" t="s">
        <v>1238</v>
      </c>
      <c r="T330" t="s">
        <v>1155</v>
      </c>
      <c r="U330">
        <v>71.395622488424124</v>
      </c>
      <c r="V330" t="s">
        <v>1473</v>
      </c>
      <c r="W330" t="s">
        <v>2674</v>
      </c>
    </row>
    <row r="331" spans="1:23" x14ac:dyDescent="0.3">
      <c r="A331" t="s">
        <v>1036</v>
      </c>
      <c r="B331" t="s">
        <v>611</v>
      </c>
      <c r="C331" t="s">
        <v>610</v>
      </c>
      <c r="D331">
        <v>58781</v>
      </c>
      <c r="E331" t="s">
        <v>2675</v>
      </c>
      <c r="F331" t="s">
        <v>2676</v>
      </c>
      <c r="G331" s="1" t="s">
        <v>2677</v>
      </c>
      <c r="H331">
        <v>45816.396705937499</v>
      </c>
      <c r="I331" t="s">
        <v>2678</v>
      </c>
      <c r="J331">
        <v>60</v>
      </c>
      <c r="K331" t="s">
        <v>13</v>
      </c>
      <c r="L331" s="2" t="s">
        <v>19</v>
      </c>
      <c r="M331" s="3">
        <v>170</v>
      </c>
      <c r="N331">
        <v>1</v>
      </c>
      <c r="O331">
        <v>0.17</v>
      </c>
      <c r="P331" s="2" t="s">
        <v>1473</v>
      </c>
      <c r="Q331" t="s">
        <v>2604</v>
      </c>
      <c r="R331" t="s">
        <v>1044</v>
      </c>
      <c r="S331" t="s">
        <v>1238</v>
      </c>
      <c r="T331" t="s">
        <v>1160</v>
      </c>
      <c r="U331">
        <v>66.385332696758269</v>
      </c>
      <c r="V331" t="s">
        <v>1473</v>
      </c>
      <c r="W331" t="s">
        <v>2674</v>
      </c>
    </row>
    <row r="332" spans="1:23" x14ac:dyDescent="0.3">
      <c r="A332" t="s">
        <v>1036</v>
      </c>
      <c r="B332" t="s">
        <v>110</v>
      </c>
      <c r="C332" t="s">
        <v>111</v>
      </c>
      <c r="D332">
        <v>61272</v>
      </c>
      <c r="E332" t="s">
        <v>2679</v>
      </c>
      <c r="F332" t="s">
        <v>2680</v>
      </c>
      <c r="G332" s="1" t="s">
        <v>2681</v>
      </c>
      <c r="H332">
        <v>45816.39544547454</v>
      </c>
      <c r="I332" t="s">
        <v>2682</v>
      </c>
      <c r="J332">
        <v>60</v>
      </c>
      <c r="K332" t="s">
        <v>13</v>
      </c>
      <c r="L332" s="2" t="s">
        <v>2597</v>
      </c>
      <c r="M332" s="3">
        <v>84.4</v>
      </c>
      <c r="N332">
        <v>1</v>
      </c>
      <c r="O332">
        <v>8.4400000000000003E-2</v>
      </c>
      <c r="P332" s="2" t="s">
        <v>1796</v>
      </c>
      <c r="Q332" t="s">
        <v>2598</v>
      </c>
      <c r="R332" t="s">
        <v>1044</v>
      </c>
      <c r="S332" t="s">
        <v>1238</v>
      </c>
      <c r="T332" t="s">
        <v>1797</v>
      </c>
      <c r="U332">
        <v>64.280136006942485</v>
      </c>
      <c r="V332" t="s">
        <v>1812</v>
      </c>
      <c r="W332" t="s">
        <v>2683</v>
      </c>
    </row>
    <row r="333" spans="1:23" x14ac:dyDescent="0.3">
      <c r="A333" t="s">
        <v>1036</v>
      </c>
      <c r="B333" t="s">
        <v>573</v>
      </c>
      <c r="C333" t="s">
        <v>572</v>
      </c>
      <c r="D333">
        <v>44891</v>
      </c>
      <c r="E333" t="s">
        <v>2684</v>
      </c>
      <c r="F333" t="s">
        <v>2685</v>
      </c>
      <c r="G333" s="1" t="s">
        <v>2686</v>
      </c>
      <c r="H333">
        <v>45816.371675775459</v>
      </c>
      <c r="I333" t="s">
        <v>2687</v>
      </c>
      <c r="J333">
        <v>70</v>
      </c>
      <c r="K333" t="s">
        <v>13</v>
      </c>
      <c r="L333" s="2" t="s">
        <v>19</v>
      </c>
      <c r="M333" s="3">
        <v>72.599999999999994</v>
      </c>
      <c r="N333">
        <v>1</v>
      </c>
      <c r="O333">
        <v>7.2599999999999998E-2</v>
      </c>
      <c r="P333" s="2" t="s">
        <v>1802</v>
      </c>
      <c r="Q333" t="s">
        <v>2604</v>
      </c>
      <c r="R333" t="s">
        <v>1044</v>
      </c>
      <c r="S333" t="s">
        <v>1238</v>
      </c>
      <c r="T333" t="s">
        <v>2445</v>
      </c>
      <c r="U333">
        <v>37.596903124998789</v>
      </c>
      <c r="V333" t="s">
        <v>1047</v>
      </c>
      <c r="W333" t="s">
        <v>1047</v>
      </c>
    </row>
    <row r="334" spans="1:23" x14ac:dyDescent="0.3">
      <c r="A334" t="s">
        <v>1036</v>
      </c>
      <c r="B334" t="s">
        <v>616</v>
      </c>
      <c r="C334" t="s">
        <v>617</v>
      </c>
      <c r="D334">
        <v>58520</v>
      </c>
      <c r="E334" t="s">
        <v>2688</v>
      </c>
      <c r="F334" t="s">
        <v>2689</v>
      </c>
      <c r="G334" s="1" t="s">
        <v>2690</v>
      </c>
      <c r="H334">
        <v>45816.371507222233</v>
      </c>
      <c r="I334" t="s">
        <v>2691</v>
      </c>
      <c r="J334">
        <v>60</v>
      </c>
      <c r="K334" t="s">
        <v>13</v>
      </c>
      <c r="L334" s="2" t="s">
        <v>19</v>
      </c>
      <c r="M334" s="3">
        <v>74</v>
      </c>
      <c r="N334">
        <v>1</v>
      </c>
      <c r="O334">
        <v>7.3999999999999996E-2</v>
      </c>
      <c r="P334" s="2" t="s">
        <v>1802</v>
      </c>
      <c r="Q334" t="s">
        <v>2604</v>
      </c>
      <c r="R334" t="s">
        <v>1044</v>
      </c>
      <c r="S334" t="s">
        <v>1238</v>
      </c>
      <c r="T334" t="s">
        <v>1298</v>
      </c>
      <c r="U334">
        <v>52.598941238422412</v>
      </c>
      <c r="V334" t="s">
        <v>1047</v>
      </c>
      <c r="W334" t="s">
        <v>1047</v>
      </c>
    </row>
    <row r="335" spans="1:23" x14ac:dyDescent="0.3">
      <c r="A335" t="s">
        <v>1036</v>
      </c>
      <c r="B335" t="s">
        <v>616</v>
      </c>
      <c r="C335" t="s">
        <v>617</v>
      </c>
      <c r="D335">
        <v>58520</v>
      </c>
      <c r="E335" t="s">
        <v>2692</v>
      </c>
      <c r="F335" t="s">
        <v>2693</v>
      </c>
      <c r="G335" s="1" t="s">
        <v>2694</v>
      </c>
      <c r="H335">
        <v>45816.371297962964</v>
      </c>
      <c r="I335" t="s">
        <v>2695</v>
      </c>
      <c r="J335">
        <v>60</v>
      </c>
      <c r="K335" t="s">
        <v>13</v>
      </c>
      <c r="L335" s="2" t="s">
        <v>19</v>
      </c>
      <c r="M335" s="3">
        <v>74</v>
      </c>
      <c r="N335">
        <v>1</v>
      </c>
      <c r="O335">
        <v>7.3999999999999996E-2</v>
      </c>
      <c r="P335" s="2" t="s">
        <v>1802</v>
      </c>
      <c r="Q335" t="s">
        <v>2604</v>
      </c>
      <c r="R335" t="s">
        <v>1044</v>
      </c>
      <c r="S335" t="s">
        <v>1238</v>
      </c>
      <c r="T335" t="s">
        <v>1298</v>
      </c>
      <c r="U335">
        <v>52.509444918978261</v>
      </c>
      <c r="V335" t="s">
        <v>1047</v>
      </c>
      <c r="W335" t="s">
        <v>1047</v>
      </c>
    </row>
    <row r="336" spans="1:23" x14ac:dyDescent="0.3">
      <c r="A336" t="s">
        <v>1036</v>
      </c>
      <c r="B336" t="s">
        <v>1642</v>
      </c>
      <c r="C336" t="s">
        <v>253</v>
      </c>
      <c r="D336">
        <v>61369</v>
      </c>
      <c r="E336" t="s">
        <v>2696</v>
      </c>
      <c r="F336" t="s">
        <v>2697</v>
      </c>
      <c r="G336" s="1" t="s">
        <v>2698</v>
      </c>
      <c r="H336">
        <v>45816.356539363427</v>
      </c>
      <c r="I336" t="s">
        <v>2699</v>
      </c>
      <c r="J336">
        <v>70</v>
      </c>
      <c r="K336" t="s">
        <v>13</v>
      </c>
      <c r="L336" s="2" t="s">
        <v>33</v>
      </c>
      <c r="M336" s="3">
        <v>211</v>
      </c>
      <c r="N336">
        <v>1</v>
      </c>
      <c r="O336">
        <v>0.21099999999999999</v>
      </c>
      <c r="P336" s="2" t="s">
        <v>1647</v>
      </c>
      <c r="Q336" t="s">
        <v>2604</v>
      </c>
      <c r="R336" t="s">
        <v>1044</v>
      </c>
      <c r="S336" t="s">
        <v>1238</v>
      </c>
      <c r="T336" t="s">
        <v>2551</v>
      </c>
      <c r="U336">
        <v>26.515337164353699</v>
      </c>
      <c r="V336" t="s">
        <v>1306</v>
      </c>
      <c r="W336" t="s">
        <v>1649</v>
      </c>
    </row>
    <row r="337" spans="1:23" x14ac:dyDescent="0.3">
      <c r="A337" t="s">
        <v>1036</v>
      </c>
      <c r="B337" t="s">
        <v>558</v>
      </c>
      <c r="C337" t="s">
        <v>554</v>
      </c>
      <c r="D337">
        <v>60573</v>
      </c>
      <c r="E337" t="s">
        <v>2700</v>
      </c>
      <c r="F337" t="s">
        <v>2701</v>
      </c>
      <c r="G337" s="1" t="s">
        <v>2702</v>
      </c>
      <c r="H337">
        <v>45816.356396678239</v>
      </c>
      <c r="I337" t="s">
        <v>2703</v>
      </c>
      <c r="J337">
        <v>60</v>
      </c>
      <c r="K337" t="s">
        <v>13</v>
      </c>
      <c r="L337" s="2" t="s">
        <v>19</v>
      </c>
      <c r="M337" s="3">
        <v>136</v>
      </c>
      <c r="N337">
        <v>1</v>
      </c>
      <c r="O337">
        <v>0.13600000000000001</v>
      </c>
      <c r="P337" s="2" t="s">
        <v>1473</v>
      </c>
      <c r="Q337" t="s">
        <v>2604</v>
      </c>
      <c r="R337" t="s">
        <v>1044</v>
      </c>
      <c r="S337" t="s">
        <v>1238</v>
      </c>
      <c r="T337" t="s">
        <v>1546</v>
      </c>
      <c r="U337">
        <v>18.770985613424269</v>
      </c>
      <c r="V337" t="s">
        <v>1473</v>
      </c>
      <c r="W337" t="s">
        <v>1476</v>
      </c>
    </row>
    <row r="338" spans="1:23" x14ac:dyDescent="0.3">
      <c r="A338" t="s">
        <v>1036</v>
      </c>
      <c r="B338" t="s">
        <v>558</v>
      </c>
      <c r="C338" t="s">
        <v>554</v>
      </c>
      <c r="D338">
        <v>60573</v>
      </c>
      <c r="E338" t="s">
        <v>2704</v>
      </c>
      <c r="F338" t="s">
        <v>2705</v>
      </c>
      <c r="G338" s="1" t="s">
        <v>2706</v>
      </c>
      <c r="H338">
        <v>45816.356299918982</v>
      </c>
      <c r="I338" t="s">
        <v>2707</v>
      </c>
      <c r="J338">
        <v>60</v>
      </c>
      <c r="K338" t="s">
        <v>13</v>
      </c>
      <c r="L338" s="2" t="s">
        <v>19</v>
      </c>
      <c r="M338" s="3">
        <v>136</v>
      </c>
      <c r="N338">
        <v>1</v>
      </c>
      <c r="O338">
        <v>0.13600000000000001</v>
      </c>
      <c r="P338" s="2" t="s">
        <v>1473</v>
      </c>
      <c r="Q338" t="s">
        <v>2604</v>
      </c>
      <c r="R338" t="s">
        <v>1044</v>
      </c>
      <c r="S338" t="s">
        <v>1238</v>
      </c>
      <c r="T338" t="s">
        <v>1481</v>
      </c>
      <c r="U338">
        <v>19.882202719905759</v>
      </c>
      <c r="V338" t="s">
        <v>1473</v>
      </c>
      <c r="W338" t="s">
        <v>1476</v>
      </c>
    </row>
    <row r="339" spans="1:23" x14ac:dyDescent="0.3">
      <c r="A339" t="s">
        <v>1036</v>
      </c>
      <c r="B339" t="s">
        <v>612</v>
      </c>
      <c r="C339" t="s">
        <v>613</v>
      </c>
      <c r="D339">
        <v>45536</v>
      </c>
      <c r="E339" t="s">
        <v>2708</v>
      </c>
      <c r="F339" t="s">
        <v>2709</v>
      </c>
      <c r="G339" s="1" t="s">
        <v>2710</v>
      </c>
      <c r="H339">
        <v>45816.356164826393</v>
      </c>
      <c r="I339" t="s">
        <v>2711</v>
      </c>
      <c r="J339">
        <v>60</v>
      </c>
      <c r="K339" t="s">
        <v>13</v>
      </c>
      <c r="L339" s="2" t="s">
        <v>19</v>
      </c>
      <c r="M339" s="3">
        <v>116.8</v>
      </c>
      <c r="N339">
        <v>1</v>
      </c>
      <c r="O339">
        <v>0.1168</v>
      </c>
      <c r="P339" s="2" t="s">
        <v>1534</v>
      </c>
      <c r="Q339" t="s">
        <v>2604</v>
      </c>
      <c r="R339" t="s">
        <v>1044</v>
      </c>
      <c r="S339" t="s">
        <v>1238</v>
      </c>
      <c r="T339" t="s">
        <v>1481</v>
      </c>
      <c r="U339">
        <v>19.718913726850591</v>
      </c>
      <c r="V339" t="s">
        <v>1047</v>
      </c>
      <c r="W339" t="s">
        <v>1535</v>
      </c>
    </row>
    <row r="340" spans="1:23" x14ac:dyDescent="0.3">
      <c r="A340" t="s">
        <v>1036</v>
      </c>
      <c r="B340" t="s">
        <v>1356</v>
      </c>
      <c r="C340" t="s">
        <v>1010</v>
      </c>
      <c r="D340">
        <v>60350</v>
      </c>
      <c r="E340" t="s">
        <v>2712</v>
      </c>
      <c r="F340" t="s">
        <v>2713</v>
      </c>
      <c r="G340" s="1" t="s">
        <v>2714</v>
      </c>
      <c r="H340">
        <v>45816.331061909717</v>
      </c>
      <c r="I340" t="s">
        <v>2715</v>
      </c>
      <c r="J340">
        <v>60</v>
      </c>
      <c r="K340" t="s">
        <v>13</v>
      </c>
      <c r="L340" s="2" t="s">
        <v>33</v>
      </c>
      <c r="M340" s="3">
        <v>58.13</v>
      </c>
      <c r="N340">
        <v>1</v>
      </c>
      <c r="O340">
        <v>5.8130000000000001E-2</v>
      </c>
      <c r="P340" s="2" t="s">
        <v>1047</v>
      </c>
      <c r="Q340" t="s">
        <v>2598</v>
      </c>
      <c r="R340" t="s">
        <v>1044</v>
      </c>
      <c r="S340" t="s">
        <v>1238</v>
      </c>
      <c r="T340" t="s">
        <v>1344</v>
      </c>
      <c r="U340">
        <v>24.068647453706941</v>
      </c>
      <c r="V340" t="s">
        <v>1047</v>
      </c>
      <c r="W340" t="s">
        <v>1334</v>
      </c>
    </row>
    <row r="341" spans="1:23" x14ac:dyDescent="0.3">
      <c r="A341" t="s">
        <v>1036</v>
      </c>
      <c r="B341" t="s">
        <v>2716</v>
      </c>
      <c r="C341" t="s">
        <v>173</v>
      </c>
      <c r="D341">
        <v>51106</v>
      </c>
      <c r="E341" t="s">
        <v>2717</v>
      </c>
      <c r="F341" t="s">
        <v>2718</v>
      </c>
      <c r="G341" s="1" t="s">
        <v>2719</v>
      </c>
      <c r="H341">
        <v>45816.330952141201</v>
      </c>
      <c r="I341" t="s">
        <v>2720</v>
      </c>
      <c r="J341">
        <v>60</v>
      </c>
      <c r="K341" t="s">
        <v>13</v>
      </c>
      <c r="L341" s="2" t="s">
        <v>33</v>
      </c>
      <c r="M341" s="3">
        <v>33</v>
      </c>
      <c r="N341">
        <v>1</v>
      </c>
      <c r="O341">
        <v>3.3000000000000002E-2</v>
      </c>
      <c r="P341" s="2" t="s">
        <v>1047</v>
      </c>
      <c r="Q341" t="s">
        <v>2598</v>
      </c>
      <c r="R341" t="s">
        <v>1044</v>
      </c>
      <c r="S341" t="s">
        <v>1238</v>
      </c>
      <c r="T341" t="s">
        <v>1853</v>
      </c>
      <c r="U341">
        <v>78.949290636577643</v>
      </c>
      <c r="V341" t="s">
        <v>2721</v>
      </c>
      <c r="W341" t="s">
        <v>2722</v>
      </c>
    </row>
    <row r="342" spans="1:23" x14ac:dyDescent="0.3">
      <c r="A342" t="s">
        <v>1036</v>
      </c>
      <c r="B342" t="s">
        <v>2723</v>
      </c>
      <c r="C342" t="s">
        <v>681</v>
      </c>
      <c r="D342">
        <v>61217</v>
      </c>
      <c r="E342" t="s">
        <v>2724</v>
      </c>
      <c r="F342" t="s">
        <v>2725</v>
      </c>
      <c r="G342" s="1" t="s">
        <v>2726</v>
      </c>
      <c r="H342">
        <v>45816.330726782413</v>
      </c>
      <c r="I342" t="s">
        <v>2727</v>
      </c>
      <c r="J342">
        <v>50</v>
      </c>
      <c r="K342" t="s">
        <v>13</v>
      </c>
      <c r="L342" s="2" t="s">
        <v>33</v>
      </c>
      <c r="M342" s="3">
        <v>116</v>
      </c>
      <c r="N342">
        <v>1</v>
      </c>
      <c r="O342">
        <v>0.11600000000000001</v>
      </c>
      <c r="P342" s="2" t="s">
        <v>1047</v>
      </c>
      <c r="Q342" t="s">
        <v>2598</v>
      </c>
      <c r="R342" t="s">
        <v>1044</v>
      </c>
      <c r="S342" t="s">
        <v>1238</v>
      </c>
      <c r="T342" t="s">
        <v>1610</v>
      </c>
      <c r="U342">
        <v>28.995581805553229</v>
      </c>
      <c r="V342" t="s">
        <v>2728</v>
      </c>
      <c r="W342" t="s">
        <v>2645</v>
      </c>
    </row>
    <row r="343" spans="1:23" x14ac:dyDescent="0.3">
      <c r="A343" t="s">
        <v>1036</v>
      </c>
      <c r="B343" t="s">
        <v>2729</v>
      </c>
      <c r="C343" t="s">
        <v>645</v>
      </c>
      <c r="D343">
        <v>61167</v>
      </c>
      <c r="E343" t="s">
        <v>2730</v>
      </c>
      <c r="F343" t="s">
        <v>2731</v>
      </c>
      <c r="G343" s="1" t="s">
        <v>2732</v>
      </c>
      <c r="H343">
        <v>45816.306855381947</v>
      </c>
      <c r="I343" t="s">
        <v>2733</v>
      </c>
      <c r="J343">
        <v>80</v>
      </c>
      <c r="K343" t="s">
        <v>13</v>
      </c>
      <c r="L343" s="2" t="s">
        <v>13</v>
      </c>
      <c r="M343" s="3">
        <v>228.17</v>
      </c>
      <c r="N343">
        <v>1</v>
      </c>
      <c r="O343">
        <v>0.22817000000000001</v>
      </c>
      <c r="P343" s="2" t="s">
        <v>2734</v>
      </c>
      <c r="Q343" t="s">
        <v>2598</v>
      </c>
      <c r="R343" t="s">
        <v>1729</v>
      </c>
      <c r="S343" t="s">
        <v>1238</v>
      </c>
      <c r="T343" t="s">
        <v>1546</v>
      </c>
      <c r="U343">
        <v>18.766740208331608</v>
      </c>
      <c r="V343" t="s">
        <v>2734</v>
      </c>
      <c r="W343" t="s">
        <v>2633</v>
      </c>
    </row>
    <row r="344" spans="1:23" x14ac:dyDescent="0.3">
      <c r="A344" t="s">
        <v>1036</v>
      </c>
      <c r="B344" t="s">
        <v>2735</v>
      </c>
      <c r="C344" t="s">
        <v>648</v>
      </c>
      <c r="D344">
        <v>60667</v>
      </c>
      <c r="E344" t="s">
        <v>2736</v>
      </c>
      <c r="F344" t="s">
        <v>2737</v>
      </c>
      <c r="G344" s="1" t="s">
        <v>2738</v>
      </c>
      <c r="H344">
        <v>45816.30488246528</v>
      </c>
      <c r="I344" t="s">
        <v>2739</v>
      </c>
      <c r="J344">
        <v>80</v>
      </c>
      <c r="K344" t="s">
        <v>13</v>
      </c>
      <c r="L344" s="2" t="s">
        <v>13</v>
      </c>
      <c r="M344" s="3">
        <v>217.53</v>
      </c>
      <c r="N344">
        <v>1</v>
      </c>
      <c r="O344">
        <v>0.21753</v>
      </c>
      <c r="P344" s="2" t="s">
        <v>2740</v>
      </c>
      <c r="Q344" t="s">
        <v>2598</v>
      </c>
      <c r="R344" t="s">
        <v>1729</v>
      </c>
      <c r="S344" t="s">
        <v>1238</v>
      </c>
      <c r="T344" t="s">
        <v>1759</v>
      </c>
      <c r="U344">
        <v>59.834232928238627</v>
      </c>
      <c r="V344" t="s">
        <v>2741</v>
      </c>
      <c r="W344" t="s">
        <v>1345</v>
      </c>
    </row>
    <row r="345" spans="1:23" x14ac:dyDescent="0.3">
      <c r="A345" t="s">
        <v>1036</v>
      </c>
      <c r="B345" t="s">
        <v>2742</v>
      </c>
      <c r="C345" t="s">
        <v>103</v>
      </c>
      <c r="D345">
        <v>56679</v>
      </c>
      <c r="E345" t="s">
        <v>2743</v>
      </c>
      <c r="F345" t="s">
        <v>2744</v>
      </c>
      <c r="G345" s="1" t="s">
        <v>2745</v>
      </c>
      <c r="H345">
        <v>45815.955309375</v>
      </c>
      <c r="I345" t="s">
        <v>2746</v>
      </c>
      <c r="J345">
        <v>100</v>
      </c>
      <c r="K345" t="s">
        <v>13</v>
      </c>
      <c r="L345" s="2" t="s">
        <v>2315</v>
      </c>
      <c r="M345" s="3">
        <v>39.5</v>
      </c>
      <c r="N345">
        <v>1</v>
      </c>
      <c r="O345">
        <v>3.95E-2</v>
      </c>
      <c r="P345" s="2" t="s">
        <v>1655</v>
      </c>
      <c r="Q345" t="s">
        <v>2598</v>
      </c>
      <c r="R345" t="s">
        <v>1044</v>
      </c>
      <c r="S345" t="s">
        <v>1045</v>
      </c>
      <c r="T345" t="s">
        <v>1298</v>
      </c>
      <c r="U345">
        <v>52.060257060184092</v>
      </c>
      <c r="V345" t="s">
        <v>1524</v>
      </c>
      <c r="W345" t="s">
        <v>1799</v>
      </c>
    </row>
    <row r="346" spans="1:23" x14ac:dyDescent="0.3">
      <c r="A346" t="s">
        <v>1036</v>
      </c>
      <c r="B346" t="s">
        <v>1910</v>
      </c>
      <c r="C346" t="s">
        <v>103</v>
      </c>
      <c r="D346">
        <v>59606</v>
      </c>
      <c r="E346" t="s">
        <v>2747</v>
      </c>
      <c r="F346" t="s">
        <v>2748</v>
      </c>
      <c r="G346" s="1" t="s">
        <v>2749</v>
      </c>
      <c r="H346">
        <v>45815.909830358803</v>
      </c>
      <c r="I346" t="s">
        <v>2750</v>
      </c>
      <c r="J346">
        <v>100</v>
      </c>
      <c r="K346" t="s">
        <v>13</v>
      </c>
      <c r="L346" s="2" t="s">
        <v>2315</v>
      </c>
      <c r="M346" s="3">
        <v>39.5</v>
      </c>
      <c r="N346">
        <v>1</v>
      </c>
      <c r="O346">
        <v>3.95E-2</v>
      </c>
      <c r="P346" s="2" t="s">
        <v>1655</v>
      </c>
      <c r="Q346" t="s">
        <v>2598</v>
      </c>
      <c r="R346" t="s">
        <v>1044</v>
      </c>
      <c r="S346" t="s">
        <v>1045</v>
      </c>
      <c r="T346" t="s">
        <v>1225</v>
      </c>
      <c r="U346">
        <v>76.310668379628623</v>
      </c>
      <c r="V346" t="s">
        <v>1449</v>
      </c>
      <c r="W346" t="s">
        <v>1918</v>
      </c>
    </row>
    <row r="347" spans="1:23" x14ac:dyDescent="0.3">
      <c r="A347" t="s">
        <v>1036</v>
      </c>
      <c r="B347" t="s">
        <v>1910</v>
      </c>
      <c r="C347" t="s">
        <v>103</v>
      </c>
      <c r="D347">
        <v>59606</v>
      </c>
      <c r="E347" t="s">
        <v>2751</v>
      </c>
      <c r="F347" t="s">
        <v>2752</v>
      </c>
      <c r="G347" s="1" t="s">
        <v>2753</v>
      </c>
      <c r="H347">
        <v>45815.909686388877</v>
      </c>
      <c r="I347" t="s">
        <v>2754</v>
      </c>
      <c r="J347">
        <v>100</v>
      </c>
      <c r="K347" t="s">
        <v>13</v>
      </c>
      <c r="L347" s="2" t="s">
        <v>2315</v>
      </c>
      <c r="M347" s="3">
        <v>39.5</v>
      </c>
      <c r="N347">
        <v>1</v>
      </c>
      <c r="O347">
        <v>3.95E-2</v>
      </c>
      <c r="P347" s="2" t="s">
        <v>1655</v>
      </c>
      <c r="Q347" t="s">
        <v>2598</v>
      </c>
      <c r="R347" t="s">
        <v>1044</v>
      </c>
      <c r="S347" t="s">
        <v>1045</v>
      </c>
      <c r="T347" t="s">
        <v>2755</v>
      </c>
      <c r="U347">
        <v>118.3216349537033</v>
      </c>
      <c r="V347" t="s">
        <v>1449</v>
      </c>
      <c r="W347" t="s">
        <v>1918</v>
      </c>
    </row>
    <row r="348" spans="1:23" x14ac:dyDescent="0.3">
      <c r="A348" t="s">
        <v>1036</v>
      </c>
      <c r="B348" t="s">
        <v>1910</v>
      </c>
      <c r="C348" t="s">
        <v>103</v>
      </c>
      <c r="D348">
        <v>59606</v>
      </c>
      <c r="E348" t="s">
        <v>2756</v>
      </c>
      <c r="F348" t="s">
        <v>2757</v>
      </c>
      <c r="G348" s="1" t="s">
        <v>2758</v>
      </c>
      <c r="H348">
        <v>45815.908195069453</v>
      </c>
      <c r="I348" t="s">
        <v>2759</v>
      </c>
      <c r="J348">
        <v>100</v>
      </c>
      <c r="K348" t="s">
        <v>13</v>
      </c>
      <c r="L348" s="2" t="s">
        <v>2315</v>
      </c>
      <c r="M348" s="3">
        <v>39.5</v>
      </c>
      <c r="N348">
        <v>1</v>
      </c>
      <c r="O348">
        <v>3.95E-2</v>
      </c>
      <c r="P348" s="2" t="s">
        <v>1655</v>
      </c>
      <c r="Q348" t="s">
        <v>2598</v>
      </c>
      <c r="R348" t="s">
        <v>1044</v>
      </c>
      <c r="S348" t="s">
        <v>1045</v>
      </c>
      <c r="T348" t="s">
        <v>2755</v>
      </c>
      <c r="U348">
        <v>118.4999018865783</v>
      </c>
      <c r="V348" t="s">
        <v>1449</v>
      </c>
      <c r="W348" t="s">
        <v>1918</v>
      </c>
    </row>
    <row r="349" spans="1:23" x14ac:dyDescent="0.3">
      <c r="A349" t="s">
        <v>1036</v>
      </c>
      <c r="B349" t="s">
        <v>464</v>
      </c>
      <c r="C349" t="s">
        <v>465</v>
      </c>
      <c r="D349">
        <v>60323</v>
      </c>
      <c r="E349" t="s">
        <v>2760</v>
      </c>
      <c r="F349" t="s">
        <v>2761</v>
      </c>
      <c r="G349" s="1" t="s">
        <v>2762</v>
      </c>
      <c r="H349">
        <v>45815.886049074077</v>
      </c>
      <c r="I349" t="s">
        <v>2763</v>
      </c>
      <c r="J349">
        <v>70</v>
      </c>
      <c r="K349" t="s">
        <v>13</v>
      </c>
      <c r="L349" s="2" t="s">
        <v>19</v>
      </c>
      <c r="M349" s="3">
        <v>176.38</v>
      </c>
      <c r="N349">
        <v>1</v>
      </c>
      <c r="O349">
        <v>0.17638000000000001</v>
      </c>
      <c r="P349" s="2" t="s">
        <v>1047</v>
      </c>
      <c r="Q349" t="s">
        <v>2598</v>
      </c>
      <c r="R349" t="s">
        <v>1044</v>
      </c>
      <c r="S349" t="s">
        <v>1045</v>
      </c>
      <c r="T349" t="s">
        <v>2267</v>
      </c>
      <c r="U349">
        <v>32.260880034722497</v>
      </c>
      <c r="V349" t="s">
        <v>1047</v>
      </c>
      <c r="W349" t="s">
        <v>2764</v>
      </c>
    </row>
    <row r="350" spans="1:23" x14ac:dyDescent="0.3">
      <c r="A350" t="s">
        <v>1036</v>
      </c>
      <c r="B350" t="s">
        <v>464</v>
      </c>
      <c r="C350" t="s">
        <v>465</v>
      </c>
      <c r="D350">
        <v>57533</v>
      </c>
      <c r="E350" t="s">
        <v>2765</v>
      </c>
      <c r="F350" t="s">
        <v>2766</v>
      </c>
      <c r="G350" s="1" t="s">
        <v>2767</v>
      </c>
      <c r="H350">
        <v>45815.885777615738</v>
      </c>
      <c r="I350" t="s">
        <v>2768</v>
      </c>
      <c r="J350">
        <v>70</v>
      </c>
      <c r="K350" t="s">
        <v>13</v>
      </c>
      <c r="L350" s="2" t="s">
        <v>13</v>
      </c>
      <c r="M350" s="3">
        <v>176.38</v>
      </c>
      <c r="N350">
        <v>1</v>
      </c>
      <c r="O350">
        <v>0.17638000000000001</v>
      </c>
      <c r="P350" s="2" t="s">
        <v>1047</v>
      </c>
      <c r="Q350" t="s">
        <v>2598</v>
      </c>
      <c r="R350" t="s">
        <v>1729</v>
      </c>
      <c r="S350" t="s">
        <v>1045</v>
      </c>
      <c r="T350" t="s">
        <v>2280</v>
      </c>
      <c r="U350">
        <v>42.368918680556817</v>
      </c>
      <c r="V350" t="s">
        <v>1047</v>
      </c>
      <c r="W350" t="s">
        <v>2769</v>
      </c>
    </row>
    <row r="351" spans="1:23" x14ac:dyDescent="0.3">
      <c r="A351" t="s">
        <v>1036</v>
      </c>
      <c r="B351" t="s">
        <v>1487</v>
      </c>
      <c r="C351" t="s">
        <v>858</v>
      </c>
      <c r="D351">
        <v>60734</v>
      </c>
      <c r="E351" t="s">
        <v>2770</v>
      </c>
      <c r="F351" t="s">
        <v>1295</v>
      </c>
      <c r="G351" s="1" t="s">
        <v>2771</v>
      </c>
      <c r="H351">
        <v>45815.835904548607</v>
      </c>
      <c r="I351" t="s">
        <v>2772</v>
      </c>
      <c r="J351">
        <v>60</v>
      </c>
      <c r="K351" t="s">
        <v>13</v>
      </c>
      <c r="L351" s="2" t="s">
        <v>33</v>
      </c>
      <c r="M351" s="3">
        <v>114.6</v>
      </c>
      <c r="N351">
        <v>1</v>
      </c>
      <c r="O351">
        <v>0.11459999999999999</v>
      </c>
      <c r="P351" s="2" t="s">
        <v>1492</v>
      </c>
      <c r="Q351" t="s">
        <v>2604</v>
      </c>
      <c r="R351" t="s">
        <v>1044</v>
      </c>
      <c r="S351" t="s">
        <v>1045</v>
      </c>
      <c r="T351" t="s">
        <v>1298</v>
      </c>
      <c r="U351">
        <v>52.128011261571373</v>
      </c>
      <c r="V351" t="s">
        <v>1240</v>
      </c>
      <c r="W351" t="s">
        <v>1494</v>
      </c>
    </row>
    <row r="352" spans="1:23" x14ac:dyDescent="0.3">
      <c r="A352" t="s">
        <v>1036</v>
      </c>
      <c r="B352" t="s">
        <v>857</v>
      </c>
      <c r="C352" t="s">
        <v>858</v>
      </c>
      <c r="D352">
        <v>58747</v>
      </c>
      <c r="E352" t="s">
        <v>2773</v>
      </c>
      <c r="F352" t="s">
        <v>2774</v>
      </c>
      <c r="G352" s="1" t="s">
        <v>2775</v>
      </c>
      <c r="H352">
        <v>45815.835696388887</v>
      </c>
      <c r="I352" t="s">
        <v>2776</v>
      </c>
      <c r="J352">
        <v>80</v>
      </c>
      <c r="K352" t="s">
        <v>13</v>
      </c>
      <c r="L352" s="2" t="s">
        <v>33</v>
      </c>
      <c r="M352" s="3">
        <v>114.6</v>
      </c>
      <c r="N352">
        <v>1</v>
      </c>
      <c r="O352">
        <v>0.11459999999999999</v>
      </c>
      <c r="P352" s="2" t="s">
        <v>1492</v>
      </c>
      <c r="Q352" t="s">
        <v>2604</v>
      </c>
      <c r="R352" t="s">
        <v>1044</v>
      </c>
      <c r="S352" t="s">
        <v>1045</v>
      </c>
      <c r="T352" t="s">
        <v>1288</v>
      </c>
      <c r="U352">
        <v>51.832362997687603</v>
      </c>
      <c r="V352" t="s">
        <v>1306</v>
      </c>
      <c r="W352" t="s">
        <v>2777</v>
      </c>
    </row>
    <row r="353" spans="1:23" x14ac:dyDescent="0.3">
      <c r="A353" t="s">
        <v>1036</v>
      </c>
      <c r="B353" t="s">
        <v>1487</v>
      </c>
      <c r="C353" t="s">
        <v>858</v>
      </c>
      <c r="D353">
        <v>60734</v>
      </c>
      <c r="E353" t="s">
        <v>2778</v>
      </c>
      <c r="F353" t="s">
        <v>2779</v>
      </c>
      <c r="G353" s="1" t="s">
        <v>2780</v>
      </c>
      <c r="H353">
        <v>45815.835484606483</v>
      </c>
      <c r="I353" t="s">
        <v>2781</v>
      </c>
      <c r="J353">
        <v>60</v>
      </c>
      <c r="K353" t="s">
        <v>13</v>
      </c>
      <c r="L353" s="2" t="s">
        <v>33</v>
      </c>
      <c r="M353" s="3">
        <v>114.6</v>
      </c>
      <c r="N353">
        <v>1</v>
      </c>
      <c r="O353">
        <v>0.11459999999999999</v>
      </c>
      <c r="P353" s="2" t="s">
        <v>1492</v>
      </c>
      <c r="Q353" t="s">
        <v>2604</v>
      </c>
      <c r="R353" t="s">
        <v>1044</v>
      </c>
      <c r="S353" t="s">
        <v>1045</v>
      </c>
      <c r="T353" t="s">
        <v>1259</v>
      </c>
      <c r="U353">
        <v>53.469330879626803</v>
      </c>
      <c r="V353" t="s">
        <v>1240</v>
      </c>
      <c r="W353" t="s">
        <v>1494</v>
      </c>
    </row>
    <row r="354" spans="1:23" x14ac:dyDescent="0.3">
      <c r="A354" t="s">
        <v>1036</v>
      </c>
      <c r="B354" t="s">
        <v>1487</v>
      </c>
      <c r="C354" t="s">
        <v>858</v>
      </c>
      <c r="D354">
        <v>60734</v>
      </c>
      <c r="E354" t="s">
        <v>2782</v>
      </c>
      <c r="F354" t="s">
        <v>2783</v>
      </c>
      <c r="G354" s="1" t="s">
        <v>2642</v>
      </c>
      <c r="H354">
        <v>45815.83523251157</v>
      </c>
      <c r="I354" t="s">
        <v>2784</v>
      </c>
      <c r="J354">
        <v>60</v>
      </c>
      <c r="K354" t="s">
        <v>13</v>
      </c>
      <c r="L354" s="2" t="s">
        <v>33</v>
      </c>
      <c r="M354" s="3">
        <v>114.6</v>
      </c>
      <c r="N354">
        <v>1</v>
      </c>
      <c r="O354">
        <v>0.11459999999999999</v>
      </c>
      <c r="P354" s="2" t="s">
        <v>1492</v>
      </c>
      <c r="Q354" t="s">
        <v>2604</v>
      </c>
      <c r="R354" t="s">
        <v>1044</v>
      </c>
      <c r="S354" t="s">
        <v>1045</v>
      </c>
      <c r="T354" t="s">
        <v>1718</v>
      </c>
      <c r="U354">
        <v>48.564737025459181</v>
      </c>
      <c r="V354" t="s">
        <v>1240</v>
      </c>
      <c r="W354" t="s">
        <v>1494</v>
      </c>
    </row>
    <row r="355" spans="1:23" x14ac:dyDescent="0.3">
      <c r="A355" t="s">
        <v>1036</v>
      </c>
      <c r="B355" t="s">
        <v>870</v>
      </c>
      <c r="C355" t="s">
        <v>858</v>
      </c>
      <c r="D355">
        <v>60731</v>
      </c>
      <c r="E355" t="s">
        <v>2785</v>
      </c>
      <c r="F355" t="s">
        <v>2786</v>
      </c>
      <c r="G355" s="1" t="s">
        <v>2787</v>
      </c>
      <c r="H355">
        <v>45815.834374861108</v>
      </c>
      <c r="I355" t="s">
        <v>2788</v>
      </c>
      <c r="J355">
        <v>80</v>
      </c>
      <c r="K355" t="s">
        <v>13</v>
      </c>
      <c r="L355" s="2" t="s">
        <v>33</v>
      </c>
      <c r="M355" s="3">
        <v>114.6</v>
      </c>
      <c r="N355">
        <v>1</v>
      </c>
      <c r="O355">
        <v>0.11459999999999999</v>
      </c>
      <c r="P355" s="2" t="s">
        <v>1492</v>
      </c>
      <c r="Q355" t="s">
        <v>2604</v>
      </c>
      <c r="R355" t="s">
        <v>1044</v>
      </c>
      <c r="S355" t="s">
        <v>1045</v>
      </c>
      <c r="T355" t="s">
        <v>1259</v>
      </c>
      <c r="U355">
        <v>53.05117572916788</v>
      </c>
      <c r="V355" t="s">
        <v>1240</v>
      </c>
      <c r="W355" t="s">
        <v>1494</v>
      </c>
    </row>
    <row r="356" spans="1:23" x14ac:dyDescent="0.3">
      <c r="A356" t="s">
        <v>1036</v>
      </c>
      <c r="B356" t="s">
        <v>1487</v>
      </c>
      <c r="C356" t="s">
        <v>858</v>
      </c>
      <c r="D356">
        <v>60734</v>
      </c>
      <c r="E356" t="s">
        <v>2789</v>
      </c>
      <c r="F356" t="s">
        <v>2693</v>
      </c>
      <c r="G356" s="1" t="s">
        <v>2790</v>
      </c>
      <c r="H356">
        <v>45815.833766631942</v>
      </c>
      <c r="I356" t="s">
        <v>2791</v>
      </c>
      <c r="J356">
        <v>60</v>
      </c>
      <c r="K356" t="s">
        <v>13</v>
      </c>
      <c r="L356" s="2" t="s">
        <v>33</v>
      </c>
      <c r="M356" s="3">
        <v>114.6</v>
      </c>
      <c r="N356">
        <v>1</v>
      </c>
      <c r="O356">
        <v>0.11459999999999999</v>
      </c>
      <c r="P356" s="2" t="s">
        <v>1492</v>
      </c>
      <c r="Q356" t="s">
        <v>2604</v>
      </c>
      <c r="R356" t="s">
        <v>1044</v>
      </c>
      <c r="S356" t="s">
        <v>1045</v>
      </c>
      <c r="T356" t="s">
        <v>1298</v>
      </c>
      <c r="U356">
        <v>52.554360578702472</v>
      </c>
      <c r="V356" t="s">
        <v>1240</v>
      </c>
      <c r="W356" t="s">
        <v>1494</v>
      </c>
    </row>
    <row r="357" spans="1:23" x14ac:dyDescent="0.3">
      <c r="A357" t="s">
        <v>1036</v>
      </c>
      <c r="B357" t="s">
        <v>2664</v>
      </c>
      <c r="C357" t="s">
        <v>880</v>
      </c>
      <c r="D357">
        <v>59893</v>
      </c>
      <c r="E357" t="s">
        <v>2792</v>
      </c>
      <c r="F357" t="s">
        <v>2542</v>
      </c>
      <c r="G357" s="1" t="s">
        <v>2793</v>
      </c>
      <c r="H357">
        <v>45815.788213125001</v>
      </c>
      <c r="I357" t="s">
        <v>2794</v>
      </c>
      <c r="J357">
        <v>80</v>
      </c>
      <c r="K357" t="s">
        <v>13</v>
      </c>
      <c r="L357" s="2" t="s">
        <v>33</v>
      </c>
      <c r="M357" s="3">
        <v>56.5</v>
      </c>
      <c r="N357">
        <v>1</v>
      </c>
      <c r="O357">
        <v>5.6500000000000002E-2</v>
      </c>
      <c r="P357" s="2" t="s">
        <v>1047</v>
      </c>
      <c r="Q357" t="s">
        <v>2604</v>
      </c>
      <c r="R357" t="s">
        <v>1044</v>
      </c>
      <c r="S357" t="s">
        <v>1045</v>
      </c>
      <c r="T357" t="s">
        <v>1322</v>
      </c>
      <c r="U357">
        <v>30.913517384258739</v>
      </c>
      <c r="V357" t="s">
        <v>1306</v>
      </c>
      <c r="W357" t="s">
        <v>2669</v>
      </c>
    </row>
    <row r="358" spans="1:23" x14ac:dyDescent="0.3">
      <c r="A358" t="s">
        <v>1036</v>
      </c>
      <c r="B358" t="s">
        <v>2664</v>
      </c>
      <c r="C358" t="s">
        <v>880</v>
      </c>
      <c r="D358">
        <v>59893</v>
      </c>
      <c r="E358" t="s">
        <v>2795</v>
      </c>
      <c r="F358" t="s">
        <v>2796</v>
      </c>
      <c r="G358" s="1" t="s">
        <v>2797</v>
      </c>
      <c r="H358">
        <v>45815.780310277783</v>
      </c>
      <c r="I358" t="s">
        <v>2798</v>
      </c>
      <c r="J358">
        <v>80</v>
      </c>
      <c r="K358" t="s">
        <v>13</v>
      </c>
      <c r="L358" s="2" t="s">
        <v>33</v>
      </c>
      <c r="M358" s="3">
        <v>56.5</v>
      </c>
      <c r="N358">
        <v>1</v>
      </c>
      <c r="O358">
        <v>5.6500000000000002E-2</v>
      </c>
      <c r="P358" s="2" t="s">
        <v>1047</v>
      </c>
      <c r="Q358" t="s">
        <v>2604</v>
      </c>
      <c r="R358" t="s">
        <v>1044</v>
      </c>
      <c r="S358" t="s">
        <v>1045</v>
      </c>
      <c r="T358" t="s">
        <v>1523</v>
      </c>
      <c r="U358">
        <v>31.030858483798511</v>
      </c>
      <c r="V358" t="s">
        <v>1306</v>
      </c>
      <c r="W358" t="s">
        <v>2669</v>
      </c>
    </row>
    <row r="359" spans="1:23" x14ac:dyDescent="0.3">
      <c r="A359" t="s">
        <v>1036</v>
      </c>
      <c r="B359" t="s">
        <v>2664</v>
      </c>
      <c r="C359" t="s">
        <v>880</v>
      </c>
      <c r="D359">
        <v>59893</v>
      </c>
      <c r="E359" t="s">
        <v>2799</v>
      </c>
      <c r="F359" t="s">
        <v>1330</v>
      </c>
      <c r="G359" s="1" t="s">
        <v>2800</v>
      </c>
      <c r="H359">
        <v>45815.77977061343</v>
      </c>
      <c r="I359" t="s">
        <v>2801</v>
      </c>
      <c r="J359">
        <v>80</v>
      </c>
      <c r="K359" t="s">
        <v>13</v>
      </c>
      <c r="L359" s="2" t="s">
        <v>33</v>
      </c>
      <c r="M359" s="3">
        <v>56.5</v>
      </c>
      <c r="N359">
        <v>1</v>
      </c>
      <c r="O359">
        <v>5.6500000000000002E-2</v>
      </c>
      <c r="P359" s="2" t="s">
        <v>1047</v>
      </c>
      <c r="Q359" t="s">
        <v>2604</v>
      </c>
      <c r="R359" t="s">
        <v>1044</v>
      </c>
      <c r="S359" t="s">
        <v>1045</v>
      </c>
      <c r="T359" t="s">
        <v>1333</v>
      </c>
      <c r="U359">
        <v>50.429716736107373</v>
      </c>
      <c r="V359" t="s">
        <v>1306</v>
      </c>
      <c r="W359" t="s">
        <v>2669</v>
      </c>
    </row>
    <row r="360" spans="1:23" x14ac:dyDescent="0.3">
      <c r="A360" t="s">
        <v>1036</v>
      </c>
      <c r="B360" t="s">
        <v>2656</v>
      </c>
      <c r="C360" t="s">
        <v>757</v>
      </c>
      <c r="D360">
        <v>59363</v>
      </c>
      <c r="E360" t="s">
        <v>2802</v>
      </c>
      <c r="F360" t="s">
        <v>2176</v>
      </c>
      <c r="G360" s="1" t="s">
        <v>2803</v>
      </c>
      <c r="H360">
        <v>45815.738682615738</v>
      </c>
      <c r="I360" t="s">
        <v>2804</v>
      </c>
      <c r="J360">
        <v>100</v>
      </c>
      <c r="K360" t="s">
        <v>13</v>
      </c>
      <c r="L360" s="2" t="s">
        <v>33</v>
      </c>
      <c r="M360" s="3">
        <v>54.8</v>
      </c>
      <c r="N360">
        <v>1</v>
      </c>
      <c r="O360">
        <v>5.4800000000000001E-2</v>
      </c>
      <c r="P360" s="2" t="s">
        <v>1047</v>
      </c>
      <c r="Q360" t="s">
        <v>2604</v>
      </c>
      <c r="R360" t="s">
        <v>1044</v>
      </c>
      <c r="S360" t="s">
        <v>1045</v>
      </c>
      <c r="T360" t="s">
        <v>1594</v>
      </c>
      <c r="U360">
        <v>16.132383402778942</v>
      </c>
      <c r="V360" t="s">
        <v>1240</v>
      </c>
      <c r="W360" t="s">
        <v>2660</v>
      </c>
    </row>
    <row r="361" spans="1:23" x14ac:dyDescent="0.3">
      <c r="A361" t="s">
        <v>1036</v>
      </c>
      <c r="B361" t="s">
        <v>758</v>
      </c>
      <c r="C361" t="s">
        <v>757</v>
      </c>
      <c r="D361">
        <v>61359</v>
      </c>
      <c r="E361" t="s">
        <v>2805</v>
      </c>
      <c r="F361" t="s">
        <v>2527</v>
      </c>
      <c r="G361" s="1" t="s">
        <v>2806</v>
      </c>
      <c r="H361">
        <v>45815.738481145832</v>
      </c>
      <c r="I361" t="s">
        <v>2807</v>
      </c>
      <c r="J361">
        <v>100</v>
      </c>
      <c r="K361" t="s">
        <v>13</v>
      </c>
      <c r="L361" s="2" t="s">
        <v>33</v>
      </c>
      <c r="M361" s="3">
        <v>54.4</v>
      </c>
      <c r="N361">
        <v>1</v>
      </c>
      <c r="O361">
        <v>5.4399999999999997E-2</v>
      </c>
      <c r="P361" s="2" t="s">
        <v>1047</v>
      </c>
      <c r="Q361" t="s">
        <v>2604</v>
      </c>
      <c r="R361" t="s">
        <v>1044</v>
      </c>
      <c r="S361" t="s">
        <v>1045</v>
      </c>
      <c r="T361" t="s">
        <v>1594</v>
      </c>
      <c r="U361">
        <v>16.07850978009083</v>
      </c>
      <c r="V361" t="s">
        <v>1240</v>
      </c>
      <c r="W361" t="s">
        <v>1731</v>
      </c>
    </row>
    <row r="362" spans="1:23" x14ac:dyDescent="0.3">
      <c r="A362" t="s">
        <v>1036</v>
      </c>
      <c r="B362" t="s">
        <v>2656</v>
      </c>
      <c r="C362" t="s">
        <v>757</v>
      </c>
      <c r="D362">
        <v>59363</v>
      </c>
      <c r="E362" t="s">
        <v>2808</v>
      </c>
      <c r="F362" t="s">
        <v>1725</v>
      </c>
      <c r="G362" s="1" t="s">
        <v>2809</v>
      </c>
      <c r="H362">
        <v>45815.73813716435</v>
      </c>
      <c r="I362" t="s">
        <v>2810</v>
      </c>
      <c r="J362">
        <v>100</v>
      </c>
      <c r="K362" t="s">
        <v>13</v>
      </c>
      <c r="L362" s="2" t="s">
        <v>33</v>
      </c>
      <c r="M362" s="3">
        <v>54.8</v>
      </c>
      <c r="N362">
        <v>1</v>
      </c>
      <c r="O362">
        <v>5.4800000000000001E-2</v>
      </c>
      <c r="P362" s="2" t="s">
        <v>1047</v>
      </c>
      <c r="Q362" t="s">
        <v>2604</v>
      </c>
      <c r="R362" t="s">
        <v>1044</v>
      </c>
      <c r="S362" t="s">
        <v>1045</v>
      </c>
      <c r="T362" t="s">
        <v>1662</v>
      </c>
      <c r="U362">
        <v>15.829974317130111</v>
      </c>
      <c r="V362" t="s">
        <v>1240</v>
      </c>
      <c r="W362" t="s">
        <v>2660</v>
      </c>
    </row>
    <row r="363" spans="1:23" x14ac:dyDescent="0.3">
      <c r="A363" t="s">
        <v>1036</v>
      </c>
      <c r="B363" t="s">
        <v>2656</v>
      </c>
      <c r="C363" t="s">
        <v>757</v>
      </c>
      <c r="D363">
        <v>59363</v>
      </c>
      <c r="E363" t="s">
        <v>2811</v>
      </c>
      <c r="F363" t="s">
        <v>2812</v>
      </c>
      <c r="G363" s="1" t="s">
        <v>2813</v>
      </c>
      <c r="H363">
        <v>45815.737698414348</v>
      </c>
      <c r="I363" t="s">
        <v>2814</v>
      </c>
      <c r="J363">
        <v>100</v>
      </c>
      <c r="K363" t="s">
        <v>13</v>
      </c>
      <c r="L363" s="2" t="s">
        <v>33</v>
      </c>
      <c r="M363" s="3">
        <v>54.8</v>
      </c>
      <c r="N363">
        <v>1</v>
      </c>
      <c r="O363">
        <v>5.4800000000000001E-2</v>
      </c>
      <c r="P363" s="2" t="s">
        <v>1047</v>
      </c>
      <c r="Q363" t="s">
        <v>2604</v>
      </c>
      <c r="R363" t="s">
        <v>1044</v>
      </c>
      <c r="S363" t="s">
        <v>1045</v>
      </c>
      <c r="T363" t="s">
        <v>1594</v>
      </c>
      <c r="U363">
        <v>16.131516863424618</v>
      </c>
      <c r="V363" t="s">
        <v>1240</v>
      </c>
      <c r="W363" t="s">
        <v>2660</v>
      </c>
    </row>
    <row r="364" spans="1:23" x14ac:dyDescent="0.3">
      <c r="A364" t="s">
        <v>1036</v>
      </c>
      <c r="B364" t="s">
        <v>2656</v>
      </c>
      <c r="C364" t="s">
        <v>757</v>
      </c>
      <c r="D364">
        <v>59363</v>
      </c>
      <c r="E364" t="s">
        <v>2815</v>
      </c>
      <c r="F364" t="s">
        <v>2816</v>
      </c>
      <c r="G364" s="1" t="s">
        <v>2817</v>
      </c>
      <c r="H364">
        <v>45815.73748210648</v>
      </c>
      <c r="I364" t="s">
        <v>2818</v>
      </c>
      <c r="J364">
        <v>100</v>
      </c>
      <c r="K364" t="s">
        <v>13</v>
      </c>
      <c r="L364" s="2" t="s">
        <v>33</v>
      </c>
      <c r="M364" s="3">
        <v>54.8</v>
      </c>
      <c r="N364">
        <v>1</v>
      </c>
      <c r="O364">
        <v>5.4800000000000001E-2</v>
      </c>
      <c r="P364" s="2" t="s">
        <v>1047</v>
      </c>
      <c r="Q364" t="s">
        <v>2604</v>
      </c>
      <c r="R364" t="s">
        <v>1044</v>
      </c>
      <c r="S364" t="s">
        <v>1045</v>
      </c>
      <c r="T364" t="s">
        <v>1662</v>
      </c>
      <c r="U364">
        <v>15.39042829861137</v>
      </c>
      <c r="V364" t="s">
        <v>1240</v>
      </c>
      <c r="W364" t="s">
        <v>2660</v>
      </c>
    </row>
    <row r="365" spans="1:23" x14ac:dyDescent="0.3">
      <c r="A365" t="s">
        <v>1036</v>
      </c>
      <c r="B365" t="s">
        <v>2656</v>
      </c>
      <c r="C365" t="s">
        <v>757</v>
      </c>
      <c r="D365">
        <v>59363</v>
      </c>
      <c r="E365" t="s">
        <v>2819</v>
      </c>
      <c r="F365" t="s">
        <v>2193</v>
      </c>
      <c r="G365" s="1" t="s">
        <v>2820</v>
      </c>
      <c r="H365">
        <v>45815.73702724537</v>
      </c>
      <c r="I365" t="s">
        <v>2821</v>
      </c>
      <c r="J365">
        <v>100</v>
      </c>
      <c r="K365" t="s">
        <v>13</v>
      </c>
      <c r="L365" s="2" t="s">
        <v>33</v>
      </c>
      <c r="M365" s="3">
        <v>54.8</v>
      </c>
      <c r="N365">
        <v>1</v>
      </c>
      <c r="O365">
        <v>5.4800000000000001E-2</v>
      </c>
      <c r="P365" s="2" t="s">
        <v>1047</v>
      </c>
      <c r="Q365" t="s">
        <v>2604</v>
      </c>
      <c r="R365" t="s">
        <v>1044</v>
      </c>
      <c r="S365" t="s">
        <v>1045</v>
      </c>
      <c r="T365" t="s">
        <v>1546</v>
      </c>
      <c r="U365">
        <v>18.26095900463406</v>
      </c>
      <c r="V365" t="s">
        <v>1240</v>
      </c>
      <c r="W365" t="s">
        <v>2660</v>
      </c>
    </row>
    <row r="366" spans="1:23" x14ac:dyDescent="0.3">
      <c r="A366" t="s">
        <v>1036</v>
      </c>
      <c r="B366" t="s">
        <v>2656</v>
      </c>
      <c r="C366" t="s">
        <v>757</v>
      </c>
      <c r="D366">
        <v>59363</v>
      </c>
      <c r="E366" t="s">
        <v>2822</v>
      </c>
      <c r="F366" t="s">
        <v>2823</v>
      </c>
      <c r="G366" s="1" t="s">
        <v>2824</v>
      </c>
      <c r="H366">
        <v>45815.736669166668</v>
      </c>
      <c r="I366" t="s">
        <v>2825</v>
      </c>
      <c r="J366">
        <v>100</v>
      </c>
      <c r="K366" t="s">
        <v>13</v>
      </c>
      <c r="L366" s="2" t="s">
        <v>33</v>
      </c>
      <c r="M366" s="3">
        <v>54.8</v>
      </c>
      <c r="N366">
        <v>1</v>
      </c>
      <c r="O366">
        <v>5.4800000000000001E-2</v>
      </c>
      <c r="P366" s="2" t="s">
        <v>1047</v>
      </c>
      <c r="Q366" t="s">
        <v>2604</v>
      </c>
      <c r="R366" t="s">
        <v>1044</v>
      </c>
      <c r="S366" t="s">
        <v>1045</v>
      </c>
      <c r="T366" t="s">
        <v>1662</v>
      </c>
      <c r="U366">
        <v>15.39212241898349</v>
      </c>
      <c r="V366" t="s">
        <v>1240</v>
      </c>
      <c r="W366" t="s">
        <v>2660</v>
      </c>
    </row>
    <row r="367" spans="1:23" x14ac:dyDescent="0.3">
      <c r="A367" t="s">
        <v>1036</v>
      </c>
      <c r="B367" t="s">
        <v>1642</v>
      </c>
      <c r="C367" t="s">
        <v>253</v>
      </c>
      <c r="D367">
        <v>61369</v>
      </c>
      <c r="E367" t="s">
        <v>2826</v>
      </c>
      <c r="F367" t="s">
        <v>2827</v>
      </c>
      <c r="G367" s="1" t="s">
        <v>2828</v>
      </c>
      <c r="H367">
        <v>45815.717397673609</v>
      </c>
      <c r="I367" t="s">
        <v>2829</v>
      </c>
      <c r="J367">
        <v>70</v>
      </c>
      <c r="K367" t="s">
        <v>13</v>
      </c>
      <c r="L367" s="2" t="s">
        <v>33</v>
      </c>
      <c r="M367" s="3">
        <v>211</v>
      </c>
      <c r="N367">
        <v>1</v>
      </c>
      <c r="O367">
        <v>0.21099999999999999</v>
      </c>
      <c r="P367" s="2" t="s">
        <v>1647</v>
      </c>
      <c r="Q367" t="s">
        <v>2604</v>
      </c>
      <c r="R367" t="s">
        <v>1044</v>
      </c>
      <c r="S367" t="s">
        <v>1045</v>
      </c>
      <c r="T367" t="s">
        <v>2228</v>
      </c>
      <c r="U367">
        <v>25.437281111109769</v>
      </c>
      <c r="V367" t="s">
        <v>1306</v>
      </c>
      <c r="W367" t="s">
        <v>1649</v>
      </c>
    </row>
    <row r="368" spans="1:23" x14ac:dyDescent="0.3">
      <c r="A368" t="s">
        <v>1036</v>
      </c>
      <c r="B368" t="s">
        <v>899</v>
      </c>
      <c r="C368" t="s">
        <v>900</v>
      </c>
      <c r="D368">
        <v>58525</v>
      </c>
      <c r="E368" t="s">
        <v>2830</v>
      </c>
      <c r="F368" t="s">
        <v>2831</v>
      </c>
      <c r="G368" s="1" t="s">
        <v>2832</v>
      </c>
      <c r="H368">
        <v>45815.682680625003</v>
      </c>
      <c r="I368" t="s">
        <v>2833</v>
      </c>
      <c r="J368">
        <v>50</v>
      </c>
      <c r="K368" t="s">
        <v>13</v>
      </c>
      <c r="L368" s="2" t="s">
        <v>33</v>
      </c>
      <c r="M368" s="3">
        <v>486</v>
      </c>
      <c r="N368">
        <v>1</v>
      </c>
      <c r="O368">
        <v>0.48599999999999999</v>
      </c>
      <c r="P368" s="2" t="s">
        <v>1303</v>
      </c>
      <c r="Q368" t="s">
        <v>2316</v>
      </c>
      <c r="R368" t="s">
        <v>1044</v>
      </c>
      <c r="S368" t="s">
        <v>1045</v>
      </c>
      <c r="T368" t="s">
        <v>1708</v>
      </c>
      <c r="U368">
        <v>36.345978935183673</v>
      </c>
      <c r="V368" t="s">
        <v>1306</v>
      </c>
      <c r="W368" t="s">
        <v>2834</v>
      </c>
    </row>
    <row r="369" spans="1:23" x14ac:dyDescent="0.3">
      <c r="A369" t="s">
        <v>1036</v>
      </c>
      <c r="B369" t="s">
        <v>1642</v>
      </c>
      <c r="C369" t="s">
        <v>253</v>
      </c>
      <c r="D369">
        <v>61369</v>
      </c>
      <c r="E369" t="s">
        <v>2835</v>
      </c>
      <c r="F369" t="s">
        <v>2836</v>
      </c>
      <c r="G369" s="1" t="s">
        <v>2012</v>
      </c>
      <c r="H369">
        <v>45815.676442777782</v>
      </c>
      <c r="I369" t="s">
        <v>2837</v>
      </c>
      <c r="J369">
        <v>70</v>
      </c>
      <c r="K369" t="s">
        <v>13</v>
      </c>
      <c r="L369" s="2" t="s">
        <v>33</v>
      </c>
      <c r="M369" s="3">
        <v>211</v>
      </c>
      <c r="N369">
        <v>1</v>
      </c>
      <c r="O369">
        <v>0.21099999999999999</v>
      </c>
      <c r="P369" s="2" t="s">
        <v>1647</v>
      </c>
      <c r="Q369" t="s">
        <v>2604</v>
      </c>
      <c r="R369" t="s">
        <v>1044</v>
      </c>
      <c r="S369" t="s">
        <v>1045</v>
      </c>
      <c r="T369" t="s">
        <v>2228</v>
      </c>
      <c r="U369">
        <v>25.438621504625189</v>
      </c>
      <c r="V369" t="s">
        <v>1306</v>
      </c>
      <c r="W369" t="s">
        <v>1649</v>
      </c>
    </row>
    <row r="370" spans="1:23" x14ac:dyDescent="0.3">
      <c r="A370" t="s">
        <v>1036</v>
      </c>
      <c r="B370" t="s">
        <v>1650</v>
      </c>
      <c r="C370" t="s">
        <v>105</v>
      </c>
      <c r="D370">
        <v>57521</v>
      </c>
      <c r="E370" t="s">
        <v>2838</v>
      </c>
      <c r="F370" t="s">
        <v>2839</v>
      </c>
      <c r="G370" s="1" t="s">
        <v>2840</v>
      </c>
      <c r="H370">
        <v>45815.447996759263</v>
      </c>
      <c r="I370" t="s">
        <v>2841</v>
      </c>
      <c r="J370">
        <v>80</v>
      </c>
      <c r="K370" t="s">
        <v>13</v>
      </c>
      <c r="L370" s="2" t="s">
        <v>2315</v>
      </c>
      <c r="M370" s="3">
        <v>476.42</v>
      </c>
      <c r="N370">
        <v>1</v>
      </c>
      <c r="O370">
        <v>0.47642000000000001</v>
      </c>
      <c r="P370" s="2" t="s">
        <v>1655</v>
      </c>
      <c r="Q370" t="s">
        <v>2316</v>
      </c>
      <c r="R370" t="s">
        <v>1044</v>
      </c>
      <c r="S370" t="s">
        <v>1045</v>
      </c>
      <c r="T370" t="s">
        <v>1486</v>
      </c>
      <c r="U370">
        <v>20.227030740745249</v>
      </c>
      <c r="V370" t="s">
        <v>1524</v>
      </c>
      <c r="W370" t="s">
        <v>1657</v>
      </c>
    </row>
    <row r="371" spans="1:23" x14ac:dyDescent="0.3">
      <c r="A371" t="s">
        <v>1036</v>
      </c>
      <c r="B371" t="s">
        <v>1650</v>
      </c>
      <c r="C371" t="s">
        <v>105</v>
      </c>
      <c r="D371">
        <v>57521</v>
      </c>
      <c r="E371" t="s">
        <v>2842</v>
      </c>
      <c r="F371" t="s">
        <v>2843</v>
      </c>
      <c r="G371" s="1" t="s">
        <v>2844</v>
      </c>
      <c r="H371">
        <v>45815.447634884258</v>
      </c>
      <c r="I371" t="s">
        <v>2845</v>
      </c>
      <c r="J371">
        <v>80</v>
      </c>
      <c r="K371" t="s">
        <v>13</v>
      </c>
      <c r="L371" s="2" t="s">
        <v>2315</v>
      </c>
      <c r="M371" s="3">
        <v>476.42</v>
      </c>
      <c r="N371">
        <v>1</v>
      </c>
      <c r="O371">
        <v>0.47642000000000001</v>
      </c>
      <c r="P371" s="2" t="s">
        <v>1655</v>
      </c>
      <c r="Q371" t="s">
        <v>2316</v>
      </c>
      <c r="R371" t="s">
        <v>1044</v>
      </c>
      <c r="S371" t="s">
        <v>1045</v>
      </c>
      <c r="T371" t="s">
        <v>1118</v>
      </c>
      <c r="U371">
        <v>72.241265590273542</v>
      </c>
      <c r="V371" t="s">
        <v>1524</v>
      </c>
      <c r="W371" t="s">
        <v>1657</v>
      </c>
    </row>
    <row r="372" spans="1:23" x14ac:dyDescent="0.3">
      <c r="A372" t="s">
        <v>1036</v>
      </c>
      <c r="B372" t="s">
        <v>1806</v>
      </c>
      <c r="C372" t="s">
        <v>111</v>
      </c>
      <c r="D372">
        <v>50011</v>
      </c>
      <c r="E372" t="s">
        <v>2846</v>
      </c>
      <c r="F372" t="s">
        <v>2847</v>
      </c>
      <c r="G372" s="1" t="s">
        <v>2848</v>
      </c>
      <c r="H372">
        <v>45815.408666504627</v>
      </c>
      <c r="I372" t="s">
        <v>2849</v>
      </c>
      <c r="J372">
        <v>70</v>
      </c>
      <c r="K372" t="s">
        <v>13</v>
      </c>
      <c r="L372" s="2" t="s">
        <v>2597</v>
      </c>
      <c r="M372" s="3">
        <v>84.4</v>
      </c>
      <c r="N372">
        <v>1</v>
      </c>
      <c r="O372">
        <v>8.4400000000000003E-2</v>
      </c>
      <c r="P372" s="2" t="s">
        <v>1796</v>
      </c>
      <c r="Q372" t="s">
        <v>1237</v>
      </c>
      <c r="R372" t="s">
        <v>1044</v>
      </c>
      <c r="S372" t="s">
        <v>1045</v>
      </c>
      <c r="T372" t="s">
        <v>1797</v>
      </c>
      <c r="U372">
        <v>64.277162337966729</v>
      </c>
      <c r="V372" t="s">
        <v>1812</v>
      </c>
      <c r="W372" t="s">
        <v>1813</v>
      </c>
    </row>
    <row r="373" spans="1:23" x14ac:dyDescent="0.3">
      <c r="A373" t="s">
        <v>1036</v>
      </c>
      <c r="B373" t="s">
        <v>1806</v>
      </c>
      <c r="C373" t="s">
        <v>111</v>
      </c>
      <c r="D373">
        <v>50011</v>
      </c>
      <c r="E373" t="s">
        <v>2850</v>
      </c>
      <c r="F373" t="s">
        <v>2851</v>
      </c>
      <c r="G373" s="1" t="s">
        <v>2852</v>
      </c>
      <c r="H373">
        <v>45815.396564745373</v>
      </c>
      <c r="I373" t="s">
        <v>2853</v>
      </c>
      <c r="J373">
        <v>70</v>
      </c>
      <c r="K373" t="s">
        <v>13</v>
      </c>
      <c r="L373" s="2" t="s">
        <v>13</v>
      </c>
      <c r="M373" s="3">
        <v>84.4</v>
      </c>
      <c r="N373">
        <v>1</v>
      </c>
      <c r="O373">
        <v>8.4400000000000003E-2</v>
      </c>
      <c r="P373" s="2" t="s">
        <v>1796</v>
      </c>
      <c r="Q373" t="s">
        <v>2854</v>
      </c>
      <c r="R373" t="s">
        <v>1729</v>
      </c>
      <c r="S373" t="s">
        <v>1045</v>
      </c>
      <c r="T373" t="s">
        <v>1113</v>
      </c>
      <c r="U373">
        <v>57.739210219908273</v>
      </c>
      <c r="V373" t="s">
        <v>1812</v>
      </c>
      <c r="W373" t="s">
        <v>1813</v>
      </c>
    </row>
    <row r="374" spans="1:23" x14ac:dyDescent="0.3">
      <c r="A374" t="s">
        <v>1036</v>
      </c>
      <c r="B374" t="s">
        <v>2855</v>
      </c>
      <c r="C374" t="s">
        <v>96</v>
      </c>
      <c r="D374">
        <v>48532</v>
      </c>
      <c r="E374" t="s">
        <v>2856</v>
      </c>
      <c r="F374" t="s">
        <v>2857</v>
      </c>
      <c r="G374" s="1" t="s">
        <v>2858</v>
      </c>
      <c r="H374">
        <v>45815.352936527779</v>
      </c>
      <c r="I374" t="s">
        <v>2859</v>
      </c>
      <c r="J374">
        <v>60</v>
      </c>
      <c r="K374" t="s">
        <v>13</v>
      </c>
      <c r="L374" s="2" t="s">
        <v>13</v>
      </c>
      <c r="M374" s="3">
        <v>87.8</v>
      </c>
      <c r="N374">
        <v>1</v>
      </c>
      <c r="O374">
        <v>8.7800000000000003E-2</v>
      </c>
      <c r="P374" s="2" t="s">
        <v>1796</v>
      </c>
      <c r="Q374" t="s">
        <v>2854</v>
      </c>
      <c r="R374" t="s">
        <v>1729</v>
      </c>
      <c r="S374" t="s">
        <v>1045</v>
      </c>
      <c r="T374" t="s">
        <v>2860</v>
      </c>
      <c r="U374">
        <v>144.4727004513916</v>
      </c>
      <c r="V374" t="s">
        <v>2861</v>
      </c>
      <c r="W374" t="s">
        <v>2683</v>
      </c>
    </row>
    <row r="375" spans="1:23" x14ac:dyDescent="0.3">
      <c r="A375" t="s">
        <v>1036</v>
      </c>
      <c r="B375" t="s">
        <v>110</v>
      </c>
      <c r="C375" t="s">
        <v>111</v>
      </c>
      <c r="D375">
        <v>59441</v>
      </c>
      <c r="E375" t="s">
        <v>2862</v>
      </c>
      <c r="F375" t="s">
        <v>2863</v>
      </c>
      <c r="G375" s="1" t="s">
        <v>2864</v>
      </c>
      <c r="H375">
        <v>45815.352747349527</v>
      </c>
      <c r="I375" t="s">
        <v>2865</v>
      </c>
      <c r="J375">
        <v>60</v>
      </c>
      <c r="K375" t="s">
        <v>13</v>
      </c>
      <c r="L375" s="2" t="s">
        <v>13</v>
      </c>
      <c r="M375" s="3">
        <v>84.4</v>
      </c>
      <c r="N375">
        <v>1</v>
      </c>
      <c r="O375">
        <v>8.4400000000000003E-2</v>
      </c>
      <c r="P375" s="2" t="s">
        <v>1796</v>
      </c>
      <c r="Q375" t="s">
        <v>2854</v>
      </c>
      <c r="R375" t="s">
        <v>1729</v>
      </c>
      <c r="S375" t="s">
        <v>1045</v>
      </c>
      <c r="T375" t="s">
        <v>1305</v>
      </c>
      <c r="U375">
        <v>54.838552777779107</v>
      </c>
      <c r="V375" t="s">
        <v>1798</v>
      </c>
      <c r="W375" t="s">
        <v>1799</v>
      </c>
    </row>
    <row r="376" spans="1:23" x14ac:dyDescent="0.3">
      <c r="A376" t="s">
        <v>1036</v>
      </c>
      <c r="B376" t="s">
        <v>110</v>
      </c>
      <c r="C376" t="s">
        <v>111</v>
      </c>
      <c r="D376">
        <v>59441</v>
      </c>
      <c r="E376" t="s">
        <v>2866</v>
      </c>
      <c r="F376" t="s">
        <v>2867</v>
      </c>
      <c r="G376" s="1" t="s">
        <v>2868</v>
      </c>
      <c r="H376">
        <v>45815.351702743057</v>
      </c>
      <c r="I376" t="s">
        <v>2869</v>
      </c>
      <c r="J376">
        <v>60</v>
      </c>
      <c r="K376" t="s">
        <v>13</v>
      </c>
      <c r="L376" s="2" t="s">
        <v>13</v>
      </c>
      <c r="M376" s="3">
        <v>84.4</v>
      </c>
      <c r="N376">
        <v>1</v>
      </c>
      <c r="O376">
        <v>8.4400000000000003E-2</v>
      </c>
      <c r="P376" s="2" t="s">
        <v>1796</v>
      </c>
      <c r="Q376" t="s">
        <v>2854</v>
      </c>
      <c r="R376" t="s">
        <v>1729</v>
      </c>
      <c r="S376" t="s">
        <v>1045</v>
      </c>
      <c r="T376" t="s">
        <v>1113</v>
      </c>
      <c r="U376">
        <v>57.366182361110987</v>
      </c>
      <c r="V376" t="s">
        <v>1798</v>
      </c>
      <c r="W376" t="s">
        <v>1799</v>
      </c>
    </row>
    <row r="377" spans="1:23" x14ac:dyDescent="0.3">
      <c r="A377" t="s">
        <v>1036</v>
      </c>
      <c r="B377" t="s">
        <v>1806</v>
      </c>
      <c r="C377" t="s">
        <v>111</v>
      </c>
      <c r="D377">
        <v>50011</v>
      </c>
      <c r="E377" t="s">
        <v>2870</v>
      </c>
      <c r="F377" t="s">
        <v>2863</v>
      </c>
      <c r="G377" s="1" t="s">
        <v>2871</v>
      </c>
      <c r="H377">
        <v>45815.351502708327</v>
      </c>
      <c r="I377" t="s">
        <v>2872</v>
      </c>
      <c r="J377">
        <v>70</v>
      </c>
      <c r="K377" t="s">
        <v>13</v>
      </c>
      <c r="L377" s="2" t="s">
        <v>13</v>
      </c>
      <c r="M377" s="3">
        <v>84.4</v>
      </c>
      <c r="N377">
        <v>1</v>
      </c>
      <c r="O377">
        <v>8.4400000000000003E-2</v>
      </c>
      <c r="P377" s="2" t="s">
        <v>1796</v>
      </c>
      <c r="Q377" t="s">
        <v>2854</v>
      </c>
      <c r="R377" t="s">
        <v>1729</v>
      </c>
      <c r="S377" t="s">
        <v>1045</v>
      </c>
      <c r="T377" t="s">
        <v>1305</v>
      </c>
      <c r="U377">
        <v>54.837977326387772</v>
      </c>
      <c r="V377" t="s">
        <v>1812</v>
      </c>
      <c r="W377" t="s">
        <v>1813</v>
      </c>
    </row>
    <row r="378" spans="1:23" x14ac:dyDescent="0.3">
      <c r="A378" t="s">
        <v>1036</v>
      </c>
      <c r="B378" t="s">
        <v>110</v>
      </c>
      <c r="C378" t="s">
        <v>111</v>
      </c>
      <c r="D378">
        <v>61272</v>
      </c>
      <c r="E378" t="s">
        <v>2873</v>
      </c>
      <c r="F378" t="s">
        <v>1107</v>
      </c>
      <c r="G378" s="1" t="s">
        <v>2874</v>
      </c>
      <c r="H378">
        <v>45815.350879305552</v>
      </c>
      <c r="I378" t="s">
        <v>2875</v>
      </c>
      <c r="J378">
        <v>60</v>
      </c>
      <c r="K378" t="s">
        <v>13</v>
      </c>
      <c r="L378" s="2" t="s">
        <v>13</v>
      </c>
      <c r="M378" s="3">
        <v>84.4</v>
      </c>
      <c r="N378">
        <v>1</v>
      </c>
      <c r="O378">
        <v>8.4400000000000003E-2</v>
      </c>
      <c r="P378" s="2" t="s">
        <v>1796</v>
      </c>
      <c r="Q378" t="s">
        <v>2854</v>
      </c>
      <c r="R378" t="s">
        <v>1729</v>
      </c>
      <c r="S378" t="s">
        <v>1045</v>
      </c>
      <c r="T378" t="s">
        <v>1113</v>
      </c>
      <c r="U378">
        <v>57.73857020833384</v>
      </c>
      <c r="V378" t="s">
        <v>1812</v>
      </c>
      <c r="W378" t="s">
        <v>2683</v>
      </c>
    </row>
    <row r="379" spans="1:23" x14ac:dyDescent="0.3">
      <c r="A379" t="s">
        <v>1036</v>
      </c>
      <c r="B379" t="s">
        <v>464</v>
      </c>
      <c r="C379" t="s">
        <v>465</v>
      </c>
      <c r="D379">
        <v>51841</v>
      </c>
      <c r="E379" t="s">
        <v>2876</v>
      </c>
      <c r="F379" t="s">
        <v>2877</v>
      </c>
      <c r="G379" s="1" t="s">
        <v>2878</v>
      </c>
      <c r="H379">
        <v>45814.949708113432</v>
      </c>
      <c r="I379" t="s">
        <v>2879</v>
      </c>
      <c r="J379">
        <v>70</v>
      </c>
      <c r="K379" t="s">
        <v>13</v>
      </c>
      <c r="L379" s="2" t="s">
        <v>13</v>
      </c>
      <c r="M379" s="3">
        <v>176.38</v>
      </c>
      <c r="N379">
        <v>1</v>
      </c>
      <c r="O379">
        <v>0.17638000000000001</v>
      </c>
      <c r="P379" s="2" t="s">
        <v>1047</v>
      </c>
      <c r="Q379" t="s">
        <v>2598</v>
      </c>
      <c r="R379" t="s">
        <v>1729</v>
      </c>
      <c r="S379" t="s">
        <v>1105</v>
      </c>
      <c r="T379" t="s">
        <v>1052</v>
      </c>
      <c r="U379">
        <v>40.332478854164947</v>
      </c>
      <c r="V379" t="s">
        <v>1047</v>
      </c>
      <c r="W379" t="s">
        <v>1772</v>
      </c>
    </row>
    <row r="380" spans="1:23" x14ac:dyDescent="0.3">
      <c r="A380" t="s">
        <v>1036</v>
      </c>
      <c r="B380" t="s">
        <v>464</v>
      </c>
      <c r="C380" t="s">
        <v>465</v>
      </c>
      <c r="D380">
        <v>60323</v>
      </c>
      <c r="E380" t="s">
        <v>2880</v>
      </c>
      <c r="F380" t="s">
        <v>2881</v>
      </c>
      <c r="G380" s="1" t="s">
        <v>2882</v>
      </c>
      <c r="H380">
        <v>45814.949544976851</v>
      </c>
      <c r="I380" t="s">
        <v>2883</v>
      </c>
      <c r="J380">
        <v>70</v>
      </c>
      <c r="K380" t="s">
        <v>13</v>
      </c>
      <c r="L380" s="2" t="s">
        <v>13</v>
      </c>
      <c r="M380" s="3">
        <v>176.38</v>
      </c>
      <c r="N380">
        <v>1</v>
      </c>
      <c r="O380">
        <v>0.17638000000000001</v>
      </c>
      <c r="P380" s="2" t="s">
        <v>1047</v>
      </c>
      <c r="Q380" t="s">
        <v>2598</v>
      </c>
      <c r="R380" t="s">
        <v>1729</v>
      </c>
      <c r="S380" t="s">
        <v>1105</v>
      </c>
      <c r="T380" t="s">
        <v>1327</v>
      </c>
      <c r="U380">
        <v>44.265696944443327</v>
      </c>
      <c r="V380" t="s">
        <v>1047</v>
      </c>
      <c r="W380" t="s">
        <v>2764</v>
      </c>
    </row>
    <row r="381" spans="1:23" x14ac:dyDescent="0.3">
      <c r="A381" t="s">
        <v>1036</v>
      </c>
      <c r="B381" t="s">
        <v>464</v>
      </c>
      <c r="C381" t="s">
        <v>465</v>
      </c>
      <c r="D381">
        <v>60323</v>
      </c>
      <c r="E381" t="s">
        <v>2884</v>
      </c>
      <c r="F381" t="s">
        <v>2885</v>
      </c>
      <c r="G381" s="1" t="s">
        <v>2886</v>
      </c>
      <c r="H381">
        <v>45814.949258680557</v>
      </c>
      <c r="I381" t="s">
        <v>2887</v>
      </c>
      <c r="J381">
        <v>70</v>
      </c>
      <c r="K381" t="s">
        <v>13</v>
      </c>
      <c r="L381" s="2" t="s">
        <v>19</v>
      </c>
      <c r="M381" s="3">
        <v>176.38</v>
      </c>
      <c r="N381">
        <v>1</v>
      </c>
      <c r="O381">
        <v>0.17638000000000001</v>
      </c>
      <c r="P381" s="2" t="s">
        <v>1047</v>
      </c>
      <c r="Q381" t="s">
        <v>2598</v>
      </c>
      <c r="R381" t="s">
        <v>1044</v>
      </c>
      <c r="S381" t="s">
        <v>1105</v>
      </c>
      <c r="T381" t="s">
        <v>1322</v>
      </c>
      <c r="U381">
        <v>30.37785283564881</v>
      </c>
      <c r="V381" t="s">
        <v>1047</v>
      </c>
      <c r="W381" t="s">
        <v>2764</v>
      </c>
    </row>
    <row r="382" spans="1:23" x14ac:dyDescent="0.3">
      <c r="A382" t="s">
        <v>1036</v>
      </c>
      <c r="B382" t="s">
        <v>464</v>
      </c>
      <c r="C382" t="s">
        <v>465</v>
      </c>
      <c r="D382">
        <v>51841</v>
      </c>
      <c r="E382" t="s">
        <v>2888</v>
      </c>
      <c r="F382" t="s">
        <v>2885</v>
      </c>
      <c r="G382" s="1" t="s">
        <v>2889</v>
      </c>
      <c r="H382">
        <v>45814.946424780093</v>
      </c>
      <c r="I382" t="s">
        <v>2890</v>
      </c>
      <c r="J382">
        <v>70</v>
      </c>
      <c r="K382" t="s">
        <v>13</v>
      </c>
      <c r="L382" s="2" t="s">
        <v>19</v>
      </c>
      <c r="M382" s="3">
        <v>176.38</v>
      </c>
      <c r="N382">
        <v>1</v>
      </c>
      <c r="O382">
        <v>0.17638000000000001</v>
      </c>
      <c r="P382" s="2" t="s">
        <v>1047</v>
      </c>
      <c r="Q382" t="s">
        <v>2598</v>
      </c>
      <c r="R382" t="s">
        <v>1044</v>
      </c>
      <c r="S382" t="s">
        <v>1105</v>
      </c>
      <c r="T382" t="s">
        <v>1610</v>
      </c>
      <c r="U382">
        <v>28.82094307870284</v>
      </c>
      <c r="V382" t="s">
        <v>1047</v>
      </c>
      <c r="W382" t="s">
        <v>1772</v>
      </c>
    </row>
    <row r="383" spans="1:23" x14ac:dyDescent="0.3">
      <c r="A383" t="s">
        <v>1036</v>
      </c>
      <c r="B383" t="s">
        <v>464</v>
      </c>
      <c r="C383" t="s">
        <v>465</v>
      </c>
      <c r="D383">
        <v>57533</v>
      </c>
      <c r="E383" t="s">
        <v>2891</v>
      </c>
      <c r="F383" t="s">
        <v>2892</v>
      </c>
      <c r="G383" s="1" t="s">
        <v>2893</v>
      </c>
      <c r="H383">
        <v>45814.94569252315</v>
      </c>
      <c r="I383" t="s">
        <v>2894</v>
      </c>
      <c r="J383">
        <v>70</v>
      </c>
      <c r="K383" t="s">
        <v>13</v>
      </c>
      <c r="L383" s="2" t="s">
        <v>13</v>
      </c>
      <c r="M383" s="3">
        <v>176.38</v>
      </c>
      <c r="N383">
        <v>1</v>
      </c>
      <c r="O383">
        <v>0.17638000000000001</v>
      </c>
      <c r="P383" s="2" t="s">
        <v>1047</v>
      </c>
      <c r="Q383" t="s">
        <v>2598</v>
      </c>
      <c r="R383" t="s">
        <v>1729</v>
      </c>
      <c r="S383" t="s">
        <v>1105</v>
      </c>
      <c r="T383" t="s">
        <v>1288</v>
      </c>
      <c r="U383">
        <v>51.193525937502272</v>
      </c>
      <c r="V383" t="s">
        <v>1047</v>
      </c>
      <c r="W383" t="s">
        <v>2769</v>
      </c>
    </row>
    <row r="384" spans="1:23" x14ac:dyDescent="0.3">
      <c r="A384" t="s">
        <v>1036</v>
      </c>
      <c r="B384" t="s">
        <v>464</v>
      </c>
      <c r="C384" t="s">
        <v>465</v>
      </c>
      <c r="D384">
        <v>57533</v>
      </c>
      <c r="E384" t="s">
        <v>2895</v>
      </c>
      <c r="F384" t="s">
        <v>2896</v>
      </c>
      <c r="G384" s="1" t="s">
        <v>2897</v>
      </c>
      <c r="H384">
        <v>45814.945408576386</v>
      </c>
      <c r="I384" t="s">
        <v>2898</v>
      </c>
      <c r="J384">
        <v>70</v>
      </c>
      <c r="K384" t="s">
        <v>13</v>
      </c>
      <c r="L384" s="2" t="s">
        <v>19</v>
      </c>
      <c r="M384" s="3">
        <v>176.38</v>
      </c>
      <c r="N384">
        <v>1</v>
      </c>
      <c r="O384">
        <v>0.17638000000000001</v>
      </c>
      <c r="P384" s="2" t="s">
        <v>1047</v>
      </c>
      <c r="Q384" t="s">
        <v>2598</v>
      </c>
      <c r="R384" t="s">
        <v>1044</v>
      </c>
      <c r="S384" t="s">
        <v>1105</v>
      </c>
      <c r="T384" t="s">
        <v>1066</v>
      </c>
      <c r="U384">
        <v>43.354488391203631</v>
      </c>
      <c r="V384" t="s">
        <v>1047</v>
      </c>
      <c r="W384" t="s">
        <v>2769</v>
      </c>
    </row>
    <row r="385" spans="1:23" x14ac:dyDescent="0.3">
      <c r="A385" t="s">
        <v>1036</v>
      </c>
      <c r="B385" t="s">
        <v>612</v>
      </c>
      <c r="C385" t="s">
        <v>613</v>
      </c>
      <c r="D385">
        <v>45536</v>
      </c>
      <c r="E385" t="s">
        <v>2899</v>
      </c>
      <c r="F385" t="s">
        <v>2900</v>
      </c>
      <c r="G385" s="1" t="s">
        <v>2901</v>
      </c>
      <c r="H385">
        <v>45814.899489374999</v>
      </c>
      <c r="I385" t="s">
        <v>2902</v>
      </c>
      <c r="J385">
        <v>60</v>
      </c>
      <c r="K385" t="s">
        <v>13</v>
      </c>
      <c r="L385" s="2" t="s">
        <v>19</v>
      </c>
      <c r="M385" s="3">
        <v>116.8</v>
      </c>
      <c r="N385">
        <v>1</v>
      </c>
      <c r="O385">
        <v>0.1168</v>
      </c>
      <c r="P385" s="2" t="s">
        <v>1534</v>
      </c>
      <c r="Q385" t="s">
        <v>2604</v>
      </c>
      <c r="R385" t="s">
        <v>1044</v>
      </c>
      <c r="S385" t="s">
        <v>1105</v>
      </c>
      <c r="T385" t="s">
        <v>1486</v>
      </c>
      <c r="U385">
        <v>20.101781168981692</v>
      </c>
      <c r="V385" t="s">
        <v>1047</v>
      </c>
      <c r="W385" t="s">
        <v>1535</v>
      </c>
    </row>
    <row r="386" spans="1:23" x14ac:dyDescent="0.3">
      <c r="A386" t="s">
        <v>1036</v>
      </c>
      <c r="B386" t="s">
        <v>612</v>
      </c>
      <c r="C386" t="s">
        <v>613</v>
      </c>
      <c r="D386">
        <v>45536</v>
      </c>
      <c r="E386" t="s">
        <v>2903</v>
      </c>
      <c r="F386" t="s">
        <v>2904</v>
      </c>
      <c r="G386" s="1" t="s">
        <v>2905</v>
      </c>
      <c r="H386">
        <v>45814.891200150472</v>
      </c>
      <c r="I386" t="s">
        <v>2906</v>
      </c>
      <c r="J386">
        <v>60</v>
      </c>
      <c r="K386" t="s">
        <v>13</v>
      </c>
      <c r="L386" s="2" t="s">
        <v>19</v>
      </c>
      <c r="M386" s="3">
        <v>116.8</v>
      </c>
      <c r="N386">
        <v>1</v>
      </c>
      <c r="O386">
        <v>0.1168</v>
      </c>
      <c r="P386" s="2" t="s">
        <v>1534</v>
      </c>
      <c r="Q386" t="s">
        <v>2604</v>
      </c>
      <c r="R386" t="s">
        <v>1044</v>
      </c>
      <c r="S386" t="s">
        <v>1105</v>
      </c>
      <c r="T386" t="s">
        <v>1475</v>
      </c>
      <c r="U386">
        <v>22.58955023148155</v>
      </c>
      <c r="V386" t="s">
        <v>1047</v>
      </c>
      <c r="W386" t="s">
        <v>1535</v>
      </c>
    </row>
    <row r="387" spans="1:23" x14ac:dyDescent="0.3">
      <c r="A387" t="s">
        <v>1036</v>
      </c>
      <c r="B387" t="s">
        <v>2664</v>
      </c>
      <c r="C387" t="s">
        <v>880</v>
      </c>
      <c r="D387">
        <v>59893</v>
      </c>
      <c r="E387" t="s">
        <v>2907</v>
      </c>
      <c r="F387" t="s">
        <v>2908</v>
      </c>
      <c r="G387" s="1" t="s">
        <v>2909</v>
      </c>
      <c r="H387">
        <v>45814.689054618051</v>
      </c>
      <c r="I387" t="s">
        <v>2910</v>
      </c>
      <c r="J387">
        <v>80</v>
      </c>
      <c r="K387" t="s">
        <v>13</v>
      </c>
      <c r="L387" s="2" t="s">
        <v>33</v>
      </c>
      <c r="M387" s="3">
        <v>56.5</v>
      </c>
      <c r="N387">
        <v>1</v>
      </c>
      <c r="O387">
        <v>5.6500000000000002E-2</v>
      </c>
      <c r="P387" s="2" t="s">
        <v>1047</v>
      </c>
      <c r="Q387" t="s">
        <v>2604</v>
      </c>
      <c r="R387" t="s">
        <v>1044</v>
      </c>
      <c r="S387" t="s">
        <v>1105</v>
      </c>
      <c r="T387" t="s">
        <v>1523</v>
      </c>
      <c r="U387">
        <v>31.421450000001641</v>
      </c>
      <c r="V387" t="s">
        <v>1306</v>
      </c>
      <c r="W387" t="s">
        <v>2669</v>
      </c>
    </row>
    <row r="388" spans="1:23" x14ac:dyDescent="0.3">
      <c r="A388" t="s">
        <v>1036</v>
      </c>
      <c r="B388" t="s">
        <v>2664</v>
      </c>
      <c r="C388" t="s">
        <v>880</v>
      </c>
      <c r="D388">
        <v>59893</v>
      </c>
      <c r="E388" t="s">
        <v>2911</v>
      </c>
      <c r="F388" t="s">
        <v>2912</v>
      </c>
      <c r="G388" s="1" t="s">
        <v>2913</v>
      </c>
      <c r="H388">
        <v>45814.688941041662</v>
      </c>
      <c r="I388" t="s">
        <v>2914</v>
      </c>
      <c r="J388">
        <v>80</v>
      </c>
      <c r="K388" t="s">
        <v>13</v>
      </c>
      <c r="L388" s="2" t="s">
        <v>33</v>
      </c>
      <c r="M388" s="3">
        <v>56.5</v>
      </c>
      <c r="N388">
        <v>1</v>
      </c>
      <c r="O388">
        <v>5.6500000000000002E-2</v>
      </c>
      <c r="P388" s="2" t="s">
        <v>1047</v>
      </c>
      <c r="Q388" t="s">
        <v>2604</v>
      </c>
      <c r="R388" t="s">
        <v>1044</v>
      </c>
      <c r="S388" t="s">
        <v>1105</v>
      </c>
      <c r="T388" t="s">
        <v>2267</v>
      </c>
      <c r="U388">
        <v>32.065328993056028</v>
      </c>
      <c r="V388" t="s">
        <v>1306</v>
      </c>
      <c r="W388" t="s">
        <v>2669</v>
      </c>
    </row>
    <row r="389" spans="1:23" x14ac:dyDescent="0.3">
      <c r="A389" t="s">
        <v>1036</v>
      </c>
      <c r="B389" t="s">
        <v>1846</v>
      </c>
      <c r="C389" t="s">
        <v>174</v>
      </c>
      <c r="D389">
        <v>56850</v>
      </c>
      <c r="E389" t="s">
        <v>2915</v>
      </c>
      <c r="F389" t="s">
        <v>2916</v>
      </c>
      <c r="G389" s="1" t="s">
        <v>2917</v>
      </c>
      <c r="H389">
        <v>45814.686075115736</v>
      </c>
      <c r="I389" t="s">
        <v>2918</v>
      </c>
      <c r="J389">
        <v>80</v>
      </c>
      <c r="K389" t="s">
        <v>13</v>
      </c>
      <c r="L389" s="2" t="s">
        <v>33</v>
      </c>
      <c r="M389" s="3">
        <v>117</v>
      </c>
      <c r="N389">
        <v>1</v>
      </c>
      <c r="O389">
        <v>0.11700000000000001</v>
      </c>
      <c r="P389" s="2" t="s">
        <v>1047</v>
      </c>
      <c r="Q389" t="s">
        <v>2604</v>
      </c>
      <c r="R389" t="s">
        <v>1044</v>
      </c>
      <c r="S389" t="s">
        <v>1105</v>
      </c>
      <c r="T389" t="s">
        <v>2919</v>
      </c>
      <c r="U389">
        <v>83.289924988428538</v>
      </c>
      <c r="V389" t="s">
        <v>1854</v>
      </c>
      <c r="W389" t="s">
        <v>1855</v>
      </c>
    </row>
    <row r="390" spans="1:23" x14ac:dyDescent="0.3">
      <c r="A390" t="s">
        <v>1036</v>
      </c>
      <c r="B390" t="s">
        <v>612</v>
      </c>
      <c r="C390" t="s">
        <v>613</v>
      </c>
      <c r="D390">
        <v>45536</v>
      </c>
      <c r="E390" t="s">
        <v>2920</v>
      </c>
      <c r="F390" t="s">
        <v>2426</v>
      </c>
      <c r="G390" s="1" t="s">
        <v>2921</v>
      </c>
      <c r="H390">
        <v>45814.368544513891</v>
      </c>
      <c r="I390" t="s">
        <v>2922</v>
      </c>
      <c r="J390">
        <v>60</v>
      </c>
      <c r="K390" t="s">
        <v>13</v>
      </c>
      <c r="L390" s="2" t="s">
        <v>19</v>
      </c>
      <c r="M390" s="3">
        <v>116.8</v>
      </c>
      <c r="N390">
        <v>1</v>
      </c>
      <c r="O390">
        <v>0.1168</v>
      </c>
      <c r="P390" s="2" t="s">
        <v>1534</v>
      </c>
      <c r="Q390" t="s">
        <v>1372</v>
      </c>
      <c r="R390" t="s">
        <v>1044</v>
      </c>
      <c r="S390" t="s">
        <v>1105</v>
      </c>
      <c r="T390" t="s">
        <v>1355</v>
      </c>
      <c r="U390">
        <v>23.989442118057919</v>
      </c>
      <c r="V390" t="s">
        <v>1047</v>
      </c>
      <c r="W390" t="s">
        <v>1535</v>
      </c>
    </row>
    <row r="391" spans="1:23" x14ac:dyDescent="0.3">
      <c r="A391" t="s">
        <v>1036</v>
      </c>
      <c r="B391" t="s">
        <v>612</v>
      </c>
      <c r="C391" t="s">
        <v>613</v>
      </c>
      <c r="D391">
        <v>45536</v>
      </c>
      <c r="E391" t="s">
        <v>2923</v>
      </c>
      <c r="F391" t="s">
        <v>2924</v>
      </c>
      <c r="G391" s="1" t="s">
        <v>2925</v>
      </c>
      <c r="H391">
        <v>45814.368489895831</v>
      </c>
      <c r="I391" t="s">
        <v>2926</v>
      </c>
      <c r="J391">
        <v>60</v>
      </c>
      <c r="K391" t="s">
        <v>13</v>
      </c>
      <c r="L391" s="2" t="s">
        <v>19</v>
      </c>
      <c r="M391" s="3">
        <v>116.8</v>
      </c>
      <c r="N391">
        <v>1</v>
      </c>
      <c r="O391">
        <v>0.1168</v>
      </c>
      <c r="P391" s="2" t="s">
        <v>1534</v>
      </c>
      <c r="Q391" t="s">
        <v>1372</v>
      </c>
      <c r="R391" t="s">
        <v>1044</v>
      </c>
      <c r="S391" t="s">
        <v>1105</v>
      </c>
      <c r="T391" t="s">
        <v>1486</v>
      </c>
      <c r="U391">
        <v>20.314473587961398</v>
      </c>
      <c r="V391" t="s">
        <v>1047</v>
      </c>
      <c r="W391" t="s">
        <v>1535</v>
      </c>
    </row>
    <row r="392" spans="1:23" x14ac:dyDescent="0.3">
      <c r="A392" t="s">
        <v>1036</v>
      </c>
      <c r="B392" t="s">
        <v>612</v>
      </c>
      <c r="C392" t="s">
        <v>613</v>
      </c>
      <c r="D392">
        <v>45536</v>
      </c>
      <c r="E392" t="s">
        <v>2927</v>
      </c>
      <c r="F392" t="s">
        <v>2928</v>
      </c>
      <c r="G392" s="1" t="s">
        <v>2929</v>
      </c>
      <c r="H392">
        <v>45814.368388807867</v>
      </c>
      <c r="I392" t="s">
        <v>2930</v>
      </c>
      <c r="J392">
        <v>60</v>
      </c>
      <c r="K392" t="s">
        <v>13</v>
      </c>
      <c r="L392" s="2" t="s">
        <v>19</v>
      </c>
      <c r="M392" s="3">
        <v>116.8</v>
      </c>
      <c r="N392">
        <v>1</v>
      </c>
      <c r="O392">
        <v>0.1168</v>
      </c>
      <c r="P392" s="2" t="s">
        <v>1534</v>
      </c>
      <c r="Q392" t="s">
        <v>1372</v>
      </c>
      <c r="R392" t="s">
        <v>1044</v>
      </c>
      <c r="S392" t="s">
        <v>1105</v>
      </c>
      <c r="T392" t="s">
        <v>1546</v>
      </c>
      <c r="U392">
        <v>18.193385925929761</v>
      </c>
      <c r="V392" t="s">
        <v>1047</v>
      </c>
      <c r="W392" t="s">
        <v>1535</v>
      </c>
    </row>
    <row r="393" spans="1:23" x14ac:dyDescent="0.3">
      <c r="A393" t="s">
        <v>1036</v>
      </c>
      <c r="B393" t="s">
        <v>612</v>
      </c>
      <c r="C393" t="s">
        <v>613</v>
      </c>
      <c r="D393">
        <v>45536</v>
      </c>
      <c r="E393" t="s">
        <v>2931</v>
      </c>
      <c r="F393" t="s">
        <v>2924</v>
      </c>
      <c r="G393" s="1" t="s">
        <v>2932</v>
      </c>
      <c r="H393">
        <v>45814.368318622677</v>
      </c>
      <c r="I393" t="s">
        <v>2933</v>
      </c>
      <c r="J393">
        <v>60</v>
      </c>
      <c r="K393" t="s">
        <v>13</v>
      </c>
      <c r="L393" s="2" t="s">
        <v>19</v>
      </c>
      <c r="M393" s="3">
        <v>116.8</v>
      </c>
      <c r="N393">
        <v>1</v>
      </c>
      <c r="O393">
        <v>0.1168</v>
      </c>
      <c r="P393" s="2" t="s">
        <v>1534</v>
      </c>
      <c r="Q393" t="s">
        <v>1372</v>
      </c>
      <c r="R393" t="s">
        <v>1044</v>
      </c>
      <c r="S393" t="s">
        <v>1105</v>
      </c>
      <c r="T393" t="s">
        <v>1486</v>
      </c>
      <c r="U393">
        <v>20.31322532407648</v>
      </c>
      <c r="V393" t="s">
        <v>1047</v>
      </c>
      <c r="W393" t="s">
        <v>1535</v>
      </c>
    </row>
    <row r="394" spans="1:23" x14ac:dyDescent="0.3">
      <c r="A394" t="s">
        <v>1036</v>
      </c>
      <c r="B394" t="s">
        <v>1642</v>
      </c>
      <c r="C394" t="s">
        <v>253</v>
      </c>
      <c r="D394">
        <v>61369</v>
      </c>
      <c r="E394" t="s">
        <v>2934</v>
      </c>
      <c r="F394" t="s">
        <v>2935</v>
      </c>
      <c r="G394" s="1" t="s">
        <v>2936</v>
      </c>
      <c r="H394">
        <v>45814.348531018521</v>
      </c>
      <c r="I394" t="s">
        <v>2937</v>
      </c>
      <c r="J394">
        <v>70</v>
      </c>
      <c r="K394" t="s">
        <v>13</v>
      </c>
      <c r="L394" s="2" t="s">
        <v>33</v>
      </c>
      <c r="M394" s="3">
        <v>211</v>
      </c>
      <c r="N394">
        <v>1</v>
      </c>
      <c r="O394">
        <v>0.21099999999999999</v>
      </c>
      <c r="P394" s="2" t="s">
        <v>1647</v>
      </c>
      <c r="Q394" t="s">
        <v>2854</v>
      </c>
      <c r="R394" t="s">
        <v>1044</v>
      </c>
      <c r="S394" t="s">
        <v>1105</v>
      </c>
      <c r="T394" t="s">
        <v>1344</v>
      </c>
      <c r="U394">
        <v>24.77041966435354</v>
      </c>
      <c r="V394" t="s">
        <v>1306</v>
      </c>
      <c r="W394" t="s">
        <v>1649</v>
      </c>
    </row>
    <row r="395" spans="1:23" x14ac:dyDescent="0.3">
      <c r="A395" t="s">
        <v>1036</v>
      </c>
      <c r="B395" t="s">
        <v>110</v>
      </c>
      <c r="C395" t="s">
        <v>111</v>
      </c>
      <c r="D395">
        <v>59441</v>
      </c>
      <c r="E395" t="s">
        <v>2938</v>
      </c>
      <c r="F395" t="s">
        <v>2939</v>
      </c>
      <c r="G395" s="1" t="s">
        <v>2940</v>
      </c>
      <c r="H395">
        <v>45813.96078011574</v>
      </c>
      <c r="I395" t="s">
        <v>2941</v>
      </c>
      <c r="J395">
        <v>60</v>
      </c>
      <c r="K395" t="s">
        <v>13</v>
      </c>
      <c r="L395" s="2" t="s">
        <v>2597</v>
      </c>
      <c r="M395" s="3">
        <v>84.4</v>
      </c>
      <c r="N395">
        <v>1</v>
      </c>
      <c r="O395">
        <v>8.4400000000000003E-2</v>
      </c>
      <c r="P395" s="2" t="s">
        <v>1796</v>
      </c>
      <c r="Q395" t="s">
        <v>2598</v>
      </c>
      <c r="R395" t="s">
        <v>1044</v>
      </c>
      <c r="S395" t="s">
        <v>1730</v>
      </c>
      <c r="T395" t="s">
        <v>1113</v>
      </c>
      <c r="U395">
        <v>57.365624247686362</v>
      </c>
      <c r="V395" t="s">
        <v>1798</v>
      </c>
      <c r="W395" t="s">
        <v>1799</v>
      </c>
    </row>
    <row r="396" spans="1:23" x14ac:dyDescent="0.3">
      <c r="A396" t="s">
        <v>1036</v>
      </c>
      <c r="B396" t="s">
        <v>110</v>
      </c>
      <c r="C396" t="s">
        <v>111</v>
      </c>
      <c r="D396">
        <v>61272</v>
      </c>
      <c r="E396" t="s">
        <v>2942</v>
      </c>
      <c r="F396" t="s">
        <v>2939</v>
      </c>
      <c r="G396" s="1" t="s">
        <v>2943</v>
      </c>
      <c r="H396">
        <v>45813.959901689806</v>
      </c>
      <c r="I396" t="s">
        <v>2944</v>
      </c>
      <c r="J396">
        <v>60</v>
      </c>
      <c r="K396" t="s">
        <v>13</v>
      </c>
      <c r="L396" s="2" t="s">
        <v>2597</v>
      </c>
      <c r="M396" s="3">
        <v>84.4</v>
      </c>
      <c r="N396">
        <v>1</v>
      </c>
      <c r="O396">
        <v>8.4400000000000003E-2</v>
      </c>
      <c r="P396" s="2" t="s">
        <v>1796</v>
      </c>
      <c r="Q396" t="s">
        <v>2598</v>
      </c>
      <c r="R396" t="s">
        <v>1044</v>
      </c>
      <c r="S396" t="s">
        <v>1730</v>
      </c>
      <c r="T396" t="s">
        <v>1113</v>
      </c>
      <c r="U396">
        <v>57.365033900467097</v>
      </c>
      <c r="V396" t="s">
        <v>1812</v>
      </c>
      <c r="W396" t="s">
        <v>2683</v>
      </c>
    </row>
    <row r="397" spans="1:23" x14ac:dyDescent="0.3">
      <c r="A397" t="s">
        <v>1036</v>
      </c>
      <c r="B397" t="s">
        <v>2945</v>
      </c>
      <c r="C397" t="s">
        <v>895</v>
      </c>
      <c r="D397">
        <v>59176</v>
      </c>
      <c r="E397" t="s">
        <v>2946</v>
      </c>
      <c r="F397" t="s">
        <v>2947</v>
      </c>
      <c r="G397" s="1" t="s">
        <v>1074</v>
      </c>
      <c r="H397">
        <v>45813.957929537028</v>
      </c>
      <c r="I397" t="s">
        <v>2948</v>
      </c>
      <c r="J397">
        <v>80</v>
      </c>
      <c r="K397" t="s">
        <v>13</v>
      </c>
      <c r="L397" s="2" t="s">
        <v>33</v>
      </c>
      <c r="M397" s="3">
        <v>229.8</v>
      </c>
      <c r="N397">
        <v>1</v>
      </c>
      <c r="O397">
        <v>0.2298</v>
      </c>
      <c r="P397" s="2" t="s">
        <v>1047</v>
      </c>
      <c r="Q397" t="s">
        <v>2316</v>
      </c>
      <c r="R397" t="s">
        <v>1044</v>
      </c>
      <c r="S397" t="s">
        <v>1730</v>
      </c>
      <c r="T397" t="s">
        <v>1718</v>
      </c>
      <c r="U397">
        <v>48.158547465282027</v>
      </c>
      <c r="V397" t="s">
        <v>1306</v>
      </c>
      <c r="W397" t="s">
        <v>2949</v>
      </c>
    </row>
    <row r="398" spans="1:23" x14ac:dyDescent="0.3">
      <c r="A398" t="s">
        <v>1036</v>
      </c>
      <c r="B398" t="s">
        <v>2945</v>
      </c>
      <c r="C398" t="s">
        <v>895</v>
      </c>
      <c r="D398">
        <v>59176</v>
      </c>
      <c r="E398" t="s">
        <v>2950</v>
      </c>
      <c r="F398" t="s">
        <v>2951</v>
      </c>
      <c r="G398" s="1" t="s">
        <v>2952</v>
      </c>
      <c r="H398">
        <v>45813.957478483797</v>
      </c>
      <c r="I398" t="s">
        <v>2953</v>
      </c>
      <c r="J398">
        <v>80</v>
      </c>
      <c r="K398" t="s">
        <v>13</v>
      </c>
      <c r="L398" s="2" t="s">
        <v>33</v>
      </c>
      <c r="M398" s="3">
        <v>229.8</v>
      </c>
      <c r="N398">
        <v>1</v>
      </c>
      <c r="O398">
        <v>0.2298</v>
      </c>
      <c r="P398" s="2" t="s">
        <v>1047</v>
      </c>
      <c r="Q398" t="s">
        <v>2316</v>
      </c>
      <c r="R398" t="s">
        <v>1044</v>
      </c>
      <c r="S398" t="s">
        <v>1730</v>
      </c>
      <c r="T398" t="s">
        <v>1239</v>
      </c>
      <c r="U398">
        <v>87.813835428241873</v>
      </c>
      <c r="V398" t="s">
        <v>1306</v>
      </c>
      <c r="W398" t="s">
        <v>2949</v>
      </c>
    </row>
    <row r="399" spans="1:23" x14ac:dyDescent="0.3">
      <c r="A399" t="s">
        <v>1036</v>
      </c>
      <c r="B399" t="s">
        <v>357</v>
      </c>
      <c r="C399" t="s">
        <v>358</v>
      </c>
      <c r="D399">
        <v>59128</v>
      </c>
      <c r="E399" t="s">
        <v>2954</v>
      </c>
      <c r="F399" t="s">
        <v>2955</v>
      </c>
      <c r="G399" s="1" t="s">
        <v>2956</v>
      </c>
      <c r="H399">
        <v>45813.952744097223</v>
      </c>
      <c r="I399" t="s">
        <v>2957</v>
      </c>
      <c r="J399">
        <v>80</v>
      </c>
      <c r="K399" t="s">
        <v>13</v>
      </c>
      <c r="L399" s="2" t="s">
        <v>13</v>
      </c>
      <c r="M399" s="3">
        <v>94.8</v>
      </c>
      <c r="N399">
        <v>1</v>
      </c>
      <c r="O399">
        <v>9.4799999999999995E-2</v>
      </c>
      <c r="P399" s="2" t="s">
        <v>1246</v>
      </c>
      <c r="Q399" t="s">
        <v>2598</v>
      </c>
      <c r="R399" t="s">
        <v>1729</v>
      </c>
      <c r="S399" t="s">
        <v>1730</v>
      </c>
      <c r="T399" t="s">
        <v>2958</v>
      </c>
      <c r="U399">
        <v>55.542178773146588</v>
      </c>
      <c r="V399" t="s">
        <v>1247</v>
      </c>
      <c r="W399" t="s">
        <v>1254</v>
      </c>
    </row>
    <row r="400" spans="1:23" x14ac:dyDescent="0.3">
      <c r="A400" t="s">
        <v>1036</v>
      </c>
      <c r="B400" t="s">
        <v>110</v>
      </c>
      <c r="C400" t="s">
        <v>111</v>
      </c>
      <c r="D400">
        <v>61272</v>
      </c>
      <c r="E400" t="s">
        <v>2959</v>
      </c>
      <c r="F400" t="s">
        <v>2960</v>
      </c>
      <c r="G400" s="1" t="s">
        <v>2961</v>
      </c>
      <c r="H400">
        <v>45813.902544236109</v>
      </c>
      <c r="I400" t="s">
        <v>2962</v>
      </c>
      <c r="J400">
        <v>60</v>
      </c>
      <c r="K400" t="s">
        <v>13</v>
      </c>
      <c r="L400" s="2" t="s">
        <v>2597</v>
      </c>
      <c r="M400" s="3">
        <v>84.4</v>
      </c>
      <c r="N400">
        <v>1</v>
      </c>
      <c r="O400">
        <v>8.4400000000000003E-2</v>
      </c>
      <c r="P400" s="2" t="s">
        <v>1796</v>
      </c>
      <c r="Q400" t="s">
        <v>2598</v>
      </c>
      <c r="R400" t="s">
        <v>1044</v>
      </c>
      <c r="S400" t="s">
        <v>1730</v>
      </c>
      <c r="T400" t="s">
        <v>1797</v>
      </c>
      <c r="U400">
        <v>64.728860833332874</v>
      </c>
      <c r="V400" t="s">
        <v>1812</v>
      </c>
      <c r="W400" t="s">
        <v>2683</v>
      </c>
    </row>
    <row r="401" spans="1:23" x14ac:dyDescent="0.3">
      <c r="A401" t="s">
        <v>1036</v>
      </c>
      <c r="B401" t="s">
        <v>2963</v>
      </c>
      <c r="C401" t="s">
        <v>613</v>
      </c>
      <c r="D401">
        <v>56271</v>
      </c>
      <c r="E401" t="s">
        <v>2964</v>
      </c>
      <c r="F401" t="s">
        <v>2965</v>
      </c>
      <c r="G401" s="1" t="s">
        <v>2966</v>
      </c>
      <c r="H401">
        <v>45813.68315459491</v>
      </c>
      <c r="I401" t="s">
        <v>2967</v>
      </c>
      <c r="J401">
        <v>80</v>
      </c>
      <c r="K401" t="s">
        <v>13</v>
      </c>
      <c r="L401" s="2" t="s">
        <v>19</v>
      </c>
      <c r="M401" s="3">
        <v>116.8</v>
      </c>
      <c r="N401">
        <v>1</v>
      </c>
      <c r="O401">
        <v>0.1168</v>
      </c>
      <c r="P401" s="2" t="s">
        <v>1534</v>
      </c>
      <c r="Q401" t="s">
        <v>2604</v>
      </c>
      <c r="R401" t="s">
        <v>1044</v>
      </c>
      <c r="S401" t="s">
        <v>1730</v>
      </c>
      <c r="T401" t="s">
        <v>1486</v>
      </c>
      <c r="U401">
        <v>20.10700328703388</v>
      </c>
      <c r="V401" t="s">
        <v>1047</v>
      </c>
      <c r="W401" t="s">
        <v>1047</v>
      </c>
    </row>
    <row r="402" spans="1:23" x14ac:dyDescent="0.3">
      <c r="A402" t="s">
        <v>1036</v>
      </c>
      <c r="B402" t="s">
        <v>110</v>
      </c>
      <c r="C402" t="s">
        <v>111</v>
      </c>
      <c r="D402">
        <v>59441</v>
      </c>
      <c r="E402" t="s">
        <v>2968</v>
      </c>
      <c r="F402" t="s">
        <v>2969</v>
      </c>
      <c r="G402" s="1" t="s">
        <v>2970</v>
      </c>
      <c r="H402">
        <v>45813.67213752315</v>
      </c>
      <c r="I402" t="s">
        <v>2971</v>
      </c>
      <c r="J402">
        <v>60</v>
      </c>
      <c r="K402" t="s">
        <v>13</v>
      </c>
      <c r="L402" s="2" t="s">
        <v>2597</v>
      </c>
      <c r="M402" s="3">
        <v>84.4</v>
      </c>
      <c r="N402">
        <v>1</v>
      </c>
      <c r="O402">
        <v>8.4400000000000003E-2</v>
      </c>
      <c r="P402" s="2" t="s">
        <v>1796</v>
      </c>
      <c r="Q402" t="s">
        <v>2598</v>
      </c>
      <c r="R402" t="s">
        <v>1044</v>
      </c>
      <c r="S402" t="s">
        <v>1730</v>
      </c>
      <c r="T402" t="s">
        <v>2972</v>
      </c>
      <c r="U402">
        <v>93.156629108794732</v>
      </c>
      <c r="V402" t="s">
        <v>1798</v>
      </c>
      <c r="W402" t="s">
        <v>1799</v>
      </c>
    </row>
    <row r="403" spans="1:23" x14ac:dyDescent="0.3">
      <c r="A403" t="s">
        <v>1036</v>
      </c>
      <c r="B403" t="s">
        <v>454</v>
      </c>
      <c r="C403" t="s">
        <v>455</v>
      </c>
      <c r="D403">
        <v>57198</v>
      </c>
      <c r="E403" t="s">
        <v>2973</v>
      </c>
      <c r="F403" t="s">
        <v>1250</v>
      </c>
      <c r="G403" s="1" t="s">
        <v>2974</v>
      </c>
      <c r="H403">
        <v>45813.642747106482</v>
      </c>
      <c r="I403" t="s">
        <v>2975</v>
      </c>
      <c r="J403">
        <v>60</v>
      </c>
      <c r="K403" t="s">
        <v>13</v>
      </c>
      <c r="L403" s="2" t="s">
        <v>19</v>
      </c>
      <c r="M403" s="3">
        <v>40.200000000000003</v>
      </c>
      <c r="N403">
        <v>1</v>
      </c>
      <c r="O403">
        <v>4.0200000000000007E-2</v>
      </c>
      <c r="P403" s="2" t="s">
        <v>2258</v>
      </c>
      <c r="Q403" t="s">
        <v>2604</v>
      </c>
      <c r="R403" t="s">
        <v>1044</v>
      </c>
      <c r="S403" t="s">
        <v>1730</v>
      </c>
      <c r="T403" t="s">
        <v>1253</v>
      </c>
      <c r="U403">
        <v>60.952488124996307</v>
      </c>
      <c r="V403" t="s">
        <v>1820</v>
      </c>
      <c r="W403" t="s">
        <v>2976</v>
      </c>
    </row>
    <row r="404" spans="1:23" x14ac:dyDescent="0.3">
      <c r="A404" t="s">
        <v>1036</v>
      </c>
      <c r="B404" t="s">
        <v>454</v>
      </c>
      <c r="C404" t="s">
        <v>455</v>
      </c>
      <c r="D404">
        <v>57198</v>
      </c>
      <c r="E404" t="s">
        <v>2977</v>
      </c>
      <c r="F404" t="s">
        <v>2978</v>
      </c>
      <c r="G404" s="1" t="s">
        <v>2979</v>
      </c>
      <c r="H404">
        <v>45813.640809085649</v>
      </c>
      <c r="I404" t="s">
        <v>2980</v>
      </c>
      <c r="J404">
        <v>60</v>
      </c>
      <c r="K404" t="s">
        <v>13</v>
      </c>
      <c r="L404" s="2" t="s">
        <v>19</v>
      </c>
      <c r="M404" s="3">
        <v>40.200000000000003</v>
      </c>
      <c r="N404">
        <v>1</v>
      </c>
      <c r="O404">
        <v>4.0200000000000007E-2</v>
      </c>
      <c r="P404" s="2" t="s">
        <v>2258</v>
      </c>
      <c r="Q404" t="s">
        <v>2604</v>
      </c>
      <c r="R404" t="s">
        <v>1044</v>
      </c>
      <c r="S404" t="s">
        <v>1730</v>
      </c>
      <c r="T404" t="s">
        <v>2981</v>
      </c>
      <c r="U404">
        <v>73.121112025459297</v>
      </c>
      <c r="V404" t="s">
        <v>1820</v>
      </c>
      <c r="W404" t="s">
        <v>2976</v>
      </c>
    </row>
    <row r="405" spans="1:23" x14ac:dyDescent="0.3">
      <c r="A405" t="s">
        <v>1036</v>
      </c>
      <c r="B405" t="s">
        <v>454</v>
      </c>
      <c r="C405" t="s">
        <v>455</v>
      </c>
      <c r="D405">
        <v>57073</v>
      </c>
      <c r="E405" t="s">
        <v>2982</v>
      </c>
      <c r="F405" t="s">
        <v>2983</v>
      </c>
      <c r="G405" s="1" t="s">
        <v>2207</v>
      </c>
      <c r="H405">
        <v>45813.639945972223</v>
      </c>
      <c r="I405" t="s">
        <v>2984</v>
      </c>
      <c r="J405">
        <v>60</v>
      </c>
      <c r="K405" t="s">
        <v>13</v>
      </c>
      <c r="L405" s="2" t="s">
        <v>19</v>
      </c>
      <c r="M405" s="3">
        <v>40.200000000000003</v>
      </c>
      <c r="N405">
        <v>1</v>
      </c>
      <c r="O405">
        <v>4.0200000000000007E-2</v>
      </c>
      <c r="P405" s="2" t="s">
        <v>2258</v>
      </c>
      <c r="Q405" t="s">
        <v>2604</v>
      </c>
      <c r="R405" t="s">
        <v>1044</v>
      </c>
      <c r="S405" t="s">
        <v>1730</v>
      </c>
      <c r="T405" t="s">
        <v>1225</v>
      </c>
      <c r="U405">
        <v>76.514540729171131</v>
      </c>
      <c r="V405" t="s">
        <v>1820</v>
      </c>
      <c r="W405" t="s">
        <v>2985</v>
      </c>
    </row>
    <row r="406" spans="1:23" x14ac:dyDescent="0.3">
      <c r="A406" t="s">
        <v>1036</v>
      </c>
      <c r="B406" t="s">
        <v>302</v>
      </c>
      <c r="C406" t="s">
        <v>303</v>
      </c>
      <c r="D406">
        <v>59236</v>
      </c>
      <c r="E406" t="s">
        <v>2986</v>
      </c>
      <c r="F406" t="s">
        <v>2987</v>
      </c>
      <c r="G406" s="1" t="s">
        <v>2988</v>
      </c>
      <c r="H406">
        <v>45813.618618553242</v>
      </c>
      <c r="I406" t="s">
        <v>2989</v>
      </c>
      <c r="J406">
        <v>60</v>
      </c>
      <c r="K406" t="s">
        <v>13</v>
      </c>
      <c r="L406" s="2" t="s">
        <v>13</v>
      </c>
      <c r="M406" s="3">
        <v>6.8</v>
      </c>
      <c r="N406">
        <v>1</v>
      </c>
      <c r="O406">
        <v>6.7999999999999996E-3</v>
      </c>
      <c r="P406" s="2" t="s">
        <v>1246</v>
      </c>
      <c r="Q406" t="s">
        <v>1372</v>
      </c>
      <c r="R406" t="s">
        <v>1729</v>
      </c>
      <c r="S406" t="s">
        <v>1730</v>
      </c>
      <c r="T406" t="s">
        <v>1298</v>
      </c>
      <c r="U406">
        <v>52.462867928239582</v>
      </c>
      <c r="V406" t="s">
        <v>1247</v>
      </c>
      <c r="W406" t="s">
        <v>2990</v>
      </c>
    </row>
    <row r="407" spans="1:23" x14ac:dyDescent="0.3">
      <c r="A407" t="s">
        <v>1036</v>
      </c>
      <c r="B407" t="s">
        <v>302</v>
      </c>
      <c r="C407" t="s">
        <v>303</v>
      </c>
      <c r="D407">
        <v>59236</v>
      </c>
      <c r="E407" t="s">
        <v>2991</v>
      </c>
      <c r="F407" t="s">
        <v>2992</v>
      </c>
      <c r="G407" s="1" t="s">
        <v>2993</v>
      </c>
      <c r="H407">
        <v>45813.618498136573</v>
      </c>
      <c r="I407" t="s">
        <v>2994</v>
      </c>
      <c r="J407">
        <v>60</v>
      </c>
      <c r="K407" t="s">
        <v>13</v>
      </c>
      <c r="L407" s="2" t="s">
        <v>13</v>
      </c>
      <c r="M407" s="3">
        <v>6.8</v>
      </c>
      <c r="N407">
        <v>1</v>
      </c>
      <c r="O407">
        <v>6.7999999999999996E-3</v>
      </c>
      <c r="P407" s="2" t="s">
        <v>1246</v>
      </c>
      <c r="Q407" t="s">
        <v>1372</v>
      </c>
      <c r="R407" t="s">
        <v>1729</v>
      </c>
      <c r="S407" t="s">
        <v>1730</v>
      </c>
      <c r="T407" t="s">
        <v>1333</v>
      </c>
      <c r="U407">
        <v>50.034202662034659</v>
      </c>
      <c r="V407" t="s">
        <v>1247</v>
      </c>
      <c r="W407" t="s">
        <v>2990</v>
      </c>
    </row>
    <row r="408" spans="1:23" x14ac:dyDescent="0.3">
      <c r="A408" t="s">
        <v>1036</v>
      </c>
      <c r="B408" t="s">
        <v>302</v>
      </c>
      <c r="C408" t="s">
        <v>303</v>
      </c>
      <c r="D408">
        <v>59233</v>
      </c>
      <c r="E408" t="s">
        <v>2995</v>
      </c>
      <c r="F408" t="s">
        <v>2996</v>
      </c>
      <c r="G408" s="1" t="s">
        <v>2997</v>
      </c>
      <c r="H408">
        <v>45813.613664525459</v>
      </c>
      <c r="I408" t="s">
        <v>1128</v>
      </c>
      <c r="J408">
        <v>60</v>
      </c>
      <c r="K408" t="s">
        <v>13</v>
      </c>
      <c r="L408" s="2" t="s">
        <v>19</v>
      </c>
      <c r="M408" s="3">
        <v>6.8</v>
      </c>
      <c r="N408">
        <v>1</v>
      </c>
      <c r="O408">
        <v>6.7999999999999996E-3</v>
      </c>
      <c r="P408" s="2" t="s">
        <v>1246</v>
      </c>
      <c r="Q408" t="s">
        <v>1372</v>
      </c>
      <c r="R408" t="s">
        <v>1044</v>
      </c>
      <c r="S408" t="s">
        <v>1047</v>
      </c>
      <c r="T408" t="s">
        <v>1365</v>
      </c>
      <c r="U408">
        <v>47.439672546293878</v>
      </c>
      <c r="V408" t="s">
        <v>1820</v>
      </c>
      <c r="W408" t="s">
        <v>2990</v>
      </c>
    </row>
    <row r="409" spans="1:23" x14ac:dyDescent="0.3">
      <c r="A409" t="s">
        <v>1036</v>
      </c>
      <c r="B409" t="s">
        <v>302</v>
      </c>
      <c r="C409" t="s">
        <v>303</v>
      </c>
      <c r="D409">
        <v>59233</v>
      </c>
      <c r="E409" t="s">
        <v>2998</v>
      </c>
      <c r="F409" t="s">
        <v>2999</v>
      </c>
      <c r="G409" s="1" t="s">
        <v>3000</v>
      </c>
      <c r="H409">
        <v>45813.609214328702</v>
      </c>
      <c r="I409" t="s">
        <v>3001</v>
      </c>
      <c r="J409">
        <v>60</v>
      </c>
      <c r="K409" t="s">
        <v>13</v>
      </c>
      <c r="L409" s="2" t="s">
        <v>13</v>
      </c>
      <c r="M409" s="3">
        <v>6.8</v>
      </c>
      <c r="N409">
        <v>1</v>
      </c>
      <c r="O409">
        <v>6.7999999999999996E-3</v>
      </c>
      <c r="P409" s="2" t="s">
        <v>1246</v>
      </c>
      <c r="Q409" t="s">
        <v>1372</v>
      </c>
      <c r="R409" t="s">
        <v>1729</v>
      </c>
      <c r="S409" t="s">
        <v>1730</v>
      </c>
      <c r="T409" t="s">
        <v>1327</v>
      </c>
      <c r="U409">
        <v>44.046198807867768</v>
      </c>
      <c r="V409" t="s">
        <v>1820</v>
      </c>
      <c r="W409" t="s">
        <v>2990</v>
      </c>
    </row>
    <row r="410" spans="1:23" x14ac:dyDescent="0.3">
      <c r="A410" t="s">
        <v>1036</v>
      </c>
      <c r="B410" t="s">
        <v>302</v>
      </c>
      <c r="C410" t="s">
        <v>303</v>
      </c>
      <c r="D410">
        <v>59233</v>
      </c>
      <c r="E410" t="s">
        <v>3002</v>
      </c>
      <c r="F410" t="s">
        <v>2996</v>
      </c>
      <c r="G410" s="1" t="s">
        <v>3003</v>
      </c>
      <c r="H410">
        <v>45813.608541111113</v>
      </c>
      <c r="I410" t="s">
        <v>3004</v>
      </c>
      <c r="J410">
        <v>60</v>
      </c>
      <c r="K410" t="s">
        <v>13</v>
      </c>
      <c r="L410" s="2" t="s">
        <v>13</v>
      </c>
      <c r="M410" s="3">
        <v>6.8</v>
      </c>
      <c r="N410">
        <v>1</v>
      </c>
      <c r="O410">
        <v>6.7999999999999996E-3</v>
      </c>
      <c r="P410" s="2" t="s">
        <v>1246</v>
      </c>
      <c r="Q410" t="s">
        <v>1372</v>
      </c>
      <c r="R410" t="s">
        <v>1729</v>
      </c>
      <c r="S410" t="s">
        <v>1730</v>
      </c>
      <c r="T410" t="s">
        <v>1365</v>
      </c>
      <c r="U410">
        <v>47.438625671296897</v>
      </c>
      <c r="V410" t="s">
        <v>1820</v>
      </c>
      <c r="W410" t="s">
        <v>2990</v>
      </c>
    </row>
    <row r="411" spans="1:23" x14ac:dyDescent="0.3">
      <c r="A411" t="s">
        <v>1036</v>
      </c>
      <c r="B411" t="s">
        <v>302</v>
      </c>
      <c r="C411" t="s">
        <v>303</v>
      </c>
      <c r="D411">
        <v>59233</v>
      </c>
      <c r="E411" t="s">
        <v>3005</v>
      </c>
      <c r="F411" t="s">
        <v>3006</v>
      </c>
      <c r="G411" s="1" t="s">
        <v>2386</v>
      </c>
      <c r="H411">
        <v>45813.605610057872</v>
      </c>
      <c r="I411" t="s">
        <v>3007</v>
      </c>
      <c r="J411">
        <v>60</v>
      </c>
      <c r="K411" t="s">
        <v>13</v>
      </c>
      <c r="L411" s="2" t="s">
        <v>13</v>
      </c>
      <c r="M411" s="3">
        <v>6.8</v>
      </c>
      <c r="N411">
        <v>1</v>
      </c>
      <c r="O411">
        <v>6.7999999999999996E-3</v>
      </c>
      <c r="P411" s="2" t="s">
        <v>1246</v>
      </c>
      <c r="Q411" t="s">
        <v>1372</v>
      </c>
      <c r="R411" t="s">
        <v>1729</v>
      </c>
      <c r="S411" t="s">
        <v>1730</v>
      </c>
      <c r="T411" t="s">
        <v>1365</v>
      </c>
      <c r="U411">
        <v>47.844224803237012</v>
      </c>
      <c r="V411" t="s">
        <v>1820</v>
      </c>
      <c r="W411" t="s">
        <v>2990</v>
      </c>
    </row>
    <row r="412" spans="1:23" x14ac:dyDescent="0.3">
      <c r="A412" t="s">
        <v>1036</v>
      </c>
      <c r="B412" t="s">
        <v>302</v>
      </c>
      <c r="C412" t="s">
        <v>303</v>
      </c>
      <c r="D412">
        <v>59233</v>
      </c>
      <c r="E412" t="s">
        <v>3008</v>
      </c>
      <c r="F412" t="s">
        <v>2996</v>
      </c>
      <c r="G412" s="1" t="s">
        <v>3009</v>
      </c>
      <c r="H412">
        <v>45813.60421258102</v>
      </c>
      <c r="I412" t="s">
        <v>3010</v>
      </c>
      <c r="J412">
        <v>60</v>
      </c>
      <c r="K412" t="s">
        <v>13</v>
      </c>
      <c r="L412" s="2" t="s">
        <v>13</v>
      </c>
      <c r="M412" s="3">
        <v>6.8</v>
      </c>
      <c r="N412">
        <v>1</v>
      </c>
      <c r="O412">
        <v>6.7999999999999996E-3</v>
      </c>
      <c r="P412" s="2" t="s">
        <v>1246</v>
      </c>
      <c r="Q412" t="s">
        <v>1372</v>
      </c>
      <c r="R412" t="s">
        <v>1729</v>
      </c>
      <c r="S412" t="s">
        <v>1730</v>
      </c>
      <c r="T412" t="s">
        <v>1365</v>
      </c>
      <c r="U412">
        <v>47.422304340274422</v>
      </c>
      <c r="V412" t="s">
        <v>1820</v>
      </c>
      <c r="W412" t="s">
        <v>2990</v>
      </c>
    </row>
    <row r="413" spans="1:23" x14ac:dyDescent="0.3">
      <c r="A413" t="s">
        <v>1036</v>
      </c>
      <c r="B413" t="s">
        <v>302</v>
      </c>
      <c r="C413" t="s">
        <v>303</v>
      </c>
      <c r="D413">
        <v>59236</v>
      </c>
      <c r="E413" t="s">
        <v>3011</v>
      </c>
      <c r="F413" t="s">
        <v>2987</v>
      </c>
      <c r="G413" s="1" t="s">
        <v>1320</v>
      </c>
      <c r="H413">
        <v>45813.594736539351</v>
      </c>
      <c r="I413" t="s">
        <v>3012</v>
      </c>
      <c r="J413">
        <v>60</v>
      </c>
      <c r="K413" t="s">
        <v>13</v>
      </c>
      <c r="L413" s="2" t="s">
        <v>13</v>
      </c>
      <c r="M413" s="3">
        <v>6.8</v>
      </c>
      <c r="N413">
        <v>1</v>
      </c>
      <c r="O413">
        <v>6.7999999999999996E-3</v>
      </c>
      <c r="P413" s="2" t="s">
        <v>1246</v>
      </c>
      <c r="Q413" t="s">
        <v>1372</v>
      </c>
      <c r="R413" t="s">
        <v>1729</v>
      </c>
      <c r="S413" t="s">
        <v>1730</v>
      </c>
      <c r="T413" t="s">
        <v>1288</v>
      </c>
      <c r="U413">
        <v>51.895069641206653</v>
      </c>
      <c r="V413" t="s">
        <v>1247</v>
      </c>
      <c r="W413" t="s">
        <v>2990</v>
      </c>
    </row>
    <row r="414" spans="1:23" x14ac:dyDescent="0.3">
      <c r="A414" t="s">
        <v>1036</v>
      </c>
      <c r="B414" t="s">
        <v>3013</v>
      </c>
      <c r="C414" t="s">
        <v>174</v>
      </c>
      <c r="D414">
        <v>61247</v>
      </c>
      <c r="E414" t="s">
        <v>3014</v>
      </c>
      <c r="F414" t="s">
        <v>3015</v>
      </c>
      <c r="G414" s="1" t="s">
        <v>3016</v>
      </c>
      <c r="H414">
        <v>45812.962318969912</v>
      </c>
      <c r="I414" t="s">
        <v>3017</v>
      </c>
      <c r="J414">
        <v>80</v>
      </c>
      <c r="K414" t="s">
        <v>13</v>
      </c>
      <c r="L414" s="2" t="s">
        <v>33</v>
      </c>
      <c r="M414" s="3">
        <v>117</v>
      </c>
      <c r="N414">
        <v>1</v>
      </c>
      <c r="O414">
        <v>0.11700000000000001</v>
      </c>
      <c r="P414" s="2" t="s">
        <v>1047</v>
      </c>
      <c r="Q414" t="s">
        <v>2598</v>
      </c>
      <c r="R414" t="s">
        <v>1044</v>
      </c>
      <c r="S414" t="s">
        <v>1287</v>
      </c>
      <c r="T414" t="s">
        <v>1239</v>
      </c>
      <c r="U414">
        <v>87.105256157403346</v>
      </c>
      <c r="V414" t="s">
        <v>3018</v>
      </c>
      <c r="W414" t="s">
        <v>3019</v>
      </c>
    </row>
    <row r="415" spans="1:23" x14ac:dyDescent="0.3">
      <c r="A415" t="s">
        <v>1036</v>
      </c>
      <c r="B415" t="s">
        <v>612</v>
      </c>
      <c r="C415" t="s">
        <v>613</v>
      </c>
      <c r="D415">
        <v>45536</v>
      </c>
      <c r="E415" t="s">
        <v>3020</v>
      </c>
      <c r="F415" t="s">
        <v>3021</v>
      </c>
      <c r="G415" s="1" t="s">
        <v>3022</v>
      </c>
      <c r="H415">
        <v>45812.848251261566</v>
      </c>
      <c r="I415" t="s">
        <v>3023</v>
      </c>
      <c r="J415">
        <v>60</v>
      </c>
      <c r="K415" t="s">
        <v>13</v>
      </c>
      <c r="L415" s="2" t="s">
        <v>19</v>
      </c>
      <c r="M415" s="3">
        <v>116.8</v>
      </c>
      <c r="N415">
        <v>1</v>
      </c>
      <c r="O415">
        <v>0.1168</v>
      </c>
      <c r="P415" s="2" t="s">
        <v>1534</v>
      </c>
      <c r="Q415" t="s">
        <v>2604</v>
      </c>
      <c r="R415" t="s">
        <v>1044</v>
      </c>
      <c r="S415" t="s">
        <v>1287</v>
      </c>
      <c r="T415" t="s">
        <v>1481</v>
      </c>
      <c r="U415">
        <v>19.188783379628148</v>
      </c>
      <c r="V415" t="s">
        <v>1047</v>
      </c>
      <c r="W415" t="s">
        <v>1535</v>
      </c>
    </row>
    <row r="416" spans="1:23" x14ac:dyDescent="0.3">
      <c r="A416" t="s">
        <v>1036</v>
      </c>
      <c r="B416" t="s">
        <v>2963</v>
      </c>
      <c r="C416" t="s">
        <v>613</v>
      </c>
      <c r="D416">
        <v>56271</v>
      </c>
      <c r="E416" t="s">
        <v>3024</v>
      </c>
      <c r="F416" t="s">
        <v>3025</v>
      </c>
      <c r="G416" s="1" t="s">
        <v>3026</v>
      </c>
      <c r="H416">
        <v>45812.848117233792</v>
      </c>
      <c r="I416" t="s">
        <v>3027</v>
      </c>
      <c r="J416">
        <v>80</v>
      </c>
      <c r="K416" t="s">
        <v>13</v>
      </c>
      <c r="L416" s="2" t="s">
        <v>19</v>
      </c>
      <c r="M416" s="3">
        <v>116.8</v>
      </c>
      <c r="N416">
        <v>1</v>
      </c>
      <c r="O416">
        <v>0.1168</v>
      </c>
      <c r="P416" s="2" t="s">
        <v>1534</v>
      </c>
      <c r="Q416" t="s">
        <v>2604</v>
      </c>
      <c r="R416" t="s">
        <v>1044</v>
      </c>
      <c r="S416" t="s">
        <v>1287</v>
      </c>
      <c r="T416" t="s">
        <v>1344</v>
      </c>
      <c r="U416">
        <v>24.370275729168501</v>
      </c>
      <c r="V416" t="s">
        <v>1047</v>
      </c>
      <c r="W416" t="s">
        <v>1047</v>
      </c>
    </row>
    <row r="417" spans="1:23" x14ac:dyDescent="0.3">
      <c r="A417" t="s">
        <v>1036</v>
      </c>
      <c r="B417" t="s">
        <v>3013</v>
      </c>
      <c r="C417" t="s">
        <v>174</v>
      </c>
      <c r="D417">
        <v>61247</v>
      </c>
      <c r="E417" t="s">
        <v>3028</v>
      </c>
      <c r="F417" t="s">
        <v>3029</v>
      </c>
      <c r="G417" s="1" t="s">
        <v>1809</v>
      </c>
      <c r="H417">
        <v>45812.74317627315</v>
      </c>
      <c r="I417" t="s">
        <v>3030</v>
      </c>
      <c r="J417">
        <v>80</v>
      </c>
      <c r="K417" t="s">
        <v>13</v>
      </c>
      <c r="L417" s="2" t="s">
        <v>13</v>
      </c>
      <c r="M417" s="3">
        <v>117</v>
      </c>
      <c r="N417">
        <v>1</v>
      </c>
      <c r="O417">
        <v>0.11700000000000001</v>
      </c>
      <c r="P417" s="2" t="s">
        <v>1047</v>
      </c>
      <c r="Q417" t="s">
        <v>2598</v>
      </c>
      <c r="R417" t="s">
        <v>1729</v>
      </c>
      <c r="S417" t="s">
        <v>1287</v>
      </c>
      <c r="T417" t="s">
        <v>3031</v>
      </c>
      <c r="U417">
        <v>101.8496620717633</v>
      </c>
      <c r="V417" t="s">
        <v>3018</v>
      </c>
      <c r="W417" t="s">
        <v>3019</v>
      </c>
    </row>
    <row r="418" spans="1:23" x14ac:dyDescent="0.3">
      <c r="A418" t="s">
        <v>1036</v>
      </c>
      <c r="B418" t="s">
        <v>612</v>
      </c>
      <c r="C418" t="s">
        <v>613</v>
      </c>
      <c r="D418">
        <v>45536</v>
      </c>
      <c r="E418" t="s">
        <v>3032</v>
      </c>
      <c r="F418" t="s">
        <v>3033</v>
      </c>
      <c r="G418" s="1" t="s">
        <v>3034</v>
      </c>
      <c r="H418">
        <v>45812.661446018523</v>
      </c>
      <c r="I418" t="s">
        <v>3035</v>
      </c>
      <c r="J418">
        <v>60</v>
      </c>
      <c r="K418" t="s">
        <v>13</v>
      </c>
      <c r="L418" s="2" t="s">
        <v>19</v>
      </c>
      <c r="M418" s="3">
        <v>116.8</v>
      </c>
      <c r="N418">
        <v>1</v>
      </c>
      <c r="O418">
        <v>0.1168</v>
      </c>
      <c r="P418" s="2" t="s">
        <v>1534</v>
      </c>
      <c r="Q418" t="s">
        <v>2604</v>
      </c>
      <c r="R418" t="s">
        <v>1044</v>
      </c>
      <c r="S418" t="s">
        <v>1287</v>
      </c>
      <c r="T418" t="s">
        <v>1355</v>
      </c>
      <c r="U418">
        <v>23.439475543978919</v>
      </c>
      <c r="V418" t="s">
        <v>1047</v>
      </c>
      <c r="W418" t="s">
        <v>1535</v>
      </c>
    </row>
    <row r="419" spans="1:23" x14ac:dyDescent="0.3">
      <c r="A419" t="s">
        <v>1036</v>
      </c>
      <c r="B419" t="s">
        <v>612</v>
      </c>
      <c r="C419" t="s">
        <v>613</v>
      </c>
      <c r="D419">
        <v>45536</v>
      </c>
      <c r="E419" t="s">
        <v>3036</v>
      </c>
      <c r="F419" t="s">
        <v>3037</v>
      </c>
      <c r="G419" s="1" t="s">
        <v>3038</v>
      </c>
      <c r="H419">
        <v>45812.661331550917</v>
      </c>
      <c r="I419" t="s">
        <v>3039</v>
      </c>
      <c r="J419">
        <v>60</v>
      </c>
      <c r="K419" t="s">
        <v>13</v>
      </c>
      <c r="L419" s="2" t="s">
        <v>19</v>
      </c>
      <c r="M419" s="3">
        <v>116.8</v>
      </c>
      <c r="N419">
        <v>1</v>
      </c>
      <c r="O419">
        <v>0.1168</v>
      </c>
      <c r="P419" s="2" t="s">
        <v>1534</v>
      </c>
      <c r="Q419" t="s">
        <v>2604</v>
      </c>
      <c r="R419" t="s">
        <v>1044</v>
      </c>
      <c r="S419" t="s">
        <v>1287</v>
      </c>
      <c r="T419" t="s">
        <v>1344</v>
      </c>
      <c r="U419">
        <v>24.467646712961141</v>
      </c>
      <c r="V419" t="s">
        <v>1047</v>
      </c>
      <c r="W419" t="s">
        <v>1535</v>
      </c>
    </row>
    <row r="420" spans="1:23" x14ac:dyDescent="0.3">
      <c r="A420" t="s">
        <v>1036</v>
      </c>
      <c r="B420" t="s">
        <v>2963</v>
      </c>
      <c r="C420" t="s">
        <v>613</v>
      </c>
      <c r="D420">
        <v>56271</v>
      </c>
      <c r="E420" t="s">
        <v>3040</v>
      </c>
      <c r="F420" t="s">
        <v>3041</v>
      </c>
      <c r="G420" s="1" t="s">
        <v>3042</v>
      </c>
      <c r="H420">
        <v>45812.661111620371</v>
      </c>
      <c r="I420" t="s">
        <v>3043</v>
      </c>
      <c r="J420">
        <v>80</v>
      </c>
      <c r="K420" t="s">
        <v>13</v>
      </c>
      <c r="L420" s="2" t="s">
        <v>19</v>
      </c>
      <c r="M420" s="3">
        <v>116.8</v>
      </c>
      <c r="N420">
        <v>1</v>
      </c>
      <c r="O420">
        <v>0.1168</v>
      </c>
      <c r="P420" s="2" t="s">
        <v>1534</v>
      </c>
      <c r="Q420" t="s">
        <v>2604</v>
      </c>
      <c r="R420" t="s">
        <v>1044</v>
      </c>
      <c r="S420" t="s">
        <v>1287</v>
      </c>
      <c r="T420" t="s">
        <v>1486</v>
      </c>
      <c r="U420">
        <v>20.027306990741639</v>
      </c>
      <c r="V420" t="s">
        <v>1047</v>
      </c>
      <c r="W420" t="s">
        <v>1047</v>
      </c>
    </row>
    <row r="421" spans="1:23" x14ac:dyDescent="0.3">
      <c r="A421" t="s">
        <v>1036</v>
      </c>
      <c r="B421" t="s">
        <v>612</v>
      </c>
      <c r="C421" t="s">
        <v>613</v>
      </c>
      <c r="D421">
        <v>45536</v>
      </c>
      <c r="E421" t="s">
        <v>3044</v>
      </c>
      <c r="F421" t="s">
        <v>3045</v>
      </c>
      <c r="G421" s="1" t="s">
        <v>3046</v>
      </c>
      <c r="H421">
        <v>45812.660932951389</v>
      </c>
      <c r="I421" t="s">
        <v>3047</v>
      </c>
      <c r="J421">
        <v>60</v>
      </c>
      <c r="K421" t="s">
        <v>13</v>
      </c>
      <c r="L421" s="2" t="s">
        <v>19</v>
      </c>
      <c r="M421" s="3">
        <v>116.8</v>
      </c>
      <c r="N421">
        <v>1</v>
      </c>
      <c r="O421">
        <v>0.1168</v>
      </c>
      <c r="P421" s="2" t="s">
        <v>1534</v>
      </c>
      <c r="Q421" t="s">
        <v>2604</v>
      </c>
      <c r="R421" t="s">
        <v>1044</v>
      </c>
      <c r="S421" t="s">
        <v>1287</v>
      </c>
      <c r="T421" t="s">
        <v>1486</v>
      </c>
      <c r="U421">
        <v>20.23465458333521</v>
      </c>
      <c r="V421" t="s">
        <v>1047</v>
      </c>
      <c r="W421" t="s">
        <v>1535</v>
      </c>
    </row>
    <row r="422" spans="1:23" x14ac:dyDescent="0.3">
      <c r="A422" t="s">
        <v>1036</v>
      </c>
      <c r="B422" t="s">
        <v>454</v>
      </c>
      <c r="C422" t="s">
        <v>455</v>
      </c>
      <c r="D422">
        <v>57073</v>
      </c>
      <c r="E422" t="s">
        <v>3048</v>
      </c>
      <c r="F422" t="s">
        <v>3049</v>
      </c>
      <c r="G422" s="1" t="s">
        <v>3050</v>
      </c>
      <c r="H422">
        <v>45811.77621048611</v>
      </c>
      <c r="I422" t="s">
        <v>3051</v>
      </c>
      <c r="J422">
        <v>60</v>
      </c>
      <c r="K422" t="s">
        <v>13</v>
      </c>
      <c r="L422" s="2" t="s">
        <v>19</v>
      </c>
      <c r="M422" s="3">
        <v>40.200000000000003</v>
      </c>
      <c r="N422">
        <v>1</v>
      </c>
      <c r="O422">
        <v>4.0200000000000007E-2</v>
      </c>
      <c r="P422" s="2" t="s">
        <v>2258</v>
      </c>
      <c r="Q422" t="s">
        <v>2598</v>
      </c>
      <c r="R422" t="s">
        <v>1044</v>
      </c>
      <c r="S422" t="s">
        <v>1781</v>
      </c>
      <c r="T422" t="s">
        <v>2485</v>
      </c>
      <c r="U422">
        <v>75.107365636577015</v>
      </c>
      <c r="V422" t="s">
        <v>1820</v>
      </c>
      <c r="W422" t="s">
        <v>2985</v>
      </c>
    </row>
    <row r="423" spans="1:23" x14ac:dyDescent="0.3">
      <c r="A423" t="s">
        <v>1036</v>
      </c>
      <c r="B423" t="s">
        <v>1629</v>
      </c>
      <c r="C423" t="s">
        <v>687</v>
      </c>
      <c r="D423">
        <v>59899</v>
      </c>
      <c r="E423" t="s">
        <v>3052</v>
      </c>
      <c r="F423" t="s">
        <v>3053</v>
      </c>
      <c r="G423" s="1" t="s">
        <v>3054</v>
      </c>
      <c r="H423">
        <v>45811.579910162043</v>
      </c>
      <c r="I423" t="s">
        <v>3055</v>
      </c>
      <c r="J423">
        <v>50</v>
      </c>
      <c r="K423" t="s">
        <v>13</v>
      </c>
      <c r="L423" s="2" t="s">
        <v>19</v>
      </c>
      <c r="M423" s="3">
        <v>10</v>
      </c>
      <c r="N423">
        <v>1</v>
      </c>
      <c r="O423">
        <v>0.01</v>
      </c>
      <c r="P423" s="2" t="s">
        <v>1634</v>
      </c>
      <c r="Q423" t="s">
        <v>2854</v>
      </c>
      <c r="R423" t="s">
        <v>1044</v>
      </c>
      <c r="S423" t="s">
        <v>1781</v>
      </c>
      <c r="T423" t="s">
        <v>3056</v>
      </c>
      <c r="U423">
        <v>136.5081642013902</v>
      </c>
      <c r="V423" t="s">
        <v>1635</v>
      </c>
      <c r="W423" t="s">
        <v>3057</v>
      </c>
    </row>
    <row r="424" spans="1:23" x14ac:dyDescent="0.3">
      <c r="A424" t="s">
        <v>1036</v>
      </c>
      <c r="B424" t="s">
        <v>1629</v>
      </c>
      <c r="C424" t="s">
        <v>687</v>
      </c>
      <c r="D424">
        <v>55326</v>
      </c>
      <c r="E424" t="s">
        <v>3058</v>
      </c>
      <c r="F424" t="s">
        <v>3059</v>
      </c>
      <c r="G424" s="1" t="s">
        <v>3060</v>
      </c>
      <c r="H424">
        <v>45811.567237106479</v>
      </c>
      <c r="I424" t="s">
        <v>3061</v>
      </c>
      <c r="J424">
        <v>50</v>
      </c>
      <c r="K424" t="s">
        <v>13</v>
      </c>
      <c r="L424" s="2" t="s">
        <v>19</v>
      </c>
      <c r="M424" s="3">
        <v>10</v>
      </c>
      <c r="N424">
        <v>1</v>
      </c>
      <c r="O424">
        <v>0.01</v>
      </c>
      <c r="P424" s="2" t="s">
        <v>1634</v>
      </c>
      <c r="Q424" t="s">
        <v>2854</v>
      </c>
      <c r="R424" t="s">
        <v>1044</v>
      </c>
      <c r="S424" t="s">
        <v>1781</v>
      </c>
      <c r="T424" t="s">
        <v>1288</v>
      </c>
      <c r="U424">
        <v>51.319577337962983</v>
      </c>
      <c r="V424" t="s">
        <v>1635</v>
      </c>
      <c r="W424" t="s">
        <v>1636</v>
      </c>
    </row>
    <row r="425" spans="1:23" x14ac:dyDescent="0.3">
      <c r="A425" t="s">
        <v>1036</v>
      </c>
      <c r="B425" t="s">
        <v>855</v>
      </c>
      <c r="C425" t="s">
        <v>819</v>
      </c>
      <c r="D425">
        <v>60742</v>
      </c>
      <c r="E425" t="s">
        <v>3062</v>
      </c>
      <c r="F425" t="s">
        <v>3063</v>
      </c>
      <c r="G425" s="1" t="s">
        <v>3064</v>
      </c>
      <c r="H425">
        <v>45810.842714664352</v>
      </c>
      <c r="I425" t="s">
        <v>3065</v>
      </c>
      <c r="J425">
        <v>80</v>
      </c>
      <c r="K425" t="s">
        <v>13</v>
      </c>
      <c r="L425" s="2" t="s">
        <v>33</v>
      </c>
      <c r="M425" s="3">
        <v>40.130000000000003</v>
      </c>
      <c r="N425">
        <v>1</v>
      </c>
      <c r="O425">
        <v>4.0130000000000013E-2</v>
      </c>
      <c r="P425" s="2" t="s">
        <v>1047</v>
      </c>
      <c r="Q425" t="s">
        <v>2316</v>
      </c>
      <c r="R425" t="s">
        <v>1044</v>
      </c>
      <c r="S425" t="s">
        <v>1304</v>
      </c>
      <c r="T425" t="s">
        <v>1192</v>
      </c>
      <c r="U425">
        <v>62.141620011578198</v>
      </c>
      <c r="V425" t="s">
        <v>1240</v>
      </c>
      <c r="W425" t="s">
        <v>1842</v>
      </c>
    </row>
    <row r="426" spans="1:23" x14ac:dyDescent="0.3">
      <c r="A426" t="s">
        <v>1036</v>
      </c>
      <c r="B426" t="s">
        <v>3066</v>
      </c>
      <c r="C426" t="s">
        <v>819</v>
      </c>
      <c r="D426">
        <v>58498</v>
      </c>
      <c r="E426" t="s">
        <v>3067</v>
      </c>
      <c r="F426" t="s">
        <v>3068</v>
      </c>
      <c r="G426" s="1" t="s">
        <v>3069</v>
      </c>
      <c r="H426">
        <v>45810.842114039348</v>
      </c>
      <c r="I426" t="s">
        <v>3070</v>
      </c>
      <c r="J426">
        <v>60</v>
      </c>
      <c r="K426" t="s">
        <v>13</v>
      </c>
      <c r="L426" s="2" t="s">
        <v>33</v>
      </c>
      <c r="M426" s="3">
        <v>40.130000000000003</v>
      </c>
      <c r="N426">
        <v>1</v>
      </c>
      <c r="O426">
        <v>4.0130000000000013E-2</v>
      </c>
      <c r="P426" s="2" t="s">
        <v>1047</v>
      </c>
      <c r="Q426" t="s">
        <v>2316</v>
      </c>
      <c r="R426" t="s">
        <v>1044</v>
      </c>
      <c r="S426" t="s">
        <v>1304</v>
      </c>
      <c r="T426" t="s">
        <v>3031</v>
      </c>
      <c r="U426">
        <v>101.4734666435179</v>
      </c>
      <c r="V426" t="s">
        <v>1306</v>
      </c>
      <c r="W426" t="s">
        <v>3071</v>
      </c>
    </row>
    <row r="427" spans="1:23" x14ac:dyDescent="0.3">
      <c r="A427" t="s">
        <v>1036</v>
      </c>
      <c r="B427" t="s">
        <v>1650</v>
      </c>
      <c r="C427" t="s">
        <v>105</v>
      </c>
      <c r="D427">
        <v>57521</v>
      </c>
      <c r="E427" t="s">
        <v>3072</v>
      </c>
      <c r="F427" t="s">
        <v>3073</v>
      </c>
      <c r="G427" s="1" t="s">
        <v>3074</v>
      </c>
      <c r="H427">
        <v>45810.723755729166</v>
      </c>
      <c r="I427" t="s">
        <v>3075</v>
      </c>
      <c r="J427">
        <v>80</v>
      </c>
      <c r="K427" t="s">
        <v>13</v>
      </c>
      <c r="L427" s="2" t="s">
        <v>13</v>
      </c>
      <c r="M427" s="3">
        <v>476.42</v>
      </c>
      <c r="N427">
        <v>1</v>
      </c>
      <c r="O427">
        <v>0.47642000000000001</v>
      </c>
      <c r="P427" s="2" t="s">
        <v>1655</v>
      </c>
      <c r="Q427" t="s">
        <v>2604</v>
      </c>
      <c r="R427" t="s">
        <v>1729</v>
      </c>
      <c r="S427" t="s">
        <v>1304</v>
      </c>
      <c r="T427" t="s">
        <v>1187</v>
      </c>
      <c r="U427">
        <v>61.224596956017187</v>
      </c>
      <c r="V427" t="s">
        <v>1524</v>
      </c>
      <c r="W427" t="s">
        <v>1657</v>
      </c>
    </row>
    <row r="428" spans="1:23" x14ac:dyDescent="0.3">
      <c r="A428" t="s">
        <v>1036</v>
      </c>
      <c r="B428" t="s">
        <v>1874</v>
      </c>
      <c r="C428" t="s">
        <v>664</v>
      </c>
      <c r="D428">
        <v>59344</v>
      </c>
      <c r="E428" t="s">
        <v>3076</v>
      </c>
      <c r="F428" t="s">
        <v>3077</v>
      </c>
      <c r="G428" s="1" t="s">
        <v>3078</v>
      </c>
      <c r="H428">
        <v>45810.439832037038</v>
      </c>
      <c r="I428" t="s">
        <v>3079</v>
      </c>
      <c r="J428">
        <v>80</v>
      </c>
      <c r="K428" t="s">
        <v>13</v>
      </c>
      <c r="L428" s="2" t="s">
        <v>13</v>
      </c>
      <c r="M428" s="3">
        <v>118.6</v>
      </c>
      <c r="N428">
        <v>1</v>
      </c>
      <c r="O428">
        <v>0.1186</v>
      </c>
      <c r="P428" s="2" t="s">
        <v>1047</v>
      </c>
      <c r="Q428" t="s">
        <v>1372</v>
      </c>
      <c r="R428" t="s">
        <v>1729</v>
      </c>
      <c r="S428" t="s">
        <v>1304</v>
      </c>
      <c r="T428" t="s">
        <v>3080</v>
      </c>
      <c r="U428">
        <v>95.781439837963262</v>
      </c>
      <c r="V428" t="s">
        <v>2632</v>
      </c>
      <c r="W428" t="s">
        <v>1345</v>
      </c>
    </row>
    <row r="429" spans="1:23" x14ac:dyDescent="0.3">
      <c r="A429" t="s">
        <v>1036</v>
      </c>
      <c r="B429" t="s">
        <v>1672</v>
      </c>
      <c r="C429" t="s">
        <v>169</v>
      </c>
      <c r="D429">
        <v>58024</v>
      </c>
      <c r="E429" t="s">
        <v>3081</v>
      </c>
      <c r="F429" t="s">
        <v>3082</v>
      </c>
      <c r="G429" s="1" t="s">
        <v>3083</v>
      </c>
      <c r="H429">
        <v>45808.982509293979</v>
      </c>
      <c r="I429" t="s">
        <v>3084</v>
      </c>
      <c r="J429">
        <v>60</v>
      </c>
      <c r="K429" t="s">
        <v>13</v>
      </c>
      <c r="L429" s="2" t="s">
        <v>33</v>
      </c>
      <c r="M429" s="3">
        <v>272.63</v>
      </c>
      <c r="N429">
        <v>1</v>
      </c>
      <c r="O429">
        <v>0.27262999999999998</v>
      </c>
      <c r="P429" s="2" t="s">
        <v>1047</v>
      </c>
      <c r="Q429" t="s">
        <v>2598</v>
      </c>
      <c r="R429" t="s">
        <v>1044</v>
      </c>
      <c r="S429" t="s">
        <v>1811</v>
      </c>
      <c r="T429" t="s">
        <v>1676</v>
      </c>
      <c r="U429">
        <v>56.717367083329009</v>
      </c>
      <c r="V429" t="s">
        <v>1677</v>
      </c>
      <c r="W429" t="s">
        <v>1678</v>
      </c>
    </row>
    <row r="430" spans="1:23" x14ac:dyDescent="0.3">
      <c r="A430" t="s">
        <v>1036</v>
      </c>
      <c r="B430" t="s">
        <v>113</v>
      </c>
      <c r="C430" t="s">
        <v>104</v>
      </c>
      <c r="D430">
        <v>59805</v>
      </c>
      <c r="E430" t="s">
        <v>3085</v>
      </c>
      <c r="F430" t="s">
        <v>3086</v>
      </c>
      <c r="G430" s="1" t="s">
        <v>3087</v>
      </c>
      <c r="H430">
        <v>45808.916383217591</v>
      </c>
      <c r="I430" t="s">
        <v>3088</v>
      </c>
      <c r="J430">
        <v>80</v>
      </c>
      <c r="K430" t="s">
        <v>13</v>
      </c>
      <c r="L430" s="2" t="s">
        <v>2597</v>
      </c>
      <c r="M430" s="3">
        <v>320</v>
      </c>
      <c r="N430">
        <v>1</v>
      </c>
      <c r="O430">
        <v>0.32</v>
      </c>
      <c r="P430" s="2" t="s">
        <v>1796</v>
      </c>
      <c r="Q430" t="s">
        <v>2598</v>
      </c>
      <c r="R430" t="s">
        <v>1044</v>
      </c>
      <c r="S430" t="s">
        <v>1811</v>
      </c>
      <c r="T430" t="s">
        <v>3089</v>
      </c>
      <c r="U430">
        <v>139.28521883102081</v>
      </c>
      <c r="V430" t="s">
        <v>1798</v>
      </c>
      <c r="W430" t="s">
        <v>1799</v>
      </c>
    </row>
    <row r="431" spans="1:23" x14ac:dyDescent="0.3">
      <c r="A431" t="s">
        <v>1036</v>
      </c>
      <c r="B431" t="s">
        <v>3090</v>
      </c>
      <c r="C431" t="s">
        <v>1001</v>
      </c>
      <c r="D431">
        <v>55929</v>
      </c>
      <c r="E431" t="s">
        <v>3091</v>
      </c>
      <c r="F431" t="s">
        <v>3092</v>
      </c>
      <c r="G431" s="1" t="s">
        <v>1276</v>
      </c>
      <c r="H431">
        <v>45808.769146493047</v>
      </c>
      <c r="I431" t="s">
        <v>3093</v>
      </c>
      <c r="J431">
        <v>60</v>
      </c>
      <c r="K431" t="s">
        <v>13</v>
      </c>
      <c r="L431" s="2" t="s">
        <v>13</v>
      </c>
      <c r="M431" s="3">
        <v>490</v>
      </c>
      <c r="N431">
        <v>1</v>
      </c>
      <c r="O431">
        <v>0.49</v>
      </c>
      <c r="P431" s="2" t="s">
        <v>1047</v>
      </c>
      <c r="Q431" t="s">
        <v>2598</v>
      </c>
      <c r="R431" t="s">
        <v>1729</v>
      </c>
      <c r="S431" t="s">
        <v>1811</v>
      </c>
      <c r="T431" t="s">
        <v>2000</v>
      </c>
      <c r="U431">
        <v>127.26959854166491</v>
      </c>
      <c r="V431" t="s">
        <v>1047</v>
      </c>
      <c r="W431" t="s">
        <v>1432</v>
      </c>
    </row>
    <row r="432" spans="1:23" x14ac:dyDescent="0.3">
      <c r="A432" t="s">
        <v>1036</v>
      </c>
      <c r="B432" t="s">
        <v>3090</v>
      </c>
      <c r="C432" t="s">
        <v>1001</v>
      </c>
      <c r="D432">
        <v>55929</v>
      </c>
      <c r="E432" t="s">
        <v>3094</v>
      </c>
      <c r="F432" t="s">
        <v>1976</v>
      </c>
      <c r="G432" s="1" t="s">
        <v>1403</v>
      </c>
      <c r="H432">
        <v>45808.768423726848</v>
      </c>
      <c r="I432" t="s">
        <v>3095</v>
      </c>
      <c r="J432">
        <v>60</v>
      </c>
      <c r="K432" t="s">
        <v>13</v>
      </c>
      <c r="L432" s="2" t="s">
        <v>13</v>
      </c>
      <c r="M432" s="3">
        <v>490</v>
      </c>
      <c r="N432">
        <v>1</v>
      </c>
      <c r="O432">
        <v>0.49</v>
      </c>
      <c r="P432" s="2" t="s">
        <v>1047</v>
      </c>
      <c r="Q432" t="s">
        <v>2598</v>
      </c>
      <c r="R432" t="s">
        <v>1729</v>
      </c>
      <c r="S432" t="s">
        <v>1811</v>
      </c>
      <c r="T432" t="s">
        <v>3096</v>
      </c>
      <c r="U432">
        <v>108.37087344907199</v>
      </c>
      <c r="V432" t="s">
        <v>1047</v>
      </c>
      <c r="W432" t="s">
        <v>1432</v>
      </c>
    </row>
    <row r="433" spans="1:23" x14ac:dyDescent="0.3">
      <c r="A433" t="s">
        <v>1036</v>
      </c>
      <c r="B433" t="s">
        <v>3090</v>
      </c>
      <c r="C433" t="s">
        <v>1001</v>
      </c>
      <c r="D433">
        <v>55929</v>
      </c>
      <c r="E433" t="s">
        <v>3097</v>
      </c>
      <c r="F433" t="s">
        <v>3098</v>
      </c>
      <c r="G433" s="1" t="s">
        <v>2586</v>
      </c>
      <c r="H433">
        <v>45808.767991215282</v>
      </c>
      <c r="I433" t="s">
        <v>3099</v>
      </c>
      <c r="J433">
        <v>60</v>
      </c>
      <c r="K433" t="s">
        <v>13</v>
      </c>
      <c r="L433" s="2" t="s">
        <v>13</v>
      </c>
      <c r="M433" s="3">
        <v>490</v>
      </c>
      <c r="N433">
        <v>1</v>
      </c>
      <c r="O433">
        <v>0.49</v>
      </c>
      <c r="P433" s="2" t="s">
        <v>1047</v>
      </c>
      <c r="Q433" t="s">
        <v>2598</v>
      </c>
      <c r="R433" t="s">
        <v>1729</v>
      </c>
      <c r="S433" t="s">
        <v>1811</v>
      </c>
      <c r="T433" t="s">
        <v>1179</v>
      </c>
      <c r="U433">
        <v>58.418899594907991</v>
      </c>
      <c r="V433" t="s">
        <v>1047</v>
      </c>
      <c r="W433" t="s">
        <v>1432</v>
      </c>
    </row>
    <row r="434" spans="1:23" x14ac:dyDescent="0.3">
      <c r="A434" t="s">
        <v>1036</v>
      </c>
      <c r="B434" t="s">
        <v>350</v>
      </c>
      <c r="C434" t="s">
        <v>351</v>
      </c>
      <c r="D434">
        <v>59769</v>
      </c>
      <c r="E434" t="s">
        <v>3100</v>
      </c>
      <c r="F434" t="s">
        <v>3101</v>
      </c>
      <c r="G434" s="1" t="s">
        <v>1369</v>
      </c>
      <c r="H434">
        <v>45808.610964131949</v>
      </c>
      <c r="I434" t="s">
        <v>3102</v>
      </c>
      <c r="J434">
        <v>100</v>
      </c>
      <c r="K434" t="s">
        <v>13</v>
      </c>
      <c r="L434" s="2" t="s">
        <v>1235</v>
      </c>
      <c r="M434" s="3">
        <v>77.8</v>
      </c>
      <c r="N434">
        <v>1</v>
      </c>
      <c r="O434">
        <v>7.7799999999999994E-2</v>
      </c>
      <c r="P434" s="2" t="s">
        <v>1246</v>
      </c>
      <c r="Q434" t="s">
        <v>2854</v>
      </c>
      <c r="R434" t="s">
        <v>1044</v>
      </c>
      <c r="S434" t="s">
        <v>1811</v>
      </c>
      <c r="T434" t="s">
        <v>1264</v>
      </c>
      <c r="U434">
        <v>46.22433376157278</v>
      </c>
      <c r="V434" t="s">
        <v>1246</v>
      </c>
      <c r="W434" t="s">
        <v>1787</v>
      </c>
    </row>
    <row r="435" spans="1:23" x14ac:dyDescent="0.3">
      <c r="A435" t="s">
        <v>1036</v>
      </c>
      <c r="B435" t="s">
        <v>302</v>
      </c>
      <c r="C435" t="s">
        <v>303</v>
      </c>
      <c r="D435">
        <v>59236</v>
      </c>
      <c r="E435" t="s">
        <v>3103</v>
      </c>
      <c r="F435" t="s">
        <v>2996</v>
      </c>
      <c r="G435" s="1" t="s">
        <v>3104</v>
      </c>
      <c r="H435">
        <v>45808.51854232639</v>
      </c>
      <c r="I435" t="s">
        <v>3105</v>
      </c>
      <c r="J435">
        <v>60</v>
      </c>
      <c r="K435" t="s">
        <v>13</v>
      </c>
      <c r="L435" s="2" t="s">
        <v>13</v>
      </c>
      <c r="M435" s="3">
        <v>6.8</v>
      </c>
      <c r="N435">
        <v>1</v>
      </c>
      <c r="O435">
        <v>6.7999999999999996E-3</v>
      </c>
      <c r="P435" s="2" t="s">
        <v>1246</v>
      </c>
      <c r="Q435" t="s">
        <v>1372</v>
      </c>
      <c r="R435" t="s">
        <v>1729</v>
      </c>
      <c r="S435" t="s">
        <v>1811</v>
      </c>
      <c r="T435" t="s">
        <v>1365</v>
      </c>
      <c r="U435">
        <v>47.44242451388709</v>
      </c>
      <c r="V435" t="s">
        <v>1247</v>
      </c>
      <c r="W435" t="s">
        <v>2990</v>
      </c>
    </row>
    <row r="436" spans="1:23" x14ac:dyDescent="0.3">
      <c r="A436" t="s">
        <v>1036</v>
      </c>
      <c r="B436" t="s">
        <v>302</v>
      </c>
      <c r="C436" t="s">
        <v>303</v>
      </c>
      <c r="D436">
        <v>59236</v>
      </c>
      <c r="E436" t="s">
        <v>3106</v>
      </c>
      <c r="F436" t="s">
        <v>2996</v>
      </c>
      <c r="G436" s="1" t="s">
        <v>3107</v>
      </c>
      <c r="H436">
        <v>45808.517335034718</v>
      </c>
      <c r="I436" t="s">
        <v>3108</v>
      </c>
      <c r="J436">
        <v>60</v>
      </c>
      <c r="K436" t="s">
        <v>13</v>
      </c>
      <c r="L436" s="2" t="s">
        <v>13</v>
      </c>
      <c r="M436" s="3">
        <v>6.8</v>
      </c>
      <c r="N436">
        <v>1</v>
      </c>
      <c r="O436">
        <v>6.7999999999999996E-3</v>
      </c>
      <c r="P436" s="2" t="s">
        <v>1246</v>
      </c>
      <c r="Q436" t="s">
        <v>1372</v>
      </c>
      <c r="R436" t="s">
        <v>1729</v>
      </c>
      <c r="S436" t="s">
        <v>1811</v>
      </c>
      <c r="T436" t="s">
        <v>1365</v>
      </c>
      <c r="U436">
        <v>47.387823472221498</v>
      </c>
      <c r="V436" t="s">
        <v>1247</v>
      </c>
      <c r="W436" t="s">
        <v>2990</v>
      </c>
    </row>
    <row r="437" spans="1:23" x14ac:dyDescent="0.3">
      <c r="A437" t="s">
        <v>1036</v>
      </c>
      <c r="B437" t="s">
        <v>302</v>
      </c>
      <c r="C437" t="s">
        <v>303</v>
      </c>
      <c r="D437">
        <v>59236</v>
      </c>
      <c r="E437" t="s">
        <v>3109</v>
      </c>
      <c r="F437" t="s">
        <v>3110</v>
      </c>
      <c r="G437" s="1" t="s">
        <v>1353</v>
      </c>
      <c r="H437">
        <v>45808.517289039351</v>
      </c>
      <c r="I437" t="s">
        <v>3111</v>
      </c>
      <c r="J437">
        <v>60</v>
      </c>
      <c r="K437" t="s">
        <v>13</v>
      </c>
      <c r="L437" s="2" t="s">
        <v>13</v>
      </c>
      <c r="M437" s="3">
        <v>6.8</v>
      </c>
      <c r="N437">
        <v>1</v>
      </c>
      <c r="O437">
        <v>6.7999999999999996E-3</v>
      </c>
      <c r="P437" s="2" t="s">
        <v>1246</v>
      </c>
      <c r="Q437" t="s">
        <v>1372</v>
      </c>
      <c r="R437" t="s">
        <v>1729</v>
      </c>
      <c r="S437" t="s">
        <v>1811</v>
      </c>
      <c r="T437" t="s">
        <v>1066</v>
      </c>
      <c r="U437">
        <v>43.670401886571199</v>
      </c>
      <c r="V437" t="s">
        <v>1247</v>
      </c>
      <c r="W437" t="s">
        <v>2990</v>
      </c>
    </row>
    <row r="438" spans="1:23" x14ac:dyDescent="0.3">
      <c r="A438" t="s">
        <v>1036</v>
      </c>
      <c r="B438" t="s">
        <v>302</v>
      </c>
      <c r="C438" t="s">
        <v>303</v>
      </c>
      <c r="D438">
        <v>59236</v>
      </c>
      <c r="E438" t="s">
        <v>3112</v>
      </c>
      <c r="F438" t="s">
        <v>2992</v>
      </c>
      <c r="G438" s="1" t="s">
        <v>3113</v>
      </c>
      <c r="H438">
        <v>45808.511960289346</v>
      </c>
      <c r="I438" t="s">
        <v>3114</v>
      </c>
      <c r="J438">
        <v>60</v>
      </c>
      <c r="K438" t="s">
        <v>13</v>
      </c>
      <c r="L438" s="2" t="s">
        <v>13</v>
      </c>
      <c r="M438" s="3">
        <v>6.8</v>
      </c>
      <c r="N438">
        <v>1</v>
      </c>
      <c r="O438">
        <v>6.7999999999999996E-3</v>
      </c>
      <c r="P438" s="2" t="s">
        <v>1246</v>
      </c>
      <c r="Q438" t="s">
        <v>1372</v>
      </c>
      <c r="R438" t="s">
        <v>1729</v>
      </c>
      <c r="S438" t="s">
        <v>1811</v>
      </c>
      <c r="T438" t="s">
        <v>1333</v>
      </c>
      <c r="U438">
        <v>50.03150315972016</v>
      </c>
      <c r="V438" t="s">
        <v>1247</v>
      </c>
      <c r="W438" t="s">
        <v>2990</v>
      </c>
    </row>
    <row r="439" spans="1:23" x14ac:dyDescent="0.3">
      <c r="A439" t="s">
        <v>1036</v>
      </c>
      <c r="B439" t="s">
        <v>302</v>
      </c>
      <c r="C439" t="s">
        <v>303</v>
      </c>
      <c r="D439">
        <v>59233</v>
      </c>
      <c r="E439" t="s">
        <v>3115</v>
      </c>
      <c r="F439" t="s">
        <v>3110</v>
      </c>
      <c r="G439" s="1" t="s">
        <v>2401</v>
      </c>
      <c r="H439">
        <v>45808.508045694442</v>
      </c>
      <c r="I439" t="s">
        <v>3116</v>
      </c>
      <c r="J439">
        <v>60</v>
      </c>
      <c r="K439" t="s">
        <v>13</v>
      </c>
      <c r="L439" s="2" t="s">
        <v>13</v>
      </c>
      <c r="M439" s="3">
        <v>6.8</v>
      </c>
      <c r="N439">
        <v>1</v>
      </c>
      <c r="O439">
        <v>6.7999999999999996E-3</v>
      </c>
      <c r="P439" s="2" t="s">
        <v>1246</v>
      </c>
      <c r="Q439" t="s">
        <v>1372</v>
      </c>
      <c r="R439" t="s">
        <v>1729</v>
      </c>
      <c r="S439" t="s">
        <v>1811</v>
      </c>
      <c r="T439" t="s">
        <v>1066</v>
      </c>
      <c r="U439">
        <v>43.659351817128481</v>
      </c>
      <c r="V439" t="s">
        <v>1820</v>
      </c>
      <c r="W439" t="s">
        <v>2990</v>
      </c>
    </row>
    <row r="440" spans="1:23" x14ac:dyDescent="0.3">
      <c r="A440" t="s">
        <v>1036</v>
      </c>
      <c r="B440" t="s">
        <v>302</v>
      </c>
      <c r="C440" t="s">
        <v>303</v>
      </c>
      <c r="D440">
        <v>59236</v>
      </c>
      <c r="E440" t="s">
        <v>3117</v>
      </c>
      <c r="F440" t="s">
        <v>2992</v>
      </c>
      <c r="G440" s="1" t="s">
        <v>3118</v>
      </c>
      <c r="H440">
        <v>45808.494802638888</v>
      </c>
      <c r="I440" t="s">
        <v>3119</v>
      </c>
      <c r="J440">
        <v>60</v>
      </c>
      <c r="K440" t="s">
        <v>13</v>
      </c>
      <c r="L440" s="2" t="s">
        <v>13</v>
      </c>
      <c r="M440" s="3">
        <v>6.8</v>
      </c>
      <c r="N440">
        <v>1</v>
      </c>
      <c r="O440">
        <v>6.7999999999999996E-3</v>
      </c>
      <c r="P440" s="2" t="s">
        <v>1246</v>
      </c>
      <c r="Q440" t="s">
        <v>1372</v>
      </c>
      <c r="R440" t="s">
        <v>1729</v>
      </c>
      <c r="S440" t="s">
        <v>1811</v>
      </c>
      <c r="T440" t="s">
        <v>1333</v>
      </c>
      <c r="U440">
        <v>50.029082476852643</v>
      </c>
      <c r="V440" t="s">
        <v>1247</v>
      </c>
      <c r="W440" t="s">
        <v>2990</v>
      </c>
    </row>
    <row r="441" spans="1:23" x14ac:dyDescent="0.3">
      <c r="A441" t="s">
        <v>1036</v>
      </c>
      <c r="B441" t="s">
        <v>302</v>
      </c>
      <c r="C441" t="s">
        <v>303</v>
      </c>
      <c r="D441">
        <v>59236</v>
      </c>
      <c r="E441" t="s">
        <v>3120</v>
      </c>
      <c r="F441" t="s">
        <v>2992</v>
      </c>
      <c r="G441" s="1" t="s">
        <v>3121</v>
      </c>
      <c r="H441">
        <v>45808.492994143518</v>
      </c>
      <c r="I441" t="s">
        <v>3122</v>
      </c>
      <c r="J441">
        <v>60</v>
      </c>
      <c r="K441" t="s">
        <v>13</v>
      </c>
      <c r="L441" s="2" t="s">
        <v>13</v>
      </c>
      <c r="M441" s="3">
        <v>6.8</v>
      </c>
      <c r="N441">
        <v>1</v>
      </c>
      <c r="O441">
        <v>6.7999999999999996E-3</v>
      </c>
      <c r="P441" s="2" t="s">
        <v>1246</v>
      </c>
      <c r="Q441" t="s">
        <v>1372</v>
      </c>
      <c r="R441" t="s">
        <v>1729</v>
      </c>
      <c r="S441" t="s">
        <v>1811</v>
      </c>
      <c r="T441" t="s">
        <v>1333</v>
      </c>
      <c r="U441">
        <v>50.029885613424987</v>
      </c>
      <c r="V441" t="s">
        <v>1247</v>
      </c>
      <c r="W441" t="s">
        <v>2990</v>
      </c>
    </row>
    <row r="442" spans="1:23" x14ac:dyDescent="0.3">
      <c r="A442" t="s">
        <v>1036</v>
      </c>
      <c r="B442" t="s">
        <v>302</v>
      </c>
      <c r="C442" t="s">
        <v>303</v>
      </c>
      <c r="D442">
        <v>59236</v>
      </c>
      <c r="E442" t="s">
        <v>3123</v>
      </c>
      <c r="F442" t="s">
        <v>2996</v>
      </c>
      <c r="G442" s="1" t="s">
        <v>3124</v>
      </c>
      <c r="H442">
        <v>45808.480165983798</v>
      </c>
      <c r="I442" t="s">
        <v>3125</v>
      </c>
      <c r="J442">
        <v>60</v>
      </c>
      <c r="K442" t="s">
        <v>13</v>
      </c>
      <c r="L442" s="2" t="s">
        <v>13</v>
      </c>
      <c r="M442" s="3">
        <v>6.8</v>
      </c>
      <c r="N442">
        <v>1</v>
      </c>
      <c r="O442">
        <v>6.7999999999999996E-3</v>
      </c>
      <c r="P442" s="2" t="s">
        <v>1246</v>
      </c>
      <c r="Q442" t="s">
        <v>1372</v>
      </c>
      <c r="R442" t="s">
        <v>1729</v>
      </c>
      <c r="S442" t="s">
        <v>1811</v>
      </c>
      <c r="T442" t="s">
        <v>1365</v>
      </c>
      <c r="U442">
        <v>47.441093275461753</v>
      </c>
      <c r="V442" t="s">
        <v>1247</v>
      </c>
      <c r="W442" t="s">
        <v>2990</v>
      </c>
    </row>
    <row r="443" spans="1:23" x14ac:dyDescent="0.3">
      <c r="A443" t="s">
        <v>1036</v>
      </c>
      <c r="B443" t="s">
        <v>302</v>
      </c>
      <c r="C443" t="s">
        <v>303</v>
      </c>
      <c r="D443">
        <v>59236</v>
      </c>
      <c r="E443" t="s">
        <v>3126</v>
      </c>
      <c r="F443" t="s">
        <v>2992</v>
      </c>
      <c r="G443" s="1" t="s">
        <v>3127</v>
      </c>
      <c r="H443">
        <v>45808.478258900461</v>
      </c>
      <c r="I443" t="s">
        <v>3128</v>
      </c>
      <c r="J443">
        <v>60</v>
      </c>
      <c r="K443" t="s">
        <v>13</v>
      </c>
      <c r="L443" s="2" t="s">
        <v>13</v>
      </c>
      <c r="M443" s="3">
        <v>6.8</v>
      </c>
      <c r="N443">
        <v>1</v>
      </c>
      <c r="O443">
        <v>6.7999999999999996E-3</v>
      </c>
      <c r="P443" s="2" t="s">
        <v>1246</v>
      </c>
      <c r="Q443" t="s">
        <v>1372</v>
      </c>
      <c r="R443" t="s">
        <v>1729</v>
      </c>
      <c r="S443" t="s">
        <v>1811</v>
      </c>
      <c r="T443" t="s">
        <v>1333</v>
      </c>
      <c r="U443">
        <v>50.028255717596039</v>
      </c>
      <c r="V443" t="s">
        <v>1247</v>
      </c>
      <c r="W443" t="s">
        <v>2990</v>
      </c>
    </row>
    <row r="444" spans="1:23" x14ac:dyDescent="0.3">
      <c r="A444" t="s">
        <v>1036</v>
      </c>
      <c r="B444" t="s">
        <v>302</v>
      </c>
      <c r="C444" t="s">
        <v>303</v>
      </c>
      <c r="D444">
        <v>59236</v>
      </c>
      <c r="E444" t="s">
        <v>3129</v>
      </c>
      <c r="F444" t="s">
        <v>2992</v>
      </c>
      <c r="G444" s="1" t="s">
        <v>2030</v>
      </c>
      <c r="H444">
        <v>45808.471314502312</v>
      </c>
      <c r="I444" t="s">
        <v>3130</v>
      </c>
      <c r="J444">
        <v>60</v>
      </c>
      <c r="K444" t="s">
        <v>13</v>
      </c>
      <c r="L444" s="2" t="s">
        <v>13</v>
      </c>
      <c r="M444" s="3">
        <v>6.8</v>
      </c>
      <c r="N444">
        <v>1</v>
      </c>
      <c r="O444">
        <v>6.7999999999999996E-3</v>
      </c>
      <c r="P444" s="2" t="s">
        <v>1246</v>
      </c>
      <c r="Q444" t="s">
        <v>1372</v>
      </c>
      <c r="R444" t="s">
        <v>1729</v>
      </c>
      <c r="S444" t="s">
        <v>1811</v>
      </c>
      <c r="T444" t="s">
        <v>1333</v>
      </c>
      <c r="U444">
        <v>50.032332476854208</v>
      </c>
      <c r="V444" t="s">
        <v>1247</v>
      </c>
      <c r="W444" t="s">
        <v>2990</v>
      </c>
    </row>
    <row r="445" spans="1:23" x14ac:dyDescent="0.3">
      <c r="A445" t="s">
        <v>1036</v>
      </c>
      <c r="B445" t="s">
        <v>3131</v>
      </c>
      <c r="C445" t="s">
        <v>1011</v>
      </c>
      <c r="D445">
        <v>59143</v>
      </c>
      <c r="E445" t="s">
        <v>3132</v>
      </c>
      <c r="F445" t="s">
        <v>3133</v>
      </c>
      <c r="G445" s="1" t="s">
        <v>3134</v>
      </c>
      <c r="H445">
        <v>45808.431134733793</v>
      </c>
      <c r="I445" t="s">
        <v>3135</v>
      </c>
      <c r="J445">
        <v>60</v>
      </c>
      <c r="K445" t="s">
        <v>13</v>
      </c>
      <c r="L445" s="2" t="s">
        <v>33</v>
      </c>
      <c r="M445" s="3">
        <v>69</v>
      </c>
      <c r="N445">
        <v>1</v>
      </c>
      <c r="O445">
        <v>6.9000000000000006E-2</v>
      </c>
      <c r="P445" s="2" t="s">
        <v>1047</v>
      </c>
      <c r="Q445" t="s">
        <v>1237</v>
      </c>
      <c r="R445" t="s">
        <v>1044</v>
      </c>
      <c r="S445" t="s">
        <v>1811</v>
      </c>
      <c r="T445" t="s">
        <v>1365</v>
      </c>
      <c r="U445">
        <v>47.748651909721957</v>
      </c>
      <c r="V445" t="s">
        <v>1047</v>
      </c>
      <c r="W445" t="s">
        <v>2645</v>
      </c>
    </row>
    <row r="446" spans="1:23" x14ac:dyDescent="0.3">
      <c r="A446" t="s">
        <v>1036</v>
      </c>
      <c r="B446" t="s">
        <v>365</v>
      </c>
      <c r="C446" t="s">
        <v>366</v>
      </c>
      <c r="D446">
        <v>61282</v>
      </c>
      <c r="E446" t="s">
        <v>3136</v>
      </c>
      <c r="F446" t="s">
        <v>3137</v>
      </c>
      <c r="G446" s="1" t="s">
        <v>3138</v>
      </c>
      <c r="H446">
        <v>45807.623957488417</v>
      </c>
      <c r="I446" t="s">
        <v>3139</v>
      </c>
      <c r="J446">
        <v>10</v>
      </c>
      <c r="K446" t="s">
        <v>13</v>
      </c>
      <c r="L446" s="2" t="s">
        <v>13</v>
      </c>
      <c r="M446" s="3">
        <v>43.1</v>
      </c>
      <c r="N446">
        <v>1</v>
      </c>
      <c r="O446">
        <v>4.3099999999999999E-2</v>
      </c>
      <c r="P446" s="2" t="s">
        <v>1446</v>
      </c>
      <c r="Q446" t="s">
        <v>1237</v>
      </c>
      <c r="R446" t="s">
        <v>1729</v>
      </c>
      <c r="S446" t="s">
        <v>1819</v>
      </c>
      <c r="T446" t="s">
        <v>3140</v>
      </c>
      <c r="U446">
        <v>442.06908032407227</v>
      </c>
      <c r="V446" t="s">
        <v>1047</v>
      </c>
      <c r="W446" t="s">
        <v>1047</v>
      </c>
    </row>
    <row r="447" spans="1:23" x14ac:dyDescent="0.3">
      <c r="A447" t="s">
        <v>1036</v>
      </c>
      <c r="B447" t="s">
        <v>3141</v>
      </c>
      <c r="C447" t="s">
        <v>424</v>
      </c>
      <c r="D447">
        <v>60663</v>
      </c>
      <c r="E447" t="s">
        <v>3142</v>
      </c>
      <c r="F447" t="s">
        <v>3143</v>
      </c>
      <c r="G447" s="1" t="s">
        <v>3144</v>
      </c>
      <c r="H447">
        <v>45807.578438668977</v>
      </c>
      <c r="I447" t="s">
        <v>3145</v>
      </c>
      <c r="J447">
        <v>80</v>
      </c>
      <c r="K447" t="s">
        <v>13</v>
      </c>
      <c r="L447" s="2" t="s">
        <v>13</v>
      </c>
      <c r="M447" s="3">
        <v>120</v>
      </c>
      <c r="N447">
        <v>1</v>
      </c>
      <c r="O447">
        <v>0.12</v>
      </c>
      <c r="P447" s="2" t="s">
        <v>2483</v>
      </c>
      <c r="Q447" t="s">
        <v>2854</v>
      </c>
      <c r="R447" t="s">
        <v>1729</v>
      </c>
      <c r="S447" t="s">
        <v>1819</v>
      </c>
      <c r="T447" t="s">
        <v>1160</v>
      </c>
      <c r="U447">
        <v>66.440920115739573</v>
      </c>
      <c r="V447" t="s">
        <v>1820</v>
      </c>
      <c r="W447" t="s">
        <v>3146</v>
      </c>
    </row>
    <row r="448" spans="1:23" x14ac:dyDescent="0.3">
      <c r="A448" t="s">
        <v>1036</v>
      </c>
      <c r="B448" t="s">
        <v>3147</v>
      </c>
      <c r="C448" t="s">
        <v>968</v>
      </c>
      <c r="D448">
        <v>57530</v>
      </c>
      <c r="E448" t="s">
        <v>3148</v>
      </c>
      <c r="F448" t="s">
        <v>3149</v>
      </c>
      <c r="G448" s="1" t="s">
        <v>1946</v>
      </c>
      <c r="H448">
        <v>45807.571892222222</v>
      </c>
      <c r="I448" t="s">
        <v>3150</v>
      </c>
      <c r="J448">
        <v>70</v>
      </c>
      <c r="K448" t="s">
        <v>13</v>
      </c>
      <c r="L448" s="2" t="s">
        <v>1235</v>
      </c>
      <c r="M448" s="3">
        <v>125</v>
      </c>
      <c r="N448">
        <v>1</v>
      </c>
      <c r="O448">
        <v>0.125</v>
      </c>
      <c r="P448" s="2" t="s">
        <v>2350</v>
      </c>
      <c r="Q448" t="s">
        <v>2854</v>
      </c>
      <c r="R448" t="s">
        <v>1044</v>
      </c>
      <c r="S448" t="s">
        <v>1819</v>
      </c>
      <c r="T448" t="s">
        <v>3151</v>
      </c>
      <c r="U448">
        <v>104.2992473611084</v>
      </c>
      <c r="V448" t="s">
        <v>1047</v>
      </c>
      <c r="W448" t="s">
        <v>3152</v>
      </c>
    </row>
    <row r="449" spans="1:23" x14ac:dyDescent="0.3">
      <c r="A449" t="s">
        <v>1036</v>
      </c>
      <c r="B449" t="s">
        <v>3153</v>
      </c>
      <c r="C449" t="s">
        <v>220</v>
      </c>
      <c r="D449">
        <v>59146</v>
      </c>
      <c r="E449" t="s">
        <v>3154</v>
      </c>
      <c r="F449" t="s">
        <v>3133</v>
      </c>
      <c r="G449" s="1" t="s">
        <v>3155</v>
      </c>
      <c r="H449">
        <v>45807.363546666667</v>
      </c>
      <c r="I449" t="s">
        <v>3156</v>
      </c>
      <c r="J449">
        <v>80</v>
      </c>
      <c r="K449" t="s">
        <v>13</v>
      </c>
      <c r="L449" s="2" t="s">
        <v>19</v>
      </c>
      <c r="M449" s="3">
        <v>85.3</v>
      </c>
      <c r="N449">
        <v>1</v>
      </c>
      <c r="O449">
        <v>8.5300000000000001E-2</v>
      </c>
      <c r="P449" s="2" t="s">
        <v>2350</v>
      </c>
      <c r="Q449" t="s">
        <v>1372</v>
      </c>
      <c r="R449" t="s">
        <v>1044</v>
      </c>
      <c r="S449" t="s">
        <v>1819</v>
      </c>
      <c r="T449" t="s">
        <v>1365</v>
      </c>
      <c r="U449">
        <v>47.844014259258977</v>
      </c>
      <c r="V449" t="s">
        <v>3157</v>
      </c>
      <c r="W449" t="s">
        <v>3158</v>
      </c>
    </row>
    <row r="450" spans="1:23" x14ac:dyDescent="0.3">
      <c r="A450" t="s">
        <v>1036</v>
      </c>
      <c r="B450" t="s">
        <v>3153</v>
      </c>
      <c r="C450" t="s">
        <v>220</v>
      </c>
      <c r="D450">
        <v>59146</v>
      </c>
      <c r="E450" t="s">
        <v>3159</v>
      </c>
      <c r="F450" t="s">
        <v>3160</v>
      </c>
      <c r="G450" s="1" t="s">
        <v>3161</v>
      </c>
      <c r="H450">
        <v>45807.363387986123</v>
      </c>
      <c r="I450" t="s">
        <v>3162</v>
      </c>
      <c r="J450">
        <v>80</v>
      </c>
      <c r="K450" t="s">
        <v>13</v>
      </c>
      <c r="L450" s="2" t="s">
        <v>19</v>
      </c>
      <c r="M450" s="3">
        <v>85.3</v>
      </c>
      <c r="N450">
        <v>1</v>
      </c>
      <c r="O450">
        <v>8.5300000000000001E-2</v>
      </c>
      <c r="P450" s="2" t="s">
        <v>2350</v>
      </c>
      <c r="Q450" t="s">
        <v>1372</v>
      </c>
      <c r="R450" t="s">
        <v>1044</v>
      </c>
      <c r="S450" t="s">
        <v>1819</v>
      </c>
      <c r="T450" t="s">
        <v>1288</v>
      </c>
      <c r="U450">
        <v>51.894674884257263</v>
      </c>
      <c r="V450" t="s">
        <v>3157</v>
      </c>
      <c r="W450" t="s">
        <v>3158</v>
      </c>
    </row>
    <row r="451" spans="1:23" x14ac:dyDescent="0.3">
      <c r="A451" t="s">
        <v>1036</v>
      </c>
      <c r="B451" t="s">
        <v>1595</v>
      </c>
      <c r="C451" t="s">
        <v>912</v>
      </c>
      <c r="D451">
        <v>59841</v>
      </c>
      <c r="E451" t="s">
        <v>3163</v>
      </c>
      <c r="F451" t="s">
        <v>3164</v>
      </c>
      <c r="G451" s="1" t="s">
        <v>3165</v>
      </c>
      <c r="H451">
        <v>45806.805383611107</v>
      </c>
      <c r="I451" t="s">
        <v>3166</v>
      </c>
      <c r="J451">
        <v>60</v>
      </c>
      <c r="K451" t="s">
        <v>13</v>
      </c>
      <c r="L451" s="2" t="s">
        <v>19</v>
      </c>
      <c r="M451" s="3">
        <v>48.73</v>
      </c>
      <c r="N451">
        <v>1</v>
      </c>
      <c r="O451">
        <v>4.8730000000000002E-2</v>
      </c>
      <c r="P451" s="2" t="s">
        <v>1047</v>
      </c>
      <c r="Q451" t="s">
        <v>2316</v>
      </c>
      <c r="R451" t="s">
        <v>1044</v>
      </c>
      <c r="S451" t="s">
        <v>2130</v>
      </c>
      <c r="T451" t="s">
        <v>1601</v>
      </c>
      <c r="U451">
        <v>29.0334425347246</v>
      </c>
      <c r="V451" t="s">
        <v>3167</v>
      </c>
      <c r="W451" t="s">
        <v>3168</v>
      </c>
    </row>
    <row r="452" spans="1:23" x14ac:dyDescent="0.3">
      <c r="A452" t="s">
        <v>1036</v>
      </c>
      <c r="B452" t="s">
        <v>1595</v>
      </c>
      <c r="C452" t="s">
        <v>912</v>
      </c>
      <c r="D452">
        <v>59841</v>
      </c>
      <c r="E452" t="s">
        <v>3169</v>
      </c>
      <c r="F452" t="s">
        <v>3170</v>
      </c>
      <c r="G452" s="1" t="s">
        <v>3171</v>
      </c>
      <c r="H452">
        <v>45806.805289247677</v>
      </c>
      <c r="I452" t="s">
        <v>3172</v>
      </c>
      <c r="J452">
        <v>60</v>
      </c>
      <c r="K452" t="s">
        <v>13</v>
      </c>
      <c r="L452" s="2" t="s">
        <v>19</v>
      </c>
      <c r="M452" s="3">
        <v>48.73</v>
      </c>
      <c r="N452">
        <v>1</v>
      </c>
      <c r="O452">
        <v>4.8730000000000002E-2</v>
      </c>
      <c r="P452" s="2" t="s">
        <v>1047</v>
      </c>
      <c r="Q452" t="s">
        <v>2316</v>
      </c>
      <c r="R452" t="s">
        <v>1044</v>
      </c>
      <c r="S452" t="s">
        <v>2130</v>
      </c>
      <c r="T452" t="s">
        <v>1641</v>
      </c>
      <c r="U452">
        <v>27.396522870374611</v>
      </c>
      <c r="V452" t="s">
        <v>3167</v>
      </c>
      <c r="W452" t="s">
        <v>3168</v>
      </c>
    </row>
    <row r="453" spans="1:23" x14ac:dyDescent="0.3">
      <c r="A453" t="s">
        <v>1036</v>
      </c>
      <c r="B453" t="s">
        <v>113</v>
      </c>
      <c r="C453" t="s">
        <v>104</v>
      </c>
      <c r="D453">
        <v>59805</v>
      </c>
      <c r="E453" t="s">
        <v>3173</v>
      </c>
      <c r="F453" t="s">
        <v>3174</v>
      </c>
      <c r="G453" s="1" t="s">
        <v>2109</v>
      </c>
      <c r="H453">
        <v>45806.508492951391</v>
      </c>
      <c r="I453" t="s">
        <v>3175</v>
      </c>
      <c r="J453">
        <v>80</v>
      </c>
      <c r="K453" t="s">
        <v>13</v>
      </c>
      <c r="L453" s="2" t="s">
        <v>2597</v>
      </c>
      <c r="M453" s="3">
        <v>320</v>
      </c>
      <c r="N453">
        <v>1</v>
      </c>
      <c r="O453">
        <v>0.32</v>
      </c>
      <c r="P453" s="2" t="s">
        <v>1796</v>
      </c>
      <c r="Q453" t="s">
        <v>2598</v>
      </c>
      <c r="R453" t="s">
        <v>1044</v>
      </c>
      <c r="S453" t="s">
        <v>2130</v>
      </c>
      <c r="T453" t="s">
        <v>2306</v>
      </c>
      <c r="U453">
        <v>86.809177511575399</v>
      </c>
      <c r="V453" t="s">
        <v>1798</v>
      </c>
      <c r="W453" t="s">
        <v>1799</v>
      </c>
    </row>
    <row r="454" spans="1:23" x14ac:dyDescent="0.3">
      <c r="A454" t="s">
        <v>1036</v>
      </c>
      <c r="B454" t="s">
        <v>113</v>
      </c>
      <c r="C454" t="s">
        <v>104</v>
      </c>
      <c r="D454">
        <v>59805</v>
      </c>
      <c r="E454" t="s">
        <v>3176</v>
      </c>
      <c r="F454" t="s">
        <v>3177</v>
      </c>
      <c r="G454" s="1" t="s">
        <v>3178</v>
      </c>
      <c r="H454">
        <v>45806.508357430554</v>
      </c>
      <c r="I454" t="s">
        <v>3179</v>
      </c>
      <c r="J454">
        <v>80</v>
      </c>
      <c r="K454" t="s">
        <v>13</v>
      </c>
      <c r="L454" s="2" t="s">
        <v>2597</v>
      </c>
      <c r="M454" s="3">
        <v>320</v>
      </c>
      <c r="N454">
        <v>1</v>
      </c>
      <c r="O454">
        <v>0.32</v>
      </c>
      <c r="P454" s="2" t="s">
        <v>1796</v>
      </c>
      <c r="Q454" t="s">
        <v>2598</v>
      </c>
      <c r="R454" t="s">
        <v>1044</v>
      </c>
      <c r="S454" t="s">
        <v>2130</v>
      </c>
      <c r="T454" t="s">
        <v>2599</v>
      </c>
      <c r="U454">
        <v>45.536578645835107</v>
      </c>
      <c r="V454" t="s">
        <v>1798</v>
      </c>
      <c r="W454" t="s">
        <v>1799</v>
      </c>
    </row>
    <row r="455" spans="1:23" x14ac:dyDescent="0.3">
      <c r="A455" t="s">
        <v>1036</v>
      </c>
      <c r="B455" t="s">
        <v>113</v>
      </c>
      <c r="C455" t="s">
        <v>104</v>
      </c>
      <c r="D455">
        <v>59805</v>
      </c>
      <c r="E455" t="s">
        <v>3180</v>
      </c>
      <c r="F455" t="s">
        <v>3181</v>
      </c>
      <c r="G455" s="1" t="s">
        <v>2241</v>
      </c>
      <c r="H455">
        <v>45805.982412372687</v>
      </c>
      <c r="I455" t="s">
        <v>3182</v>
      </c>
      <c r="J455">
        <v>80</v>
      </c>
      <c r="K455" t="s">
        <v>13</v>
      </c>
      <c r="L455" s="2" t="s">
        <v>2597</v>
      </c>
      <c r="M455" s="3">
        <v>320</v>
      </c>
      <c r="N455">
        <v>1</v>
      </c>
      <c r="O455">
        <v>0.32</v>
      </c>
      <c r="P455" s="2" t="s">
        <v>1796</v>
      </c>
      <c r="Q455" t="s">
        <v>2598</v>
      </c>
      <c r="R455" t="s">
        <v>1044</v>
      </c>
      <c r="S455" t="s">
        <v>2146</v>
      </c>
      <c r="T455" t="s">
        <v>1264</v>
      </c>
      <c r="U455">
        <v>46.225464976851072</v>
      </c>
      <c r="V455" t="s">
        <v>1798</v>
      </c>
      <c r="W455" t="s">
        <v>1799</v>
      </c>
    </row>
    <row r="456" spans="1:23" x14ac:dyDescent="0.3">
      <c r="A456" t="s">
        <v>1036</v>
      </c>
      <c r="B456" t="s">
        <v>537</v>
      </c>
      <c r="C456" t="s">
        <v>538</v>
      </c>
      <c r="D456">
        <v>52779</v>
      </c>
      <c r="E456" t="s">
        <v>3183</v>
      </c>
      <c r="F456" t="s">
        <v>3184</v>
      </c>
      <c r="G456" s="1" t="s">
        <v>3185</v>
      </c>
      <c r="H456">
        <v>45805.62178144676</v>
      </c>
      <c r="I456" t="s">
        <v>3186</v>
      </c>
      <c r="J456">
        <v>60</v>
      </c>
      <c r="K456" t="s">
        <v>13</v>
      </c>
      <c r="L456" s="2" t="s">
        <v>13</v>
      </c>
      <c r="M456" s="3">
        <v>71.900000000000006</v>
      </c>
      <c r="N456">
        <v>1</v>
      </c>
      <c r="O456">
        <v>7.1900000000000006E-2</v>
      </c>
      <c r="P456" s="2" t="s">
        <v>1802</v>
      </c>
      <c r="Q456" t="s">
        <v>2598</v>
      </c>
      <c r="R456" t="s">
        <v>1729</v>
      </c>
      <c r="S456" t="s">
        <v>2146</v>
      </c>
      <c r="T456" t="s">
        <v>3187</v>
      </c>
      <c r="U456">
        <v>103.9378473726829</v>
      </c>
      <c r="V456" t="s">
        <v>1047</v>
      </c>
      <c r="W456" t="s">
        <v>3188</v>
      </c>
    </row>
    <row r="457" spans="1:23" x14ac:dyDescent="0.3">
      <c r="A457" t="s">
        <v>1036</v>
      </c>
      <c r="B457" t="s">
        <v>2628</v>
      </c>
      <c r="C457" t="s">
        <v>170</v>
      </c>
      <c r="D457">
        <v>60338</v>
      </c>
      <c r="E457" t="s">
        <v>3189</v>
      </c>
      <c r="F457" t="s">
        <v>1638</v>
      </c>
      <c r="G457" s="1" t="s">
        <v>3190</v>
      </c>
      <c r="H457">
        <v>45805.581479143519</v>
      </c>
      <c r="I457" t="s">
        <v>3191</v>
      </c>
      <c r="J457">
        <v>90</v>
      </c>
      <c r="K457" t="s">
        <v>13</v>
      </c>
      <c r="L457" s="2" t="s">
        <v>13</v>
      </c>
      <c r="M457" s="3">
        <v>99</v>
      </c>
      <c r="N457">
        <v>1</v>
      </c>
      <c r="O457">
        <v>9.9000000000000005E-2</v>
      </c>
      <c r="P457" s="2" t="s">
        <v>1047</v>
      </c>
      <c r="Q457" t="s">
        <v>2854</v>
      </c>
      <c r="R457" t="s">
        <v>1729</v>
      </c>
      <c r="S457" t="s">
        <v>2146</v>
      </c>
      <c r="T457" t="s">
        <v>1641</v>
      </c>
      <c r="U457">
        <v>27.404857962959799</v>
      </c>
      <c r="V457" t="s">
        <v>2632</v>
      </c>
      <c r="W457" t="s">
        <v>1345</v>
      </c>
    </row>
    <row r="458" spans="1:23" x14ac:dyDescent="0.3">
      <c r="A458" t="s">
        <v>1036</v>
      </c>
      <c r="B458" t="s">
        <v>365</v>
      </c>
      <c r="C458" t="s">
        <v>366</v>
      </c>
      <c r="D458">
        <v>54057</v>
      </c>
      <c r="E458" t="s">
        <v>3192</v>
      </c>
      <c r="F458" t="s">
        <v>3193</v>
      </c>
      <c r="G458" s="1" t="s">
        <v>3194</v>
      </c>
      <c r="H458">
        <v>45804.966054166667</v>
      </c>
      <c r="I458" t="s">
        <v>3195</v>
      </c>
      <c r="J458">
        <v>60</v>
      </c>
      <c r="K458" t="s">
        <v>13</v>
      </c>
      <c r="L458" s="2" t="s">
        <v>19</v>
      </c>
      <c r="M458" s="3">
        <v>43.1</v>
      </c>
      <c r="N458">
        <v>1</v>
      </c>
      <c r="O458">
        <v>4.3099999999999999E-2</v>
      </c>
      <c r="P458" s="2" t="s">
        <v>1446</v>
      </c>
      <c r="Q458" t="s">
        <v>2604</v>
      </c>
      <c r="R458" t="s">
        <v>1044</v>
      </c>
      <c r="S458" t="s">
        <v>2155</v>
      </c>
      <c r="T458" t="s">
        <v>1264</v>
      </c>
      <c r="U458">
        <v>46.2519309374984</v>
      </c>
      <c r="V458" t="s">
        <v>1820</v>
      </c>
      <c r="W458" t="s">
        <v>1821</v>
      </c>
    </row>
    <row r="459" spans="1:23" x14ac:dyDescent="0.3">
      <c r="A459" t="s">
        <v>1036</v>
      </c>
      <c r="B459" t="s">
        <v>600</v>
      </c>
      <c r="C459" t="s">
        <v>601</v>
      </c>
      <c r="D459">
        <v>55306</v>
      </c>
      <c r="E459" t="s">
        <v>3196</v>
      </c>
      <c r="F459" t="s">
        <v>2601</v>
      </c>
      <c r="G459" s="1" t="s">
        <v>3197</v>
      </c>
      <c r="H459">
        <v>45803.970853310188</v>
      </c>
      <c r="I459" t="s">
        <v>3198</v>
      </c>
      <c r="J459">
        <v>50</v>
      </c>
      <c r="K459" t="s">
        <v>13</v>
      </c>
      <c r="L459" s="2" t="s">
        <v>19</v>
      </c>
      <c r="M459" s="3">
        <v>109.13</v>
      </c>
      <c r="N459">
        <v>1</v>
      </c>
      <c r="O459">
        <v>0.10913</v>
      </c>
      <c r="P459" s="2" t="s">
        <v>1473</v>
      </c>
      <c r="Q459" t="s">
        <v>2598</v>
      </c>
      <c r="R459" t="s">
        <v>1044</v>
      </c>
      <c r="S459" t="s">
        <v>1373</v>
      </c>
      <c r="T459" t="s">
        <v>1124</v>
      </c>
      <c r="U459">
        <v>74.238917743059574</v>
      </c>
      <c r="V459" t="s">
        <v>1047</v>
      </c>
      <c r="W459" t="s">
        <v>3199</v>
      </c>
    </row>
    <row r="460" spans="1:23" x14ac:dyDescent="0.3">
      <c r="A460" t="s">
        <v>1036</v>
      </c>
      <c r="B460" t="s">
        <v>3200</v>
      </c>
      <c r="C460" t="s">
        <v>700</v>
      </c>
      <c r="D460">
        <v>60590</v>
      </c>
      <c r="E460" t="s">
        <v>3201</v>
      </c>
      <c r="F460" t="s">
        <v>2955</v>
      </c>
      <c r="G460" s="1" t="s">
        <v>3202</v>
      </c>
      <c r="H460">
        <v>45803.958282534717</v>
      </c>
      <c r="I460" t="s">
        <v>3203</v>
      </c>
      <c r="J460">
        <v>60</v>
      </c>
      <c r="K460" t="s">
        <v>13</v>
      </c>
      <c r="L460" s="2" t="s">
        <v>33</v>
      </c>
      <c r="M460" s="3">
        <v>109</v>
      </c>
      <c r="N460">
        <v>1</v>
      </c>
      <c r="O460">
        <v>0.109</v>
      </c>
      <c r="P460" s="2" t="s">
        <v>3204</v>
      </c>
      <c r="Q460" t="s">
        <v>2604</v>
      </c>
      <c r="R460" t="s">
        <v>1044</v>
      </c>
      <c r="S460" t="s">
        <v>1373</v>
      </c>
      <c r="T460" t="s">
        <v>2958</v>
      </c>
      <c r="U460">
        <v>55.570872118056293</v>
      </c>
      <c r="V460" t="s">
        <v>1854</v>
      </c>
      <c r="W460" t="s">
        <v>3205</v>
      </c>
    </row>
    <row r="461" spans="1:23" x14ac:dyDescent="0.3">
      <c r="A461" t="s">
        <v>1036</v>
      </c>
      <c r="B461" t="s">
        <v>1846</v>
      </c>
      <c r="C461" t="s">
        <v>174</v>
      </c>
      <c r="D461">
        <v>57110</v>
      </c>
      <c r="E461" t="s">
        <v>3206</v>
      </c>
      <c r="F461" t="s">
        <v>3207</v>
      </c>
      <c r="G461" s="1" t="s">
        <v>3208</v>
      </c>
      <c r="H461">
        <v>45803.670482152782</v>
      </c>
      <c r="I461" t="s">
        <v>3209</v>
      </c>
      <c r="J461">
        <v>80</v>
      </c>
      <c r="K461" t="s">
        <v>13</v>
      </c>
      <c r="L461" s="2" t="s">
        <v>13</v>
      </c>
      <c r="M461" s="3">
        <v>117</v>
      </c>
      <c r="N461">
        <v>1</v>
      </c>
      <c r="O461">
        <v>0.11700000000000001</v>
      </c>
      <c r="P461" s="2" t="s">
        <v>1047</v>
      </c>
      <c r="Q461" t="s">
        <v>2598</v>
      </c>
      <c r="R461" t="s">
        <v>1729</v>
      </c>
      <c r="S461" t="s">
        <v>1373</v>
      </c>
      <c r="T461" t="s">
        <v>1853</v>
      </c>
      <c r="U461">
        <v>78.211506377316255</v>
      </c>
      <c r="V461" t="s">
        <v>1854</v>
      </c>
      <c r="W461" t="s">
        <v>3210</v>
      </c>
    </row>
    <row r="462" spans="1:23" x14ac:dyDescent="0.3">
      <c r="A462" t="s">
        <v>1036</v>
      </c>
      <c r="B462" t="s">
        <v>1366</v>
      </c>
      <c r="C462" t="s">
        <v>984</v>
      </c>
      <c r="D462">
        <v>60217</v>
      </c>
      <c r="E462" t="s">
        <v>3211</v>
      </c>
      <c r="F462" t="s">
        <v>1368</v>
      </c>
      <c r="G462" s="1" t="s">
        <v>1413</v>
      </c>
      <c r="H462">
        <v>45803.411719131953</v>
      </c>
      <c r="I462" t="s">
        <v>3212</v>
      </c>
      <c r="J462">
        <v>100</v>
      </c>
      <c r="K462" t="s">
        <v>13</v>
      </c>
      <c r="L462" s="2" t="s">
        <v>13</v>
      </c>
      <c r="M462" s="3">
        <v>1</v>
      </c>
      <c r="N462">
        <v>1</v>
      </c>
      <c r="O462">
        <v>1E-3</v>
      </c>
      <c r="P462" s="2" t="s">
        <v>1371</v>
      </c>
      <c r="Q462" t="s">
        <v>1372</v>
      </c>
      <c r="R462" t="s">
        <v>1729</v>
      </c>
      <c r="S462" t="s">
        <v>1373</v>
      </c>
      <c r="T462" t="s">
        <v>1071</v>
      </c>
      <c r="U462">
        <v>41.416572094909498</v>
      </c>
      <c r="V462" t="s">
        <v>1047</v>
      </c>
      <c r="W462" t="s">
        <v>1374</v>
      </c>
    </row>
    <row r="463" spans="1:23" x14ac:dyDescent="0.3">
      <c r="A463" t="s">
        <v>1036</v>
      </c>
      <c r="B463" t="s">
        <v>3213</v>
      </c>
      <c r="C463" t="s">
        <v>703</v>
      </c>
      <c r="D463">
        <v>60681</v>
      </c>
      <c r="E463" t="s">
        <v>3214</v>
      </c>
      <c r="F463" t="s">
        <v>3215</v>
      </c>
      <c r="G463" s="1" t="s">
        <v>2690</v>
      </c>
      <c r="H463">
        <v>45801.959888090278</v>
      </c>
      <c r="I463" t="s">
        <v>3216</v>
      </c>
      <c r="J463">
        <v>60</v>
      </c>
      <c r="K463" t="s">
        <v>13</v>
      </c>
      <c r="L463" s="2" t="s">
        <v>33</v>
      </c>
      <c r="M463" s="3">
        <v>109</v>
      </c>
      <c r="N463">
        <v>1</v>
      </c>
      <c r="O463">
        <v>0.109</v>
      </c>
      <c r="P463" s="2" t="s">
        <v>3217</v>
      </c>
      <c r="Q463" t="s">
        <v>2604</v>
      </c>
      <c r="R463" t="s">
        <v>1044</v>
      </c>
      <c r="S463" t="s">
        <v>2174</v>
      </c>
      <c r="T463" t="s">
        <v>3218</v>
      </c>
      <c r="U463">
        <v>119.96884820601549</v>
      </c>
      <c r="V463" t="s">
        <v>1854</v>
      </c>
      <c r="W463" t="s">
        <v>3219</v>
      </c>
    </row>
    <row r="464" spans="1:23" x14ac:dyDescent="0.3">
      <c r="A464" t="s">
        <v>1036</v>
      </c>
      <c r="B464" t="s">
        <v>537</v>
      </c>
      <c r="C464" t="s">
        <v>538</v>
      </c>
      <c r="D464">
        <v>48741</v>
      </c>
      <c r="E464" t="s">
        <v>3220</v>
      </c>
      <c r="F464" t="s">
        <v>3221</v>
      </c>
      <c r="G464" s="1" t="s">
        <v>3222</v>
      </c>
      <c r="H464">
        <v>45801.715675937499</v>
      </c>
      <c r="I464" t="s">
        <v>3223</v>
      </c>
      <c r="J464">
        <v>60</v>
      </c>
      <c r="K464" t="s">
        <v>13</v>
      </c>
      <c r="L464" s="2" t="s">
        <v>19</v>
      </c>
      <c r="M464" s="3">
        <v>71.900000000000006</v>
      </c>
      <c r="N464">
        <v>1</v>
      </c>
      <c r="O464">
        <v>7.1900000000000006E-2</v>
      </c>
      <c r="P464" s="2" t="s">
        <v>1802</v>
      </c>
      <c r="Q464" t="s">
        <v>1372</v>
      </c>
      <c r="R464" t="s">
        <v>1044</v>
      </c>
      <c r="S464" t="s">
        <v>2174</v>
      </c>
      <c r="T464" t="s">
        <v>1046</v>
      </c>
      <c r="U464">
        <v>39.463655173611187</v>
      </c>
      <c r="V464" t="s">
        <v>1047</v>
      </c>
      <c r="W464" t="s">
        <v>3224</v>
      </c>
    </row>
    <row r="465" spans="1:23" x14ac:dyDescent="0.3">
      <c r="A465" t="s">
        <v>1036</v>
      </c>
      <c r="B465" t="s">
        <v>1339</v>
      </c>
      <c r="C465" t="s">
        <v>1010</v>
      </c>
      <c r="D465">
        <v>60517</v>
      </c>
      <c r="E465" t="s">
        <v>3225</v>
      </c>
      <c r="F465" t="s">
        <v>3226</v>
      </c>
      <c r="G465" s="1" t="s">
        <v>1098</v>
      </c>
      <c r="H465">
        <v>45800.700256909717</v>
      </c>
      <c r="I465" t="s">
        <v>3227</v>
      </c>
      <c r="J465">
        <v>60</v>
      </c>
      <c r="K465" t="s">
        <v>13</v>
      </c>
      <c r="L465" s="2" t="s">
        <v>13</v>
      </c>
      <c r="M465" s="3">
        <v>58.13</v>
      </c>
      <c r="N465">
        <v>1</v>
      </c>
      <c r="O465">
        <v>5.8130000000000001E-2</v>
      </c>
      <c r="P465" s="2" t="s">
        <v>1047</v>
      </c>
      <c r="Q465" t="s">
        <v>1372</v>
      </c>
      <c r="R465" t="s">
        <v>1729</v>
      </c>
      <c r="S465" t="s">
        <v>1387</v>
      </c>
      <c r="T465" t="s">
        <v>1164</v>
      </c>
      <c r="U465">
        <v>65.225426539349428</v>
      </c>
      <c r="V465" t="s">
        <v>1047</v>
      </c>
      <c r="W465" t="s">
        <v>1334</v>
      </c>
    </row>
    <row r="466" spans="1:23" x14ac:dyDescent="0.3">
      <c r="A466" t="s">
        <v>1036</v>
      </c>
      <c r="B466" t="s">
        <v>1672</v>
      </c>
      <c r="C466" t="s">
        <v>169</v>
      </c>
      <c r="D466">
        <v>57762</v>
      </c>
      <c r="E466" t="s">
        <v>3228</v>
      </c>
      <c r="F466" t="s">
        <v>3229</v>
      </c>
      <c r="G466" s="1" t="s">
        <v>3230</v>
      </c>
      <c r="H466">
        <v>45800.683440671302</v>
      </c>
      <c r="I466" t="s">
        <v>3231</v>
      </c>
      <c r="J466">
        <v>60</v>
      </c>
      <c r="K466" t="s">
        <v>13</v>
      </c>
      <c r="L466" s="2" t="s">
        <v>33</v>
      </c>
      <c r="M466" s="3">
        <v>272.63</v>
      </c>
      <c r="N466">
        <v>1</v>
      </c>
      <c r="O466">
        <v>0.27262999999999998</v>
      </c>
      <c r="P466" s="2" t="s">
        <v>1047</v>
      </c>
      <c r="Q466" t="s">
        <v>1237</v>
      </c>
      <c r="R466" t="s">
        <v>1044</v>
      </c>
      <c r="S466" t="s">
        <v>1387</v>
      </c>
      <c r="T466" t="s">
        <v>3232</v>
      </c>
      <c r="U466">
        <v>123.5216089467576</v>
      </c>
      <c r="V466" t="s">
        <v>1854</v>
      </c>
      <c r="W466" t="s">
        <v>3233</v>
      </c>
    </row>
    <row r="467" spans="1:23" x14ac:dyDescent="0.3">
      <c r="A467" t="s">
        <v>1036</v>
      </c>
      <c r="B467" t="s">
        <v>855</v>
      </c>
      <c r="C467" t="s">
        <v>819</v>
      </c>
      <c r="D467">
        <v>60742</v>
      </c>
      <c r="E467" t="s">
        <v>3234</v>
      </c>
      <c r="F467" t="s">
        <v>3235</v>
      </c>
      <c r="G467" s="1" t="s">
        <v>3236</v>
      </c>
      <c r="H467">
        <v>45800.474799282412</v>
      </c>
      <c r="I467" t="s">
        <v>3237</v>
      </c>
      <c r="J467">
        <v>80</v>
      </c>
      <c r="K467" t="s">
        <v>13</v>
      </c>
      <c r="L467" s="2" t="s">
        <v>33</v>
      </c>
      <c r="M467" s="3">
        <v>40.130000000000003</v>
      </c>
      <c r="N467">
        <v>1</v>
      </c>
      <c r="O467">
        <v>4.0130000000000013E-2</v>
      </c>
      <c r="P467" s="2" t="s">
        <v>1047</v>
      </c>
      <c r="Q467" t="s">
        <v>2604</v>
      </c>
      <c r="R467" t="s">
        <v>1044</v>
      </c>
      <c r="S467" t="s">
        <v>1387</v>
      </c>
      <c r="T467" t="s">
        <v>1192</v>
      </c>
      <c r="U467">
        <v>62.724968611109936</v>
      </c>
      <c r="V467" t="s">
        <v>1240</v>
      </c>
      <c r="W467" t="s">
        <v>1842</v>
      </c>
    </row>
    <row r="468" spans="1:23" x14ac:dyDescent="0.3">
      <c r="A468" t="s">
        <v>1036</v>
      </c>
      <c r="B468" t="s">
        <v>855</v>
      </c>
      <c r="C468" t="s">
        <v>819</v>
      </c>
      <c r="D468">
        <v>60742</v>
      </c>
      <c r="E468" t="s">
        <v>3238</v>
      </c>
      <c r="F468" t="s">
        <v>1189</v>
      </c>
      <c r="G468" s="1" t="s">
        <v>3239</v>
      </c>
      <c r="H468">
        <v>45800.473944293983</v>
      </c>
      <c r="I468" t="s">
        <v>3240</v>
      </c>
      <c r="J468">
        <v>80</v>
      </c>
      <c r="K468" t="s">
        <v>13</v>
      </c>
      <c r="L468" s="2" t="s">
        <v>33</v>
      </c>
      <c r="M468" s="3">
        <v>40.130000000000003</v>
      </c>
      <c r="N468">
        <v>1</v>
      </c>
      <c r="O468">
        <v>4.0130000000000013E-2</v>
      </c>
      <c r="P468" s="2" t="s">
        <v>1047</v>
      </c>
      <c r="Q468" t="s">
        <v>2604</v>
      </c>
      <c r="R468" t="s">
        <v>1044</v>
      </c>
      <c r="S468" t="s">
        <v>1387</v>
      </c>
      <c r="T468" t="s">
        <v>1187</v>
      </c>
      <c r="U468">
        <v>61.993796215276227</v>
      </c>
      <c r="V468" t="s">
        <v>1240</v>
      </c>
      <c r="W468" t="s">
        <v>1842</v>
      </c>
    </row>
    <row r="469" spans="1:23" x14ac:dyDescent="0.3">
      <c r="A469" t="s">
        <v>1036</v>
      </c>
      <c r="B469" t="s">
        <v>3241</v>
      </c>
      <c r="C469" t="s">
        <v>354</v>
      </c>
      <c r="D469">
        <v>60520</v>
      </c>
      <c r="E469" t="s">
        <v>3242</v>
      </c>
      <c r="F469" t="s">
        <v>1054</v>
      </c>
      <c r="G469" s="1" t="s">
        <v>3243</v>
      </c>
      <c r="H469">
        <v>45800.418388587961</v>
      </c>
      <c r="I469" t="s">
        <v>3244</v>
      </c>
      <c r="J469">
        <v>60</v>
      </c>
      <c r="K469" t="s">
        <v>13</v>
      </c>
      <c r="L469" s="2" t="s">
        <v>13</v>
      </c>
      <c r="M469" s="3">
        <v>141</v>
      </c>
      <c r="N469">
        <v>1</v>
      </c>
      <c r="O469">
        <v>0.14099999999999999</v>
      </c>
      <c r="P469" s="2" t="s">
        <v>1246</v>
      </c>
      <c r="Q469" t="s">
        <v>2854</v>
      </c>
      <c r="R469" t="s">
        <v>1729</v>
      </c>
      <c r="S469" t="s">
        <v>1387</v>
      </c>
      <c r="T469" t="s">
        <v>1046</v>
      </c>
      <c r="U469">
        <v>39.050947685187573</v>
      </c>
      <c r="V469" t="s">
        <v>1246</v>
      </c>
      <c r="W469" t="s">
        <v>1787</v>
      </c>
    </row>
    <row r="470" spans="1:23" x14ac:dyDescent="0.3">
      <c r="A470" t="s">
        <v>1036</v>
      </c>
      <c r="B470" t="s">
        <v>3245</v>
      </c>
      <c r="C470" t="s">
        <v>196</v>
      </c>
      <c r="D470">
        <v>59375</v>
      </c>
      <c r="E470" t="s">
        <v>3246</v>
      </c>
      <c r="F470" t="s">
        <v>3247</v>
      </c>
      <c r="G470" s="1" t="s">
        <v>3248</v>
      </c>
      <c r="H470">
        <v>45799.78085693287</v>
      </c>
      <c r="I470" t="s">
        <v>3249</v>
      </c>
      <c r="J470">
        <v>60</v>
      </c>
      <c r="K470" t="s">
        <v>13</v>
      </c>
      <c r="L470" s="2" t="s">
        <v>33</v>
      </c>
      <c r="M470" s="3">
        <v>61.46</v>
      </c>
      <c r="N470">
        <v>1</v>
      </c>
      <c r="O470">
        <v>6.1460000000000001E-2</v>
      </c>
      <c r="P470" s="2" t="s">
        <v>1620</v>
      </c>
      <c r="Q470" t="s">
        <v>2598</v>
      </c>
      <c r="R470" t="s">
        <v>1044</v>
      </c>
      <c r="S470" t="s">
        <v>2185</v>
      </c>
      <c r="T470" t="s">
        <v>1113</v>
      </c>
      <c r="U470">
        <v>57.273095694443327</v>
      </c>
      <c r="V470" t="s">
        <v>1306</v>
      </c>
      <c r="W470" t="s">
        <v>3250</v>
      </c>
    </row>
    <row r="471" spans="1:23" x14ac:dyDescent="0.3">
      <c r="A471" t="s">
        <v>1036</v>
      </c>
      <c r="B471" t="s">
        <v>3245</v>
      </c>
      <c r="C471" t="s">
        <v>196</v>
      </c>
      <c r="D471">
        <v>59375</v>
      </c>
      <c r="E471" t="s">
        <v>3251</v>
      </c>
      <c r="F471" t="s">
        <v>1500</v>
      </c>
      <c r="G471" s="1" t="s">
        <v>3252</v>
      </c>
      <c r="H471">
        <v>45799.780596053242</v>
      </c>
      <c r="I471" t="s">
        <v>3253</v>
      </c>
      <c r="J471">
        <v>60</v>
      </c>
      <c r="K471" t="s">
        <v>13</v>
      </c>
      <c r="L471" s="2" t="s">
        <v>33</v>
      </c>
      <c r="M471" s="3">
        <v>61.46</v>
      </c>
      <c r="N471">
        <v>1</v>
      </c>
      <c r="O471">
        <v>6.1460000000000001E-2</v>
      </c>
      <c r="P471" s="2" t="s">
        <v>1620</v>
      </c>
      <c r="Q471" t="s">
        <v>2598</v>
      </c>
      <c r="R471" t="s">
        <v>1044</v>
      </c>
      <c r="S471" t="s">
        <v>2185</v>
      </c>
      <c r="T471" t="s">
        <v>1259</v>
      </c>
      <c r="U471">
        <v>53.031680856482133</v>
      </c>
      <c r="V471" t="s">
        <v>1306</v>
      </c>
      <c r="W471" t="s">
        <v>3250</v>
      </c>
    </row>
    <row r="472" spans="1:23" x14ac:dyDescent="0.3">
      <c r="A472" t="s">
        <v>1036</v>
      </c>
      <c r="B472" t="s">
        <v>1735</v>
      </c>
      <c r="C472" t="s">
        <v>247</v>
      </c>
      <c r="D472">
        <v>58454</v>
      </c>
      <c r="E472" t="s">
        <v>3254</v>
      </c>
      <c r="F472" t="s">
        <v>3255</v>
      </c>
      <c r="G472" s="1" t="s">
        <v>3256</v>
      </c>
      <c r="H472">
        <v>45799.768334039363</v>
      </c>
      <c r="I472" t="s">
        <v>3257</v>
      </c>
      <c r="J472">
        <v>100</v>
      </c>
      <c r="K472" t="s">
        <v>13</v>
      </c>
      <c r="L472" s="2" t="s">
        <v>13</v>
      </c>
      <c r="M472" s="3">
        <v>75.66</v>
      </c>
      <c r="N472">
        <v>1</v>
      </c>
      <c r="O472">
        <v>7.5660000000000005E-2</v>
      </c>
      <c r="P472" s="2" t="s">
        <v>1739</v>
      </c>
      <c r="Q472" t="s">
        <v>2604</v>
      </c>
      <c r="R472" t="s">
        <v>1729</v>
      </c>
      <c r="S472" t="s">
        <v>2185</v>
      </c>
      <c r="T472" t="s">
        <v>1113</v>
      </c>
      <c r="U472">
        <v>57.199628206020861</v>
      </c>
      <c r="V472" t="s">
        <v>1524</v>
      </c>
      <c r="W472" t="s">
        <v>1741</v>
      </c>
    </row>
    <row r="473" spans="1:23" x14ac:dyDescent="0.3">
      <c r="A473" t="s">
        <v>1036</v>
      </c>
      <c r="B473" t="s">
        <v>1910</v>
      </c>
      <c r="C473" t="s">
        <v>103</v>
      </c>
      <c r="D473">
        <v>58001</v>
      </c>
      <c r="E473" t="s">
        <v>3258</v>
      </c>
      <c r="F473" t="s">
        <v>3259</v>
      </c>
      <c r="G473" s="1" t="s">
        <v>3260</v>
      </c>
      <c r="H473">
        <v>45799.548913553241</v>
      </c>
      <c r="I473" t="s">
        <v>3261</v>
      </c>
      <c r="J473">
        <v>100</v>
      </c>
      <c r="K473" t="s">
        <v>13</v>
      </c>
      <c r="L473" s="2" t="s">
        <v>2315</v>
      </c>
      <c r="M473" s="3">
        <v>39.5</v>
      </c>
      <c r="N473">
        <v>1</v>
      </c>
      <c r="O473">
        <v>3.95E-2</v>
      </c>
      <c r="P473" s="2" t="s">
        <v>1655</v>
      </c>
      <c r="Q473" t="s">
        <v>2598</v>
      </c>
      <c r="R473" t="s">
        <v>1044</v>
      </c>
      <c r="S473" t="s">
        <v>2185</v>
      </c>
      <c r="T473" t="s">
        <v>1225</v>
      </c>
      <c r="U473">
        <v>76.226792129629757</v>
      </c>
      <c r="V473" t="s">
        <v>1524</v>
      </c>
      <c r="W473" t="s">
        <v>1657</v>
      </c>
    </row>
    <row r="474" spans="1:23" x14ac:dyDescent="0.3">
      <c r="A474" t="s">
        <v>1036</v>
      </c>
      <c r="B474" t="s">
        <v>1672</v>
      </c>
      <c r="C474" t="s">
        <v>169</v>
      </c>
      <c r="D474">
        <v>57762</v>
      </c>
      <c r="E474" t="s">
        <v>3262</v>
      </c>
      <c r="F474" t="s">
        <v>3263</v>
      </c>
      <c r="G474" s="1" t="s">
        <v>3264</v>
      </c>
      <c r="H474">
        <v>45798.94620539352</v>
      </c>
      <c r="I474" t="s">
        <v>3265</v>
      </c>
      <c r="J474">
        <v>60</v>
      </c>
      <c r="K474" t="s">
        <v>13</v>
      </c>
      <c r="L474" s="2" t="s">
        <v>13</v>
      </c>
      <c r="M474" s="3">
        <v>272.63</v>
      </c>
      <c r="N474">
        <v>1</v>
      </c>
      <c r="O474">
        <v>0.27262999999999998</v>
      </c>
      <c r="P474" s="2" t="s">
        <v>1047</v>
      </c>
      <c r="Q474" t="s">
        <v>2598</v>
      </c>
      <c r="R474" t="s">
        <v>1729</v>
      </c>
      <c r="S474" t="s">
        <v>2201</v>
      </c>
      <c r="T474" t="s">
        <v>1676</v>
      </c>
      <c r="U474">
        <v>56.716136076385737</v>
      </c>
      <c r="V474" t="s">
        <v>1854</v>
      </c>
      <c r="W474" t="s">
        <v>3233</v>
      </c>
    </row>
    <row r="475" spans="1:23" x14ac:dyDescent="0.3">
      <c r="A475" t="s">
        <v>1036</v>
      </c>
      <c r="B475" t="s">
        <v>3266</v>
      </c>
      <c r="C475" t="s">
        <v>137</v>
      </c>
      <c r="D475">
        <v>59908</v>
      </c>
      <c r="E475" t="s">
        <v>3267</v>
      </c>
      <c r="F475" t="s">
        <v>3268</v>
      </c>
      <c r="G475" s="1" t="s">
        <v>3026</v>
      </c>
      <c r="H475">
        <v>45798.356055405093</v>
      </c>
      <c r="I475" t="s">
        <v>3269</v>
      </c>
      <c r="J475">
        <v>60</v>
      </c>
      <c r="K475" t="s">
        <v>13</v>
      </c>
      <c r="L475" s="2" t="s">
        <v>13</v>
      </c>
      <c r="M475" s="3">
        <v>295.3</v>
      </c>
      <c r="N475">
        <v>1</v>
      </c>
      <c r="O475">
        <v>0.29530000000000001</v>
      </c>
      <c r="P475" s="2" t="s">
        <v>1620</v>
      </c>
      <c r="Q475" t="s">
        <v>2854</v>
      </c>
      <c r="R475" t="s">
        <v>1729</v>
      </c>
      <c r="S475" t="s">
        <v>2201</v>
      </c>
      <c r="T475" t="s">
        <v>2958</v>
      </c>
      <c r="U475">
        <v>55.070484363430303</v>
      </c>
      <c r="V475" t="s">
        <v>1306</v>
      </c>
      <c r="W475" t="s">
        <v>3270</v>
      </c>
    </row>
    <row r="476" spans="1:23" x14ac:dyDescent="0.3">
      <c r="A476" t="s">
        <v>1036</v>
      </c>
      <c r="B476" t="s">
        <v>1825</v>
      </c>
      <c r="C476" t="s">
        <v>800</v>
      </c>
      <c r="D476">
        <v>59532</v>
      </c>
      <c r="E476" t="s">
        <v>3271</v>
      </c>
      <c r="F476" t="s">
        <v>3272</v>
      </c>
      <c r="G476" s="1" t="s">
        <v>3273</v>
      </c>
      <c r="H476">
        <v>45797.686444224542</v>
      </c>
      <c r="I476" t="s">
        <v>3274</v>
      </c>
      <c r="J476">
        <v>90</v>
      </c>
      <c r="K476" t="s">
        <v>13</v>
      </c>
      <c r="L476" s="2" t="s">
        <v>13</v>
      </c>
      <c r="M476" s="3">
        <v>43.76</v>
      </c>
      <c r="N476">
        <v>1</v>
      </c>
      <c r="O476">
        <v>4.376E-2</v>
      </c>
      <c r="P476" s="2" t="s">
        <v>1047</v>
      </c>
      <c r="Q476" t="s">
        <v>2598</v>
      </c>
      <c r="R476" t="s">
        <v>1729</v>
      </c>
      <c r="S476" t="s">
        <v>1112</v>
      </c>
      <c r="T476" t="s">
        <v>1155</v>
      </c>
      <c r="U476">
        <v>71.640904224535916</v>
      </c>
      <c r="V476" t="s">
        <v>1820</v>
      </c>
      <c r="W476" t="s">
        <v>1830</v>
      </c>
    </row>
    <row r="477" spans="1:23" x14ac:dyDescent="0.3">
      <c r="A477" t="s">
        <v>1036</v>
      </c>
      <c r="B477" t="s">
        <v>600</v>
      </c>
      <c r="C477" t="s">
        <v>601</v>
      </c>
      <c r="D477">
        <v>51429</v>
      </c>
      <c r="E477" t="s">
        <v>3275</v>
      </c>
      <c r="F477" t="s">
        <v>3276</v>
      </c>
      <c r="G477" s="1" t="s">
        <v>3277</v>
      </c>
      <c r="H477">
        <v>45796.996169675927</v>
      </c>
      <c r="I477" t="s">
        <v>3278</v>
      </c>
      <c r="J477">
        <v>50</v>
      </c>
      <c r="K477" t="s">
        <v>13</v>
      </c>
      <c r="L477" s="2" t="s">
        <v>19</v>
      </c>
      <c r="M477" s="3">
        <v>109.13</v>
      </c>
      <c r="N477">
        <v>1</v>
      </c>
      <c r="O477">
        <v>0.10913</v>
      </c>
      <c r="P477" s="2" t="s">
        <v>1473</v>
      </c>
      <c r="Q477" t="s">
        <v>2598</v>
      </c>
      <c r="R477" t="s">
        <v>1044</v>
      </c>
      <c r="S477" t="s">
        <v>1123</v>
      </c>
      <c r="T477" t="s">
        <v>2981</v>
      </c>
      <c r="U477">
        <v>73.652955046294664</v>
      </c>
      <c r="V477" t="s">
        <v>1047</v>
      </c>
      <c r="W477" t="s">
        <v>3279</v>
      </c>
    </row>
    <row r="478" spans="1:23" x14ac:dyDescent="0.3">
      <c r="A478" t="s">
        <v>1036</v>
      </c>
      <c r="B478" t="s">
        <v>3280</v>
      </c>
      <c r="C478" t="s">
        <v>1015</v>
      </c>
      <c r="D478">
        <v>56203</v>
      </c>
      <c r="E478" t="s">
        <v>3281</v>
      </c>
      <c r="F478" t="s">
        <v>3282</v>
      </c>
      <c r="G478" s="1" t="s">
        <v>1292</v>
      </c>
      <c r="H478">
        <v>45796.661134629627</v>
      </c>
      <c r="I478" t="s">
        <v>3283</v>
      </c>
      <c r="J478">
        <v>60</v>
      </c>
      <c r="K478" t="s">
        <v>13</v>
      </c>
      <c r="L478" s="2" t="s">
        <v>1235</v>
      </c>
      <c r="M478" s="3">
        <v>63</v>
      </c>
      <c r="N478">
        <v>1</v>
      </c>
      <c r="O478">
        <v>6.3E-2</v>
      </c>
      <c r="P478" s="2" t="s">
        <v>1973</v>
      </c>
      <c r="Q478" t="s">
        <v>2604</v>
      </c>
      <c r="R478" t="s">
        <v>1044</v>
      </c>
      <c r="S478" t="s">
        <v>1123</v>
      </c>
      <c r="T478" t="s">
        <v>1909</v>
      </c>
      <c r="U478">
        <v>89.517603495369258</v>
      </c>
      <c r="V478" t="s">
        <v>3284</v>
      </c>
      <c r="W478" t="s">
        <v>1974</v>
      </c>
    </row>
    <row r="479" spans="1:23" x14ac:dyDescent="0.3">
      <c r="A479" t="s">
        <v>1036</v>
      </c>
      <c r="B479" t="s">
        <v>3285</v>
      </c>
      <c r="C479" t="s">
        <v>244</v>
      </c>
      <c r="D479">
        <v>59685</v>
      </c>
      <c r="E479" t="s">
        <v>3286</v>
      </c>
      <c r="F479" t="s">
        <v>3287</v>
      </c>
      <c r="G479" s="1" t="s">
        <v>2940</v>
      </c>
      <c r="H479">
        <v>45796.614031041667</v>
      </c>
      <c r="I479" t="s">
        <v>3288</v>
      </c>
      <c r="J479">
        <v>100</v>
      </c>
      <c r="K479" t="s">
        <v>13</v>
      </c>
      <c r="L479" s="2" t="s">
        <v>13</v>
      </c>
      <c r="M479" s="3">
        <v>90.06</v>
      </c>
      <c r="N479">
        <v>1</v>
      </c>
      <c r="O479">
        <v>9.0060000000000001E-2</v>
      </c>
      <c r="P479" s="2" t="s">
        <v>1739</v>
      </c>
      <c r="Q479" t="s">
        <v>2854</v>
      </c>
      <c r="R479" t="s">
        <v>1729</v>
      </c>
      <c r="S479" t="s">
        <v>1123</v>
      </c>
      <c r="T479" t="s">
        <v>2958</v>
      </c>
      <c r="U479">
        <v>55.314722569441066</v>
      </c>
      <c r="V479" t="s">
        <v>1524</v>
      </c>
      <c r="W479" t="s">
        <v>1741</v>
      </c>
    </row>
    <row r="480" spans="1:23" x14ac:dyDescent="0.3">
      <c r="A480" t="s">
        <v>1036</v>
      </c>
      <c r="B480" t="s">
        <v>605</v>
      </c>
      <c r="C480" t="s">
        <v>606</v>
      </c>
      <c r="D480">
        <v>55484</v>
      </c>
      <c r="E480" t="s">
        <v>3289</v>
      </c>
      <c r="F480" t="s">
        <v>3290</v>
      </c>
      <c r="G480" s="1" t="s">
        <v>3208</v>
      </c>
      <c r="H480">
        <v>45795.600052916663</v>
      </c>
      <c r="I480" t="s">
        <v>3291</v>
      </c>
      <c r="J480">
        <v>50</v>
      </c>
      <c r="K480" t="s">
        <v>13</v>
      </c>
      <c r="L480" s="2" t="s">
        <v>19</v>
      </c>
      <c r="M480" s="3">
        <v>42.26</v>
      </c>
      <c r="N480">
        <v>1</v>
      </c>
      <c r="O480">
        <v>4.2259999999999999E-2</v>
      </c>
      <c r="P480" s="2" t="s">
        <v>2044</v>
      </c>
      <c r="Q480" t="s">
        <v>2854</v>
      </c>
      <c r="R480" t="s">
        <v>1044</v>
      </c>
      <c r="S480" t="s">
        <v>2449</v>
      </c>
      <c r="T480" t="s">
        <v>3292</v>
      </c>
      <c r="U480">
        <v>137.93968678241069</v>
      </c>
      <c r="V480" t="s">
        <v>2044</v>
      </c>
      <c r="W480" t="s">
        <v>3293</v>
      </c>
    </row>
    <row r="481" spans="1:23" x14ac:dyDescent="0.3">
      <c r="A481" t="s">
        <v>1036</v>
      </c>
      <c r="B481" t="s">
        <v>3213</v>
      </c>
      <c r="C481" t="s">
        <v>703</v>
      </c>
      <c r="D481">
        <v>60681</v>
      </c>
      <c r="E481" t="s">
        <v>3294</v>
      </c>
      <c r="F481" t="s">
        <v>2757</v>
      </c>
      <c r="G481" s="1" t="s">
        <v>3295</v>
      </c>
      <c r="H481">
        <v>45795.592740115739</v>
      </c>
      <c r="I481" t="s">
        <v>3296</v>
      </c>
      <c r="J481">
        <v>60</v>
      </c>
      <c r="K481" t="s">
        <v>13</v>
      </c>
      <c r="L481" s="2" t="s">
        <v>33</v>
      </c>
      <c r="M481" s="3">
        <v>109</v>
      </c>
      <c r="N481">
        <v>1</v>
      </c>
      <c r="O481">
        <v>0.109</v>
      </c>
      <c r="P481" s="2" t="s">
        <v>3217</v>
      </c>
      <c r="Q481" t="s">
        <v>2854</v>
      </c>
      <c r="R481" t="s">
        <v>1044</v>
      </c>
      <c r="S481" t="s">
        <v>2449</v>
      </c>
      <c r="T481" t="s">
        <v>2755</v>
      </c>
      <c r="U481">
        <v>118.57123468750071</v>
      </c>
      <c r="V481" t="s">
        <v>1854</v>
      </c>
      <c r="W481" t="s">
        <v>3219</v>
      </c>
    </row>
    <row r="482" spans="1:23" x14ac:dyDescent="0.3">
      <c r="A482" t="s">
        <v>1036</v>
      </c>
      <c r="B482" t="s">
        <v>3213</v>
      </c>
      <c r="C482" t="s">
        <v>703</v>
      </c>
      <c r="D482">
        <v>60681</v>
      </c>
      <c r="E482" t="s">
        <v>3297</v>
      </c>
      <c r="F482" t="s">
        <v>3298</v>
      </c>
      <c r="G482" s="1" t="s">
        <v>3299</v>
      </c>
      <c r="H482">
        <v>45795.592361620373</v>
      </c>
      <c r="I482" t="s">
        <v>3300</v>
      </c>
      <c r="J482">
        <v>60</v>
      </c>
      <c r="K482" t="s">
        <v>13</v>
      </c>
      <c r="L482" s="2" t="s">
        <v>33</v>
      </c>
      <c r="M482" s="3">
        <v>109</v>
      </c>
      <c r="N482">
        <v>1</v>
      </c>
      <c r="O482">
        <v>0.109</v>
      </c>
      <c r="P482" s="2" t="s">
        <v>3217</v>
      </c>
      <c r="Q482" t="s">
        <v>2854</v>
      </c>
      <c r="R482" t="s">
        <v>1044</v>
      </c>
      <c r="S482" t="s">
        <v>2449</v>
      </c>
      <c r="T482" t="s">
        <v>3218</v>
      </c>
      <c r="U482">
        <v>119.7635445949054</v>
      </c>
      <c r="V482" t="s">
        <v>1854</v>
      </c>
      <c r="W482" t="s">
        <v>3219</v>
      </c>
    </row>
    <row r="483" spans="1:23" x14ac:dyDescent="0.3">
      <c r="A483" t="s">
        <v>1036</v>
      </c>
      <c r="B483" t="s">
        <v>855</v>
      </c>
      <c r="C483" t="s">
        <v>819</v>
      </c>
      <c r="D483">
        <v>60742</v>
      </c>
      <c r="E483" t="s">
        <v>3301</v>
      </c>
      <c r="F483" t="s">
        <v>3302</v>
      </c>
      <c r="G483" s="1" t="s">
        <v>2658</v>
      </c>
      <c r="H483">
        <v>45794.911232106482</v>
      </c>
      <c r="I483" t="s">
        <v>3303</v>
      </c>
      <c r="J483">
        <v>80</v>
      </c>
      <c r="K483" t="s">
        <v>13</v>
      </c>
      <c r="L483" s="2" t="s">
        <v>33</v>
      </c>
      <c r="M483" s="3">
        <v>40.130000000000003</v>
      </c>
      <c r="N483">
        <v>1</v>
      </c>
      <c r="O483">
        <v>4.0130000000000013E-2</v>
      </c>
      <c r="P483" s="2" t="s">
        <v>1047</v>
      </c>
      <c r="Q483" t="s">
        <v>2604</v>
      </c>
      <c r="R483" t="s">
        <v>1044</v>
      </c>
      <c r="S483" t="s">
        <v>1136</v>
      </c>
      <c r="T483" t="s">
        <v>1192</v>
      </c>
      <c r="U483">
        <v>62.531940127315472</v>
      </c>
      <c r="V483" t="s">
        <v>1240</v>
      </c>
      <c r="W483" t="s">
        <v>1842</v>
      </c>
    </row>
    <row r="484" spans="1:23" x14ac:dyDescent="0.3">
      <c r="A484" t="s">
        <v>1036</v>
      </c>
      <c r="B484" t="s">
        <v>3304</v>
      </c>
      <c r="C484" t="s">
        <v>819</v>
      </c>
      <c r="D484">
        <v>58137</v>
      </c>
      <c r="E484" t="s">
        <v>3305</v>
      </c>
      <c r="F484" t="s">
        <v>3306</v>
      </c>
      <c r="G484" s="1" t="s">
        <v>3307</v>
      </c>
      <c r="H484">
        <v>45794.910734236109</v>
      </c>
      <c r="I484" t="s">
        <v>3308</v>
      </c>
      <c r="J484">
        <v>60</v>
      </c>
      <c r="K484" t="s">
        <v>13</v>
      </c>
      <c r="L484" s="2" t="s">
        <v>33</v>
      </c>
      <c r="M484" s="3">
        <v>40.130000000000003</v>
      </c>
      <c r="N484">
        <v>1</v>
      </c>
      <c r="O484">
        <v>4.0130000000000013E-2</v>
      </c>
      <c r="P484" s="2" t="s">
        <v>1047</v>
      </c>
      <c r="Q484" t="s">
        <v>2604</v>
      </c>
      <c r="R484" t="s">
        <v>1044</v>
      </c>
      <c r="S484" t="s">
        <v>1136</v>
      </c>
      <c r="T484" t="s">
        <v>1192</v>
      </c>
      <c r="U484">
        <v>62.723326365739908</v>
      </c>
      <c r="V484" t="s">
        <v>1306</v>
      </c>
      <c r="W484" t="s">
        <v>3309</v>
      </c>
    </row>
    <row r="485" spans="1:23" x14ac:dyDescent="0.3">
      <c r="A485" t="s">
        <v>1036</v>
      </c>
      <c r="B485" t="s">
        <v>3066</v>
      </c>
      <c r="C485" t="s">
        <v>819</v>
      </c>
      <c r="D485">
        <v>60739</v>
      </c>
      <c r="E485" t="s">
        <v>3310</v>
      </c>
      <c r="F485" t="s">
        <v>1189</v>
      </c>
      <c r="G485" s="1" t="s">
        <v>1653</v>
      </c>
      <c r="H485">
        <v>45794.910292731482</v>
      </c>
      <c r="I485" t="s">
        <v>3311</v>
      </c>
      <c r="J485">
        <v>60</v>
      </c>
      <c r="K485" t="s">
        <v>13</v>
      </c>
      <c r="L485" s="2" t="s">
        <v>33</v>
      </c>
      <c r="M485" s="3">
        <v>40.130000000000003</v>
      </c>
      <c r="N485">
        <v>1</v>
      </c>
      <c r="O485">
        <v>4.0130000000000013E-2</v>
      </c>
      <c r="P485" s="2" t="s">
        <v>1047</v>
      </c>
      <c r="Q485" t="s">
        <v>2604</v>
      </c>
      <c r="R485" t="s">
        <v>1044</v>
      </c>
      <c r="S485" t="s">
        <v>1136</v>
      </c>
      <c r="T485" t="s">
        <v>1187</v>
      </c>
      <c r="U485">
        <v>61.990716238426103</v>
      </c>
      <c r="V485" t="s">
        <v>1240</v>
      </c>
      <c r="W485" t="s">
        <v>1842</v>
      </c>
    </row>
    <row r="486" spans="1:23" x14ac:dyDescent="0.3">
      <c r="A486" t="s">
        <v>1036</v>
      </c>
      <c r="B486" t="s">
        <v>855</v>
      </c>
      <c r="C486" t="s">
        <v>819</v>
      </c>
      <c r="D486">
        <v>60071</v>
      </c>
      <c r="E486" t="s">
        <v>3312</v>
      </c>
      <c r="F486" t="s">
        <v>1189</v>
      </c>
      <c r="G486" s="1" t="s">
        <v>3313</v>
      </c>
      <c r="H486">
        <v>45794.90979150463</v>
      </c>
      <c r="I486" t="s">
        <v>3314</v>
      </c>
      <c r="J486">
        <v>80</v>
      </c>
      <c r="K486" t="s">
        <v>13</v>
      </c>
      <c r="L486" s="2" t="s">
        <v>33</v>
      </c>
      <c r="M486" s="3">
        <v>40.130000000000003</v>
      </c>
      <c r="N486">
        <v>1</v>
      </c>
      <c r="O486">
        <v>4.0130000000000013E-2</v>
      </c>
      <c r="P486" s="2" t="s">
        <v>1047</v>
      </c>
      <c r="Q486" t="s">
        <v>2604</v>
      </c>
      <c r="R486" t="s">
        <v>1044</v>
      </c>
      <c r="S486" t="s">
        <v>1136</v>
      </c>
      <c r="T486" t="s">
        <v>1192</v>
      </c>
      <c r="U486">
        <v>62.032503553244183</v>
      </c>
      <c r="V486" t="s">
        <v>1306</v>
      </c>
      <c r="W486" t="s">
        <v>3071</v>
      </c>
    </row>
    <row r="487" spans="1:23" x14ac:dyDescent="0.3">
      <c r="A487" t="s">
        <v>1036</v>
      </c>
      <c r="B487" t="s">
        <v>855</v>
      </c>
      <c r="C487" t="s">
        <v>819</v>
      </c>
      <c r="D487">
        <v>60742</v>
      </c>
      <c r="E487" t="s">
        <v>3315</v>
      </c>
      <c r="F487" t="s">
        <v>3316</v>
      </c>
      <c r="G487" s="1" t="s">
        <v>1670</v>
      </c>
      <c r="H487">
        <v>45794.908934791667</v>
      </c>
      <c r="I487" t="s">
        <v>3317</v>
      </c>
      <c r="J487">
        <v>80</v>
      </c>
      <c r="K487" t="s">
        <v>13</v>
      </c>
      <c r="L487" s="2" t="s">
        <v>33</v>
      </c>
      <c r="M487" s="3">
        <v>40.130000000000003</v>
      </c>
      <c r="N487">
        <v>1</v>
      </c>
      <c r="O487">
        <v>4.0130000000000013E-2</v>
      </c>
      <c r="P487" s="2" t="s">
        <v>1047</v>
      </c>
      <c r="Q487" t="s">
        <v>2604</v>
      </c>
      <c r="R487" t="s">
        <v>1044</v>
      </c>
      <c r="S487" t="s">
        <v>1136</v>
      </c>
      <c r="T487" t="s">
        <v>1192</v>
      </c>
      <c r="U487">
        <v>62.920621238423337</v>
      </c>
      <c r="V487" t="s">
        <v>1240</v>
      </c>
      <c r="W487" t="s">
        <v>1842</v>
      </c>
    </row>
    <row r="488" spans="1:23" x14ac:dyDescent="0.3">
      <c r="A488" t="s">
        <v>1036</v>
      </c>
      <c r="B488" t="s">
        <v>3318</v>
      </c>
      <c r="C488" t="s">
        <v>645</v>
      </c>
      <c r="D488">
        <v>60392</v>
      </c>
      <c r="E488" t="s">
        <v>3319</v>
      </c>
      <c r="F488" t="s">
        <v>3320</v>
      </c>
      <c r="G488" s="1" t="s">
        <v>3321</v>
      </c>
      <c r="H488">
        <v>45794.709665115741</v>
      </c>
      <c r="I488" t="s">
        <v>3322</v>
      </c>
      <c r="J488">
        <v>80</v>
      </c>
      <c r="K488" t="s">
        <v>13</v>
      </c>
      <c r="L488" s="2" t="s">
        <v>13</v>
      </c>
      <c r="M488" s="3">
        <v>228.17</v>
      </c>
      <c r="N488">
        <v>1</v>
      </c>
      <c r="O488">
        <v>0.22817000000000001</v>
      </c>
      <c r="P488" s="2" t="s">
        <v>2734</v>
      </c>
      <c r="Q488" t="s">
        <v>2854</v>
      </c>
      <c r="R488" t="s">
        <v>1729</v>
      </c>
      <c r="S488" t="s">
        <v>1136</v>
      </c>
      <c r="T488" t="s">
        <v>1187</v>
      </c>
      <c r="U488">
        <v>61.847137835648027</v>
      </c>
      <c r="V488" t="s">
        <v>1240</v>
      </c>
      <c r="W488" t="s">
        <v>3323</v>
      </c>
    </row>
    <row r="489" spans="1:23" x14ac:dyDescent="0.3">
      <c r="A489" t="s">
        <v>1036</v>
      </c>
      <c r="B489" t="s">
        <v>2735</v>
      </c>
      <c r="C489" t="s">
        <v>648</v>
      </c>
      <c r="D489">
        <v>60670</v>
      </c>
      <c r="E489" t="s">
        <v>3324</v>
      </c>
      <c r="F489" t="s">
        <v>3325</v>
      </c>
      <c r="G489" s="1" t="s">
        <v>3326</v>
      </c>
      <c r="H489">
        <v>45794.708622650462</v>
      </c>
      <c r="I489" t="s">
        <v>3327</v>
      </c>
      <c r="J489">
        <v>80</v>
      </c>
      <c r="K489" t="s">
        <v>13</v>
      </c>
      <c r="L489" s="2" t="s">
        <v>13</v>
      </c>
      <c r="M489" s="3">
        <v>217.53</v>
      </c>
      <c r="N489">
        <v>1</v>
      </c>
      <c r="O489">
        <v>0.21753</v>
      </c>
      <c r="P489" s="2" t="s">
        <v>2740</v>
      </c>
      <c r="Q489" t="s">
        <v>2854</v>
      </c>
      <c r="R489" t="s">
        <v>1729</v>
      </c>
      <c r="S489" t="s">
        <v>1136</v>
      </c>
      <c r="T489" t="s">
        <v>1179</v>
      </c>
      <c r="U489">
        <v>58.416863298611133</v>
      </c>
      <c r="V489" t="s">
        <v>2741</v>
      </c>
      <c r="W489" t="s">
        <v>1334</v>
      </c>
    </row>
    <row r="490" spans="1:23" x14ac:dyDescent="0.3">
      <c r="A490" t="s">
        <v>1036</v>
      </c>
      <c r="B490" t="s">
        <v>1339</v>
      </c>
      <c r="C490" t="s">
        <v>1010</v>
      </c>
      <c r="D490">
        <v>59744</v>
      </c>
      <c r="E490" t="s">
        <v>3328</v>
      </c>
      <c r="F490" t="s">
        <v>3329</v>
      </c>
      <c r="G490" s="1" t="s">
        <v>3330</v>
      </c>
      <c r="H490">
        <v>45793.950531956019</v>
      </c>
      <c r="I490" t="s">
        <v>3331</v>
      </c>
      <c r="J490">
        <v>60</v>
      </c>
      <c r="K490" t="s">
        <v>13</v>
      </c>
      <c r="L490" s="2" t="s">
        <v>13</v>
      </c>
      <c r="M490" s="3">
        <v>58.13</v>
      </c>
      <c r="N490">
        <v>1</v>
      </c>
      <c r="O490">
        <v>5.8130000000000001E-2</v>
      </c>
      <c r="P490" s="2" t="s">
        <v>1047</v>
      </c>
      <c r="Q490" t="s">
        <v>2598</v>
      </c>
      <c r="R490" t="s">
        <v>1729</v>
      </c>
      <c r="S490" t="s">
        <v>1141</v>
      </c>
      <c r="T490" t="s">
        <v>1155</v>
      </c>
      <c r="U490">
        <v>71.332721111110004</v>
      </c>
      <c r="V490" t="s">
        <v>1047</v>
      </c>
      <c r="W490" t="s">
        <v>2645</v>
      </c>
    </row>
    <row r="491" spans="1:23" x14ac:dyDescent="0.3">
      <c r="A491" t="s">
        <v>1036</v>
      </c>
      <c r="B491" t="s">
        <v>3066</v>
      </c>
      <c r="C491" t="s">
        <v>819</v>
      </c>
      <c r="D491">
        <v>60739</v>
      </c>
      <c r="E491" t="s">
        <v>3332</v>
      </c>
      <c r="F491" t="s">
        <v>3333</v>
      </c>
      <c r="G491" s="1" t="s">
        <v>3334</v>
      </c>
      <c r="H491">
        <v>45793.668655358793</v>
      </c>
      <c r="I491" t="s">
        <v>3335</v>
      </c>
      <c r="J491">
        <v>60</v>
      </c>
      <c r="K491" t="s">
        <v>13</v>
      </c>
      <c r="L491" s="2" t="s">
        <v>33</v>
      </c>
      <c r="M491" s="3">
        <v>40.130000000000003</v>
      </c>
      <c r="N491">
        <v>1</v>
      </c>
      <c r="O491">
        <v>4.0130000000000013E-2</v>
      </c>
      <c r="P491" s="2" t="s">
        <v>1047</v>
      </c>
      <c r="Q491" t="s">
        <v>2604</v>
      </c>
      <c r="R491" t="s">
        <v>1044</v>
      </c>
      <c r="S491" t="s">
        <v>1141</v>
      </c>
      <c r="T491" t="s">
        <v>1187</v>
      </c>
      <c r="U491">
        <v>61.906271458334231</v>
      </c>
      <c r="V491" t="s">
        <v>1240</v>
      </c>
      <c r="W491" t="s">
        <v>1842</v>
      </c>
    </row>
    <row r="492" spans="1:23" x14ac:dyDescent="0.3">
      <c r="A492" t="s">
        <v>1036</v>
      </c>
      <c r="B492" t="s">
        <v>3066</v>
      </c>
      <c r="C492" t="s">
        <v>819</v>
      </c>
      <c r="D492">
        <v>60739</v>
      </c>
      <c r="E492" t="s">
        <v>3336</v>
      </c>
      <c r="F492" t="s">
        <v>3337</v>
      </c>
      <c r="G492" s="1" t="s">
        <v>3338</v>
      </c>
      <c r="H492">
        <v>45793.668379895833</v>
      </c>
      <c r="I492" t="s">
        <v>3339</v>
      </c>
      <c r="J492">
        <v>60</v>
      </c>
      <c r="K492" t="s">
        <v>13</v>
      </c>
      <c r="L492" s="2" t="s">
        <v>33</v>
      </c>
      <c r="M492" s="3">
        <v>40.130000000000003</v>
      </c>
      <c r="N492">
        <v>1</v>
      </c>
      <c r="O492">
        <v>4.0130000000000013E-2</v>
      </c>
      <c r="P492" s="2" t="s">
        <v>1047</v>
      </c>
      <c r="Q492" t="s">
        <v>2604</v>
      </c>
      <c r="R492" t="s">
        <v>1044</v>
      </c>
      <c r="S492" t="s">
        <v>1141</v>
      </c>
      <c r="T492" t="s">
        <v>1192</v>
      </c>
      <c r="U492">
        <v>62.815005162039597</v>
      </c>
      <c r="V492" t="s">
        <v>1240</v>
      </c>
      <c r="W492" t="s">
        <v>1842</v>
      </c>
    </row>
    <row r="493" spans="1:23" x14ac:dyDescent="0.3">
      <c r="A493" t="s">
        <v>1036</v>
      </c>
      <c r="B493" t="s">
        <v>3066</v>
      </c>
      <c r="C493" t="s">
        <v>819</v>
      </c>
      <c r="D493">
        <v>58498</v>
      </c>
      <c r="E493" t="s">
        <v>3340</v>
      </c>
      <c r="F493" t="s">
        <v>3341</v>
      </c>
      <c r="G493" s="1" t="s">
        <v>3342</v>
      </c>
      <c r="H493">
        <v>45793.668030347217</v>
      </c>
      <c r="I493" t="s">
        <v>3343</v>
      </c>
      <c r="J493">
        <v>60</v>
      </c>
      <c r="K493" t="s">
        <v>13</v>
      </c>
      <c r="L493" s="2" t="s">
        <v>33</v>
      </c>
      <c r="M493" s="3">
        <v>40.130000000000003</v>
      </c>
      <c r="N493">
        <v>1</v>
      </c>
      <c r="O493">
        <v>4.0130000000000013E-2</v>
      </c>
      <c r="P493" s="2" t="s">
        <v>1047</v>
      </c>
      <c r="Q493" t="s">
        <v>2604</v>
      </c>
      <c r="R493" t="s">
        <v>1044</v>
      </c>
      <c r="S493" t="s">
        <v>1141</v>
      </c>
      <c r="T493" t="s">
        <v>1192</v>
      </c>
      <c r="U493">
        <v>62.404821064817938</v>
      </c>
      <c r="V493" t="s">
        <v>1306</v>
      </c>
      <c r="W493" t="s">
        <v>3071</v>
      </c>
    </row>
    <row r="494" spans="1:23" x14ac:dyDescent="0.3">
      <c r="A494" t="s">
        <v>1036</v>
      </c>
      <c r="B494" t="s">
        <v>3066</v>
      </c>
      <c r="C494" t="s">
        <v>819</v>
      </c>
      <c r="D494">
        <v>60745</v>
      </c>
      <c r="E494" t="s">
        <v>3344</v>
      </c>
      <c r="F494" t="s">
        <v>3345</v>
      </c>
      <c r="G494" s="1" t="s">
        <v>3346</v>
      </c>
      <c r="H494">
        <v>45793.66709383102</v>
      </c>
      <c r="I494" t="s">
        <v>3347</v>
      </c>
      <c r="J494">
        <v>60</v>
      </c>
      <c r="K494" t="s">
        <v>13</v>
      </c>
      <c r="L494" s="2" t="s">
        <v>33</v>
      </c>
      <c r="M494" s="3">
        <v>40.130000000000003</v>
      </c>
      <c r="N494">
        <v>1</v>
      </c>
      <c r="O494">
        <v>4.0130000000000013E-2</v>
      </c>
      <c r="P494" s="2" t="s">
        <v>1047</v>
      </c>
      <c r="Q494" t="s">
        <v>2604</v>
      </c>
      <c r="R494" t="s">
        <v>1044</v>
      </c>
      <c r="S494" t="s">
        <v>1141</v>
      </c>
      <c r="T494" t="s">
        <v>1192</v>
      </c>
      <c r="U494">
        <v>62.4425031134233</v>
      </c>
      <c r="V494" t="s">
        <v>1306</v>
      </c>
      <c r="W494" t="s">
        <v>3071</v>
      </c>
    </row>
    <row r="495" spans="1:23" x14ac:dyDescent="0.3">
      <c r="A495" t="s">
        <v>1036</v>
      </c>
      <c r="B495" t="s">
        <v>3066</v>
      </c>
      <c r="C495" t="s">
        <v>819</v>
      </c>
      <c r="D495">
        <v>60739</v>
      </c>
      <c r="E495" t="s">
        <v>3348</v>
      </c>
      <c r="F495" t="s">
        <v>1837</v>
      </c>
      <c r="G495" s="1" t="s">
        <v>3349</v>
      </c>
      <c r="H495">
        <v>45793.666951828702</v>
      </c>
      <c r="I495" t="s">
        <v>3350</v>
      </c>
      <c r="J495">
        <v>60</v>
      </c>
      <c r="K495" t="s">
        <v>13</v>
      </c>
      <c r="L495" s="2" t="s">
        <v>33</v>
      </c>
      <c r="M495" s="3">
        <v>40.130000000000003</v>
      </c>
      <c r="N495">
        <v>1</v>
      </c>
      <c r="O495">
        <v>4.0130000000000013E-2</v>
      </c>
      <c r="P495" s="2" t="s">
        <v>1047</v>
      </c>
      <c r="Q495" t="s">
        <v>2604</v>
      </c>
      <c r="R495" t="s">
        <v>1044</v>
      </c>
      <c r="S495" t="s">
        <v>1141</v>
      </c>
      <c r="T495" t="s">
        <v>1192</v>
      </c>
      <c r="U495">
        <v>62.937744548609757</v>
      </c>
      <c r="V495" t="s">
        <v>1240</v>
      </c>
      <c r="W495" t="s">
        <v>1842</v>
      </c>
    </row>
    <row r="496" spans="1:23" x14ac:dyDescent="0.3">
      <c r="A496" t="s">
        <v>1036</v>
      </c>
      <c r="B496" t="s">
        <v>3351</v>
      </c>
      <c r="C496" t="s">
        <v>626</v>
      </c>
      <c r="D496">
        <v>57435</v>
      </c>
      <c r="E496" t="s">
        <v>3352</v>
      </c>
      <c r="F496" t="s">
        <v>3353</v>
      </c>
      <c r="G496" s="1" t="s">
        <v>3354</v>
      </c>
      <c r="H496">
        <v>45792.794244745368</v>
      </c>
      <c r="I496" t="s">
        <v>3355</v>
      </c>
      <c r="J496">
        <v>90</v>
      </c>
      <c r="K496" t="s">
        <v>13</v>
      </c>
      <c r="L496" s="2" t="s">
        <v>1235</v>
      </c>
      <c r="M496" s="3">
        <v>44.5</v>
      </c>
      <c r="N496">
        <v>1</v>
      </c>
      <c r="O496">
        <v>4.4499999999999998E-2</v>
      </c>
      <c r="P496" s="2" t="s">
        <v>1184</v>
      </c>
      <c r="Q496" t="s">
        <v>2854</v>
      </c>
      <c r="R496" t="s">
        <v>1044</v>
      </c>
      <c r="S496" t="s">
        <v>1841</v>
      </c>
      <c r="T496" t="s">
        <v>1225</v>
      </c>
      <c r="U496">
        <v>76.523180659722129</v>
      </c>
      <c r="V496" t="s">
        <v>1047</v>
      </c>
      <c r="W496" t="s">
        <v>3356</v>
      </c>
    </row>
    <row r="497" spans="1:23" x14ac:dyDescent="0.3">
      <c r="A497" t="s">
        <v>1036</v>
      </c>
      <c r="B497" t="s">
        <v>661</v>
      </c>
      <c r="C497" t="s">
        <v>660</v>
      </c>
      <c r="D497">
        <v>60461</v>
      </c>
      <c r="E497" t="s">
        <v>3357</v>
      </c>
      <c r="F497" t="s">
        <v>3358</v>
      </c>
      <c r="G497" s="1" t="s">
        <v>3359</v>
      </c>
      <c r="H497">
        <v>45792.387574884247</v>
      </c>
      <c r="I497" t="s">
        <v>3360</v>
      </c>
      <c r="J497">
        <v>50</v>
      </c>
      <c r="K497" t="s">
        <v>13</v>
      </c>
      <c r="L497" s="2" t="s">
        <v>13</v>
      </c>
      <c r="M497" s="3">
        <v>517.79999999999995</v>
      </c>
      <c r="N497">
        <v>1</v>
      </c>
      <c r="O497">
        <v>0.51779999999999993</v>
      </c>
      <c r="P497" s="2" t="s">
        <v>1047</v>
      </c>
      <c r="Q497" t="s">
        <v>1372</v>
      </c>
      <c r="R497" t="s">
        <v>1729</v>
      </c>
      <c r="S497" t="s">
        <v>1841</v>
      </c>
      <c r="T497" t="s">
        <v>1917</v>
      </c>
      <c r="U497">
        <v>120.39952456018359</v>
      </c>
      <c r="V497" t="s">
        <v>3361</v>
      </c>
      <c r="W497" t="s">
        <v>2633</v>
      </c>
    </row>
    <row r="498" spans="1:23" x14ac:dyDescent="0.3">
      <c r="A498" t="s">
        <v>1036</v>
      </c>
      <c r="B498" t="s">
        <v>1846</v>
      </c>
      <c r="C498" t="s">
        <v>174</v>
      </c>
      <c r="D498">
        <v>57110</v>
      </c>
      <c r="E498" t="s">
        <v>3362</v>
      </c>
      <c r="F498" t="s">
        <v>3363</v>
      </c>
      <c r="G498" s="1" t="s">
        <v>3364</v>
      </c>
      <c r="H498">
        <v>45791.464680393517</v>
      </c>
      <c r="I498" t="s">
        <v>3365</v>
      </c>
      <c r="J498">
        <v>80</v>
      </c>
      <c r="K498" t="s">
        <v>13</v>
      </c>
      <c r="L498" s="2" t="s">
        <v>13</v>
      </c>
      <c r="M498" s="3">
        <v>117</v>
      </c>
      <c r="N498">
        <v>1</v>
      </c>
      <c r="O498">
        <v>0.11700000000000001</v>
      </c>
      <c r="P498" s="2" t="s">
        <v>1047</v>
      </c>
      <c r="Q498" t="s">
        <v>1372</v>
      </c>
      <c r="R498" t="s">
        <v>1729</v>
      </c>
      <c r="S498" t="s">
        <v>1852</v>
      </c>
      <c r="T498" t="s">
        <v>2485</v>
      </c>
      <c r="U498">
        <v>75.949198784721375</v>
      </c>
      <c r="V498" t="s">
        <v>1854</v>
      </c>
      <c r="W498" t="s">
        <v>3210</v>
      </c>
    </row>
    <row r="499" spans="1:23" x14ac:dyDescent="0.3">
      <c r="A499" t="s">
        <v>1036</v>
      </c>
      <c r="B499" t="s">
        <v>1874</v>
      </c>
      <c r="C499" t="s">
        <v>664</v>
      </c>
      <c r="D499">
        <v>60185</v>
      </c>
      <c r="E499" t="s">
        <v>3366</v>
      </c>
      <c r="F499" t="s">
        <v>3367</v>
      </c>
      <c r="G499" s="1" t="s">
        <v>3368</v>
      </c>
      <c r="H499">
        <v>45791.462589907409</v>
      </c>
      <c r="I499" t="s">
        <v>3369</v>
      </c>
      <c r="J499">
        <v>80</v>
      </c>
      <c r="K499" t="s">
        <v>13</v>
      </c>
      <c r="L499" s="2" t="s">
        <v>13</v>
      </c>
      <c r="M499" s="3">
        <v>118.6</v>
      </c>
      <c r="N499">
        <v>1</v>
      </c>
      <c r="O499">
        <v>0.1186</v>
      </c>
      <c r="P499" s="2" t="s">
        <v>1047</v>
      </c>
      <c r="Q499" t="s">
        <v>1372</v>
      </c>
      <c r="R499" t="s">
        <v>1729</v>
      </c>
      <c r="S499" t="s">
        <v>1852</v>
      </c>
      <c r="T499" t="s">
        <v>3080</v>
      </c>
      <c r="U499">
        <v>95.386554143522517</v>
      </c>
      <c r="V499" t="s">
        <v>1047</v>
      </c>
      <c r="W499" t="s">
        <v>1678</v>
      </c>
    </row>
    <row r="500" spans="1:23" x14ac:dyDescent="0.3">
      <c r="A500" t="s">
        <v>1036</v>
      </c>
      <c r="B500" t="s">
        <v>481</v>
      </c>
      <c r="C500" t="s">
        <v>482</v>
      </c>
      <c r="D500">
        <v>57995</v>
      </c>
      <c r="E500" t="s">
        <v>3370</v>
      </c>
      <c r="F500" t="s">
        <v>3371</v>
      </c>
      <c r="G500" s="1" t="s">
        <v>3372</v>
      </c>
      <c r="H500">
        <v>45790.900435995369</v>
      </c>
      <c r="I500" t="s">
        <v>3373</v>
      </c>
      <c r="J500">
        <v>70</v>
      </c>
      <c r="K500" t="s">
        <v>13</v>
      </c>
      <c r="L500" s="2" t="s">
        <v>19</v>
      </c>
      <c r="M500" s="3">
        <v>74.17</v>
      </c>
      <c r="N500">
        <v>1</v>
      </c>
      <c r="O500">
        <v>7.417E-2</v>
      </c>
      <c r="P500" s="2" t="s">
        <v>1802</v>
      </c>
      <c r="Q500" t="s">
        <v>2598</v>
      </c>
      <c r="R500" t="s">
        <v>1044</v>
      </c>
      <c r="S500" t="s">
        <v>3374</v>
      </c>
      <c r="T500" t="s">
        <v>1288</v>
      </c>
      <c r="U500">
        <v>51.558380289352499</v>
      </c>
      <c r="V500" t="s">
        <v>1802</v>
      </c>
      <c r="W500" t="s">
        <v>3375</v>
      </c>
    </row>
    <row r="501" spans="1:23" x14ac:dyDescent="0.3">
      <c r="A501" t="s">
        <v>1036</v>
      </c>
      <c r="B501" t="s">
        <v>481</v>
      </c>
      <c r="C501" t="s">
        <v>482</v>
      </c>
      <c r="D501">
        <v>53282</v>
      </c>
      <c r="E501" t="s">
        <v>3376</v>
      </c>
      <c r="F501" t="s">
        <v>1504</v>
      </c>
      <c r="G501" s="1" t="s">
        <v>3377</v>
      </c>
      <c r="H501">
        <v>45790.764886365738</v>
      </c>
      <c r="I501" t="s">
        <v>3378</v>
      </c>
      <c r="J501">
        <v>70</v>
      </c>
      <c r="K501" t="s">
        <v>13</v>
      </c>
      <c r="L501" s="2" t="s">
        <v>19</v>
      </c>
      <c r="M501" s="3">
        <v>74.17</v>
      </c>
      <c r="N501">
        <v>1</v>
      </c>
      <c r="O501">
        <v>7.417E-2</v>
      </c>
      <c r="P501" s="2" t="s">
        <v>1802</v>
      </c>
      <c r="Q501" t="s">
        <v>2598</v>
      </c>
      <c r="R501" t="s">
        <v>1044</v>
      </c>
      <c r="S501" t="s">
        <v>3374</v>
      </c>
      <c r="T501" t="s">
        <v>1288</v>
      </c>
      <c r="U501">
        <v>51.687918854164309</v>
      </c>
      <c r="V501" t="s">
        <v>3379</v>
      </c>
      <c r="W501" t="s">
        <v>3380</v>
      </c>
    </row>
    <row r="502" spans="1:23" x14ac:dyDescent="0.3">
      <c r="A502" t="s">
        <v>1036</v>
      </c>
      <c r="B502" t="s">
        <v>481</v>
      </c>
      <c r="C502" t="s">
        <v>482</v>
      </c>
      <c r="D502">
        <v>53282</v>
      </c>
      <c r="E502" t="s">
        <v>3381</v>
      </c>
      <c r="F502" t="s">
        <v>3382</v>
      </c>
      <c r="G502" s="1" t="s">
        <v>3383</v>
      </c>
      <c r="H502">
        <v>45790.747310613428</v>
      </c>
      <c r="I502" t="s">
        <v>3384</v>
      </c>
      <c r="J502">
        <v>70</v>
      </c>
      <c r="K502" t="s">
        <v>13</v>
      </c>
      <c r="L502" s="2" t="s">
        <v>19</v>
      </c>
      <c r="M502" s="3">
        <v>74.17</v>
      </c>
      <c r="N502">
        <v>1</v>
      </c>
      <c r="O502">
        <v>7.417E-2</v>
      </c>
      <c r="P502" s="2" t="s">
        <v>1802</v>
      </c>
      <c r="Q502" t="s">
        <v>2598</v>
      </c>
      <c r="R502" t="s">
        <v>1044</v>
      </c>
      <c r="S502" t="s">
        <v>3374</v>
      </c>
      <c r="T502" t="s">
        <v>1333</v>
      </c>
      <c r="U502">
        <v>50.550199375000368</v>
      </c>
      <c r="V502" t="s">
        <v>3379</v>
      </c>
      <c r="W502" t="s">
        <v>3380</v>
      </c>
    </row>
    <row r="503" spans="1:23" x14ac:dyDescent="0.3">
      <c r="A503" t="s">
        <v>1036</v>
      </c>
      <c r="B503" t="s">
        <v>2729</v>
      </c>
      <c r="C503" t="s">
        <v>645</v>
      </c>
      <c r="D503">
        <v>60600</v>
      </c>
      <c r="E503" t="s">
        <v>3385</v>
      </c>
      <c r="F503" t="s">
        <v>3386</v>
      </c>
      <c r="G503" s="1" t="s">
        <v>3387</v>
      </c>
      <c r="H503">
        <v>45789.743483391198</v>
      </c>
      <c r="I503" t="s">
        <v>1128</v>
      </c>
      <c r="J503">
        <v>80</v>
      </c>
      <c r="K503" t="s">
        <v>13</v>
      </c>
      <c r="L503" s="2" t="s">
        <v>33</v>
      </c>
      <c r="M503" s="3">
        <v>228.17</v>
      </c>
      <c r="N503">
        <v>1</v>
      </c>
      <c r="O503">
        <v>0.22817000000000001</v>
      </c>
      <c r="P503" s="2" t="s">
        <v>2734</v>
      </c>
      <c r="Q503" t="s">
        <v>2598</v>
      </c>
      <c r="R503" t="s">
        <v>1044</v>
      </c>
      <c r="S503" t="s">
        <v>1047</v>
      </c>
      <c r="T503" t="s">
        <v>1759</v>
      </c>
      <c r="U503">
        <v>59.37949369213311</v>
      </c>
      <c r="V503" t="s">
        <v>2734</v>
      </c>
      <c r="W503" t="s">
        <v>1334</v>
      </c>
    </row>
    <row r="504" spans="1:23" x14ac:dyDescent="0.3">
      <c r="A504" t="s">
        <v>1036</v>
      </c>
      <c r="B504" t="s">
        <v>3318</v>
      </c>
      <c r="C504" t="s">
        <v>645</v>
      </c>
      <c r="D504">
        <v>60392</v>
      </c>
      <c r="E504" t="s">
        <v>3388</v>
      </c>
      <c r="F504" t="s">
        <v>3389</v>
      </c>
      <c r="G504" s="1" t="s">
        <v>3390</v>
      </c>
      <c r="H504">
        <v>45789.743036655091</v>
      </c>
      <c r="I504" t="s">
        <v>3391</v>
      </c>
      <c r="J504">
        <v>80</v>
      </c>
      <c r="K504" t="s">
        <v>13</v>
      </c>
      <c r="L504" s="2" t="s">
        <v>13</v>
      </c>
      <c r="M504" s="3">
        <v>228.17</v>
      </c>
      <c r="N504">
        <v>1</v>
      </c>
      <c r="O504">
        <v>0.22817000000000001</v>
      </c>
      <c r="P504" s="2" t="s">
        <v>2734</v>
      </c>
      <c r="Q504" t="s">
        <v>2598</v>
      </c>
      <c r="R504" t="s">
        <v>1729</v>
      </c>
      <c r="S504" t="s">
        <v>1171</v>
      </c>
      <c r="T504" t="s">
        <v>1179</v>
      </c>
      <c r="U504">
        <v>58.7472691087969</v>
      </c>
      <c r="V504" t="s">
        <v>1240</v>
      </c>
      <c r="W504" t="s">
        <v>3323</v>
      </c>
    </row>
    <row r="505" spans="1:23" x14ac:dyDescent="0.3">
      <c r="A505" t="s">
        <v>1036</v>
      </c>
      <c r="B505" t="s">
        <v>3318</v>
      </c>
      <c r="C505" t="s">
        <v>645</v>
      </c>
      <c r="D505">
        <v>60392</v>
      </c>
      <c r="E505" t="s">
        <v>3392</v>
      </c>
      <c r="F505" t="s">
        <v>1808</v>
      </c>
      <c r="G505" s="1" t="s">
        <v>3393</v>
      </c>
      <c r="H505">
        <v>45789.742103287033</v>
      </c>
      <c r="I505" t="s">
        <v>3394</v>
      </c>
      <c r="J505">
        <v>80</v>
      </c>
      <c r="K505" t="s">
        <v>13</v>
      </c>
      <c r="L505" s="2" t="s">
        <v>13</v>
      </c>
      <c r="M505" s="3">
        <v>228.17</v>
      </c>
      <c r="N505">
        <v>1</v>
      </c>
      <c r="O505">
        <v>0.22817000000000001</v>
      </c>
      <c r="P505" s="2" t="s">
        <v>2734</v>
      </c>
      <c r="Q505" t="s">
        <v>2598</v>
      </c>
      <c r="R505" t="s">
        <v>1729</v>
      </c>
      <c r="S505" t="s">
        <v>1171</v>
      </c>
      <c r="T505" t="s">
        <v>1113</v>
      </c>
      <c r="U505">
        <v>57.361707604170078</v>
      </c>
      <c r="V505" t="s">
        <v>1240</v>
      </c>
      <c r="W505" t="s">
        <v>3323</v>
      </c>
    </row>
    <row r="506" spans="1:23" x14ac:dyDescent="0.3">
      <c r="A506" t="s">
        <v>1036</v>
      </c>
      <c r="B506" t="s">
        <v>3285</v>
      </c>
      <c r="C506" t="s">
        <v>244</v>
      </c>
      <c r="D506">
        <v>57312</v>
      </c>
      <c r="E506" t="s">
        <v>3395</v>
      </c>
      <c r="F506" t="s">
        <v>3337</v>
      </c>
      <c r="G506" s="1" t="s">
        <v>3396</v>
      </c>
      <c r="H506">
        <v>45789.546634664352</v>
      </c>
      <c r="I506" t="s">
        <v>3397</v>
      </c>
      <c r="J506">
        <v>100</v>
      </c>
      <c r="K506" t="s">
        <v>13</v>
      </c>
      <c r="L506" s="2" t="s">
        <v>2315</v>
      </c>
      <c r="M506" s="3">
        <v>90.06</v>
      </c>
      <c r="N506">
        <v>1</v>
      </c>
      <c r="O506">
        <v>9.0060000000000001E-2</v>
      </c>
      <c r="P506" s="2" t="s">
        <v>1739</v>
      </c>
      <c r="Q506" t="s">
        <v>2854</v>
      </c>
      <c r="R506" t="s">
        <v>1044</v>
      </c>
      <c r="S506" t="s">
        <v>1171</v>
      </c>
      <c r="T506" t="s">
        <v>1253</v>
      </c>
      <c r="U506">
        <v>60.571952395832348</v>
      </c>
      <c r="V506" t="s">
        <v>1524</v>
      </c>
      <c r="W506" t="s">
        <v>3398</v>
      </c>
    </row>
    <row r="507" spans="1:23" x14ac:dyDescent="0.3">
      <c r="A507" t="s">
        <v>1036</v>
      </c>
      <c r="B507" t="s">
        <v>3200</v>
      </c>
      <c r="C507" t="s">
        <v>700</v>
      </c>
      <c r="D507">
        <v>60590</v>
      </c>
      <c r="E507" t="s">
        <v>3399</v>
      </c>
      <c r="F507" t="s">
        <v>3400</v>
      </c>
      <c r="G507" s="1" t="s">
        <v>3401</v>
      </c>
      <c r="H507">
        <v>45789.350213217593</v>
      </c>
      <c r="I507" t="s">
        <v>3402</v>
      </c>
      <c r="J507">
        <v>60</v>
      </c>
      <c r="K507" t="s">
        <v>13</v>
      </c>
      <c r="L507" s="2" t="s">
        <v>33</v>
      </c>
      <c r="M507" s="3">
        <v>109</v>
      </c>
      <c r="N507">
        <v>1</v>
      </c>
      <c r="O507">
        <v>0.109</v>
      </c>
      <c r="P507" s="2" t="s">
        <v>3204</v>
      </c>
      <c r="Q507" t="s">
        <v>2316</v>
      </c>
      <c r="R507" t="s">
        <v>1044</v>
      </c>
      <c r="S507" t="s">
        <v>1171</v>
      </c>
      <c r="T507" t="s">
        <v>2958</v>
      </c>
      <c r="U507">
        <v>55.531217199073581</v>
      </c>
      <c r="V507" t="s">
        <v>1854</v>
      </c>
      <c r="W507" t="s">
        <v>3205</v>
      </c>
    </row>
    <row r="508" spans="1:23" x14ac:dyDescent="0.3">
      <c r="A508" t="s">
        <v>1036</v>
      </c>
      <c r="B508" t="s">
        <v>3318</v>
      </c>
      <c r="C508" t="s">
        <v>645</v>
      </c>
      <c r="D508">
        <v>60392</v>
      </c>
      <c r="E508" t="s">
        <v>3403</v>
      </c>
      <c r="F508" t="s">
        <v>3404</v>
      </c>
      <c r="G508" s="1" t="s">
        <v>3405</v>
      </c>
      <c r="H508">
        <v>45788.307496203714</v>
      </c>
      <c r="I508" t="s">
        <v>3406</v>
      </c>
      <c r="J508">
        <v>80</v>
      </c>
      <c r="K508" t="s">
        <v>13</v>
      </c>
      <c r="L508" s="2" t="s">
        <v>13</v>
      </c>
      <c r="M508" s="3">
        <v>228.17</v>
      </c>
      <c r="N508">
        <v>1</v>
      </c>
      <c r="O508">
        <v>0.22817000000000001</v>
      </c>
      <c r="P508" s="2" t="s">
        <v>2734</v>
      </c>
      <c r="Q508" t="s">
        <v>1372</v>
      </c>
      <c r="R508" t="s">
        <v>1729</v>
      </c>
      <c r="S508" t="s">
        <v>3407</v>
      </c>
      <c r="T508" t="s">
        <v>1759</v>
      </c>
      <c r="U508">
        <v>59.860872708333773</v>
      </c>
      <c r="V508" t="s">
        <v>1240</v>
      </c>
      <c r="W508" t="s">
        <v>3323</v>
      </c>
    </row>
    <row r="509" spans="1:23" x14ac:dyDescent="0.3">
      <c r="A509" t="s">
        <v>1036</v>
      </c>
      <c r="B509" t="s">
        <v>3318</v>
      </c>
      <c r="C509" t="s">
        <v>645</v>
      </c>
      <c r="D509">
        <v>60389</v>
      </c>
      <c r="E509" t="s">
        <v>3408</v>
      </c>
      <c r="F509" t="s">
        <v>3409</v>
      </c>
      <c r="G509" s="1" t="s">
        <v>3410</v>
      </c>
      <c r="H509">
        <v>45788.307027083327</v>
      </c>
      <c r="I509" t="s">
        <v>3411</v>
      </c>
      <c r="J509">
        <v>80</v>
      </c>
      <c r="K509" t="s">
        <v>13</v>
      </c>
      <c r="L509" s="2" t="s">
        <v>13</v>
      </c>
      <c r="M509" s="3">
        <v>228.17</v>
      </c>
      <c r="N509">
        <v>1</v>
      </c>
      <c r="O509">
        <v>0.22817000000000001</v>
      </c>
      <c r="P509" s="2" t="s">
        <v>2734</v>
      </c>
      <c r="Q509" t="s">
        <v>1372</v>
      </c>
      <c r="R509" t="s">
        <v>1729</v>
      </c>
      <c r="S509" t="s">
        <v>3407</v>
      </c>
      <c r="T509" t="s">
        <v>1759</v>
      </c>
      <c r="U509">
        <v>59.809817268520419</v>
      </c>
      <c r="V509" t="s">
        <v>1240</v>
      </c>
      <c r="W509" t="s">
        <v>3323</v>
      </c>
    </row>
    <row r="510" spans="1:23" x14ac:dyDescent="0.3">
      <c r="A510" t="s">
        <v>1036</v>
      </c>
      <c r="B510" t="s">
        <v>3318</v>
      </c>
      <c r="C510" t="s">
        <v>645</v>
      </c>
      <c r="D510">
        <v>60392</v>
      </c>
      <c r="E510" t="s">
        <v>3412</v>
      </c>
      <c r="F510" t="s">
        <v>1674</v>
      </c>
      <c r="G510" s="1" t="s">
        <v>3413</v>
      </c>
      <c r="H510">
        <v>45788.306705763891</v>
      </c>
      <c r="I510" t="s">
        <v>3414</v>
      </c>
      <c r="J510">
        <v>80</v>
      </c>
      <c r="K510" t="s">
        <v>13</v>
      </c>
      <c r="L510" s="2" t="s">
        <v>13</v>
      </c>
      <c r="M510" s="3">
        <v>228.17</v>
      </c>
      <c r="N510">
        <v>1</v>
      </c>
      <c r="O510">
        <v>0.22817000000000001</v>
      </c>
      <c r="P510" s="2" t="s">
        <v>2734</v>
      </c>
      <c r="Q510" t="s">
        <v>1372</v>
      </c>
      <c r="R510" t="s">
        <v>1729</v>
      </c>
      <c r="S510" t="s">
        <v>3407</v>
      </c>
      <c r="T510" t="s">
        <v>1676</v>
      </c>
      <c r="U510">
        <v>56.71263238426036</v>
      </c>
      <c r="V510" t="s">
        <v>1240</v>
      </c>
      <c r="W510" t="s">
        <v>3323</v>
      </c>
    </row>
    <row r="511" spans="1:23" x14ac:dyDescent="0.3">
      <c r="A511" t="s">
        <v>1036</v>
      </c>
      <c r="B511" t="s">
        <v>3318</v>
      </c>
      <c r="C511" t="s">
        <v>645</v>
      </c>
      <c r="D511">
        <v>60392</v>
      </c>
      <c r="E511" t="s">
        <v>3415</v>
      </c>
      <c r="F511" t="s">
        <v>2851</v>
      </c>
      <c r="G511" s="1" t="s">
        <v>3416</v>
      </c>
      <c r="H511">
        <v>45788.306596539347</v>
      </c>
      <c r="I511" t="s">
        <v>3417</v>
      </c>
      <c r="J511">
        <v>80</v>
      </c>
      <c r="K511" t="s">
        <v>13</v>
      </c>
      <c r="L511" s="2" t="s">
        <v>13</v>
      </c>
      <c r="M511" s="3">
        <v>228.17</v>
      </c>
      <c r="N511">
        <v>1</v>
      </c>
      <c r="O511">
        <v>0.22817000000000001</v>
      </c>
      <c r="P511" s="2" t="s">
        <v>2734</v>
      </c>
      <c r="Q511" t="s">
        <v>1372</v>
      </c>
      <c r="R511" t="s">
        <v>1729</v>
      </c>
      <c r="S511" t="s">
        <v>3407</v>
      </c>
      <c r="T511" t="s">
        <v>1113</v>
      </c>
      <c r="U511">
        <v>57.741237326386909</v>
      </c>
      <c r="V511" t="s">
        <v>1240</v>
      </c>
      <c r="W511" t="s">
        <v>3323</v>
      </c>
    </row>
    <row r="512" spans="1:23" x14ac:dyDescent="0.3">
      <c r="A512" t="s">
        <v>1036</v>
      </c>
      <c r="B512" t="s">
        <v>3318</v>
      </c>
      <c r="C512" t="s">
        <v>645</v>
      </c>
      <c r="D512">
        <v>60392</v>
      </c>
      <c r="E512" t="s">
        <v>3418</v>
      </c>
      <c r="F512" t="s">
        <v>3409</v>
      </c>
      <c r="G512" s="1" t="s">
        <v>3419</v>
      </c>
      <c r="H512">
        <v>45788.306512766198</v>
      </c>
      <c r="I512" t="s">
        <v>3420</v>
      </c>
      <c r="J512">
        <v>80</v>
      </c>
      <c r="K512" t="s">
        <v>13</v>
      </c>
      <c r="L512" s="2" t="s">
        <v>13</v>
      </c>
      <c r="M512" s="3">
        <v>228.17</v>
      </c>
      <c r="N512">
        <v>1</v>
      </c>
      <c r="O512">
        <v>0.22817000000000001</v>
      </c>
      <c r="P512" s="2" t="s">
        <v>2734</v>
      </c>
      <c r="Q512" t="s">
        <v>1372</v>
      </c>
      <c r="R512" t="s">
        <v>1729</v>
      </c>
      <c r="S512" t="s">
        <v>3407</v>
      </c>
      <c r="T512" t="s">
        <v>1759</v>
      </c>
      <c r="U512">
        <v>59.860237418979523</v>
      </c>
      <c r="V512" t="s">
        <v>1240</v>
      </c>
      <c r="W512" t="s">
        <v>3323</v>
      </c>
    </row>
    <row r="513" spans="1:23" x14ac:dyDescent="0.3">
      <c r="A513" t="s">
        <v>1036</v>
      </c>
      <c r="B513" t="s">
        <v>3318</v>
      </c>
      <c r="C513" t="s">
        <v>645</v>
      </c>
      <c r="D513">
        <v>60392</v>
      </c>
      <c r="E513" t="s">
        <v>3421</v>
      </c>
      <c r="F513" t="s">
        <v>3422</v>
      </c>
      <c r="G513" s="1" t="s">
        <v>3423</v>
      </c>
      <c r="H513">
        <v>45788.306289016196</v>
      </c>
      <c r="I513" t="s">
        <v>3424</v>
      </c>
      <c r="J513">
        <v>80</v>
      </c>
      <c r="K513" t="s">
        <v>13</v>
      </c>
      <c r="L513" s="2" t="s">
        <v>13</v>
      </c>
      <c r="M513" s="3">
        <v>228.17</v>
      </c>
      <c r="N513">
        <v>1</v>
      </c>
      <c r="O513">
        <v>0.22817000000000001</v>
      </c>
      <c r="P513" s="2" t="s">
        <v>2734</v>
      </c>
      <c r="Q513" t="s">
        <v>1372</v>
      </c>
      <c r="R513" t="s">
        <v>1729</v>
      </c>
      <c r="S513" t="s">
        <v>3407</v>
      </c>
      <c r="T513" t="s">
        <v>1759</v>
      </c>
      <c r="U513">
        <v>59.380115231484517</v>
      </c>
      <c r="V513" t="s">
        <v>1240</v>
      </c>
      <c r="W513" t="s">
        <v>3323</v>
      </c>
    </row>
    <row r="514" spans="1:23" x14ac:dyDescent="0.3">
      <c r="A514" t="s">
        <v>1036</v>
      </c>
      <c r="B514" t="s">
        <v>3425</v>
      </c>
      <c r="C514" t="s">
        <v>645</v>
      </c>
      <c r="D514">
        <v>60184</v>
      </c>
      <c r="E514" t="s">
        <v>3426</v>
      </c>
      <c r="F514" t="s">
        <v>3427</v>
      </c>
      <c r="G514" s="1" t="s">
        <v>3428</v>
      </c>
      <c r="H514">
        <v>45788.306201342602</v>
      </c>
      <c r="I514" t="s">
        <v>3429</v>
      </c>
      <c r="J514">
        <v>80</v>
      </c>
      <c r="K514" t="s">
        <v>13</v>
      </c>
      <c r="L514" s="2" t="s">
        <v>13</v>
      </c>
      <c r="M514" s="3">
        <v>228.17</v>
      </c>
      <c r="N514">
        <v>1</v>
      </c>
      <c r="O514">
        <v>0.22817000000000001</v>
      </c>
      <c r="P514" s="2" t="s">
        <v>2734</v>
      </c>
      <c r="Q514" t="s">
        <v>1372</v>
      </c>
      <c r="R514" t="s">
        <v>1729</v>
      </c>
      <c r="S514" t="s">
        <v>3407</v>
      </c>
      <c r="T514" t="s">
        <v>1179</v>
      </c>
      <c r="U514">
        <v>58.131555925923749</v>
      </c>
      <c r="V514" t="s">
        <v>1047</v>
      </c>
      <c r="W514" t="s">
        <v>1678</v>
      </c>
    </row>
    <row r="515" spans="1:23" x14ac:dyDescent="0.3">
      <c r="A515" t="s">
        <v>1036</v>
      </c>
      <c r="B515" t="s">
        <v>558</v>
      </c>
      <c r="C515" t="s">
        <v>554</v>
      </c>
      <c r="D515">
        <v>60573</v>
      </c>
      <c r="E515" t="s">
        <v>3430</v>
      </c>
      <c r="F515" t="s">
        <v>1882</v>
      </c>
      <c r="G515" s="1" t="s">
        <v>3431</v>
      </c>
      <c r="H515">
        <v>45786.57577333333</v>
      </c>
      <c r="I515" t="s">
        <v>3432</v>
      </c>
      <c r="J515">
        <v>60</v>
      </c>
      <c r="K515" t="s">
        <v>13</v>
      </c>
      <c r="L515" s="2" t="s">
        <v>19</v>
      </c>
      <c r="M515" s="3">
        <v>136</v>
      </c>
      <c r="N515">
        <v>1</v>
      </c>
      <c r="O515">
        <v>0.13600000000000001</v>
      </c>
      <c r="P515" s="2" t="s">
        <v>1473</v>
      </c>
      <c r="Q515" t="s">
        <v>2854</v>
      </c>
      <c r="R515" t="s">
        <v>1044</v>
      </c>
      <c r="S515" t="s">
        <v>1861</v>
      </c>
      <c r="T515" t="s">
        <v>1554</v>
      </c>
      <c r="U515">
        <v>63.694609097219647</v>
      </c>
      <c r="V515" t="s">
        <v>1473</v>
      </c>
      <c r="W515" t="s">
        <v>1476</v>
      </c>
    </row>
    <row r="516" spans="1:23" x14ac:dyDescent="0.3">
      <c r="A516" t="s">
        <v>1036</v>
      </c>
      <c r="B516" t="s">
        <v>1650</v>
      </c>
      <c r="C516" t="s">
        <v>105</v>
      </c>
      <c r="D516">
        <v>57521</v>
      </c>
      <c r="E516" t="s">
        <v>3433</v>
      </c>
      <c r="F516" t="s">
        <v>3434</v>
      </c>
      <c r="G516" s="1" t="s">
        <v>3435</v>
      </c>
      <c r="H516">
        <v>45785.463340358787</v>
      </c>
      <c r="I516" t="s">
        <v>3436</v>
      </c>
      <c r="J516">
        <v>80</v>
      </c>
      <c r="K516" t="s">
        <v>13</v>
      </c>
      <c r="L516" s="2" t="s">
        <v>13</v>
      </c>
      <c r="M516" s="3">
        <v>476.42</v>
      </c>
      <c r="N516">
        <v>1</v>
      </c>
      <c r="O516">
        <v>0.47642000000000001</v>
      </c>
      <c r="P516" s="2" t="s">
        <v>1655</v>
      </c>
      <c r="Q516" t="s">
        <v>2598</v>
      </c>
      <c r="R516" t="s">
        <v>1729</v>
      </c>
      <c r="S516" t="s">
        <v>2458</v>
      </c>
      <c r="T516" t="s">
        <v>3437</v>
      </c>
      <c r="U516">
        <v>91.419244178243389</v>
      </c>
      <c r="V516" t="s">
        <v>1524</v>
      </c>
      <c r="W516" t="s">
        <v>1657</v>
      </c>
    </row>
    <row r="517" spans="1:23" x14ac:dyDescent="0.3">
      <c r="A517" t="s">
        <v>1036</v>
      </c>
      <c r="B517" t="s">
        <v>590</v>
      </c>
      <c r="C517" t="s">
        <v>591</v>
      </c>
      <c r="D517">
        <v>58232</v>
      </c>
      <c r="E517" t="s">
        <v>3438</v>
      </c>
      <c r="F517" t="s">
        <v>3439</v>
      </c>
      <c r="G517" s="1" t="s">
        <v>3440</v>
      </c>
      <c r="H517">
        <v>45784.97487622685</v>
      </c>
      <c r="I517" t="s">
        <v>3441</v>
      </c>
      <c r="J517">
        <v>50</v>
      </c>
      <c r="K517" t="s">
        <v>13</v>
      </c>
      <c r="L517" s="2" t="s">
        <v>19</v>
      </c>
      <c r="M517" s="3">
        <v>67.099999999999994</v>
      </c>
      <c r="N517">
        <v>1</v>
      </c>
      <c r="O517">
        <v>6.7099999999999993E-2</v>
      </c>
      <c r="P517" s="2" t="s">
        <v>2044</v>
      </c>
      <c r="Q517" t="s">
        <v>2598</v>
      </c>
      <c r="R517" t="s">
        <v>1044</v>
      </c>
      <c r="S517" t="s">
        <v>1866</v>
      </c>
      <c r="T517" t="s">
        <v>1797</v>
      </c>
      <c r="U517">
        <v>64.676235694445495</v>
      </c>
      <c r="V517" t="s">
        <v>2044</v>
      </c>
      <c r="W517" t="s">
        <v>3442</v>
      </c>
    </row>
    <row r="518" spans="1:23" x14ac:dyDescent="0.3">
      <c r="A518" t="s">
        <v>1036</v>
      </c>
      <c r="B518" t="s">
        <v>590</v>
      </c>
      <c r="C518" t="s">
        <v>591</v>
      </c>
      <c r="D518">
        <v>58232</v>
      </c>
      <c r="E518" t="s">
        <v>3443</v>
      </c>
      <c r="F518" t="s">
        <v>3444</v>
      </c>
      <c r="G518" s="1" t="s">
        <v>3445</v>
      </c>
      <c r="H518">
        <v>45784.951048946758</v>
      </c>
      <c r="I518" t="s">
        <v>3446</v>
      </c>
      <c r="J518">
        <v>50</v>
      </c>
      <c r="K518" t="s">
        <v>13</v>
      </c>
      <c r="L518" s="2" t="s">
        <v>19</v>
      </c>
      <c r="M518" s="3">
        <v>67.099999999999994</v>
      </c>
      <c r="N518">
        <v>1</v>
      </c>
      <c r="O518">
        <v>6.7099999999999993E-2</v>
      </c>
      <c r="P518" s="2" t="s">
        <v>2044</v>
      </c>
      <c r="Q518" t="s">
        <v>2598</v>
      </c>
      <c r="R518" t="s">
        <v>1044</v>
      </c>
      <c r="S518" t="s">
        <v>1866</v>
      </c>
      <c r="T518" t="s">
        <v>1797</v>
      </c>
      <c r="U518">
        <v>64.574842638889095</v>
      </c>
      <c r="V518" t="s">
        <v>2044</v>
      </c>
      <c r="W518" t="s">
        <v>3442</v>
      </c>
    </row>
    <row r="519" spans="1:23" x14ac:dyDescent="0.3">
      <c r="A519" t="s">
        <v>1036</v>
      </c>
      <c r="B519" t="s">
        <v>1595</v>
      </c>
      <c r="C519" t="s">
        <v>912</v>
      </c>
      <c r="D519">
        <v>59841</v>
      </c>
      <c r="E519" t="s">
        <v>3447</v>
      </c>
      <c r="F519" t="s">
        <v>1512</v>
      </c>
      <c r="G519" s="1" t="s">
        <v>3448</v>
      </c>
      <c r="H519">
        <v>45784.361593530091</v>
      </c>
      <c r="I519" t="s">
        <v>3449</v>
      </c>
      <c r="J519">
        <v>60</v>
      </c>
      <c r="K519" t="s">
        <v>13</v>
      </c>
      <c r="L519" s="2" t="s">
        <v>19</v>
      </c>
      <c r="M519" s="3">
        <v>48.73</v>
      </c>
      <c r="N519">
        <v>1</v>
      </c>
      <c r="O519">
        <v>4.8730000000000002E-2</v>
      </c>
      <c r="P519" s="2" t="s">
        <v>1047</v>
      </c>
      <c r="Q519" t="s">
        <v>2854</v>
      </c>
      <c r="R519" t="s">
        <v>1044</v>
      </c>
      <c r="S519" t="s">
        <v>1866</v>
      </c>
      <c r="T519" t="s">
        <v>1259</v>
      </c>
      <c r="U519">
        <v>53.787830497683899</v>
      </c>
      <c r="V519" t="s">
        <v>3167</v>
      </c>
      <c r="W519" t="s">
        <v>3168</v>
      </c>
    </row>
    <row r="520" spans="1:23" x14ac:dyDescent="0.3">
      <c r="A520" t="s">
        <v>1036</v>
      </c>
      <c r="B520" t="s">
        <v>1595</v>
      </c>
      <c r="C520" t="s">
        <v>912</v>
      </c>
      <c r="D520">
        <v>59841</v>
      </c>
      <c r="E520" t="s">
        <v>3450</v>
      </c>
      <c r="F520" t="s">
        <v>3451</v>
      </c>
      <c r="G520" s="1" t="s">
        <v>3452</v>
      </c>
      <c r="H520">
        <v>45784.361392685183</v>
      </c>
      <c r="I520" t="s">
        <v>3453</v>
      </c>
      <c r="J520">
        <v>60</v>
      </c>
      <c r="K520" t="s">
        <v>13</v>
      </c>
      <c r="L520" s="2" t="s">
        <v>13</v>
      </c>
      <c r="M520" s="3">
        <v>48.73</v>
      </c>
      <c r="N520">
        <v>1</v>
      </c>
      <c r="O520">
        <v>4.8730000000000002E-2</v>
      </c>
      <c r="P520" s="2" t="s">
        <v>1047</v>
      </c>
      <c r="Q520" t="s">
        <v>2854</v>
      </c>
      <c r="R520" t="s">
        <v>1729</v>
      </c>
      <c r="S520" t="s">
        <v>1866</v>
      </c>
      <c r="T520" t="s">
        <v>1259</v>
      </c>
      <c r="U520">
        <v>53.955733263886941</v>
      </c>
      <c r="V520" t="s">
        <v>3167</v>
      </c>
      <c r="W520" t="s">
        <v>3168</v>
      </c>
    </row>
    <row r="521" spans="1:23" x14ac:dyDescent="0.3">
      <c r="A521" t="s">
        <v>1036</v>
      </c>
      <c r="B521" t="s">
        <v>611</v>
      </c>
      <c r="C521" t="s">
        <v>610</v>
      </c>
      <c r="D521">
        <v>58111</v>
      </c>
      <c r="E521" t="s">
        <v>3454</v>
      </c>
      <c r="F521" t="s">
        <v>3272</v>
      </c>
      <c r="G521" s="1" t="s">
        <v>3455</v>
      </c>
      <c r="H521">
        <v>45783.34942810185</v>
      </c>
      <c r="I521" t="s">
        <v>3456</v>
      </c>
      <c r="J521">
        <v>60</v>
      </c>
      <c r="K521" t="s">
        <v>13</v>
      </c>
      <c r="L521" s="2" t="s">
        <v>13</v>
      </c>
      <c r="M521" s="3">
        <v>170</v>
      </c>
      <c r="N521">
        <v>1</v>
      </c>
      <c r="O521">
        <v>0.17</v>
      </c>
      <c r="P521" s="2" t="s">
        <v>1473</v>
      </c>
      <c r="Q521" t="s">
        <v>2316</v>
      </c>
      <c r="R521" t="s">
        <v>1729</v>
      </c>
      <c r="S521" t="s">
        <v>3457</v>
      </c>
      <c r="T521" t="s">
        <v>1155</v>
      </c>
      <c r="U521">
        <v>71.546420219907304</v>
      </c>
      <c r="V521" t="s">
        <v>1047</v>
      </c>
      <c r="W521" t="s">
        <v>1047</v>
      </c>
    </row>
    <row r="522" spans="1:23" x14ac:dyDescent="0.3">
      <c r="A522" t="s">
        <v>1036</v>
      </c>
      <c r="B522" t="s">
        <v>588</v>
      </c>
      <c r="C522" t="s">
        <v>589</v>
      </c>
      <c r="D522">
        <v>58528</v>
      </c>
      <c r="E522" t="s">
        <v>3458</v>
      </c>
      <c r="F522" t="s">
        <v>3459</v>
      </c>
      <c r="G522" s="1" t="s">
        <v>2710</v>
      </c>
      <c r="H522">
        <v>45782.980384328708</v>
      </c>
      <c r="I522" t="s">
        <v>3460</v>
      </c>
      <c r="J522">
        <v>60</v>
      </c>
      <c r="K522" t="s">
        <v>13</v>
      </c>
      <c r="L522" s="2" t="s">
        <v>13</v>
      </c>
      <c r="M522" s="3">
        <v>141.66</v>
      </c>
      <c r="N522">
        <v>1</v>
      </c>
      <c r="O522">
        <v>0.14166000000000001</v>
      </c>
      <c r="P522" s="2" t="s">
        <v>2044</v>
      </c>
      <c r="Q522" t="s">
        <v>2598</v>
      </c>
      <c r="R522" t="s">
        <v>1729</v>
      </c>
      <c r="S522" t="s">
        <v>1880</v>
      </c>
      <c r="T522" t="s">
        <v>2293</v>
      </c>
      <c r="U522">
        <v>92.254863530091825</v>
      </c>
      <c r="V522" t="s">
        <v>1047</v>
      </c>
      <c r="W522" t="s">
        <v>1047</v>
      </c>
    </row>
    <row r="523" spans="1:23" x14ac:dyDescent="0.3">
      <c r="A523" t="s">
        <v>1036</v>
      </c>
      <c r="B523" t="s">
        <v>588</v>
      </c>
      <c r="C523" t="s">
        <v>589</v>
      </c>
      <c r="D523">
        <v>58528</v>
      </c>
      <c r="E523" t="s">
        <v>3461</v>
      </c>
      <c r="F523" t="s">
        <v>3462</v>
      </c>
      <c r="G523" s="1" t="s">
        <v>3463</v>
      </c>
      <c r="H523">
        <v>45782.979484374999</v>
      </c>
      <c r="I523" t="s">
        <v>3464</v>
      </c>
      <c r="J523">
        <v>60</v>
      </c>
      <c r="K523" t="s">
        <v>13</v>
      </c>
      <c r="L523" s="2" t="s">
        <v>13</v>
      </c>
      <c r="M523" s="3">
        <v>141.66</v>
      </c>
      <c r="N523">
        <v>1</v>
      </c>
      <c r="O523">
        <v>0.14166000000000001</v>
      </c>
      <c r="P523" s="2" t="s">
        <v>2044</v>
      </c>
      <c r="Q523" t="s">
        <v>2598</v>
      </c>
      <c r="R523" t="s">
        <v>1729</v>
      </c>
      <c r="S523" t="s">
        <v>1880</v>
      </c>
      <c r="T523" t="s">
        <v>3465</v>
      </c>
      <c r="U523">
        <v>90.310734513885109</v>
      </c>
      <c r="V523" t="s">
        <v>1047</v>
      </c>
      <c r="W523" t="s">
        <v>1047</v>
      </c>
    </row>
    <row r="524" spans="1:23" x14ac:dyDescent="0.3">
      <c r="A524" t="s">
        <v>1036</v>
      </c>
      <c r="B524" t="s">
        <v>612</v>
      </c>
      <c r="C524" t="s">
        <v>613</v>
      </c>
      <c r="D524">
        <v>49661</v>
      </c>
      <c r="E524" t="s">
        <v>3466</v>
      </c>
      <c r="F524" t="s">
        <v>3467</v>
      </c>
      <c r="G524" s="1" t="s">
        <v>3468</v>
      </c>
      <c r="H524">
        <v>45782.697422233803</v>
      </c>
      <c r="I524" t="s">
        <v>3469</v>
      </c>
      <c r="J524">
        <v>60</v>
      </c>
      <c r="K524" t="s">
        <v>13</v>
      </c>
      <c r="L524" s="2" t="s">
        <v>19</v>
      </c>
      <c r="M524" s="3">
        <v>116.8</v>
      </c>
      <c r="N524">
        <v>1</v>
      </c>
      <c r="O524">
        <v>0.1168</v>
      </c>
      <c r="P524" s="2" t="s">
        <v>1534</v>
      </c>
      <c r="Q524" t="s">
        <v>2604</v>
      </c>
      <c r="R524" t="s">
        <v>1044</v>
      </c>
      <c r="S524" t="s">
        <v>1880</v>
      </c>
      <c r="T524" t="s">
        <v>1405</v>
      </c>
      <c r="U524">
        <v>80.843866249997518</v>
      </c>
      <c r="V524" t="s">
        <v>1540</v>
      </c>
      <c r="W524" t="s">
        <v>1541</v>
      </c>
    </row>
    <row r="525" spans="1:23" x14ac:dyDescent="0.3">
      <c r="A525" t="s">
        <v>1036</v>
      </c>
      <c r="B525" t="s">
        <v>3285</v>
      </c>
      <c r="C525" t="s">
        <v>244</v>
      </c>
      <c r="D525">
        <v>57312</v>
      </c>
      <c r="E525" t="s">
        <v>3470</v>
      </c>
      <c r="F525" t="s">
        <v>3471</v>
      </c>
      <c r="G525" s="1" t="s">
        <v>1695</v>
      </c>
      <c r="H525">
        <v>45780.87833832176</v>
      </c>
      <c r="I525" t="s">
        <v>3472</v>
      </c>
      <c r="J525">
        <v>100</v>
      </c>
      <c r="K525" t="s">
        <v>13</v>
      </c>
      <c r="L525" s="2" t="s">
        <v>13</v>
      </c>
      <c r="M525" s="3">
        <v>90.06</v>
      </c>
      <c r="N525">
        <v>1</v>
      </c>
      <c r="O525">
        <v>9.0060000000000001E-2</v>
      </c>
      <c r="P525" s="2" t="s">
        <v>1739</v>
      </c>
      <c r="Q525" t="s">
        <v>2604</v>
      </c>
      <c r="R525" t="s">
        <v>1729</v>
      </c>
      <c r="S525" t="s">
        <v>1186</v>
      </c>
      <c r="T525" t="s">
        <v>1253</v>
      </c>
      <c r="U525">
        <v>60.427528032407281</v>
      </c>
      <c r="V525" t="s">
        <v>1524</v>
      </c>
      <c r="W525" t="s">
        <v>3398</v>
      </c>
    </row>
    <row r="526" spans="1:23" x14ac:dyDescent="0.3">
      <c r="A526" t="s">
        <v>1036</v>
      </c>
      <c r="B526" t="s">
        <v>3245</v>
      </c>
      <c r="C526" t="s">
        <v>196</v>
      </c>
      <c r="D526">
        <v>59375</v>
      </c>
      <c r="E526" t="s">
        <v>3473</v>
      </c>
      <c r="F526" t="s">
        <v>3474</v>
      </c>
      <c r="G526" s="1" t="s">
        <v>3475</v>
      </c>
      <c r="H526">
        <v>45780.433840694437</v>
      </c>
      <c r="I526" t="s">
        <v>3476</v>
      </c>
      <c r="J526">
        <v>60</v>
      </c>
      <c r="K526" t="s">
        <v>13</v>
      </c>
      <c r="L526" s="2" t="s">
        <v>33</v>
      </c>
      <c r="M526" s="3">
        <v>61.46</v>
      </c>
      <c r="N526">
        <v>1</v>
      </c>
      <c r="O526">
        <v>6.1460000000000001E-2</v>
      </c>
      <c r="P526" s="2" t="s">
        <v>1620</v>
      </c>
      <c r="Q526" t="s">
        <v>2854</v>
      </c>
      <c r="R526" t="s">
        <v>1044</v>
      </c>
      <c r="S526" t="s">
        <v>1186</v>
      </c>
      <c r="T526" t="s">
        <v>1305</v>
      </c>
      <c r="U526">
        <v>54.089532858793973</v>
      </c>
      <c r="V526" t="s">
        <v>1306</v>
      </c>
      <c r="W526" t="s">
        <v>3250</v>
      </c>
    </row>
    <row r="527" spans="1:23" x14ac:dyDescent="0.3">
      <c r="A527" t="s">
        <v>1036</v>
      </c>
      <c r="B527" t="s">
        <v>3245</v>
      </c>
      <c r="C527" t="s">
        <v>196</v>
      </c>
      <c r="D527">
        <v>59375</v>
      </c>
      <c r="E527" t="s">
        <v>3477</v>
      </c>
      <c r="F527" t="s">
        <v>3478</v>
      </c>
      <c r="G527" s="1" t="s">
        <v>3479</v>
      </c>
      <c r="H527">
        <v>45780.433588449072</v>
      </c>
      <c r="I527" t="s">
        <v>3480</v>
      </c>
      <c r="J527">
        <v>60</v>
      </c>
      <c r="K527" t="s">
        <v>13</v>
      </c>
      <c r="L527" s="2" t="s">
        <v>33</v>
      </c>
      <c r="M527" s="3">
        <v>61.46</v>
      </c>
      <c r="N527">
        <v>1</v>
      </c>
      <c r="O527">
        <v>6.1460000000000001E-2</v>
      </c>
      <c r="P527" s="2" t="s">
        <v>1620</v>
      </c>
      <c r="Q527" t="s">
        <v>2854</v>
      </c>
      <c r="R527" t="s">
        <v>1044</v>
      </c>
      <c r="S527" t="s">
        <v>1186</v>
      </c>
      <c r="T527" t="s">
        <v>1305</v>
      </c>
      <c r="U527">
        <v>54.378423368056247</v>
      </c>
      <c r="V527" t="s">
        <v>1306</v>
      </c>
      <c r="W527" t="s">
        <v>3250</v>
      </c>
    </row>
    <row r="528" spans="1:23" x14ac:dyDescent="0.3">
      <c r="A528" t="s">
        <v>1036</v>
      </c>
      <c r="B528" t="s">
        <v>3245</v>
      </c>
      <c r="C528" t="s">
        <v>196</v>
      </c>
      <c r="D528">
        <v>59375</v>
      </c>
      <c r="E528" t="s">
        <v>3481</v>
      </c>
      <c r="F528" t="s">
        <v>3482</v>
      </c>
      <c r="G528" s="1" t="s">
        <v>3483</v>
      </c>
      <c r="H528">
        <v>45780.433473182871</v>
      </c>
      <c r="I528" t="s">
        <v>3484</v>
      </c>
      <c r="J528">
        <v>60</v>
      </c>
      <c r="K528" t="s">
        <v>13</v>
      </c>
      <c r="L528" s="2" t="s">
        <v>33</v>
      </c>
      <c r="M528" s="3">
        <v>61.46</v>
      </c>
      <c r="N528">
        <v>1</v>
      </c>
      <c r="O528">
        <v>6.1460000000000001E-2</v>
      </c>
      <c r="P528" s="2" t="s">
        <v>1620</v>
      </c>
      <c r="Q528" t="s">
        <v>2854</v>
      </c>
      <c r="R528" t="s">
        <v>1044</v>
      </c>
      <c r="S528" t="s">
        <v>1186</v>
      </c>
      <c r="T528" t="s">
        <v>1305</v>
      </c>
      <c r="U528">
        <v>54.199208414349407</v>
      </c>
      <c r="V528" t="s">
        <v>1306</v>
      </c>
      <c r="W528" t="s">
        <v>3250</v>
      </c>
    </row>
    <row r="529" spans="1:23" x14ac:dyDescent="0.3">
      <c r="A529" t="s">
        <v>1036</v>
      </c>
      <c r="B529" t="s">
        <v>3245</v>
      </c>
      <c r="C529" t="s">
        <v>196</v>
      </c>
      <c r="D529">
        <v>59375</v>
      </c>
      <c r="E529" t="s">
        <v>3485</v>
      </c>
      <c r="F529" t="s">
        <v>3486</v>
      </c>
      <c r="G529" s="1" t="s">
        <v>3487</v>
      </c>
      <c r="H529">
        <v>45780.43337013889</v>
      </c>
      <c r="I529" t="s">
        <v>3488</v>
      </c>
      <c r="J529">
        <v>60</v>
      </c>
      <c r="K529" t="s">
        <v>13</v>
      </c>
      <c r="L529" s="2" t="s">
        <v>33</v>
      </c>
      <c r="M529" s="3">
        <v>61.46</v>
      </c>
      <c r="N529">
        <v>1</v>
      </c>
      <c r="O529">
        <v>6.1460000000000001E-2</v>
      </c>
      <c r="P529" s="2" t="s">
        <v>1620</v>
      </c>
      <c r="Q529" t="s">
        <v>2854</v>
      </c>
      <c r="R529" t="s">
        <v>1044</v>
      </c>
      <c r="S529" t="s">
        <v>1186</v>
      </c>
      <c r="T529" t="s">
        <v>1759</v>
      </c>
      <c r="U529">
        <v>59.082414745367721</v>
      </c>
      <c r="V529" t="s">
        <v>1306</v>
      </c>
      <c r="W529" t="s">
        <v>3250</v>
      </c>
    </row>
    <row r="530" spans="1:23" x14ac:dyDescent="0.3">
      <c r="A530" t="s">
        <v>1036</v>
      </c>
      <c r="B530" t="s">
        <v>558</v>
      </c>
      <c r="C530" t="s">
        <v>554</v>
      </c>
      <c r="D530">
        <v>58958</v>
      </c>
      <c r="E530" t="s">
        <v>3489</v>
      </c>
      <c r="F530" t="s">
        <v>3490</v>
      </c>
      <c r="G530" s="1" t="s">
        <v>3491</v>
      </c>
      <c r="H530">
        <v>45780.336980092587</v>
      </c>
      <c r="I530" t="s">
        <v>3492</v>
      </c>
      <c r="J530">
        <v>60</v>
      </c>
      <c r="K530" t="s">
        <v>13</v>
      </c>
      <c r="L530" s="2" t="s">
        <v>19</v>
      </c>
      <c r="M530" s="3">
        <v>136</v>
      </c>
      <c r="N530">
        <v>1</v>
      </c>
      <c r="O530">
        <v>0.13600000000000001</v>
      </c>
      <c r="P530" s="2" t="s">
        <v>1473</v>
      </c>
      <c r="Q530" t="s">
        <v>2854</v>
      </c>
      <c r="R530" t="s">
        <v>1044</v>
      </c>
      <c r="S530" t="s">
        <v>1186</v>
      </c>
      <c r="T530" t="s">
        <v>1124</v>
      </c>
      <c r="U530">
        <v>74.986292094909004</v>
      </c>
      <c r="V530" t="s">
        <v>1473</v>
      </c>
      <c r="W530" t="s">
        <v>3493</v>
      </c>
    </row>
    <row r="531" spans="1:23" x14ac:dyDescent="0.3">
      <c r="A531" t="s">
        <v>1036</v>
      </c>
      <c r="B531" t="s">
        <v>3494</v>
      </c>
      <c r="C531" t="s">
        <v>554</v>
      </c>
      <c r="D531">
        <v>58503</v>
      </c>
      <c r="E531" t="s">
        <v>3495</v>
      </c>
      <c r="F531" t="s">
        <v>3496</v>
      </c>
      <c r="G531" s="1" t="s">
        <v>3497</v>
      </c>
      <c r="H531">
        <v>45780.336837291667</v>
      </c>
      <c r="I531" t="s">
        <v>3498</v>
      </c>
      <c r="J531">
        <v>80</v>
      </c>
      <c r="K531" t="s">
        <v>13</v>
      </c>
      <c r="L531" s="2" t="s">
        <v>19</v>
      </c>
      <c r="M531" s="3">
        <v>136</v>
      </c>
      <c r="N531">
        <v>1</v>
      </c>
      <c r="O531">
        <v>0.13600000000000001</v>
      </c>
      <c r="P531" s="2" t="s">
        <v>1473</v>
      </c>
      <c r="Q531" t="s">
        <v>2854</v>
      </c>
      <c r="R531" t="s">
        <v>1044</v>
      </c>
      <c r="S531" t="s">
        <v>1186</v>
      </c>
      <c r="T531" t="s">
        <v>1797</v>
      </c>
      <c r="U531">
        <v>64.65452877314965</v>
      </c>
      <c r="V531" t="s">
        <v>1047</v>
      </c>
      <c r="W531" t="s">
        <v>1047</v>
      </c>
    </row>
    <row r="532" spans="1:23" x14ac:dyDescent="0.3">
      <c r="A532" t="s">
        <v>1036</v>
      </c>
      <c r="B532" t="s">
        <v>3499</v>
      </c>
      <c r="C532" t="s">
        <v>1005</v>
      </c>
      <c r="D532">
        <v>59398</v>
      </c>
      <c r="E532" t="s">
        <v>3500</v>
      </c>
      <c r="F532" t="s">
        <v>3501</v>
      </c>
      <c r="G532" s="1" t="s">
        <v>1292</v>
      </c>
      <c r="H532">
        <v>45777.982342546296</v>
      </c>
      <c r="I532" t="s">
        <v>3502</v>
      </c>
      <c r="J532">
        <v>80</v>
      </c>
      <c r="K532" t="s">
        <v>13</v>
      </c>
      <c r="L532" s="2" t="s">
        <v>13</v>
      </c>
      <c r="M532" s="3">
        <v>404</v>
      </c>
      <c r="N532">
        <v>1</v>
      </c>
      <c r="O532">
        <v>0.40400000000000003</v>
      </c>
      <c r="P532" s="2" t="s">
        <v>1047</v>
      </c>
      <c r="Q532" t="s">
        <v>1372</v>
      </c>
      <c r="R532" t="s">
        <v>1729</v>
      </c>
      <c r="S532" t="s">
        <v>1409</v>
      </c>
      <c r="T532" t="s">
        <v>3503</v>
      </c>
      <c r="U532">
        <v>115.3896367824054</v>
      </c>
      <c r="V532" t="s">
        <v>1047</v>
      </c>
      <c r="W532" t="s">
        <v>1432</v>
      </c>
    </row>
    <row r="533" spans="1:23" x14ac:dyDescent="0.3">
      <c r="A533" t="s">
        <v>1036</v>
      </c>
      <c r="B533" t="s">
        <v>3499</v>
      </c>
      <c r="C533" t="s">
        <v>1005</v>
      </c>
      <c r="D533">
        <v>59398</v>
      </c>
      <c r="E533" t="s">
        <v>3504</v>
      </c>
      <c r="F533" t="s">
        <v>3505</v>
      </c>
      <c r="G533" s="1" t="s">
        <v>1413</v>
      </c>
      <c r="H533">
        <v>45777.981600289349</v>
      </c>
      <c r="I533" t="s">
        <v>3506</v>
      </c>
      <c r="J533">
        <v>80</v>
      </c>
      <c r="K533" t="s">
        <v>13</v>
      </c>
      <c r="L533" s="2" t="s">
        <v>13</v>
      </c>
      <c r="M533" s="3">
        <v>404</v>
      </c>
      <c r="N533">
        <v>1</v>
      </c>
      <c r="O533">
        <v>0.40400000000000003</v>
      </c>
      <c r="P533" s="2" t="s">
        <v>1047</v>
      </c>
      <c r="Q533" t="s">
        <v>1372</v>
      </c>
      <c r="R533" t="s">
        <v>1729</v>
      </c>
      <c r="S533" t="s">
        <v>1409</v>
      </c>
      <c r="T533" t="s">
        <v>3187</v>
      </c>
      <c r="U533">
        <v>103.3261821296328</v>
      </c>
      <c r="V533" t="s">
        <v>1047</v>
      </c>
      <c r="W533" t="s">
        <v>1432</v>
      </c>
    </row>
    <row r="534" spans="1:23" x14ac:dyDescent="0.3">
      <c r="A534" t="s">
        <v>1036</v>
      </c>
      <c r="B534" t="s">
        <v>600</v>
      </c>
      <c r="C534" t="s">
        <v>601</v>
      </c>
      <c r="D534">
        <v>51429</v>
      </c>
      <c r="E534" t="s">
        <v>3507</v>
      </c>
      <c r="F534" t="s">
        <v>3508</v>
      </c>
      <c r="G534" s="1" t="s">
        <v>2595</v>
      </c>
      <c r="H534">
        <v>45777.711299085648</v>
      </c>
      <c r="I534" t="s">
        <v>3509</v>
      </c>
      <c r="J534">
        <v>50</v>
      </c>
      <c r="K534" t="s">
        <v>13</v>
      </c>
      <c r="L534" s="2" t="s">
        <v>19</v>
      </c>
      <c r="M534" s="3">
        <v>109.13</v>
      </c>
      <c r="N534">
        <v>1</v>
      </c>
      <c r="O534">
        <v>0.10913</v>
      </c>
      <c r="P534" s="2" t="s">
        <v>1473</v>
      </c>
      <c r="Q534" t="s">
        <v>2598</v>
      </c>
      <c r="R534" t="s">
        <v>1044</v>
      </c>
      <c r="S534" t="s">
        <v>1409</v>
      </c>
      <c r="T534" t="s">
        <v>2293</v>
      </c>
      <c r="U534">
        <v>92.449046539353731</v>
      </c>
      <c r="V534" t="s">
        <v>1047</v>
      </c>
      <c r="W534" t="s">
        <v>3279</v>
      </c>
    </row>
    <row r="535" spans="1:23" x14ac:dyDescent="0.3">
      <c r="A535" t="s">
        <v>1036</v>
      </c>
      <c r="B535" t="s">
        <v>600</v>
      </c>
      <c r="C535" t="s">
        <v>601</v>
      </c>
      <c r="D535">
        <v>55306</v>
      </c>
      <c r="E535" t="s">
        <v>3510</v>
      </c>
      <c r="F535" t="s">
        <v>2969</v>
      </c>
      <c r="G535" s="1" t="s">
        <v>3511</v>
      </c>
      <c r="H535">
        <v>45777.711235798612</v>
      </c>
      <c r="I535" t="s">
        <v>3512</v>
      </c>
      <c r="J535">
        <v>50</v>
      </c>
      <c r="K535" t="s">
        <v>13</v>
      </c>
      <c r="L535" s="2" t="s">
        <v>19</v>
      </c>
      <c r="M535" s="3">
        <v>109.13</v>
      </c>
      <c r="N535">
        <v>1</v>
      </c>
      <c r="O535">
        <v>0.10913</v>
      </c>
      <c r="P535" s="2" t="s">
        <v>1473</v>
      </c>
      <c r="Q535" t="s">
        <v>2598</v>
      </c>
      <c r="R535" t="s">
        <v>1044</v>
      </c>
      <c r="S535" t="s">
        <v>1409</v>
      </c>
      <c r="T535" t="s">
        <v>2972</v>
      </c>
      <c r="U535">
        <v>93.233650254631357</v>
      </c>
      <c r="V535" t="s">
        <v>1047</v>
      </c>
      <c r="W535" t="s">
        <v>3199</v>
      </c>
    </row>
    <row r="536" spans="1:23" x14ac:dyDescent="0.3">
      <c r="A536" t="s">
        <v>1036</v>
      </c>
      <c r="B536" t="s">
        <v>1595</v>
      </c>
      <c r="C536" t="s">
        <v>912</v>
      </c>
      <c r="D536">
        <v>60284</v>
      </c>
      <c r="E536" t="s">
        <v>3513</v>
      </c>
      <c r="F536" t="s">
        <v>3514</v>
      </c>
      <c r="G536" s="1" t="s">
        <v>1047</v>
      </c>
      <c r="H536">
        <v>45776.714007222217</v>
      </c>
      <c r="I536" t="s">
        <v>1128</v>
      </c>
      <c r="J536">
        <v>10</v>
      </c>
      <c r="K536" t="s">
        <v>13</v>
      </c>
      <c r="L536" s="2" t="s">
        <v>19</v>
      </c>
      <c r="M536" s="3">
        <v>48.73</v>
      </c>
      <c r="N536">
        <v>1</v>
      </c>
      <c r="O536">
        <v>4.8730000000000002E-2</v>
      </c>
      <c r="P536" s="2" t="s">
        <v>1047</v>
      </c>
      <c r="Q536" t="s">
        <v>1237</v>
      </c>
      <c r="R536" t="s">
        <v>1044</v>
      </c>
      <c r="S536" t="s">
        <v>1047</v>
      </c>
      <c r="T536" t="s">
        <v>2355</v>
      </c>
      <c r="U536" t="s">
        <v>1047</v>
      </c>
      <c r="V536" t="s">
        <v>1047</v>
      </c>
      <c r="W536" t="s">
        <v>1047</v>
      </c>
    </row>
    <row r="537" spans="1:23" x14ac:dyDescent="0.3">
      <c r="A537" t="s">
        <v>1036</v>
      </c>
      <c r="B537" t="s">
        <v>3515</v>
      </c>
      <c r="C537" t="s">
        <v>819</v>
      </c>
      <c r="D537">
        <v>56702</v>
      </c>
      <c r="E537" t="s">
        <v>3516</v>
      </c>
      <c r="F537" t="s">
        <v>3333</v>
      </c>
      <c r="G537" s="1" t="s">
        <v>3517</v>
      </c>
      <c r="H537">
        <v>45776.54246034722</v>
      </c>
      <c r="I537" t="s">
        <v>3518</v>
      </c>
      <c r="J537">
        <v>80</v>
      </c>
      <c r="K537" t="s">
        <v>13</v>
      </c>
      <c r="L537" s="2" t="s">
        <v>33</v>
      </c>
      <c r="M537" s="3">
        <v>40.130000000000003</v>
      </c>
      <c r="N537">
        <v>1</v>
      </c>
      <c r="O537">
        <v>4.0130000000000013E-2</v>
      </c>
      <c r="P537" s="2" t="s">
        <v>1047</v>
      </c>
      <c r="Q537" t="s">
        <v>1372</v>
      </c>
      <c r="R537" t="s">
        <v>1044</v>
      </c>
      <c r="S537" t="s">
        <v>1415</v>
      </c>
      <c r="T537" t="s">
        <v>1187</v>
      </c>
      <c r="U537">
        <v>61.909752256942731</v>
      </c>
      <c r="V537" t="s">
        <v>1306</v>
      </c>
      <c r="W537" t="s">
        <v>3309</v>
      </c>
    </row>
    <row r="538" spans="1:23" x14ac:dyDescent="0.3">
      <c r="A538" t="s">
        <v>1036</v>
      </c>
      <c r="B538" t="s">
        <v>3515</v>
      </c>
      <c r="C538" t="s">
        <v>819</v>
      </c>
      <c r="D538">
        <v>56702</v>
      </c>
      <c r="E538" t="s">
        <v>3519</v>
      </c>
      <c r="F538" t="s">
        <v>1557</v>
      </c>
      <c r="G538" s="1" t="s">
        <v>3520</v>
      </c>
      <c r="H538">
        <v>45776.542393761571</v>
      </c>
      <c r="I538" t="s">
        <v>3521</v>
      </c>
      <c r="J538">
        <v>80</v>
      </c>
      <c r="K538" t="s">
        <v>13</v>
      </c>
      <c r="L538" s="2" t="s">
        <v>33</v>
      </c>
      <c r="M538" s="3">
        <v>40.130000000000003</v>
      </c>
      <c r="N538">
        <v>1</v>
      </c>
      <c r="O538">
        <v>4.0130000000000013E-2</v>
      </c>
      <c r="P538" s="2" t="s">
        <v>1047</v>
      </c>
      <c r="Q538" t="s">
        <v>1372</v>
      </c>
      <c r="R538" t="s">
        <v>1044</v>
      </c>
      <c r="S538" t="s">
        <v>1415</v>
      </c>
      <c r="T538" t="s">
        <v>1192</v>
      </c>
      <c r="U538">
        <v>62.231263634261268</v>
      </c>
      <c r="V538" t="s">
        <v>1306</v>
      </c>
      <c r="W538" t="s">
        <v>3309</v>
      </c>
    </row>
    <row r="539" spans="1:23" x14ac:dyDescent="0.3">
      <c r="A539" t="s">
        <v>1036</v>
      </c>
      <c r="B539" t="s">
        <v>3522</v>
      </c>
      <c r="C539" t="s">
        <v>819</v>
      </c>
      <c r="D539">
        <v>59329</v>
      </c>
      <c r="E539" t="s">
        <v>3523</v>
      </c>
      <c r="F539" t="s">
        <v>3524</v>
      </c>
      <c r="G539" s="1" t="s">
        <v>3525</v>
      </c>
      <c r="H539">
        <v>45776.542316157407</v>
      </c>
      <c r="I539" t="s">
        <v>3526</v>
      </c>
      <c r="J539">
        <v>80</v>
      </c>
      <c r="K539" t="s">
        <v>13</v>
      </c>
      <c r="L539" s="2" t="s">
        <v>33</v>
      </c>
      <c r="M539" s="3">
        <v>40.130000000000003</v>
      </c>
      <c r="N539">
        <v>1</v>
      </c>
      <c r="O539">
        <v>4.0130000000000013E-2</v>
      </c>
      <c r="P539" s="2" t="s">
        <v>1047</v>
      </c>
      <c r="Q539" t="s">
        <v>1372</v>
      </c>
      <c r="R539" t="s">
        <v>1044</v>
      </c>
      <c r="S539" t="s">
        <v>1415</v>
      </c>
      <c r="T539" t="s">
        <v>1192</v>
      </c>
      <c r="U539">
        <v>62.267514027778823</v>
      </c>
      <c r="V539" t="s">
        <v>1306</v>
      </c>
      <c r="W539" t="s">
        <v>3071</v>
      </c>
    </row>
    <row r="540" spans="1:23" x14ac:dyDescent="0.3">
      <c r="A540" t="s">
        <v>1036</v>
      </c>
      <c r="B540" t="s">
        <v>555</v>
      </c>
      <c r="C540" t="s">
        <v>554</v>
      </c>
      <c r="D540">
        <v>49088</v>
      </c>
      <c r="E540" t="s">
        <v>3527</v>
      </c>
      <c r="F540" t="s">
        <v>3528</v>
      </c>
      <c r="G540" s="1" t="s">
        <v>3529</v>
      </c>
      <c r="H540">
        <v>45776.519605729169</v>
      </c>
      <c r="I540" t="s">
        <v>3530</v>
      </c>
      <c r="J540">
        <v>60</v>
      </c>
      <c r="K540" t="s">
        <v>13</v>
      </c>
      <c r="L540" s="2" t="s">
        <v>19</v>
      </c>
      <c r="M540" s="3">
        <v>136</v>
      </c>
      <c r="N540">
        <v>1</v>
      </c>
      <c r="O540">
        <v>0.13600000000000001</v>
      </c>
      <c r="P540" s="2" t="s">
        <v>1473</v>
      </c>
      <c r="Q540" t="s">
        <v>1372</v>
      </c>
      <c r="R540" t="s">
        <v>1044</v>
      </c>
      <c r="S540" t="s">
        <v>1415</v>
      </c>
      <c r="T540" t="s">
        <v>1909</v>
      </c>
      <c r="U540">
        <v>89.753876238428347</v>
      </c>
      <c r="V540" t="s">
        <v>1540</v>
      </c>
      <c r="W540" t="s">
        <v>3531</v>
      </c>
    </row>
    <row r="541" spans="1:23" x14ac:dyDescent="0.3">
      <c r="A541" t="s">
        <v>1036</v>
      </c>
      <c r="B541" t="s">
        <v>3532</v>
      </c>
      <c r="C541" t="s">
        <v>178</v>
      </c>
      <c r="D541">
        <v>60038</v>
      </c>
      <c r="E541" t="s">
        <v>3533</v>
      </c>
      <c r="F541" t="s">
        <v>3534</v>
      </c>
      <c r="G541" s="1" t="s">
        <v>3535</v>
      </c>
      <c r="H541">
        <v>45775.706299976853</v>
      </c>
      <c r="I541" t="s">
        <v>3536</v>
      </c>
      <c r="J541">
        <v>80</v>
      </c>
      <c r="K541" t="s">
        <v>13</v>
      </c>
      <c r="L541" s="2" t="s">
        <v>19</v>
      </c>
      <c r="M541" s="3">
        <v>114</v>
      </c>
      <c r="N541">
        <v>1</v>
      </c>
      <c r="O541">
        <v>0.114</v>
      </c>
      <c r="P541" s="2" t="s">
        <v>1620</v>
      </c>
      <c r="Q541" t="s">
        <v>2604</v>
      </c>
      <c r="R541" t="s">
        <v>1044</v>
      </c>
      <c r="S541" t="s">
        <v>1902</v>
      </c>
      <c r="T541" t="s">
        <v>1554</v>
      </c>
      <c r="U541">
        <v>63.580718472221633</v>
      </c>
      <c r="V541" t="s">
        <v>3157</v>
      </c>
      <c r="W541" t="s">
        <v>3537</v>
      </c>
    </row>
    <row r="542" spans="1:23" x14ac:dyDescent="0.3">
      <c r="A542" t="s">
        <v>1036</v>
      </c>
      <c r="B542" t="s">
        <v>3538</v>
      </c>
      <c r="C542" t="s">
        <v>757</v>
      </c>
      <c r="D542">
        <v>59369</v>
      </c>
      <c r="E542" t="s">
        <v>3539</v>
      </c>
      <c r="F542" t="s">
        <v>3540</v>
      </c>
      <c r="G542" s="1" t="s">
        <v>3541</v>
      </c>
      <c r="H542">
        <v>45775.496388981483</v>
      </c>
      <c r="I542" t="s">
        <v>3542</v>
      </c>
      <c r="J542">
        <v>100</v>
      </c>
      <c r="K542" t="s">
        <v>13</v>
      </c>
      <c r="L542" s="2" t="s">
        <v>13</v>
      </c>
      <c r="M542" s="3">
        <v>54.8</v>
      </c>
      <c r="N542">
        <v>1</v>
      </c>
      <c r="O542">
        <v>5.4800000000000001E-2</v>
      </c>
      <c r="P542" s="2" t="s">
        <v>1047</v>
      </c>
      <c r="Q542" t="s">
        <v>2854</v>
      </c>
      <c r="R542" t="s">
        <v>1729</v>
      </c>
      <c r="S542" t="s">
        <v>1902</v>
      </c>
      <c r="T542" t="s">
        <v>1797</v>
      </c>
      <c r="U542">
        <v>64.507116527776816</v>
      </c>
      <c r="V542" t="s">
        <v>1306</v>
      </c>
      <c r="W542" t="s">
        <v>3543</v>
      </c>
    </row>
    <row r="543" spans="1:23" x14ac:dyDescent="0.3">
      <c r="A543" t="s">
        <v>1036</v>
      </c>
      <c r="B543" t="s">
        <v>803</v>
      </c>
      <c r="C543" t="s">
        <v>800</v>
      </c>
      <c r="D543">
        <v>59562</v>
      </c>
      <c r="E543" t="s">
        <v>3544</v>
      </c>
      <c r="F543" t="s">
        <v>3545</v>
      </c>
      <c r="G543" s="1" t="s">
        <v>3546</v>
      </c>
      <c r="H543">
        <v>45773.543520636573</v>
      </c>
      <c r="I543" t="s">
        <v>3547</v>
      </c>
      <c r="J543">
        <v>90</v>
      </c>
      <c r="K543" t="s">
        <v>13</v>
      </c>
      <c r="L543" s="2" t="s">
        <v>19</v>
      </c>
      <c r="M543" s="3">
        <v>43.76</v>
      </c>
      <c r="N543">
        <v>1</v>
      </c>
      <c r="O543">
        <v>4.376E-2</v>
      </c>
      <c r="P543" s="2" t="s">
        <v>1047</v>
      </c>
      <c r="Q543" t="s">
        <v>2598</v>
      </c>
      <c r="R543" t="s">
        <v>1044</v>
      </c>
      <c r="S543" t="s">
        <v>1908</v>
      </c>
      <c r="T543" t="s">
        <v>1759</v>
      </c>
      <c r="U543">
        <v>59.431185868059401</v>
      </c>
      <c r="V543" t="s">
        <v>1247</v>
      </c>
      <c r="W543" t="s">
        <v>1835</v>
      </c>
    </row>
    <row r="544" spans="1:23" x14ac:dyDescent="0.3">
      <c r="A544" t="s">
        <v>1036</v>
      </c>
      <c r="B544" t="s">
        <v>3522</v>
      </c>
      <c r="C544" t="s">
        <v>819</v>
      </c>
      <c r="D544">
        <v>58140</v>
      </c>
      <c r="E544" t="s">
        <v>3548</v>
      </c>
      <c r="F544" t="s">
        <v>3549</v>
      </c>
      <c r="G544" s="1" t="s">
        <v>3550</v>
      </c>
      <c r="H544">
        <v>45773.48989733796</v>
      </c>
      <c r="I544" t="s">
        <v>3551</v>
      </c>
      <c r="J544">
        <v>80</v>
      </c>
      <c r="K544" t="s">
        <v>13</v>
      </c>
      <c r="L544" s="2" t="s">
        <v>13</v>
      </c>
      <c r="M544" s="3">
        <v>40.130000000000003</v>
      </c>
      <c r="N544">
        <v>1</v>
      </c>
      <c r="O544">
        <v>4.0130000000000013E-2</v>
      </c>
      <c r="P544" s="2" t="s">
        <v>1047</v>
      </c>
      <c r="Q544" t="s">
        <v>2604</v>
      </c>
      <c r="R544" t="s">
        <v>1729</v>
      </c>
      <c r="S544" t="s">
        <v>1908</v>
      </c>
      <c r="T544" t="s">
        <v>3465</v>
      </c>
      <c r="U544">
        <v>90.385774456022773</v>
      </c>
      <c r="V544" t="s">
        <v>1306</v>
      </c>
      <c r="W544" t="s">
        <v>3309</v>
      </c>
    </row>
    <row r="545" spans="1:23" x14ac:dyDescent="0.3">
      <c r="A545" t="s">
        <v>1036</v>
      </c>
      <c r="B545" t="s">
        <v>596</v>
      </c>
      <c r="C545" t="s">
        <v>597</v>
      </c>
      <c r="D545">
        <v>47798</v>
      </c>
      <c r="E545" t="s">
        <v>3552</v>
      </c>
      <c r="F545" t="s">
        <v>3553</v>
      </c>
      <c r="G545" s="1" t="s">
        <v>1711</v>
      </c>
      <c r="H545">
        <v>45772.631426458327</v>
      </c>
      <c r="I545" t="s">
        <v>3554</v>
      </c>
      <c r="J545">
        <v>60</v>
      </c>
      <c r="K545" t="s">
        <v>13</v>
      </c>
      <c r="L545" s="2" t="s">
        <v>19</v>
      </c>
      <c r="M545" s="3">
        <v>45.6</v>
      </c>
      <c r="N545">
        <v>1</v>
      </c>
      <c r="O545">
        <v>4.5600000000000002E-2</v>
      </c>
      <c r="P545" s="2" t="s">
        <v>1802</v>
      </c>
      <c r="Q545" t="s">
        <v>2604</v>
      </c>
      <c r="R545" t="s">
        <v>1044</v>
      </c>
      <c r="S545" t="s">
        <v>1916</v>
      </c>
      <c r="T545" t="s">
        <v>3555</v>
      </c>
      <c r="U545">
        <v>396.054744293986</v>
      </c>
      <c r="W545" t="s">
        <v>3556</v>
      </c>
    </row>
    <row r="546" spans="1:23" x14ac:dyDescent="0.3">
      <c r="A546" t="s">
        <v>1036</v>
      </c>
      <c r="B546" t="s">
        <v>291</v>
      </c>
      <c r="C546" t="s">
        <v>292</v>
      </c>
      <c r="D546">
        <v>60088</v>
      </c>
      <c r="E546" t="s">
        <v>3557</v>
      </c>
      <c r="F546" t="s">
        <v>3558</v>
      </c>
      <c r="G546" s="1" t="s">
        <v>3559</v>
      </c>
      <c r="H546">
        <v>45772.579430289348</v>
      </c>
      <c r="I546" t="s">
        <v>1128</v>
      </c>
      <c r="J546">
        <v>60</v>
      </c>
      <c r="K546" t="s">
        <v>13</v>
      </c>
      <c r="L546" s="2" t="s">
        <v>19</v>
      </c>
      <c r="M546" s="3">
        <v>9.3309999999999995</v>
      </c>
      <c r="N546">
        <v>1</v>
      </c>
      <c r="O546">
        <v>9.330999999999999E-3</v>
      </c>
      <c r="P546" s="2" t="s">
        <v>1246</v>
      </c>
      <c r="Q546" t="s">
        <v>1372</v>
      </c>
      <c r="R546" t="s">
        <v>1044</v>
      </c>
      <c r="S546" t="s">
        <v>1047</v>
      </c>
      <c r="T546" t="s">
        <v>3560</v>
      </c>
      <c r="U546">
        <v>276.36958616897749</v>
      </c>
      <c r="V546" t="s">
        <v>1247</v>
      </c>
      <c r="W546" t="s">
        <v>1937</v>
      </c>
    </row>
    <row r="547" spans="1:23" x14ac:dyDescent="0.3">
      <c r="A547" t="s">
        <v>1036</v>
      </c>
      <c r="B547" t="s">
        <v>293</v>
      </c>
      <c r="C547" t="s">
        <v>294</v>
      </c>
      <c r="D547">
        <v>59242</v>
      </c>
      <c r="E547" t="s">
        <v>3561</v>
      </c>
      <c r="F547" t="s">
        <v>3558</v>
      </c>
      <c r="G547" s="1" t="s">
        <v>2771</v>
      </c>
      <c r="H547">
        <v>45772.526317453703</v>
      </c>
      <c r="I547" t="s">
        <v>1128</v>
      </c>
      <c r="J547">
        <v>60</v>
      </c>
      <c r="K547" t="s">
        <v>13</v>
      </c>
      <c r="L547" s="2" t="s">
        <v>19</v>
      </c>
      <c r="M547" s="3">
        <v>7.468</v>
      </c>
      <c r="N547">
        <v>1</v>
      </c>
      <c r="O547">
        <v>7.4679999999999998E-3</v>
      </c>
      <c r="P547" s="2" t="s">
        <v>1246</v>
      </c>
      <c r="Q547" t="s">
        <v>1372</v>
      </c>
      <c r="R547" t="s">
        <v>1044</v>
      </c>
      <c r="S547" t="s">
        <v>1047</v>
      </c>
      <c r="T547" t="s">
        <v>2331</v>
      </c>
      <c r="U547">
        <v>277.37030614583642</v>
      </c>
      <c r="V547" t="s">
        <v>1820</v>
      </c>
      <c r="W547" t="s">
        <v>2990</v>
      </c>
    </row>
    <row r="548" spans="1:23" x14ac:dyDescent="0.3">
      <c r="A548" t="s">
        <v>1036</v>
      </c>
      <c r="B548" t="s">
        <v>293</v>
      </c>
      <c r="C548" t="s">
        <v>294</v>
      </c>
      <c r="D548">
        <v>59242</v>
      </c>
      <c r="E548" t="s">
        <v>3562</v>
      </c>
      <c r="F548" t="s">
        <v>3563</v>
      </c>
      <c r="G548" s="1" t="s">
        <v>3564</v>
      </c>
      <c r="H548">
        <v>45772.5259156713</v>
      </c>
      <c r="I548" t="s">
        <v>3565</v>
      </c>
      <c r="J548">
        <v>60</v>
      </c>
      <c r="K548" t="s">
        <v>13</v>
      </c>
      <c r="L548" s="2" t="s">
        <v>19</v>
      </c>
      <c r="M548" s="3">
        <v>7.468</v>
      </c>
      <c r="N548">
        <v>1</v>
      </c>
      <c r="O548">
        <v>7.4679999999999998E-3</v>
      </c>
      <c r="P548" s="2" t="s">
        <v>1246</v>
      </c>
      <c r="Q548" t="s">
        <v>1372</v>
      </c>
      <c r="R548" t="s">
        <v>1044</v>
      </c>
      <c r="S548" t="s">
        <v>1916</v>
      </c>
      <c r="T548" t="s">
        <v>3566</v>
      </c>
      <c r="U548">
        <v>519.39272105324198</v>
      </c>
      <c r="V548" t="s">
        <v>1820</v>
      </c>
      <c r="W548" t="s">
        <v>2990</v>
      </c>
    </row>
    <row r="549" spans="1:23" x14ac:dyDescent="0.3">
      <c r="A549" t="s">
        <v>1036</v>
      </c>
      <c r="B549" t="s">
        <v>3494</v>
      </c>
      <c r="C549" t="s">
        <v>554</v>
      </c>
      <c r="D549">
        <v>58503</v>
      </c>
      <c r="E549" t="s">
        <v>3567</v>
      </c>
      <c r="F549" t="s">
        <v>3568</v>
      </c>
      <c r="G549" s="1" t="s">
        <v>1665</v>
      </c>
      <c r="H549">
        <v>45772.36106815972</v>
      </c>
      <c r="I549" t="s">
        <v>3569</v>
      </c>
      <c r="J549">
        <v>80</v>
      </c>
      <c r="K549" t="s">
        <v>13</v>
      </c>
      <c r="L549" s="2" t="s">
        <v>19</v>
      </c>
      <c r="M549" s="3">
        <v>136</v>
      </c>
      <c r="N549">
        <v>1</v>
      </c>
      <c r="O549">
        <v>0.13600000000000001</v>
      </c>
      <c r="P549" s="2" t="s">
        <v>1473</v>
      </c>
      <c r="Q549" t="s">
        <v>2604</v>
      </c>
      <c r="R549" t="s">
        <v>1044</v>
      </c>
      <c r="S549" t="s">
        <v>1916</v>
      </c>
      <c r="T549" t="s">
        <v>1225</v>
      </c>
      <c r="U549">
        <v>76.002859942127543</v>
      </c>
      <c r="V549" t="s">
        <v>1047</v>
      </c>
      <c r="W549" t="s">
        <v>1047</v>
      </c>
    </row>
    <row r="550" spans="1:23" x14ac:dyDescent="0.3">
      <c r="A550" t="s">
        <v>1036</v>
      </c>
      <c r="B550" t="s">
        <v>3532</v>
      </c>
      <c r="C550" t="s">
        <v>178</v>
      </c>
      <c r="D550">
        <v>60038</v>
      </c>
      <c r="E550" t="s">
        <v>3570</v>
      </c>
      <c r="F550" t="s">
        <v>3571</v>
      </c>
      <c r="G550" s="1" t="s">
        <v>3572</v>
      </c>
      <c r="H550">
        <v>45771.983285219903</v>
      </c>
      <c r="I550" t="s">
        <v>3573</v>
      </c>
      <c r="J550">
        <v>80</v>
      </c>
      <c r="K550" t="s">
        <v>13</v>
      </c>
      <c r="L550" s="2" t="s">
        <v>13</v>
      </c>
      <c r="M550" s="3">
        <v>114</v>
      </c>
      <c r="N550">
        <v>1</v>
      </c>
      <c r="O550">
        <v>0.114</v>
      </c>
      <c r="P550" s="2" t="s">
        <v>1620</v>
      </c>
      <c r="Q550" t="s">
        <v>2598</v>
      </c>
      <c r="R550" t="s">
        <v>1729</v>
      </c>
      <c r="S550" t="s">
        <v>1931</v>
      </c>
      <c r="T550" t="s">
        <v>1554</v>
      </c>
      <c r="U550">
        <v>63.783391805554857</v>
      </c>
      <c r="V550" t="s">
        <v>3157</v>
      </c>
      <c r="W550" t="s">
        <v>3537</v>
      </c>
    </row>
    <row r="551" spans="1:23" x14ac:dyDescent="0.3">
      <c r="A551" t="s">
        <v>1036</v>
      </c>
      <c r="B551" t="s">
        <v>1629</v>
      </c>
      <c r="C551" t="s">
        <v>687</v>
      </c>
      <c r="D551">
        <v>53240</v>
      </c>
      <c r="E551" t="s">
        <v>3574</v>
      </c>
      <c r="F551" t="s">
        <v>3207</v>
      </c>
      <c r="G551" s="1" t="s">
        <v>2042</v>
      </c>
      <c r="H551">
        <v>45771.375082939812</v>
      </c>
      <c r="I551" t="s">
        <v>3575</v>
      </c>
      <c r="J551">
        <v>50</v>
      </c>
      <c r="K551" t="s">
        <v>13</v>
      </c>
      <c r="L551" s="2" t="s">
        <v>19</v>
      </c>
      <c r="M551" s="3">
        <v>10</v>
      </c>
      <c r="N551">
        <v>1</v>
      </c>
      <c r="O551">
        <v>0.01</v>
      </c>
      <c r="P551" s="2" t="s">
        <v>1634</v>
      </c>
      <c r="Q551" t="s">
        <v>2604</v>
      </c>
      <c r="R551" t="s">
        <v>1044</v>
      </c>
      <c r="S551" t="s">
        <v>1931</v>
      </c>
      <c r="T551" t="s">
        <v>1853</v>
      </c>
      <c r="U551">
        <v>78.244807268521981</v>
      </c>
      <c r="V551" t="s">
        <v>1635</v>
      </c>
      <c r="W551" t="s">
        <v>1636</v>
      </c>
    </row>
    <row r="552" spans="1:23" x14ac:dyDescent="0.3">
      <c r="A552" t="s">
        <v>1036</v>
      </c>
      <c r="B552" t="s">
        <v>1629</v>
      </c>
      <c r="C552" t="s">
        <v>687</v>
      </c>
      <c r="D552">
        <v>53240</v>
      </c>
      <c r="E552" t="s">
        <v>3576</v>
      </c>
      <c r="F552" t="s">
        <v>3577</v>
      </c>
      <c r="G552" s="1" t="s">
        <v>3578</v>
      </c>
      <c r="H552">
        <v>45771.37372019676</v>
      </c>
      <c r="I552" t="s">
        <v>3579</v>
      </c>
      <c r="J552">
        <v>50</v>
      </c>
      <c r="K552" t="s">
        <v>13</v>
      </c>
      <c r="L552" s="2" t="s">
        <v>19</v>
      </c>
      <c r="M552" s="3">
        <v>10</v>
      </c>
      <c r="N552">
        <v>1</v>
      </c>
      <c r="O552">
        <v>0.01</v>
      </c>
      <c r="P552" s="2" t="s">
        <v>1634</v>
      </c>
      <c r="Q552" t="s">
        <v>2604</v>
      </c>
      <c r="R552" t="s">
        <v>1044</v>
      </c>
      <c r="S552" t="s">
        <v>1931</v>
      </c>
      <c r="T552" t="s">
        <v>1853</v>
      </c>
      <c r="U552">
        <v>78.924295034725219</v>
      </c>
      <c r="V552" t="s">
        <v>1635</v>
      </c>
      <c r="W552" t="s">
        <v>1636</v>
      </c>
    </row>
    <row r="553" spans="1:23" x14ac:dyDescent="0.3">
      <c r="A553" t="s">
        <v>1036</v>
      </c>
      <c r="B553" t="s">
        <v>3580</v>
      </c>
      <c r="C553" t="s">
        <v>393</v>
      </c>
      <c r="D553">
        <v>59255</v>
      </c>
      <c r="E553" t="s">
        <v>3581</v>
      </c>
      <c r="F553" t="s">
        <v>3582</v>
      </c>
      <c r="G553" s="1" t="s">
        <v>3583</v>
      </c>
      <c r="H553">
        <v>45769.773514456021</v>
      </c>
      <c r="I553" t="s">
        <v>3584</v>
      </c>
      <c r="J553">
        <v>80</v>
      </c>
      <c r="K553" t="s">
        <v>13</v>
      </c>
      <c r="L553" s="2" t="s">
        <v>19</v>
      </c>
      <c r="M553" s="3">
        <v>64.53</v>
      </c>
      <c r="N553">
        <v>1</v>
      </c>
      <c r="O553">
        <v>6.4530000000000004E-2</v>
      </c>
      <c r="P553" s="2" t="s">
        <v>1964</v>
      </c>
      <c r="Q553" t="s">
        <v>2854</v>
      </c>
      <c r="R553" t="s">
        <v>1044</v>
      </c>
      <c r="S553" t="s">
        <v>1215</v>
      </c>
      <c r="T553" t="s">
        <v>1405</v>
      </c>
      <c r="U553">
        <v>80.666283136575657</v>
      </c>
      <c r="V553" t="s">
        <v>1820</v>
      </c>
      <c r="W553" t="s">
        <v>3585</v>
      </c>
    </row>
    <row r="554" spans="1:23" x14ac:dyDescent="0.3">
      <c r="A554" t="s">
        <v>1036</v>
      </c>
      <c r="B554" t="s">
        <v>346</v>
      </c>
      <c r="C554" t="s">
        <v>345</v>
      </c>
      <c r="D554">
        <v>59123</v>
      </c>
      <c r="E554" t="s">
        <v>3586</v>
      </c>
      <c r="F554" t="s">
        <v>3553</v>
      </c>
      <c r="G554" s="1" t="s">
        <v>3587</v>
      </c>
      <c r="H554">
        <v>45768.826346250004</v>
      </c>
      <c r="I554" t="s">
        <v>3588</v>
      </c>
      <c r="J554">
        <v>50</v>
      </c>
      <c r="K554" t="s">
        <v>13</v>
      </c>
      <c r="L554" s="2" t="s">
        <v>19</v>
      </c>
      <c r="M554" s="3">
        <v>16.8</v>
      </c>
      <c r="N554">
        <v>1</v>
      </c>
      <c r="O554">
        <v>1.6799999999999999E-2</v>
      </c>
      <c r="P554" s="2" t="s">
        <v>1246</v>
      </c>
      <c r="Q554" t="s">
        <v>2598</v>
      </c>
      <c r="R554" t="s">
        <v>1044</v>
      </c>
      <c r="S554" t="s">
        <v>2475</v>
      </c>
      <c r="T554" t="s">
        <v>3555</v>
      </c>
      <c r="U554">
        <v>396.48180613425939</v>
      </c>
      <c r="V554" t="s">
        <v>1820</v>
      </c>
      <c r="W554" t="s">
        <v>1254</v>
      </c>
    </row>
    <row r="555" spans="1:23" x14ac:dyDescent="0.3">
      <c r="A555" t="s">
        <v>1036</v>
      </c>
      <c r="B555" t="s">
        <v>2628</v>
      </c>
      <c r="C555" t="s">
        <v>170</v>
      </c>
      <c r="D555">
        <v>59586</v>
      </c>
      <c r="E555" t="s">
        <v>3589</v>
      </c>
      <c r="F555" t="s">
        <v>1168</v>
      </c>
      <c r="G555" s="1" t="s">
        <v>1228</v>
      </c>
      <c r="H555">
        <v>45765.738396076391</v>
      </c>
      <c r="I555" t="s">
        <v>3590</v>
      </c>
      <c r="J555">
        <v>90</v>
      </c>
      <c r="K555" t="s">
        <v>13</v>
      </c>
      <c r="L555" s="2" t="s">
        <v>13</v>
      </c>
      <c r="M555" s="3">
        <v>99</v>
      </c>
      <c r="N555">
        <v>1</v>
      </c>
      <c r="O555">
        <v>9.9000000000000005E-2</v>
      </c>
      <c r="P555" s="2" t="s">
        <v>1047</v>
      </c>
      <c r="Q555" t="s">
        <v>2854</v>
      </c>
      <c r="R555" t="s">
        <v>1729</v>
      </c>
      <c r="S555" t="s">
        <v>1955</v>
      </c>
      <c r="T555" t="s">
        <v>1118</v>
      </c>
      <c r="U555">
        <v>72.896633472220856</v>
      </c>
      <c r="V555" t="s">
        <v>2632</v>
      </c>
      <c r="W555" t="s">
        <v>2645</v>
      </c>
    </row>
    <row r="556" spans="1:23" x14ac:dyDescent="0.3">
      <c r="A556" t="s">
        <v>1036</v>
      </c>
      <c r="B556" t="s">
        <v>3591</v>
      </c>
      <c r="C556" t="s">
        <v>442</v>
      </c>
      <c r="D556">
        <v>59102</v>
      </c>
      <c r="E556" t="s">
        <v>3592</v>
      </c>
      <c r="F556" t="s">
        <v>1961</v>
      </c>
      <c r="G556" s="1" t="s">
        <v>3593</v>
      </c>
      <c r="H556">
        <v>45765.712025706023</v>
      </c>
      <c r="I556" t="s">
        <v>3594</v>
      </c>
      <c r="J556">
        <v>80</v>
      </c>
      <c r="K556" t="s">
        <v>13</v>
      </c>
      <c r="L556" s="2" t="s">
        <v>19</v>
      </c>
      <c r="M556" s="3">
        <v>50.8</v>
      </c>
      <c r="N556">
        <v>1</v>
      </c>
      <c r="O556">
        <v>5.0799999999999998E-2</v>
      </c>
      <c r="P556" s="2" t="s">
        <v>1047</v>
      </c>
      <c r="Q556" t="s">
        <v>2598</v>
      </c>
      <c r="R556" t="s">
        <v>1044</v>
      </c>
      <c r="S556" t="s">
        <v>1955</v>
      </c>
      <c r="T556" t="s">
        <v>1239</v>
      </c>
      <c r="U556">
        <v>87.414668668978265</v>
      </c>
      <c r="V556" t="s">
        <v>1820</v>
      </c>
      <c r="W556" t="s">
        <v>3595</v>
      </c>
    </row>
    <row r="557" spans="1:23" x14ac:dyDescent="0.3">
      <c r="A557" t="s">
        <v>1036</v>
      </c>
      <c r="B557" t="s">
        <v>797</v>
      </c>
      <c r="C557" t="s">
        <v>787</v>
      </c>
      <c r="D557">
        <v>59065</v>
      </c>
      <c r="E557" t="s">
        <v>3596</v>
      </c>
      <c r="F557" t="s">
        <v>3597</v>
      </c>
      <c r="G557" s="1" t="s">
        <v>3598</v>
      </c>
      <c r="H557">
        <v>45765.585138773153</v>
      </c>
      <c r="I557" t="s">
        <v>3599</v>
      </c>
      <c r="J557">
        <v>70</v>
      </c>
      <c r="K557" t="s">
        <v>13</v>
      </c>
      <c r="L557" s="2" t="s">
        <v>13</v>
      </c>
      <c r="M557" s="3">
        <v>56.13</v>
      </c>
      <c r="N557">
        <v>1</v>
      </c>
      <c r="O557">
        <v>5.6130000000000013E-2</v>
      </c>
      <c r="P557" s="2" t="s">
        <v>1047</v>
      </c>
      <c r="Q557" t="s">
        <v>2854</v>
      </c>
      <c r="R557" t="s">
        <v>1729</v>
      </c>
      <c r="S557" t="s">
        <v>1955</v>
      </c>
      <c r="T557" t="s">
        <v>3600</v>
      </c>
      <c r="U557">
        <v>212.74470674768961</v>
      </c>
      <c r="V557" t="s">
        <v>1240</v>
      </c>
      <c r="W557" t="s">
        <v>1389</v>
      </c>
    </row>
    <row r="558" spans="1:23" x14ac:dyDescent="0.3">
      <c r="A558" t="s">
        <v>1036</v>
      </c>
      <c r="B558" t="s">
        <v>799</v>
      </c>
      <c r="C558" t="s">
        <v>800</v>
      </c>
      <c r="D558">
        <v>55135</v>
      </c>
      <c r="E558" t="s">
        <v>3601</v>
      </c>
      <c r="F558" t="s">
        <v>3602</v>
      </c>
      <c r="G558" s="1" t="s">
        <v>3603</v>
      </c>
      <c r="H558">
        <v>45763.912829918983</v>
      </c>
      <c r="I558" t="s">
        <v>3604</v>
      </c>
      <c r="J558">
        <v>70</v>
      </c>
      <c r="K558" t="s">
        <v>13</v>
      </c>
      <c r="L558" s="2" t="s">
        <v>13</v>
      </c>
      <c r="M558" s="3">
        <v>43.76</v>
      </c>
      <c r="N558">
        <v>1</v>
      </c>
      <c r="O558">
        <v>4.376E-2</v>
      </c>
      <c r="P558" s="2" t="s">
        <v>1047</v>
      </c>
      <c r="Q558" t="s">
        <v>2854</v>
      </c>
      <c r="R558" t="s">
        <v>1729</v>
      </c>
      <c r="S558" t="s">
        <v>3605</v>
      </c>
      <c r="T558" t="s">
        <v>2405</v>
      </c>
      <c r="U558">
        <v>140.7820241782392</v>
      </c>
      <c r="V558" t="s">
        <v>1247</v>
      </c>
      <c r="W558" t="s">
        <v>3606</v>
      </c>
    </row>
    <row r="559" spans="1:23" x14ac:dyDescent="0.3">
      <c r="A559" t="s">
        <v>1036</v>
      </c>
      <c r="B559" t="s">
        <v>2855</v>
      </c>
      <c r="C559" t="s">
        <v>96</v>
      </c>
      <c r="D559">
        <v>50201</v>
      </c>
      <c r="E559" t="s">
        <v>3607</v>
      </c>
      <c r="F559" t="s">
        <v>3608</v>
      </c>
      <c r="G559" s="1" t="s">
        <v>3609</v>
      </c>
      <c r="H559">
        <v>45762.813164409723</v>
      </c>
      <c r="I559" t="s">
        <v>3610</v>
      </c>
      <c r="J559">
        <v>60</v>
      </c>
      <c r="K559" t="s">
        <v>13</v>
      </c>
      <c r="L559" s="2" t="s">
        <v>13</v>
      </c>
      <c r="M559" s="3">
        <v>87.8</v>
      </c>
      <c r="N559">
        <v>1</v>
      </c>
      <c r="O559">
        <v>8.7800000000000003E-2</v>
      </c>
      <c r="P559" s="2" t="s">
        <v>1796</v>
      </c>
      <c r="Q559" t="s">
        <v>2598</v>
      </c>
      <c r="R559" t="s">
        <v>1729</v>
      </c>
      <c r="S559" t="s">
        <v>1959</v>
      </c>
      <c r="T559" t="s">
        <v>3611</v>
      </c>
      <c r="U559">
        <v>142.92151572916919</v>
      </c>
      <c r="V559" t="s">
        <v>1798</v>
      </c>
      <c r="W559" t="s">
        <v>1799</v>
      </c>
    </row>
    <row r="560" spans="1:23" x14ac:dyDescent="0.3">
      <c r="A560" t="s">
        <v>1036</v>
      </c>
      <c r="B560" t="s">
        <v>855</v>
      </c>
      <c r="C560" t="s">
        <v>819</v>
      </c>
      <c r="D560">
        <v>59601</v>
      </c>
      <c r="E560" t="s">
        <v>3612</v>
      </c>
      <c r="F560" t="s">
        <v>3613</v>
      </c>
      <c r="G560" s="1" t="s">
        <v>1047</v>
      </c>
      <c r="H560">
        <v>45762.674863773151</v>
      </c>
      <c r="I560" t="s">
        <v>3614</v>
      </c>
      <c r="J560">
        <v>10</v>
      </c>
      <c r="K560" t="s">
        <v>13</v>
      </c>
      <c r="L560" s="2" t="s">
        <v>33</v>
      </c>
      <c r="M560" s="3">
        <v>40.130000000000003</v>
      </c>
      <c r="N560">
        <v>1</v>
      </c>
      <c r="O560">
        <v>4.0130000000000013E-2</v>
      </c>
      <c r="P560" s="2" t="s">
        <v>1047</v>
      </c>
      <c r="Q560" t="s">
        <v>1237</v>
      </c>
      <c r="R560" t="s">
        <v>1044</v>
      </c>
      <c r="S560" t="s">
        <v>1959</v>
      </c>
      <c r="T560" t="s">
        <v>3437</v>
      </c>
      <c r="U560">
        <v>91.876873206019809</v>
      </c>
      <c r="V560" t="s">
        <v>1047</v>
      </c>
      <c r="W560" t="s">
        <v>1047</v>
      </c>
    </row>
    <row r="561" spans="1:23" x14ac:dyDescent="0.3">
      <c r="A561" t="s">
        <v>1036</v>
      </c>
      <c r="B561" t="s">
        <v>2628</v>
      </c>
      <c r="C561" t="s">
        <v>170</v>
      </c>
      <c r="D561">
        <v>59589</v>
      </c>
      <c r="E561" t="s">
        <v>3615</v>
      </c>
      <c r="F561" t="s">
        <v>3616</v>
      </c>
      <c r="G561" s="1" t="s">
        <v>3046</v>
      </c>
      <c r="H561">
        <v>45760.306276793977</v>
      </c>
      <c r="I561" t="s">
        <v>3617</v>
      </c>
      <c r="J561">
        <v>90</v>
      </c>
      <c r="K561" t="s">
        <v>13</v>
      </c>
      <c r="L561" s="2" t="s">
        <v>13</v>
      </c>
      <c r="M561" s="3">
        <v>99</v>
      </c>
      <c r="N561">
        <v>1</v>
      </c>
      <c r="O561">
        <v>9.9000000000000005E-2</v>
      </c>
      <c r="P561" s="2" t="s">
        <v>1047</v>
      </c>
      <c r="Q561" t="s">
        <v>2598</v>
      </c>
      <c r="R561" t="s">
        <v>1729</v>
      </c>
      <c r="S561" t="s">
        <v>3618</v>
      </c>
      <c r="T561" t="s">
        <v>3619</v>
      </c>
      <c r="U561">
        <v>155.91597561342499</v>
      </c>
      <c r="V561" t="s">
        <v>2632</v>
      </c>
      <c r="W561" t="s">
        <v>1334</v>
      </c>
    </row>
    <row r="562" spans="1:23" x14ac:dyDescent="0.3">
      <c r="A562" t="s">
        <v>1036</v>
      </c>
      <c r="B562" t="s">
        <v>3620</v>
      </c>
      <c r="C562" t="s">
        <v>1002</v>
      </c>
      <c r="D562">
        <v>55932</v>
      </c>
      <c r="E562" t="s">
        <v>3621</v>
      </c>
      <c r="F562" t="s">
        <v>3622</v>
      </c>
      <c r="G562" s="1" t="s">
        <v>1292</v>
      </c>
      <c r="H562">
        <v>45758.995230960652</v>
      </c>
      <c r="I562" t="s">
        <v>3623</v>
      </c>
      <c r="J562">
        <v>80</v>
      </c>
      <c r="K562" t="s">
        <v>13</v>
      </c>
      <c r="L562" s="2" t="s">
        <v>1235</v>
      </c>
      <c r="M562" s="3">
        <v>152</v>
      </c>
      <c r="N562">
        <v>1</v>
      </c>
      <c r="O562">
        <v>0.152</v>
      </c>
      <c r="P562" s="2" t="s">
        <v>3624</v>
      </c>
      <c r="Q562" t="s">
        <v>1372</v>
      </c>
      <c r="R562" t="s">
        <v>1044</v>
      </c>
      <c r="S562" t="s">
        <v>2484</v>
      </c>
      <c r="T562" t="s">
        <v>3625</v>
      </c>
      <c r="U562">
        <v>121.34004363426359</v>
      </c>
      <c r="V562" t="s">
        <v>3624</v>
      </c>
      <c r="W562" t="s">
        <v>1432</v>
      </c>
    </row>
    <row r="563" spans="1:23" x14ac:dyDescent="0.3">
      <c r="A563" t="s">
        <v>1036</v>
      </c>
      <c r="B563" t="s">
        <v>3620</v>
      </c>
      <c r="C563" t="s">
        <v>1002</v>
      </c>
      <c r="D563">
        <v>55932</v>
      </c>
      <c r="E563" t="s">
        <v>3626</v>
      </c>
      <c r="F563" t="s">
        <v>3627</v>
      </c>
      <c r="G563" s="1" t="s">
        <v>1271</v>
      </c>
      <c r="H563">
        <v>45758.916479467589</v>
      </c>
      <c r="I563" t="s">
        <v>3628</v>
      </c>
      <c r="J563">
        <v>80</v>
      </c>
      <c r="K563" t="s">
        <v>13</v>
      </c>
      <c r="L563" s="2" t="s">
        <v>1235</v>
      </c>
      <c r="M563" s="3">
        <v>152</v>
      </c>
      <c r="N563">
        <v>1</v>
      </c>
      <c r="O563">
        <v>0.152</v>
      </c>
      <c r="P563" s="2" t="s">
        <v>3624</v>
      </c>
      <c r="Q563" t="s">
        <v>1372</v>
      </c>
      <c r="R563" t="s">
        <v>1044</v>
      </c>
      <c r="S563" t="s">
        <v>2484</v>
      </c>
      <c r="T563" t="s">
        <v>3629</v>
      </c>
      <c r="U563">
        <v>124.22647587963</v>
      </c>
      <c r="V563" t="s">
        <v>3624</v>
      </c>
      <c r="W563" t="s">
        <v>1432</v>
      </c>
    </row>
    <row r="564" spans="1:23" x14ac:dyDescent="0.3">
      <c r="A564" t="s">
        <v>1036</v>
      </c>
      <c r="B564" t="s">
        <v>3620</v>
      </c>
      <c r="C564" t="s">
        <v>1002</v>
      </c>
      <c r="D564">
        <v>55932</v>
      </c>
      <c r="E564" t="s">
        <v>3630</v>
      </c>
      <c r="F564" t="s">
        <v>3631</v>
      </c>
      <c r="G564" s="1" t="s">
        <v>1276</v>
      </c>
      <c r="H564">
        <v>45758.915545393516</v>
      </c>
      <c r="I564" t="s">
        <v>3632</v>
      </c>
      <c r="J564">
        <v>80</v>
      </c>
      <c r="K564" t="s">
        <v>13</v>
      </c>
      <c r="L564" s="2" t="s">
        <v>1235</v>
      </c>
      <c r="M564" s="3">
        <v>152</v>
      </c>
      <c r="N564">
        <v>1</v>
      </c>
      <c r="O564">
        <v>0.152</v>
      </c>
      <c r="P564" s="2" t="s">
        <v>3624</v>
      </c>
      <c r="Q564" t="s">
        <v>1372</v>
      </c>
      <c r="R564" t="s">
        <v>1044</v>
      </c>
      <c r="S564" t="s">
        <v>2484</v>
      </c>
      <c r="T564" t="s">
        <v>3633</v>
      </c>
      <c r="U564">
        <v>130.2755861458354</v>
      </c>
      <c r="V564" t="s">
        <v>3624</v>
      </c>
      <c r="W564" t="s">
        <v>1432</v>
      </c>
    </row>
    <row r="565" spans="1:23" x14ac:dyDescent="0.3">
      <c r="A565" t="s">
        <v>1036</v>
      </c>
      <c r="B565" t="s">
        <v>623</v>
      </c>
      <c r="C565" t="s">
        <v>624</v>
      </c>
      <c r="D565">
        <v>50061</v>
      </c>
      <c r="E565" t="s">
        <v>3634</v>
      </c>
      <c r="F565" t="s">
        <v>3635</v>
      </c>
      <c r="G565" s="1" t="s">
        <v>3636</v>
      </c>
      <c r="H565">
        <v>45755.973075127316</v>
      </c>
      <c r="I565" t="s">
        <v>3637</v>
      </c>
      <c r="J565">
        <v>90</v>
      </c>
      <c r="K565" t="s">
        <v>13</v>
      </c>
      <c r="L565" s="2" t="s">
        <v>13</v>
      </c>
      <c r="M565" s="3">
        <v>41.1</v>
      </c>
      <c r="N565">
        <v>1</v>
      </c>
      <c r="O565">
        <v>4.1099999999999998E-2</v>
      </c>
      <c r="P565" s="2" t="s">
        <v>1111</v>
      </c>
      <c r="Q565" t="s">
        <v>2598</v>
      </c>
      <c r="R565" t="s">
        <v>1729</v>
      </c>
      <c r="S565" t="s">
        <v>1224</v>
      </c>
      <c r="T565" t="s">
        <v>3638</v>
      </c>
      <c r="U565">
        <v>131.2766669444463</v>
      </c>
      <c r="V565" t="s">
        <v>1111</v>
      </c>
      <c r="W565" t="s">
        <v>1555</v>
      </c>
    </row>
    <row r="566" spans="1:23" x14ac:dyDescent="0.3">
      <c r="A566" t="s">
        <v>1036</v>
      </c>
      <c r="B566" t="s">
        <v>623</v>
      </c>
      <c r="C566" t="s">
        <v>624</v>
      </c>
      <c r="D566">
        <v>42098</v>
      </c>
      <c r="E566" t="s">
        <v>3639</v>
      </c>
      <c r="F566" t="s">
        <v>3640</v>
      </c>
      <c r="G566" s="1" t="s">
        <v>3641</v>
      </c>
      <c r="H566">
        <v>45755.972236145833</v>
      </c>
      <c r="I566" t="s">
        <v>3642</v>
      </c>
      <c r="J566">
        <v>80</v>
      </c>
      <c r="K566" t="s">
        <v>13</v>
      </c>
      <c r="L566" s="2" t="s">
        <v>13</v>
      </c>
      <c r="M566" s="3">
        <v>41.1</v>
      </c>
      <c r="N566">
        <v>1</v>
      </c>
      <c r="O566">
        <v>4.1099999999999998E-2</v>
      </c>
      <c r="P566" s="2" t="s">
        <v>1111</v>
      </c>
      <c r="Q566" t="s">
        <v>2598</v>
      </c>
      <c r="R566" t="s">
        <v>1729</v>
      </c>
      <c r="S566" t="s">
        <v>1224</v>
      </c>
      <c r="T566" t="s">
        <v>3643</v>
      </c>
      <c r="U566">
        <v>129.31334473379681</v>
      </c>
      <c r="V566" t="s">
        <v>1047</v>
      </c>
      <c r="W566" t="s">
        <v>1992</v>
      </c>
    </row>
    <row r="567" spans="1:23" x14ac:dyDescent="0.3">
      <c r="A567" t="s">
        <v>1036</v>
      </c>
      <c r="B567" t="s">
        <v>623</v>
      </c>
      <c r="C567" t="s">
        <v>624</v>
      </c>
      <c r="D567">
        <v>50061</v>
      </c>
      <c r="E567" t="s">
        <v>3644</v>
      </c>
      <c r="F567" t="s">
        <v>3645</v>
      </c>
      <c r="G567" s="1" t="s">
        <v>3646</v>
      </c>
      <c r="H567">
        <v>45755.971608206019</v>
      </c>
      <c r="I567" t="s">
        <v>3647</v>
      </c>
      <c r="J567">
        <v>90</v>
      </c>
      <c r="K567" t="s">
        <v>13</v>
      </c>
      <c r="L567" s="2" t="s">
        <v>13</v>
      </c>
      <c r="M567" s="3">
        <v>41.1</v>
      </c>
      <c r="N567">
        <v>1</v>
      </c>
      <c r="O567">
        <v>4.1099999999999998E-2</v>
      </c>
      <c r="P567" s="2" t="s">
        <v>1111</v>
      </c>
      <c r="Q567" t="s">
        <v>2598</v>
      </c>
      <c r="R567" t="s">
        <v>1729</v>
      </c>
      <c r="S567" t="s">
        <v>1224</v>
      </c>
      <c r="T567" t="s">
        <v>3648</v>
      </c>
      <c r="U567">
        <v>148.29564388888679</v>
      </c>
      <c r="V567" t="s">
        <v>1111</v>
      </c>
      <c r="W567" t="s">
        <v>1555</v>
      </c>
    </row>
    <row r="568" spans="1:23" x14ac:dyDescent="0.3">
      <c r="A568" t="s">
        <v>1036</v>
      </c>
      <c r="B568" t="s">
        <v>623</v>
      </c>
      <c r="C568" t="s">
        <v>624</v>
      </c>
      <c r="D568">
        <v>42098</v>
      </c>
      <c r="E568" t="s">
        <v>3649</v>
      </c>
      <c r="F568" t="s">
        <v>3650</v>
      </c>
      <c r="G568" s="1" t="s">
        <v>3651</v>
      </c>
      <c r="H568">
        <v>45755.970708877307</v>
      </c>
      <c r="I568" t="s">
        <v>3652</v>
      </c>
      <c r="J568">
        <v>80</v>
      </c>
      <c r="K568" t="s">
        <v>13</v>
      </c>
      <c r="L568" s="2" t="s">
        <v>13</v>
      </c>
      <c r="M568" s="3">
        <v>41.1</v>
      </c>
      <c r="N568">
        <v>1</v>
      </c>
      <c r="O568">
        <v>4.1099999999999998E-2</v>
      </c>
      <c r="P568" s="2" t="s">
        <v>1111</v>
      </c>
      <c r="Q568" t="s">
        <v>2598</v>
      </c>
      <c r="R568" t="s">
        <v>1729</v>
      </c>
      <c r="S568" t="s">
        <v>1224</v>
      </c>
      <c r="T568" t="s">
        <v>1448</v>
      </c>
      <c r="U568">
        <v>149.12165050925981</v>
      </c>
      <c r="V568" t="s">
        <v>1047</v>
      </c>
      <c r="W568" t="s">
        <v>1992</v>
      </c>
    </row>
    <row r="569" spans="1:23" x14ac:dyDescent="0.3">
      <c r="A569" t="s">
        <v>1036</v>
      </c>
      <c r="B569" t="s">
        <v>623</v>
      </c>
      <c r="C569" t="s">
        <v>624</v>
      </c>
      <c r="D569">
        <v>50061</v>
      </c>
      <c r="E569" t="s">
        <v>3653</v>
      </c>
      <c r="F569" t="s">
        <v>3650</v>
      </c>
      <c r="G569" s="1" t="s">
        <v>3654</v>
      </c>
      <c r="H569">
        <v>45755.890445046287</v>
      </c>
      <c r="I569" t="s">
        <v>3655</v>
      </c>
      <c r="J569">
        <v>90</v>
      </c>
      <c r="K569" t="s">
        <v>13</v>
      </c>
      <c r="L569" s="2" t="s">
        <v>13</v>
      </c>
      <c r="M569" s="3">
        <v>41.1</v>
      </c>
      <c r="N569">
        <v>1</v>
      </c>
      <c r="O569">
        <v>4.1099999999999998E-2</v>
      </c>
      <c r="P569" s="2" t="s">
        <v>1111</v>
      </c>
      <c r="Q569" t="s">
        <v>2598</v>
      </c>
      <c r="R569" t="s">
        <v>1729</v>
      </c>
      <c r="S569" t="s">
        <v>1224</v>
      </c>
      <c r="T569" t="s">
        <v>1448</v>
      </c>
      <c r="U569">
        <v>149.04154927083439</v>
      </c>
      <c r="V569" t="s">
        <v>1111</v>
      </c>
      <c r="W569" t="s">
        <v>1555</v>
      </c>
    </row>
    <row r="570" spans="1:23" x14ac:dyDescent="0.3">
      <c r="A570" t="s">
        <v>1036</v>
      </c>
      <c r="B570" t="s">
        <v>1967</v>
      </c>
      <c r="C570" t="s">
        <v>1003</v>
      </c>
      <c r="D570">
        <v>56035</v>
      </c>
      <c r="E570" t="s">
        <v>3656</v>
      </c>
      <c r="F570" t="s">
        <v>3657</v>
      </c>
      <c r="G570" s="1" t="s">
        <v>1292</v>
      </c>
      <c r="H570">
        <v>45754.692105509261</v>
      </c>
      <c r="I570" t="s">
        <v>3658</v>
      </c>
      <c r="J570">
        <v>80</v>
      </c>
      <c r="K570" t="s">
        <v>13</v>
      </c>
      <c r="L570" s="2" t="s">
        <v>13</v>
      </c>
      <c r="M570" s="3">
        <v>16</v>
      </c>
      <c r="N570">
        <v>1</v>
      </c>
      <c r="O570">
        <v>1.6E-2</v>
      </c>
      <c r="P570" s="2" t="s">
        <v>1971</v>
      </c>
      <c r="Q570" t="s">
        <v>2598</v>
      </c>
      <c r="R570" t="s">
        <v>1729</v>
      </c>
      <c r="S570" t="s">
        <v>3659</v>
      </c>
      <c r="T570" t="s">
        <v>1991</v>
      </c>
      <c r="U570">
        <v>153.4040455671275</v>
      </c>
      <c r="V570" t="s">
        <v>1973</v>
      </c>
      <c r="W570" t="s">
        <v>1974</v>
      </c>
    </row>
    <row r="571" spans="1:23" x14ac:dyDescent="0.3">
      <c r="A571" t="s">
        <v>1036</v>
      </c>
      <c r="B571" t="s">
        <v>3660</v>
      </c>
      <c r="C571" t="s">
        <v>253</v>
      </c>
      <c r="D571">
        <v>59300</v>
      </c>
      <c r="E571" t="s">
        <v>3661</v>
      </c>
      <c r="F571" t="s">
        <v>3662</v>
      </c>
      <c r="G571" s="1" t="s">
        <v>2283</v>
      </c>
      <c r="H571">
        <v>45748.322202523152</v>
      </c>
      <c r="I571" t="s">
        <v>3663</v>
      </c>
      <c r="J571">
        <v>10</v>
      </c>
      <c r="K571" t="s">
        <v>13</v>
      </c>
      <c r="L571" s="2" t="s">
        <v>19</v>
      </c>
      <c r="M571" s="3">
        <v>211</v>
      </c>
      <c r="N571">
        <v>1</v>
      </c>
      <c r="O571">
        <v>0.21099999999999999</v>
      </c>
      <c r="P571" s="2" t="s">
        <v>1647</v>
      </c>
      <c r="Q571" t="s">
        <v>1047</v>
      </c>
      <c r="R571" t="s">
        <v>1044</v>
      </c>
      <c r="S571" t="s">
        <v>3664</v>
      </c>
      <c r="T571" t="s">
        <v>2341</v>
      </c>
      <c r="U571">
        <v>266.86773797453498</v>
      </c>
      <c r="V571" t="s">
        <v>1047</v>
      </c>
      <c r="W571" t="s">
        <v>1047</v>
      </c>
    </row>
    <row r="572" spans="1:23" x14ac:dyDescent="0.3">
      <c r="A572" t="s">
        <v>1036</v>
      </c>
      <c r="B572" t="s">
        <v>605</v>
      </c>
      <c r="C572" t="s">
        <v>606</v>
      </c>
      <c r="D572">
        <v>55555</v>
      </c>
      <c r="E572" t="s">
        <v>3665</v>
      </c>
      <c r="F572" t="s">
        <v>3666</v>
      </c>
      <c r="G572" s="1" t="s">
        <v>3667</v>
      </c>
      <c r="H572">
        <v>45746.390427835649</v>
      </c>
      <c r="I572" t="s">
        <v>3668</v>
      </c>
      <c r="J572">
        <v>50</v>
      </c>
      <c r="K572" t="s">
        <v>13</v>
      </c>
      <c r="L572" s="2" t="s">
        <v>13</v>
      </c>
      <c r="M572" s="3">
        <v>42.26</v>
      </c>
      <c r="N572">
        <v>1</v>
      </c>
      <c r="O572">
        <v>4.2259999999999999E-2</v>
      </c>
      <c r="P572" s="2" t="s">
        <v>2044</v>
      </c>
      <c r="Q572" t="s">
        <v>1372</v>
      </c>
      <c r="R572" t="s">
        <v>1729</v>
      </c>
      <c r="S572" t="s">
        <v>3669</v>
      </c>
      <c r="T572" t="s">
        <v>3292</v>
      </c>
      <c r="U572">
        <v>137.39172836805659</v>
      </c>
      <c r="V572" t="s">
        <v>2044</v>
      </c>
      <c r="W572" t="s">
        <v>3670</v>
      </c>
    </row>
    <row r="573" spans="1:23" x14ac:dyDescent="0.3">
      <c r="A573" t="s">
        <v>1036</v>
      </c>
      <c r="B573" t="s">
        <v>588</v>
      </c>
      <c r="C573" t="s">
        <v>589</v>
      </c>
      <c r="D573">
        <v>55474</v>
      </c>
      <c r="E573" t="s">
        <v>3671</v>
      </c>
      <c r="F573" t="s">
        <v>3459</v>
      </c>
      <c r="G573" s="1" t="s">
        <v>3672</v>
      </c>
      <c r="H573">
        <v>45745.747695868064</v>
      </c>
      <c r="I573" t="s">
        <v>3673</v>
      </c>
      <c r="J573">
        <v>60</v>
      </c>
      <c r="K573" t="s">
        <v>13</v>
      </c>
      <c r="L573" s="2" t="s">
        <v>19</v>
      </c>
      <c r="M573" s="3">
        <v>141.66</v>
      </c>
      <c r="N573">
        <v>1</v>
      </c>
      <c r="O573">
        <v>0.14166000000000001</v>
      </c>
      <c r="P573" s="2" t="s">
        <v>2044</v>
      </c>
      <c r="Q573" t="s">
        <v>2604</v>
      </c>
      <c r="R573" t="s">
        <v>1044</v>
      </c>
      <c r="S573" t="s">
        <v>3674</v>
      </c>
      <c r="T573" t="s">
        <v>2293</v>
      </c>
      <c r="U573">
        <v>92.213363946757454</v>
      </c>
      <c r="V573" t="s">
        <v>2044</v>
      </c>
      <c r="W573" t="s">
        <v>3675</v>
      </c>
    </row>
    <row r="574" spans="1:23" x14ac:dyDescent="0.3">
      <c r="A574" t="s">
        <v>1036</v>
      </c>
      <c r="B574" t="s">
        <v>3676</v>
      </c>
      <c r="C574" t="s">
        <v>689</v>
      </c>
      <c r="D574">
        <v>55895</v>
      </c>
      <c r="E574" t="s">
        <v>3677</v>
      </c>
      <c r="F574" t="s">
        <v>3678</v>
      </c>
      <c r="G574" s="1" t="s">
        <v>3679</v>
      </c>
      <c r="H574">
        <v>45744.510386516202</v>
      </c>
      <c r="I574" t="s">
        <v>3680</v>
      </c>
      <c r="J574">
        <v>80</v>
      </c>
      <c r="K574" t="s">
        <v>13</v>
      </c>
      <c r="L574" s="2" t="s">
        <v>19</v>
      </c>
      <c r="M574" s="3">
        <v>96.9</v>
      </c>
      <c r="N574">
        <v>1</v>
      </c>
      <c r="O574">
        <v>9.6900000000000014E-2</v>
      </c>
      <c r="P574" s="2" t="s">
        <v>1047</v>
      </c>
      <c r="Q574" t="s">
        <v>1372</v>
      </c>
      <c r="R574" t="s">
        <v>1044</v>
      </c>
      <c r="S574" t="s">
        <v>3681</v>
      </c>
      <c r="T574" t="s">
        <v>2860</v>
      </c>
      <c r="U574">
        <v>144.92228268518369</v>
      </c>
      <c r="W574" t="s">
        <v>1636</v>
      </c>
    </row>
    <row r="575" spans="1:23" x14ac:dyDescent="0.3">
      <c r="A575" t="s">
        <v>1036</v>
      </c>
      <c r="B575" t="s">
        <v>3682</v>
      </c>
      <c r="C575" t="s">
        <v>538</v>
      </c>
      <c r="D575">
        <v>58969</v>
      </c>
      <c r="E575" t="s">
        <v>3683</v>
      </c>
      <c r="F575" t="s">
        <v>3684</v>
      </c>
      <c r="G575" s="1" t="s">
        <v>1047</v>
      </c>
      <c r="H575">
        <v>45740.459723854168</v>
      </c>
      <c r="I575" t="s">
        <v>1128</v>
      </c>
      <c r="J575">
        <v>10</v>
      </c>
      <c r="K575" t="s">
        <v>13</v>
      </c>
      <c r="L575" s="2" t="s">
        <v>19</v>
      </c>
      <c r="M575" s="3">
        <v>71.900000000000006</v>
      </c>
      <c r="N575">
        <v>1</v>
      </c>
      <c r="O575">
        <v>7.1900000000000006E-2</v>
      </c>
      <c r="P575" s="2" t="s">
        <v>1802</v>
      </c>
      <c r="Q575" t="s">
        <v>3685</v>
      </c>
      <c r="R575" t="s">
        <v>1044</v>
      </c>
      <c r="S575" t="s">
        <v>1047</v>
      </c>
      <c r="T575" t="s">
        <v>3187</v>
      </c>
      <c r="U575">
        <v>103.8863456597246</v>
      </c>
      <c r="V575" t="s">
        <v>1047</v>
      </c>
      <c r="W575" t="s">
        <v>1047</v>
      </c>
    </row>
    <row r="576" spans="1:23" x14ac:dyDescent="0.3">
      <c r="A576" t="s">
        <v>1036</v>
      </c>
      <c r="B576" t="s">
        <v>2855</v>
      </c>
      <c r="C576" t="s">
        <v>96</v>
      </c>
      <c r="D576">
        <v>50201</v>
      </c>
      <c r="E576" t="s">
        <v>3686</v>
      </c>
      <c r="F576" t="s">
        <v>3687</v>
      </c>
      <c r="G576" s="1" t="s">
        <v>3688</v>
      </c>
      <c r="H576">
        <v>45726.538985254629</v>
      </c>
      <c r="I576" t="s">
        <v>3689</v>
      </c>
      <c r="J576">
        <v>60</v>
      </c>
      <c r="K576" t="s">
        <v>13</v>
      </c>
      <c r="L576" s="2" t="s">
        <v>2597</v>
      </c>
      <c r="M576" s="3">
        <v>87.8</v>
      </c>
      <c r="N576">
        <v>1</v>
      </c>
      <c r="O576">
        <v>8.7800000000000003E-2</v>
      </c>
      <c r="P576" s="2" t="s">
        <v>1796</v>
      </c>
      <c r="Q576" t="s">
        <v>3690</v>
      </c>
      <c r="R576" t="s">
        <v>1044</v>
      </c>
      <c r="S576" t="s">
        <v>3691</v>
      </c>
      <c r="T576" t="s">
        <v>3611</v>
      </c>
      <c r="U576">
        <v>142.47030096064549</v>
      </c>
      <c r="V576" t="s">
        <v>1798</v>
      </c>
      <c r="W576" t="s">
        <v>1799</v>
      </c>
    </row>
    <row r="577" spans="1:23" x14ac:dyDescent="0.3">
      <c r="A577" t="s">
        <v>1036</v>
      </c>
      <c r="B577" t="s">
        <v>95</v>
      </c>
      <c r="C577" t="s">
        <v>96</v>
      </c>
      <c r="D577">
        <v>48591</v>
      </c>
      <c r="E577" t="s">
        <v>3692</v>
      </c>
      <c r="F577" t="s">
        <v>3693</v>
      </c>
      <c r="G577" s="1" t="s">
        <v>3694</v>
      </c>
      <c r="H577">
        <v>45724.767450567131</v>
      </c>
      <c r="I577" t="s">
        <v>3695</v>
      </c>
      <c r="J577">
        <v>50</v>
      </c>
      <c r="K577" t="s">
        <v>13</v>
      </c>
      <c r="L577" s="2" t="s">
        <v>2597</v>
      </c>
      <c r="M577" s="3">
        <v>87.8</v>
      </c>
      <c r="N577">
        <v>1</v>
      </c>
      <c r="O577">
        <v>8.7800000000000003E-2</v>
      </c>
      <c r="P577" s="2" t="s">
        <v>1796</v>
      </c>
      <c r="Q577" t="s">
        <v>2598</v>
      </c>
      <c r="R577" t="s">
        <v>1044</v>
      </c>
      <c r="S577" t="s">
        <v>3696</v>
      </c>
      <c r="T577" t="s">
        <v>3697</v>
      </c>
      <c r="U577">
        <v>184.52498166666919</v>
      </c>
      <c r="V577" t="s">
        <v>1047</v>
      </c>
      <c r="W577" t="s">
        <v>3698</v>
      </c>
    </row>
    <row r="578" spans="1:23" x14ac:dyDescent="0.3">
      <c r="A578" t="s">
        <v>1036</v>
      </c>
      <c r="B578" t="s">
        <v>1693</v>
      </c>
      <c r="C578" t="s">
        <v>144</v>
      </c>
      <c r="D578">
        <v>58011</v>
      </c>
      <c r="E578" t="s">
        <v>3699</v>
      </c>
      <c r="F578" t="s">
        <v>3700</v>
      </c>
      <c r="G578" s="1" t="s">
        <v>3104</v>
      </c>
      <c r="H578">
        <v>45723.469981469912</v>
      </c>
      <c r="I578" t="s">
        <v>3701</v>
      </c>
      <c r="J578">
        <v>100</v>
      </c>
      <c r="K578" t="s">
        <v>13</v>
      </c>
      <c r="L578" s="2" t="s">
        <v>3702</v>
      </c>
      <c r="M578" s="3">
        <v>26.1</v>
      </c>
      <c r="N578">
        <v>1</v>
      </c>
      <c r="O578">
        <v>2.6100000000000002E-2</v>
      </c>
      <c r="P578" s="2" t="s">
        <v>1047</v>
      </c>
      <c r="Q578" t="s">
        <v>1237</v>
      </c>
      <c r="R578" t="s">
        <v>1044</v>
      </c>
      <c r="S578" t="s">
        <v>3703</v>
      </c>
      <c r="T578" t="s">
        <v>3704</v>
      </c>
      <c r="U578">
        <v>151.5961206828724</v>
      </c>
      <c r="V578" t="s">
        <v>1047</v>
      </c>
      <c r="W578" t="s">
        <v>3705</v>
      </c>
    </row>
    <row r="579" spans="1:23" x14ac:dyDescent="0.3">
      <c r="A579" t="s">
        <v>1036</v>
      </c>
      <c r="B579" t="s">
        <v>1693</v>
      </c>
      <c r="C579" t="s">
        <v>144</v>
      </c>
      <c r="D579">
        <v>55354</v>
      </c>
      <c r="E579" t="s">
        <v>3706</v>
      </c>
      <c r="F579" t="s">
        <v>3707</v>
      </c>
      <c r="G579" s="1" t="s">
        <v>2079</v>
      </c>
      <c r="H579">
        <v>45723.455800474527</v>
      </c>
      <c r="I579" t="s">
        <v>3708</v>
      </c>
      <c r="J579">
        <v>100</v>
      </c>
      <c r="K579" t="s">
        <v>13</v>
      </c>
      <c r="L579" s="2" t="s">
        <v>3702</v>
      </c>
      <c r="M579" s="3">
        <v>26.1</v>
      </c>
      <c r="N579">
        <v>1</v>
      </c>
      <c r="O579">
        <v>2.6100000000000002E-2</v>
      </c>
      <c r="P579" s="2" t="s">
        <v>1047</v>
      </c>
      <c r="Q579" t="s">
        <v>1237</v>
      </c>
      <c r="R579" t="s">
        <v>1044</v>
      </c>
      <c r="S579" t="s">
        <v>3703</v>
      </c>
      <c r="T579" t="s">
        <v>3704</v>
      </c>
      <c r="U579">
        <v>151.51026365740839</v>
      </c>
      <c r="V579" t="s">
        <v>3709</v>
      </c>
      <c r="W579" t="s">
        <v>3710</v>
      </c>
    </row>
    <row r="580" spans="1:23" x14ac:dyDescent="0.3">
      <c r="A580" t="s">
        <v>1036</v>
      </c>
      <c r="B580" t="s">
        <v>3711</v>
      </c>
      <c r="C580" t="s">
        <v>174</v>
      </c>
      <c r="D580">
        <v>54962</v>
      </c>
      <c r="E580" t="s">
        <v>3712</v>
      </c>
      <c r="F580" t="s">
        <v>3713</v>
      </c>
      <c r="G580" s="1" t="s">
        <v>3714</v>
      </c>
      <c r="H580">
        <v>45722.692965034723</v>
      </c>
      <c r="I580" t="s">
        <v>3715</v>
      </c>
      <c r="J580">
        <v>80</v>
      </c>
      <c r="K580" t="s">
        <v>13</v>
      </c>
      <c r="L580" s="2" t="s">
        <v>13</v>
      </c>
      <c r="M580" s="3">
        <v>117</v>
      </c>
      <c r="N580">
        <v>1</v>
      </c>
      <c r="O580">
        <v>0.11700000000000001</v>
      </c>
      <c r="P580" s="2" t="s">
        <v>1047</v>
      </c>
      <c r="Q580" t="s">
        <v>1047</v>
      </c>
      <c r="R580" t="s">
        <v>1729</v>
      </c>
      <c r="S580" t="s">
        <v>3716</v>
      </c>
      <c r="T580" t="s">
        <v>3717</v>
      </c>
      <c r="U580">
        <v>141.07294895833181</v>
      </c>
      <c r="V580" t="s">
        <v>1854</v>
      </c>
      <c r="W580" t="s">
        <v>3718</v>
      </c>
    </row>
    <row r="581" spans="1:23" x14ac:dyDescent="0.3">
      <c r="A581" t="s">
        <v>1036</v>
      </c>
      <c r="B581" t="s">
        <v>3711</v>
      </c>
      <c r="C581" t="s">
        <v>174</v>
      </c>
      <c r="D581">
        <v>57497</v>
      </c>
      <c r="E581" t="s">
        <v>3719</v>
      </c>
      <c r="F581" t="s">
        <v>3602</v>
      </c>
      <c r="G581" s="1" t="s">
        <v>3720</v>
      </c>
      <c r="H581">
        <v>45722.692341307869</v>
      </c>
      <c r="I581" t="s">
        <v>3721</v>
      </c>
      <c r="J581">
        <v>80</v>
      </c>
      <c r="K581" t="s">
        <v>13</v>
      </c>
      <c r="L581" s="2" t="s">
        <v>13</v>
      </c>
      <c r="M581" s="3">
        <v>117</v>
      </c>
      <c r="N581">
        <v>1</v>
      </c>
      <c r="O581">
        <v>0.11700000000000001</v>
      </c>
      <c r="P581" s="2" t="s">
        <v>1047</v>
      </c>
      <c r="Q581" t="s">
        <v>1047</v>
      </c>
      <c r="R581" t="s">
        <v>1729</v>
      </c>
      <c r="S581" t="s">
        <v>3716</v>
      </c>
      <c r="T581" t="s">
        <v>2405</v>
      </c>
      <c r="U581">
        <v>140.90696949073751</v>
      </c>
      <c r="V581" t="s">
        <v>1240</v>
      </c>
      <c r="W581" t="s">
        <v>3722</v>
      </c>
    </row>
    <row r="582" spans="1:23" x14ac:dyDescent="0.3">
      <c r="A582" t="s">
        <v>1036</v>
      </c>
      <c r="B582" t="s">
        <v>3723</v>
      </c>
      <c r="C582" t="s">
        <v>440</v>
      </c>
      <c r="D582">
        <v>46575</v>
      </c>
      <c r="E582" t="s">
        <v>3724</v>
      </c>
      <c r="F582" t="s">
        <v>3725</v>
      </c>
      <c r="G582" s="1" t="s">
        <v>3726</v>
      </c>
      <c r="H582">
        <v>45720.642388749999</v>
      </c>
      <c r="I582" t="s">
        <v>3727</v>
      </c>
      <c r="J582">
        <v>120</v>
      </c>
      <c r="K582" t="s">
        <v>13</v>
      </c>
      <c r="L582" s="2" t="s">
        <v>1235</v>
      </c>
      <c r="M582" s="3">
        <v>6</v>
      </c>
      <c r="N582">
        <v>1</v>
      </c>
      <c r="O582">
        <v>6.0000000000000001E-3</v>
      </c>
      <c r="P582" s="2" t="s">
        <v>3728</v>
      </c>
      <c r="Q582" t="s">
        <v>2854</v>
      </c>
      <c r="R582" t="s">
        <v>1044</v>
      </c>
      <c r="S582" t="s">
        <v>3729</v>
      </c>
      <c r="T582" t="s">
        <v>3730</v>
      </c>
      <c r="U582">
        <v>514.4487993287039</v>
      </c>
      <c r="V582" t="s">
        <v>3731</v>
      </c>
      <c r="W582" t="s">
        <v>3732</v>
      </c>
    </row>
    <row r="583" spans="1:23" x14ac:dyDescent="0.3">
      <c r="A583" t="s">
        <v>1036</v>
      </c>
      <c r="B583" t="s">
        <v>3723</v>
      </c>
      <c r="C583" t="s">
        <v>440</v>
      </c>
      <c r="D583">
        <v>46575</v>
      </c>
      <c r="E583" t="s">
        <v>3733</v>
      </c>
      <c r="F583" t="s">
        <v>3558</v>
      </c>
      <c r="G583" s="1" t="s">
        <v>3734</v>
      </c>
      <c r="H583">
        <v>45720.642181863434</v>
      </c>
      <c r="I583" t="s">
        <v>3735</v>
      </c>
      <c r="J583">
        <v>120</v>
      </c>
      <c r="K583" t="s">
        <v>13</v>
      </c>
      <c r="L583" s="2" t="s">
        <v>1235</v>
      </c>
      <c r="M583" s="3">
        <v>6</v>
      </c>
      <c r="N583">
        <v>1</v>
      </c>
      <c r="O583">
        <v>6.0000000000000001E-3</v>
      </c>
      <c r="P583" s="2" t="s">
        <v>3728</v>
      </c>
      <c r="Q583" t="s">
        <v>2854</v>
      </c>
      <c r="R583" t="s">
        <v>1044</v>
      </c>
      <c r="S583" t="s">
        <v>3729</v>
      </c>
      <c r="T583" t="s">
        <v>3736</v>
      </c>
      <c r="U583">
        <v>516.08915011573845</v>
      </c>
      <c r="V583" t="s">
        <v>3731</v>
      </c>
      <c r="W583" t="s">
        <v>3732</v>
      </c>
    </row>
    <row r="584" spans="1:23" x14ac:dyDescent="0.3">
      <c r="A584" t="s">
        <v>1036</v>
      </c>
      <c r="B584" t="s">
        <v>3723</v>
      </c>
      <c r="C584" t="s">
        <v>440</v>
      </c>
      <c r="D584">
        <v>46575</v>
      </c>
      <c r="E584" t="s">
        <v>3737</v>
      </c>
      <c r="F584" t="s">
        <v>3738</v>
      </c>
      <c r="G584" s="1" t="s">
        <v>3739</v>
      </c>
      <c r="H584">
        <v>45720.641882199066</v>
      </c>
      <c r="I584" t="s">
        <v>3740</v>
      </c>
      <c r="J584">
        <v>120</v>
      </c>
      <c r="K584" t="s">
        <v>13</v>
      </c>
      <c r="L584" s="2" t="s">
        <v>1235</v>
      </c>
      <c r="M584" s="3">
        <v>6</v>
      </c>
      <c r="N584">
        <v>1</v>
      </c>
      <c r="O584">
        <v>6.0000000000000001E-3</v>
      </c>
      <c r="P584" s="2" t="s">
        <v>3728</v>
      </c>
      <c r="Q584" t="s">
        <v>2854</v>
      </c>
      <c r="R584" t="s">
        <v>1044</v>
      </c>
      <c r="S584" t="s">
        <v>3729</v>
      </c>
      <c r="T584" t="s">
        <v>3730</v>
      </c>
      <c r="U584">
        <v>514.2303757175905</v>
      </c>
      <c r="V584" t="s">
        <v>3731</v>
      </c>
      <c r="W584" t="s">
        <v>3732</v>
      </c>
    </row>
    <row r="585" spans="1:23" x14ac:dyDescent="0.3">
      <c r="A585" t="s">
        <v>1036</v>
      </c>
      <c r="B585" t="s">
        <v>3723</v>
      </c>
      <c r="C585" t="s">
        <v>440</v>
      </c>
      <c r="D585">
        <v>46575</v>
      </c>
      <c r="E585" t="s">
        <v>3741</v>
      </c>
      <c r="F585" t="s">
        <v>3558</v>
      </c>
      <c r="G585" s="1" t="s">
        <v>3742</v>
      </c>
      <c r="H585">
        <v>45720.641417604173</v>
      </c>
      <c r="I585" t="s">
        <v>3743</v>
      </c>
      <c r="J585">
        <v>120</v>
      </c>
      <c r="K585" t="s">
        <v>13</v>
      </c>
      <c r="L585" s="2" t="s">
        <v>1235</v>
      </c>
      <c r="M585" s="3">
        <v>6</v>
      </c>
      <c r="N585">
        <v>1</v>
      </c>
      <c r="O585">
        <v>6.0000000000000001E-3</v>
      </c>
      <c r="P585" s="2" t="s">
        <v>3728</v>
      </c>
      <c r="Q585" t="s">
        <v>2854</v>
      </c>
      <c r="R585" t="s">
        <v>1044</v>
      </c>
      <c r="S585" t="s">
        <v>3729</v>
      </c>
      <c r="T585" t="s">
        <v>3736</v>
      </c>
      <c r="U585">
        <v>516.13066043981235</v>
      </c>
      <c r="V585" t="s">
        <v>3731</v>
      </c>
      <c r="W585" t="s">
        <v>3732</v>
      </c>
    </row>
    <row r="586" spans="1:23" x14ac:dyDescent="0.3">
      <c r="A586" t="s">
        <v>1036</v>
      </c>
      <c r="B586" t="s">
        <v>3723</v>
      </c>
      <c r="C586" t="s">
        <v>440</v>
      </c>
      <c r="D586">
        <v>46575</v>
      </c>
      <c r="E586" t="s">
        <v>3744</v>
      </c>
      <c r="F586" t="s">
        <v>3745</v>
      </c>
      <c r="G586" s="1" t="s">
        <v>1999</v>
      </c>
      <c r="H586">
        <v>45720.63613259259</v>
      </c>
      <c r="I586" t="s">
        <v>3746</v>
      </c>
      <c r="J586">
        <v>120</v>
      </c>
      <c r="K586" t="s">
        <v>13</v>
      </c>
      <c r="L586" s="2" t="s">
        <v>1235</v>
      </c>
      <c r="M586" s="3">
        <v>6</v>
      </c>
      <c r="N586">
        <v>1</v>
      </c>
      <c r="O586">
        <v>6.0000000000000001E-3</v>
      </c>
      <c r="P586" s="2" t="s">
        <v>3728</v>
      </c>
      <c r="Q586" t="s">
        <v>2854</v>
      </c>
      <c r="R586" t="s">
        <v>1044</v>
      </c>
      <c r="S586" t="s">
        <v>3729</v>
      </c>
      <c r="T586" t="s">
        <v>3747</v>
      </c>
      <c r="U586">
        <v>513.66077594907256</v>
      </c>
      <c r="V586" t="s">
        <v>3731</v>
      </c>
      <c r="W586" t="s">
        <v>3732</v>
      </c>
    </row>
    <row r="587" spans="1:23" x14ac:dyDescent="0.3">
      <c r="A587" t="s">
        <v>1036</v>
      </c>
      <c r="B587" t="s">
        <v>3723</v>
      </c>
      <c r="C587" t="s">
        <v>440</v>
      </c>
      <c r="D587">
        <v>46575</v>
      </c>
      <c r="E587" t="s">
        <v>3748</v>
      </c>
      <c r="F587" t="s">
        <v>3749</v>
      </c>
      <c r="G587" s="1" t="s">
        <v>1086</v>
      </c>
      <c r="H587">
        <v>45720.635889178237</v>
      </c>
      <c r="I587" t="s">
        <v>3750</v>
      </c>
      <c r="J587">
        <v>120</v>
      </c>
      <c r="K587" t="s">
        <v>13</v>
      </c>
      <c r="L587" s="2" t="s">
        <v>1235</v>
      </c>
      <c r="M587" s="3">
        <v>6</v>
      </c>
      <c r="N587">
        <v>1</v>
      </c>
      <c r="O587">
        <v>6.0000000000000001E-3</v>
      </c>
      <c r="P587" s="2" t="s">
        <v>3728</v>
      </c>
      <c r="Q587" t="s">
        <v>2854</v>
      </c>
      <c r="R587" t="s">
        <v>1044</v>
      </c>
      <c r="S587" t="s">
        <v>3729</v>
      </c>
      <c r="T587" t="s">
        <v>3747</v>
      </c>
      <c r="U587">
        <v>513.57001679397945</v>
      </c>
      <c r="V587" t="s">
        <v>3731</v>
      </c>
      <c r="W587" t="s">
        <v>3732</v>
      </c>
    </row>
    <row r="588" spans="1:23" x14ac:dyDescent="0.3">
      <c r="A588" t="s">
        <v>1036</v>
      </c>
      <c r="B588" t="s">
        <v>462</v>
      </c>
      <c r="C588" t="s">
        <v>463</v>
      </c>
      <c r="D588">
        <v>48922</v>
      </c>
      <c r="E588" t="s">
        <v>3751</v>
      </c>
      <c r="F588" t="s">
        <v>3752</v>
      </c>
      <c r="G588" s="1" t="s">
        <v>3753</v>
      </c>
      <c r="H588">
        <v>45712.603889479171</v>
      </c>
      <c r="I588" t="s">
        <v>3754</v>
      </c>
      <c r="J588">
        <v>100</v>
      </c>
      <c r="K588" t="s">
        <v>13</v>
      </c>
      <c r="L588" s="2" t="s">
        <v>2469</v>
      </c>
      <c r="M588" s="3">
        <v>70</v>
      </c>
      <c r="N588">
        <v>1</v>
      </c>
      <c r="O588">
        <v>7.0000000000000007E-2</v>
      </c>
      <c r="P588" s="2" t="s">
        <v>1047</v>
      </c>
      <c r="Q588" t="s">
        <v>2854</v>
      </c>
      <c r="R588" t="s">
        <v>1044</v>
      </c>
      <c r="S588" t="s">
        <v>3755</v>
      </c>
      <c r="T588" t="s">
        <v>3756</v>
      </c>
      <c r="U588">
        <v>291.21793731481739</v>
      </c>
      <c r="V588" t="s">
        <v>1047</v>
      </c>
      <c r="W588" t="s">
        <v>3757</v>
      </c>
    </row>
    <row r="589" spans="1:23" x14ac:dyDescent="0.3">
      <c r="A589" t="s">
        <v>1036</v>
      </c>
      <c r="B589" t="s">
        <v>462</v>
      </c>
      <c r="C589" t="s">
        <v>463</v>
      </c>
      <c r="D589">
        <v>48930</v>
      </c>
      <c r="E589" t="s">
        <v>3758</v>
      </c>
      <c r="F589" t="s">
        <v>3759</v>
      </c>
      <c r="G589" s="1" t="s">
        <v>3760</v>
      </c>
      <c r="H589">
        <v>45712.574459328702</v>
      </c>
      <c r="I589" t="s">
        <v>3761</v>
      </c>
      <c r="J589">
        <v>100</v>
      </c>
      <c r="K589" t="s">
        <v>13</v>
      </c>
      <c r="L589" s="2" t="s">
        <v>2469</v>
      </c>
      <c r="M589" s="3">
        <v>70</v>
      </c>
      <c r="N589">
        <v>1</v>
      </c>
      <c r="O589">
        <v>7.0000000000000007E-2</v>
      </c>
      <c r="P589" s="2" t="s">
        <v>1047</v>
      </c>
      <c r="Q589" t="s">
        <v>2854</v>
      </c>
      <c r="R589" t="s">
        <v>1044</v>
      </c>
      <c r="S589" t="s">
        <v>3755</v>
      </c>
      <c r="T589" t="s">
        <v>3762</v>
      </c>
      <c r="U589">
        <v>303.74403829860972</v>
      </c>
      <c r="V589" t="s">
        <v>1047</v>
      </c>
      <c r="W589" t="s">
        <v>3757</v>
      </c>
    </row>
    <row r="590" spans="1:23" x14ac:dyDescent="0.3">
      <c r="A590" t="s">
        <v>1036</v>
      </c>
      <c r="B590" t="s">
        <v>462</v>
      </c>
      <c r="C590" t="s">
        <v>463</v>
      </c>
      <c r="D590">
        <v>48922</v>
      </c>
      <c r="E590" t="s">
        <v>3763</v>
      </c>
      <c r="F590" t="s">
        <v>3764</v>
      </c>
      <c r="G590" s="1" t="s">
        <v>3765</v>
      </c>
      <c r="H590">
        <v>45712.573615682872</v>
      </c>
      <c r="I590" t="s">
        <v>3766</v>
      </c>
      <c r="J590">
        <v>100</v>
      </c>
      <c r="K590" t="s">
        <v>13</v>
      </c>
      <c r="L590" s="2" t="s">
        <v>2469</v>
      </c>
      <c r="M590" s="3">
        <v>70</v>
      </c>
      <c r="N590">
        <v>1</v>
      </c>
      <c r="O590">
        <v>7.0000000000000007E-2</v>
      </c>
      <c r="P590" s="2" t="s">
        <v>1047</v>
      </c>
      <c r="Q590" t="s">
        <v>2854</v>
      </c>
      <c r="R590" t="s">
        <v>1044</v>
      </c>
      <c r="S590" t="s">
        <v>3755</v>
      </c>
      <c r="T590" t="s">
        <v>3767</v>
      </c>
      <c r="U590">
        <v>293.31794289351819</v>
      </c>
      <c r="V590" t="s">
        <v>1047</v>
      </c>
      <c r="W590" t="s">
        <v>3757</v>
      </c>
    </row>
    <row r="591" spans="1:23" x14ac:dyDescent="0.3">
      <c r="A591" t="s">
        <v>1036</v>
      </c>
      <c r="B591" t="s">
        <v>460</v>
      </c>
      <c r="C591" t="s">
        <v>461</v>
      </c>
      <c r="D591">
        <v>50958</v>
      </c>
      <c r="E591" t="s">
        <v>3768</v>
      </c>
      <c r="F591" t="s">
        <v>3769</v>
      </c>
      <c r="G591" s="1" t="s">
        <v>3770</v>
      </c>
      <c r="H591">
        <v>45712.494392523149</v>
      </c>
      <c r="I591" t="s">
        <v>3771</v>
      </c>
      <c r="J591">
        <v>100</v>
      </c>
      <c r="K591" t="s">
        <v>13</v>
      </c>
      <c r="L591" s="2" t="s">
        <v>2469</v>
      </c>
      <c r="M591" s="3">
        <v>98</v>
      </c>
      <c r="N591">
        <v>1</v>
      </c>
      <c r="O591">
        <v>9.8000000000000004E-2</v>
      </c>
      <c r="P591" s="2" t="s">
        <v>1047</v>
      </c>
      <c r="Q591" t="s">
        <v>2854</v>
      </c>
      <c r="R591" t="s">
        <v>1044</v>
      </c>
      <c r="S591" t="s">
        <v>3755</v>
      </c>
      <c r="T591" t="s">
        <v>2023</v>
      </c>
      <c r="U591">
        <v>241.7294858333334</v>
      </c>
      <c r="V591" t="s">
        <v>1047</v>
      </c>
      <c r="W591" t="s">
        <v>3772</v>
      </c>
    </row>
    <row r="592" spans="1:23" x14ac:dyDescent="0.3">
      <c r="A592" t="s">
        <v>1036</v>
      </c>
      <c r="B592" t="s">
        <v>460</v>
      </c>
      <c r="C592" t="s">
        <v>461</v>
      </c>
      <c r="D592">
        <v>50958</v>
      </c>
      <c r="E592" t="s">
        <v>3773</v>
      </c>
      <c r="F592" t="s">
        <v>3774</v>
      </c>
      <c r="G592" s="1" t="s">
        <v>3775</v>
      </c>
      <c r="H592">
        <v>45712.494145300923</v>
      </c>
      <c r="I592" t="s">
        <v>3776</v>
      </c>
      <c r="J592">
        <v>100</v>
      </c>
      <c r="K592" t="s">
        <v>13</v>
      </c>
      <c r="L592" s="2" t="s">
        <v>2469</v>
      </c>
      <c r="M592" s="3">
        <v>98</v>
      </c>
      <c r="N592">
        <v>1</v>
      </c>
      <c r="O592">
        <v>9.8000000000000004E-2</v>
      </c>
      <c r="P592" s="2" t="s">
        <v>1047</v>
      </c>
      <c r="Q592" t="s">
        <v>2854</v>
      </c>
      <c r="R592" t="s">
        <v>1044</v>
      </c>
      <c r="S592" t="s">
        <v>3755</v>
      </c>
      <c r="T592" t="s">
        <v>3777</v>
      </c>
      <c r="U592">
        <v>243.9340519675898</v>
      </c>
      <c r="V592" t="s">
        <v>1047</v>
      </c>
      <c r="W592" t="s">
        <v>3772</v>
      </c>
    </row>
    <row r="593" spans="1:23" x14ac:dyDescent="0.3">
      <c r="A593" t="s">
        <v>1036</v>
      </c>
      <c r="B593" t="s">
        <v>460</v>
      </c>
      <c r="C593" t="s">
        <v>461</v>
      </c>
      <c r="D593">
        <v>48926</v>
      </c>
      <c r="E593" t="s">
        <v>3778</v>
      </c>
      <c r="F593" t="s">
        <v>3764</v>
      </c>
      <c r="G593" s="1" t="s">
        <v>2261</v>
      </c>
      <c r="H593">
        <v>45712.494024675922</v>
      </c>
      <c r="I593" t="s">
        <v>3779</v>
      </c>
      <c r="J593">
        <v>100</v>
      </c>
      <c r="K593" t="s">
        <v>13</v>
      </c>
      <c r="L593" s="2" t="s">
        <v>2469</v>
      </c>
      <c r="M593" s="3">
        <v>98</v>
      </c>
      <c r="N593">
        <v>1</v>
      </c>
      <c r="O593">
        <v>9.8000000000000004E-2</v>
      </c>
      <c r="P593" s="2" t="s">
        <v>1047</v>
      </c>
      <c r="Q593" t="s">
        <v>2854</v>
      </c>
      <c r="R593" t="s">
        <v>1044</v>
      </c>
      <c r="S593" t="s">
        <v>3755</v>
      </c>
      <c r="T593" t="s">
        <v>3780</v>
      </c>
      <c r="U593">
        <v>290.89219418981509</v>
      </c>
      <c r="V593" t="s">
        <v>1047</v>
      </c>
      <c r="W593" t="s">
        <v>3757</v>
      </c>
    </row>
    <row r="594" spans="1:23" x14ac:dyDescent="0.3">
      <c r="A594" t="s">
        <v>1036</v>
      </c>
      <c r="B594" t="s">
        <v>2351</v>
      </c>
      <c r="C594" t="s">
        <v>108</v>
      </c>
      <c r="D594">
        <v>57144</v>
      </c>
      <c r="E594" t="s">
        <v>3781</v>
      </c>
      <c r="F594" t="s">
        <v>3782</v>
      </c>
      <c r="G594" s="1" t="s">
        <v>3783</v>
      </c>
      <c r="H594">
        <v>45707.907363576393</v>
      </c>
      <c r="I594" t="s">
        <v>3784</v>
      </c>
      <c r="J594">
        <v>100</v>
      </c>
      <c r="K594" t="s">
        <v>13</v>
      </c>
      <c r="L594" s="2" t="s">
        <v>13</v>
      </c>
      <c r="M594" s="3">
        <v>24</v>
      </c>
      <c r="N594">
        <v>1</v>
      </c>
      <c r="O594">
        <v>2.4E-2</v>
      </c>
      <c r="P594" s="2" t="s">
        <v>2116</v>
      </c>
      <c r="Q594" t="s">
        <v>3690</v>
      </c>
      <c r="R594" t="s">
        <v>1729</v>
      </c>
      <c r="S594" t="s">
        <v>2414</v>
      </c>
      <c r="T594" t="s">
        <v>2000</v>
      </c>
      <c r="U594">
        <v>127.258257881942</v>
      </c>
      <c r="V594" t="s">
        <v>1524</v>
      </c>
      <c r="W594" t="s">
        <v>1657</v>
      </c>
    </row>
    <row r="595" spans="1:23" x14ac:dyDescent="0.3">
      <c r="A595" t="s">
        <v>1036</v>
      </c>
      <c r="B595" t="s">
        <v>3785</v>
      </c>
      <c r="C595" t="s">
        <v>439</v>
      </c>
      <c r="D595">
        <v>56346</v>
      </c>
      <c r="E595" t="s">
        <v>3786</v>
      </c>
      <c r="F595" t="s">
        <v>3787</v>
      </c>
      <c r="G595" s="1" t="s">
        <v>3788</v>
      </c>
      <c r="H595">
        <v>45705.552640486108</v>
      </c>
      <c r="I595" t="s">
        <v>3789</v>
      </c>
      <c r="J595">
        <v>110</v>
      </c>
      <c r="K595" t="s">
        <v>13</v>
      </c>
      <c r="L595" s="2" t="s">
        <v>1235</v>
      </c>
      <c r="M595" s="3">
        <v>12.2</v>
      </c>
      <c r="N595">
        <v>1</v>
      </c>
      <c r="O595">
        <v>1.2200000000000001E-2</v>
      </c>
      <c r="P595" s="2" t="s">
        <v>3790</v>
      </c>
      <c r="Q595" t="s">
        <v>3690</v>
      </c>
      <c r="R595" t="s">
        <v>1044</v>
      </c>
      <c r="S595" t="s">
        <v>2009</v>
      </c>
      <c r="T595" t="s">
        <v>3791</v>
      </c>
      <c r="U595">
        <v>174.19428875000449</v>
      </c>
      <c r="V595" t="s">
        <v>1047</v>
      </c>
      <c r="W595" t="s">
        <v>1047</v>
      </c>
    </row>
    <row r="596" spans="1:23" x14ac:dyDescent="0.3">
      <c r="A596" t="s">
        <v>1036</v>
      </c>
      <c r="B596" t="s">
        <v>3785</v>
      </c>
      <c r="C596" t="s">
        <v>439</v>
      </c>
      <c r="D596">
        <v>56346</v>
      </c>
      <c r="E596" t="s">
        <v>3792</v>
      </c>
      <c r="F596" t="s">
        <v>3793</v>
      </c>
      <c r="G596" s="1" t="s">
        <v>1645</v>
      </c>
      <c r="H596">
        <v>45705.551128078703</v>
      </c>
      <c r="I596" t="s">
        <v>3794</v>
      </c>
      <c r="J596">
        <v>110</v>
      </c>
      <c r="K596" t="s">
        <v>13</v>
      </c>
      <c r="L596" s="2" t="s">
        <v>1235</v>
      </c>
      <c r="M596" s="3">
        <v>12.2</v>
      </c>
      <c r="N596">
        <v>1</v>
      </c>
      <c r="O596">
        <v>1.2200000000000001E-2</v>
      </c>
      <c r="P596" s="2" t="s">
        <v>3790</v>
      </c>
      <c r="Q596" t="s">
        <v>3690</v>
      </c>
      <c r="R596" t="s">
        <v>1044</v>
      </c>
      <c r="S596" t="s">
        <v>2009</v>
      </c>
      <c r="T596" t="s">
        <v>3795</v>
      </c>
      <c r="U596">
        <v>173.8123630324117</v>
      </c>
      <c r="V596" t="s">
        <v>1047</v>
      </c>
      <c r="W596" t="s">
        <v>1047</v>
      </c>
    </row>
    <row r="597" spans="1:23" x14ac:dyDescent="0.3">
      <c r="A597" t="s">
        <v>1036</v>
      </c>
      <c r="B597" t="s">
        <v>3785</v>
      </c>
      <c r="C597" t="s">
        <v>439</v>
      </c>
      <c r="D597">
        <v>56346</v>
      </c>
      <c r="E597" t="s">
        <v>3796</v>
      </c>
      <c r="F597" t="s">
        <v>3797</v>
      </c>
      <c r="G597" s="1" t="s">
        <v>2936</v>
      </c>
      <c r="H597">
        <v>45705.550947407413</v>
      </c>
      <c r="I597" t="s">
        <v>3798</v>
      </c>
      <c r="J597">
        <v>110</v>
      </c>
      <c r="K597" t="s">
        <v>13</v>
      </c>
      <c r="L597" s="2" t="s">
        <v>1235</v>
      </c>
      <c r="M597" s="3">
        <v>12.2</v>
      </c>
      <c r="N597">
        <v>1</v>
      </c>
      <c r="O597">
        <v>1.2200000000000001E-2</v>
      </c>
      <c r="P597" s="2" t="s">
        <v>3790</v>
      </c>
      <c r="Q597" t="s">
        <v>3690</v>
      </c>
      <c r="R597" t="s">
        <v>1044</v>
      </c>
      <c r="S597" t="s">
        <v>2009</v>
      </c>
      <c r="T597" t="s">
        <v>3791</v>
      </c>
      <c r="U597">
        <v>174.11759458333111</v>
      </c>
      <c r="V597" t="s">
        <v>1047</v>
      </c>
      <c r="W597" t="s">
        <v>1047</v>
      </c>
    </row>
    <row r="598" spans="1:23" x14ac:dyDescent="0.3">
      <c r="A598" t="s">
        <v>1036</v>
      </c>
      <c r="B598" t="s">
        <v>3785</v>
      </c>
      <c r="C598" t="s">
        <v>439</v>
      </c>
      <c r="D598">
        <v>46572</v>
      </c>
      <c r="E598" t="s">
        <v>3799</v>
      </c>
      <c r="F598" t="s">
        <v>3800</v>
      </c>
      <c r="G598" s="1" t="s">
        <v>3801</v>
      </c>
      <c r="H598">
        <v>45705.550658958331</v>
      </c>
      <c r="I598" t="s">
        <v>3802</v>
      </c>
      <c r="J598">
        <v>110</v>
      </c>
      <c r="K598" t="s">
        <v>13</v>
      </c>
      <c r="L598" s="2" t="s">
        <v>1235</v>
      </c>
      <c r="M598" s="3">
        <v>12.2</v>
      </c>
      <c r="N598">
        <v>1</v>
      </c>
      <c r="O598">
        <v>1.2200000000000001E-2</v>
      </c>
      <c r="P598" s="2" t="s">
        <v>3790</v>
      </c>
      <c r="Q598" t="s">
        <v>3690</v>
      </c>
      <c r="R598" t="s">
        <v>1044</v>
      </c>
      <c r="S598" t="s">
        <v>2009</v>
      </c>
      <c r="T598" t="s">
        <v>3803</v>
      </c>
      <c r="U598">
        <v>498.41046903935057</v>
      </c>
      <c r="V598" t="s">
        <v>3804</v>
      </c>
      <c r="W598" t="s">
        <v>3732</v>
      </c>
    </row>
    <row r="599" spans="1:23" x14ac:dyDescent="0.3">
      <c r="A599" t="s">
        <v>1036</v>
      </c>
      <c r="B599" t="s">
        <v>3785</v>
      </c>
      <c r="C599" t="s">
        <v>439</v>
      </c>
      <c r="D599">
        <v>46572</v>
      </c>
      <c r="E599" t="s">
        <v>3805</v>
      </c>
      <c r="F599" t="s">
        <v>3806</v>
      </c>
      <c r="G599" s="1" t="s">
        <v>2698</v>
      </c>
      <c r="H599">
        <v>45705.54716923611</v>
      </c>
      <c r="I599" t="s">
        <v>3807</v>
      </c>
      <c r="J599">
        <v>110</v>
      </c>
      <c r="K599" t="s">
        <v>13</v>
      </c>
      <c r="L599" s="2" t="s">
        <v>1235</v>
      </c>
      <c r="M599" s="3">
        <v>12.2</v>
      </c>
      <c r="N599">
        <v>1</v>
      </c>
      <c r="O599">
        <v>1.2200000000000001E-2</v>
      </c>
      <c r="P599" s="2" t="s">
        <v>3790</v>
      </c>
      <c r="Q599" t="s">
        <v>3690</v>
      </c>
      <c r="R599" t="s">
        <v>1044</v>
      </c>
      <c r="S599" t="s">
        <v>2009</v>
      </c>
      <c r="T599" t="s">
        <v>3803</v>
      </c>
      <c r="U599">
        <v>498.40994450231659</v>
      </c>
      <c r="V599" t="s">
        <v>3804</v>
      </c>
      <c r="W599" t="s">
        <v>3732</v>
      </c>
    </row>
    <row r="600" spans="1:23" x14ac:dyDescent="0.3">
      <c r="A600" t="s">
        <v>1036</v>
      </c>
      <c r="B600" t="s">
        <v>3785</v>
      </c>
      <c r="C600" t="s">
        <v>439</v>
      </c>
      <c r="D600">
        <v>56346</v>
      </c>
      <c r="E600" t="s">
        <v>3808</v>
      </c>
      <c r="F600" t="s">
        <v>3797</v>
      </c>
      <c r="G600" s="1" t="s">
        <v>3809</v>
      </c>
      <c r="H600">
        <v>45705.547091469911</v>
      </c>
      <c r="I600" t="s">
        <v>3810</v>
      </c>
      <c r="J600">
        <v>110</v>
      </c>
      <c r="K600" t="s">
        <v>13</v>
      </c>
      <c r="L600" s="2" t="s">
        <v>1235</v>
      </c>
      <c r="M600" s="3">
        <v>12.2</v>
      </c>
      <c r="N600">
        <v>1</v>
      </c>
      <c r="O600">
        <v>1.2200000000000001E-2</v>
      </c>
      <c r="P600" s="2" t="s">
        <v>3790</v>
      </c>
      <c r="Q600" t="s">
        <v>3690</v>
      </c>
      <c r="R600" t="s">
        <v>1044</v>
      </c>
      <c r="S600" t="s">
        <v>2009</v>
      </c>
      <c r="T600" t="s">
        <v>3791</v>
      </c>
      <c r="U600">
        <v>174.19493635416441</v>
      </c>
      <c r="V600" t="s">
        <v>1047</v>
      </c>
      <c r="W600" t="s">
        <v>1047</v>
      </c>
    </row>
    <row r="601" spans="1:23" x14ac:dyDescent="0.3">
      <c r="A601" t="s">
        <v>1036</v>
      </c>
      <c r="B601" t="s">
        <v>3785</v>
      </c>
      <c r="C601" t="s">
        <v>439</v>
      </c>
      <c r="D601">
        <v>56346</v>
      </c>
      <c r="E601" t="s">
        <v>3811</v>
      </c>
      <c r="F601" t="s">
        <v>3797</v>
      </c>
      <c r="G601" s="1" t="s">
        <v>2828</v>
      </c>
      <c r="H601">
        <v>45705.547013888892</v>
      </c>
      <c r="I601" t="s">
        <v>3812</v>
      </c>
      <c r="J601">
        <v>110</v>
      </c>
      <c r="K601" t="s">
        <v>13</v>
      </c>
      <c r="L601" s="2" t="s">
        <v>1235</v>
      </c>
      <c r="M601" s="3">
        <v>12.2</v>
      </c>
      <c r="N601">
        <v>1</v>
      </c>
      <c r="O601">
        <v>1.2200000000000001E-2</v>
      </c>
      <c r="P601" s="2" t="s">
        <v>3790</v>
      </c>
      <c r="Q601" t="s">
        <v>3690</v>
      </c>
      <c r="R601" t="s">
        <v>1044</v>
      </c>
      <c r="S601" t="s">
        <v>2009</v>
      </c>
      <c r="T601" t="s">
        <v>3791</v>
      </c>
      <c r="U601">
        <v>174.15881185185569</v>
      </c>
      <c r="V601" t="s">
        <v>1047</v>
      </c>
      <c r="W601" t="s">
        <v>1047</v>
      </c>
    </row>
    <row r="602" spans="1:23" x14ac:dyDescent="0.3">
      <c r="A602" t="s">
        <v>1036</v>
      </c>
      <c r="B602" t="s">
        <v>533</v>
      </c>
      <c r="C602" t="s">
        <v>534</v>
      </c>
      <c r="D602">
        <v>43853</v>
      </c>
      <c r="E602" t="s">
        <v>3813</v>
      </c>
      <c r="F602" t="s">
        <v>3814</v>
      </c>
      <c r="G602" s="1" t="s">
        <v>3815</v>
      </c>
      <c r="H602">
        <v>45703.700008298612</v>
      </c>
      <c r="I602" t="s">
        <v>3816</v>
      </c>
      <c r="J602">
        <v>60</v>
      </c>
      <c r="K602" t="s">
        <v>13</v>
      </c>
      <c r="L602" s="2" t="s">
        <v>13</v>
      </c>
      <c r="M602" s="3">
        <v>283</v>
      </c>
      <c r="N602">
        <v>1</v>
      </c>
      <c r="O602">
        <v>0.28299999999999997</v>
      </c>
      <c r="P602" s="2" t="s">
        <v>1473</v>
      </c>
      <c r="Q602" t="s">
        <v>2604</v>
      </c>
      <c r="R602" t="s">
        <v>1729</v>
      </c>
      <c r="S602" t="s">
        <v>2455</v>
      </c>
      <c r="T602" t="s">
        <v>1782</v>
      </c>
      <c r="U602">
        <v>122.8454631134227</v>
      </c>
      <c r="V602" t="s">
        <v>3817</v>
      </c>
      <c r="W602" t="s">
        <v>3818</v>
      </c>
    </row>
    <row r="603" spans="1:23" x14ac:dyDescent="0.3">
      <c r="A603" t="s">
        <v>1036</v>
      </c>
      <c r="B603" t="s">
        <v>605</v>
      </c>
      <c r="C603" t="s">
        <v>606</v>
      </c>
      <c r="D603">
        <v>45454</v>
      </c>
      <c r="E603" t="s">
        <v>3819</v>
      </c>
      <c r="F603" t="s">
        <v>3820</v>
      </c>
      <c r="G603" s="1" t="s">
        <v>3821</v>
      </c>
      <c r="H603">
        <v>45696.845210509258</v>
      </c>
      <c r="I603" t="s">
        <v>3822</v>
      </c>
      <c r="J603">
        <v>50</v>
      </c>
      <c r="K603" t="s">
        <v>13</v>
      </c>
      <c r="L603" s="2" t="s">
        <v>13</v>
      </c>
      <c r="M603" s="3">
        <v>42.26</v>
      </c>
      <c r="N603">
        <v>1</v>
      </c>
      <c r="O603">
        <v>4.2259999999999999E-2</v>
      </c>
      <c r="P603" s="2" t="s">
        <v>2044</v>
      </c>
      <c r="Q603" t="s">
        <v>2598</v>
      </c>
      <c r="R603" t="s">
        <v>1729</v>
      </c>
      <c r="S603" t="s">
        <v>1055</v>
      </c>
      <c r="T603" t="s">
        <v>3823</v>
      </c>
      <c r="U603">
        <v>201.58384550925979</v>
      </c>
      <c r="V603" t="s">
        <v>1047</v>
      </c>
      <c r="W603" t="s">
        <v>3824</v>
      </c>
    </row>
    <row r="604" spans="1:23" x14ac:dyDescent="0.3">
      <c r="A604" t="s">
        <v>1036</v>
      </c>
      <c r="B604" t="s">
        <v>1441</v>
      </c>
      <c r="C604" t="s">
        <v>133</v>
      </c>
      <c r="D604">
        <v>50114</v>
      </c>
      <c r="E604" t="s">
        <v>3825</v>
      </c>
      <c r="F604" t="s">
        <v>3826</v>
      </c>
      <c r="G604" s="1" t="s">
        <v>3827</v>
      </c>
      <c r="H604">
        <v>45686.923331736107</v>
      </c>
      <c r="I604" t="s">
        <v>3828</v>
      </c>
      <c r="J604">
        <v>120</v>
      </c>
      <c r="K604" t="s">
        <v>13</v>
      </c>
      <c r="L604" s="2" t="s">
        <v>13</v>
      </c>
      <c r="M604" s="3">
        <v>49.66</v>
      </c>
      <c r="N604">
        <v>1</v>
      </c>
      <c r="O604">
        <v>4.9660000000000003E-2</v>
      </c>
      <c r="P604" s="2" t="s">
        <v>1446</v>
      </c>
      <c r="Q604" t="s">
        <v>2598</v>
      </c>
      <c r="R604" t="s">
        <v>1729</v>
      </c>
      <c r="S604" t="s">
        <v>2828</v>
      </c>
      <c r="T604" t="s">
        <v>3829</v>
      </c>
      <c r="U604">
        <v>211.60763437500279</v>
      </c>
      <c r="V604" t="s">
        <v>1449</v>
      </c>
      <c r="W604" t="s">
        <v>2039</v>
      </c>
    </row>
    <row r="605" spans="1:23" x14ac:dyDescent="0.3">
      <c r="A605" t="s">
        <v>1036</v>
      </c>
      <c r="B605" t="s">
        <v>183</v>
      </c>
      <c r="C605" t="s">
        <v>178</v>
      </c>
      <c r="D605">
        <v>46604</v>
      </c>
      <c r="E605" t="s">
        <v>3830</v>
      </c>
      <c r="F605" t="s">
        <v>3831</v>
      </c>
      <c r="G605" s="1" t="s">
        <v>3832</v>
      </c>
      <c r="H605">
        <v>45684.340583414349</v>
      </c>
      <c r="I605" t="s">
        <v>3833</v>
      </c>
      <c r="J605">
        <v>80</v>
      </c>
      <c r="K605" t="s">
        <v>13</v>
      </c>
      <c r="L605" s="2" t="s">
        <v>13</v>
      </c>
      <c r="M605" s="3">
        <v>114</v>
      </c>
      <c r="N605">
        <v>1</v>
      </c>
      <c r="O605">
        <v>0.114</v>
      </c>
      <c r="P605" s="2" t="s">
        <v>1620</v>
      </c>
      <c r="Q605" t="s">
        <v>2854</v>
      </c>
      <c r="R605" t="s">
        <v>1729</v>
      </c>
      <c r="S605" t="s">
        <v>3834</v>
      </c>
      <c r="T605" t="s">
        <v>1984</v>
      </c>
      <c r="U605">
        <v>165.81796430555551</v>
      </c>
      <c r="V605" t="s">
        <v>3835</v>
      </c>
      <c r="W605" t="s">
        <v>3836</v>
      </c>
    </row>
    <row r="606" spans="1:23" x14ac:dyDescent="0.3">
      <c r="A606" t="s">
        <v>1036</v>
      </c>
      <c r="B606" t="s">
        <v>183</v>
      </c>
      <c r="C606" t="s">
        <v>178</v>
      </c>
      <c r="D606">
        <v>50608</v>
      </c>
      <c r="E606" t="s">
        <v>3837</v>
      </c>
      <c r="F606" t="s">
        <v>3838</v>
      </c>
      <c r="G606" s="1" t="s">
        <v>3839</v>
      </c>
      <c r="H606">
        <v>45684.338631006947</v>
      </c>
      <c r="I606" t="s">
        <v>3840</v>
      </c>
      <c r="J606">
        <v>80</v>
      </c>
      <c r="K606" t="s">
        <v>13</v>
      </c>
      <c r="L606" s="2" t="s">
        <v>13</v>
      </c>
      <c r="M606" s="3">
        <v>114</v>
      </c>
      <c r="N606">
        <v>1</v>
      </c>
      <c r="O606">
        <v>0.114</v>
      </c>
      <c r="P606" s="2" t="s">
        <v>1620</v>
      </c>
      <c r="Q606" t="s">
        <v>2854</v>
      </c>
      <c r="R606" t="s">
        <v>1729</v>
      </c>
      <c r="S606" t="s">
        <v>3834</v>
      </c>
      <c r="T606" t="s">
        <v>3619</v>
      </c>
      <c r="U606">
        <v>155.98290523148171</v>
      </c>
      <c r="V606" t="s">
        <v>3841</v>
      </c>
      <c r="W606" t="s">
        <v>3842</v>
      </c>
    </row>
    <row r="607" spans="1:23" x14ac:dyDescent="0.3">
      <c r="A607" t="s">
        <v>1036</v>
      </c>
      <c r="B607" t="s">
        <v>183</v>
      </c>
      <c r="C607" t="s">
        <v>178</v>
      </c>
      <c r="D607">
        <v>46604</v>
      </c>
      <c r="E607" t="s">
        <v>3843</v>
      </c>
      <c r="F607" t="s">
        <v>3844</v>
      </c>
      <c r="G607" s="1" t="s">
        <v>3845</v>
      </c>
      <c r="H607">
        <v>45684.337318252306</v>
      </c>
      <c r="I607" t="s">
        <v>3846</v>
      </c>
      <c r="J607">
        <v>80</v>
      </c>
      <c r="K607" t="s">
        <v>13</v>
      </c>
      <c r="L607" s="2" t="s">
        <v>13</v>
      </c>
      <c r="M607" s="3">
        <v>114</v>
      </c>
      <c r="N607">
        <v>1</v>
      </c>
      <c r="O607">
        <v>0.114</v>
      </c>
      <c r="P607" s="2" t="s">
        <v>1620</v>
      </c>
      <c r="Q607" t="s">
        <v>2854</v>
      </c>
      <c r="R607" t="s">
        <v>1729</v>
      </c>
      <c r="S607" t="s">
        <v>3834</v>
      </c>
      <c r="T607" t="s">
        <v>1431</v>
      </c>
      <c r="U607">
        <v>156.98129067129781</v>
      </c>
      <c r="V607" t="s">
        <v>3835</v>
      </c>
      <c r="W607" t="s">
        <v>3836</v>
      </c>
    </row>
    <row r="608" spans="1:23" x14ac:dyDescent="0.3">
      <c r="A608" t="s">
        <v>1036</v>
      </c>
      <c r="B608" t="s">
        <v>635</v>
      </c>
      <c r="C608" t="s">
        <v>636</v>
      </c>
      <c r="D608">
        <v>55408</v>
      </c>
      <c r="E608" t="s">
        <v>3847</v>
      </c>
      <c r="F608" t="s">
        <v>3848</v>
      </c>
      <c r="G608" s="1" t="s">
        <v>3849</v>
      </c>
      <c r="H608">
        <v>45682.78298452546</v>
      </c>
      <c r="I608" t="s">
        <v>3850</v>
      </c>
      <c r="J608">
        <v>60</v>
      </c>
      <c r="K608" t="s">
        <v>13</v>
      </c>
      <c r="L608" s="2" t="s">
        <v>19</v>
      </c>
      <c r="M608" s="3">
        <v>63.33</v>
      </c>
      <c r="N608">
        <v>1</v>
      </c>
      <c r="O608">
        <v>6.3329999999999997E-2</v>
      </c>
      <c r="P608" s="2" t="s">
        <v>1047</v>
      </c>
      <c r="Q608" t="s">
        <v>2598</v>
      </c>
      <c r="R608" t="s">
        <v>1044</v>
      </c>
      <c r="S608" t="s">
        <v>3809</v>
      </c>
      <c r="T608" t="s">
        <v>3851</v>
      </c>
      <c r="U608">
        <v>164.5636134375018</v>
      </c>
      <c r="V608" t="s">
        <v>1047</v>
      </c>
      <c r="W608" t="s">
        <v>3852</v>
      </c>
    </row>
    <row r="609" spans="1:23" x14ac:dyDescent="0.3">
      <c r="A609" t="s">
        <v>1036</v>
      </c>
      <c r="B609" t="s">
        <v>3853</v>
      </c>
      <c r="C609" t="s">
        <v>814</v>
      </c>
      <c r="D609">
        <v>53082</v>
      </c>
      <c r="E609" t="s">
        <v>3854</v>
      </c>
      <c r="F609" t="s">
        <v>3855</v>
      </c>
      <c r="G609" s="1" t="s">
        <v>2493</v>
      </c>
      <c r="H609">
        <v>45679.567606979173</v>
      </c>
      <c r="I609" t="s">
        <v>3856</v>
      </c>
      <c r="J609">
        <v>80</v>
      </c>
      <c r="K609" t="s">
        <v>13</v>
      </c>
      <c r="L609" s="2" t="s">
        <v>33</v>
      </c>
      <c r="M609" s="3">
        <v>113.6</v>
      </c>
      <c r="N609">
        <v>1</v>
      </c>
      <c r="O609">
        <v>0.11360000000000001</v>
      </c>
      <c r="P609" s="2" t="s">
        <v>1047</v>
      </c>
      <c r="Q609" t="s">
        <v>2854</v>
      </c>
      <c r="R609" t="s">
        <v>1044</v>
      </c>
      <c r="S609" t="s">
        <v>1711</v>
      </c>
      <c r="T609" t="s">
        <v>1890</v>
      </c>
      <c r="U609">
        <v>171.24946650462519</v>
      </c>
      <c r="V609" t="s">
        <v>1306</v>
      </c>
      <c r="W609" t="s">
        <v>3857</v>
      </c>
    </row>
    <row r="610" spans="1:23" x14ac:dyDescent="0.3">
      <c r="A610" t="s">
        <v>1036</v>
      </c>
      <c r="B610" t="s">
        <v>3200</v>
      </c>
      <c r="C610" t="s">
        <v>700</v>
      </c>
      <c r="D610">
        <v>56074</v>
      </c>
      <c r="E610" t="s">
        <v>3858</v>
      </c>
      <c r="F610" t="s">
        <v>3859</v>
      </c>
      <c r="G610" s="1" t="s">
        <v>3060</v>
      </c>
      <c r="H610">
        <v>45679.354358495373</v>
      </c>
      <c r="I610" t="s">
        <v>3860</v>
      </c>
      <c r="J610">
        <v>60</v>
      </c>
      <c r="K610" t="s">
        <v>13</v>
      </c>
      <c r="L610" s="2" t="s">
        <v>33</v>
      </c>
      <c r="M610" s="3">
        <v>109</v>
      </c>
      <c r="N610">
        <v>1</v>
      </c>
      <c r="O610">
        <v>0.109</v>
      </c>
      <c r="P610" s="2" t="s">
        <v>3204</v>
      </c>
      <c r="Q610" t="s">
        <v>1372</v>
      </c>
      <c r="R610" t="s">
        <v>1044</v>
      </c>
      <c r="S610" t="s">
        <v>1711</v>
      </c>
      <c r="T610" t="s">
        <v>3795</v>
      </c>
      <c r="U610">
        <v>173.90376903935251</v>
      </c>
      <c r="V610" t="s">
        <v>1854</v>
      </c>
      <c r="W610" t="s">
        <v>3861</v>
      </c>
    </row>
    <row r="611" spans="1:23" x14ac:dyDescent="0.3">
      <c r="A611" t="s">
        <v>1036</v>
      </c>
      <c r="B611" t="s">
        <v>1441</v>
      </c>
      <c r="C611" t="s">
        <v>133</v>
      </c>
      <c r="D611">
        <v>54146</v>
      </c>
      <c r="E611" t="s">
        <v>3862</v>
      </c>
      <c r="F611" t="s">
        <v>3863</v>
      </c>
      <c r="G611" s="1" t="s">
        <v>3864</v>
      </c>
      <c r="H611">
        <v>45643.354520590277</v>
      </c>
      <c r="I611" t="s">
        <v>3865</v>
      </c>
      <c r="J611">
        <v>120</v>
      </c>
      <c r="K611" t="s">
        <v>13</v>
      </c>
      <c r="L611" s="2" t="s">
        <v>13</v>
      </c>
      <c r="M611" s="3">
        <v>49.66</v>
      </c>
      <c r="N611">
        <v>1</v>
      </c>
      <c r="O611">
        <v>4.9660000000000003E-2</v>
      </c>
      <c r="P611" s="2" t="s">
        <v>1446</v>
      </c>
      <c r="Q611" t="s">
        <v>2854</v>
      </c>
      <c r="R611" t="s">
        <v>1729</v>
      </c>
      <c r="S611" t="s">
        <v>1310</v>
      </c>
      <c r="T611" t="s">
        <v>3866</v>
      </c>
      <c r="U611">
        <v>188.1818692939851</v>
      </c>
      <c r="V611" t="s">
        <v>1449</v>
      </c>
      <c r="W611" t="s">
        <v>1450</v>
      </c>
    </row>
    <row r="612" spans="1:23" x14ac:dyDescent="0.3">
      <c r="A612" t="s">
        <v>1036</v>
      </c>
      <c r="B612" t="s">
        <v>3867</v>
      </c>
      <c r="C612" t="s">
        <v>991</v>
      </c>
      <c r="D612">
        <v>50100</v>
      </c>
      <c r="E612" t="s">
        <v>3868</v>
      </c>
      <c r="F612" t="s">
        <v>3869</v>
      </c>
      <c r="G612" s="1" t="s">
        <v>1292</v>
      </c>
      <c r="H612">
        <v>45611.391089942132</v>
      </c>
      <c r="I612" t="s">
        <v>3870</v>
      </c>
      <c r="J612">
        <v>80</v>
      </c>
      <c r="K612" t="s">
        <v>13</v>
      </c>
      <c r="L612" s="2" t="s">
        <v>3871</v>
      </c>
      <c r="M612" s="3">
        <v>50</v>
      </c>
      <c r="N612">
        <v>1</v>
      </c>
      <c r="O612">
        <v>0.05</v>
      </c>
      <c r="P612" s="2" t="s">
        <v>3872</v>
      </c>
      <c r="Q612" t="s">
        <v>1237</v>
      </c>
      <c r="R612" t="s">
        <v>1044</v>
      </c>
      <c r="S612" t="s">
        <v>3873</v>
      </c>
      <c r="T612" t="s">
        <v>2336</v>
      </c>
      <c r="U612">
        <v>262.47354716435069</v>
      </c>
      <c r="V612" t="s">
        <v>3874</v>
      </c>
      <c r="W612" t="s">
        <v>3875</v>
      </c>
    </row>
    <row r="613" spans="1:23" x14ac:dyDescent="0.3">
      <c r="A613" t="s">
        <v>1036</v>
      </c>
      <c r="B613" t="s">
        <v>3867</v>
      </c>
      <c r="C613" t="s">
        <v>991</v>
      </c>
      <c r="D613">
        <v>50100</v>
      </c>
      <c r="E613" t="s">
        <v>3876</v>
      </c>
      <c r="F613" t="s">
        <v>3877</v>
      </c>
      <c r="G613" s="1" t="s">
        <v>1271</v>
      </c>
      <c r="H613">
        <v>45611.390824826391</v>
      </c>
      <c r="I613" t="s">
        <v>3878</v>
      </c>
      <c r="J613">
        <v>80</v>
      </c>
      <c r="K613" t="s">
        <v>13</v>
      </c>
      <c r="L613" s="2" t="s">
        <v>3871</v>
      </c>
      <c r="M613" s="3">
        <v>50</v>
      </c>
      <c r="N613">
        <v>1</v>
      </c>
      <c r="O613">
        <v>0.05</v>
      </c>
      <c r="P613" s="2" t="s">
        <v>3872</v>
      </c>
      <c r="Q613" t="s">
        <v>1237</v>
      </c>
      <c r="R613" t="s">
        <v>1044</v>
      </c>
      <c r="S613" t="s">
        <v>3873</v>
      </c>
      <c r="T613" t="s">
        <v>3879</v>
      </c>
      <c r="U613">
        <v>264.38645077546238</v>
      </c>
      <c r="V613" t="s">
        <v>3874</v>
      </c>
      <c r="W613" t="s">
        <v>3875</v>
      </c>
    </row>
    <row r="614" spans="1:23" x14ac:dyDescent="0.3">
      <c r="A614" t="s">
        <v>1036</v>
      </c>
      <c r="B614" t="s">
        <v>537</v>
      </c>
      <c r="C614" t="s">
        <v>538</v>
      </c>
      <c r="D614">
        <v>48741</v>
      </c>
      <c r="E614" t="s">
        <v>3880</v>
      </c>
      <c r="F614" t="s">
        <v>3881</v>
      </c>
      <c r="G614" s="1" t="s">
        <v>3882</v>
      </c>
      <c r="H614">
        <v>45610.546606180556</v>
      </c>
      <c r="I614" t="s">
        <v>3883</v>
      </c>
      <c r="J614">
        <v>60</v>
      </c>
      <c r="K614" t="s">
        <v>13</v>
      </c>
      <c r="L614" s="2" t="s">
        <v>19</v>
      </c>
      <c r="M614" s="3">
        <v>71.900000000000006</v>
      </c>
      <c r="N614">
        <v>1</v>
      </c>
      <c r="O614">
        <v>7.1900000000000006E-2</v>
      </c>
      <c r="P614" s="2" t="s">
        <v>1802</v>
      </c>
      <c r="Q614" t="s">
        <v>2854</v>
      </c>
      <c r="R614" t="s">
        <v>1044</v>
      </c>
      <c r="S614" t="s">
        <v>3884</v>
      </c>
      <c r="T614" t="s">
        <v>3885</v>
      </c>
      <c r="U614">
        <v>240.63645743055531</v>
      </c>
      <c r="V614" t="s">
        <v>1047</v>
      </c>
      <c r="W614" t="s">
        <v>3224</v>
      </c>
    </row>
    <row r="615" spans="1:23" x14ac:dyDescent="0.3">
      <c r="A615" t="s">
        <v>1036</v>
      </c>
      <c r="B615" t="s">
        <v>489</v>
      </c>
      <c r="C615" t="s">
        <v>490</v>
      </c>
      <c r="D615">
        <v>51536</v>
      </c>
      <c r="E615" t="s">
        <v>3886</v>
      </c>
      <c r="F615" t="s">
        <v>3887</v>
      </c>
      <c r="G615" s="1" t="s">
        <v>3888</v>
      </c>
      <c r="H615">
        <v>45581.520852465277</v>
      </c>
      <c r="I615" t="s">
        <v>3889</v>
      </c>
      <c r="J615">
        <v>70</v>
      </c>
      <c r="K615" t="s">
        <v>13</v>
      </c>
      <c r="L615" s="2" t="s">
        <v>19</v>
      </c>
      <c r="M615" s="3">
        <v>86.67</v>
      </c>
      <c r="N615">
        <v>1</v>
      </c>
      <c r="O615">
        <v>8.6669999999999997E-2</v>
      </c>
      <c r="P615" s="2" t="s">
        <v>1802</v>
      </c>
      <c r="Q615" t="s">
        <v>3690</v>
      </c>
      <c r="R615" t="s">
        <v>1044</v>
      </c>
      <c r="S615" t="s">
        <v>3009</v>
      </c>
      <c r="T615" t="s">
        <v>3890</v>
      </c>
      <c r="U615">
        <v>248.10523763889071</v>
      </c>
      <c r="V615" t="s">
        <v>3891</v>
      </c>
      <c r="W615" t="s">
        <v>3892</v>
      </c>
    </row>
    <row r="616" spans="1:23" x14ac:dyDescent="0.3">
      <c r="A616" t="s">
        <v>1036</v>
      </c>
      <c r="B616" t="s">
        <v>3893</v>
      </c>
      <c r="C616" t="s">
        <v>203</v>
      </c>
      <c r="D616">
        <v>49664</v>
      </c>
      <c r="E616" t="s">
        <v>3894</v>
      </c>
      <c r="F616" t="s">
        <v>3895</v>
      </c>
      <c r="G616" s="1" t="s">
        <v>3896</v>
      </c>
      <c r="H616">
        <v>45575.679249201392</v>
      </c>
      <c r="I616" t="s">
        <v>3897</v>
      </c>
      <c r="J616">
        <v>80</v>
      </c>
      <c r="K616" t="s">
        <v>13</v>
      </c>
      <c r="L616" s="2" t="s">
        <v>3898</v>
      </c>
      <c r="M616" s="3">
        <v>43.33</v>
      </c>
      <c r="N616">
        <v>1</v>
      </c>
      <c r="O616">
        <v>4.333E-2</v>
      </c>
      <c r="P616" s="2" t="s">
        <v>1620</v>
      </c>
      <c r="Q616" t="s">
        <v>2598</v>
      </c>
      <c r="R616" t="s">
        <v>1044</v>
      </c>
      <c r="S616" t="s">
        <v>3003</v>
      </c>
      <c r="T616" t="s">
        <v>3899</v>
      </c>
      <c r="U616">
        <v>288.94365012731578</v>
      </c>
      <c r="V616" t="s">
        <v>3900</v>
      </c>
      <c r="W616" t="s">
        <v>3901</v>
      </c>
    </row>
    <row r="617" spans="1:23" x14ac:dyDescent="0.3">
      <c r="A617" t="s">
        <v>1036</v>
      </c>
      <c r="B617" t="s">
        <v>3893</v>
      </c>
      <c r="C617" t="s">
        <v>203</v>
      </c>
      <c r="D617">
        <v>49664</v>
      </c>
      <c r="E617" t="s">
        <v>3902</v>
      </c>
      <c r="F617" t="s">
        <v>3903</v>
      </c>
      <c r="G617" s="1" t="s">
        <v>2905</v>
      </c>
      <c r="H617">
        <v>45575.679067812503</v>
      </c>
      <c r="I617" t="s">
        <v>3904</v>
      </c>
      <c r="J617">
        <v>80</v>
      </c>
      <c r="K617" t="s">
        <v>13</v>
      </c>
      <c r="L617" s="2" t="s">
        <v>3898</v>
      </c>
      <c r="M617" s="3">
        <v>43.33</v>
      </c>
      <c r="N617">
        <v>1</v>
      </c>
      <c r="O617">
        <v>4.333E-2</v>
      </c>
      <c r="P617" s="2" t="s">
        <v>1620</v>
      </c>
      <c r="Q617" t="s">
        <v>2598</v>
      </c>
      <c r="R617" t="s">
        <v>1044</v>
      </c>
      <c r="S617" t="s">
        <v>3003</v>
      </c>
      <c r="T617" t="s">
        <v>3905</v>
      </c>
      <c r="U617">
        <v>297.91748346064549</v>
      </c>
      <c r="V617" t="s">
        <v>3900</v>
      </c>
      <c r="W617" t="s">
        <v>3901</v>
      </c>
    </row>
    <row r="618" spans="1:23" x14ac:dyDescent="0.3">
      <c r="A618" t="s">
        <v>1036</v>
      </c>
      <c r="B618" t="s">
        <v>588</v>
      </c>
      <c r="C618" t="s">
        <v>589</v>
      </c>
      <c r="D618">
        <v>44337</v>
      </c>
      <c r="E618" t="s">
        <v>3906</v>
      </c>
      <c r="F618" t="s">
        <v>3907</v>
      </c>
      <c r="G618" s="1" t="s">
        <v>3908</v>
      </c>
      <c r="H618">
        <v>45505.625867557872</v>
      </c>
      <c r="I618" t="s">
        <v>3909</v>
      </c>
      <c r="J618">
        <v>30</v>
      </c>
      <c r="K618" t="s">
        <v>13</v>
      </c>
      <c r="L618" s="2" t="s">
        <v>19</v>
      </c>
      <c r="M618" s="3">
        <v>141.66</v>
      </c>
      <c r="N618">
        <v>1</v>
      </c>
      <c r="O618">
        <v>0.14166000000000001</v>
      </c>
      <c r="P618" s="2" t="s">
        <v>2044</v>
      </c>
      <c r="Q618" t="s">
        <v>3685</v>
      </c>
      <c r="R618" t="s">
        <v>1044</v>
      </c>
      <c r="S618" t="s">
        <v>3910</v>
      </c>
      <c r="T618" t="s">
        <v>3911</v>
      </c>
      <c r="U618">
        <v>631.25132468750235</v>
      </c>
      <c r="V618" t="s">
        <v>1047</v>
      </c>
      <c r="W618" t="s">
        <v>1047</v>
      </c>
    </row>
    <row r="619" spans="1:23" x14ac:dyDescent="0.3">
      <c r="A619" t="s">
        <v>1036</v>
      </c>
      <c r="B619" t="s">
        <v>533</v>
      </c>
      <c r="C619" t="s">
        <v>534</v>
      </c>
      <c r="D619">
        <v>43853</v>
      </c>
      <c r="E619" t="s">
        <v>3912</v>
      </c>
      <c r="F619" t="s">
        <v>3913</v>
      </c>
      <c r="G619" s="1" t="s">
        <v>3914</v>
      </c>
      <c r="H619">
        <v>45492.384948865743</v>
      </c>
      <c r="I619" t="s">
        <v>3915</v>
      </c>
      <c r="J619">
        <v>60</v>
      </c>
      <c r="K619" t="s">
        <v>13</v>
      </c>
      <c r="L619" s="2" t="s">
        <v>13</v>
      </c>
      <c r="M619" s="3">
        <v>283</v>
      </c>
      <c r="N619">
        <v>1</v>
      </c>
      <c r="O619">
        <v>0.28299999999999997</v>
      </c>
      <c r="P619" s="2" t="s">
        <v>1473</v>
      </c>
      <c r="Q619" t="s">
        <v>1372</v>
      </c>
      <c r="R619" t="s">
        <v>1729</v>
      </c>
      <c r="S619" t="s">
        <v>3916</v>
      </c>
      <c r="T619" t="s">
        <v>3917</v>
      </c>
      <c r="U619">
        <v>413.82709831018292</v>
      </c>
      <c r="V619" t="s">
        <v>3817</v>
      </c>
      <c r="W619" t="s">
        <v>3818</v>
      </c>
    </row>
    <row r="620" spans="1:23" x14ac:dyDescent="0.3">
      <c r="A620" t="s">
        <v>1036</v>
      </c>
      <c r="B620" t="s">
        <v>605</v>
      </c>
      <c r="C620" t="s">
        <v>606</v>
      </c>
      <c r="D620">
        <v>43111</v>
      </c>
      <c r="E620" t="s">
        <v>3918</v>
      </c>
      <c r="F620" t="s">
        <v>3919</v>
      </c>
      <c r="G620" s="1" t="s">
        <v>3920</v>
      </c>
      <c r="H620">
        <v>45455.756344074078</v>
      </c>
      <c r="I620" t="s">
        <v>3921</v>
      </c>
      <c r="J620">
        <v>50</v>
      </c>
      <c r="K620" t="s">
        <v>13</v>
      </c>
      <c r="L620" s="2" t="s">
        <v>19</v>
      </c>
      <c r="M620" s="3">
        <v>42.26</v>
      </c>
      <c r="N620">
        <v>1</v>
      </c>
      <c r="O620">
        <v>4.2259999999999999E-2</v>
      </c>
      <c r="P620" s="2" t="s">
        <v>2044</v>
      </c>
      <c r="Q620" t="s">
        <v>2604</v>
      </c>
      <c r="R620" t="s">
        <v>1044</v>
      </c>
      <c r="S620" t="s">
        <v>2014</v>
      </c>
      <c r="T620" t="s">
        <v>3922</v>
      </c>
      <c r="U620">
        <v>431.87774662036833</v>
      </c>
      <c r="V620" t="s">
        <v>1047</v>
      </c>
      <c r="W620" t="s">
        <v>3923</v>
      </c>
    </row>
    <row r="621" spans="1:23" x14ac:dyDescent="0.3">
      <c r="A621" t="s">
        <v>1036</v>
      </c>
      <c r="B621" t="s">
        <v>132</v>
      </c>
      <c r="C621" t="s">
        <v>133</v>
      </c>
      <c r="D621">
        <v>40427</v>
      </c>
      <c r="E621" t="s">
        <v>3924</v>
      </c>
      <c r="F621" t="s">
        <v>3925</v>
      </c>
      <c r="G621" s="1" t="s">
        <v>3926</v>
      </c>
      <c r="H621">
        <v>45434.908287280086</v>
      </c>
      <c r="I621" t="s">
        <v>3927</v>
      </c>
      <c r="J621">
        <v>80</v>
      </c>
      <c r="K621" t="s">
        <v>13</v>
      </c>
      <c r="L621" s="2" t="s">
        <v>19</v>
      </c>
      <c r="M621" s="3">
        <v>49.66</v>
      </c>
      <c r="N621">
        <v>1</v>
      </c>
      <c r="O621">
        <v>4.9660000000000003E-2</v>
      </c>
      <c r="P621" s="2" t="s">
        <v>1446</v>
      </c>
      <c r="Q621" t="s">
        <v>2604</v>
      </c>
      <c r="R621" t="s">
        <v>1044</v>
      </c>
      <c r="S621" t="s">
        <v>3928</v>
      </c>
      <c r="T621" t="s">
        <v>3929</v>
      </c>
      <c r="U621">
        <v>408.28042475694377</v>
      </c>
      <c r="V621" t="s">
        <v>1765</v>
      </c>
      <c r="W621" t="s">
        <v>3930</v>
      </c>
    </row>
    <row r="622" spans="1:23" x14ac:dyDescent="0.3">
      <c r="A622" t="s">
        <v>1036</v>
      </c>
      <c r="B622" t="s">
        <v>864</v>
      </c>
      <c r="C622" t="s">
        <v>858</v>
      </c>
      <c r="D622">
        <v>39801</v>
      </c>
      <c r="E622" t="s">
        <v>3931</v>
      </c>
      <c r="F622" t="s">
        <v>3932</v>
      </c>
      <c r="G622" s="1" t="s">
        <v>3933</v>
      </c>
      <c r="H622">
        <v>45432.337265462957</v>
      </c>
      <c r="I622" t="s">
        <v>3934</v>
      </c>
      <c r="J622">
        <v>60</v>
      </c>
      <c r="K622" t="s">
        <v>13</v>
      </c>
      <c r="L622" s="2" t="s">
        <v>19</v>
      </c>
      <c r="M622" s="3">
        <v>114.6</v>
      </c>
      <c r="N622">
        <v>1</v>
      </c>
      <c r="O622">
        <v>0.11459999999999999</v>
      </c>
      <c r="P622" s="2" t="s">
        <v>1492</v>
      </c>
      <c r="Q622" t="s">
        <v>2854</v>
      </c>
      <c r="R622" t="s">
        <v>1044</v>
      </c>
      <c r="S622" t="s">
        <v>3935</v>
      </c>
      <c r="T622" t="s">
        <v>3936</v>
      </c>
      <c r="U622">
        <v>583.98053694444388</v>
      </c>
      <c r="V622" t="s">
        <v>1047</v>
      </c>
      <c r="W622" t="s">
        <v>3937</v>
      </c>
    </row>
    <row r="623" spans="1:23" x14ac:dyDescent="0.3">
      <c r="A623" t="s">
        <v>1036</v>
      </c>
      <c r="B623" t="s">
        <v>479</v>
      </c>
      <c r="C623" t="s">
        <v>480</v>
      </c>
      <c r="D623">
        <v>41892</v>
      </c>
      <c r="E623" t="s">
        <v>3938</v>
      </c>
      <c r="F623" t="s">
        <v>3939</v>
      </c>
      <c r="G623" s="1" t="s">
        <v>1424</v>
      </c>
      <c r="H623">
        <v>45382.350384409721</v>
      </c>
      <c r="I623" t="s">
        <v>3940</v>
      </c>
      <c r="J623">
        <v>140</v>
      </c>
      <c r="K623" t="s">
        <v>13</v>
      </c>
      <c r="L623" s="2" t="s">
        <v>33</v>
      </c>
      <c r="M623" s="3">
        <v>23.2</v>
      </c>
      <c r="N623">
        <v>1</v>
      </c>
      <c r="O623">
        <v>2.3199999999999998E-2</v>
      </c>
      <c r="P623" s="2" t="s">
        <v>3941</v>
      </c>
      <c r="Q623" t="s">
        <v>2854</v>
      </c>
      <c r="R623" t="s">
        <v>1044</v>
      </c>
      <c r="S623" t="s">
        <v>3942</v>
      </c>
      <c r="T623" t="s">
        <v>3943</v>
      </c>
      <c r="U623">
        <v>477.44978400463151</v>
      </c>
      <c r="V623" t="s">
        <v>2016</v>
      </c>
      <c r="W623" t="s">
        <v>3944</v>
      </c>
    </row>
    <row r="624" spans="1:23" x14ac:dyDescent="0.3">
      <c r="A624" t="s">
        <v>1036</v>
      </c>
      <c r="B624" t="s">
        <v>291</v>
      </c>
      <c r="C624" t="s">
        <v>292</v>
      </c>
      <c r="D624">
        <v>40214</v>
      </c>
      <c r="E624" t="s">
        <v>3945</v>
      </c>
      <c r="F624" t="s">
        <v>3946</v>
      </c>
      <c r="G624" s="1" t="s">
        <v>3947</v>
      </c>
      <c r="H624">
        <v>45377.566184456024</v>
      </c>
      <c r="I624" t="s">
        <v>3948</v>
      </c>
      <c r="J624">
        <v>60</v>
      </c>
      <c r="K624" t="s">
        <v>13</v>
      </c>
      <c r="L624" s="2" t="s">
        <v>19</v>
      </c>
      <c r="M624" s="3">
        <v>9.3309999999999995</v>
      </c>
      <c r="N624">
        <v>1</v>
      </c>
      <c r="O624">
        <v>9.330999999999999E-3</v>
      </c>
      <c r="P624" s="2" t="s">
        <v>1246</v>
      </c>
      <c r="Q624" t="s">
        <v>1372</v>
      </c>
      <c r="R624" t="s">
        <v>1044</v>
      </c>
      <c r="S624" t="s">
        <v>3949</v>
      </c>
      <c r="T624" t="s">
        <v>3747</v>
      </c>
      <c r="U624">
        <v>513.56635826388811</v>
      </c>
      <c r="V624" t="s">
        <v>1047</v>
      </c>
      <c r="W624" t="s">
        <v>1047</v>
      </c>
    </row>
    <row r="625" spans="1:23" x14ac:dyDescent="0.3">
      <c r="A625" t="s">
        <v>1036</v>
      </c>
      <c r="B625" t="s">
        <v>581</v>
      </c>
      <c r="C625" t="s">
        <v>579</v>
      </c>
      <c r="D625">
        <v>42624</v>
      </c>
      <c r="E625" t="s">
        <v>3950</v>
      </c>
      <c r="F625" t="s">
        <v>3951</v>
      </c>
      <c r="G625" s="1" t="s">
        <v>3952</v>
      </c>
      <c r="H625">
        <v>45357.798666284732</v>
      </c>
      <c r="I625" t="s">
        <v>3953</v>
      </c>
      <c r="J625">
        <v>100</v>
      </c>
      <c r="K625" t="s">
        <v>13</v>
      </c>
      <c r="L625" s="2" t="s">
        <v>19</v>
      </c>
      <c r="M625" s="3">
        <v>116.6</v>
      </c>
      <c r="N625">
        <v>1</v>
      </c>
      <c r="O625">
        <v>0.1166</v>
      </c>
      <c r="P625" s="2" t="s">
        <v>2178</v>
      </c>
      <c r="Q625" t="s">
        <v>2598</v>
      </c>
      <c r="R625" t="s">
        <v>1044</v>
      </c>
      <c r="S625" t="s">
        <v>3954</v>
      </c>
      <c r="T625" t="s">
        <v>3955</v>
      </c>
      <c r="U625">
        <v>474.9832856018474</v>
      </c>
      <c r="V625" t="s">
        <v>3956</v>
      </c>
      <c r="W625" t="s">
        <v>3957</v>
      </c>
    </row>
    <row r="626" spans="1:23" x14ac:dyDescent="0.3">
      <c r="A626" t="s">
        <v>1036</v>
      </c>
      <c r="B626" t="s">
        <v>581</v>
      </c>
      <c r="C626" t="s">
        <v>579</v>
      </c>
      <c r="D626">
        <v>42621</v>
      </c>
      <c r="E626" t="s">
        <v>3958</v>
      </c>
      <c r="F626" t="s">
        <v>3959</v>
      </c>
      <c r="G626" s="1" t="s">
        <v>3479</v>
      </c>
      <c r="H626">
        <v>45357.796779490738</v>
      </c>
      <c r="I626" t="s">
        <v>3960</v>
      </c>
      <c r="J626">
        <v>100</v>
      </c>
      <c r="K626" t="s">
        <v>13</v>
      </c>
      <c r="L626" s="2" t="s">
        <v>19</v>
      </c>
      <c r="M626" s="3">
        <v>116.6</v>
      </c>
      <c r="N626">
        <v>1</v>
      </c>
      <c r="O626">
        <v>0.1166</v>
      </c>
      <c r="P626" s="2" t="s">
        <v>2178</v>
      </c>
      <c r="Q626" t="s">
        <v>2598</v>
      </c>
      <c r="R626" t="s">
        <v>1044</v>
      </c>
      <c r="S626" t="s">
        <v>3954</v>
      </c>
      <c r="T626" t="s">
        <v>3955</v>
      </c>
      <c r="U626">
        <v>474.66673212962633</v>
      </c>
      <c r="V626" t="s">
        <v>3956</v>
      </c>
      <c r="W626" t="s">
        <v>3957</v>
      </c>
    </row>
    <row r="627" spans="1:23" x14ac:dyDescent="0.3">
      <c r="A627" t="s">
        <v>1036</v>
      </c>
      <c r="B627" t="s">
        <v>321</v>
      </c>
      <c r="C627" t="s">
        <v>322</v>
      </c>
      <c r="D627">
        <v>41932</v>
      </c>
      <c r="E627" t="s">
        <v>3961</v>
      </c>
      <c r="F627" t="s">
        <v>3962</v>
      </c>
      <c r="G627" s="1" t="s">
        <v>3963</v>
      </c>
      <c r="H627">
        <v>45334.645833333343</v>
      </c>
      <c r="I627" t="s">
        <v>3964</v>
      </c>
      <c r="J627">
        <v>60</v>
      </c>
      <c r="K627" t="s">
        <v>13</v>
      </c>
      <c r="L627" s="2" t="s">
        <v>13</v>
      </c>
      <c r="M627" s="3">
        <v>292.54000000000002</v>
      </c>
      <c r="N627">
        <v>1</v>
      </c>
      <c r="O627">
        <v>0.29254000000000002</v>
      </c>
      <c r="P627" s="2" t="s">
        <v>1246</v>
      </c>
      <c r="Q627" t="s">
        <v>1047</v>
      </c>
      <c r="R627" t="s">
        <v>1729</v>
      </c>
      <c r="S627" t="s">
        <v>3965</v>
      </c>
      <c r="T627" t="s">
        <v>3966</v>
      </c>
      <c r="U627">
        <v>564.49207712963107</v>
      </c>
      <c r="V627" t="s">
        <v>1047</v>
      </c>
      <c r="W627" t="s">
        <v>1047</v>
      </c>
    </row>
    <row r="628" spans="1:23" x14ac:dyDescent="0.3">
      <c r="A628" t="s">
        <v>1036</v>
      </c>
      <c r="B628" t="s">
        <v>293</v>
      </c>
      <c r="C628" t="s">
        <v>294</v>
      </c>
      <c r="D628">
        <v>36944</v>
      </c>
      <c r="E628" t="s">
        <v>3967</v>
      </c>
      <c r="F628" t="s">
        <v>3968</v>
      </c>
      <c r="G628" s="1" t="s">
        <v>1108</v>
      </c>
      <c r="H628">
        <v>45285.43379328704</v>
      </c>
      <c r="I628" t="s">
        <v>3969</v>
      </c>
      <c r="J628">
        <v>60</v>
      </c>
      <c r="K628" t="s">
        <v>13</v>
      </c>
      <c r="L628" s="2" t="s">
        <v>19</v>
      </c>
      <c r="M628" s="3">
        <v>7.468</v>
      </c>
      <c r="N628">
        <v>1</v>
      </c>
      <c r="O628">
        <v>7.4679999999999998E-3</v>
      </c>
      <c r="P628" s="2" t="s">
        <v>1246</v>
      </c>
      <c r="Q628" t="s">
        <v>1372</v>
      </c>
      <c r="R628" t="s">
        <v>1044</v>
      </c>
      <c r="S628" t="s">
        <v>3970</v>
      </c>
      <c r="T628" t="s">
        <v>3971</v>
      </c>
      <c r="U628">
        <v>597.33816550925985</v>
      </c>
      <c r="V628" t="s">
        <v>1047</v>
      </c>
      <c r="W628" t="s">
        <v>3972</v>
      </c>
    </row>
    <row r="629" spans="1:23" x14ac:dyDescent="0.3">
      <c r="A629" t="s">
        <v>1036</v>
      </c>
      <c r="B629" t="s">
        <v>595</v>
      </c>
      <c r="C629" t="s">
        <v>594</v>
      </c>
      <c r="D629">
        <v>33342</v>
      </c>
      <c r="E629" t="s">
        <v>3973</v>
      </c>
      <c r="F629" t="s">
        <v>3974</v>
      </c>
      <c r="G629" s="1" t="s">
        <v>3975</v>
      </c>
      <c r="H629">
        <v>45234.412369756938</v>
      </c>
      <c r="I629" t="s">
        <v>3976</v>
      </c>
      <c r="J629">
        <v>60</v>
      </c>
      <c r="K629" t="s">
        <v>13</v>
      </c>
      <c r="L629" s="2" t="s">
        <v>19</v>
      </c>
      <c r="M629" s="3">
        <v>100.13</v>
      </c>
      <c r="N629">
        <v>1</v>
      </c>
      <c r="O629">
        <v>0.10013</v>
      </c>
      <c r="P629" s="2" t="s">
        <v>1802</v>
      </c>
      <c r="Q629" t="s">
        <v>1237</v>
      </c>
      <c r="R629" t="s">
        <v>1044</v>
      </c>
      <c r="S629" t="s">
        <v>3977</v>
      </c>
      <c r="T629" t="s">
        <v>3978</v>
      </c>
      <c r="U629">
        <v>644.97986188657524</v>
      </c>
      <c r="V629" t="s">
        <v>1047</v>
      </c>
      <c r="W629" t="s">
        <v>3979</v>
      </c>
    </row>
    <row r="630" spans="1:23" x14ac:dyDescent="0.3">
      <c r="A630" t="s">
        <v>1036</v>
      </c>
      <c r="B630" t="s">
        <v>233</v>
      </c>
      <c r="C630" t="s">
        <v>234</v>
      </c>
      <c r="D630">
        <v>31627</v>
      </c>
      <c r="E630" t="s">
        <v>3980</v>
      </c>
      <c r="F630" t="s">
        <v>3981</v>
      </c>
      <c r="G630" s="1" t="s">
        <v>3483</v>
      </c>
      <c r="H630">
        <v>45194.539384953707</v>
      </c>
      <c r="I630" t="s">
        <v>3982</v>
      </c>
      <c r="J630">
        <v>70</v>
      </c>
      <c r="K630" t="s">
        <v>13</v>
      </c>
      <c r="L630" s="2" t="s">
        <v>19</v>
      </c>
      <c r="M630" s="3">
        <v>33.659999999999997</v>
      </c>
      <c r="N630">
        <v>1</v>
      </c>
      <c r="O630">
        <v>3.3660000000000002E-2</v>
      </c>
      <c r="P630" s="2" t="s">
        <v>1620</v>
      </c>
      <c r="Q630" t="s">
        <v>1047</v>
      </c>
      <c r="R630" t="s">
        <v>1044</v>
      </c>
      <c r="S630" t="s">
        <v>3983</v>
      </c>
      <c r="T630" t="s">
        <v>3984</v>
      </c>
      <c r="U630">
        <v>650.22399723379931</v>
      </c>
      <c r="V630" t="s">
        <v>1047</v>
      </c>
      <c r="W630" t="s">
        <v>3985</v>
      </c>
    </row>
    <row r="631" spans="1:23" x14ac:dyDescent="0.3">
      <c r="A631" t="s">
        <v>1036</v>
      </c>
      <c r="B631" t="s">
        <v>3986</v>
      </c>
      <c r="C631" t="s">
        <v>101</v>
      </c>
      <c r="D631">
        <v>60548</v>
      </c>
      <c r="E631" t="s">
        <v>3987</v>
      </c>
      <c r="F631" t="s">
        <v>3988</v>
      </c>
      <c r="G631" s="1" t="s">
        <v>3989</v>
      </c>
      <c r="H631">
        <v>45815.968200428237</v>
      </c>
      <c r="I631" t="s">
        <v>3990</v>
      </c>
      <c r="J631">
        <v>50</v>
      </c>
      <c r="K631" t="s">
        <v>14</v>
      </c>
      <c r="L631" s="2" t="s">
        <v>3991</v>
      </c>
      <c r="M631" s="3">
        <v>294.66000000000003</v>
      </c>
      <c r="N631">
        <v>1</v>
      </c>
      <c r="O631">
        <v>0.29466000000000009</v>
      </c>
      <c r="P631" s="2" t="s">
        <v>2116</v>
      </c>
      <c r="Q631" t="s">
        <v>3992</v>
      </c>
      <c r="R631" t="s">
        <v>1044</v>
      </c>
      <c r="S631" t="s">
        <v>1045</v>
      </c>
      <c r="T631" t="s">
        <v>1805</v>
      </c>
      <c r="U631">
        <v>79.509284872685384</v>
      </c>
      <c r="V631" t="s">
        <v>1047</v>
      </c>
      <c r="W631" t="s">
        <v>3993</v>
      </c>
    </row>
    <row r="632" spans="1:23" x14ac:dyDescent="0.3">
      <c r="A632" t="s">
        <v>1036</v>
      </c>
      <c r="B632" t="s">
        <v>3986</v>
      </c>
      <c r="C632" t="s">
        <v>101</v>
      </c>
      <c r="D632">
        <v>60548</v>
      </c>
      <c r="E632" t="s">
        <v>3994</v>
      </c>
      <c r="F632" t="s">
        <v>3995</v>
      </c>
      <c r="G632" s="1" t="s">
        <v>3996</v>
      </c>
      <c r="H632">
        <v>45815.966384618063</v>
      </c>
      <c r="I632" t="s">
        <v>3997</v>
      </c>
      <c r="J632">
        <v>50</v>
      </c>
      <c r="K632" t="s">
        <v>14</v>
      </c>
      <c r="L632" s="2" t="s">
        <v>3991</v>
      </c>
      <c r="M632" s="3">
        <v>294.66000000000003</v>
      </c>
      <c r="N632">
        <v>1</v>
      </c>
      <c r="O632">
        <v>0.29466000000000009</v>
      </c>
      <c r="P632" s="2" t="s">
        <v>2116</v>
      </c>
      <c r="Q632" t="s">
        <v>3992</v>
      </c>
      <c r="R632" t="s">
        <v>1044</v>
      </c>
      <c r="S632" t="s">
        <v>1045</v>
      </c>
      <c r="T632" t="s">
        <v>1481</v>
      </c>
      <c r="U632">
        <v>19.84289398148394</v>
      </c>
      <c r="V632" t="s">
        <v>1047</v>
      </c>
      <c r="W632" t="s">
        <v>3993</v>
      </c>
    </row>
    <row r="633" spans="1:23" x14ac:dyDescent="0.3">
      <c r="A633" t="s">
        <v>1036</v>
      </c>
      <c r="B633" t="s">
        <v>2723</v>
      </c>
      <c r="C633" t="s">
        <v>681</v>
      </c>
      <c r="D633">
        <v>58705</v>
      </c>
      <c r="E633" t="s">
        <v>3998</v>
      </c>
      <c r="F633" t="s">
        <v>3170</v>
      </c>
      <c r="G633" s="1" t="s">
        <v>3999</v>
      </c>
      <c r="H633">
        <v>45815.749130671298</v>
      </c>
      <c r="I633" t="s">
        <v>4000</v>
      </c>
      <c r="J633">
        <v>30</v>
      </c>
      <c r="K633" t="s">
        <v>14</v>
      </c>
      <c r="L633" s="2" t="s">
        <v>12</v>
      </c>
      <c r="M633" s="3">
        <v>116</v>
      </c>
      <c r="N633">
        <v>1</v>
      </c>
      <c r="O633">
        <v>0.11600000000000001</v>
      </c>
      <c r="P633" s="2" t="s">
        <v>1047</v>
      </c>
      <c r="Q633" t="s">
        <v>4001</v>
      </c>
      <c r="R633" t="s">
        <v>1044</v>
      </c>
      <c r="S633" t="s">
        <v>1045</v>
      </c>
      <c r="T633" t="s">
        <v>1641</v>
      </c>
      <c r="U633">
        <v>27.400464386577369</v>
      </c>
      <c r="V633" t="s">
        <v>2728</v>
      </c>
      <c r="W633" t="s">
        <v>2645</v>
      </c>
    </row>
    <row r="634" spans="1:23" x14ac:dyDescent="0.3">
      <c r="A634" t="s">
        <v>1036</v>
      </c>
      <c r="B634" t="s">
        <v>2723</v>
      </c>
      <c r="C634" t="s">
        <v>681</v>
      </c>
      <c r="D634">
        <v>58705</v>
      </c>
      <c r="E634" t="s">
        <v>4002</v>
      </c>
      <c r="F634" t="s">
        <v>4003</v>
      </c>
      <c r="G634" s="1" t="s">
        <v>4004</v>
      </c>
      <c r="H634">
        <v>45815.713416238417</v>
      </c>
      <c r="I634" t="s">
        <v>4005</v>
      </c>
      <c r="J634">
        <v>30</v>
      </c>
      <c r="K634" t="s">
        <v>14</v>
      </c>
      <c r="L634" s="2" t="s">
        <v>12</v>
      </c>
      <c r="M634" s="3">
        <v>116</v>
      </c>
      <c r="N634">
        <v>1</v>
      </c>
      <c r="O634">
        <v>0.11600000000000001</v>
      </c>
      <c r="P634" s="2" t="s">
        <v>1047</v>
      </c>
      <c r="Q634" t="s">
        <v>4001</v>
      </c>
      <c r="R634" t="s">
        <v>1044</v>
      </c>
      <c r="S634" t="s">
        <v>1045</v>
      </c>
      <c r="T634" t="s">
        <v>1601</v>
      </c>
      <c r="U634">
        <v>29.85235460648255</v>
      </c>
      <c r="V634" t="s">
        <v>2728</v>
      </c>
      <c r="W634" t="s">
        <v>2645</v>
      </c>
    </row>
    <row r="635" spans="1:23" x14ac:dyDescent="0.3">
      <c r="A635" t="s">
        <v>1036</v>
      </c>
      <c r="B635" t="s">
        <v>2723</v>
      </c>
      <c r="C635" t="s">
        <v>681</v>
      </c>
      <c r="D635">
        <v>58705</v>
      </c>
      <c r="E635" t="s">
        <v>4006</v>
      </c>
      <c r="F635" t="s">
        <v>4007</v>
      </c>
      <c r="G635" s="1" t="s">
        <v>4008</v>
      </c>
      <c r="H635">
        <v>45815.712934571748</v>
      </c>
      <c r="I635" t="s">
        <v>4009</v>
      </c>
      <c r="J635">
        <v>30</v>
      </c>
      <c r="K635" t="s">
        <v>14</v>
      </c>
      <c r="L635" s="2" t="s">
        <v>12</v>
      </c>
      <c r="M635" s="3">
        <v>116</v>
      </c>
      <c r="N635">
        <v>1</v>
      </c>
      <c r="O635">
        <v>0.11600000000000001</v>
      </c>
      <c r="P635" s="2" t="s">
        <v>1047</v>
      </c>
      <c r="Q635" t="s">
        <v>4001</v>
      </c>
      <c r="R635" t="s">
        <v>1044</v>
      </c>
      <c r="S635" t="s">
        <v>1045</v>
      </c>
      <c r="T635" t="s">
        <v>1641</v>
      </c>
      <c r="U635">
        <v>27.370400925923601</v>
      </c>
      <c r="V635" t="s">
        <v>2728</v>
      </c>
      <c r="W635" t="s">
        <v>2645</v>
      </c>
    </row>
    <row r="636" spans="1:23" x14ac:dyDescent="0.3">
      <c r="A636" t="s">
        <v>1036</v>
      </c>
      <c r="B636" t="s">
        <v>2656</v>
      </c>
      <c r="C636" t="s">
        <v>757</v>
      </c>
      <c r="D636">
        <v>59363</v>
      </c>
      <c r="E636" t="s">
        <v>4010</v>
      </c>
      <c r="F636" t="s">
        <v>4011</v>
      </c>
      <c r="G636" s="1" t="s">
        <v>4012</v>
      </c>
      <c r="H636">
        <v>45815.579913159723</v>
      </c>
      <c r="I636" t="s">
        <v>4013</v>
      </c>
      <c r="J636">
        <v>70</v>
      </c>
      <c r="K636" t="s">
        <v>14</v>
      </c>
      <c r="L636" s="2" t="s">
        <v>3991</v>
      </c>
      <c r="M636" s="3">
        <v>54.8</v>
      </c>
      <c r="N636">
        <v>1</v>
      </c>
      <c r="O636">
        <v>5.4800000000000001E-2</v>
      </c>
      <c r="P636" s="2" t="s">
        <v>1047</v>
      </c>
      <c r="Q636" t="s">
        <v>4001</v>
      </c>
      <c r="R636" t="s">
        <v>1044</v>
      </c>
      <c r="S636" t="s">
        <v>1045</v>
      </c>
      <c r="T636" t="s">
        <v>1662</v>
      </c>
      <c r="U636">
        <v>15.39635697916674</v>
      </c>
      <c r="V636" t="s">
        <v>1240</v>
      </c>
      <c r="W636" t="s">
        <v>2660</v>
      </c>
    </row>
    <row r="637" spans="1:23" x14ac:dyDescent="0.3">
      <c r="A637" t="s">
        <v>1036</v>
      </c>
      <c r="B637" t="s">
        <v>2656</v>
      </c>
      <c r="C637" t="s">
        <v>757</v>
      </c>
      <c r="D637">
        <v>59363</v>
      </c>
      <c r="E637" t="s">
        <v>4014</v>
      </c>
      <c r="F637" t="s">
        <v>2816</v>
      </c>
      <c r="G637" s="1" t="s">
        <v>4015</v>
      </c>
      <c r="H637">
        <v>45815.579685821758</v>
      </c>
      <c r="I637" t="s">
        <v>4016</v>
      </c>
      <c r="J637">
        <v>70</v>
      </c>
      <c r="K637" t="s">
        <v>14</v>
      </c>
      <c r="L637" s="2" t="s">
        <v>3991</v>
      </c>
      <c r="M637" s="3">
        <v>54.8</v>
      </c>
      <c r="N637">
        <v>1</v>
      </c>
      <c r="O637">
        <v>5.4800000000000001E-2</v>
      </c>
      <c r="P637" s="2" t="s">
        <v>1047</v>
      </c>
      <c r="Q637" t="s">
        <v>4001</v>
      </c>
      <c r="R637" t="s">
        <v>1044</v>
      </c>
      <c r="S637" t="s">
        <v>1045</v>
      </c>
      <c r="T637" t="s">
        <v>1662</v>
      </c>
      <c r="U637">
        <v>15.391178692130779</v>
      </c>
      <c r="V637" t="s">
        <v>1240</v>
      </c>
      <c r="W637" t="s">
        <v>2660</v>
      </c>
    </row>
    <row r="638" spans="1:23" x14ac:dyDescent="0.3">
      <c r="A638" t="s">
        <v>1036</v>
      </c>
      <c r="B638" t="s">
        <v>2656</v>
      </c>
      <c r="C638" t="s">
        <v>757</v>
      </c>
      <c r="D638">
        <v>59363</v>
      </c>
      <c r="E638" t="s">
        <v>4017</v>
      </c>
      <c r="F638" t="s">
        <v>2372</v>
      </c>
      <c r="G638" s="1" t="s">
        <v>4018</v>
      </c>
      <c r="H638">
        <v>45815.57659809028</v>
      </c>
      <c r="I638" t="s">
        <v>4019</v>
      </c>
      <c r="J638">
        <v>70</v>
      </c>
      <c r="K638" t="s">
        <v>14</v>
      </c>
      <c r="L638" s="2" t="s">
        <v>3991</v>
      </c>
      <c r="M638" s="3">
        <v>54.8</v>
      </c>
      <c r="N638">
        <v>1</v>
      </c>
      <c r="O638">
        <v>5.4800000000000001E-2</v>
      </c>
      <c r="P638" s="2" t="s">
        <v>1047</v>
      </c>
      <c r="Q638" t="s">
        <v>4001</v>
      </c>
      <c r="R638" t="s">
        <v>1044</v>
      </c>
      <c r="S638" t="s">
        <v>1045</v>
      </c>
      <c r="T638" t="s">
        <v>1546</v>
      </c>
      <c r="U638">
        <v>18.207386122681779</v>
      </c>
      <c r="V638" t="s">
        <v>1240</v>
      </c>
      <c r="W638" t="s">
        <v>2660</v>
      </c>
    </row>
    <row r="639" spans="1:23" x14ac:dyDescent="0.3">
      <c r="A639" t="s">
        <v>1036</v>
      </c>
      <c r="B639" t="s">
        <v>2656</v>
      </c>
      <c r="C639" t="s">
        <v>757</v>
      </c>
      <c r="D639">
        <v>59363</v>
      </c>
      <c r="E639" t="s">
        <v>4020</v>
      </c>
      <c r="F639" t="s">
        <v>1591</v>
      </c>
      <c r="G639" s="1" t="s">
        <v>3783</v>
      </c>
      <c r="H639">
        <v>45815.576400069447</v>
      </c>
      <c r="I639" t="s">
        <v>4021</v>
      </c>
      <c r="J639">
        <v>70</v>
      </c>
      <c r="K639" t="s">
        <v>14</v>
      </c>
      <c r="L639" s="2" t="s">
        <v>3991</v>
      </c>
      <c r="M639" s="3">
        <v>54.8</v>
      </c>
      <c r="N639">
        <v>1</v>
      </c>
      <c r="O639">
        <v>5.4800000000000001E-2</v>
      </c>
      <c r="P639" s="2" t="s">
        <v>1047</v>
      </c>
      <c r="Q639" t="s">
        <v>4001</v>
      </c>
      <c r="R639" t="s">
        <v>1044</v>
      </c>
      <c r="S639" t="s">
        <v>1045</v>
      </c>
      <c r="T639" t="s">
        <v>1594</v>
      </c>
      <c r="U639">
        <v>16.009139444446191</v>
      </c>
      <c r="V639" t="s">
        <v>1240</v>
      </c>
      <c r="W639" t="s">
        <v>2660</v>
      </c>
    </row>
    <row r="640" spans="1:23" x14ac:dyDescent="0.3">
      <c r="A640" t="s">
        <v>1036</v>
      </c>
      <c r="B640" t="s">
        <v>2656</v>
      </c>
      <c r="C640" t="s">
        <v>757</v>
      </c>
      <c r="D640">
        <v>59363</v>
      </c>
      <c r="E640" t="s">
        <v>4022</v>
      </c>
      <c r="F640" t="s">
        <v>4023</v>
      </c>
      <c r="G640" s="1" t="s">
        <v>4024</v>
      </c>
      <c r="H640">
        <v>45815.576190462962</v>
      </c>
      <c r="I640" t="s">
        <v>4025</v>
      </c>
      <c r="J640">
        <v>70</v>
      </c>
      <c r="K640" t="s">
        <v>14</v>
      </c>
      <c r="L640" s="2" t="s">
        <v>3991</v>
      </c>
      <c r="M640" s="3">
        <v>54.8</v>
      </c>
      <c r="N640">
        <v>1</v>
      </c>
      <c r="O640">
        <v>5.4800000000000001E-2</v>
      </c>
      <c r="P640" s="2" t="s">
        <v>1047</v>
      </c>
      <c r="Q640" t="s">
        <v>4001</v>
      </c>
      <c r="R640" t="s">
        <v>1044</v>
      </c>
      <c r="S640" t="s">
        <v>1045</v>
      </c>
      <c r="T640" t="s">
        <v>1662</v>
      </c>
      <c r="U640">
        <v>15.92411812499631</v>
      </c>
      <c r="V640" t="s">
        <v>1240</v>
      </c>
      <c r="W640" t="s">
        <v>2660</v>
      </c>
    </row>
    <row r="641" spans="1:23" x14ac:dyDescent="0.3">
      <c r="A641" t="s">
        <v>1036</v>
      </c>
      <c r="B641" t="s">
        <v>2963</v>
      </c>
      <c r="C641" t="s">
        <v>613</v>
      </c>
      <c r="D641">
        <v>56271</v>
      </c>
      <c r="E641" t="s">
        <v>4026</v>
      </c>
      <c r="F641" t="s">
        <v>4027</v>
      </c>
      <c r="G641" s="1" t="s">
        <v>4028</v>
      </c>
      <c r="H641">
        <v>45815.535688495373</v>
      </c>
      <c r="I641" t="s">
        <v>4029</v>
      </c>
      <c r="J641">
        <v>50</v>
      </c>
      <c r="K641" t="s">
        <v>14</v>
      </c>
      <c r="L641" s="2" t="s">
        <v>3991</v>
      </c>
      <c r="M641" s="3">
        <v>116.8</v>
      </c>
      <c r="N641">
        <v>1</v>
      </c>
      <c r="O641">
        <v>0.1168</v>
      </c>
      <c r="P641" s="2" t="s">
        <v>1534</v>
      </c>
      <c r="Q641" t="s">
        <v>3992</v>
      </c>
      <c r="R641" t="s">
        <v>1044</v>
      </c>
      <c r="S641" t="s">
        <v>1045</v>
      </c>
      <c r="T641" t="s">
        <v>1475</v>
      </c>
      <c r="U641">
        <v>22.111428923613861</v>
      </c>
      <c r="V641" t="s">
        <v>1047</v>
      </c>
      <c r="W641" t="s">
        <v>1047</v>
      </c>
    </row>
    <row r="642" spans="1:23" x14ac:dyDescent="0.3">
      <c r="A642" t="s">
        <v>1036</v>
      </c>
      <c r="B642" t="s">
        <v>2664</v>
      </c>
      <c r="C642" t="s">
        <v>880</v>
      </c>
      <c r="D642">
        <v>59893</v>
      </c>
      <c r="E642" t="s">
        <v>4030</v>
      </c>
      <c r="F642" t="s">
        <v>2666</v>
      </c>
      <c r="G642" s="1" t="s">
        <v>4031</v>
      </c>
      <c r="H642">
        <v>45815.53322795139</v>
      </c>
      <c r="I642" t="s">
        <v>4032</v>
      </c>
      <c r="J642">
        <v>50</v>
      </c>
      <c r="K642" t="s">
        <v>14</v>
      </c>
      <c r="L642" s="2" t="s">
        <v>3991</v>
      </c>
      <c r="M642" s="3">
        <v>56.5</v>
      </c>
      <c r="N642">
        <v>1</v>
      </c>
      <c r="O642">
        <v>5.6500000000000002E-2</v>
      </c>
      <c r="P642" s="2" t="s">
        <v>1047</v>
      </c>
      <c r="Q642" t="s">
        <v>3992</v>
      </c>
      <c r="R642" t="s">
        <v>1044</v>
      </c>
      <c r="S642" t="s">
        <v>1045</v>
      </c>
      <c r="T642" t="s">
        <v>1322</v>
      </c>
      <c r="U642">
        <v>30.85605740740721</v>
      </c>
      <c r="V642" t="s">
        <v>1306</v>
      </c>
      <c r="W642" t="s">
        <v>2669</v>
      </c>
    </row>
    <row r="643" spans="1:23" x14ac:dyDescent="0.3">
      <c r="A643" t="s">
        <v>1036</v>
      </c>
      <c r="B643" t="s">
        <v>1910</v>
      </c>
      <c r="C643" t="s">
        <v>103</v>
      </c>
      <c r="D643">
        <v>59606</v>
      </c>
      <c r="E643" t="s">
        <v>4033</v>
      </c>
      <c r="F643" t="s">
        <v>3215</v>
      </c>
      <c r="G643" s="1" t="s">
        <v>2844</v>
      </c>
      <c r="H643">
        <v>45815.440928391203</v>
      </c>
      <c r="I643" t="s">
        <v>4034</v>
      </c>
      <c r="J643">
        <v>70</v>
      </c>
      <c r="K643" t="s">
        <v>14</v>
      </c>
      <c r="L643" s="2" t="s">
        <v>3991</v>
      </c>
      <c r="M643" s="3">
        <v>39.5</v>
      </c>
      <c r="N643">
        <v>1</v>
      </c>
      <c r="O643">
        <v>3.95E-2</v>
      </c>
      <c r="P643" s="2" t="s">
        <v>1655</v>
      </c>
      <c r="Q643" t="s">
        <v>3992</v>
      </c>
      <c r="R643" t="s">
        <v>1044</v>
      </c>
      <c r="S643" t="s">
        <v>1045</v>
      </c>
      <c r="T643" t="s">
        <v>1917</v>
      </c>
      <c r="U643">
        <v>120.04148195601741</v>
      </c>
      <c r="V643" t="s">
        <v>1449</v>
      </c>
      <c r="W643" t="s">
        <v>1918</v>
      </c>
    </row>
    <row r="644" spans="1:23" x14ac:dyDescent="0.3">
      <c r="A644" t="s">
        <v>1036</v>
      </c>
      <c r="B644" t="s">
        <v>1910</v>
      </c>
      <c r="C644" t="s">
        <v>103</v>
      </c>
      <c r="D644">
        <v>59606</v>
      </c>
      <c r="E644" t="s">
        <v>4035</v>
      </c>
      <c r="F644" t="s">
        <v>4036</v>
      </c>
      <c r="G644" s="1" t="s">
        <v>4037</v>
      </c>
      <c r="H644">
        <v>45815.440400115738</v>
      </c>
      <c r="I644" t="s">
        <v>4038</v>
      </c>
      <c r="J644">
        <v>70</v>
      </c>
      <c r="K644" t="s">
        <v>14</v>
      </c>
      <c r="L644" s="2" t="s">
        <v>3991</v>
      </c>
      <c r="M644" s="3">
        <v>39.5</v>
      </c>
      <c r="N644">
        <v>1</v>
      </c>
      <c r="O644">
        <v>3.95E-2</v>
      </c>
      <c r="P644" s="2" t="s">
        <v>1655</v>
      </c>
      <c r="Q644" t="s">
        <v>3992</v>
      </c>
      <c r="R644" t="s">
        <v>1044</v>
      </c>
      <c r="S644" t="s">
        <v>1045</v>
      </c>
      <c r="T644" t="s">
        <v>1298</v>
      </c>
      <c r="U644">
        <v>52.444127071757983</v>
      </c>
      <c r="V644" t="s">
        <v>1449</v>
      </c>
      <c r="W644" t="s">
        <v>1918</v>
      </c>
    </row>
    <row r="645" spans="1:23" x14ac:dyDescent="0.3">
      <c r="A645" t="s">
        <v>1036</v>
      </c>
      <c r="B645" t="s">
        <v>1910</v>
      </c>
      <c r="C645" t="s">
        <v>103</v>
      </c>
      <c r="D645">
        <v>59606</v>
      </c>
      <c r="E645" t="s">
        <v>4039</v>
      </c>
      <c r="F645" t="s">
        <v>4040</v>
      </c>
      <c r="G645" s="1" t="s">
        <v>4041</v>
      </c>
      <c r="H645">
        <v>45815.439727534722</v>
      </c>
      <c r="I645" t="s">
        <v>4042</v>
      </c>
      <c r="J645">
        <v>70</v>
      </c>
      <c r="K645" t="s">
        <v>14</v>
      </c>
      <c r="L645" s="2" t="s">
        <v>3991</v>
      </c>
      <c r="M645" s="3">
        <v>39.5</v>
      </c>
      <c r="N645">
        <v>1</v>
      </c>
      <c r="O645">
        <v>3.95E-2</v>
      </c>
      <c r="P645" s="2" t="s">
        <v>1655</v>
      </c>
      <c r="Q645" t="s">
        <v>3992</v>
      </c>
      <c r="R645" t="s">
        <v>1044</v>
      </c>
      <c r="S645" t="s">
        <v>1045</v>
      </c>
      <c r="T645" t="s">
        <v>1917</v>
      </c>
      <c r="U645">
        <v>120.75521063657651</v>
      </c>
      <c r="V645" t="s">
        <v>1449</v>
      </c>
      <c r="W645" t="s">
        <v>1918</v>
      </c>
    </row>
    <row r="646" spans="1:23" x14ac:dyDescent="0.3">
      <c r="A646" t="s">
        <v>1036</v>
      </c>
      <c r="B646" t="s">
        <v>2742</v>
      </c>
      <c r="C646" t="s">
        <v>103</v>
      </c>
      <c r="D646">
        <v>56679</v>
      </c>
      <c r="E646" t="s">
        <v>4043</v>
      </c>
      <c r="F646" t="s">
        <v>4044</v>
      </c>
      <c r="G646" s="1" t="s">
        <v>2648</v>
      </c>
      <c r="H646">
        <v>45815.437272604169</v>
      </c>
      <c r="I646" t="s">
        <v>4045</v>
      </c>
      <c r="J646">
        <v>70</v>
      </c>
      <c r="K646" t="s">
        <v>14</v>
      </c>
      <c r="L646" s="2" t="s">
        <v>3991</v>
      </c>
      <c r="M646" s="3">
        <v>39.5</v>
      </c>
      <c r="N646">
        <v>1</v>
      </c>
      <c r="O646">
        <v>3.95E-2</v>
      </c>
      <c r="P646" s="2" t="s">
        <v>1655</v>
      </c>
      <c r="Q646" t="s">
        <v>3992</v>
      </c>
      <c r="R646" t="s">
        <v>1044</v>
      </c>
      <c r="S646" t="s">
        <v>1045</v>
      </c>
      <c r="T646" t="s">
        <v>1917</v>
      </c>
      <c r="U646">
        <v>120.5761152662017</v>
      </c>
      <c r="V646" t="s">
        <v>1524</v>
      </c>
      <c r="W646" t="s">
        <v>1799</v>
      </c>
    </row>
    <row r="647" spans="1:23" x14ac:dyDescent="0.3">
      <c r="A647" t="s">
        <v>1036</v>
      </c>
      <c r="B647" t="s">
        <v>365</v>
      </c>
      <c r="C647" t="s">
        <v>366</v>
      </c>
      <c r="D647">
        <v>59872</v>
      </c>
      <c r="E647" t="s">
        <v>4046</v>
      </c>
      <c r="F647" t="s">
        <v>4047</v>
      </c>
      <c r="G647" s="1" t="s">
        <v>4048</v>
      </c>
      <c r="H647">
        <v>45814.955809756953</v>
      </c>
      <c r="I647" t="s">
        <v>4049</v>
      </c>
      <c r="J647">
        <v>40</v>
      </c>
      <c r="K647" t="s">
        <v>14</v>
      </c>
      <c r="L647" s="2" t="s">
        <v>12</v>
      </c>
      <c r="M647" s="3">
        <v>43.1</v>
      </c>
      <c r="N647">
        <v>1</v>
      </c>
      <c r="O647">
        <v>4.3099999999999999E-2</v>
      </c>
      <c r="P647" s="2" t="s">
        <v>1446</v>
      </c>
      <c r="Q647" t="s">
        <v>4050</v>
      </c>
      <c r="R647" t="s">
        <v>1044</v>
      </c>
      <c r="S647" t="s">
        <v>1105</v>
      </c>
      <c r="T647" t="s">
        <v>1365</v>
      </c>
      <c r="U647">
        <v>47.592563761572819</v>
      </c>
      <c r="V647" t="s">
        <v>1820</v>
      </c>
      <c r="W647" t="s">
        <v>1821</v>
      </c>
    </row>
    <row r="648" spans="1:23" x14ac:dyDescent="0.3">
      <c r="A648" t="s">
        <v>1036</v>
      </c>
      <c r="B648" t="s">
        <v>1487</v>
      </c>
      <c r="C648" t="s">
        <v>858</v>
      </c>
      <c r="D648">
        <v>60734</v>
      </c>
      <c r="E648" t="s">
        <v>4051</v>
      </c>
      <c r="F648" t="s">
        <v>4052</v>
      </c>
      <c r="G648" s="1" t="s">
        <v>4053</v>
      </c>
      <c r="H648">
        <v>45814.916555277778</v>
      </c>
      <c r="I648" t="s">
        <v>4054</v>
      </c>
      <c r="J648">
        <v>40</v>
      </c>
      <c r="K648" t="s">
        <v>14</v>
      </c>
      <c r="L648" s="2" t="s">
        <v>12</v>
      </c>
      <c r="M648" s="3">
        <v>114.6</v>
      </c>
      <c r="N648">
        <v>1</v>
      </c>
      <c r="O648">
        <v>0.11459999999999999</v>
      </c>
      <c r="P648" s="2" t="s">
        <v>1492</v>
      </c>
      <c r="Q648" t="s">
        <v>4001</v>
      </c>
      <c r="R648" t="s">
        <v>1044</v>
      </c>
      <c r="S648" t="s">
        <v>1105</v>
      </c>
      <c r="T648" t="s">
        <v>1259</v>
      </c>
      <c r="U648">
        <v>53.43111461805529</v>
      </c>
      <c r="V648" t="s">
        <v>1240</v>
      </c>
      <c r="W648" t="s">
        <v>1494</v>
      </c>
    </row>
    <row r="649" spans="1:23" x14ac:dyDescent="0.3">
      <c r="A649" t="s">
        <v>1036</v>
      </c>
      <c r="B649" t="s">
        <v>347</v>
      </c>
      <c r="C649" t="s">
        <v>345</v>
      </c>
      <c r="D649">
        <v>59773</v>
      </c>
      <c r="E649" t="s">
        <v>4055</v>
      </c>
      <c r="F649" t="s">
        <v>4056</v>
      </c>
      <c r="G649" s="1" t="s">
        <v>4057</v>
      </c>
      <c r="H649">
        <v>45814.571789374997</v>
      </c>
      <c r="I649" t="s">
        <v>4058</v>
      </c>
      <c r="J649">
        <v>40</v>
      </c>
      <c r="K649" t="s">
        <v>14</v>
      </c>
      <c r="L649" s="2" t="s">
        <v>13</v>
      </c>
      <c r="M649" s="3">
        <v>16.8</v>
      </c>
      <c r="N649">
        <v>1</v>
      </c>
      <c r="O649">
        <v>1.6799999999999999E-2</v>
      </c>
      <c r="P649" s="2" t="s">
        <v>1246</v>
      </c>
      <c r="Q649" t="s">
        <v>3992</v>
      </c>
      <c r="R649" t="s">
        <v>1044</v>
      </c>
      <c r="S649" t="s">
        <v>1105</v>
      </c>
      <c r="T649" t="s">
        <v>1264</v>
      </c>
      <c r="U649">
        <v>46.51243815971975</v>
      </c>
      <c r="V649" t="s">
        <v>1246</v>
      </c>
      <c r="W649" t="s">
        <v>1787</v>
      </c>
    </row>
    <row r="650" spans="1:23" x14ac:dyDescent="0.3">
      <c r="A650" t="s">
        <v>1036</v>
      </c>
      <c r="B650" t="s">
        <v>612</v>
      </c>
      <c r="C650" t="s">
        <v>613</v>
      </c>
      <c r="D650">
        <v>45536</v>
      </c>
      <c r="E650" t="s">
        <v>4059</v>
      </c>
      <c r="F650" t="s">
        <v>4060</v>
      </c>
      <c r="G650" s="1" t="s">
        <v>4061</v>
      </c>
      <c r="H650">
        <v>45814.469240555547</v>
      </c>
      <c r="I650" t="s">
        <v>4062</v>
      </c>
      <c r="J650">
        <v>40</v>
      </c>
      <c r="K650" t="s">
        <v>14</v>
      </c>
      <c r="L650" s="2" t="s">
        <v>12</v>
      </c>
      <c r="M650" s="3">
        <v>116.8</v>
      </c>
      <c r="N650">
        <v>1</v>
      </c>
      <c r="O650">
        <v>0.1168</v>
      </c>
      <c r="P650" s="2" t="s">
        <v>1534</v>
      </c>
      <c r="Q650" t="s">
        <v>3992</v>
      </c>
      <c r="R650" t="s">
        <v>1044</v>
      </c>
      <c r="S650" t="s">
        <v>1105</v>
      </c>
      <c r="T650" t="s">
        <v>1475</v>
      </c>
      <c r="U650">
        <v>22.45556953703635</v>
      </c>
      <c r="V650" t="s">
        <v>1047</v>
      </c>
      <c r="W650" t="s">
        <v>1535</v>
      </c>
    </row>
    <row r="651" spans="1:23" x14ac:dyDescent="0.3">
      <c r="A651" t="s">
        <v>1036</v>
      </c>
      <c r="B651" t="s">
        <v>454</v>
      </c>
      <c r="C651" t="s">
        <v>455</v>
      </c>
      <c r="D651">
        <v>57198</v>
      </c>
      <c r="E651" t="s">
        <v>4063</v>
      </c>
      <c r="F651" t="s">
        <v>4064</v>
      </c>
      <c r="G651" s="1" t="s">
        <v>4065</v>
      </c>
      <c r="H651">
        <v>45813.985570219913</v>
      </c>
      <c r="I651" t="s">
        <v>4066</v>
      </c>
      <c r="J651">
        <v>40</v>
      </c>
      <c r="K651" t="s">
        <v>14</v>
      </c>
      <c r="L651" s="2" t="s">
        <v>12</v>
      </c>
      <c r="M651" s="3">
        <v>40.200000000000003</v>
      </c>
      <c r="N651">
        <v>1</v>
      </c>
      <c r="O651">
        <v>4.0200000000000007E-2</v>
      </c>
      <c r="P651" s="2" t="s">
        <v>2258</v>
      </c>
      <c r="Q651" t="s">
        <v>4067</v>
      </c>
      <c r="R651" t="s">
        <v>1044</v>
      </c>
      <c r="S651" t="s">
        <v>1730</v>
      </c>
      <c r="T651" t="s">
        <v>2485</v>
      </c>
      <c r="U651">
        <v>75.118162719911197</v>
      </c>
      <c r="V651" t="s">
        <v>1820</v>
      </c>
      <c r="W651" t="s">
        <v>2976</v>
      </c>
    </row>
    <row r="652" spans="1:23" x14ac:dyDescent="0.3">
      <c r="A652" t="s">
        <v>1036</v>
      </c>
      <c r="B652" t="s">
        <v>1487</v>
      </c>
      <c r="C652" t="s">
        <v>858</v>
      </c>
      <c r="D652">
        <v>60734</v>
      </c>
      <c r="E652" t="s">
        <v>4068</v>
      </c>
      <c r="F652" t="s">
        <v>1504</v>
      </c>
      <c r="G652" s="1" t="s">
        <v>4069</v>
      </c>
      <c r="H652">
        <v>45813.868749317131</v>
      </c>
      <c r="I652" t="s">
        <v>4070</v>
      </c>
      <c r="J652">
        <v>40</v>
      </c>
      <c r="K652" t="s">
        <v>14</v>
      </c>
      <c r="L652" s="2" t="s">
        <v>12</v>
      </c>
      <c r="M652" s="3">
        <v>114.6</v>
      </c>
      <c r="N652">
        <v>1</v>
      </c>
      <c r="O652">
        <v>0.11459999999999999</v>
      </c>
      <c r="P652" s="2" t="s">
        <v>1492</v>
      </c>
      <c r="Q652" t="s">
        <v>4001</v>
      </c>
      <c r="R652" t="s">
        <v>1044</v>
      </c>
      <c r="S652" t="s">
        <v>1730</v>
      </c>
      <c r="T652" t="s">
        <v>1288</v>
      </c>
      <c r="U652">
        <v>51.695451689811307</v>
      </c>
      <c r="V652" t="s">
        <v>1240</v>
      </c>
      <c r="W652" t="s">
        <v>1494</v>
      </c>
    </row>
    <row r="653" spans="1:23" x14ac:dyDescent="0.3">
      <c r="A653" t="s">
        <v>1036</v>
      </c>
      <c r="B653" t="s">
        <v>623</v>
      </c>
      <c r="C653" t="s">
        <v>624</v>
      </c>
      <c r="D653">
        <v>42098</v>
      </c>
      <c r="E653" t="s">
        <v>4071</v>
      </c>
      <c r="F653" t="s">
        <v>2467</v>
      </c>
      <c r="G653" s="1" t="s">
        <v>4072</v>
      </c>
      <c r="H653">
        <v>45813.639974803242</v>
      </c>
      <c r="I653" t="s">
        <v>4073</v>
      </c>
      <c r="J653">
        <v>50</v>
      </c>
      <c r="K653" t="s">
        <v>14</v>
      </c>
      <c r="L653" s="2" t="s">
        <v>3991</v>
      </c>
      <c r="M653" s="3">
        <v>41.1</v>
      </c>
      <c r="N653">
        <v>1</v>
      </c>
      <c r="O653">
        <v>4.1099999999999998E-2</v>
      </c>
      <c r="P653" s="2" t="s">
        <v>1111</v>
      </c>
      <c r="Q653" t="s">
        <v>4001</v>
      </c>
      <c r="R653" t="s">
        <v>1729</v>
      </c>
      <c r="S653" t="s">
        <v>1730</v>
      </c>
      <c r="T653" t="s">
        <v>1124</v>
      </c>
      <c r="U653">
        <v>74.002724733800278</v>
      </c>
      <c r="V653" t="s">
        <v>1047</v>
      </c>
      <c r="W653" t="s">
        <v>1992</v>
      </c>
    </row>
    <row r="654" spans="1:23" x14ac:dyDescent="0.3">
      <c r="A654" t="s">
        <v>1036</v>
      </c>
      <c r="B654" t="s">
        <v>623</v>
      </c>
      <c r="C654" t="s">
        <v>624</v>
      </c>
      <c r="D654">
        <v>42098</v>
      </c>
      <c r="E654" t="s">
        <v>4074</v>
      </c>
      <c r="F654" t="s">
        <v>1561</v>
      </c>
      <c r="G654" s="1" t="s">
        <v>4075</v>
      </c>
      <c r="H654">
        <v>45813.639209143519</v>
      </c>
      <c r="I654" t="s">
        <v>4076</v>
      </c>
      <c r="J654">
        <v>50</v>
      </c>
      <c r="K654" t="s">
        <v>14</v>
      </c>
      <c r="L654" s="2" t="s">
        <v>3991</v>
      </c>
      <c r="M654" s="3">
        <v>41.1</v>
      </c>
      <c r="N654">
        <v>1</v>
      </c>
      <c r="O654">
        <v>4.1099999999999998E-2</v>
      </c>
      <c r="P654" s="2" t="s">
        <v>1111</v>
      </c>
      <c r="Q654" t="s">
        <v>4001</v>
      </c>
      <c r="R654" t="s">
        <v>1044</v>
      </c>
      <c r="S654" t="s">
        <v>1730</v>
      </c>
      <c r="T654" t="s">
        <v>1164</v>
      </c>
      <c r="U654">
        <v>65.139549942134181</v>
      </c>
      <c r="V654" t="s">
        <v>1047</v>
      </c>
      <c r="W654" t="s">
        <v>1992</v>
      </c>
    </row>
    <row r="655" spans="1:23" x14ac:dyDescent="0.3">
      <c r="A655" t="s">
        <v>1036</v>
      </c>
      <c r="B655" t="s">
        <v>1846</v>
      </c>
      <c r="C655" t="s">
        <v>174</v>
      </c>
      <c r="D655">
        <v>56850</v>
      </c>
      <c r="E655" t="s">
        <v>4077</v>
      </c>
      <c r="F655" t="s">
        <v>4078</v>
      </c>
      <c r="G655" s="1" t="s">
        <v>3277</v>
      </c>
      <c r="H655">
        <v>45812.964440023148</v>
      </c>
      <c r="I655" t="s">
        <v>4079</v>
      </c>
      <c r="J655">
        <v>50</v>
      </c>
      <c r="K655" t="s">
        <v>14</v>
      </c>
      <c r="L655" s="2" t="s">
        <v>3991</v>
      </c>
      <c r="M655" s="3">
        <v>117</v>
      </c>
      <c r="N655">
        <v>1</v>
      </c>
      <c r="O655">
        <v>0.11700000000000001</v>
      </c>
      <c r="P655" s="2" t="s">
        <v>1047</v>
      </c>
      <c r="Q655" t="s">
        <v>4001</v>
      </c>
      <c r="R655" t="s">
        <v>1044</v>
      </c>
      <c r="S655" t="s">
        <v>1287</v>
      </c>
      <c r="T655" t="s">
        <v>2981</v>
      </c>
      <c r="U655">
        <v>73.760677199075872</v>
      </c>
      <c r="V655" t="s">
        <v>1854</v>
      </c>
      <c r="W655" t="s">
        <v>1855</v>
      </c>
    </row>
    <row r="656" spans="1:23" x14ac:dyDescent="0.3">
      <c r="A656" t="s">
        <v>1036</v>
      </c>
      <c r="B656" t="s">
        <v>870</v>
      </c>
      <c r="C656" t="s">
        <v>858</v>
      </c>
      <c r="D656">
        <v>60731</v>
      </c>
      <c r="E656" t="s">
        <v>4080</v>
      </c>
      <c r="F656" t="s">
        <v>3382</v>
      </c>
      <c r="G656" s="1" t="s">
        <v>4081</v>
      </c>
      <c r="H656">
        <v>45812.444746747693</v>
      </c>
      <c r="I656" t="s">
        <v>4082</v>
      </c>
      <c r="J656">
        <v>50</v>
      </c>
      <c r="K656" t="s">
        <v>14</v>
      </c>
      <c r="L656" s="2" t="s">
        <v>3991</v>
      </c>
      <c r="M656" s="3">
        <v>114.6</v>
      </c>
      <c r="N656">
        <v>1</v>
      </c>
      <c r="O656">
        <v>0.11459999999999999</v>
      </c>
      <c r="P656" s="2" t="s">
        <v>1492</v>
      </c>
      <c r="Q656" t="s">
        <v>4001</v>
      </c>
      <c r="R656" t="s">
        <v>1044</v>
      </c>
      <c r="S656" t="s">
        <v>1287</v>
      </c>
      <c r="T656" t="s">
        <v>1333</v>
      </c>
      <c r="U656">
        <v>50.575847164349398</v>
      </c>
      <c r="V656" t="s">
        <v>1240</v>
      </c>
      <c r="W656" t="s">
        <v>1494</v>
      </c>
    </row>
    <row r="657" spans="1:23" x14ac:dyDescent="0.3">
      <c r="A657" t="s">
        <v>1036</v>
      </c>
      <c r="B657" t="s">
        <v>4083</v>
      </c>
      <c r="C657" t="s">
        <v>981</v>
      </c>
      <c r="D657">
        <v>58909</v>
      </c>
      <c r="E657" t="s">
        <v>4084</v>
      </c>
      <c r="F657" t="s">
        <v>4085</v>
      </c>
      <c r="G657" s="1" t="s">
        <v>2586</v>
      </c>
      <c r="H657">
        <v>45812.413868530093</v>
      </c>
      <c r="I657" t="s">
        <v>4086</v>
      </c>
      <c r="J657">
        <v>30</v>
      </c>
      <c r="K657" t="s">
        <v>14</v>
      </c>
      <c r="L657" s="2" t="s">
        <v>3991</v>
      </c>
      <c r="M657" s="3">
        <v>63</v>
      </c>
      <c r="N657">
        <v>1</v>
      </c>
      <c r="O657">
        <v>6.3E-2</v>
      </c>
      <c r="P657" s="2" t="s">
        <v>1394</v>
      </c>
      <c r="Q657" t="s">
        <v>4001</v>
      </c>
      <c r="R657" t="s">
        <v>1044</v>
      </c>
      <c r="S657" t="s">
        <v>1287</v>
      </c>
      <c r="T657" t="s">
        <v>1805</v>
      </c>
      <c r="U657">
        <v>79.34009506944858</v>
      </c>
      <c r="V657" t="s">
        <v>1396</v>
      </c>
      <c r="W657" t="s">
        <v>1397</v>
      </c>
    </row>
    <row r="658" spans="1:23" x14ac:dyDescent="0.3">
      <c r="A658" t="s">
        <v>1036</v>
      </c>
      <c r="B658" t="s">
        <v>623</v>
      </c>
      <c r="C658" t="s">
        <v>624</v>
      </c>
      <c r="D658">
        <v>42098</v>
      </c>
      <c r="E658" t="s">
        <v>4087</v>
      </c>
      <c r="F658" t="s">
        <v>1143</v>
      </c>
      <c r="G658" s="1" t="s">
        <v>4088</v>
      </c>
      <c r="H658">
        <v>45811.912332916669</v>
      </c>
      <c r="I658" t="s">
        <v>4089</v>
      </c>
      <c r="J658">
        <v>50</v>
      </c>
      <c r="K658" t="s">
        <v>14</v>
      </c>
      <c r="L658" s="2" t="s">
        <v>3991</v>
      </c>
      <c r="M658" s="3">
        <v>41.1</v>
      </c>
      <c r="N658">
        <v>1</v>
      </c>
      <c r="O658">
        <v>4.1099999999999998E-2</v>
      </c>
      <c r="P658" s="2" t="s">
        <v>1111</v>
      </c>
      <c r="Q658" t="s">
        <v>4001</v>
      </c>
      <c r="R658" t="s">
        <v>1044</v>
      </c>
      <c r="S658" t="s">
        <v>1781</v>
      </c>
      <c r="T658" t="s">
        <v>1118</v>
      </c>
      <c r="U658">
        <v>72.225885277774069</v>
      </c>
      <c r="V658" t="s">
        <v>1047</v>
      </c>
      <c r="W658" t="s">
        <v>1992</v>
      </c>
    </row>
    <row r="659" spans="1:23" x14ac:dyDescent="0.3">
      <c r="A659" t="s">
        <v>1036</v>
      </c>
      <c r="B659" t="s">
        <v>623</v>
      </c>
      <c r="C659" t="s">
        <v>624</v>
      </c>
      <c r="D659">
        <v>42098</v>
      </c>
      <c r="E659" t="s">
        <v>4090</v>
      </c>
      <c r="F659" t="s">
        <v>4091</v>
      </c>
      <c r="G659" s="1" t="s">
        <v>4092</v>
      </c>
      <c r="H659">
        <v>45811.911473043983</v>
      </c>
      <c r="I659" t="s">
        <v>4093</v>
      </c>
      <c r="J659">
        <v>50</v>
      </c>
      <c r="K659" t="s">
        <v>14</v>
      </c>
      <c r="L659" s="2" t="s">
        <v>3991</v>
      </c>
      <c r="M659" s="3">
        <v>41.1</v>
      </c>
      <c r="N659">
        <v>1</v>
      </c>
      <c r="O659">
        <v>4.1099999999999998E-2</v>
      </c>
      <c r="P659" s="2" t="s">
        <v>1111</v>
      </c>
      <c r="Q659" t="s">
        <v>4001</v>
      </c>
      <c r="R659" t="s">
        <v>1044</v>
      </c>
      <c r="S659" t="s">
        <v>1781</v>
      </c>
      <c r="T659" t="s">
        <v>1155</v>
      </c>
      <c r="U659">
        <v>71.512516828704975</v>
      </c>
      <c r="V659" t="s">
        <v>1047</v>
      </c>
      <c r="W659" t="s">
        <v>1992</v>
      </c>
    </row>
    <row r="660" spans="1:23" x14ac:dyDescent="0.3">
      <c r="A660" t="s">
        <v>1036</v>
      </c>
      <c r="B660" t="s">
        <v>623</v>
      </c>
      <c r="C660" t="s">
        <v>624</v>
      </c>
      <c r="D660">
        <v>42098</v>
      </c>
      <c r="E660" t="s">
        <v>4094</v>
      </c>
      <c r="F660" t="s">
        <v>4095</v>
      </c>
      <c r="G660" s="1" t="s">
        <v>4096</v>
      </c>
      <c r="H660">
        <v>45811.906820439814</v>
      </c>
      <c r="I660" t="s">
        <v>4097</v>
      </c>
      <c r="J660">
        <v>50</v>
      </c>
      <c r="K660" t="s">
        <v>14</v>
      </c>
      <c r="L660" s="2" t="s">
        <v>3991</v>
      </c>
      <c r="M660" s="3">
        <v>41.1</v>
      </c>
      <c r="N660">
        <v>1</v>
      </c>
      <c r="O660">
        <v>4.1099999999999998E-2</v>
      </c>
      <c r="P660" s="2" t="s">
        <v>1111</v>
      </c>
      <c r="Q660" t="s">
        <v>4001</v>
      </c>
      <c r="R660" t="s">
        <v>1044</v>
      </c>
      <c r="S660" t="s">
        <v>1781</v>
      </c>
      <c r="T660" t="s">
        <v>3503</v>
      </c>
      <c r="U660">
        <v>115.17372560185321</v>
      </c>
      <c r="V660" t="s">
        <v>1047</v>
      </c>
      <c r="W660" t="s">
        <v>1992</v>
      </c>
    </row>
    <row r="661" spans="1:23" x14ac:dyDescent="0.3">
      <c r="A661" t="s">
        <v>1036</v>
      </c>
      <c r="B661" t="s">
        <v>623</v>
      </c>
      <c r="C661" t="s">
        <v>624</v>
      </c>
      <c r="D661">
        <v>42098</v>
      </c>
      <c r="E661" t="s">
        <v>4098</v>
      </c>
      <c r="F661" t="s">
        <v>4099</v>
      </c>
      <c r="G661" s="1" t="s">
        <v>4100</v>
      </c>
      <c r="H661">
        <v>45811.906612650462</v>
      </c>
      <c r="I661" t="s">
        <v>4101</v>
      </c>
      <c r="J661">
        <v>50</v>
      </c>
      <c r="K661" t="s">
        <v>14</v>
      </c>
      <c r="L661" s="2" t="s">
        <v>3991</v>
      </c>
      <c r="M661" s="3">
        <v>41.1</v>
      </c>
      <c r="N661">
        <v>1</v>
      </c>
      <c r="O661">
        <v>4.1099999999999998E-2</v>
      </c>
      <c r="P661" s="2" t="s">
        <v>1111</v>
      </c>
      <c r="Q661" t="s">
        <v>4001</v>
      </c>
      <c r="R661" t="s">
        <v>1044</v>
      </c>
      <c r="S661" t="s">
        <v>1781</v>
      </c>
      <c r="T661" t="s">
        <v>3643</v>
      </c>
      <c r="U661">
        <v>129.12018791666921</v>
      </c>
      <c r="V661" t="s">
        <v>1047</v>
      </c>
      <c r="W661" t="s">
        <v>1992</v>
      </c>
    </row>
    <row r="662" spans="1:23" x14ac:dyDescent="0.3">
      <c r="A662" t="s">
        <v>1036</v>
      </c>
      <c r="B662" t="s">
        <v>4102</v>
      </c>
      <c r="C662" t="s">
        <v>715</v>
      </c>
      <c r="D662">
        <v>49102</v>
      </c>
      <c r="E662" t="s">
        <v>4103</v>
      </c>
      <c r="F662" t="s">
        <v>4104</v>
      </c>
      <c r="G662" s="1" t="s">
        <v>4105</v>
      </c>
      <c r="H662">
        <v>45807.638652824076</v>
      </c>
      <c r="I662" t="s">
        <v>4106</v>
      </c>
      <c r="J662">
        <v>30</v>
      </c>
      <c r="K662" t="s">
        <v>14</v>
      </c>
      <c r="L662" s="2" t="s">
        <v>3991</v>
      </c>
      <c r="M662" s="3">
        <v>31.6</v>
      </c>
      <c r="N662">
        <v>1</v>
      </c>
      <c r="O662">
        <v>3.1600000000000003E-2</v>
      </c>
      <c r="P662" s="2" t="s">
        <v>2403</v>
      </c>
      <c r="Q662" t="s">
        <v>4001</v>
      </c>
      <c r="R662" t="s">
        <v>1044</v>
      </c>
      <c r="S662" t="s">
        <v>1819</v>
      </c>
      <c r="T662" t="s">
        <v>2004</v>
      </c>
      <c r="U662">
        <v>138.05535101852001</v>
      </c>
      <c r="V662" t="s">
        <v>4107</v>
      </c>
      <c r="W662" t="s">
        <v>4107</v>
      </c>
    </row>
    <row r="663" spans="1:23" x14ac:dyDescent="0.3">
      <c r="A663" t="s">
        <v>1036</v>
      </c>
      <c r="B663" t="s">
        <v>391</v>
      </c>
      <c r="C663" t="s">
        <v>390</v>
      </c>
      <c r="D663">
        <v>61289</v>
      </c>
      <c r="E663" t="s">
        <v>4108</v>
      </c>
      <c r="F663" t="s">
        <v>4109</v>
      </c>
      <c r="G663" s="1" t="s">
        <v>4110</v>
      </c>
      <c r="H663">
        <v>45807.521341851847</v>
      </c>
      <c r="I663" t="s">
        <v>4111</v>
      </c>
      <c r="J663">
        <v>40</v>
      </c>
      <c r="K663" t="s">
        <v>14</v>
      </c>
      <c r="L663" s="2" t="s">
        <v>12</v>
      </c>
      <c r="M663" s="3">
        <v>37.46</v>
      </c>
      <c r="N663">
        <v>1</v>
      </c>
      <c r="O663">
        <v>3.746E-2</v>
      </c>
      <c r="P663" s="2" t="s">
        <v>4112</v>
      </c>
      <c r="Q663" t="s">
        <v>4001</v>
      </c>
      <c r="R663" t="s">
        <v>1044</v>
      </c>
      <c r="S663" t="s">
        <v>1819</v>
      </c>
      <c r="T663" t="s">
        <v>4113</v>
      </c>
      <c r="U663">
        <v>126.8459257870345</v>
      </c>
      <c r="V663" t="s">
        <v>4112</v>
      </c>
      <c r="W663" t="s">
        <v>4114</v>
      </c>
    </row>
    <row r="664" spans="1:23" x14ac:dyDescent="0.3">
      <c r="A664" t="s">
        <v>1036</v>
      </c>
      <c r="B664" t="s">
        <v>2351</v>
      </c>
      <c r="C664" t="s">
        <v>108</v>
      </c>
      <c r="D664">
        <v>60528</v>
      </c>
      <c r="E664" t="s">
        <v>4115</v>
      </c>
      <c r="F664" t="s">
        <v>4116</v>
      </c>
      <c r="G664" s="1" t="s">
        <v>4117</v>
      </c>
      <c r="H664">
        <v>45806.40183023148</v>
      </c>
      <c r="I664" t="s">
        <v>4118</v>
      </c>
      <c r="J664">
        <v>70</v>
      </c>
      <c r="K664" t="s">
        <v>14</v>
      </c>
      <c r="L664" s="2" t="s">
        <v>3991</v>
      </c>
      <c r="M664" s="3">
        <v>24</v>
      </c>
      <c r="N664">
        <v>1</v>
      </c>
      <c r="O664">
        <v>2.4E-2</v>
      </c>
      <c r="P664" s="2" t="s">
        <v>2116</v>
      </c>
      <c r="Q664" t="s">
        <v>4001</v>
      </c>
      <c r="R664" t="s">
        <v>1729</v>
      </c>
      <c r="S664" t="s">
        <v>2130</v>
      </c>
      <c r="T664" t="s">
        <v>4113</v>
      </c>
      <c r="U664">
        <v>126.83973802083349</v>
      </c>
      <c r="V664" t="s">
        <v>1524</v>
      </c>
      <c r="W664" t="s">
        <v>1813</v>
      </c>
    </row>
    <row r="665" spans="1:23" x14ac:dyDescent="0.3">
      <c r="A665" t="s">
        <v>1036</v>
      </c>
      <c r="B665" t="s">
        <v>1735</v>
      </c>
      <c r="C665" t="s">
        <v>247</v>
      </c>
      <c r="D665">
        <v>58511</v>
      </c>
      <c r="E665" t="s">
        <v>4119</v>
      </c>
      <c r="F665" t="s">
        <v>3247</v>
      </c>
      <c r="G665" s="1" t="s">
        <v>4120</v>
      </c>
      <c r="H665">
        <v>45800.812131435188</v>
      </c>
      <c r="I665" t="s">
        <v>4121</v>
      </c>
      <c r="J665">
        <v>70</v>
      </c>
      <c r="K665" t="s">
        <v>14</v>
      </c>
      <c r="L665" s="2" t="s">
        <v>3991</v>
      </c>
      <c r="M665" s="3">
        <v>75.66</v>
      </c>
      <c r="N665">
        <v>1</v>
      </c>
      <c r="O665">
        <v>7.5660000000000005E-2</v>
      </c>
      <c r="P665" s="2" t="s">
        <v>1739</v>
      </c>
      <c r="Q665" t="s">
        <v>4122</v>
      </c>
      <c r="R665" t="s">
        <v>1044</v>
      </c>
      <c r="S665" t="s">
        <v>1387</v>
      </c>
      <c r="T665" t="s">
        <v>1113</v>
      </c>
      <c r="U665">
        <v>57.239559212961467</v>
      </c>
      <c r="V665" t="s">
        <v>1524</v>
      </c>
      <c r="W665" t="s">
        <v>1741</v>
      </c>
    </row>
    <row r="666" spans="1:23" x14ac:dyDescent="0.3">
      <c r="A666" t="s">
        <v>1036</v>
      </c>
      <c r="B666" t="s">
        <v>3241</v>
      </c>
      <c r="C666" t="s">
        <v>354</v>
      </c>
      <c r="D666">
        <v>60520</v>
      </c>
      <c r="E666" t="s">
        <v>4123</v>
      </c>
      <c r="F666" t="s">
        <v>4124</v>
      </c>
      <c r="G666" s="1" t="s">
        <v>1996</v>
      </c>
      <c r="H666">
        <v>45798.746617418983</v>
      </c>
      <c r="I666" t="s">
        <v>4125</v>
      </c>
      <c r="J666">
        <v>30</v>
      </c>
      <c r="K666" t="s">
        <v>14</v>
      </c>
      <c r="L666" s="2" t="s">
        <v>3991</v>
      </c>
      <c r="M666" s="3">
        <v>141</v>
      </c>
      <c r="N666">
        <v>1</v>
      </c>
      <c r="O666">
        <v>0.14099999999999999</v>
      </c>
      <c r="P666" s="2" t="s">
        <v>1246</v>
      </c>
      <c r="Q666" t="s">
        <v>4050</v>
      </c>
      <c r="R666" t="s">
        <v>1044</v>
      </c>
      <c r="S666" t="s">
        <v>2201</v>
      </c>
      <c r="T666" t="s">
        <v>1046</v>
      </c>
      <c r="U666">
        <v>39.385877326392801</v>
      </c>
      <c r="V666" t="s">
        <v>1246</v>
      </c>
      <c r="W666" t="s">
        <v>1787</v>
      </c>
    </row>
    <row r="667" spans="1:23" x14ac:dyDescent="0.3">
      <c r="A667" t="s">
        <v>1036</v>
      </c>
      <c r="B667" t="s">
        <v>1693</v>
      </c>
      <c r="C667" t="s">
        <v>144</v>
      </c>
      <c r="D667">
        <v>58013</v>
      </c>
      <c r="E667" t="s">
        <v>4126</v>
      </c>
      <c r="F667" t="s">
        <v>4127</v>
      </c>
      <c r="G667" s="1" t="s">
        <v>4128</v>
      </c>
      <c r="H667">
        <v>45791.587574930563</v>
      </c>
      <c r="I667" t="s">
        <v>4129</v>
      </c>
      <c r="J667">
        <v>70</v>
      </c>
      <c r="K667" t="s">
        <v>14</v>
      </c>
      <c r="L667" s="2" t="s">
        <v>3991</v>
      </c>
      <c r="M667" s="3">
        <v>26.1</v>
      </c>
      <c r="N667">
        <v>1</v>
      </c>
      <c r="O667">
        <v>2.6100000000000002E-2</v>
      </c>
      <c r="P667" s="2" t="s">
        <v>1047</v>
      </c>
      <c r="Q667" t="s">
        <v>4001</v>
      </c>
      <c r="R667" t="s">
        <v>1044</v>
      </c>
      <c r="S667" t="s">
        <v>1852</v>
      </c>
      <c r="T667" t="s">
        <v>1361</v>
      </c>
      <c r="U667">
        <v>100.2444848726882</v>
      </c>
      <c r="V667" t="s">
        <v>1047</v>
      </c>
      <c r="W667" t="s">
        <v>4130</v>
      </c>
    </row>
    <row r="668" spans="1:23" x14ac:dyDescent="0.3">
      <c r="A668" t="s">
        <v>1036</v>
      </c>
      <c r="B668" t="s">
        <v>1693</v>
      </c>
      <c r="C668" t="s">
        <v>144</v>
      </c>
      <c r="D668">
        <v>58015</v>
      </c>
      <c r="E668" t="s">
        <v>4131</v>
      </c>
      <c r="F668" t="s">
        <v>4132</v>
      </c>
      <c r="G668" s="1" t="s">
        <v>4133</v>
      </c>
      <c r="H668">
        <v>45791.586623564814</v>
      </c>
      <c r="I668" t="s">
        <v>4134</v>
      </c>
      <c r="J668">
        <v>70</v>
      </c>
      <c r="K668" t="s">
        <v>14</v>
      </c>
      <c r="L668" s="2" t="s">
        <v>3991</v>
      </c>
      <c r="M668" s="3">
        <v>26.1</v>
      </c>
      <c r="N668">
        <v>1</v>
      </c>
      <c r="O668">
        <v>2.6100000000000002E-2</v>
      </c>
      <c r="P668" s="2" t="s">
        <v>1047</v>
      </c>
      <c r="Q668" t="s">
        <v>4001</v>
      </c>
      <c r="R668" t="s">
        <v>1044</v>
      </c>
      <c r="S668" t="s">
        <v>1852</v>
      </c>
      <c r="T668" t="s">
        <v>1361</v>
      </c>
      <c r="U668">
        <v>100.92142299768599</v>
      </c>
      <c r="V668" t="s">
        <v>1047</v>
      </c>
      <c r="W668" t="s">
        <v>4135</v>
      </c>
    </row>
    <row r="669" spans="1:23" x14ac:dyDescent="0.3">
      <c r="A669" t="s">
        <v>1036</v>
      </c>
      <c r="B669" t="s">
        <v>1693</v>
      </c>
      <c r="C669" t="s">
        <v>144</v>
      </c>
      <c r="D669">
        <v>58015</v>
      </c>
      <c r="E669" t="s">
        <v>4136</v>
      </c>
      <c r="F669" t="s">
        <v>4137</v>
      </c>
      <c r="G669" s="1" t="s">
        <v>4138</v>
      </c>
      <c r="H669">
        <v>45791.586384282396</v>
      </c>
      <c r="I669" t="s">
        <v>4139</v>
      </c>
      <c r="J669">
        <v>70</v>
      </c>
      <c r="K669" t="s">
        <v>14</v>
      </c>
      <c r="L669" s="2" t="s">
        <v>3991</v>
      </c>
      <c r="M669" s="3">
        <v>26.1</v>
      </c>
      <c r="N669">
        <v>1</v>
      </c>
      <c r="O669">
        <v>2.6100000000000002E-2</v>
      </c>
      <c r="P669" s="2" t="s">
        <v>1047</v>
      </c>
      <c r="Q669" t="s">
        <v>4001</v>
      </c>
      <c r="R669" t="s">
        <v>1044</v>
      </c>
      <c r="S669" t="s">
        <v>1852</v>
      </c>
      <c r="T669" t="s">
        <v>1361</v>
      </c>
      <c r="U669">
        <v>100.2458046874963</v>
      </c>
      <c r="V669" t="s">
        <v>1047</v>
      </c>
      <c r="W669" t="s">
        <v>4135</v>
      </c>
    </row>
    <row r="670" spans="1:23" x14ac:dyDescent="0.3">
      <c r="A670" t="s">
        <v>1036</v>
      </c>
      <c r="B670" t="s">
        <v>1693</v>
      </c>
      <c r="C670" t="s">
        <v>144</v>
      </c>
      <c r="D670">
        <v>58013</v>
      </c>
      <c r="E670" t="s">
        <v>4140</v>
      </c>
      <c r="F670" t="s">
        <v>4132</v>
      </c>
      <c r="G670" s="1" t="s">
        <v>4141</v>
      </c>
      <c r="H670">
        <v>45791.586227164356</v>
      </c>
      <c r="I670" t="s">
        <v>4142</v>
      </c>
      <c r="J670">
        <v>70</v>
      </c>
      <c r="K670" t="s">
        <v>14</v>
      </c>
      <c r="L670" s="2" t="s">
        <v>3991</v>
      </c>
      <c r="M670" s="3">
        <v>26.1</v>
      </c>
      <c r="N670">
        <v>1</v>
      </c>
      <c r="O670">
        <v>2.6100000000000002E-2</v>
      </c>
      <c r="P670" s="2" t="s">
        <v>1047</v>
      </c>
      <c r="Q670" t="s">
        <v>4001</v>
      </c>
      <c r="R670" t="s">
        <v>1044</v>
      </c>
      <c r="S670" t="s">
        <v>1852</v>
      </c>
      <c r="T670" t="s">
        <v>3031</v>
      </c>
      <c r="U670">
        <v>101.0219026504637</v>
      </c>
      <c r="V670" t="s">
        <v>1047</v>
      </c>
      <c r="W670" t="s">
        <v>4130</v>
      </c>
    </row>
    <row r="671" spans="1:23" x14ac:dyDescent="0.3">
      <c r="A671" t="s">
        <v>1036</v>
      </c>
      <c r="B671" t="s">
        <v>1693</v>
      </c>
      <c r="C671" t="s">
        <v>144</v>
      </c>
      <c r="D671">
        <v>58013</v>
      </c>
      <c r="E671" t="s">
        <v>4143</v>
      </c>
      <c r="F671" t="s">
        <v>1358</v>
      </c>
      <c r="G671" s="1" t="s">
        <v>4144</v>
      </c>
      <c r="H671">
        <v>45791.586045358803</v>
      </c>
      <c r="I671" t="s">
        <v>4145</v>
      </c>
      <c r="J671">
        <v>70</v>
      </c>
      <c r="K671" t="s">
        <v>14</v>
      </c>
      <c r="L671" s="2" t="s">
        <v>3991</v>
      </c>
      <c r="M671" s="3">
        <v>26.1</v>
      </c>
      <c r="N671">
        <v>1</v>
      </c>
      <c r="O671">
        <v>2.6100000000000002E-2</v>
      </c>
      <c r="P671" s="2" t="s">
        <v>1047</v>
      </c>
      <c r="Q671" t="s">
        <v>4001</v>
      </c>
      <c r="R671" t="s">
        <v>1044</v>
      </c>
      <c r="S671" t="s">
        <v>1852</v>
      </c>
      <c r="T671" t="s">
        <v>1361</v>
      </c>
      <c r="U671">
        <v>100.670858796293</v>
      </c>
      <c r="V671" t="s">
        <v>1047</v>
      </c>
      <c r="W671" t="s">
        <v>4130</v>
      </c>
    </row>
    <row r="672" spans="1:23" x14ac:dyDescent="0.3">
      <c r="A672" t="s">
        <v>1036</v>
      </c>
      <c r="B672" t="s">
        <v>1693</v>
      </c>
      <c r="C672" t="s">
        <v>144</v>
      </c>
      <c r="D672">
        <v>58011</v>
      </c>
      <c r="E672" t="s">
        <v>4146</v>
      </c>
      <c r="F672" t="s">
        <v>4147</v>
      </c>
      <c r="G672" s="1" t="s">
        <v>4148</v>
      </c>
      <c r="H672">
        <v>45791.584613495368</v>
      </c>
      <c r="I672" t="s">
        <v>4149</v>
      </c>
      <c r="J672">
        <v>70</v>
      </c>
      <c r="K672" t="s">
        <v>14</v>
      </c>
      <c r="L672" s="2" t="s">
        <v>3991</v>
      </c>
      <c r="M672" s="3">
        <v>26.1</v>
      </c>
      <c r="N672">
        <v>1</v>
      </c>
      <c r="O672">
        <v>2.6100000000000002E-2</v>
      </c>
      <c r="P672" s="2" t="s">
        <v>1047</v>
      </c>
      <c r="Q672" t="s">
        <v>4001</v>
      </c>
      <c r="R672" t="s">
        <v>1044</v>
      </c>
      <c r="S672" t="s">
        <v>1852</v>
      </c>
      <c r="T672" t="s">
        <v>1361</v>
      </c>
      <c r="U672">
        <v>100.8516241898178</v>
      </c>
      <c r="V672" t="s">
        <v>1047</v>
      </c>
      <c r="W672" t="s">
        <v>3705</v>
      </c>
    </row>
    <row r="673" spans="1:23" x14ac:dyDescent="0.3">
      <c r="A673" t="s">
        <v>1036</v>
      </c>
      <c r="B673" t="s">
        <v>1693</v>
      </c>
      <c r="C673" t="s">
        <v>144</v>
      </c>
      <c r="D673">
        <v>58011</v>
      </c>
      <c r="E673" t="s">
        <v>4150</v>
      </c>
      <c r="F673" t="s">
        <v>4132</v>
      </c>
      <c r="G673" s="1" t="s">
        <v>4151</v>
      </c>
      <c r="H673">
        <v>45791.584368043979</v>
      </c>
      <c r="I673" t="s">
        <v>4152</v>
      </c>
      <c r="J673">
        <v>70</v>
      </c>
      <c r="K673" t="s">
        <v>14</v>
      </c>
      <c r="L673" s="2" t="s">
        <v>3991</v>
      </c>
      <c r="M673" s="3">
        <v>26.1</v>
      </c>
      <c r="N673">
        <v>1</v>
      </c>
      <c r="O673">
        <v>2.6100000000000002E-2</v>
      </c>
      <c r="P673" s="2" t="s">
        <v>1047</v>
      </c>
      <c r="Q673" t="s">
        <v>4001</v>
      </c>
      <c r="R673" t="s">
        <v>1044</v>
      </c>
      <c r="S673" t="s">
        <v>1852</v>
      </c>
      <c r="T673" t="s">
        <v>1361</v>
      </c>
      <c r="U673">
        <v>100.93167490740601</v>
      </c>
      <c r="V673" t="s">
        <v>1047</v>
      </c>
      <c r="W673" t="s">
        <v>3705</v>
      </c>
    </row>
    <row r="674" spans="1:23" x14ac:dyDescent="0.3">
      <c r="A674" t="s">
        <v>1036</v>
      </c>
      <c r="B674" t="s">
        <v>460</v>
      </c>
      <c r="C674" t="s">
        <v>461</v>
      </c>
      <c r="D674">
        <v>49270</v>
      </c>
      <c r="E674" t="s">
        <v>4153</v>
      </c>
      <c r="F674" t="s">
        <v>4154</v>
      </c>
      <c r="G674" s="1" t="s">
        <v>4155</v>
      </c>
      <c r="H674">
        <v>45775.566068020831</v>
      </c>
      <c r="I674" t="s">
        <v>4156</v>
      </c>
      <c r="J674">
        <v>90</v>
      </c>
      <c r="K674" t="s">
        <v>14</v>
      </c>
      <c r="L674" s="2" t="s">
        <v>13</v>
      </c>
      <c r="M674" s="3">
        <v>98</v>
      </c>
      <c r="N674">
        <v>1</v>
      </c>
      <c r="O674">
        <v>9.8000000000000004E-2</v>
      </c>
      <c r="P674" s="2" t="s">
        <v>1047</v>
      </c>
      <c r="Q674" t="s">
        <v>4001</v>
      </c>
      <c r="R674" t="s">
        <v>1044</v>
      </c>
      <c r="S674" t="s">
        <v>1902</v>
      </c>
      <c r="T674" t="s">
        <v>4157</v>
      </c>
      <c r="U674">
        <v>269.00730366897909</v>
      </c>
      <c r="V674" t="s">
        <v>4158</v>
      </c>
      <c r="W674" t="s">
        <v>4159</v>
      </c>
    </row>
    <row r="675" spans="1:23" x14ac:dyDescent="0.3">
      <c r="A675" t="s">
        <v>1036</v>
      </c>
      <c r="B675" t="s">
        <v>460</v>
      </c>
      <c r="C675" t="s">
        <v>461</v>
      </c>
      <c r="D675">
        <v>50958</v>
      </c>
      <c r="E675" t="s">
        <v>4160</v>
      </c>
      <c r="F675" t="s">
        <v>4161</v>
      </c>
      <c r="G675" s="1" t="s">
        <v>2064</v>
      </c>
      <c r="H675">
        <v>45775.565781527781</v>
      </c>
      <c r="I675" t="s">
        <v>4162</v>
      </c>
      <c r="J675">
        <v>90</v>
      </c>
      <c r="K675" t="s">
        <v>14</v>
      </c>
      <c r="L675" s="2" t="s">
        <v>13</v>
      </c>
      <c r="M675" s="3">
        <v>98</v>
      </c>
      <c r="N675">
        <v>1</v>
      </c>
      <c r="O675">
        <v>9.8000000000000004E-2</v>
      </c>
      <c r="P675" s="2" t="s">
        <v>1047</v>
      </c>
      <c r="Q675" t="s">
        <v>4001</v>
      </c>
      <c r="R675" t="s">
        <v>1044</v>
      </c>
      <c r="S675" t="s">
        <v>1902</v>
      </c>
      <c r="T675" t="s">
        <v>4163</v>
      </c>
      <c r="U675">
        <v>177.41881100694451</v>
      </c>
      <c r="V675" t="s">
        <v>1047</v>
      </c>
      <c r="W675" t="s">
        <v>3772</v>
      </c>
    </row>
    <row r="676" spans="1:23" x14ac:dyDescent="0.3">
      <c r="A676" t="s">
        <v>1036</v>
      </c>
      <c r="B676" t="s">
        <v>460</v>
      </c>
      <c r="C676" t="s">
        <v>461</v>
      </c>
      <c r="D676">
        <v>50958</v>
      </c>
      <c r="E676" t="s">
        <v>4164</v>
      </c>
      <c r="F676" t="s">
        <v>3752</v>
      </c>
      <c r="G676" s="1" t="s">
        <v>4165</v>
      </c>
      <c r="H676">
        <v>45775.565578252317</v>
      </c>
      <c r="I676" t="s">
        <v>4166</v>
      </c>
      <c r="J676">
        <v>90</v>
      </c>
      <c r="K676" t="s">
        <v>14</v>
      </c>
      <c r="L676" s="2" t="s">
        <v>13</v>
      </c>
      <c r="M676" s="3">
        <v>98</v>
      </c>
      <c r="N676">
        <v>1</v>
      </c>
      <c r="O676">
        <v>9.8000000000000004E-2</v>
      </c>
      <c r="P676" s="2" t="s">
        <v>1047</v>
      </c>
      <c r="Q676" t="s">
        <v>4001</v>
      </c>
      <c r="R676" t="s">
        <v>1044</v>
      </c>
      <c r="S676" t="s">
        <v>1902</v>
      </c>
      <c r="T676" t="s">
        <v>3756</v>
      </c>
      <c r="U676">
        <v>291.22249736111547</v>
      </c>
      <c r="V676" t="s">
        <v>1047</v>
      </c>
      <c r="W676" t="s">
        <v>3772</v>
      </c>
    </row>
    <row r="677" spans="1:23" x14ac:dyDescent="0.3">
      <c r="A677" t="s">
        <v>1036</v>
      </c>
      <c r="B677" t="s">
        <v>291</v>
      </c>
      <c r="C677" t="s">
        <v>292</v>
      </c>
      <c r="D677">
        <v>60088</v>
      </c>
      <c r="E677" t="s">
        <v>4167</v>
      </c>
      <c r="F677" t="s">
        <v>3558</v>
      </c>
      <c r="G677" s="1" t="s">
        <v>4168</v>
      </c>
      <c r="H677">
        <v>45772.578913252313</v>
      </c>
      <c r="I677" t="s">
        <v>4169</v>
      </c>
      <c r="J677">
        <v>50</v>
      </c>
      <c r="K677" t="s">
        <v>14</v>
      </c>
      <c r="L677" s="2" t="s">
        <v>13</v>
      </c>
      <c r="M677" s="3">
        <v>9.3309999999999995</v>
      </c>
      <c r="N677">
        <v>1</v>
      </c>
      <c r="O677">
        <v>9.330999999999999E-3</v>
      </c>
      <c r="P677" s="2" t="s">
        <v>1246</v>
      </c>
      <c r="Q677" t="s">
        <v>4001</v>
      </c>
      <c r="R677" t="s">
        <v>1044</v>
      </c>
      <c r="S677" t="s">
        <v>1916</v>
      </c>
      <c r="T677" t="s">
        <v>3736</v>
      </c>
      <c r="U677">
        <v>516.56295671296539</v>
      </c>
      <c r="V677" t="s">
        <v>1247</v>
      </c>
      <c r="W677" t="s">
        <v>1937</v>
      </c>
    </row>
    <row r="678" spans="1:23" x14ac:dyDescent="0.3">
      <c r="A678" t="s">
        <v>1036</v>
      </c>
      <c r="B678" t="s">
        <v>291</v>
      </c>
      <c r="C678" t="s">
        <v>292</v>
      </c>
      <c r="D678">
        <v>60088</v>
      </c>
      <c r="E678" t="s">
        <v>4170</v>
      </c>
      <c r="F678" t="s">
        <v>3558</v>
      </c>
      <c r="G678" s="1" t="s">
        <v>4171</v>
      </c>
      <c r="H678">
        <v>45772.576145787039</v>
      </c>
      <c r="I678" t="s">
        <v>4172</v>
      </c>
      <c r="J678">
        <v>50</v>
      </c>
      <c r="K678" t="s">
        <v>14</v>
      </c>
      <c r="L678" s="2" t="s">
        <v>13</v>
      </c>
      <c r="M678" s="3">
        <v>9.3309999999999995</v>
      </c>
      <c r="N678">
        <v>1</v>
      </c>
      <c r="O678">
        <v>9.330999999999999E-3</v>
      </c>
      <c r="P678" s="2" t="s">
        <v>1246</v>
      </c>
      <c r="Q678" t="s">
        <v>3992</v>
      </c>
      <c r="R678" t="s">
        <v>1044</v>
      </c>
      <c r="S678" t="s">
        <v>1916</v>
      </c>
      <c r="T678" t="s">
        <v>2331</v>
      </c>
      <c r="U678">
        <v>277.3694013773129</v>
      </c>
      <c r="V678" t="s">
        <v>1247</v>
      </c>
      <c r="W678" t="s">
        <v>1937</v>
      </c>
    </row>
    <row r="679" spans="1:23" x14ac:dyDescent="0.3">
      <c r="A679" t="s">
        <v>1036</v>
      </c>
      <c r="B679" t="s">
        <v>140</v>
      </c>
      <c r="C679" t="s">
        <v>141</v>
      </c>
      <c r="D679">
        <v>59835</v>
      </c>
      <c r="E679" t="s">
        <v>4173</v>
      </c>
      <c r="F679" t="s">
        <v>3235</v>
      </c>
      <c r="G679" s="1" t="s">
        <v>4174</v>
      </c>
      <c r="H679">
        <v>45767.508598877313</v>
      </c>
      <c r="I679" t="s">
        <v>4175</v>
      </c>
      <c r="J679">
        <v>70</v>
      </c>
      <c r="K679" t="s">
        <v>14</v>
      </c>
      <c r="L679" s="2" t="s">
        <v>12</v>
      </c>
      <c r="M679" s="3">
        <v>82.86</v>
      </c>
      <c r="N679">
        <v>1</v>
      </c>
      <c r="O679">
        <v>8.2860000000000003E-2</v>
      </c>
      <c r="P679" s="2" t="s">
        <v>2619</v>
      </c>
      <c r="Q679" t="s">
        <v>4001</v>
      </c>
      <c r="R679" t="s">
        <v>1044</v>
      </c>
      <c r="S679" t="s">
        <v>4176</v>
      </c>
      <c r="T679" t="s">
        <v>1554</v>
      </c>
      <c r="U679">
        <v>63.190877210647152</v>
      </c>
      <c r="V679" t="s">
        <v>1047</v>
      </c>
      <c r="W679" t="s">
        <v>1047</v>
      </c>
    </row>
    <row r="680" spans="1:23" x14ac:dyDescent="0.3">
      <c r="A680" t="s">
        <v>1036</v>
      </c>
      <c r="B680" t="s">
        <v>462</v>
      </c>
      <c r="C680" t="s">
        <v>463</v>
      </c>
      <c r="D680">
        <v>50962</v>
      </c>
      <c r="E680" t="s">
        <v>4177</v>
      </c>
      <c r="F680" t="s">
        <v>3774</v>
      </c>
      <c r="G680" s="1" t="s">
        <v>4178</v>
      </c>
      <c r="H680">
        <v>45763.670488958327</v>
      </c>
      <c r="I680" t="s">
        <v>4179</v>
      </c>
      <c r="J680">
        <v>170</v>
      </c>
      <c r="K680" t="s">
        <v>14</v>
      </c>
      <c r="L680" s="2" t="s">
        <v>2469</v>
      </c>
      <c r="M680" s="3">
        <v>70</v>
      </c>
      <c r="N680">
        <v>1</v>
      </c>
      <c r="O680">
        <v>7.0000000000000007E-2</v>
      </c>
      <c r="P680" s="2" t="s">
        <v>1047</v>
      </c>
      <c r="Q680" t="s">
        <v>4001</v>
      </c>
      <c r="R680" t="s">
        <v>1044</v>
      </c>
      <c r="S680" t="s">
        <v>3605</v>
      </c>
      <c r="T680" t="s">
        <v>3777</v>
      </c>
      <c r="U680">
        <v>243.9356016666643</v>
      </c>
      <c r="V680" t="s">
        <v>1047</v>
      </c>
      <c r="W680" t="s">
        <v>3772</v>
      </c>
    </row>
    <row r="681" spans="1:23" x14ac:dyDescent="0.3">
      <c r="A681" t="s">
        <v>1036</v>
      </c>
      <c r="B681" t="s">
        <v>460</v>
      </c>
      <c r="C681" t="s">
        <v>461</v>
      </c>
      <c r="D681">
        <v>50958</v>
      </c>
      <c r="E681" t="s">
        <v>4180</v>
      </c>
      <c r="F681" t="s">
        <v>3774</v>
      </c>
      <c r="G681" s="1" t="s">
        <v>4181</v>
      </c>
      <c r="H681">
        <v>45763.670290856477</v>
      </c>
      <c r="I681" t="s">
        <v>4182</v>
      </c>
      <c r="J681">
        <v>170</v>
      </c>
      <c r="K681" t="s">
        <v>14</v>
      </c>
      <c r="L681" s="2" t="s">
        <v>2469</v>
      </c>
      <c r="M681" s="3">
        <v>98</v>
      </c>
      <c r="N681">
        <v>1</v>
      </c>
      <c r="O681">
        <v>9.8000000000000004E-2</v>
      </c>
      <c r="P681" s="2" t="s">
        <v>1047</v>
      </c>
      <c r="Q681" t="s">
        <v>4001</v>
      </c>
      <c r="R681" t="s">
        <v>1044</v>
      </c>
      <c r="S681" t="s">
        <v>3605</v>
      </c>
      <c r="T681" t="s">
        <v>3777</v>
      </c>
      <c r="U681">
        <v>243.80324893518261</v>
      </c>
      <c r="V681" t="s">
        <v>1047</v>
      </c>
      <c r="W681" t="s">
        <v>3772</v>
      </c>
    </row>
    <row r="682" spans="1:23" x14ac:dyDescent="0.3">
      <c r="A682" t="s">
        <v>1036</v>
      </c>
      <c r="B682" t="s">
        <v>460</v>
      </c>
      <c r="C682" t="s">
        <v>461</v>
      </c>
      <c r="D682">
        <v>50958</v>
      </c>
      <c r="E682" t="s">
        <v>4183</v>
      </c>
      <c r="F682" t="s">
        <v>4184</v>
      </c>
      <c r="G682" s="1" t="s">
        <v>1262</v>
      </c>
      <c r="H682">
        <v>45763.670134490741</v>
      </c>
      <c r="I682" t="s">
        <v>4185</v>
      </c>
      <c r="J682">
        <v>170</v>
      </c>
      <c r="K682" t="s">
        <v>14</v>
      </c>
      <c r="L682" s="2" t="s">
        <v>2469</v>
      </c>
      <c r="M682" s="3">
        <v>98</v>
      </c>
      <c r="N682">
        <v>1</v>
      </c>
      <c r="O682">
        <v>9.8000000000000004E-2</v>
      </c>
      <c r="P682" s="2" t="s">
        <v>1047</v>
      </c>
      <c r="Q682" t="s">
        <v>4001</v>
      </c>
      <c r="R682" t="s">
        <v>1044</v>
      </c>
      <c r="S682" t="s">
        <v>3605</v>
      </c>
      <c r="T682" t="s">
        <v>1972</v>
      </c>
      <c r="U682">
        <v>167.17586940972251</v>
      </c>
      <c r="V682" t="s">
        <v>1047</v>
      </c>
      <c r="W682" t="s">
        <v>3772</v>
      </c>
    </row>
    <row r="683" spans="1:23" x14ac:dyDescent="0.3">
      <c r="A683" t="s">
        <v>1036</v>
      </c>
      <c r="B683" t="s">
        <v>460</v>
      </c>
      <c r="C683" t="s">
        <v>461</v>
      </c>
      <c r="D683">
        <v>50958</v>
      </c>
      <c r="E683" t="s">
        <v>4186</v>
      </c>
      <c r="F683" t="s">
        <v>3752</v>
      </c>
      <c r="G683" s="1" t="s">
        <v>4187</v>
      </c>
      <c r="H683">
        <v>45763.669987384259</v>
      </c>
      <c r="I683" t="s">
        <v>4188</v>
      </c>
      <c r="J683">
        <v>170</v>
      </c>
      <c r="K683" t="s">
        <v>14</v>
      </c>
      <c r="L683" s="2" t="s">
        <v>2469</v>
      </c>
      <c r="M683" s="3">
        <v>98</v>
      </c>
      <c r="N683">
        <v>1</v>
      </c>
      <c r="O683">
        <v>9.8000000000000004E-2</v>
      </c>
      <c r="P683" s="2" t="s">
        <v>1047</v>
      </c>
      <c r="Q683" t="s">
        <v>4001</v>
      </c>
      <c r="R683" t="s">
        <v>1044</v>
      </c>
      <c r="S683" t="s">
        <v>3605</v>
      </c>
      <c r="T683" t="s">
        <v>3756</v>
      </c>
      <c r="U683">
        <v>291.22157359954139</v>
      </c>
      <c r="V683" t="s">
        <v>1047</v>
      </c>
      <c r="W683" t="s">
        <v>3772</v>
      </c>
    </row>
    <row r="684" spans="1:23" x14ac:dyDescent="0.3">
      <c r="A684" t="s">
        <v>1036</v>
      </c>
      <c r="B684" t="s">
        <v>460</v>
      </c>
      <c r="C684" t="s">
        <v>461</v>
      </c>
      <c r="D684">
        <v>50958</v>
      </c>
      <c r="E684" t="s">
        <v>4189</v>
      </c>
      <c r="F684" t="s">
        <v>4190</v>
      </c>
      <c r="G684" s="1" t="s">
        <v>4191</v>
      </c>
      <c r="H684">
        <v>45763.66961607639</v>
      </c>
      <c r="I684" t="s">
        <v>4192</v>
      </c>
      <c r="J684">
        <v>170</v>
      </c>
      <c r="K684" t="s">
        <v>14</v>
      </c>
      <c r="L684" s="2" t="s">
        <v>2469</v>
      </c>
      <c r="M684" s="3">
        <v>98</v>
      </c>
      <c r="N684">
        <v>1</v>
      </c>
      <c r="O684">
        <v>9.8000000000000004E-2</v>
      </c>
      <c r="P684" s="2" t="s">
        <v>1047</v>
      </c>
      <c r="Q684" t="s">
        <v>4001</v>
      </c>
      <c r="R684" t="s">
        <v>1044</v>
      </c>
      <c r="S684" t="s">
        <v>3605</v>
      </c>
      <c r="T684" t="s">
        <v>2354</v>
      </c>
      <c r="U684">
        <v>172.79292641203941</v>
      </c>
      <c r="V684" t="s">
        <v>1047</v>
      </c>
      <c r="W684" t="s">
        <v>3772</v>
      </c>
    </row>
    <row r="685" spans="1:23" x14ac:dyDescent="0.3">
      <c r="A685" t="s">
        <v>1036</v>
      </c>
      <c r="B685" t="s">
        <v>462</v>
      </c>
      <c r="C685" t="s">
        <v>463</v>
      </c>
      <c r="D685">
        <v>50962</v>
      </c>
      <c r="E685" t="s">
        <v>4193</v>
      </c>
      <c r="F685" t="s">
        <v>4194</v>
      </c>
      <c r="G685" s="1" t="s">
        <v>4195</v>
      </c>
      <c r="H685">
        <v>45763.669429120368</v>
      </c>
      <c r="I685" t="s">
        <v>4196</v>
      </c>
      <c r="J685">
        <v>170</v>
      </c>
      <c r="K685" t="s">
        <v>14</v>
      </c>
      <c r="L685" s="2" t="s">
        <v>2469</v>
      </c>
      <c r="M685" s="3">
        <v>70</v>
      </c>
      <c r="N685">
        <v>1</v>
      </c>
      <c r="O685">
        <v>7.0000000000000007E-2</v>
      </c>
      <c r="P685" s="2" t="s">
        <v>1047</v>
      </c>
      <c r="Q685" t="s">
        <v>4001</v>
      </c>
      <c r="R685" t="s">
        <v>1044</v>
      </c>
      <c r="S685" t="s">
        <v>3605</v>
      </c>
      <c r="T685" t="s">
        <v>1628</v>
      </c>
      <c r="U685">
        <v>260.46443042824097</v>
      </c>
      <c r="V685" t="s">
        <v>1047</v>
      </c>
      <c r="W685" t="s">
        <v>3772</v>
      </c>
    </row>
    <row r="686" spans="1:23" x14ac:dyDescent="0.3">
      <c r="A686" t="s">
        <v>1036</v>
      </c>
      <c r="B686" t="s">
        <v>460</v>
      </c>
      <c r="C686" t="s">
        <v>461</v>
      </c>
      <c r="D686">
        <v>50966</v>
      </c>
      <c r="E686" t="s">
        <v>4197</v>
      </c>
      <c r="F686" t="s">
        <v>4198</v>
      </c>
      <c r="G686" s="1" t="s">
        <v>1691</v>
      </c>
      <c r="H686">
        <v>45763.669245775462</v>
      </c>
      <c r="I686" t="s">
        <v>4199</v>
      </c>
      <c r="J686">
        <v>170</v>
      </c>
      <c r="K686" t="s">
        <v>14</v>
      </c>
      <c r="L686" s="2" t="s">
        <v>2469</v>
      </c>
      <c r="M686" s="3">
        <v>98</v>
      </c>
      <c r="N686">
        <v>1</v>
      </c>
      <c r="O686">
        <v>9.8000000000000004E-2</v>
      </c>
      <c r="P686" s="2" t="s">
        <v>1047</v>
      </c>
      <c r="Q686" t="s">
        <v>4001</v>
      </c>
      <c r="R686" t="s">
        <v>1044</v>
      </c>
      <c r="S686" t="s">
        <v>3605</v>
      </c>
      <c r="T686" t="s">
        <v>4200</v>
      </c>
      <c r="U686">
        <v>242.73055843749901</v>
      </c>
      <c r="V686" t="s">
        <v>1047</v>
      </c>
      <c r="W686" t="s">
        <v>3772</v>
      </c>
    </row>
    <row r="687" spans="1:23" x14ac:dyDescent="0.3">
      <c r="A687" t="s">
        <v>1036</v>
      </c>
      <c r="B687" t="s">
        <v>460</v>
      </c>
      <c r="C687" t="s">
        <v>461</v>
      </c>
      <c r="D687">
        <v>50958</v>
      </c>
      <c r="E687" t="s">
        <v>4201</v>
      </c>
      <c r="F687" t="s">
        <v>2492</v>
      </c>
      <c r="G687" s="1" t="s">
        <v>3753</v>
      </c>
      <c r="H687">
        <v>45763.669045173607</v>
      </c>
      <c r="I687" t="s">
        <v>4202</v>
      </c>
      <c r="J687">
        <v>170</v>
      </c>
      <c r="K687" t="s">
        <v>14</v>
      </c>
      <c r="L687" s="2" t="s">
        <v>2469</v>
      </c>
      <c r="M687" s="3">
        <v>98</v>
      </c>
      <c r="N687">
        <v>1</v>
      </c>
      <c r="O687">
        <v>9.8000000000000004E-2</v>
      </c>
      <c r="P687" s="2" t="s">
        <v>1047</v>
      </c>
      <c r="Q687" t="s">
        <v>4001</v>
      </c>
      <c r="R687" t="s">
        <v>1044</v>
      </c>
      <c r="S687" t="s">
        <v>3605</v>
      </c>
      <c r="T687" t="s">
        <v>2496</v>
      </c>
      <c r="U687">
        <v>186.24112204861009</v>
      </c>
      <c r="V687" t="s">
        <v>1047</v>
      </c>
      <c r="W687" t="s">
        <v>3772</v>
      </c>
    </row>
    <row r="688" spans="1:23" x14ac:dyDescent="0.3">
      <c r="A688" t="s">
        <v>1036</v>
      </c>
      <c r="B688" t="s">
        <v>462</v>
      </c>
      <c r="C688" t="s">
        <v>463</v>
      </c>
      <c r="D688">
        <v>50962</v>
      </c>
      <c r="E688" t="s">
        <v>4203</v>
      </c>
      <c r="F688" t="s">
        <v>2492</v>
      </c>
      <c r="G688" s="1" t="s">
        <v>4204</v>
      </c>
      <c r="H688">
        <v>45763.668872291673</v>
      </c>
      <c r="I688" t="s">
        <v>4205</v>
      </c>
      <c r="J688">
        <v>170</v>
      </c>
      <c r="K688" t="s">
        <v>14</v>
      </c>
      <c r="L688" s="2" t="s">
        <v>2469</v>
      </c>
      <c r="M688" s="3">
        <v>70</v>
      </c>
      <c r="N688">
        <v>1</v>
      </c>
      <c r="O688">
        <v>7.0000000000000007E-2</v>
      </c>
      <c r="P688" s="2" t="s">
        <v>1047</v>
      </c>
      <c r="Q688" t="s">
        <v>4001</v>
      </c>
      <c r="R688" t="s">
        <v>1044</v>
      </c>
      <c r="S688" t="s">
        <v>3605</v>
      </c>
      <c r="T688" t="s">
        <v>2496</v>
      </c>
      <c r="U688">
        <v>186.7513167592551</v>
      </c>
      <c r="V688" t="s">
        <v>1047</v>
      </c>
      <c r="W688" t="s">
        <v>3772</v>
      </c>
    </row>
    <row r="689" spans="1:23" x14ac:dyDescent="0.3">
      <c r="A689" t="s">
        <v>1036</v>
      </c>
      <c r="B689" t="s">
        <v>460</v>
      </c>
      <c r="C689" t="s">
        <v>461</v>
      </c>
      <c r="D689">
        <v>50958</v>
      </c>
      <c r="E689" t="s">
        <v>4206</v>
      </c>
      <c r="F689" t="s">
        <v>2492</v>
      </c>
      <c r="G689" s="1" t="s">
        <v>4178</v>
      </c>
      <c r="H689">
        <v>45763.668679050927</v>
      </c>
      <c r="I689" t="s">
        <v>4207</v>
      </c>
      <c r="J689">
        <v>170</v>
      </c>
      <c r="K689" t="s">
        <v>14</v>
      </c>
      <c r="L689" s="2" t="s">
        <v>2469</v>
      </c>
      <c r="M689" s="3">
        <v>98</v>
      </c>
      <c r="N689">
        <v>1</v>
      </c>
      <c r="O689">
        <v>9.8000000000000004E-2</v>
      </c>
      <c r="P689" s="2" t="s">
        <v>1047</v>
      </c>
      <c r="Q689" t="s">
        <v>4001</v>
      </c>
      <c r="R689" t="s">
        <v>1044</v>
      </c>
      <c r="S689" t="s">
        <v>3605</v>
      </c>
      <c r="T689" t="s">
        <v>1764</v>
      </c>
      <c r="U689">
        <v>150.2772099652793</v>
      </c>
      <c r="V689" t="s">
        <v>1047</v>
      </c>
      <c r="W689" t="s">
        <v>3772</v>
      </c>
    </row>
    <row r="690" spans="1:23" x14ac:dyDescent="0.3">
      <c r="A690" t="s">
        <v>1036</v>
      </c>
      <c r="B690" t="s">
        <v>462</v>
      </c>
      <c r="C690" t="s">
        <v>463</v>
      </c>
      <c r="D690">
        <v>50970</v>
      </c>
      <c r="E690" t="s">
        <v>4208</v>
      </c>
      <c r="F690" t="s">
        <v>4209</v>
      </c>
      <c r="G690" s="1" t="s">
        <v>1262</v>
      </c>
      <c r="H690">
        <v>45763.668507372677</v>
      </c>
      <c r="I690" t="s">
        <v>4210</v>
      </c>
      <c r="J690">
        <v>170</v>
      </c>
      <c r="K690" t="s">
        <v>14</v>
      </c>
      <c r="L690" s="2" t="s">
        <v>2469</v>
      </c>
      <c r="M690" s="3">
        <v>70</v>
      </c>
      <c r="N690">
        <v>1</v>
      </c>
      <c r="O690">
        <v>7.0000000000000007E-2</v>
      </c>
      <c r="P690" s="2" t="s">
        <v>1047</v>
      </c>
      <c r="Q690" t="s">
        <v>4001</v>
      </c>
      <c r="R690" t="s">
        <v>1044</v>
      </c>
      <c r="S690" t="s">
        <v>3605</v>
      </c>
      <c r="T690" t="s">
        <v>3777</v>
      </c>
      <c r="U690">
        <v>243.5311865162075</v>
      </c>
      <c r="V690" t="s">
        <v>1047</v>
      </c>
      <c r="W690" t="s">
        <v>3772</v>
      </c>
    </row>
    <row r="691" spans="1:23" x14ac:dyDescent="0.3">
      <c r="A691" t="s">
        <v>1036</v>
      </c>
      <c r="B691" t="s">
        <v>462</v>
      </c>
      <c r="C691" t="s">
        <v>463</v>
      </c>
      <c r="D691">
        <v>50962</v>
      </c>
      <c r="E691" t="s">
        <v>4211</v>
      </c>
      <c r="F691" t="s">
        <v>4212</v>
      </c>
      <c r="G691" s="1" t="s">
        <v>4213</v>
      </c>
      <c r="H691">
        <v>45763.668252928241</v>
      </c>
      <c r="I691" t="s">
        <v>4214</v>
      </c>
      <c r="J691">
        <v>170</v>
      </c>
      <c r="K691" t="s">
        <v>14</v>
      </c>
      <c r="L691" s="2" t="s">
        <v>2469</v>
      </c>
      <c r="M691" s="3">
        <v>70</v>
      </c>
      <c r="N691">
        <v>1</v>
      </c>
      <c r="O691">
        <v>7.0000000000000007E-2</v>
      </c>
      <c r="P691" s="2" t="s">
        <v>1047</v>
      </c>
      <c r="Q691" t="s">
        <v>4001</v>
      </c>
      <c r="R691" t="s">
        <v>1044</v>
      </c>
      <c r="S691" t="s">
        <v>3605</v>
      </c>
      <c r="T691" t="s">
        <v>1890</v>
      </c>
      <c r="U691">
        <v>171.3084156134282</v>
      </c>
      <c r="V691" t="s">
        <v>1047</v>
      </c>
      <c r="W691" t="s">
        <v>3772</v>
      </c>
    </row>
    <row r="692" spans="1:23" x14ac:dyDescent="0.3">
      <c r="A692" t="s">
        <v>1036</v>
      </c>
      <c r="B692" t="s">
        <v>462</v>
      </c>
      <c r="C692" t="s">
        <v>463</v>
      </c>
      <c r="D692">
        <v>50962</v>
      </c>
      <c r="E692" t="s">
        <v>4215</v>
      </c>
      <c r="F692" t="s">
        <v>4184</v>
      </c>
      <c r="G692" s="1" t="s">
        <v>4216</v>
      </c>
      <c r="H692">
        <v>45763.66751728009</v>
      </c>
      <c r="I692" t="s">
        <v>4217</v>
      </c>
      <c r="J692">
        <v>170</v>
      </c>
      <c r="K692" t="s">
        <v>14</v>
      </c>
      <c r="L692" s="2" t="s">
        <v>2469</v>
      </c>
      <c r="M692" s="3">
        <v>70</v>
      </c>
      <c r="N692">
        <v>1</v>
      </c>
      <c r="O692">
        <v>7.0000000000000007E-2</v>
      </c>
      <c r="P692" s="2" t="s">
        <v>1047</v>
      </c>
      <c r="Q692" t="s">
        <v>4001</v>
      </c>
      <c r="R692" t="s">
        <v>1044</v>
      </c>
      <c r="S692" t="s">
        <v>3605</v>
      </c>
      <c r="T692" t="s">
        <v>1972</v>
      </c>
      <c r="U692">
        <v>167.17339979166721</v>
      </c>
      <c r="V692" t="s">
        <v>1047</v>
      </c>
      <c r="W692" t="s">
        <v>3772</v>
      </c>
    </row>
    <row r="693" spans="1:23" x14ac:dyDescent="0.3">
      <c r="A693" t="s">
        <v>1036</v>
      </c>
      <c r="B693" t="s">
        <v>462</v>
      </c>
      <c r="C693" t="s">
        <v>463</v>
      </c>
      <c r="D693">
        <v>50962</v>
      </c>
      <c r="E693" t="s">
        <v>4218</v>
      </c>
      <c r="F693" t="s">
        <v>4212</v>
      </c>
      <c r="G693" s="1" t="s">
        <v>4219</v>
      </c>
      <c r="H693">
        <v>45763.667312175923</v>
      </c>
      <c r="I693" t="s">
        <v>4220</v>
      </c>
      <c r="J693">
        <v>170</v>
      </c>
      <c r="K693" t="s">
        <v>14</v>
      </c>
      <c r="L693" s="2" t="s">
        <v>2469</v>
      </c>
      <c r="M693" s="3">
        <v>70</v>
      </c>
      <c r="N693">
        <v>1</v>
      </c>
      <c r="O693">
        <v>7.0000000000000007E-2</v>
      </c>
      <c r="P693" s="2" t="s">
        <v>1047</v>
      </c>
      <c r="Q693" t="s">
        <v>4001</v>
      </c>
      <c r="R693" t="s">
        <v>1044</v>
      </c>
      <c r="S693" t="s">
        <v>3605</v>
      </c>
      <c r="T693" t="s">
        <v>1890</v>
      </c>
      <c r="U693">
        <v>171.76792832175849</v>
      </c>
      <c r="V693" t="s">
        <v>1047</v>
      </c>
      <c r="W693" t="s">
        <v>3772</v>
      </c>
    </row>
    <row r="694" spans="1:23" x14ac:dyDescent="0.3">
      <c r="A694" t="s">
        <v>1036</v>
      </c>
      <c r="B694" t="s">
        <v>4221</v>
      </c>
      <c r="C694" t="s">
        <v>988</v>
      </c>
      <c r="D694">
        <v>58020</v>
      </c>
      <c r="E694" t="s">
        <v>4222</v>
      </c>
      <c r="F694" t="s">
        <v>1419</v>
      </c>
      <c r="G694" s="1" t="s">
        <v>4223</v>
      </c>
      <c r="H694">
        <v>45757.48826302083</v>
      </c>
      <c r="I694" t="s">
        <v>4224</v>
      </c>
      <c r="J694">
        <v>50</v>
      </c>
      <c r="K694" t="s">
        <v>14</v>
      </c>
      <c r="L694" s="2" t="s">
        <v>3991</v>
      </c>
      <c r="M694" s="3">
        <v>82.8</v>
      </c>
      <c r="N694">
        <v>1</v>
      </c>
      <c r="O694">
        <v>8.2799999999999999E-2</v>
      </c>
      <c r="P694" s="2" t="s">
        <v>4225</v>
      </c>
      <c r="Q694" t="s">
        <v>4050</v>
      </c>
      <c r="R694" t="s">
        <v>1044</v>
      </c>
      <c r="S694" t="s">
        <v>4226</v>
      </c>
      <c r="T694" t="s">
        <v>1421</v>
      </c>
      <c r="U694">
        <v>84.44926724537072</v>
      </c>
      <c r="V694" t="s">
        <v>1524</v>
      </c>
      <c r="W694" t="s">
        <v>4227</v>
      </c>
    </row>
    <row r="695" spans="1:23" x14ac:dyDescent="0.3">
      <c r="A695" t="s">
        <v>1036</v>
      </c>
      <c r="B695" t="s">
        <v>2018</v>
      </c>
      <c r="C695" t="s">
        <v>992</v>
      </c>
      <c r="D695">
        <v>52166</v>
      </c>
      <c r="E695" t="s">
        <v>4228</v>
      </c>
      <c r="F695" t="s">
        <v>4229</v>
      </c>
      <c r="G695" s="1" t="s">
        <v>1424</v>
      </c>
      <c r="H695">
        <v>45755.580396249999</v>
      </c>
      <c r="I695" t="s">
        <v>4230</v>
      </c>
      <c r="J695">
        <v>50</v>
      </c>
      <c r="K695" t="s">
        <v>14</v>
      </c>
      <c r="L695" s="2" t="s">
        <v>3991</v>
      </c>
      <c r="M695" s="3">
        <v>31.49</v>
      </c>
      <c r="N695">
        <v>1</v>
      </c>
      <c r="O695">
        <v>3.1489999999999997E-2</v>
      </c>
      <c r="P695" s="2" t="s">
        <v>1371</v>
      </c>
      <c r="Q695" t="s">
        <v>4001</v>
      </c>
      <c r="R695" t="s">
        <v>1044</v>
      </c>
      <c r="S695" t="s">
        <v>1224</v>
      </c>
      <c r="T695" t="s">
        <v>4231</v>
      </c>
      <c r="U695">
        <v>235.25835440972151</v>
      </c>
      <c r="V695" t="s">
        <v>1047</v>
      </c>
      <c r="W695" t="s">
        <v>1047</v>
      </c>
    </row>
    <row r="696" spans="1:23" x14ac:dyDescent="0.3">
      <c r="A696" t="s">
        <v>1036</v>
      </c>
      <c r="B696" t="s">
        <v>2018</v>
      </c>
      <c r="C696" t="s">
        <v>992</v>
      </c>
      <c r="D696">
        <v>52166</v>
      </c>
      <c r="E696" t="s">
        <v>4232</v>
      </c>
      <c r="F696" t="s">
        <v>4229</v>
      </c>
      <c r="G696" s="1" t="s">
        <v>1403</v>
      </c>
      <c r="H696">
        <v>45755.571851932873</v>
      </c>
      <c r="I696" t="s">
        <v>4233</v>
      </c>
      <c r="J696">
        <v>50</v>
      </c>
      <c r="K696" t="s">
        <v>14</v>
      </c>
      <c r="L696" s="2" t="s">
        <v>3991</v>
      </c>
      <c r="M696" s="3">
        <v>31.49</v>
      </c>
      <c r="N696">
        <v>1</v>
      </c>
      <c r="O696">
        <v>3.1489999999999997E-2</v>
      </c>
      <c r="P696" s="2" t="s">
        <v>1371</v>
      </c>
      <c r="Q696" t="s">
        <v>3992</v>
      </c>
      <c r="R696" t="s">
        <v>1044</v>
      </c>
      <c r="S696" t="s">
        <v>1224</v>
      </c>
      <c r="T696" t="s">
        <v>4231</v>
      </c>
      <c r="U696">
        <v>235.2881925810216</v>
      </c>
      <c r="V696" t="s">
        <v>1047</v>
      </c>
      <c r="W696" t="s">
        <v>1047</v>
      </c>
    </row>
    <row r="697" spans="1:23" x14ac:dyDescent="0.3">
      <c r="A697" t="s">
        <v>1036</v>
      </c>
      <c r="B697" t="s">
        <v>598</v>
      </c>
      <c r="C697" t="s">
        <v>599</v>
      </c>
      <c r="D697">
        <v>45489</v>
      </c>
      <c r="E697" t="s">
        <v>4234</v>
      </c>
      <c r="F697" t="s">
        <v>4235</v>
      </c>
      <c r="G697" s="1" t="s">
        <v>4141</v>
      </c>
      <c r="H697">
        <v>45560.619061226847</v>
      </c>
      <c r="I697" t="s">
        <v>4236</v>
      </c>
      <c r="J697">
        <v>60</v>
      </c>
      <c r="K697" t="s">
        <v>14</v>
      </c>
      <c r="L697" s="2" t="s">
        <v>12</v>
      </c>
      <c r="M697" s="3">
        <v>38</v>
      </c>
      <c r="N697">
        <v>1</v>
      </c>
      <c r="O697">
        <v>3.7999999999999999E-2</v>
      </c>
      <c r="P697" s="2" t="s">
        <v>2178</v>
      </c>
      <c r="Q697" t="s">
        <v>3992</v>
      </c>
      <c r="R697" t="s">
        <v>1044</v>
      </c>
      <c r="S697" t="s">
        <v>2079</v>
      </c>
      <c r="T697" t="s">
        <v>3917</v>
      </c>
      <c r="U697">
        <v>413.82307407407637</v>
      </c>
      <c r="V697" t="s">
        <v>1047</v>
      </c>
      <c r="W697" t="s">
        <v>4237</v>
      </c>
    </row>
    <row r="698" spans="1:23" x14ac:dyDescent="0.3">
      <c r="A698" t="s">
        <v>1036</v>
      </c>
      <c r="B698" t="s">
        <v>151</v>
      </c>
      <c r="C698" t="s">
        <v>164</v>
      </c>
      <c r="D698">
        <v>29044</v>
      </c>
      <c r="E698" t="s">
        <v>4238</v>
      </c>
      <c r="F698" t="s">
        <v>2063</v>
      </c>
      <c r="G698" s="1" t="s">
        <v>4239</v>
      </c>
      <c r="H698">
        <v>45236.371912025461</v>
      </c>
      <c r="I698" t="s">
        <v>4240</v>
      </c>
      <c r="J698">
        <v>110</v>
      </c>
      <c r="K698" t="s">
        <v>14</v>
      </c>
      <c r="L698" s="2" t="s">
        <v>13</v>
      </c>
      <c r="M698" s="3">
        <v>14</v>
      </c>
      <c r="N698">
        <v>1</v>
      </c>
      <c r="O698">
        <v>1.4E-2</v>
      </c>
      <c r="P698" s="2" t="s">
        <v>1047</v>
      </c>
      <c r="Q698" t="s">
        <v>4050</v>
      </c>
      <c r="R698" t="s">
        <v>1044</v>
      </c>
      <c r="S698" t="s">
        <v>4241</v>
      </c>
      <c r="T698" t="s">
        <v>2067</v>
      </c>
      <c r="U698">
        <v>795.42291267360997</v>
      </c>
      <c r="V698" t="s">
        <v>2060</v>
      </c>
      <c r="W698" t="s">
        <v>4242</v>
      </c>
    </row>
    <row r="699" spans="1:23" x14ac:dyDescent="0.3">
      <c r="A699" t="s">
        <v>1036</v>
      </c>
      <c r="B699" t="s">
        <v>554</v>
      </c>
      <c r="C699" t="s">
        <v>554</v>
      </c>
      <c r="D699">
        <v>60574</v>
      </c>
      <c r="E699" t="s">
        <v>4243</v>
      </c>
      <c r="F699" t="s">
        <v>4244</v>
      </c>
      <c r="G699" s="1" t="s">
        <v>4245</v>
      </c>
      <c r="H699">
        <v>45816.428088368048</v>
      </c>
      <c r="I699" t="s">
        <v>1128</v>
      </c>
      <c r="J699">
        <v>110</v>
      </c>
      <c r="K699" t="s">
        <v>24</v>
      </c>
      <c r="L699" s="2" t="s">
        <v>16</v>
      </c>
      <c r="M699" s="3">
        <v>140.13999999999999</v>
      </c>
      <c r="N699">
        <v>1</v>
      </c>
      <c r="O699">
        <v>0.14013999999999999</v>
      </c>
      <c r="P699" s="2" t="s">
        <v>1473</v>
      </c>
      <c r="Q699" t="s">
        <v>1104</v>
      </c>
      <c r="R699" t="s">
        <v>1044</v>
      </c>
      <c r="S699" t="s">
        <v>1047</v>
      </c>
      <c r="T699" t="s">
        <v>1481</v>
      </c>
      <c r="U699">
        <v>19.746623831015309</v>
      </c>
      <c r="V699" t="s">
        <v>1047</v>
      </c>
      <c r="W699" t="s">
        <v>1047</v>
      </c>
    </row>
    <row r="700" spans="1:23" x14ac:dyDescent="0.3">
      <c r="A700" t="s">
        <v>1036</v>
      </c>
      <c r="B700" t="s">
        <v>324</v>
      </c>
      <c r="C700" t="s">
        <v>324</v>
      </c>
      <c r="D700">
        <v>59739</v>
      </c>
      <c r="E700" t="s">
        <v>4246</v>
      </c>
      <c r="F700" t="s">
        <v>4247</v>
      </c>
      <c r="G700" s="1" t="s">
        <v>4248</v>
      </c>
      <c r="H700">
        <v>45816.424807708332</v>
      </c>
      <c r="I700" t="s">
        <v>1128</v>
      </c>
      <c r="J700">
        <v>110</v>
      </c>
      <c r="K700" t="s">
        <v>24</v>
      </c>
      <c r="L700" s="2" t="s">
        <v>16</v>
      </c>
      <c r="M700" s="3">
        <v>111.5</v>
      </c>
      <c r="N700">
        <v>1</v>
      </c>
      <c r="O700">
        <v>0.1115</v>
      </c>
      <c r="P700" s="2" t="s">
        <v>1246</v>
      </c>
      <c r="Q700" t="s">
        <v>1104</v>
      </c>
      <c r="R700" t="s">
        <v>1044</v>
      </c>
      <c r="S700" t="s">
        <v>1047</v>
      </c>
      <c r="T700" t="s">
        <v>2267</v>
      </c>
      <c r="U700">
        <v>32.175006874997052</v>
      </c>
      <c r="V700" t="s">
        <v>1047</v>
      </c>
      <c r="W700" t="s">
        <v>1047</v>
      </c>
    </row>
    <row r="701" spans="1:23" x14ac:dyDescent="0.3">
      <c r="A701" t="s">
        <v>1036</v>
      </c>
      <c r="B701" t="s">
        <v>354</v>
      </c>
      <c r="C701" t="s">
        <v>354</v>
      </c>
      <c r="D701">
        <v>60521</v>
      </c>
      <c r="E701" t="s">
        <v>4249</v>
      </c>
      <c r="F701" t="s">
        <v>1644</v>
      </c>
      <c r="G701" s="1" t="s">
        <v>4187</v>
      </c>
      <c r="H701">
        <v>45816.423213206021</v>
      </c>
      <c r="I701" t="s">
        <v>1128</v>
      </c>
      <c r="J701">
        <v>110</v>
      </c>
      <c r="K701" t="s">
        <v>24</v>
      </c>
      <c r="L701" s="2" t="s">
        <v>16</v>
      </c>
      <c r="M701" s="3">
        <v>141</v>
      </c>
      <c r="N701">
        <v>1</v>
      </c>
      <c r="O701">
        <v>0.14099999999999999</v>
      </c>
      <c r="P701" s="2" t="s">
        <v>1246</v>
      </c>
      <c r="Q701" t="s">
        <v>1104</v>
      </c>
      <c r="R701" t="s">
        <v>1044</v>
      </c>
      <c r="S701" t="s">
        <v>1047</v>
      </c>
      <c r="T701" t="s">
        <v>1344</v>
      </c>
      <c r="U701">
        <v>24.771949722220601</v>
      </c>
      <c r="V701" t="s">
        <v>1047</v>
      </c>
      <c r="W701" t="s">
        <v>1047</v>
      </c>
    </row>
    <row r="702" spans="1:23" x14ac:dyDescent="0.3">
      <c r="A702" t="s">
        <v>1036</v>
      </c>
      <c r="B702" t="s">
        <v>1010</v>
      </c>
      <c r="C702" t="s">
        <v>1010</v>
      </c>
      <c r="D702">
        <v>60351</v>
      </c>
      <c r="E702" t="s">
        <v>4250</v>
      </c>
      <c r="F702" t="s">
        <v>4251</v>
      </c>
      <c r="G702" s="1" t="s">
        <v>4252</v>
      </c>
      <c r="H702">
        <v>45816.396452013891</v>
      </c>
      <c r="I702" t="s">
        <v>1128</v>
      </c>
      <c r="J702">
        <v>110</v>
      </c>
      <c r="K702" t="s">
        <v>24</v>
      </c>
      <c r="L702" s="2" t="s">
        <v>16</v>
      </c>
      <c r="M702" s="3">
        <v>58.13</v>
      </c>
      <c r="N702">
        <v>1</v>
      </c>
      <c r="O702">
        <v>5.8130000000000001E-2</v>
      </c>
      <c r="P702" s="2" t="s">
        <v>1047</v>
      </c>
      <c r="Q702" t="s">
        <v>1104</v>
      </c>
      <c r="R702" t="s">
        <v>1044</v>
      </c>
      <c r="S702" t="s">
        <v>1047</v>
      </c>
      <c r="T702" t="s">
        <v>1355</v>
      </c>
      <c r="U702">
        <v>23.1908148379589</v>
      </c>
      <c r="V702" t="s">
        <v>1047</v>
      </c>
      <c r="W702" t="s">
        <v>1047</v>
      </c>
    </row>
    <row r="703" spans="1:23" x14ac:dyDescent="0.3">
      <c r="A703" t="s">
        <v>1036</v>
      </c>
      <c r="B703" t="s">
        <v>141</v>
      </c>
      <c r="C703" t="s">
        <v>141</v>
      </c>
      <c r="D703">
        <v>59324</v>
      </c>
      <c r="E703" t="s">
        <v>4253</v>
      </c>
      <c r="F703" t="s">
        <v>1341</v>
      </c>
      <c r="G703" s="1" t="s">
        <v>4254</v>
      </c>
      <c r="H703">
        <v>45816.395620543983</v>
      </c>
      <c r="I703" t="s">
        <v>1128</v>
      </c>
      <c r="J703">
        <v>110</v>
      </c>
      <c r="K703" t="s">
        <v>24</v>
      </c>
      <c r="L703" s="2" t="s">
        <v>16</v>
      </c>
      <c r="M703" s="3">
        <v>83.1</v>
      </c>
      <c r="N703">
        <v>1</v>
      </c>
      <c r="O703">
        <v>8.3099999999999993E-2</v>
      </c>
      <c r="P703" s="2" t="s">
        <v>2619</v>
      </c>
      <c r="Q703" t="s">
        <v>1104</v>
      </c>
      <c r="R703" t="s">
        <v>1044</v>
      </c>
      <c r="S703" t="s">
        <v>1047</v>
      </c>
      <c r="T703" t="s">
        <v>1344</v>
      </c>
      <c r="U703">
        <v>24.25603663194488</v>
      </c>
      <c r="V703" t="s">
        <v>1047</v>
      </c>
      <c r="W703" t="s">
        <v>1047</v>
      </c>
    </row>
    <row r="704" spans="1:23" x14ac:dyDescent="0.3">
      <c r="A704" t="s">
        <v>1036</v>
      </c>
      <c r="B704" t="s">
        <v>554</v>
      </c>
      <c r="C704" t="s">
        <v>554</v>
      </c>
      <c r="D704">
        <v>58504</v>
      </c>
      <c r="E704" t="s">
        <v>4255</v>
      </c>
      <c r="F704" t="s">
        <v>4256</v>
      </c>
      <c r="G704" s="1" t="s">
        <v>4257</v>
      </c>
      <c r="H704">
        <v>45816.375057662037</v>
      </c>
      <c r="I704" t="s">
        <v>1128</v>
      </c>
      <c r="J704">
        <v>110</v>
      </c>
      <c r="K704" t="s">
        <v>24</v>
      </c>
      <c r="L704" s="2" t="s">
        <v>16</v>
      </c>
      <c r="M704" s="3">
        <v>140.13999999999999</v>
      </c>
      <c r="N704">
        <v>1</v>
      </c>
      <c r="O704">
        <v>0.14013999999999999</v>
      </c>
      <c r="P704" s="2" t="s">
        <v>1473</v>
      </c>
      <c r="Q704" t="s">
        <v>1104</v>
      </c>
      <c r="R704" t="s">
        <v>1044</v>
      </c>
      <c r="S704" t="s">
        <v>1047</v>
      </c>
      <c r="T704" t="s">
        <v>2073</v>
      </c>
      <c r="U704">
        <v>2.9105775578718749</v>
      </c>
      <c r="V704" t="s">
        <v>1047</v>
      </c>
      <c r="W704" t="s">
        <v>1047</v>
      </c>
    </row>
    <row r="705" spans="1:23" x14ac:dyDescent="0.3">
      <c r="A705" t="s">
        <v>1036</v>
      </c>
      <c r="B705" t="s">
        <v>133</v>
      </c>
      <c r="C705" t="s">
        <v>133</v>
      </c>
      <c r="D705">
        <v>60844</v>
      </c>
      <c r="E705" t="s">
        <v>4258</v>
      </c>
      <c r="F705" t="s">
        <v>4259</v>
      </c>
      <c r="G705" s="1" t="s">
        <v>4260</v>
      </c>
      <c r="H705">
        <v>45816.365855289347</v>
      </c>
      <c r="I705" t="s">
        <v>1128</v>
      </c>
      <c r="J705">
        <v>110</v>
      </c>
      <c r="K705" t="s">
        <v>24</v>
      </c>
      <c r="L705" s="2" t="s">
        <v>16</v>
      </c>
      <c r="M705" s="3">
        <v>49.66</v>
      </c>
      <c r="N705">
        <v>1</v>
      </c>
      <c r="O705">
        <v>4.9660000000000003E-2</v>
      </c>
      <c r="P705" s="2" t="s">
        <v>1446</v>
      </c>
      <c r="Q705" t="s">
        <v>1104</v>
      </c>
      <c r="R705" t="s">
        <v>1044</v>
      </c>
      <c r="S705" t="s">
        <v>1047</v>
      </c>
      <c r="T705" t="s">
        <v>1662</v>
      </c>
      <c r="U705">
        <v>15.106915393516831</v>
      </c>
      <c r="V705" t="s">
        <v>1047</v>
      </c>
      <c r="W705" t="s">
        <v>1047</v>
      </c>
    </row>
    <row r="706" spans="1:23" x14ac:dyDescent="0.3">
      <c r="A706" t="s">
        <v>1036</v>
      </c>
      <c r="B706" t="s">
        <v>1010</v>
      </c>
      <c r="C706" t="s">
        <v>1010</v>
      </c>
      <c r="D706">
        <v>58662</v>
      </c>
      <c r="E706" t="s">
        <v>4261</v>
      </c>
      <c r="F706" t="s">
        <v>4262</v>
      </c>
      <c r="G706" s="1" t="s">
        <v>4263</v>
      </c>
      <c r="H706">
        <v>45816.36525703704</v>
      </c>
      <c r="I706" t="s">
        <v>1128</v>
      </c>
      <c r="J706">
        <v>110</v>
      </c>
      <c r="K706" t="s">
        <v>24</v>
      </c>
      <c r="L706" s="2" t="s">
        <v>16</v>
      </c>
      <c r="M706" s="3">
        <v>58.13</v>
      </c>
      <c r="N706">
        <v>1</v>
      </c>
      <c r="O706">
        <v>5.8130000000000001E-2</v>
      </c>
      <c r="P706" s="2" t="s">
        <v>1047</v>
      </c>
      <c r="Q706" t="s">
        <v>1104</v>
      </c>
      <c r="R706" t="s">
        <v>1044</v>
      </c>
      <c r="S706" t="s">
        <v>1047</v>
      </c>
      <c r="T706" t="s">
        <v>2121</v>
      </c>
      <c r="U706">
        <v>10.405823020832029</v>
      </c>
      <c r="V706" t="s">
        <v>1047</v>
      </c>
      <c r="W706" t="s">
        <v>1047</v>
      </c>
    </row>
    <row r="707" spans="1:23" x14ac:dyDescent="0.3">
      <c r="A707" t="s">
        <v>1036</v>
      </c>
      <c r="B707" t="s">
        <v>104</v>
      </c>
      <c r="C707" t="s">
        <v>104</v>
      </c>
      <c r="D707">
        <v>56516</v>
      </c>
      <c r="E707" t="s">
        <v>4264</v>
      </c>
      <c r="F707" t="s">
        <v>4265</v>
      </c>
      <c r="G707" s="1" t="s">
        <v>4266</v>
      </c>
      <c r="H707">
        <v>45816.35723765046</v>
      </c>
      <c r="I707" t="s">
        <v>1128</v>
      </c>
      <c r="J707">
        <v>110</v>
      </c>
      <c r="K707" t="s">
        <v>24</v>
      </c>
      <c r="L707" s="2" t="s">
        <v>16</v>
      </c>
      <c r="M707" s="3">
        <v>316.8</v>
      </c>
      <c r="N707">
        <v>1</v>
      </c>
      <c r="O707">
        <v>0.31680000000000003</v>
      </c>
      <c r="P707" s="2" t="s">
        <v>1796</v>
      </c>
      <c r="Q707" t="s">
        <v>1104</v>
      </c>
      <c r="R707" t="s">
        <v>1044</v>
      </c>
      <c r="S707" t="s">
        <v>1047</v>
      </c>
      <c r="T707" t="s">
        <v>2088</v>
      </c>
      <c r="U707">
        <v>3.230134999997972</v>
      </c>
      <c r="V707" t="s">
        <v>1047</v>
      </c>
      <c r="W707" t="s">
        <v>1047</v>
      </c>
    </row>
    <row r="708" spans="1:23" x14ac:dyDescent="0.3">
      <c r="A708" t="s">
        <v>1036</v>
      </c>
      <c r="B708" t="s">
        <v>143</v>
      </c>
      <c r="C708" t="s">
        <v>143</v>
      </c>
      <c r="D708">
        <v>51166</v>
      </c>
      <c r="E708" t="s">
        <v>4267</v>
      </c>
      <c r="F708" t="s">
        <v>4268</v>
      </c>
      <c r="G708" s="1" t="s">
        <v>4269</v>
      </c>
      <c r="H708">
        <v>45816.184207557868</v>
      </c>
      <c r="I708" t="s">
        <v>1128</v>
      </c>
      <c r="J708">
        <v>100</v>
      </c>
      <c r="K708" t="s">
        <v>24</v>
      </c>
      <c r="L708" s="2" t="s">
        <v>16</v>
      </c>
      <c r="M708" s="3">
        <v>40.4</v>
      </c>
      <c r="N708">
        <v>1</v>
      </c>
      <c r="O708">
        <v>4.0399999999999998E-2</v>
      </c>
      <c r="P708" s="2" t="s">
        <v>1620</v>
      </c>
      <c r="Q708" t="s">
        <v>1080</v>
      </c>
      <c r="R708" t="s">
        <v>1044</v>
      </c>
      <c r="S708" t="s">
        <v>1047</v>
      </c>
      <c r="T708" t="s">
        <v>2117</v>
      </c>
      <c r="U708">
        <v>8.1933414351806277</v>
      </c>
      <c r="V708" t="s">
        <v>1047</v>
      </c>
      <c r="W708" t="s">
        <v>1047</v>
      </c>
    </row>
    <row r="709" spans="1:23" x14ac:dyDescent="0.3">
      <c r="A709" t="s">
        <v>1036</v>
      </c>
      <c r="B709" t="s">
        <v>141</v>
      </c>
      <c r="C709" t="s">
        <v>141</v>
      </c>
      <c r="D709">
        <v>59324</v>
      </c>
      <c r="E709" t="s">
        <v>4270</v>
      </c>
      <c r="F709" t="s">
        <v>4271</v>
      </c>
      <c r="G709" s="1" t="s">
        <v>4272</v>
      </c>
      <c r="H709">
        <v>45816.183958587957</v>
      </c>
      <c r="I709" t="s">
        <v>1128</v>
      </c>
      <c r="J709">
        <v>110</v>
      </c>
      <c r="K709" t="s">
        <v>24</v>
      </c>
      <c r="L709" s="2" t="s">
        <v>16</v>
      </c>
      <c r="M709" s="3">
        <v>83.1</v>
      </c>
      <c r="N709">
        <v>1</v>
      </c>
      <c r="O709">
        <v>8.3099999999999993E-2</v>
      </c>
      <c r="P709" s="2" t="s">
        <v>2619</v>
      </c>
      <c r="Q709" t="s">
        <v>1080</v>
      </c>
      <c r="R709" t="s">
        <v>1044</v>
      </c>
      <c r="S709" t="s">
        <v>1047</v>
      </c>
      <c r="T709" t="s">
        <v>2228</v>
      </c>
      <c r="U709">
        <v>25.474568182871739</v>
      </c>
      <c r="V709" t="s">
        <v>1047</v>
      </c>
      <c r="W709" t="s">
        <v>1047</v>
      </c>
    </row>
    <row r="710" spans="1:23" x14ac:dyDescent="0.3">
      <c r="A710" t="s">
        <v>1036</v>
      </c>
      <c r="B710" t="s">
        <v>133</v>
      </c>
      <c r="C710" t="s">
        <v>133</v>
      </c>
      <c r="D710">
        <v>59845</v>
      </c>
      <c r="E710" t="s">
        <v>4273</v>
      </c>
      <c r="F710" t="s">
        <v>4274</v>
      </c>
      <c r="G710" s="1" t="s">
        <v>4275</v>
      </c>
      <c r="H710">
        <v>45816.166631261571</v>
      </c>
      <c r="I710" t="s">
        <v>1128</v>
      </c>
      <c r="J710">
        <v>110</v>
      </c>
      <c r="K710" t="s">
        <v>24</v>
      </c>
      <c r="L710" s="2" t="s">
        <v>16</v>
      </c>
      <c r="M710" s="3">
        <v>49.66</v>
      </c>
      <c r="N710">
        <v>1</v>
      </c>
      <c r="O710">
        <v>4.9660000000000003E-2</v>
      </c>
      <c r="P710" s="2" t="s">
        <v>1446</v>
      </c>
      <c r="Q710" t="s">
        <v>1080</v>
      </c>
      <c r="R710" t="s">
        <v>1044</v>
      </c>
      <c r="S710" t="s">
        <v>1047</v>
      </c>
      <c r="T710" t="s">
        <v>2267</v>
      </c>
      <c r="U710">
        <v>32.215048101854343</v>
      </c>
      <c r="V710" t="s">
        <v>1047</v>
      </c>
      <c r="W710" t="s">
        <v>1047</v>
      </c>
    </row>
    <row r="711" spans="1:23" x14ac:dyDescent="0.3">
      <c r="A711" t="s">
        <v>1036</v>
      </c>
      <c r="B711" t="s">
        <v>554</v>
      </c>
      <c r="C711" t="s">
        <v>554</v>
      </c>
      <c r="D711">
        <v>58504</v>
      </c>
      <c r="E711" t="s">
        <v>4276</v>
      </c>
      <c r="F711" t="s">
        <v>4277</v>
      </c>
      <c r="G711" s="1" t="s">
        <v>2287</v>
      </c>
      <c r="H711">
        <v>45816.166174618047</v>
      </c>
      <c r="I711" t="s">
        <v>1128</v>
      </c>
      <c r="J711">
        <v>110</v>
      </c>
      <c r="K711" t="s">
        <v>24</v>
      </c>
      <c r="L711" s="2" t="s">
        <v>16</v>
      </c>
      <c r="M711" s="3">
        <v>140.13999999999999</v>
      </c>
      <c r="N711">
        <v>1</v>
      </c>
      <c r="O711">
        <v>0.14013999999999999</v>
      </c>
      <c r="P711" s="2" t="s">
        <v>1473</v>
      </c>
      <c r="Q711" t="s">
        <v>1080</v>
      </c>
      <c r="R711" t="s">
        <v>1044</v>
      </c>
      <c r="S711" t="s">
        <v>1047</v>
      </c>
      <c r="T711" t="s">
        <v>2088</v>
      </c>
      <c r="U711">
        <v>3.2774761111068078</v>
      </c>
      <c r="V711" t="s">
        <v>1047</v>
      </c>
      <c r="W711" t="s">
        <v>1047</v>
      </c>
    </row>
    <row r="712" spans="1:23" x14ac:dyDescent="0.3">
      <c r="A712" t="s">
        <v>1036</v>
      </c>
      <c r="B712" t="s">
        <v>1010</v>
      </c>
      <c r="C712" t="s">
        <v>1010</v>
      </c>
      <c r="D712">
        <v>58662</v>
      </c>
      <c r="E712" t="s">
        <v>4278</v>
      </c>
      <c r="F712" t="s">
        <v>4279</v>
      </c>
      <c r="G712" s="1" t="s">
        <v>3688</v>
      </c>
      <c r="H712">
        <v>45816.155486215277</v>
      </c>
      <c r="I712" t="s">
        <v>1128</v>
      </c>
      <c r="J712">
        <v>110</v>
      </c>
      <c r="K712" t="s">
        <v>24</v>
      </c>
      <c r="L712" s="2" t="s">
        <v>16</v>
      </c>
      <c r="M712" s="3">
        <v>58.13</v>
      </c>
      <c r="N712">
        <v>1</v>
      </c>
      <c r="O712">
        <v>5.8130000000000001E-2</v>
      </c>
      <c r="P712" s="2" t="s">
        <v>1047</v>
      </c>
      <c r="Q712" t="s">
        <v>1080</v>
      </c>
      <c r="R712" t="s">
        <v>1044</v>
      </c>
      <c r="S712" t="s">
        <v>1047</v>
      </c>
      <c r="T712" t="s">
        <v>2510</v>
      </c>
      <c r="U712">
        <v>9.459376412036363</v>
      </c>
      <c r="V712" t="s">
        <v>1047</v>
      </c>
      <c r="W712" t="s">
        <v>1047</v>
      </c>
    </row>
    <row r="713" spans="1:23" x14ac:dyDescent="0.3">
      <c r="A713" t="s">
        <v>1036</v>
      </c>
      <c r="B713" t="s">
        <v>169</v>
      </c>
      <c r="C713" t="s">
        <v>169</v>
      </c>
      <c r="D713">
        <v>52646</v>
      </c>
      <c r="E713" t="s">
        <v>4280</v>
      </c>
      <c r="F713" t="s">
        <v>4281</v>
      </c>
      <c r="G713" s="1" t="s">
        <v>4282</v>
      </c>
      <c r="H713">
        <v>45816.154578136571</v>
      </c>
      <c r="I713" t="s">
        <v>1128</v>
      </c>
      <c r="J713">
        <v>100</v>
      </c>
      <c r="K713" t="s">
        <v>24</v>
      </c>
      <c r="L713" s="2" t="s">
        <v>16</v>
      </c>
      <c r="M713" s="3">
        <v>272.60000000000002</v>
      </c>
      <c r="N713">
        <v>1</v>
      </c>
      <c r="O713">
        <v>0.27260000000000001</v>
      </c>
      <c r="P713" s="2" t="s">
        <v>1047</v>
      </c>
      <c r="Q713" t="s">
        <v>1080</v>
      </c>
      <c r="R713" t="s">
        <v>1044</v>
      </c>
      <c r="S713" t="s">
        <v>1047</v>
      </c>
      <c r="T713" t="s">
        <v>2111</v>
      </c>
      <c r="U713">
        <v>4.2997202430560719</v>
      </c>
      <c r="V713" t="s">
        <v>1047</v>
      </c>
      <c r="W713" t="s">
        <v>1047</v>
      </c>
    </row>
    <row r="714" spans="1:23" x14ac:dyDescent="0.3">
      <c r="A714" t="s">
        <v>1036</v>
      </c>
      <c r="B714" t="s">
        <v>554</v>
      </c>
      <c r="C714" t="s">
        <v>554</v>
      </c>
      <c r="D714">
        <v>49086</v>
      </c>
      <c r="E714" t="s">
        <v>4283</v>
      </c>
      <c r="F714" t="s">
        <v>4284</v>
      </c>
      <c r="G714" s="1" t="s">
        <v>2749</v>
      </c>
      <c r="H714">
        <v>45816.154103032408</v>
      </c>
      <c r="I714" t="s">
        <v>1128</v>
      </c>
      <c r="J714">
        <v>100</v>
      </c>
      <c r="K714" t="s">
        <v>24</v>
      </c>
      <c r="L714" s="2" t="s">
        <v>16</v>
      </c>
      <c r="M714" s="3">
        <v>140.13999999999999</v>
      </c>
      <c r="N714">
        <v>1</v>
      </c>
      <c r="O714">
        <v>0.14013999999999999</v>
      </c>
      <c r="P714" s="2" t="s">
        <v>1473</v>
      </c>
      <c r="Q714" t="s">
        <v>1080</v>
      </c>
      <c r="R714" t="s">
        <v>1044</v>
      </c>
      <c r="S714" t="s">
        <v>1047</v>
      </c>
      <c r="T714" t="s">
        <v>2088</v>
      </c>
      <c r="U714">
        <v>3.3134052314853761</v>
      </c>
      <c r="V714" t="s">
        <v>1047</v>
      </c>
      <c r="W714" t="s">
        <v>1047</v>
      </c>
    </row>
    <row r="715" spans="1:23" x14ac:dyDescent="0.3">
      <c r="A715" t="s">
        <v>1036</v>
      </c>
      <c r="B715" t="s">
        <v>1011</v>
      </c>
      <c r="C715" t="s">
        <v>1011</v>
      </c>
      <c r="D715">
        <v>61221</v>
      </c>
      <c r="E715" t="s">
        <v>4285</v>
      </c>
      <c r="F715" t="s">
        <v>2094</v>
      </c>
      <c r="G715" s="1" t="s">
        <v>2690</v>
      </c>
      <c r="H715">
        <v>45816.153980972224</v>
      </c>
      <c r="I715" t="s">
        <v>1128</v>
      </c>
      <c r="J715">
        <v>110</v>
      </c>
      <c r="K715" t="s">
        <v>24</v>
      </c>
      <c r="L715" s="2" t="s">
        <v>16</v>
      </c>
      <c r="M715" s="3">
        <v>69</v>
      </c>
      <c r="N715">
        <v>1</v>
      </c>
      <c r="O715">
        <v>6.9000000000000006E-2</v>
      </c>
      <c r="P715" s="2" t="s">
        <v>1047</v>
      </c>
      <c r="Q715" t="s">
        <v>1080</v>
      </c>
      <c r="R715" t="s">
        <v>1044</v>
      </c>
      <c r="S715" t="s">
        <v>1047</v>
      </c>
      <c r="T715" t="s">
        <v>2073</v>
      </c>
      <c r="U715">
        <v>2.9486228472233051</v>
      </c>
      <c r="V715" t="s">
        <v>1047</v>
      </c>
      <c r="W715" t="s">
        <v>1047</v>
      </c>
    </row>
    <row r="716" spans="1:23" x14ac:dyDescent="0.3">
      <c r="A716" t="s">
        <v>1036</v>
      </c>
      <c r="B716" t="s">
        <v>1011</v>
      </c>
      <c r="C716" t="s">
        <v>1011</v>
      </c>
      <c r="D716">
        <v>58450</v>
      </c>
      <c r="E716" t="s">
        <v>4286</v>
      </c>
      <c r="F716" t="s">
        <v>4287</v>
      </c>
      <c r="G716" s="1" t="s">
        <v>4288</v>
      </c>
      <c r="H716">
        <v>45816.153978981492</v>
      </c>
      <c r="I716" t="s">
        <v>1128</v>
      </c>
      <c r="J716">
        <v>110</v>
      </c>
      <c r="K716" t="s">
        <v>24</v>
      </c>
      <c r="L716" s="2" t="s">
        <v>16</v>
      </c>
      <c r="M716" s="3">
        <v>69</v>
      </c>
      <c r="N716">
        <v>1</v>
      </c>
      <c r="O716">
        <v>6.9000000000000006E-2</v>
      </c>
      <c r="P716" s="2" t="s">
        <v>1047</v>
      </c>
      <c r="Q716" t="s">
        <v>1080</v>
      </c>
      <c r="R716" t="s">
        <v>1044</v>
      </c>
      <c r="S716" t="s">
        <v>1047</v>
      </c>
      <c r="T716" t="s">
        <v>2111</v>
      </c>
      <c r="U716">
        <v>4.8450318518516724</v>
      </c>
      <c r="V716" t="s">
        <v>1047</v>
      </c>
      <c r="W716" t="s">
        <v>1047</v>
      </c>
    </row>
    <row r="717" spans="1:23" x14ac:dyDescent="0.3">
      <c r="A717" t="s">
        <v>1036</v>
      </c>
      <c r="B717" t="s">
        <v>1011</v>
      </c>
      <c r="C717" t="s">
        <v>1011</v>
      </c>
      <c r="D717">
        <v>61221</v>
      </c>
      <c r="E717" t="s">
        <v>4289</v>
      </c>
      <c r="F717" t="s">
        <v>4290</v>
      </c>
      <c r="G717" s="1" t="s">
        <v>4291</v>
      </c>
      <c r="H717">
        <v>45816.153974814813</v>
      </c>
      <c r="I717" t="s">
        <v>1128</v>
      </c>
      <c r="J717">
        <v>110</v>
      </c>
      <c r="K717" t="s">
        <v>24</v>
      </c>
      <c r="L717" s="2" t="s">
        <v>16</v>
      </c>
      <c r="M717" s="3">
        <v>69</v>
      </c>
      <c r="N717">
        <v>1</v>
      </c>
      <c r="O717">
        <v>6.9000000000000006E-2</v>
      </c>
      <c r="P717" s="2" t="s">
        <v>1047</v>
      </c>
      <c r="Q717" t="s">
        <v>1080</v>
      </c>
      <c r="R717" t="s">
        <v>1044</v>
      </c>
      <c r="S717" t="s">
        <v>1047</v>
      </c>
      <c r="T717" t="s">
        <v>2073</v>
      </c>
      <c r="U717">
        <v>2.8081470254619489</v>
      </c>
      <c r="V717" t="s">
        <v>1047</v>
      </c>
      <c r="W717" t="s">
        <v>1047</v>
      </c>
    </row>
    <row r="718" spans="1:23" x14ac:dyDescent="0.3">
      <c r="A718" t="s">
        <v>1036</v>
      </c>
      <c r="B718" t="s">
        <v>1011</v>
      </c>
      <c r="C718" t="s">
        <v>1011</v>
      </c>
      <c r="D718">
        <v>61224</v>
      </c>
      <c r="E718" t="s">
        <v>4292</v>
      </c>
      <c r="F718" t="s">
        <v>4293</v>
      </c>
      <c r="G718" s="1" t="s">
        <v>4294</v>
      </c>
      <c r="H718">
        <v>45815.973967951388</v>
      </c>
      <c r="I718" t="s">
        <v>1128</v>
      </c>
      <c r="J718">
        <v>110</v>
      </c>
      <c r="K718" t="s">
        <v>24</v>
      </c>
      <c r="L718" s="2" t="s">
        <v>16</v>
      </c>
      <c r="M718" s="3">
        <v>69</v>
      </c>
      <c r="N718">
        <v>1</v>
      </c>
      <c r="O718">
        <v>6.9000000000000006E-2</v>
      </c>
      <c r="P718" s="2" t="s">
        <v>1047</v>
      </c>
      <c r="Q718" t="s">
        <v>1043</v>
      </c>
      <c r="R718" t="s">
        <v>1044</v>
      </c>
      <c r="S718" t="s">
        <v>1047</v>
      </c>
      <c r="T718" t="s">
        <v>2510</v>
      </c>
      <c r="U718">
        <v>9.4038857754640048</v>
      </c>
      <c r="V718" t="s">
        <v>1047</v>
      </c>
      <c r="W718" t="s">
        <v>1047</v>
      </c>
    </row>
    <row r="719" spans="1:23" x14ac:dyDescent="0.3">
      <c r="A719" t="s">
        <v>1036</v>
      </c>
      <c r="B719" t="s">
        <v>133</v>
      </c>
      <c r="C719" t="s">
        <v>133</v>
      </c>
      <c r="D719">
        <v>59848</v>
      </c>
      <c r="E719" t="s">
        <v>4295</v>
      </c>
      <c r="F719" t="s">
        <v>2992</v>
      </c>
      <c r="G719" s="1" t="s">
        <v>4296</v>
      </c>
      <c r="H719">
        <v>45815.970838680558</v>
      </c>
      <c r="I719" t="s">
        <v>1128</v>
      </c>
      <c r="J719">
        <v>110</v>
      </c>
      <c r="K719" t="s">
        <v>24</v>
      </c>
      <c r="L719" s="2" t="s">
        <v>16</v>
      </c>
      <c r="M719" s="3">
        <v>49.66</v>
      </c>
      <c r="N719">
        <v>1</v>
      </c>
      <c r="O719">
        <v>4.9660000000000003E-2</v>
      </c>
      <c r="P719" s="2" t="s">
        <v>1446</v>
      </c>
      <c r="Q719" t="s">
        <v>1043</v>
      </c>
      <c r="R719" t="s">
        <v>1044</v>
      </c>
      <c r="S719" t="s">
        <v>1047</v>
      </c>
      <c r="T719" t="s">
        <v>1333</v>
      </c>
      <c r="U719">
        <v>50.194255659720511</v>
      </c>
      <c r="V719" t="s">
        <v>1047</v>
      </c>
      <c r="W719" t="s">
        <v>1047</v>
      </c>
    </row>
    <row r="720" spans="1:23" x14ac:dyDescent="0.3">
      <c r="A720" t="s">
        <v>1036</v>
      </c>
      <c r="B720" t="s">
        <v>696</v>
      </c>
      <c r="C720" t="s">
        <v>696</v>
      </c>
      <c r="D720">
        <v>59002</v>
      </c>
      <c r="E720" t="s">
        <v>4297</v>
      </c>
      <c r="F720" t="s">
        <v>4298</v>
      </c>
      <c r="G720" s="1" t="s">
        <v>4299</v>
      </c>
      <c r="H720">
        <v>45815.964978958327</v>
      </c>
      <c r="I720" t="s">
        <v>1128</v>
      </c>
      <c r="J720">
        <v>110</v>
      </c>
      <c r="K720" t="s">
        <v>24</v>
      </c>
      <c r="L720" s="2" t="s">
        <v>16</v>
      </c>
      <c r="M720" s="3">
        <v>102.8</v>
      </c>
      <c r="N720">
        <v>1</v>
      </c>
      <c r="O720">
        <v>0.1028</v>
      </c>
      <c r="P720" s="2" t="s">
        <v>2521</v>
      </c>
      <c r="Q720" t="s">
        <v>1043</v>
      </c>
      <c r="R720" t="s">
        <v>1044</v>
      </c>
      <c r="S720" t="s">
        <v>1047</v>
      </c>
      <c r="T720" t="s">
        <v>2111</v>
      </c>
      <c r="U720">
        <v>4.2473412268518587</v>
      </c>
      <c r="V720" t="s">
        <v>1047</v>
      </c>
      <c r="W720" t="s">
        <v>1047</v>
      </c>
    </row>
    <row r="721" spans="1:23" x14ac:dyDescent="0.3">
      <c r="A721" t="s">
        <v>1036</v>
      </c>
      <c r="B721" t="s">
        <v>1011</v>
      </c>
      <c r="C721" t="s">
        <v>1011</v>
      </c>
      <c r="D721">
        <v>58714</v>
      </c>
      <c r="E721" t="s">
        <v>4300</v>
      </c>
      <c r="F721" t="s">
        <v>4301</v>
      </c>
      <c r="G721" s="1" t="s">
        <v>4302</v>
      </c>
      <c r="H721">
        <v>45815.95943210648</v>
      </c>
      <c r="I721" t="s">
        <v>1128</v>
      </c>
      <c r="J721">
        <v>110</v>
      </c>
      <c r="K721" t="s">
        <v>24</v>
      </c>
      <c r="L721" s="2" t="s">
        <v>16</v>
      </c>
      <c r="M721" s="3">
        <v>69</v>
      </c>
      <c r="N721">
        <v>1</v>
      </c>
      <c r="O721">
        <v>6.9000000000000006E-2</v>
      </c>
      <c r="P721" s="2" t="s">
        <v>1047</v>
      </c>
      <c r="Q721" t="s">
        <v>1043</v>
      </c>
      <c r="R721" t="s">
        <v>1044</v>
      </c>
      <c r="S721" t="s">
        <v>1047</v>
      </c>
      <c r="T721" t="s">
        <v>2088</v>
      </c>
      <c r="U721">
        <v>3.62882181713212</v>
      </c>
      <c r="V721" t="s">
        <v>1047</v>
      </c>
      <c r="W721" t="s">
        <v>1047</v>
      </c>
    </row>
    <row r="722" spans="1:23" x14ac:dyDescent="0.3">
      <c r="A722" t="s">
        <v>1036</v>
      </c>
      <c r="B722" t="s">
        <v>1010</v>
      </c>
      <c r="C722" t="s">
        <v>1010</v>
      </c>
      <c r="D722">
        <v>60011</v>
      </c>
      <c r="E722" t="s">
        <v>4303</v>
      </c>
      <c r="F722" t="s">
        <v>4304</v>
      </c>
      <c r="G722" s="1" t="s">
        <v>4305</v>
      </c>
      <c r="H722">
        <v>45815.959430115741</v>
      </c>
      <c r="I722" t="s">
        <v>1128</v>
      </c>
      <c r="J722">
        <v>110</v>
      </c>
      <c r="K722" t="s">
        <v>24</v>
      </c>
      <c r="L722" s="2" t="s">
        <v>16</v>
      </c>
      <c r="M722" s="3">
        <v>58.13</v>
      </c>
      <c r="N722">
        <v>1</v>
      </c>
      <c r="O722">
        <v>5.8130000000000001E-2</v>
      </c>
      <c r="P722" s="2" t="s">
        <v>1047</v>
      </c>
      <c r="Q722" t="s">
        <v>1043</v>
      </c>
      <c r="R722" t="s">
        <v>1044</v>
      </c>
      <c r="S722" t="s">
        <v>1047</v>
      </c>
      <c r="T722" t="s">
        <v>1264</v>
      </c>
      <c r="U722">
        <v>46.395283541663957</v>
      </c>
      <c r="V722" t="s">
        <v>1047</v>
      </c>
      <c r="W722" t="s">
        <v>1047</v>
      </c>
    </row>
    <row r="723" spans="1:23" x14ac:dyDescent="0.3">
      <c r="A723" t="s">
        <v>1036</v>
      </c>
      <c r="B723" t="s">
        <v>696</v>
      </c>
      <c r="C723" t="s">
        <v>696</v>
      </c>
      <c r="D723">
        <v>61177</v>
      </c>
      <c r="E723" t="s">
        <v>4306</v>
      </c>
      <c r="F723" t="s">
        <v>2085</v>
      </c>
      <c r="G723" s="1" t="s">
        <v>2681</v>
      </c>
      <c r="H723">
        <v>45815.952202986111</v>
      </c>
      <c r="I723" t="s">
        <v>1128</v>
      </c>
      <c r="J723">
        <v>110</v>
      </c>
      <c r="K723" t="s">
        <v>24</v>
      </c>
      <c r="L723" s="2" t="s">
        <v>16</v>
      </c>
      <c r="M723" s="3">
        <v>102.8</v>
      </c>
      <c r="N723">
        <v>1</v>
      </c>
      <c r="O723">
        <v>0.1028</v>
      </c>
      <c r="P723" s="2" t="s">
        <v>2521</v>
      </c>
      <c r="Q723" t="s">
        <v>1043</v>
      </c>
      <c r="R723" t="s">
        <v>1044</v>
      </c>
      <c r="S723" t="s">
        <v>1047</v>
      </c>
      <c r="T723" t="s">
        <v>2088</v>
      </c>
      <c r="U723">
        <v>3.3700331250001909</v>
      </c>
      <c r="V723" t="s">
        <v>1047</v>
      </c>
      <c r="W723" t="s">
        <v>1047</v>
      </c>
    </row>
    <row r="724" spans="1:23" x14ac:dyDescent="0.3">
      <c r="A724" t="s">
        <v>1036</v>
      </c>
      <c r="B724" t="s">
        <v>696</v>
      </c>
      <c r="C724" t="s">
        <v>696</v>
      </c>
      <c r="D724">
        <v>61177</v>
      </c>
      <c r="E724" t="s">
        <v>4307</v>
      </c>
      <c r="F724" t="s">
        <v>4308</v>
      </c>
      <c r="G724" s="1" t="s">
        <v>3609</v>
      </c>
      <c r="H724">
        <v>45815.952201354157</v>
      </c>
      <c r="I724" t="s">
        <v>1128</v>
      </c>
      <c r="J724">
        <v>110</v>
      </c>
      <c r="K724" t="s">
        <v>24</v>
      </c>
      <c r="L724" s="2" t="s">
        <v>16</v>
      </c>
      <c r="M724" s="3">
        <v>102.8</v>
      </c>
      <c r="N724">
        <v>1</v>
      </c>
      <c r="O724">
        <v>0.1028</v>
      </c>
      <c r="P724" s="2" t="s">
        <v>2521</v>
      </c>
      <c r="Q724" t="s">
        <v>1043</v>
      </c>
      <c r="R724" t="s">
        <v>1044</v>
      </c>
      <c r="S724" t="s">
        <v>1047</v>
      </c>
      <c r="T724" t="s">
        <v>2088</v>
      </c>
      <c r="U724">
        <v>3.9975089004656179</v>
      </c>
      <c r="V724" t="s">
        <v>1047</v>
      </c>
      <c r="W724" t="s">
        <v>1047</v>
      </c>
    </row>
    <row r="725" spans="1:23" x14ac:dyDescent="0.3">
      <c r="A725" t="s">
        <v>1036</v>
      </c>
      <c r="B725" t="s">
        <v>554</v>
      </c>
      <c r="C725" t="s">
        <v>554</v>
      </c>
      <c r="D725">
        <v>49086</v>
      </c>
      <c r="E725" t="s">
        <v>4309</v>
      </c>
      <c r="F725" t="s">
        <v>4284</v>
      </c>
      <c r="G725" s="1" t="s">
        <v>3550</v>
      </c>
      <c r="H725">
        <v>45815.926660266203</v>
      </c>
      <c r="I725" t="s">
        <v>1128</v>
      </c>
      <c r="J725">
        <v>100</v>
      </c>
      <c r="K725" t="s">
        <v>24</v>
      </c>
      <c r="L725" s="2" t="s">
        <v>16</v>
      </c>
      <c r="M725" s="3">
        <v>140.13999999999999</v>
      </c>
      <c r="N725">
        <v>1</v>
      </c>
      <c r="O725">
        <v>0.14013999999999999</v>
      </c>
      <c r="P725" s="2" t="s">
        <v>1473</v>
      </c>
      <c r="Q725" t="s">
        <v>1043</v>
      </c>
      <c r="R725" t="s">
        <v>1044</v>
      </c>
      <c r="S725" t="s">
        <v>1047</v>
      </c>
      <c r="T725" t="s">
        <v>2088</v>
      </c>
      <c r="U725">
        <v>3.312571504633524</v>
      </c>
      <c r="V725" t="s">
        <v>1047</v>
      </c>
      <c r="W725" t="s">
        <v>1047</v>
      </c>
    </row>
    <row r="726" spans="1:23" x14ac:dyDescent="0.3">
      <c r="A726" t="s">
        <v>1036</v>
      </c>
      <c r="B726" t="s">
        <v>370</v>
      </c>
      <c r="C726" t="s">
        <v>370</v>
      </c>
      <c r="D726">
        <v>55871</v>
      </c>
      <c r="E726" t="s">
        <v>4310</v>
      </c>
      <c r="F726" t="s">
        <v>4311</v>
      </c>
      <c r="G726" s="1" t="s">
        <v>4312</v>
      </c>
      <c r="H726">
        <v>45815.919984004628</v>
      </c>
      <c r="I726" t="s">
        <v>1128</v>
      </c>
      <c r="J726">
        <v>100</v>
      </c>
      <c r="K726" t="s">
        <v>24</v>
      </c>
      <c r="L726" s="2" t="s">
        <v>16</v>
      </c>
      <c r="M726" s="3">
        <v>90.3</v>
      </c>
      <c r="N726">
        <v>1</v>
      </c>
      <c r="O726">
        <v>9.0300000000000005E-2</v>
      </c>
      <c r="P726" s="2" t="s">
        <v>1246</v>
      </c>
      <c r="Q726" t="s">
        <v>1043</v>
      </c>
      <c r="R726" t="s">
        <v>1044</v>
      </c>
      <c r="S726" t="s">
        <v>1047</v>
      </c>
      <c r="T726" t="s">
        <v>2073</v>
      </c>
      <c r="U726">
        <v>2.3668489467600011</v>
      </c>
      <c r="V726" t="s">
        <v>1047</v>
      </c>
      <c r="W726" t="s">
        <v>1047</v>
      </c>
    </row>
    <row r="727" spans="1:23" x14ac:dyDescent="0.3">
      <c r="A727" t="s">
        <v>1036</v>
      </c>
      <c r="B727" t="s">
        <v>554</v>
      </c>
      <c r="C727" t="s">
        <v>554</v>
      </c>
      <c r="D727">
        <v>49086</v>
      </c>
      <c r="E727" t="s">
        <v>4313</v>
      </c>
      <c r="F727" t="s">
        <v>4314</v>
      </c>
      <c r="G727" s="1" t="s">
        <v>4315</v>
      </c>
      <c r="H727">
        <v>45815.91730857639</v>
      </c>
      <c r="I727" t="s">
        <v>1128</v>
      </c>
      <c r="J727">
        <v>100</v>
      </c>
      <c r="K727" t="s">
        <v>24</v>
      </c>
      <c r="L727" s="2" t="s">
        <v>16</v>
      </c>
      <c r="M727" s="3">
        <v>140.13999999999999</v>
      </c>
      <c r="N727">
        <v>1</v>
      </c>
      <c r="O727">
        <v>0.14013999999999999</v>
      </c>
      <c r="P727" s="2" t="s">
        <v>1473</v>
      </c>
      <c r="Q727" t="s">
        <v>1043</v>
      </c>
      <c r="R727" t="s">
        <v>1044</v>
      </c>
      <c r="S727" t="s">
        <v>1047</v>
      </c>
      <c r="T727" t="s">
        <v>2111</v>
      </c>
      <c r="U727">
        <v>4.282693553243007</v>
      </c>
      <c r="V727" t="s">
        <v>1047</v>
      </c>
      <c r="W727" t="s">
        <v>1047</v>
      </c>
    </row>
    <row r="728" spans="1:23" x14ac:dyDescent="0.3">
      <c r="A728" t="s">
        <v>1036</v>
      </c>
      <c r="B728" t="s">
        <v>554</v>
      </c>
      <c r="C728" t="s">
        <v>554</v>
      </c>
      <c r="D728">
        <v>60574</v>
      </c>
      <c r="E728" t="s">
        <v>4316</v>
      </c>
      <c r="F728" t="s">
        <v>2705</v>
      </c>
      <c r="G728" s="1" t="s">
        <v>4317</v>
      </c>
      <c r="H728">
        <v>45815.917306585638</v>
      </c>
      <c r="I728" t="s">
        <v>1128</v>
      </c>
      <c r="J728">
        <v>110</v>
      </c>
      <c r="K728" t="s">
        <v>24</v>
      </c>
      <c r="L728" s="2" t="s">
        <v>16</v>
      </c>
      <c r="M728" s="3">
        <v>140.13999999999999</v>
      </c>
      <c r="N728">
        <v>1</v>
      </c>
      <c r="O728">
        <v>0.14013999999999999</v>
      </c>
      <c r="P728" s="2" t="s">
        <v>1473</v>
      </c>
      <c r="Q728" t="s">
        <v>1043</v>
      </c>
      <c r="R728" t="s">
        <v>1044</v>
      </c>
      <c r="S728" t="s">
        <v>1047</v>
      </c>
      <c r="T728" t="s">
        <v>1481</v>
      </c>
      <c r="U728">
        <v>19.882792662036081</v>
      </c>
      <c r="V728" t="s">
        <v>1047</v>
      </c>
      <c r="W728" t="s">
        <v>1047</v>
      </c>
    </row>
    <row r="729" spans="1:23" x14ac:dyDescent="0.3">
      <c r="A729" t="s">
        <v>1036</v>
      </c>
      <c r="B729" t="s">
        <v>1032</v>
      </c>
      <c r="C729" t="s">
        <v>1032</v>
      </c>
      <c r="D729">
        <v>59480</v>
      </c>
      <c r="E729" t="s">
        <v>4318</v>
      </c>
      <c r="F729" t="s">
        <v>1205</v>
      </c>
      <c r="G729" s="1" t="s">
        <v>1251</v>
      </c>
      <c r="H729">
        <v>45815.914086851852</v>
      </c>
      <c r="I729" t="s">
        <v>1128</v>
      </c>
      <c r="J729">
        <v>110</v>
      </c>
      <c r="K729" t="s">
        <v>24</v>
      </c>
      <c r="L729" s="2" t="s">
        <v>16</v>
      </c>
      <c r="M729" s="3">
        <v>58</v>
      </c>
      <c r="N729">
        <v>1</v>
      </c>
      <c r="O729">
        <v>5.8000000000000003E-2</v>
      </c>
      <c r="P729" s="2" t="s">
        <v>1047</v>
      </c>
      <c r="Q729" t="s">
        <v>1043</v>
      </c>
      <c r="R729" t="s">
        <v>1044</v>
      </c>
      <c r="S729" t="s">
        <v>1047</v>
      </c>
      <c r="T729" t="s">
        <v>1179</v>
      </c>
      <c r="U729">
        <v>58.556419641201501</v>
      </c>
      <c r="V729" t="s">
        <v>1047</v>
      </c>
      <c r="W729" t="s">
        <v>1047</v>
      </c>
    </row>
    <row r="730" spans="1:23" x14ac:dyDescent="0.3">
      <c r="A730" t="s">
        <v>1036</v>
      </c>
      <c r="B730" t="s">
        <v>1032</v>
      </c>
      <c r="C730" t="s">
        <v>1032</v>
      </c>
      <c r="D730">
        <v>59480</v>
      </c>
      <c r="E730" t="s">
        <v>4319</v>
      </c>
      <c r="F730" t="s">
        <v>1368</v>
      </c>
      <c r="G730" s="1" t="s">
        <v>3753</v>
      </c>
      <c r="H730">
        <v>45815.914085231481</v>
      </c>
      <c r="I730" t="s">
        <v>1128</v>
      </c>
      <c r="J730">
        <v>110</v>
      </c>
      <c r="K730" t="s">
        <v>24</v>
      </c>
      <c r="L730" s="2" t="s">
        <v>16</v>
      </c>
      <c r="M730" s="3">
        <v>58</v>
      </c>
      <c r="N730">
        <v>1</v>
      </c>
      <c r="O730">
        <v>5.8000000000000003E-2</v>
      </c>
      <c r="P730" s="2" t="s">
        <v>1047</v>
      </c>
      <c r="Q730" t="s">
        <v>1043</v>
      </c>
      <c r="R730" t="s">
        <v>1044</v>
      </c>
      <c r="S730" t="s">
        <v>1047</v>
      </c>
      <c r="T730" t="s">
        <v>1327</v>
      </c>
      <c r="U730">
        <v>44.463231342590007</v>
      </c>
      <c r="V730" t="s">
        <v>1047</v>
      </c>
      <c r="W730" t="s">
        <v>1047</v>
      </c>
    </row>
    <row r="731" spans="1:23" x14ac:dyDescent="0.3">
      <c r="A731" t="s">
        <v>1036</v>
      </c>
      <c r="B731" t="s">
        <v>1032</v>
      </c>
      <c r="C731" t="s">
        <v>1032</v>
      </c>
      <c r="D731">
        <v>59480</v>
      </c>
      <c r="E731" t="s">
        <v>4320</v>
      </c>
      <c r="F731" t="s">
        <v>3098</v>
      </c>
      <c r="G731" s="1" t="s">
        <v>4321</v>
      </c>
      <c r="H731">
        <v>45815.914083414347</v>
      </c>
      <c r="I731" t="s">
        <v>1128</v>
      </c>
      <c r="J731">
        <v>110</v>
      </c>
      <c r="K731" t="s">
        <v>24</v>
      </c>
      <c r="L731" s="2" t="s">
        <v>16</v>
      </c>
      <c r="M731" s="3">
        <v>58</v>
      </c>
      <c r="N731">
        <v>1</v>
      </c>
      <c r="O731">
        <v>5.8000000000000003E-2</v>
      </c>
      <c r="P731" s="2" t="s">
        <v>1047</v>
      </c>
      <c r="Q731" t="s">
        <v>1043</v>
      </c>
      <c r="R731" t="s">
        <v>1044</v>
      </c>
      <c r="S731" t="s">
        <v>1047</v>
      </c>
      <c r="T731" t="s">
        <v>1179</v>
      </c>
      <c r="U731">
        <v>58.530802534718532</v>
      </c>
      <c r="V731" t="s">
        <v>1047</v>
      </c>
      <c r="W731" t="s">
        <v>1047</v>
      </c>
    </row>
    <row r="732" spans="1:23" x14ac:dyDescent="0.3">
      <c r="A732" t="s">
        <v>1036</v>
      </c>
      <c r="B732" t="s">
        <v>370</v>
      </c>
      <c r="C732" t="s">
        <v>370</v>
      </c>
      <c r="D732">
        <v>61357</v>
      </c>
      <c r="E732" t="s">
        <v>4322</v>
      </c>
      <c r="F732" t="s">
        <v>4323</v>
      </c>
      <c r="G732" s="1" t="s">
        <v>4324</v>
      </c>
      <c r="H732">
        <v>45815.908397268518</v>
      </c>
      <c r="I732" t="s">
        <v>1128</v>
      </c>
      <c r="J732">
        <v>110</v>
      </c>
      <c r="K732" t="s">
        <v>24</v>
      </c>
      <c r="L732" s="2" t="s">
        <v>16</v>
      </c>
      <c r="M732" s="3">
        <v>90.3</v>
      </c>
      <c r="N732">
        <v>1</v>
      </c>
      <c r="O732">
        <v>9.0300000000000005E-2</v>
      </c>
      <c r="P732" s="2" t="s">
        <v>1246</v>
      </c>
      <c r="Q732" t="s">
        <v>1043</v>
      </c>
      <c r="R732" t="s">
        <v>1044</v>
      </c>
      <c r="S732" t="s">
        <v>1047</v>
      </c>
      <c r="T732" t="s">
        <v>2106</v>
      </c>
      <c r="U732">
        <v>5.3363630555541022</v>
      </c>
      <c r="V732" t="s">
        <v>1047</v>
      </c>
      <c r="W732" t="s">
        <v>1047</v>
      </c>
    </row>
    <row r="733" spans="1:23" x14ac:dyDescent="0.3">
      <c r="A733" t="s">
        <v>1036</v>
      </c>
      <c r="B733" t="s">
        <v>370</v>
      </c>
      <c r="C733" t="s">
        <v>370</v>
      </c>
      <c r="D733">
        <v>55871</v>
      </c>
      <c r="E733" t="s">
        <v>4325</v>
      </c>
      <c r="F733" t="s">
        <v>4311</v>
      </c>
      <c r="G733" s="1" t="s">
        <v>2956</v>
      </c>
      <c r="H733">
        <v>45815.90839582176</v>
      </c>
      <c r="I733" t="s">
        <v>1128</v>
      </c>
      <c r="J733">
        <v>100</v>
      </c>
      <c r="K733" t="s">
        <v>24</v>
      </c>
      <c r="L733" s="2" t="s">
        <v>16</v>
      </c>
      <c r="M733" s="3">
        <v>90.3</v>
      </c>
      <c r="N733">
        <v>1</v>
      </c>
      <c r="O733">
        <v>9.0300000000000005E-2</v>
      </c>
      <c r="P733" s="2" t="s">
        <v>1246</v>
      </c>
      <c r="Q733" t="s">
        <v>1043</v>
      </c>
      <c r="R733" t="s">
        <v>1044</v>
      </c>
      <c r="S733" t="s">
        <v>1047</v>
      </c>
      <c r="T733" t="s">
        <v>2073</v>
      </c>
      <c r="U733">
        <v>2.3660222453690949</v>
      </c>
      <c r="V733" t="s">
        <v>1047</v>
      </c>
      <c r="W733" t="s">
        <v>1047</v>
      </c>
    </row>
    <row r="734" spans="1:23" x14ac:dyDescent="0.3">
      <c r="A734" t="s">
        <v>1036</v>
      </c>
      <c r="B734" t="s">
        <v>133</v>
      </c>
      <c r="C734" t="s">
        <v>133</v>
      </c>
      <c r="D734">
        <v>60503</v>
      </c>
      <c r="E734" t="s">
        <v>4326</v>
      </c>
      <c r="F734" t="s">
        <v>2234</v>
      </c>
      <c r="G734" s="1" t="s">
        <v>4327</v>
      </c>
      <c r="H734">
        <v>45815.907227430558</v>
      </c>
      <c r="I734" t="s">
        <v>1128</v>
      </c>
      <c r="J734">
        <v>110</v>
      </c>
      <c r="K734" t="s">
        <v>24</v>
      </c>
      <c r="L734" s="2" t="s">
        <v>16</v>
      </c>
      <c r="M734" s="3">
        <v>49.66</v>
      </c>
      <c r="N734">
        <v>1</v>
      </c>
      <c r="O734">
        <v>4.9660000000000003E-2</v>
      </c>
      <c r="P734" s="2" t="s">
        <v>1446</v>
      </c>
      <c r="Q734" t="s">
        <v>1043</v>
      </c>
      <c r="R734" t="s">
        <v>1044</v>
      </c>
      <c r="S734" t="s">
        <v>1047</v>
      </c>
      <c r="T734" t="s">
        <v>2228</v>
      </c>
      <c r="U734">
        <v>25.423135983794051</v>
      </c>
      <c r="V734" t="s">
        <v>1047</v>
      </c>
      <c r="W734" t="s">
        <v>1047</v>
      </c>
    </row>
    <row r="735" spans="1:23" x14ac:dyDescent="0.3">
      <c r="A735" t="s">
        <v>1036</v>
      </c>
      <c r="B735" t="s">
        <v>133</v>
      </c>
      <c r="C735" t="s">
        <v>133</v>
      </c>
      <c r="D735">
        <v>60841</v>
      </c>
      <c r="E735" t="s">
        <v>4328</v>
      </c>
      <c r="F735" t="s">
        <v>4329</v>
      </c>
      <c r="G735" s="1" t="s">
        <v>4330</v>
      </c>
      <c r="H735">
        <v>45815.907225439812</v>
      </c>
      <c r="I735" t="s">
        <v>1128</v>
      </c>
      <c r="J735">
        <v>110</v>
      </c>
      <c r="K735" t="s">
        <v>24</v>
      </c>
      <c r="L735" s="2" t="s">
        <v>16</v>
      </c>
      <c r="M735" s="3">
        <v>49.66</v>
      </c>
      <c r="N735">
        <v>1</v>
      </c>
      <c r="O735">
        <v>4.9660000000000003E-2</v>
      </c>
      <c r="P735" s="2" t="s">
        <v>1446</v>
      </c>
      <c r="Q735" t="s">
        <v>1043</v>
      </c>
      <c r="R735" t="s">
        <v>1044</v>
      </c>
      <c r="S735" t="s">
        <v>1047</v>
      </c>
      <c r="T735" t="s">
        <v>1475</v>
      </c>
      <c r="U735">
        <v>22.33282605324348</v>
      </c>
      <c r="V735" t="s">
        <v>1047</v>
      </c>
      <c r="W735" t="s">
        <v>1047</v>
      </c>
    </row>
    <row r="736" spans="1:23" x14ac:dyDescent="0.3">
      <c r="A736" t="s">
        <v>1036</v>
      </c>
      <c r="B736" t="s">
        <v>133</v>
      </c>
      <c r="C736" t="s">
        <v>133</v>
      </c>
      <c r="D736">
        <v>60500</v>
      </c>
      <c r="E736" t="s">
        <v>4331</v>
      </c>
      <c r="F736" t="s">
        <v>4332</v>
      </c>
      <c r="G736" s="1" t="s">
        <v>4333</v>
      </c>
      <c r="H736">
        <v>45815.898276145832</v>
      </c>
      <c r="I736" t="s">
        <v>1128</v>
      </c>
      <c r="J736">
        <v>110</v>
      </c>
      <c r="K736" t="s">
        <v>24</v>
      </c>
      <c r="L736" s="2" t="s">
        <v>16</v>
      </c>
      <c r="M736" s="3">
        <v>49.66</v>
      </c>
      <c r="N736">
        <v>1</v>
      </c>
      <c r="O736">
        <v>4.9660000000000003E-2</v>
      </c>
      <c r="P736" s="2" t="s">
        <v>1446</v>
      </c>
      <c r="Q736" t="s">
        <v>1043</v>
      </c>
      <c r="R736" t="s">
        <v>1044</v>
      </c>
      <c r="S736" t="s">
        <v>1047</v>
      </c>
      <c r="T736" t="s">
        <v>1523</v>
      </c>
      <c r="U736">
        <v>31.960479675923121</v>
      </c>
      <c r="V736" t="s">
        <v>1047</v>
      </c>
      <c r="W736" t="s">
        <v>1047</v>
      </c>
    </row>
    <row r="737" spans="1:23" x14ac:dyDescent="0.3">
      <c r="A737" t="s">
        <v>1036</v>
      </c>
      <c r="B737" t="s">
        <v>133</v>
      </c>
      <c r="C737" t="s">
        <v>133</v>
      </c>
      <c r="D737">
        <v>60500</v>
      </c>
      <c r="E737" t="s">
        <v>4334</v>
      </c>
      <c r="F737" t="s">
        <v>4335</v>
      </c>
      <c r="G737" s="1" t="s">
        <v>4336</v>
      </c>
      <c r="H737">
        <v>45815.898274699073</v>
      </c>
      <c r="I737" t="s">
        <v>1128</v>
      </c>
      <c r="J737">
        <v>110</v>
      </c>
      <c r="K737" t="s">
        <v>24</v>
      </c>
      <c r="L737" s="2" t="s">
        <v>16</v>
      </c>
      <c r="M737" s="3">
        <v>49.66</v>
      </c>
      <c r="N737">
        <v>1</v>
      </c>
      <c r="O737">
        <v>4.9660000000000003E-2</v>
      </c>
      <c r="P737" s="2" t="s">
        <v>1446</v>
      </c>
      <c r="Q737" t="s">
        <v>1043</v>
      </c>
      <c r="R737" t="s">
        <v>1044</v>
      </c>
      <c r="S737" t="s">
        <v>1047</v>
      </c>
      <c r="T737" t="s">
        <v>1344</v>
      </c>
      <c r="U737">
        <v>24.60166616897914</v>
      </c>
      <c r="V737" t="s">
        <v>1047</v>
      </c>
      <c r="W737" t="s">
        <v>1047</v>
      </c>
    </row>
    <row r="738" spans="1:23" x14ac:dyDescent="0.3">
      <c r="A738" t="s">
        <v>1036</v>
      </c>
      <c r="B738" t="s">
        <v>133</v>
      </c>
      <c r="C738" t="s">
        <v>133</v>
      </c>
      <c r="D738">
        <v>60503</v>
      </c>
      <c r="E738" t="s">
        <v>4337</v>
      </c>
      <c r="F738" t="s">
        <v>4262</v>
      </c>
      <c r="G738" s="1" t="s">
        <v>4338</v>
      </c>
      <c r="H738">
        <v>45815.898273067127</v>
      </c>
      <c r="I738" t="s">
        <v>1128</v>
      </c>
      <c r="J738">
        <v>110</v>
      </c>
      <c r="K738" t="s">
        <v>24</v>
      </c>
      <c r="L738" s="2" t="s">
        <v>16</v>
      </c>
      <c r="M738" s="3">
        <v>49.66</v>
      </c>
      <c r="N738">
        <v>1</v>
      </c>
      <c r="O738">
        <v>4.9660000000000003E-2</v>
      </c>
      <c r="P738" s="2" t="s">
        <v>1446</v>
      </c>
      <c r="Q738" t="s">
        <v>1043</v>
      </c>
      <c r="R738" t="s">
        <v>1044</v>
      </c>
      <c r="S738" t="s">
        <v>1047</v>
      </c>
      <c r="T738" t="s">
        <v>1355</v>
      </c>
      <c r="U738">
        <v>23.691178773151481</v>
      </c>
      <c r="V738" t="s">
        <v>1047</v>
      </c>
      <c r="W738" t="s">
        <v>1047</v>
      </c>
    </row>
    <row r="739" spans="1:23" x14ac:dyDescent="0.3">
      <c r="A739" t="s">
        <v>1036</v>
      </c>
      <c r="B739" t="s">
        <v>490</v>
      </c>
      <c r="C739" t="s">
        <v>490</v>
      </c>
      <c r="D739">
        <v>46982</v>
      </c>
      <c r="E739" t="s">
        <v>4339</v>
      </c>
      <c r="F739" t="s">
        <v>2812</v>
      </c>
      <c r="G739" s="1" t="s">
        <v>4340</v>
      </c>
      <c r="H739">
        <v>45815.890980312499</v>
      </c>
      <c r="I739" t="s">
        <v>1128</v>
      </c>
      <c r="J739">
        <v>100</v>
      </c>
      <c r="K739" t="s">
        <v>24</v>
      </c>
      <c r="L739" s="2" t="s">
        <v>16</v>
      </c>
      <c r="M739" s="3">
        <v>86.67</v>
      </c>
      <c r="N739">
        <v>1</v>
      </c>
      <c r="O739">
        <v>8.6669999999999997E-2</v>
      </c>
      <c r="P739" s="2" t="s">
        <v>1802</v>
      </c>
      <c r="Q739" t="s">
        <v>1043</v>
      </c>
      <c r="R739" t="s">
        <v>1044</v>
      </c>
      <c r="S739" t="s">
        <v>1047</v>
      </c>
      <c r="T739" t="s">
        <v>1594</v>
      </c>
      <c r="U739">
        <v>16.11290624999674</v>
      </c>
      <c r="V739" t="s">
        <v>1047</v>
      </c>
      <c r="W739" t="s">
        <v>1047</v>
      </c>
    </row>
    <row r="740" spans="1:23" x14ac:dyDescent="0.3">
      <c r="A740" t="s">
        <v>1036</v>
      </c>
      <c r="B740" t="s">
        <v>490</v>
      </c>
      <c r="C740" t="s">
        <v>490</v>
      </c>
      <c r="D740">
        <v>53503</v>
      </c>
      <c r="E740" t="s">
        <v>4341</v>
      </c>
      <c r="F740" t="s">
        <v>4342</v>
      </c>
      <c r="G740" s="1" t="s">
        <v>4343</v>
      </c>
      <c r="H740">
        <v>45815.885921944442</v>
      </c>
      <c r="I740" t="s">
        <v>1128</v>
      </c>
      <c r="J740">
        <v>110</v>
      </c>
      <c r="K740" t="s">
        <v>24</v>
      </c>
      <c r="L740" s="2" t="s">
        <v>16</v>
      </c>
      <c r="M740" s="3">
        <v>86.67</v>
      </c>
      <c r="N740">
        <v>1</v>
      </c>
      <c r="O740">
        <v>8.6669999999999997E-2</v>
      </c>
      <c r="P740" s="2" t="s">
        <v>1802</v>
      </c>
      <c r="Q740" t="s">
        <v>1043</v>
      </c>
      <c r="R740" t="s">
        <v>1044</v>
      </c>
      <c r="S740" t="s">
        <v>1047</v>
      </c>
      <c r="T740" t="s">
        <v>2111</v>
      </c>
      <c r="U740">
        <v>4.5921489351894706</v>
      </c>
      <c r="V740" t="s">
        <v>1047</v>
      </c>
      <c r="W740" t="s">
        <v>1047</v>
      </c>
    </row>
    <row r="741" spans="1:23" x14ac:dyDescent="0.3">
      <c r="A741" t="s">
        <v>1036</v>
      </c>
      <c r="B741" t="s">
        <v>296</v>
      </c>
      <c r="C741" t="s">
        <v>296</v>
      </c>
      <c r="D741">
        <v>60515</v>
      </c>
      <c r="E741" t="s">
        <v>4344</v>
      </c>
      <c r="F741" t="s">
        <v>4345</v>
      </c>
      <c r="G741" s="1" t="s">
        <v>4346</v>
      </c>
      <c r="H741">
        <v>45815.880611469911</v>
      </c>
      <c r="I741" t="s">
        <v>1128</v>
      </c>
      <c r="J741">
        <v>110</v>
      </c>
      <c r="K741" t="s">
        <v>24</v>
      </c>
      <c r="L741" s="2" t="s">
        <v>16</v>
      </c>
      <c r="M741" s="3">
        <v>11.7</v>
      </c>
      <c r="N741">
        <v>1</v>
      </c>
      <c r="O741">
        <v>1.17E-2</v>
      </c>
      <c r="P741" s="2" t="s">
        <v>1246</v>
      </c>
      <c r="Q741" t="s">
        <v>1043</v>
      </c>
      <c r="R741" t="s">
        <v>1044</v>
      </c>
      <c r="S741" t="s">
        <v>1047</v>
      </c>
      <c r="T741" t="s">
        <v>2117</v>
      </c>
      <c r="U741">
        <v>8.4952853356517153</v>
      </c>
      <c r="V741" t="s">
        <v>1047</v>
      </c>
      <c r="W741" t="s">
        <v>1047</v>
      </c>
    </row>
    <row r="742" spans="1:23" x14ac:dyDescent="0.3">
      <c r="A742" t="s">
        <v>1036</v>
      </c>
      <c r="B742" t="s">
        <v>296</v>
      </c>
      <c r="C742" t="s">
        <v>296</v>
      </c>
      <c r="D742">
        <v>60515</v>
      </c>
      <c r="E742" t="s">
        <v>4347</v>
      </c>
      <c r="F742" t="s">
        <v>4345</v>
      </c>
      <c r="G742" s="1" t="s">
        <v>4348</v>
      </c>
      <c r="H742">
        <v>45815.880610208333</v>
      </c>
      <c r="I742" t="s">
        <v>1128</v>
      </c>
      <c r="J742">
        <v>110</v>
      </c>
      <c r="K742" t="s">
        <v>24</v>
      </c>
      <c r="L742" s="2" t="s">
        <v>16</v>
      </c>
      <c r="M742" s="3">
        <v>11.7</v>
      </c>
      <c r="N742">
        <v>1</v>
      </c>
      <c r="O742">
        <v>1.17E-2</v>
      </c>
      <c r="P742" s="2" t="s">
        <v>1246</v>
      </c>
      <c r="Q742" t="s">
        <v>1043</v>
      </c>
      <c r="R742" t="s">
        <v>1044</v>
      </c>
      <c r="S742" t="s">
        <v>1047</v>
      </c>
      <c r="T742" t="s">
        <v>2117</v>
      </c>
      <c r="U742">
        <v>8.4959958680556156</v>
      </c>
      <c r="V742" t="s">
        <v>1047</v>
      </c>
      <c r="W742" t="s">
        <v>1047</v>
      </c>
    </row>
    <row r="743" spans="1:23" x14ac:dyDescent="0.3">
      <c r="A743" t="s">
        <v>1036</v>
      </c>
      <c r="B743" t="s">
        <v>296</v>
      </c>
      <c r="C743" t="s">
        <v>296</v>
      </c>
      <c r="D743">
        <v>46052</v>
      </c>
      <c r="E743" t="s">
        <v>4349</v>
      </c>
      <c r="F743" t="s">
        <v>4350</v>
      </c>
      <c r="G743" s="1" t="s">
        <v>4351</v>
      </c>
      <c r="H743">
        <v>45815.880608761567</v>
      </c>
      <c r="I743" t="s">
        <v>1128</v>
      </c>
      <c r="J743">
        <v>100</v>
      </c>
      <c r="K743" t="s">
        <v>24</v>
      </c>
      <c r="L743" s="2" t="s">
        <v>16</v>
      </c>
      <c r="M743" s="3">
        <v>11.7</v>
      </c>
      <c r="N743">
        <v>1</v>
      </c>
      <c r="O743">
        <v>1.17E-2</v>
      </c>
      <c r="P743" s="2" t="s">
        <v>1246</v>
      </c>
      <c r="Q743" t="s">
        <v>1043</v>
      </c>
      <c r="R743" t="s">
        <v>1044</v>
      </c>
      <c r="S743" t="s">
        <v>1047</v>
      </c>
      <c r="T743" t="s">
        <v>1546</v>
      </c>
      <c r="U743">
        <v>18.39986181713175</v>
      </c>
      <c r="V743" t="s">
        <v>1047</v>
      </c>
      <c r="W743" t="s">
        <v>1047</v>
      </c>
    </row>
    <row r="744" spans="1:23" x14ac:dyDescent="0.3">
      <c r="A744" t="s">
        <v>1036</v>
      </c>
      <c r="B744" t="s">
        <v>296</v>
      </c>
      <c r="C744" t="s">
        <v>296</v>
      </c>
      <c r="D744">
        <v>46052</v>
      </c>
      <c r="E744" t="s">
        <v>4352</v>
      </c>
      <c r="F744" t="s">
        <v>4350</v>
      </c>
      <c r="G744" s="1" t="s">
        <v>4353</v>
      </c>
      <c r="H744">
        <v>45815.880606770843</v>
      </c>
      <c r="I744" t="s">
        <v>1128</v>
      </c>
      <c r="J744">
        <v>100</v>
      </c>
      <c r="K744" t="s">
        <v>24</v>
      </c>
      <c r="L744" s="2" t="s">
        <v>16</v>
      </c>
      <c r="M744" s="3">
        <v>11.7</v>
      </c>
      <c r="N744">
        <v>1</v>
      </c>
      <c r="O744">
        <v>1.17E-2</v>
      </c>
      <c r="P744" s="2" t="s">
        <v>1246</v>
      </c>
      <c r="Q744" t="s">
        <v>1043</v>
      </c>
      <c r="R744" t="s">
        <v>1044</v>
      </c>
      <c r="S744" t="s">
        <v>1047</v>
      </c>
      <c r="T744" t="s">
        <v>1546</v>
      </c>
      <c r="U744">
        <v>18.399219189814179</v>
      </c>
      <c r="V744" t="s">
        <v>1047</v>
      </c>
      <c r="W744" t="s">
        <v>1047</v>
      </c>
    </row>
    <row r="745" spans="1:23" x14ac:dyDescent="0.3">
      <c r="A745" t="s">
        <v>1036</v>
      </c>
      <c r="B745" t="s">
        <v>490</v>
      </c>
      <c r="C745" t="s">
        <v>490</v>
      </c>
      <c r="D745">
        <v>46982</v>
      </c>
      <c r="E745" t="s">
        <v>4354</v>
      </c>
      <c r="F745" t="s">
        <v>4355</v>
      </c>
      <c r="G745" s="1" t="s">
        <v>4356</v>
      </c>
      <c r="H745">
        <v>45815.815248055558</v>
      </c>
      <c r="I745" t="s">
        <v>1128</v>
      </c>
      <c r="J745">
        <v>100</v>
      </c>
      <c r="K745" t="s">
        <v>24</v>
      </c>
      <c r="L745" s="2" t="s">
        <v>16</v>
      </c>
      <c r="M745" s="3">
        <v>86.67</v>
      </c>
      <c r="N745">
        <v>1</v>
      </c>
      <c r="O745">
        <v>8.6669999999999997E-2</v>
      </c>
      <c r="P745" s="2" t="s">
        <v>1802</v>
      </c>
      <c r="Q745" t="s">
        <v>1043</v>
      </c>
      <c r="R745" t="s">
        <v>1044</v>
      </c>
      <c r="S745" t="s">
        <v>1047</v>
      </c>
      <c r="T745" t="s">
        <v>2106</v>
      </c>
      <c r="U745">
        <v>5.0834206828731112</v>
      </c>
      <c r="V745" t="s">
        <v>1047</v>
      </c>
      <c r="W745" t="s">
        <v>1047</v>
      </c>
    </row>
    <row r="746" spans="1:23" x14ac:dyDescent="0.3">
      <c r="A746" t="s">
        <v>1036</v>
      </c>
      <c r="B746" t="s">
        <v>992</v>
      </c>
      <c r="C746" t="s">
        <v>992</v>
      </c>
      <c r="D746">
        <v>59343</v>
      </c>
      <c r="E746" t="s">
        <v>4357</v>
      </c>
      <c r="F746" t="s">
        <v>1295</v>
      </c>
      <c r="G746" s="1" t="s">
        <v>1285</v>
      </c>
      <c r="H746">
        <v>45815.812159108798</v>
      </c>
      <c r="I746" t="s">
        <v>1128</v>
      </c>
      <c r="J746">
        <v>110</v>
      </c>
      <c r="K746" t="s">
        <v>24</v>
      </c>
      <c r="L746" s="2" t="s">
        <v>16</v>
      </c>
      <c r="M746" s="3">
        <v>31.49</v>
      </c>
      <c r="N746">
        <v>1</v>
      </c>
      <c r="O746">
        <v>3.1489999999999997E-2</v>
      </c>
      <c r="P746" s="2" t="s">
        <v>1371</v>
      </c>
      <c r="Q746" t="s">
        <v>1043</v>
      </c>
      <c r="R746" t="s">
        <v>1044</v>
      </c>
      <c r="S746" t="s">
        <v>1047</v>
      </c>
      <c r="T746" t="s">
        <v>1298</v>
      </c>
      <c r="U746">
        <v>52.230719421299</v>
      </c>
      <c r="V746" t="s">
        <v>1047</v>
      </c>
      <c r="W746" t="s">
        <v>1047</v>
      </c>
    </row>
    <row r="747" spans="1:23" x14ac:dyDescent="0.3">
      <c r="A747" t="s">
        <v>1036</v>
      </c>
      <c r="B747" t="s">
        <v>133</v>
      </c>
      <c r="C747" t="s">
        <v>133</v>
      </c>
      <c r="D747">
        <v>59539</v>
      </c>
      <c r="E747" t="s">
        <v>4358</v>
      </c>
      <c r="F747" t="s">
        <v>4359</v>
      </c>
      <c r="G747" s="1" t="s">
        <v>4360</v>
      </c>
      <c r="H747">
        <v>45815.811384884262</v>
      </c>
      <c r="I747" t="s">
        <v>1128</v>
      </c>
      <c r="J747">
        <v>110</v>
      </c>
      <c r="K747" t="s">
        <v>24</v>
      </c>
      <c r="L747" s="2" t="s">
        <v>16</v>
      </c>
      <c r="M747" s="3">
        <v>49.66</v>
      </c>
      <c r="N747">
        <v>1</v>
      </c>
      <c r="O747">
        <v>4.9660000000000003E-2</v>
      </c>
      <c r="P747" s="2" t="s">
        <v>1446</v>
      </c>
      <c r="Q747" t="s">
        <v>1043</v>
      </c>
      <c r="R747" t="s">
        <v>1044</v>
      </c>
      <c r="S747" t="s">
        <v>1047</v>
      </c>
      <c r="T747" t="s">
        <v>1179</v>
      </c>
      <c r="U747">
        <v>58.13350075231574</v>
      </c>
      <c r="V747" t="s">
        <v>1047</v>
      </c>
      <c r="W747" t="s">
        <v>1047</v>
      </c>
    </row>
    <row r="748" spans="1:23" x14ac:dyDescent="0.3">
      <c r="A748" t="s">
        <v>1036</v>
      </c>
      <c r="B748" t="s">
        <v>490</v>
      </c>
      <c r="C748" t="s">
        <v>490</v>
      </c>
      <c r="D748">
        <v>46982</v>
      </c>
      <c r="E748" t="s">
        <v>4361</v>
      </c>
      <c r="F748" t="s">
        <v>4362</v>
      </c>
      <c r="G748" s="1" t="s">
        <v>4363</v>
      </c>
      <c r="H748">
        <v>45815.807770856482</v>
      </c>
      <c r="I748" t="s">
        <v>1128</v>
      </c>
      <c r="J748">
        <v>100</v>
      </c>
      <c r="K748" t="s">
        <v>24</v>
      </c>
      <c r="L748" s="2" t="s">
        <v>16</v>
      </c>
      <c r="M748" s="3">
        <v>86.67</v>
      </c>
      <c r="N748">
        <v>1</v>
      </c>
      <c r="O748">
        <v>8.6669999999999997E-2</v>
      </c>
      <c r="P748" s="2" t="s">
        <v>1802</v>
      </c>
      <c r="Q748" t="s">
        <v>1043</v>
      </c>
      <c r="R748" t="s">
        <v>1044</v>
      </c>
      <c r="S748" t="s">
        <v>1047</v>
      </c>
      <c r="T748" t="s">
        <v>2106</v>
      </c>
      <c r="U748">
        <v>5.4070161574054509</v>
      </c>
      <c r="V748" t="s">
        <v>1047</v>
      </c>
      <c r="W748" t="s">
        <v>1047</v>
      </c>
    </row>
    <row r="749" spans="1:23" x14ac:dyDescent="0.3">
      <c r="A749" t="s">
        <v>1036</v>
      </c>
      <c r="B749" t="s">
        <v>490</v>
      </c>
      <c r="C749" t="s">
        <v>490</v>
      </c>
      <c r="D749">
        <v>53503</v>
      </c>
      <c r="E749" t="s">
        <v>4364</v>
      </c>
      <c r="F749" t="s">
        <v>4287</v>
      </c>
      <c r="G749" s="1" t="s">
        <v>4365</v>
      </c>
      <c r="H749">
        <v>45815.807769409723</v>
      </c>
      <c r="I749" t="s">
        <v>1128</v>
      </c>
      <c r="J749">
        <v>110</v>
      </c>
      <c r="K749" t="s">
        <v>24</v>
      </c>
      <c r="L749" s="2" t="s">
        <v>16</v>
      </c>
      <c r="M749" s="3">
        <v>86.67</v>
      </c>
      <c r="N749">
        <v>1</v>
      </c>
      <c r="O749">
        <v>8.6669999999999997E-2</v>
      </c>
      <c r="P749" s="2" t="s">
        <v>1802</v>
      </c>
      <c r="Q749" t="s">
        <v>1043</v>
      </c>
      <c r="R749" t="s">
        <v>1044</v>
      </c>
      <c r="S749" t="s">
        <v>1047</v>
      </c>
      <c r="T749" t="s">
        <v>2111</v>
      </c>
      <c r="U749">
        <v>4.8941377199080307</v>
      </c>
      <c r="V749" t="s">
        <v>1047</v>
      </c>
      <c r="W749" t="s">
        <v>1047</v>
      </c>
    </row>
    <row r="750" spans="1:23" x14ac:dyDescent="0.3">
      <c r="A750" t="s">
        <v>1036</v>
      </c>
      <c r="B750" t="s">
        <v>490</v>
      </c>
      <c r="C750" t="s">
        <v>490</v>
      </c>
      <c r="D750">
        <v>46982</v>
      </c>
      <c r="E750" t="s">
        <v>4366</v>
      </c>
      <c r="F750" t="s">
        <v>4362</v>
      </c>
      <c r="G750" s="1" t="s">
        <v>4367</v>
      </c>
      <c r="H750">
        <v>45815.80496094907</v>
      </c>
      <c r="I750" t="s">
        <v>1128</v>
      </c>
      <c r="J750">
        <v>100</v>
      </c>
      <c r="K750" t="s">
        <v>24</v>
      </c>
      <c r="L750" s="2" t="s">
        <v>16</v>
      </c>
      <c r="M750" s="3">
        <v>86.67</v>
      </c>
      <c r="N750">
        <v>1</v>
      </c>
      <c r="O750">
        <v>8.6669999999999997E-2</v>
      </c>
      <c r="P750" s="2" t="s">
        <v>1802</v>
      </c>
      <c r="Q750" t="s">
        <v>1043</v>
      </c>
      <c r="R750" t="s">
        <v>1044</v>
      </c>
      <c r="S750" t="s">
        <v>1047</v>
      </c>
      <c r="T750" t="s">
        <v>2106</v>
      </c>
      <c r="U750">
        <v>5.3375016550926384</v>
      </c>
      <c r="V750" t="s">
        <v>1047</v>
      </c>
      <c r="W750" t="s">
        <v>1047</v>
      </c>
    </row>
    <row r="751" spans="1:23" x14ac:dyDescent="0.3">
      <c r="A751" t="s">
        <v>1036</v>
      </c>
      <c r="B751" t="s">
        <v>490</v>
      </c>
      <c r="C751" t="s">
        <v>490</v>
      </c>
      <c r="D751">
        <v>53503</v>
      </c>
      <c r="E751" t="s">
        <v>4368</v>
      </c>
      <c r="F751" t="s">
        <v>4287</v>
      </c>
      <c r="G751" s="1" t="s">
        <v>3383</v>
      </c>
      <c r="H751">
        <v>45815.8049593287</v>
      </c>
      <c r="I751" t="s">
        <v>1128</v>
      </c>
      <c r="J751">
        <v>110</v>
      </c>
      <c r="K751" t="s">
        <v>24</v>
      </c>
      <c r="L751" s="2" t="s">
        <v>16</v>
      </c>
      <c r="M751" s="3">
        <v>86.67</v>
      </c>
      <c r="N751">
        <v>1</v>
      </c>
      <c r="O751">
        <v>8.6669999999999997E-2</v>
      </c>
      <c r="P751" s="2" t="s">
        <v>1802</v>
      </c>
      <c r="Q751" t="s">
        <v>1043</v>
      </c>
      <c r="R751" t="s">
        <v>1044</v>
      </c>
      <c r="S751" t="s">
        <v>1047</v>
      </c>
      <c r="T751" t="s">
        <v>2111</v>
      </c>
      <c r="U751">
        <v>4.8271253587954561</v>
      </c>
      <c r="V751" t="s">
        <v>1047</v>
      </c>
      <c r="W751" t="s">
        <v>1047</v>
      </c>
    </row>
    <row r="752" spans="1:23" x14ac:dyDescent="0.3">
      <c r="A752" t="s">
        <v>1036</v>
      </c>
      <c r="B752" t="s">
        <v>220</v>
      </c>
      <c r="C752" t="s">
        <v>220</v>
      </c>
      <c r="D752">
        <v>59891</v>
      </c>
      <c r="E752" t="s">
        <v>4369</v>
      </c>
      <c r="F752" t="s">
        <v>4370</v>
      </c>
      <c r="G752" s="1" t="s">
        <v>4371</v>
      </c>
      <c r="H752">
        <v>45815.759147951387</v>
      </c>
      <c r="I752" t="s">
        <v>4372</v>
      </c>
      <c r="J752">
        <v>110</v>
      </c>
      <c r="K752" t="s">
        <v>24</v>
      </c>
      <c r="L752" s="2" t="s">
        <v>16</v>
      </c>
      <c r="M752" s="3">
        <v>85.3</v>
      </c>
      <c r="N752">
        <v>1</v>
      </c>
      <c r="O752">
        <v>8.5300000000000001E-2</v>
      </c>
      <c r="P752" s="2" t="s">
        <v>2350</v>
      </c>
      <c r="Q752" t="s">
        <v>1043</v>
      </c>
      <c r="R752" t="s">
        <v>1044</v>
      </c>
      <c r="S752" t="s">
        <v>1045</v>
      </c>
      <c r="T752" t="s">
        <v>1475</v>
      </c>
      <c r="U752">
        <v>22.12103681713052</v>
      </c>
      <c r="V752" t="s">
        <v>1047</v>
      </c>
      <c r="W752" t="s">
        <v>1047</v>
      </c>
    </row>
    <row r="753" spans="1:23" x14ac:dyDescent="0.3">
      <c r="A753" t="s">
        <v>1036</v>
      </c>
      <c r="B753" t="s">
        <v>220</v>
      </c>
      <c r="C753" t="s">
        <v>220</v>
      </c>
      <c r="D753">
        <v>60867</v>
      </c>
      <c r="E753" t="s">
        <v>4373</v>
      </c>
      <c r="F753" t="s">
        <v>4374</v>
      </c>
      <c r="G753" s="1" t="s">
        <v>4375</v>
      </c>
      <c r="H753">
        <v>45815.599048159733</v>
      </c>
      <c r="I753" t="s">
        <v>1128</v>
      </c>
      <c r="J753">
        <v>110</v>
      </c>
      <c r="K753" t="s">
        <v>24</v>
      </c>
      <c r="L753" s="2" t="s">
        <v>16</v>
      </c>
      <c r="M753" s="3">
        <v>85.3</v>
      </c>
      <c r="N753">
        <v>1</v>
      </c>
      <c r="O753">
        <v>8.5300000000000001E-2</v>
      </c>
      <c r="P753" s="2" t="s">
        <v>2350</v>
      </c>
      <c r="Q753" t="s">
        <v>1104</v>
      </c>
      <c r="R753" t="s">
        <v>1044</v>
      </c>
      <c r="S753" t="s">
        <v>1047</v>
      </c>
      <c r="T753" t="s">
        <v>1546</v>
      </c>
      <c r="U753">
        <v>18.373859965278829</v>
      </c>
      <c r="V753" t="s">
        <v>1047</v>
      </c>
      <c r="W753" t="s">
        <v>1047</v>
      </c>
    </row>
    <row r="754" spans="1:23" x14ac:dyDescent="0.3">
      <c r="A754" t="s">
        <v>1036</v>
      </c>
      <c r="B754" t="s">
        <v>220</v>
      </c>
      <c r="C754" t="s">
        <v>220</v>
      </c>
      <c r="D754">
        <v>60870</v>
      </c>
      <c r="E754" t="s">
        <v>4376</v>
      </c>
      <c r="F754" t="s">
        <v>4377</v>
      </c>
      <c r="G754" s="1" t="s">
        <v>4378</v>
      </c>
      <c r="H754">
        <v>45815.599046354168</v>
      </c>
      <c r="I754" t="s">
        <v>1128</v>
      </c>
      <c r="J754">
        <v>110</v>
      </c>
      <c r="K754" t="s">
        <v>24</v>
      </c>
      <c r="L754" s="2" t="s">
        <v>16</v>
      </c>
      <c r="M754" s="3">
        <v>85.3</v>
      </c>
      <c r="N754">
        <v>1</v>
      </c>
      <c r="O754">
        <v>8.5300000000000001E-2</v>
      </c>
      <c r="P754" s="2" t="s">
        <v>2350</v>
      </c>
      <c r="Q754" t="s">
        <v>1104</v>
      </c>
      <c r="R754" t="s">
        <v>1044</v>
      </c>
      <c r="S754" t="s">
        <v>1047</v>
      </c>
      <c r="T754" t="s">
        <v>1486</v>
      </c>
      <c r="U754">
        <v>20.400214039349521</v>
      </c>
      <c r="V754" t="s">
        <v>1047</v>
      </c>
      <c r="W754" t="s">
        <v>1047</v>
      </c>
    </row>
    <row r="755" spans="1:23" x14ac:dyDescent="0.3">
      <c r="A755" t="s">
        <v>1036</v>
      </c>
      <c r="B755" t="s">
        <v>220</v>
      </c>
      <c r="C755" t="s">
        <v>220</v>
      </c>
      <c r="D755">
        <v>59917</v>
      </c>
      <c r="E755" t="s">
        <v>4379</v>
      </c>
      <c r="F755" t="s">
        <v>4380</v>
      </c>
      <c r="G755" s="1" t="s">
        <v>4381</v>
      </c>
      <c r="H755">
        <v>45815.599044178241</v>
      </c>
      <c r="I755" t="s">
        <v>1128</v>
      </c>
      <c r="J755">
        <v>110</v>
      </c>
      <c r="K755" t="s">
        <v>24</v>
      </c>
      <c r="L755" s="2" t="s">
        <v>16</v>
      </c>
      <c r="M755" s="3">
        <v>85.3</v>
      </c>
      <c r="N755">
        <v>1</v>
      </c>
      <c r="O755">
        <v>8.5300000000000001E-2</v>
      </c>
      <c r="P755" s="2" t="s">
        <v>2350</v>
      </c>
      <c r="Q755" t="s">
        <v>1104</v>
      </c>
      <c r="R755" t="s">
        <v>1044</v>
      </c>
      <c r="S755" t="s">
        <v>1047</v>
      </c>
      <c r="T755" t="s">
        <v>1264</v>
      </c>
      <c r="U755">
        <v>46.567228576386697</v>
      </c>
      <c r="V755" t="s">
        <v>1047</v>
      </c>
      <c r="W755" t="s">
        <v>1047</v>
      </c>
    </row>
    <row r="756" spans="1:23" x14ac:dyDescent="0.3">
      <c r="A756" t="s">
        <v>1036</v>
      </c>
      <c r="B756" t="s">
        <v>220</v>
      </c>
      <c r="C756" t="s">
        <v>220</v>
      </c>
      <c r="D756">
        <v>59891</v>
      </c>
      <c r="E756" t="s">
        <v>4382</v>
      </c>
      <c r="F756" t="s">
        <v>4383</v>
      </c>
      <c r="G756" s="1" t="s">
        <v>4384</v>
      </c>
      <c r="H756">
        <v>45815.599042546302</v>
      </c>
      <c r="I756" t="s">
        <v>1128</v>
      </c>
      <c r="J756">
        <v>110</v>
      </c>
      <c r="K756" t="s">
        <v>24</v>
      </c>
      <c r="L756" s="2" t="s">
        <v>16</v>
      </c>
      <c r="M756" s="3">
        <v>85.3</v>
      </c>
      <c r="N756">
        <v>1</v>
      </c>
      <c r="O756">
        <v>8.5300000000000001E-2</v>
      </c>
      <c r="P756" s="2" t="s">
        <v>2350</v>
      </c>
      <c r="Q756" t="s">
        <v>1104</v>
      </c>
      <c r="R756" t="s">
        <v>1044</v>
      </c>
      <c r="S756" t="s">
        <v>1047</v>
      </c>
      <c r="T756" t="s">
        <v>1475</v>
      </c>
      <c r="U756">
        <v>22.079186724535251</v>
      </c>
      <c r="V756" t="s">
        <v>1047</v>
      </c>
      <c r="W756" t="s">
        <v>1047</v>
      </c>
    </row>
    <row r="757" spans="1:23" x14ac:dyDescent="0.3">
      <c r="A757" t="s">
        <v>1036</v>
      </c>
      <c r="B757" t="s">
        <v>220</v>
      </c>
      <c r="C757" t="s">
        <v>220</v>
      </c>
      <c r="D757">
        <v>59314</v>
      </c>
      <c r="E757" t="s">
        <v>4385</v>
      </c>
      <c r="F757" t="s">
        <v>4386</v>
      </c>
      <c r="G757" s="1" t="s">
        <v>4387</v>
      </c>
      <c r="H757">
        <v>45815.597370219912</v>
      </c>
      <c r="I757" t="s">
        <v>1128</v>
      </c>
      <c r="J757">
        <v>110</v>
      </c>
      <c r="K757" t="s">
        <v>24</v>
      </c>
      <c r="L757" s="2" t="s">
        <v>16</v>
      </c>
      <c r="M757" s="3">
        <v>85.3</v>
      </c>
      <c r="N757">
        <v>1</v>
      </c>
      <c r="O757">
        <v>8.5300000000000001E-2</v>
      </c>
      <c r="P757" s="2" t="s">
        <v>2350</v>
      </c>
      <c r="Q757" t="s">
        <v>1104</v>
      </c>
      <c r="R757" t="s">
        <v>1044</v>
      </c>
      <c r="S757" t="s">
        <v>1047</v>
      </c>
      <c r="T757" t="s">
        <v>1288</v>
      </c>
      <c r="U757">
        <v>51.515498055552598</v>
      </c>
      <c r="V757" t="s">
        <v>1047</v>
      </c>
      <c r="W757" t="s">
        <v>1047</v>
      </c>
    </row>
    <row r="758" spans="1:23" x14ac:dyDescent="0.3">
      <c r="A758" t="s">
        <v>1036</v>
      </c>
      <c r="B758" t="s">
        <v>231</v>
      </c>
      <c r="C758" t="s">
        <v>231</v>
      </c>
      <c r="D758">
        <v>50121</v>
      </c>
      <c r="E758" t="s">
        <v>4388</v>
      </c>
      <c r="F758" t="s">
        <v>3164</v>
      </c>
      <c r="G758" s="1" t="s">
        <v>4389</v>
      </c>
      <c r="H758">
        <v>45815.597368229173</v>
      </c>
      <c r="I758" t="s">
        <v>1128</v>
      </c>
      <c r="J758">
        <v>100</v>
      </c>
      <c r="K758" t="s">
        <v>24</v>
      </c>
      <c r="L758" s="2" t="s">
        <v>16</v>
      </c>
      <c r="M758" s="3">
        <v>69</v>
      </c>
      <c r="N758">
        <v>1</v>
      </c>
      <c r="O758">
        <v>6.9000000000000006E-2</v>
      </c>
      <c r="P758" s="2" t="s">
        <v>2350</v>
      </c>
      <c r="Q758" t="s">
        <v>1104</v>
      </c>
      <c r="R758" t="s">
        <v>1044</v>
      </c>
      <c r="S758" t="s">
        <v>1047</v>
      </c>
      <c r="T758" t="s">
        <v>1601</v>
      </c>
      <c r="U758">
        <v>29.18641612268403</v>
      </c>
      <c r="V758" t="s">
        <v>1047</v>
      </c>
      <c r="W758" t="s">
        <v>1047</v>
      </c>
    </row>
    <row r="759" spans="1:23" x14ac:dyDescent="0.3">
      <c r="A759" t="s">
        <v>1036</v>
      </c>
      <c r="B759" t="s">
        <v>231</v>
      </c>
      <c r="C759" t="s">
        <v>231</v>
      </c>
      <c r="D759">
        <v>50121</v>
      </c>
      <c r="E759" t="s">
        <v>4390</v>
      </c>
      <c r="F759" t="s">
        <v>4391</v>
      </c>
      <c r="G759" s="1" t="s">
        <v>4392</v>
      </c>
      <c r="H759">
        <v>45815.592994328697</v>
      </c>
      <c r="I759" t="s">
        <v>1128</v>
      </c>
      <c r="J759">
        <v>100</v>
      </c>
      <c r="K759" t="s">
        <v>24</v>
      </c>
      <c r="L759" s="2" t="s">
        <v>16</v>
      </c>
      <c r="M759" s="3">
        <v>69</v>
      </c>
      <c r="N759">
        <v>1</v>
      </c>
      <c r="O759">
        <v>6.9000000000000006E-2</v>
      </c>
      <c r="P759" s="2" t="s">
        <v>2350</v>
      </c>
      <c r="Q759" t="s">
        <v>1104</v>
      </c>
      <c r="R759" t="s">
        <v>1044</v>
      </c>
      <c r="S759" t="s">
        <v>1047</v>
      </c>
      <c r="T759" t="s">
        <v>1601</v>
      </c>
      <c r="U759">
        <v>29.394848310184891</v>
      </c>
      <c r="V759" t="s">
        <v>1047</v>
      </c>
      <c r="W759" t="s">
        <v>1047</v>
      </c>
    </row>
    <row r="760" spans="1:23" x14ac:dyDescent="0.3">
      <c r="A760" t="s">
        <v>1036</v>
      </c>
      <c r="B760" t="s">
        <v>231</v>
      </c>
      <c r="C760" t="s">
        <v>231</v>
      </c>
      <c r="D760">
        <v>50269</v>
      </c>
      <c r="E760" t="s">
        <v>4393</v>
      </c>
      <c r="F760" t="s">
        <v>2498</v>
      </c>
      <c r="G760" s="1" t="s">
        <v>4394</v>
      </c>
      <c r="H760">
        <v>45815.592992337959</v>
      </c>
      <c r="I760" t="s">
        <v>1128</v>
      </c>
      <c r="J760">
        <v>100</v>
      </c>
      <c r="K760" t="s">
        <v>24</v>
      </c>
      <c r="L760" s="2" t="s">
        <v>16</v>
      </c>
      <c r="M760" s="3">
        <v>69</v>
      </c>
      <c r="N760">
        <v>1</v>
      </c>
      <c r="O760">
        <v>6.9000000000000006E-2</v>
      </c>
      <c r="P760" s="2" t="s">
        <v>2350</v>
      </c>
      <c r="Q760" t="s">
        <v>1104</v>
      </c>
      <c r="R760" t="s">
        <v>1044</v>
      </c>
      <c r="S760" t="s">
        <v>1047</v>
      </c>
      <c r="T760" t="s">
        <v>1601</v>
      </c>
      <c r="U760">
        <v>29.868985497683749</v>
      </c>
      <c r="V760" t="s">
        <v>1047</v>
      </c>
      <c r="W760" t="s">
        <v>1047</v>
      </c>
    </row>
    <row r="761" spans="1:23" x14ac:dyDescent="0.3">
      <c r="A761" t="s">
        <v>1036</v>
      </c>
      <c r="B761" t="s">
        <v>220</v>
      </c>
      <c r="C761" t="s">
        <v>220</v>
      </c>
      <c r="D761">
        <v>60870</v>
      </c>
      <c r="E761" t="s">
        <v>4395</v>
      </c>
      <c r="F761" t="s">
        <v>4377</v>
      </c>
      <c r="G761" s="1" t="s">
        <v>4396</v>
      </c>
      <c r="H761">
        <v>45815.58958709491</v>
      </c>
      <c r="I761" t="s">
        <v>1128</v>
      </c>
      <c r="J761">
        <v>110</v>
      </c>
      <c r="K761" t="s">
        <v>24</v>
      </c>
      <c r="L761" s="2" t="s">
        <v>16</v>
      </c>
      <c r="M761" s="3">
        <v>85.3</v>
      </c>
      <c r="N761">
        <v>1</v>
      </c>
      <c r="O761">
        <v>8.5300000000000001E-2</v>
      </c>
      <c r="P761" s="2" t="s">
        <v>2350</v>
      </c>
      <c r="Q761" t="s">
        <v>1104</v>
      </c>
      <c r="R761" t="s">
        <v>1044</v>
      </c>
      <c r="S761" t="s">
        <v>1047</v>
      </c>
      <c r="T761" t="s">
        <v>1486</v>
      </c>
      <c r="U761">
        <v>20.448818287040918</v>
      </c>
      <c r="V761" t="s">
        <v>1047</v>
      </c>
      <c r="W761" t="s">
        <v>1047</v>
      </c>
    </row>
    <row r="762" spans="1:23" x14ac:dyDescent="0.3">
      <c r="A762" t="s">
        <v>1036</v>
      </c>
      <c r="B762" t="s">
        <v>220</v>
      </c>
      <c r="C762" t="s">
        <v>220</v>
      </c>
      <c r="D762">
        <v>60509</v>
      </c>
      <c r="E762" t="s">
        <v>4397</v>
      </c>
      <c r="F762" t="s">
        <v>4398</v>
      </c>
      <c r="G762" s="1" t="s">
        <v>4399</v>
      </c>
      <c r="H762">
        <v>45815.589584386573</v>
      </c>
      <c r="I762" t="s">
        <v>1128</v>
      </c>
      <c r="J762">
        <v>110</v>
      </c>
      <c r="K762" t="s">
        <v>24</v>
      </c>
      <c r="L762" s="2" t="s">
        <v>16</v>
      </c>
      <c r="M762" s="3">
        <v>85.3</v>
      </c>
      <c r="N762">
        <v>1</v>
      </c>
      <c r="O762">
        <v>8.5300000000000001E-2</v>
      </c>
      <c r="P762" s="2" t="s">
        <v>2350</v>
      </c>
      <c r="Q762" t="s">
        <v>1104</v>
      </c>
      <c r="R762" t="s">
        <v>1044</v>
      </c>
      <c r="S762" t="s">
        <v>1047</v>
      </c>
      <c r="T762" t="s">
        <v>1355</v>
      </c>
      <c r="U762">
        <v>23.08389148148126</v>
      </c>
      <c r="V762" t="s">
        <v>1047</v>
      </c>
      <c r="W762" t="s">
        <v>1047</v>
      </c>
    </row>
    <row r="763" spans="1:23" x14ac:dyDescent="0.3">
      <c r="A763" t="s">
        <v>1036</v>
      </c>
      <c r="B763" t="s">
        <v>220</v>
      </c>
      <c r="C763" t="s">
        <v>220</v>
      </c>
      <c r="D763">
        <v>60870</v>
      </c>
      <c r="E763" t="s">
        <v>4400</v>
      </c>
      <c r="F763" t="s">
        <v>4377</v>
      </c>
      <c r="G763" s="1" t="s">
        <v>4401</v>
      </c>
      <c r="H763">
        <v>45815.588116597217</v>
      </c>
      <c r="I763" t="s">
        <v>1128</v>
      </c>
      <c r="J763">
        <v>110</v>
      </c>
      <c r="K763" t="s">
        <v>24</v>
      </c>
      <c r="L763" s="2" t="s">
        <v>16</v>
      </c>
      <c r="M763" s="3">
        <v>85.3</v>
      </c>
      <c r="N763">
        <v>1</v>
      </c>
      <c r="O763">
        <v>8.5300000000000001E-2</v>
      </c>
      <c r="P763" s="2" t="s">
        <v>2350</v>
      </c>
      <c r="Q763" t="s">
        <v>1104</v>
      </c>
      <c r="R763" t="s">
        <v>1044</v>
      </c>
      <c r="S763" t="s">
        <v>1047</v>
      </c>
      <c r="T763" t="s">
        <v>1486</v>
      </c>
      <c r="U763">
        <v>20.530884108797181</v>
      </c>
      <c r="V763" t="s">
        <v>1047</v>
      </c>
      <c r="W763" t="s">
        <v>1047</v>
      </c>
    </row>
    <row r="764" spans="1:23" x14ac:dyDescent="0.3">
      <c r="A764" t="s">
        <v>1036</v>
      </c>
      <c r="B764" t="s">
        <v>220</v>
      </c>
      <c r="C764" t="s">
        <v>220</v>
      </c>
      <c r="D764">
        <v>60379</v>
      </c>
      <c r="E764" t="s">
        <v>4402</v>
      </c>
      <c r="F764" t="s">
        <v>1483</v>
      </c>
      <c r="G764" s="1" t="s">
        <v>4403</v>
      </c>
      <c r="H764">
        <v>45815.588114606478</v>
      </c>
      <c r="I764" t="s">
        <v>1128</v>
      </c>
      <c r="J764">
        <v>110</v>
      </c>
      <c r="K764" t="s">
        <v>24</v>
      </c>
      <c r="L764" s="2" t="s">
        <v>16</v>
      </c>
      <c r="M764" s="3">
        <v>85.3</v>
      </c>
      <c r="N764">
        <v>1</v>
      </c>
      <c r="O764">
        <v>8.5300000000000001E-2</v>
      </c>
      <c r="P764" s="2" t="s">
        <v>2350</v>
      </c>
      <c r="Q764" t="s">
        <v>1104</v>
      </c>
      <c r="R764" t="s">
        <v>1044</v>
      </c>
      <c r="S764" t="s">
        <v>1047</v>
      </c>
      <c r="T764" t="s">
        <v>2219</v>
      </c>
      <c r="U764">
        <v>21.398744201389491</v>
      </c>
      <c r="V764" t="s">
        <v>1047</v>
      </c>
      <c r="W764" t="s">
        <v>1047</v>
      </c>
    </row>
    <row r="765" spans="1:23" x14ac:dyDescent="0.3">
      <c r="A765" t="s">
        <v>1036</v>
      </c>
      <c r="B765" t="s">
        <v>220</v>
      </c>
      <c r="C765" t="s">
        <v>220</v>
      </c>
      <c r="D765">
        <v>60867</v>
      </c>
      <c r="E765" t="s">
        <v>4404</v>
      </c>
      <c r="F765" t="s">
        <v>3021</v>
      </c>
      <c r="G765" s="1" t="s">
        <v>4405</v>
      </c>
      <c r="H765">
        <v>45815.587262407411</v>
      </c>
      <c r="I765" t="s">
        <v>1128</v>
      </c>
      <c r="J765">
        <v>110</v>
      </c>
      <c r="K765" t="s">
        <v>24</v>
      </c>
      <c r="L765" s="2" t="s">
        <v>16</v>
      </c>
      <c r="M765" s="3">
        <v>85.3</v>
      </c>
      <c r="N765">
        <v>1</v>
      </c>
      <c r="O765">
        <v>8.5300000000000001E-2</v>
      </c>
      <c r="P765" s="2" t="s">
        <v>2350</v>
      </c>
      <c r="Q765" t="s">
        <v>1104</v>
      </c>
      <c r="R765" t="s">
        <v>1044</v>
      </c>
      <c r="S765" t="s">
        <v>1047</v>
      </c>
      <c r="T765" t="s">
        <v>1481</v>
      </c>
      <c r="U765">
        <v>19.182907210648409</v>
      </c>
      <c r="V765" t="s">
        <v>1047</v>
      </c>
      <c r="W765" t="s">
        <v>1047</v>
      </c>
    </row>
    <row r="766" spans="1:23" x14ac:dyDescent="0.3">
      <c r="A766" t="s">
        <v>1036</v>
      </c>
      <c r="B766" t="s">
        <v>220</v>
      </c>
      <c r="C766" t="s">
        <v>220</v>
      </c>
      <c r="D766">
        <v>60506</v>
      </c>
      <c r="E766" t="s">
        <v>4406</v>
      </c>
      <c r="F766" t="s">
        <v>4407</v>
      </c>
      <c r="G766" s="1" t="s">
        <v>4408</v>
      </c>
      <c r="H766">
        <v>45815.586559953706</v>
      </c>
      <c r="I766" t="s">
        <v>1128</v>
      </c>
      <c r="J766">
        <v>110</v>
      </c>
      <c r="K766" t="s">
        <v>24</v>
      </c>
      <c r="L766" s="2" t="s">
        <v>16</v>
      </c>
      <c r="M766" s="3">
        <v>85.3</v>
      </c>
      <c r="N766">
        <v>1</v>
      </c>
      <c r="O766">
        <v>8.5300000000000001E-2</v>
      </c>
      <c r="P766" s="2" t="s">
        <v>2350</v>
      </c>
      <c r="Q766" t="s">
        <v>1104</v>
      </c>
      <c r="R766" t="s">
        <v>1044</v>
      </c>
      <c r="S766" t="s">
        <v>1047</v>
      </c>
      <c r="T766" t="s">
        <v>2551</v>
      </c>
      <c r="U766">
        <v>26.481020868057389</v>
      </c>
      <c r="V766" t="s">
        <v>1047</v>
      </c>
      <c r="W766" t="s">
        <v>1047</v>
      </c>
    </row>
    <row r="767" spans="1:23" x14ac:dyDescent="0.3">
      <c r="A767" t="s">
        <v>1036</v>
      </c>
      <c r="B767" t="s">
        <v>220</v>
      </c>
      <c r="C767" t="s">
        <v>220</v>
      </c>
      <c r="D767">
        <v>60867</v>
      </c>
      <c r="E767" t="s">
        <v>4409</v>
      </c>
      <c r="F767" t="s">
        <v>4410</v>
      </c>
      <c r="G767" s="1" t="s">
        <v>4411</v>
      </c>
      <c r="H767">
        <v>45815.586557245369</v>
      </c>
      <c r="I767" t="s">
        <v>1128</v>
      </c>
      <c r="J767">
        <v>110</v>
      </c>
      <c r="K767" t="s">
        <v>24</v>
      </c>
      <c r="L767" s="2" t="s">
        <v>16</v>
      </c>
      <c r="M767" s="3">
        <v>85.3</v>
      </c>
      <c r="N767">
        <v>1</v>
      </c>
      <c r="O767">
        <v>8.5300000000000001E-2</v>
      </c>
      <c r="P767" s="2" t="s">
        <v>2350</v>
      </c>
      <c r="Q767" t="s">
        <v>1104</v>
      </c>
      <c r="R767" t="s">
        <v>1044</v>
      </c>
      <c r="S767" t="s">
        <v>1047</v>
      </c>
      <c r="T767" t="s">
        <v>1481</v>
      </c>
      <c r="U767">
        <v>19.411952824069889</v>
      </c>
      <c r="V767" t="s">
        <v>1047</v>
      </c>
      <c r="W767" t="s">
        <v>1047</v>
      </c>
    </row>
    <row r="768" spans="1:23" x14ac:dyDescent="0.3">
      <c r="A768" t="s">
        <v>1036</v>
      </c>
      <c r="B768" t="s">
        <v>220</v>
      </c>
      <c r="C768" t="s">
        <v>220</v>
      </c>
      <c r="D768">
        <v>59891</v>
      </c>
      <c r="E768" t="s">
        <v>4412</v>
      </c>
      <c r="F768" t="s">
        <v>4413</v>
      </c>
      <c r="G768" s="1" t="s">
        <v>4414</v>
      </c>
      <c r="H768">
        <v>45815.579272418981</v>
      </c>
      <c r="I768" t="s">
        <v>1128</v>
      </c>
      <c r="J768">
        <v>110</v>
      </c>
      <c r="K768" t="s">
        <v>24</v>
      </c>
      <c r="L768" s="2" t="s">
        <v>16</v>
      </c>
      <c r="M768" s="3">
        <v>85.3</v>
      </c>
      <c r="N768">
        <v>1</v>
      </c>
      <c r="O768">
        <v>8.5300000000000001E-2</v>
      </c>
      <c r="P768" s="2" t="s">
        <v>2350</v>
      </c>
      <c r="Q768" t="s">
        <v>1104</v>
      </c>
      <c r="R768" t="s">
        <v>1044</v>
      </c>
      <c r="S768" t="s">
        <v>1047</v>
      </c>
      <c r="T768" t="s">
        <v>1475</v>
      </c>
      <c r="U768">
        <v>22.97486870370631</v>
      </c>
      <c r="V768" t="s">
        <v>1047</v>
      </c>
      <c r="W768" t="s">
        <v>1047</v>
      </c>
    </row>
    <row r="769" spans="1:23" x14ac:dyDescent="0.3">
      <c r="A769" t="s">
        <v>1036</v>
      </c>
      <c r="B769" t="s">
        <v>220</v>
      </c>
      <c r="C769" t="s">
        <v>220</v>
      </c>
      <c r="D769">
        <v>59314</v>
      </c>
      <c r="E769" t="s">
        <v>4415</v>
      </c>
      <c r="F769" t="s">
        <v>4416</v>
      </c>
      <c r="G769" s="1" t="s">
        <v>4417</v>
      </c>
      <c r="H769">
        <v>45815.578023946757</v>
      </c>
      <c r="I769" t="s">
        <v>1128</v>
      </c>
      <c r="J769">
        <v>110</v>
      </c>
      <c r="K769" t="s">
        <v>24</v>
      </c>
      <c r="L769" s="2" t="s">
        <v>16</v>
      </c>
      <c r="M769" s="3">
        <v>85.3</v>
      </c>
      <c r="N769">
        <v>1</v>
      </c>
      <c r="O769">
        <v>8.5300000000000001E-2</v>
      </c>
      <c r="P769" s="2" t="s">
        <v>2350</v>
      </c>
      <c r="Q769" t="s">
        <v>1104</v>
      </c>
      <c r="R769" t="s">
        <v>1044</v>
      </c>
      <c r="S769" t="s">
        <v>1047</v>
      </c>
      <c r="T769" t="s">
        <v>1288</v>
      </c>
      <c r="U769">
        <v>51.589365821761021</v>
      </c>
      <c r="V769" t="s">
        <v>1047</v>
      </c>
      <c r="W769" t="s">
        <v>1047</v>
      </c>
    </row>
    <row r="770" spans="1:23" x14ac:dyDescent="0.3">
      <c r="A770" t="s">
        <v>1036</v>
      </c>
      <c r="B770" t="s">
        <v>220</v>
      </c>
      <c r="C770" t="s">
        <v>220</v>
      </c>
      <c r="D770">
        <v>59891</v>
      </c>
      <c r="E770" t="s">
        <v>4418</v>
      </c>
      <c r="F770" t="s">
        <v>4383</v>
      </c>
      <c r="G770" s="1" t="s">
        <v>4419</v>
      </c>
      <c r="H770">
        <v>45815.578021770831</v>
      </c>
      <c r="I770" t="s">
        <v>1128</v>
      </c>
      <c r="J770">
        <v>110</v>
      </c>
      <c r="K770" t="s">
        <v>24</v>
      </c>
      <c r="L770" s="2" t="s">
        <v>16</v>
      </c>
      <c r="M770" s="3">
        <v>85.3</v>
      </c>
      <c r="N770">
        <v>1</v>
      </c>
      <c r="O770">
        <v>8.5300000000000001E-2</v>
      </c>
      <c r="P770" s="2" t="s">
        <v>2350</v>
      </c>
      <c r="Q770" t="s">
        <v>1104</v>
      </c>
      <c r="R770" t="s">
        <v>1044</v>
      </c>
      <c r="S770" t="s">
        <v>1047</v>
      </c>
      <c r="T770" t="s">
        <v>1475</v>
      </c>
      <c r="U770">
        <v>22.237798414353161</v>
      </c>
      <c r="V770" t="s">
        <v>1047</v>
      </c>
      <c r="W770" t="s">
        <v>1047</v>
      </c>
    </row>
    <row r="771" spans="1:23" x14ac:dyDescent="0.3">
      <c r="A771" t="s">
        <v>1036</v>
      </c>
      <c r="B771" t="s">
        <v>220</v>
      </c>
      <c r="C771" t="s">
        <v>220</v>
      </c>
      <c r="D771">
        <v>60870</v>
      </c>
      <c r="E771" t="s">
        <v>4420</v>
      </c>
      <c r="F771" t="s">
        <v>4421</v>
      </c>
      <c r="G771" s="1" t="s">
        <v>4422</v>
      </c>
      <c r="H771">
        <v>45815.578019780092</v>
      </c>
      <c r="I771" t="s">
        <v>1128</v>
      </c>
      <c r="J771">
        <v>110</v>
      </c>
      <c r="K771" t="s">
        <v>24</v>
      </c>
      <c r="L771" s="2" t="s">
        <v>16</v>
      </c>
      <c r="M771" s="3">
        <v>85.3</v>
      </c>
      <c r="N771">
        <v>1</v>
      </c>
      <c r="O771">
        <v>8.5300000000000001E-2</v>
      </c>
      <c r="P771" s="2" t="s">
        <v>2350</v>
      </c>
      <c r="Q771" t="s">
        <v>1104</v>
      </c>
      <c r="R771" t="s">
        <v>1044</v>
      </c>
      <c r="S771" t="s">
        <v>1047</v>
      </c>
      <c r="T771" t="s">
        <v>1546</v>
      </c>
      <c r="U771">
        <v>18.627682962964169</v>
      </c>
      <c r="V771" t="s">
        <v>1047</v>
      </c>
      <c r="W771" t="s">
        <v>1047</v>
      </c>
    </row>
    <row r="772" spans="1:23" x14ac:dyDescent="0.3">
      <c r="A772" t="s">
        <v>1036</v>
      </c>
      <c r="B772" t="s">
        <v>220</v>
      </c>
      <c r="C772" t="s">
        <v>220</v>
      </c>
      <c r="D772">
        <v>60509</v>
      </c>
      <c r="E772" t="s">
        <v>4423</v>
      </c>
      <c r="F772" t="s">
        <v>4424</v>
      </c>
      <c r="G772" s="1" t="s">
        <v>4425</v>
      </c>
      <c r="H772">
        <v>45815.578017256943</v>
      </c>
      <c r="I772" t="s">
        <v>1128</v>
      </c>
      <c r="J772">
        <v>110</v>
      </c>
      <c r="K772" t="s">
        <v>24</v>
      </c>
      <c r="L772" s="2" t="s">
        <v>16</v>
      </c>
      <c r="M772" s="3">
        <v>85.3</v>
      </c>
      <c r="N772">
        <v>1</v>
      </c>
      <c r="O772">
        <v>8.5300000000000001E-2</v>
      </c>
      <c r="P772" s="2" t="s">
        <v>2350</v>
      </c>
      <c r="Q772" t="s">
        <v>1104</v>
      </c>
      <c r="R772" t="s">
        <v>1044</v>
      </c>
      <c r="S772" t="s">
        <v>1047</v>
      </c>
      <c r="T772" t="s">
        <v>2219</v>
      </c>
      <c r="U772">
        <v>21.78591304398287</v>
      </c>
      <c r="V772" t="s">
        <v>1047</v>
      </c>
      <c r="W772" t="s">
        <v>1047</v>
      </c>
    </row>
    <row r="773" spans="1:23" x14ac:dyDescent="0.3">
      <c r="A773" t="s">
        <v>1036</v>
      </c>
      <c r="B773" t="s">
        <v>220</v>
      </c>
      <c r="C773" t="s">
        <v>220</v>
      </c>
      <c r="D773">
        <v>59891</v>
      </c>
      <c r="E773" t="s">
        <v>4426</v>
      </c>
      <c r="F773" t="s">
        <v>4427</v>
      </c>
      <c r="G773" s="1" t="s">
        <v>4428</v>
      </c>
      <c r="H773">
        <v>45815.560206041657</v>
      </c>
      <c r="I773" t="s">
        <v>1128</v>
      </c>
      <c r="J773">
        <v>110</v>
      </c>
      <c r="K773" t="s">
        <v>24</v>
      </c>
      <c r="L773" s="2" t="s">
        <v>16</v>
      </c>
      <c r="M773" s="3">
        <v>85.3</v>
      </c>
      <c r="N773">
        <v>1</v>
      </c>
      <c r="O773">
        <v>8.5300000000000001E-2</v>
      </c>
      <c r="P773" s="2" t="s">
        <v>2350</v>
      </c>
      <c r="Q773" t="s">
        <v>1104</v>
      </c>
      <c r="R773" t="s">
        <v>1044</v>
      </c>
      <c r="S773" t="s">
        <v>1047</v>
      </c>
      <c r="T773" t="s">
        <v>1486</v>
      </c>
      <c r="U773">
        <v>20.054158379629371</v>
      </c>
      <c r="V773" t="s">
        <v>1047</v>
      </c>
      <c r="W773" t="s">
        <v>1047</v>
      </c>
    </row>
    <row r="774" spans="1:23" x14ac:dyDescent="0.3">
      <c r="A774" t="s">
        <v>1036</v>
      </c>
      <c r="B774" t="s">
        <v>220</v>
      </c>
      <c r="C774" t="s">
        <v>220</v>
      </c>
      <c r="D774">
        <v>59891</v>
      </c>
      <c r="E774" t="s">
        <v>4429</v>
      </c>
      <c r="F774" t="s">
        <v>4027</v>
      </c>
      <c r="G774" s="1" t="s">
        <v>4430</v>
      </c>
      <c r="H774">
        <v>45815.560201701388</v>
      </c>
      <c r="I774" t="s">
        <v>1128</v>
      </c>
      <c r="J774">
        <v>110</v>
      </c>
      <c r="K774" t="s">
        <v>24</v>
      </c>
      <c r="L774" s="2" t="s">
        <v>16</v>
      </c>
      <c r="M774" s="3">
        <v>85.3</v>
      </c>
      <c r="N774">
        <v>1</v>
      </c>
      <c r="O774">
        <v>8.5300000000000001E-2</v>
      </c>
      <c r="P774" s="2" t="s">
        <v>2350</v>
      </c>
      <c r="Q774" t="s">
        <v>1104</v>
      </c>
      <c r="R774" t="s">
        <v>1044</v>
      </c>
      <c r="S774" t="s">
        <v>1047</v>
      </c>
      <c r="T774" t="s">
        <v>1475</v>
      </c>
      <c r="U774">
        <v>22.476010810183649</v>
      </c>
      <c r="V774" t="s">
        <v>1047</v>
      </c>
      <c r="W774" t="s">
        <v>1047</v>
      </c>
    </row>
    <row r="775" spans="1:23" x14ac:dyDescent="0.3">
      <c r="A775" t="s">
        <v>1036</v>
      </c>
      <c r="B775" t="s">
        <v>292</v>
      </c>
      <c r="C775" t="s">
        <v>292</v>
      </c>
      <c r="D775">
        <v>60753</v>
      </c>
      <c r="E775" t="s">
        <v>4431</v>
      </c>
      <c r="F775" t="s">
        <v>4329</v>
      </c>
      <c r="G775" s="1" t="s">
        <v>2027</v>
      </c>
      <c r="H775">
        <v>45815.418127372694</v>
      </c>
      <c r="I775" t="s">
        <v>1128</v>
      </c>
      <c r="J775">
        <v>110</v>
      </c>
      <c r="K775" t="s">
        <v>24</v>
      </c>
      <c r="L775" s="2" t="s">
        <v>16</v>
      </c>
      <c r="M775" s="3">
        <v>9.3309999999999995</v>
      </c>
      <c r="N775">
        <v>1</v>
      </c>
      <c r="O775">
        <v>9.330999999999999E-3</v>
      </c>
      <c r="P775" s="2" t="s">
        <v>1246</v>
      </c>
      <c r="Q775" t="s">
        <v>1104</v>
      </c>
      <c r="R775" t="s">
        <v>1044</v>
      </c>
      <c r="S775" t="s">
        <v>1047</v>
      </c>
      <c r="T775" t="s">
        <v>2219</v>
      </c>
      <c r="U775">
        <v>21.889521296296149</v>
      </c>
      <c r="V775" t="s">
        <v>1047</v>
      </c>
      <c r="W775" t="s">
        <v>1047</v>
      </c>
    </row>
    <row r="776" spans="1:23" x14ac:dyDescent="0.3">
      <c r="A776" t="s">
        <v>1036</v>
      </c>
      <c r="B776" t="s">
        <v>220</v>
      </c>
      <c r="C776" t="s">
        <v>220</v>
      </c>
      <c r="D776">
        <v>60379</v>
      </c>
      <c r="E776" t="s">
        <v>4432</v>
      </c>
      <c r="F776" t="s">
        <v>2900</v>
      </c>
      <c r="G776" s="1" t="s">
        <v>4433</v>
      </c>
      <c r="H776">
        <v>45815.396589340278</v>
      </c>
      <c r="I776" t="s">
        <v>1128</v>
      </c>
      <c r="J776">
        <v>110</v>
      </c>
      <c r="K776" t="s">
        <v>24</v>
      </c>
      <c r="L776" s="2" t="s">
        <v>16</v>
      </c>
      <c r="M776" s="3">
        <v>85.3</v>
      </c>
      <c r="N776">
        <v>1</v>
      </c>
      <c r="O776">
        <v>8.5300000000000001E-2</v>
      </c>
      <c r="P776" s="2" t="s">
        <v>2350</v>
      </c>
      <c r="Q776" t="s">
        <v>1104</v>
      </c>
      <c r="R776" t="s">
        <v>1044</v>
      </c>
      <c r="S776" t="s">
        <v>1047</v>
      </c>
      <c r="T776" t="s">
        <v>2219</v>
      </c>
      <c r="U776">
        <v>21.681988240743522</v>
      </c>
      <c r="V776" t="s">
        <v>1047</v>
      </c>
      <c r="W776" t="s">
        <v>1047</v>
      </c>
    </row>
    <row r="777" spans="1:23" x14ac:dyDescent="0.3">
      <c r="A777" t="s">
        <v>1036</v>
      </c>
      <c r="B777" t="s">
        <v>220</v>
      </c>
      <c r="C777" t="s">
        <v>220</v>
      </c>
      <c r="D777">
        <v>59917</v>
      </c>
      <c r="E777" t="s">
        <v>4434</v>
      </c>
      <c r="F777" t="s">
        <v>4435</v>
      </c>
      <c r="G777" s="1" t="s">
        <v>4436</v>
      </c>
      <c r="H777">
        <v>45815.396587708332</v>
      </c>
      <c r="I777" t="s">
        <v>1128</v>
      </c>
      <c r="J777">
        <v>110</v>
      </c>
      <c r="K777" t="s">
        <v>24</v>
      </c>
      <c r="L777" s="2" t="s">
        <v>16</v>
      </c>
      <c r="M777" s="3">
        <v>85.3</v>
      </c>
      <c r="N777">
        <v>1</v>
      </c>
      <c r="O777">
        <v>8.5300000000000001E-2</v>
      </c>
      <c r="P777" s="2" t="s">
        <v>2350</v>
      </c>
      <c r="Q777" t="s">
        <v>1104</v>
      </c>
      <c r="R777" t="s">
        <v>1044</v>
      </c>
      <c r="S777" t="s">
        <v>1047</v>
      </c>
      <c r="T777" t="s">
        <v>1264</v>
      </c>
      <c r="U777">
        <v>46.883827407407807</v>
      </c>
      <c r="V777" t="s">
        <v>1047</v>
      </c>
      <c r="W777" t="s">
        <v>1047</v>
      </c>
    </row>
    <row r="778" spans="1:23" x14ac:dyDescent="0.3">
      <c r="A778" t="s">
        <v>1036</v>
      </c>
      <c r="B778" t="s">
        <v>220</v>
      </c>
      <c r="C778" t="s">
        <v>220</v>
      </c>
      <c r="D778">
        <v>60870</v>
      </c>
      <c r="E778" t="s">
        <v>4437</v>
      </c>
      <c r="F778" t="s">
        <v>2203</v>
      </c>
      <c r="G778" s="1" t="s">
        <v>4438</v>
      </c>
      <c r="H778">
        <v>45815.394947928238</v>
      </c>
      <c r="I778" t="s">
        <v>1128</v>
      </c>
      <c r="J778">
        <v>110</v>
      </c>
      <c r="K778" t="s">
        <v>24</v>
      </c>
      <c r="L778" s="2" t="s">
        <v>16</v>
      </c>
      <c r="M778" s="3">
        <v>85.3</v>
      </c>
      <c r="N778">
        <v>1</v>
      </c>
      <c r="O778">
        <v>8.5300000000000001E-2</v>
      </c>
      <c r="P778" s="2" t="s">
        <v>2350</v>
      </c>
      <c r="Q778" t="s">
        <v>1104</v>
      </c>
      <c r="R778" t="s">
        <v>1044</v>
      </c>
      <c r="S778" t="s">
        <v>1047</v>
      </c>
      <c r="T778" t="s">
        <v>1546</v>
      </c>
      <c r="U778">
        <v>18.695041238424889</v>
      </c>
      <c r="V778" t="s">
        <v>1047</v>
      </c>
      <c r="W778" t="s">
        <v>1047</v>
      </c>
    </row>
    <row r="779" spans="1:23" x14ac:dyDescent="0.3">
      <c r="A779" t="s">
        <v>1036</v>
      </c>
      <c r="B779" t="s">
        <v>220</v>
      </c>
      <c r="C779" t="s">
        <v>220</v>
      </c>
      <c r="D779">
        <v>60506</v>
      </c>
      <c r="E779" t="s">
        <v>4439</v>
      </c>
      <c r="F779" t="s">
        <v>4440</v>
      </c>
      <c r="G779" s="1" t="s">
        <v>4441</v>
      </c>
      <c r="H779">
        <v>45815.3949459375</v>
      </c>
      <c r="I779" t="s">
        <v>1128</v>
      </c>
      <c r="J779">
        <v>110</v>
      </c>
      <c r="K779" t="s">
        <v>24</v>
      </c>
      <c r="L779" s="2" t="s">
        <v>16</v>
      </c>
      <c r="M779" s="3">
        <v>85.3</v>
      </c>
      <c r="N779">
        <v>1</v>
      </c>
      <c r="O779">
        <v>8.5300000000000001E-2</v>
      </c>
      <c r="P779" s="2" t="s">
        <v>2350</v>
      </c>
      <c r="Q779" t="s">
        <v>1104</v>
      </c>
      <c r="R779" t="s">
        <v>1044</v>
      </c>
      <c r="S779" t="s">
        <v>1047</v>
      </c>
      <c r="T779" t="s">
        <v>2551</v>
      </c>
      <c r="U779">
        <v>26.474685787034101</v>
      </c>
      <c r="V779" t="s">
        <v>1047</v>
      </c>
      <c r="W779" t="s">
        <v>1047</v>
      </c>
    </row>
    <row r="780" spans="1:23" x14ac:dyDescent="0.3">
      <c r="A780" t="s">
        <v>1036</v>
      </c>
      <c r="B780" t="s">
        <v>354</v>
      </c>
      <c r="C780" t="s">
        <v>354</v>
      </c>
      <c r="D780">
        <v>60521</v>
      </c>
      <c r="E780" t="s">
        <v>4442</v>
      </c>
      <c r="F780" t="s">
        <v>4443</v>
      </c>
      <c r="G780" s="1" t="s">
        <v>2455</v>
      </c>
      <c r="H780">
        <v>45815.380832326387</v>
      </c>
      <c r="I780" t="s">
        <v>1128</v>
      </c>
      <c r="J780">
        <v>110</v>
      </c>
      <c r="K780" t="s">
        <v>24</v>
      </c>
      <c r="L780" s="2" t="s">
        <v>16</v>
      </c>
      <c r="M780" s="3">
        <v>141</v>
      </c>
      <c r="N780">
        <v>1</v>
      </c>
      <c r="O780">
        <v>0.14099999999999999</v>
      </c>
      <c r="P780" s="2" t="s">
        <v>1246</v>
      </c>
      <c r="Q780" t="s">
        <v>1104</v>
      </c>
      <c r="R780" t="s">
        <v>1044</v>
      </c>
      <c r="S780" t="s">
        <v>1047</v>
      </c>
      <c r="T780" t="s">
        <v>2117</v>
      </c>
      <c r="U780">
        <v>8.5890925925923511</v>
      </c>
      <c r="V780" t="s">
        <v>1047</v>
      </c>
      <c r="W780" t="s">
        <v>1047</v>
      </c>
    </row>
    <row r="781" spans="1:23" x14ac:dyDescent="0.3">
      <c r="A781" t="s">
        <v>1036</v>
      </c>
      <c r="B781" t="s">
        <v>354</v>
      </c>
      <c r="C781" t="s">
        <v>354</v>
      </c>
      <c r="D781">
        <v>60521</v>
      </c>
      <c r="E781" t="s">
        <v>4444</v>
      </c>
      <c r="F781" t="s">
        <v>4445</v>
      </c>
      <c r="G781" s="1" t="s">
        <v>1094</v>
      </c>
      <c r="H781">
        <v>45815.378671863422</v>
      </c>
      <c r="I781" t="s">
        <v>1128</v>
      </c>
      <c r="J781">
        <v>110</v>
      </c>
      <c r="K781" t="s">
        <v>24</v>
      </c>
      <c r="L781" s="2" t="s">
        <v>16</v>
      </c>
      <c r="M781" s="3">
        <v>141</v>
      </c>
      <c r="N781">
        <v>1</v>
      </c>
      <c r="O781">
        <v>0.14099999999999999</v>
      </c>
      <c r="P781" s="2" t="s">
        <v>1246</v>
      </c>
      <c r="Q781" t="s">
        <v>1104</v>
      </c>
      <c r="R781" t="s">
        <v>1044</v>
      </c>
      <c r="S781" t="s">
        <v>1047</v>
      </c>
      <c r="T781" t="s">
        <v>1656</v>
      </c>
      <c r="U781">
        <v>12.73646353009099</v>
      </c>
      <c r="V781" t="s">
        <v>1047</v>
      </c>
      <c r="W781" t="s">
        <v>1047</v>
      </c>
    </row>
    <row r="782" spans="1:23" x14ac:dyDescent="0.3">
      <c r="A782" t="s">
        <v>1036</v>
      </c>
      <c r="B782" t="s">
        <v>133</v>
      </c>
      <c r="C782" t="s">
        <v>133</v>
      </c>
      <c r="D782">
        <v>60844</v>
      </c>
      <c r="E782" t="s">
        <v>4446</v>
      </c>
      <c r="F782" t="s">
        <v>4447</v>
      </c>
      <c r="G782" s="1" t="s">
        <v>4448</v>
      </c>
      <c r="H782">
        <v>45815.374151261567</v>
      </c>
      <c r="I782" t="s">
        <v>1128</v>
      </c>
      <c r="J782">
        <v>110</v>
      </c>
      <c r="K782" t="s">
        <v>24</v>
      </c>
      <c r="L782" s="2" t="s">
        <v>16</v>
      </c>
      <c r="M782" s="3">
        <v>49.66</v>
      </c>
      <c r="N782">
        <v>1</v>
      </c>
      <c r="O782">
        <v>4.9660000000000003E-2</v>
      </c>
      <c r="P782" s="2" t="s">
        <v>1446</v>
      </c>
      <c r="Q782" t="s">
        <v>1104</v>
      </c>
      <c r="R782" t="s">
        <v>1044</v>
      </c>
      <c r="S782" t="s">
        <v>1047</v>
      </c>
      <c r="T782" t="s">
        <v>1486</v>
      </c>
      <c r="U782">
        <v>20.553164837961958</v>
      </c>
      <c r="V782" t="s">
        <v>1047</v>
      </c>
      <c r="W782" t="s">
        <v>1047</v>
      </c>
    </row>
    <row r="783" spans="1:23" x14ac:dyDescent="0.3">
      <c r="A783" t="s">
        <v>1036</v>
      </c>
      <c r="B783" t="s">
        <v>1032</v>
      </c>
      <c r="C783" t="s">
        <v>1032</v>
      </c>
      <c r="D783">
        <v>59480</v>
      </c>
      <c r="E783" t="s">
        <v>4449</v>
      </c>
      <c r="F783" t="s">
        <v>4450</v>
      </c>
      <c r="G783" s="1" t="s">
        <v>4451</v>
      </c>
      <c r="H783">
        <v>45815.372519560187</v>
      </c>
      <c r="I783" t="s">
        <v>1128</v>
      </c>
      <c r="J783">
        <v>110</v>
      </c>
      <c r="K783" t="s">
        <v>24</v>
      </c>
      <c r="L783" s="2" t="s">
        <v>16</v>
      </c>
      <c r="M783" s="3">
        <v>58</v>
      </c>
      <c r="N783">
        <v>1</v>
      </c>
      <c r="O783">
        <v>5.8000000000000003E-2</v>
      </c>
      <c r="P783" s="2" t="s">
        <v>1047</v>
      </c>
      <c r="Q783" t="s">
        <v>1104</v>
      </c>
      <c r="R783" t="s">
        <v>1044</v>
      </c>
      <c r="S783" t="s">
        <v>1047</v>
      </c>
      <c r="T783" t="s">
        <v>1113</v>
      </c>
      <c r="U783">
        <v>57.050822974539187</v>
      </c>
      <c r="V783" t="s">
        <v>1047</v>
      </c>
      <c r="W783" t="s">
        <v>1047</v>
      </c>
    </row>
    <row r="784" spans="1:23" x14ac:dyDescent="0.3">
      <c r="A784" t="s">
        <v>1036</v>
      </c>
      <c r="B784" t="s">
        <v>1011</v>
      </c>
      <c r="C784" t="s">
        <v>1011</v>
      </c>
      <c r="D784">
        <v>58450</v>
      </c>
      <c r="E784" t="s">
        <v>4452</v>
      </c>
      <c r="F784" t="s">
        <v>4308</v>
      </c>
      <c r="G784" s="1" t="s">
        <v>3107</v>
      </c>
      <c r="H784">
        <v>45815.354673726848</v>
      </c>
      <c r="I784" t="s">
        <v>1128</v>
      </c>
      <c r="J784">
        <v>110</v>
      </c>
      <c r="K784" t="s">
        <v>24</v>
      </c>
      <c r="L784" s="2" t="s">
        <v>16</v>
      </c>
      <c r="M784" s="3">
        <v>69</v>
      </c>
      <c r="N784">
        <v>1</v>
      </c>
      <c r="O784">
        <v>6.9000000000000006E-2</v>
      </c>
      <c r="P784" s="2" t="s">
        <v>1047</v>
      </c>
      <c r="Q784" t="s">
        <v>1104</v>
      </c>
      <c r="R784" t="s">
        <v>1044</v>
      </c>
      <c r="S784" t="s">
        <v>1047</v>
      </c>
      <c r="T784" t="s">
        <v>2111</v>
      </c>
      <c r="U784">
        <v>4.0512599652793142</v>
      </c>
      <c r="V784" t="s">
        <v>1047</v>
      </c>
      <c r="W784" t="s">
        <v>1047</v>
      </c>
    </row>
    <row r="785" spans="1:23" x14ac:dyDescent="0.3">
      <c r="A785" t="s">
        <v>1036</v>
      </c>
      <c r="B785" t="s">
        <v>1010</v>
      </c>
      <c r="C785" t="s">
        <v>1010</v>
      </c>
      <c r="D785">
        <v>58662</v>
      </c>
      <c r="E785" t="s">
        <v>4453</v>
      </c>
      <c r="F785" t="s">
        <v>4454</v>
      </c>
      <c r="G785" s="1" t="s">
        <v>4455</v>
      </c>
      <c r="H785">
        <v>45815.354672280097</v>
      </c>
      <c r="I785" t="s">
        <v>1128</v>
      </c>
      <c r="J785">
        <v>110</v>
      </c>
      <c r="K785" t="s">
        <v>24</v>
      </c>
      <c r="L785" s="2" t="s">
        <v>16</v>
      </c>
      <c r="M785" s="3">
        <v>58.13</v>
      </c>
      <c r="N785">
        <v>1</v>
      </c>
      <c r="O785">
        <v>5.8130000000000001E-2</v>
      </c>
      <c r="P785" s="2" t="s">
        <v>1047</v>
      </c>
      <c r="Q785" t="s">
        <v>1104</v>
      </c>
      <c r="R785" t="s">
        <v>1044</v>
      </c>
      <c r="S785" t="s">
        <v>1047</v>
      </c>
      <c r="T785" t="s">
        <v>2510</v>
      </c>
      <c r="U785">
        <v>9.4600965393474326</v>
      </c>
      <c r="V785" t="s">
        <v>1047</v>
      </c>
      <c r="W785" t="s">
        <v>1047</v>
      </c>
    </row>
    <row r="786" spans="1:23" x14ac:dyDescent="0.3">
      <c r="A786" t="s">
        <v>1036</v>
      </c>
      <c r="B786" t="s">
        <v>1011</v>
      </c>
      <c r="C786" t="s">
        <v>1011</v>
      </c>
      <c r="D786">
        <v>61224</v>
      </c>
      <c r="E786" t="s">
        <v>4456</v>
      </c>
      <c r="F786" t="s">
        <v>4454</v>
      </c>
      <c r="G786" s="1" t="s">
        <v>4457</v>
      </c>
      <c r="H786">
        <v>45815.354659803241</v>
      </c>
      <c r="I786" t="s">
        <v>1128</v>
      </c>
      <c r="J786">
        <v>110</v>
      </c>
      <c r="K786" t="s">
        <v>24</v>
      </c>
      <c r="L786" s="2" t="s">
        <v>16</v>
      </c>
      <c r="M786" s="3">
        <v>69</v>
      </c>
      <c r="N786">
        <v>1</v>
      </c>
      <c r="O786">
        <v>6.9000000000000006E-2</v>
      </c>
      <c r="P786" s="2" t="s">
        <v>1047</v>
      </c>
      <c r="Q786" t="s">
        <v>1104</v>
      </c>
      <c r="R786" t="s">
        <v>1044</v>
      </c>
      <c r="S786" t="s">
        <v>1047</v>
      </c>
      <c r="T786" t="s">
        <v>2510</v>
      </c>
      <c r="U786">
        <v>9.527136643519043</v>
      </c>
      <c r="V786" t="s">
        <v>1047</v>
      </c>
      <c r="W786" t="s">
        <v>1047</v>
      </c>
    </row>
    <row r="787" spans="1:23" x14ac:dyDescent="0.3">
      <c r="A787" t="s">
        <v>1036</v>
      </c>
      <c r="B787" t="s">
        <v>956</v>
      </c>
      <c r="C787" t="s">
        <v>956</v>
      </c>
      <c r="D787">
        <v>60237</v>
      </c>
      <c r="E787" t="s">
        <v>4458</v>
      </c>
      <c r="F787" t="s">
        <v>4459</v>
      </c>
      <c r="G787" s="1" t="s">
        <v>4460</v>
      </c>
      <c r="H787">
        <v>45815.344284814812</v>
      </c>
      <c r="I787" t="s">
        <v>1128</v>
      </c>
      <c r="J787">
        <v>110</v>
      </c>
      <c r="K787" t="s">
        <v>24</v>
      </c>
      <c r="L787" s="2" t="s">
        <v>1041</v>
      </c>
      <c r="M787" s="3">
        <v>148.19999999999999</v>
      </c>
      <c r="N787">
        <v>1</v>
      </c>
      <c r="O787">
        <v>0.1482</v>
      </c>
      <c r="P787" s="2" t="s">
        <v>1042</v>
      </c>
      <c r="Q787" t="s">
        <v>1104</v>
      </c>
      <c r="R787" t="s">
        <v>1044</v>
      </c>
      <c r="S787" t="s">
        <v>1047</v>
      </c>
      <c r="T787" t="s">
        <v>1046</v>
      </c>
      <c r="U787">
        <v>39.625244803239177</v>
      </c>
      <c r="V787" t="s">
        <v>1047</v>
      </c>
      <c r="W787" t="s">
        <v>1047</v>
      </c>
    </row>
    <row r="788" spans="1:23" x14ac:dyDescent="0.3">
      <c r="A788" t="s">
        <v>1036</v>
      </c>
      <c r="B788" t="s">
        <v>956</v>
      </c>
      <c r="C788" t="s">
        <v>956</v>
      </c>
      <c r="D788">
        <v>52932</v>
      </c>
      <c r="E788" t="s">
        <v>4461</v>
      </c>
      <c r="F788" t="s">
        <v>4462</v>
      </c>
      <c r="G788" s="1" t="s">
        <v>4463</v>
      </c>
      <c r="H788">
        <v>45815.341334560188</v>
      </c>
      <c r="I788" t="s">
        <v>1128</v>
      </c>
      <c r="J788">
        <v>100</v>
      </c>
      <c r="K788" t="s">
        <v>24</v>
      </c>
      <c r="L788" s="2" t="s">
        <v>1041</v>
      </c>
      <c r="M788" s="3">
        <v>148.19999999999999</v>
      </c>
      <c r="N788">
        <v>1</v>
      </c>
      <c r="O788">
        <v>0.1482</v>
      </c>
      <c r="P788" s="2" t="s">
        <v>1042</v>
      </c>
      <c r="Q788" t="s">
        <v>1104</v>
      </c>
      <c r="R788" t="s">
        <v>1044</v>
      </c>
      <c r="S788" t="s">
        <v>1047</v>
      </c>
      <c r="T788" t="s">
        <v>1071</v>
      </c>
      <c r="U788">
        <v>41.336333020837628</v>
      </c>
      <c r="V788" t="s">
        <v>1047</v>
      </c>
      <c r="W788" t="s">
        <v>1047</v>
      </c>
    </row>
    <row r="789" spans="1:23" x14ac:dyDescent="0.3">
      <c r="A789" t="s">
        <v>1036</v>
      </c>
      <c r="B789" t="s">
        <v>956</v>
      </c>
      <c r="C789" t="s">
        <v>956</v>
      </c>
      <c r="D789">
        <v>54583</v>
      </c>
      <c r="E789" t="s">
        <v>4464</v>
      </c>
      <c r="F789" t="s">
        <v>4462</v>
      </c>
      <c r="G789" s="1" t="s">
        <v>4465</v>
      </c>
      <c r="H789">
        <v>45815.337574282406</v>
      </c>
      <c r="I789" t="s">
        <v>1128</v>
      </c>
      <c r="J789">
        <v>100</v>
      </c>
      <c r="K789" t="s">
        <v>24</v>
      </c>
      <c r="L789" s="2" t="s">
        <v>1041</v>
      </c>
      <c r="M789" s="3">
        <v>148.19999999999999</v>
      </c>
      <c r="N789">
        <v>1</v>
      </c>
      <c r="O789">
        <v>0.1482</v>
      </c>
      <c r="P789" s="2" t="s">
        <v>1042</v>
      </c>
      <c r="Q789" t="s">
        <v>1104</v>
      </c>
      <c r="R789" t="s">
        <v>1044</v>
      </c>
      <c r="S789" t="s">
        <v>1047</v>
      </c>
      <c r="T789" t="s">
        <v>1071</v>
      </c>
      <c r="U789">
        <v>41.195068391200039</v>
      </c>
      <c r="V789" t="s">
        <v>1047</v>
      </c>
      <c r="W789" t="s">
        <v>1047</v>
      </c>
    </row>
    <row r="790" spans="1:23" x14ac:dyDescent="0.3">
      <c r="A790" t="s">
        <v>1036</v>
      </c>
      <c r="B790" t="s">
        <v>956</v>
      </c>
      <c r="C790" t="s">
        <v>956</v>
      </c>
      <c r="D790">
        <v>52932</v>
      </c>
      <c r="E790" t="s">
        <v>4466</v>
      </c>
      <c r="F790" t="s">
        <v>4467</v>
      </c>
      <c r="G790" s="1" t="s">
        <v>2128</v>
      </c>
      <c r="H790">
        <v>45815.337573020843</v>
      </c>
      <c r="I790" t="s">
        <v>1128</v>
      </c>
      <c r="J790">
        <v>100</v>
      </c>
      <c r="K790" t="s">
        <v>24</v>
      </c>
      <c r="L790" s="2" t="s">
        <v>1041</v>
      </c>
      <c r="M790" s="3">
        <v>148.19999999999999</v>
      </c>
      <c r="N790">
        <v>1</v>
      </c>
      <c r="O790">
        <v>0.1482</v>
      </c>
      <c r="P790" s="2" t="s">
        <v>1042</v>
      </c>
      <c r="Q790" t="s">
        <v>1104</v>
      </c>
      <c r="R790" t="s">
        <v>1044</v>
      </c>
      <c r="S790" t="s">
        <v>1047</v>
      </c>
      <c r="T790" t="s">
        <v>1052</v>
      </c>
      <c r="U790">
        <v>40.785893125001166</v>
      </c>
      <c r="V790" t="s">
        <v>1047</v>
      </c>
      <c r="W790" t="s">
        <v>1047</v>
      </c>
    </row>
    <row r="791" spans="1:23" x14ac:dyDescent="0.3">
      <c r="A791" t="s">
        <v>1036</v>
      </c>
      <c r="B791" t="s">
        <v>1032</v>
      </c>
      <c r="C791" t="s">
        <v>1032</v>
      </c>
      <c r="D791">
        <v>59480</v>
      </c>
      <c r="E791" t="s">
        <v>4468</v>
      </c>
      <c r="F791" t="s">
        <v>4469</v>
      </c>
      <c r="G791" s="1" t="s">
        <v>3770</v>
      </c>
      <c r="H791">
        <v>45815.335676030103</v>
      </c>
      <c r="I791" t="s">
        <v>1128</v>
      </c>
      <c r="J791">
        <v>110</v>
      </c>
      <c r="K791" t="s">
        <v>24</v>
      </c>
      <c r="L791" s="2" t="s">
        <v>16</v>
      </c>
      <c r="M791" s="3">
        <v>58</v>
      </c>
      <c r="N791">
        <v>1</v>
      </c>
      <c r="O791">
        <v>5.8000000000000003E-2</v>
      </c>
      <c r="P791" s="2" t="s">
        <v>1047</v>
      </c>
      <c r="Q791" t="s">
        <v>1104</v>
      </c>
      <c r="R791" t="s">
        <v>1044</v>
      </c>
      <c r="S791" t="s">
        <v>1047</v>
      </c>
      <c r="T791" t="s">
        <v>2599</v>
      </c>
      <c r="U791">
        <v>45.188536817127897</v>
      </c>
      <c r="V791" t="s">
        <v>1047</v>
      </c>
      <c r="W791" t="s">
        <v>1047</v>
      </c>
    </row>
    <row r="792" spans="1:23" x14ac:dyDescent="0.3">
      <c r="A792" t="s">
        <v>1036</v>
      </c>
      <c r="B792" t="s">
        <v>554</v>
      </c>
      <c r="C792" t="s">
        <v>554</v>
      </c>
      <c r="D792">
        <v>58504</v>
      </c>
      <c r="E792" t="s">
        <v>4470</v>
      </c>
      <c r="F792" t="s">
        <v>4277</v>
      </c>
      <c r="G792" s="1" t="s">
        <v>2758</v>
      </c>
      <c r="H792">
        <v>45815.33075069444</v>
      </c>
      <c r="I792" t="s">
        <v>1128</v>
      </c>
      <c r="J792">
        <v>110</v>
      </c>
      <c r="K792" t="s">
        <v>24</v>
      </c>
      <c r="L792" s="2" t="s">
        <v>16</v>
      </c>
      <c r="M792" s="3">
        <v>140.13999999999999</v>
      </c>
      <c r="N792">
        <v>1</v>
      </c>
      <c r="O792">
        <v>0.14013999999999999</v>
      </c>
      <c r="P792" s="2" t="s">
        <v>1473</v>
      </c>
      <c r="Q792" t="s">
        <v>1104</v>
      </c>
      <c r="R792" t="s">
        <v>1044</v>
      </c>
      <c r="S792" t="s">
        <v>1047</v>
      </c>
      <c r="T792" t="s">
        <v>2088</v>
      </c>
      <c r="U792">
        <v>3.2484056713001341</v>
      </c>
      <c r="V792" t="s">
        <v>1047</v>
      </c>
      <c r="W792" t="s">
        <v>1047</v>
      </c>
    </row>
    <row r="793" spans="1:23" x14ac:dyDescent="0.3">
      <c r="A793" t="s">
        <v>1036</v>
      </c>
      <c r="B793" t="s">
        <v>354</v>
      </c>
      <c r="C793" t="s">
        <v>354</v>
      </c>
      <c r="D793">
        <v>60521</v>
      </c>
      <c r="E793" t="s">
        <v>4471</v>
      </c>
      <c r="F793" t="s">
        <v>4472</v>
      </c>
      <c r="G793" s="1" t="s">
        <v>4473</v>
      </c>
      <c r="H793">
        <v>45815.329062916673</v>
      </c>
      <c r="I793" t="s">
        <v>1128</v>
      </c>
      <c r="J793">
        <v>110</v>
      </c>
      <c r="K793" t="s">
        <v>24</v>
      </c>
      <c r="L793" s="2" t="s">
        <v>16</v>
      </c>
      <c r="M793" s="3">
        <v>141</v>
      </c>
      <c r="N793">
        <v>1</v>
      </c>
      <c r="O793">
        <v>0.14099999999999999</v>
      </c>
      <c r="P793" s="2" t="s">
        <v>1246</v>
      </c>
      <c r="Q793" t="s">
        <v>1104</v>
      </c>
      <c r="R793" t="s">
        <v>1044</v>
      </c>
      <c r="S793" t="s">
        <v>1047</v>
      </c>
      <c r="T793" t="s">
        <v>2117</v>
      </c>
      <c r="U793">
        <v>8.540480277777533</v>
      </c>
      <c r="V793" t="s">
        <v>1047</v>
      </c>
      <c r="W793" t="s">
        <v>1047</v>
      </c>
    </row>
    <row r="794" spans="1:23" x14ac:dyDescent="0.3">
      <c r="A794" t="s">
        <v>1036</v>
      </c>
      <c r="B794" t="s">
        <v>858</v>
      </c>
      <c r="C794" t="s">
        <v>858</v>
      </c>
      <c r="D794">
        <v>58748</v>
      </c>
      <c r="E794" t="s">
        <v>4474</v>
      </c>
      <c r="F794" t="s">
        <v>4475</v>
      </c>
      <c r="G794" s="1" t="s">
        <v>4476</v>
      </c>
      <c r="H794">
        <v>45815.258097337974</v>
      </c>
      <c r="I794" t="s">
        <v>1128</v>
      </c>
      <c r="J794">
        <v>110</v>
      </c>
      <c r="K794" t="s">
        <v>24</v>
      </c>
      <c r="L794" s="2" t="s">
        <v>16</v>
      </c>
      <c r="M794" s="3">
        <v>114.6</v>
      </c>
      <c r="N794">
        <v>1</v>
      </c>
      <c r="O794">
        <v>0.11459999999999999</v>
      </c>
      <c r="P794" s="2" t="s">
        <v>1492</v>
      </c>
      <c r="Q794" t="s">
        <v>1080</v>
      </c>
      <c r="R794" t="s">
        <v>1044</v>
      </c>
      <c r="S794" t="s">
        <v>1047</v>
      </c>
      <c r="T794" t="s">
        <v>1298</v>
      </c>
      <c r="U794">
        <v>52.571349652775098</v>
      </c>
      <c r="V794" t="s">
        <v>1047</v>
      </c>
      <c r="W794" t="s">
        <v>1047</v>
      </c>
    </row>
    <row r="795" spans="1:23" x14ac:dyDescent="0.3">
      <c r="A795" t="s">
        <v>1036</v>
      </c>
      <c r="B795" t="s">
        <v>133</v>
      </c>
      <c r="C795" t="s">
        <v>133</v>
      </c>
      <c r="D795">
        <v>59845</v>
      </c>
      <c r="E795" t="s">
        <v>4477</v>
      </c>
      <c r="F795" t="s">
        <v>1527</v>
      </c>
      <c r="G795" s="1" t="s">
        <v>4478</v>
      </c>
      <c r="H795">
        <v>45815.257879409721</v>
      </c>
      <c r="I795" t="s">
        <v>1128</v>
      </c>
      <c r="J795">
        <v>110</v>
      </c>
      <c r="K795" t="s">
        <v>24</v>
      </c>
      <c r="L795" s="2" t="s">
        <v>16</v>
      </c>
      <c r="M795" s="3">
        <v>49.66</v>
      </c>
      <c r="N795">
        <v>1</v>
      </c>
      <c r="O795">
        <v>4.9660000000000003E-2</v>
      </c>
      <c r="P795" s="2" t="s">
        <v>1446</v>
      </c>
      <c r="Q795" t="s">
        <v>1080</v>
      </c>
      <c r="R795" t="s">
        <v>1044</v>
      </c>
      <c r="S795" t="s">
        <v>1047</v>
      </c>
      <c r="T795" t="s">
        <v>1327</v>
      </c>
      <c r="U795">
        <v>44.616172465277486</v>
      </c>
      <c r="V795" t="s">
        <v>1047</v>
      </c>
      <c r="W795" t="s">
        <v>1047</v>
      </c>
    </row>
    <row r="796" spans="1:23" x14ac:dyDescent="0.3">
      <c r="A796" t="s">
        <v>1036</v>
      </c>
      <c r="B796" t="s">
        <v>1011</v>
      </c>
      <c r="C796" t="s">
        <v>1011</v>
      </c>
      <c r="D796">
        <v>61224</v>
      </c>
      <c r="E796" t="s">
        <v>4479</v>
      </c>
      <c r="F796" t="s">
        <v>4480</v>
      </c>
      <c r="G796" s="1" t="s">
        <v>4481</v>
      </c>
      <c r="H796">
        <v>45815.257695844914</v>
      </c>
      <c r="I796" t="s">
        <v>1128</v>
      </c>
      <c r="J796">
        <v>110</v>
      </c>
      <c r="K796" t="s">
        <v>24</v>
      </c>
      <c r="L796" s="2" t="s">
        <v>16</v>
      </c>
      <c r="M796" s="3">
        <v>69</v>
      </c>
      <c r="N796">
        <v>1</v>
      </c>
      <c r="O796">
        <v>6.9000000000000006E-2</v>
      </c>
      <c r="P796" s="2" t="s">
        <v>1047</v>
      </c>
      <c r="Q796" t="s">
        <v>1080</v>
      </c>
      <c r="R796" t="s">
        <v>1044</v>
      </c>
      <c r="S796" t="s">
        <v>1047</v>
      </c>
      <c r="T796" t="s">
        <v>2510</v>
      </c>
      <c r="U796">
        <v>9.2549699074079399</v>
      </c>
      <c r="V796" t="s">
        <v>1047</v>
      </c>
      <c r="W796" t="s">
        <v>1047</v>
      </c>
    </row>
    <row r="797" spans="1:23" x14ac:dyDescent="0.3">
      <c r="A797" t="s">
        <v>1036</v>
      </c>
      <c r="B797" t="s">
        <v>1011</v>
      </c>
      <c r="C797" t="s">
        <v>1011</v>
      </c>
      <c r="D797">
        <v>61224</v>
      </c>
      <c r="E797" t="s">
        <v>4482</v>
      </c>
      <c r="F797" t="s">
        <v>4345</v>
      </c>
      <c r="G797" s="1" t="s">
        <v>2356</v>
      </c>
      <c r="H797">
        <v>45815.256314826387</v>
      </c>
      <c r="I797" t="s">
        <v>1128</v>
      </c>
      <c r="J797">
        <v>110</v>
      </c>
      <c r="K797" t="s">
        <v>24</v>
      </c>
      <c r="L797" s="2" t="s">
        <v>16</v>
      </c>
      <c r="M797" s="3">
        <v>69</v>
      </c>
      <c r="N797">
        <v>1</v>
      </c>
      <c r="O797">
        <v>6.9000000000000006E-2</v>
      </c>
      <c r="P797" s="2" t="s">
        <v>1047</v>
      </c>
      <c r="Q797" t="s">
        <v>1080</v>
      </c>
      <c r="R797" t="s">
        <v>1044</v>
      </c>
      <c r="S797" t="s">
        <v>1047</v>
      </c>
      <c r="T797" t="s">
        <v>2510</v>
      </c>
      <c r="U797">
        <v>9.0910769212932792</v>
      </c>
      <c r="V797" t="s">
        <v>1047</v>
      </c>
      <c r="W797" t="s">
        <v>1047</v>
      </c>
    </row>
    <row r="798" spans="1:23" x14ac:dyDescent="0.3">
      <c r="A798" t="s">
        <v>1036</v>
      </c>
      <c r="B798" t="s">
        <v>1011</v>
      </c>
      <c r="C798" t="s">
        <v>1011</v>
      </c>
      <c r="D798">
        <v>58714</v>
      </c>
      <c r="E798" t="s">
        <v>4483</v>
      </c>
      <c r="F798" t="s">
        <v>4484</v>
      </c>
      <c r="G798" s="1" t="s">
        <v>2997</v>
      </c>
      <c r="H798">
        <v>45815.256313379628</v>
      </c>
      <c r="I798" t="s">
        <v>1128</v>
      </c>
      <c r="J798">
        <v>110</v>
      </c>
      <c r="K798" t="s">
        <v>24</v>
      </c>
      <c r="L798" s="2" t="s">
        <v>16</v>
      </c>
      <c r="M798" s="3">
        <v>69</v>
      </c>
      <c r="N798">
        <v>1</v>
      </c>
      <c r="O798">
        <v>6.9000000000000006E-2</v>
      </c>
      <c r="P798" s="2" t="s">
        <v>1047</v>
      </c>
      <c r="Q798" t="s">
        <v>1080</v>
      </c>
      <c r="R798" t="s">
        <v>1044</v>
      </c>
      <c r="S798" t="s">
        <v>1047</v>
      </c>
      <c r="T798" t="s">
        <v>2088</v>
      </c>
      <c r="U798">
        <v>3.5443876273129709</v>
      </c>
      <c r="V798" t="s">
        <v>1047</v>
      </c>
      <c r="W798" t="s">
        <v>1047</v>
      </c>
    </row>
    <row r="799" spans="1:23" x14ac:dyDescent="0.3">
      <c r="A799" t="s">
        <v>1036</v>
      </c>
      <c r="B799" t="s">
        <v>220</v>
      </c>
      <c r="C799" t="s">
        <v>220</v>
      </c>
      <c r="D799">
        <v>60870</v>
      </c>
      <c r="E799" t="s">
        <v>4485</v>
      </c>
      <c r="F799" t="s">
        <v>1543</v>
      </c>
      <c r="G799" s="1" t="s">
        <v>4486</v>
      </c>
      <c r="H799">
        <v>45815.24913783565</v>
      </c>
      <c r="I799" t="s">
        <v>1128</v>
      </c>
      <c r="J799">
        <v>110</v>
      </c>
      <c r="K799" t="s">
        <v>24</v>
      </c>
      <c r="L799" s="2" t="s">
        <v>16</v>
      </c>
      <c r="M799" s="3">
        <v>85.3</v>
      </c>
      <c r="N799">
        <v>1</v>
      </c>
      <c r="O799">
        <v>8.5300000000000001E-2</v>
      </c>
      <c r="P799" s="2" t="s">
        <v>2350</v>
      </c>
      <c r="Q799" t="s">
        <v>1080</v>
      </c>
      <c r="R799" t="s">
        <v>1044</v>
      </c>
      <c r="S799" t="s">
        <v>1047</v>
      </c>
      <c r="T799" t="s">
        <v>1546</v>
      </c>
      <c r="U799">
        <v>18.94940717592544</v>
      </c>
      <c r="V799" t="s">
        <v>1047</v>
      </c>
      <c r="W799" t="s">
        <v>1047</v>
      </c>
    </row>
    <row r="800" spans="1:23" x14ac:dyDescent="0.3">
      <c r="A800" t="s">
        <v>1036</v>
      </c>
      <c r="B800" t="s">
        <v>220</v>
      </c>
      <c r="C800" t="s">
        <v>220</v>
      </c>
      <c r="D800">
        <v>59888</v>
      </c>
      <c r="E800" t="s">
        <v>4487</v>
      </c>
      <c r="F800" t="s">
        <v>4488</v>
      </c>
      <c r="G800" s="1" t="s">
        <v>4489</v>
      </c>
      <c r="H800">
        <v>45815.249136388891</v>
      </c>
      <c r="I800" t="s">
        <v>1128</v>
      </c>
      <c r="J800">
        <v>110</v>
      </c>
      <c r="K800" t="s">
        <v>24</v>
      </c>
      <c r="L800" s="2" t="s">
        <v>16</v>
      </c>
      <c r="M800" s="3">
        <v>85.3</v>
      </c>
      <c r="N800">
        <v>1</v>
      </c>
      <c r="O800">
        <v>8.5300000000000001E-2</v>
      </c>
      <c r="P800" s="2" t="s">
        <v>2350</v>
      </c>
      <c r="Q800" t="s">
        <v>1080</v>
      </c>
      <c r="R800" t="s">
        <v>1044</v>
      </c>
      <c r="S800" t="s">
        <v>1047</v>
      </c>
      <c r="T800" t="s">
        <v>1355</v>
      </c>
      <c r="U800">
        <v>23.664481840278309</v>
      </c>
      <c r="V800" t="s">
        <v>1047</v>
      </c>
      <c r="W800" t="s">
        <v>1047</v>
      </c>
    </row>
    <row r="801" spans="1:23" x14ac:dyDescent="0.3">
      <c r="A801" t="s">
        <v>1036</v>
      </c>
      <c r="B801" t="s">
        <v>220</v>
      </c>
      <c r="C801" t="s">
        <v>220</v>
      </c>
      <c r="D801">
        <v>59891</v>
      </c>
      <c r="E801" t="s">
        <v>4490</v>
      </c>
      <c r="F801" t="s">
        <v>4491</v>
      </c>
      <c r="G801" s="1" t="s">
        <v>4492</v>
      </c>
      <c r="H801">
        <v>45815.245442534717</v>
      </c>
      <c r="I801" t="s">
        <v>1128</v>
      </c>
      <c r="J801">
        <v>110</v>
      </c>
      <c r="K801" t="s">
        <v>24</v>
      </c>
      <c r="L801" s="2" t="s">
        <v>16</v>
      </c>
      <c r="M801" s="3">
        <v>85.3</v>
      </c>
      <c r="N801">
        <v>1</v>
      </c>
      <c r="O801">
        <v>8.5300000000000001E-2</v>
      </c>
      <c r="P801" s="2" t="s">
        <v>2350</v>
      </c>
      <c r="Q801" t="s">
        <v>1080</v>
      </c>
      <c r="R801" t="s">
        <v>1044</v>
      </c>
      <c r="S801" t="s">
        <v>1047</v>
      </c>
      <c r="T801" t="s">
        <v>1475</v>
      </c>
      <c r="U801">
        <v>22.649101481481921</v>
      </c>
      <c r="V801" t="s">
        <v>1047</v>
      </c>
      <c r="W801" t="s">
        <v>1047</v>
      </c>
    </row>
    <row r="802" spans="1:23" x14ac:dyDescent="0.3">
      <c r="A802" t="s">
        <v>1036</v>
      </c>
      <c r="B802" t="s">
        <v>220</v>
      </c>
      <c r="C802" t="s">
        <v>220</v>
      </c>
      <c r="D802">
        <v>60867</v>
      </c>
      <c r="E802" t="s">
        <v>4493</v>
      </c>
      <c r="F802" t="s">
        <v>4494</v>
      </c>
      <c r="G802" s="1" t="s">
        <v>4495</v>
      </c>
      <c r="H802">
        <v>45815.245441087973</v>
      </c>
      <c r="I802" t="s">
        <v>1128</v>
      </c>
      <c r="J802">
        <v>110</v>
      </c>
      <c r="K802" t="s">
        <v>24</v>
      </c>
      <c r="L802" s="2" t="s">
        <v>16</v>
      </c>
      <c r="M802" s="3">
        <v>85.3</v>
      </c>
      <c r="N802">
        <v>1</v>
      </c>
      <c r="O802">
        <v>8.5300000000000001E-2</v>
      </c>
      <c r="P802" s="2" t="s">
        <v>2350</v>
      </c>
      <c r="Q802" t="s">
        <v>1080</v>
      </c>
      <c r="R802" t="s">
        <v>1044</v>
      </c>
      <c r="S802" t="s">
        <v>1047</v>
      </c>
      <c r="T802" t="s">
        <v>1481</v>
      </c>
      <c r="U802">
        <v>19.573148750001561</v>
      </c>
      <c r="V802" t="s">
        <v>1047</v>
      </c>
      <c r="W802" t="s">
        <v>1047</v>
      </c>
    </row>
    <row r="803" spans="1:23" x14ac:dyDescent="0.3">
      <c r="A803" t="s">
        <v>1036</v>
      </c>
      <c r="B803" t="s">
        <v>220</v>
      </c>
      <c r="C803" t="s">
        <v>220</v>
      </c>
      <c r="D803">
        <v>60867</v>
      </c>
      <c r="E803" t="s">
        <v>4496</v>
      </c>
      <c r="F803" t="s">
        <v>4497</v>
      </c>
      <c r="G803" s="1" t="s">
        <v>4498</v>
      </c>
      <c r="H803">
        <v>45815.240304664352</v>
      </c>
      <c r="I803" t="s">
        <v>1128</v>
      </c>
      <c r="J803">
        <v>110</v>
      </c>
      <c r="K803" t="s">
        <v>24</v>
      </c>
      <c r="L803" s="2" t="s">
        <v>16</v>
      </c>
      <c r="M803" s="3">
        <v>85.3</v>
      </c>
      <c r="N803">
        <v>1</v>
      </c>
      <c r="O803">
        <v>8.5300000000000001E-2</v>
      </c>
      <c r="P803" s="2" t="s">
        <v>2350</v>
      </c>
      <c r="Q803" t="s">
        <v>1080</v>
      </c>
      <c r="R803" t="s">
        <v>1044</v>
      </c>
      <c r="S803" t="s">
        <v>1047</v>
      </c>
      <c r="T803" t="s">
        <v>1481</v>
      </c>
      <c r="U803">
        <v>19.09107787036919</v>
      </c>
      <c r="V803" t="s">
        <v>1047</v>
      </c>
      <c r="W803" t="s">
        <v>1047</v>
      </c>
    </row>
    <row r="804" spans="1:23" x14ac:dyDescent="0.3">
      <c r="A804" t="s">
        <v>1036</v>
      </c>
      <c r="B804" t="s">
        <v>220</v>
      </c>
      <c r="C804" t="s">
        <v>220</v>
      </c>
      <c r="D804">
        <v>59891</v>
      </c>
      <c r="E804" t="s">
        <v>4499</v>
      </c>
      <c r="F804" t="s">
        <v>4500</v>
      </c>
      <c r="G804" s="1" t="s">
        <v>4501</v>
      </c>
      <c r="H804">
        <v>45815.240303217593</v>
      </c>
      <c r="I804" t="s">
        <v>1128</v>
      </c>
      <c r="J804">
        <v>110</v>
      </c>
      <c r="K804" t="s">
        <v>24</v>
      </c>
      <c r="L804" s="2" t="s">
        <v>16</v>
      </c>
      <c r="M804" s="3">
        <v>85.3</v>
      </c>
      <c r="N804">
        <v>1</v>
      </c>
      <c r="O804">
        <v>8.5300000000000001E-2</v>
      </c>
      <c r="P804" s="2" t="s">
        <v>2350</v>
      </c>
      <c r="Q804" t="s">
        <v>1080</v>
      </c>
      <c r="R804" t="s">
        <v>1044</v>
      </c>
      <c r="S804" t="s">
        <v>1047</v>
      </c>
      <c r="T804" t="s">
        <v>1486</v>
      </c>
      <c r="U804">
        <v>20.020684201386761</v>
      </c>
      <c r="V804" t="s">
        <v>1047</v>
      </c>
      <c r="W804" t="s">
        <v>1047</v>
      </c>
    </row>
    <row r="805" spans="1:23" x14ac:dyDescent="0.3">
      <c r="A805" t="s">
        <v>1036</v>
      </c>
      <c r="B805" t="s">
        <v>133</v>
      </c>
      <c r="C805" t="s">
        <v>133</v>
      </c>
      <c r="D805">
        <v>60500</v>
      </c>
      <c r="E805" t="s">
        <v>4502</v>
      </c>
      <c r="F805" t="s">
        <v>4503</v>
      </c>
      <c r="G805" s="1" t="s">
        <v>4504</v>
      </c>
      <c r="H805">
        <v>45815.235362291671</v>
      </c>
      <c r="I805" t="s">
        <v>1128</v>
      </c>
      <c r="J805">
        <v>110</v>
      </c>
      <c r="K805" t="s">
        <v>24</v>
      </c>
      <c r="L805" s="2" t="s">
        <v>16</v>
      </c>
      <c r="M805" s="3">
        <v>49.66</v>
      </c>
      <c r="N805">
        <v>1</v>
      </c>
      <c r="O805">
        <v>4.9660000000000003E-2</v>
      </c>
      <c r="P805" s="2" t="s">
        <v>1446</v>
      </c>
      <c r="Q805" t="s">
        <v>1080</v>
      </c>
      <c r="R805" t="s">
        <v>1044</v>
      </c>
      <c r="S805" t="s">
        <v>1047</v>
      </c>
      <c r="T805" t="s">
        <v>1344</v>
      </c>
      <c r="U805">
        <v>24.300028541663782</v>
      </c>
      <c r="V805" t="s">
        <v>1047</v>
      </c>
      <c r="W805" t="s">
        <v>1047</v>
      </c>
    </row>
    <row r="806" spans="1:23" x14ac:dyDescent="0.3">
      <c r="A806" t="s">
        <v>1036</v>
      </c>
      <c r="B806" t="s">
        <v>858</v>
      </c>
      <c r="C806" t="s">
        <v>858</v>
      </c>
      <c r="D806">
        <v>58751</v>
      </c>
      <c r="E806" t="s">
        <v>4505</v>
      </c>
      <c r="F806" t="s">
        <v>1516</v>
      </c>
      <c r="G806" s="1" t="s">
        <v>4506</v>
      </c>
      <c r="H806">
        <v>45815.235273136583</v>
      </c>
      <c r="I806" t="s">
        <v>1128</v>
      </c>
      <c r="J806">
        <v>110</v>
      </c>
      <c r="K806" t="s">
        <v>24</v>
      </c>
      <c r="L806" s="2" t="s">
        <v>16</v>
      </c>
      <c r="M806" s="3">
        <v>114.6</v>
      </c>
      <c r="N806">
        <v>1</v>
      </c>
      <c r="O806">
        <v>0.11459999999999999</v>
      </c>
      <c r="P806" s="2" t="s">
        <v>1492</v>
      </c>
      <c r="Q806" t="s">
        <v>1080</v>
      </c>
      <c r="R806" t="s">
        <v>1044</v>
      </c>
      <c r="S806" t="s">
        <v>1047</v>
      </c>
      <c r="T806" t="s">
        <v>1259</v>
      </c>
      <c r="U806">
        <v>53.962559583334951</v>
      </c>
      <c r="V806" t="s">
        <v>1047</v>
      </c>
      <c r="W806" t="s">
        <v>1047</v>
      </c>
    </row>
    <row r="807" spans="1:23" x14ac:dyDescent="0.3">
      <c r="A807" t="s">
        <v>1036</v>
      </c>
      <c r="B807" t="s">
        <v>858</v>
      </c>
      <c r="C807" t="s">
        <v>858</v>
      </c>
      <c r="D807">
        <v>58751</v>
      </c>
      <c r="E807" t="s">
        <v>4507</v>
      </c>
      <c r="F807" t="s">
        <v>1256</v>
      </c>
      <c r="G807" s="1" t="s">
        <v>4508</v>
      </c>
      <c r="H807">
        <v>45815.235271145837</v>
      </c>
      <c r="I807" t="s">
        <v>1128</v>
      </c>
      <c r="J807">
        <v>110</v>
      </c>
      <c r="K807" t="s">
        <v>24</v>
      </c>
      <c r="L807" s="2" t="s">
        <v>16</v>
      </c>
      <c r="M807" s="3">
        <v>114.6</v>
      </c>
      <c r="N807">
        <v>1</v>
      </c>
      <c r="O807">
        <v>0.11459999999999999</v>
      </c>
      <c r="P807" s="2" t="s">
        <v>1492</v>
      </c>
      <c r="Q807" t="s">
        <v>1080</v>
      </c>
      <c r="R807" t="s">
        <v>1044</v>
      </c>
      <c r="S807" t="s">
        <v>1047</v>
      </c>
      <c r="T807" t="s">
        <v>1259</v>
      </c>
      <c r="U807">
        <v>53.535809687498841</v>
      </c>
      <c r="V807" t="s">
        <v>1047</v>
      </c>
      <c r="W807" t="s">
        <v>1047</v>
      </c>
    </row>
    <row r="808" spans="1:23" x14ac:dyDescent="0.3">
      <c r="A808" t="s">
        <v>1036</v>
      </c>
      <c r="B808" t="s">
        <v>324</v>
      </c>
      <c r="C808" t="s">
        <v>324</v>
      </c>
      <c r="D808">
        <v>59856</v>
      </c>
      <c r="E808" t="s">
        <v>4509</v>
      </c>
      <c r="F808" t="s">
        <v>4510</v>
      </c>
      <c r="G808" s="1" t="s">
        <v>4511</v>
      </c>
      <c r="H808">
        <v>45814.975168622681</v>
      </c>
      <c r="I808" t="s">
        <v>1128</v>
      </c>
      <c r="J808">
        <v>110</v>
      </c>
      <c r="K808" t="s">
        <v>24</v>
      </c>
      <c r="L808" s="2" t="s">
        <v>16</v>
      </c>
      <c r="M808" s="3">
        <v>111.5</v>
      </c>
      <c r="N808">
        <v>1</v>
      </c>
      <c r="O808">
        <v>0.1115</v>
      </c>
      <c r="P808" s="2" t="s">
        <v>1246</v>
      </c>
      <c r="Q808" t="s">
        <v>1043</v>
      </c>
      <c r="R808" t="s">
        <v>1044</v>
      </c>
      <c r="S808" t="s">
        <v>1047</v>
      </c>
      <c r="T808" t="s">
        <v>2106</v>
      </c>
      <c r="U808">
        <v>5.0650731134228408</v>
      </c>
      <c r="V808" t="s">
        <v>1047</v>
      </c>
      <c r="W808" t="s">
        <v>1047</v>
      </c>
    </row>
    <row r="809" spans="1:23" x14ac:dyDescent="0.3">
      <c r="A809" t="s">
        <v>1036</v>
      </c>
      <c r="B809" t="s">
        <v>169</v>
      </c>
      <c r="C809" t="s">
        <v>169</v>
      </c>
      <c r="D809">
        <v>54888</v>
      </c>
      <c r="E809" t="s">
        <v>4512</v>
      </c>
      <c r="F809" t="s">
        <v>2385</v>
      </c>
      <c r="G809" s="1" t="s">
        <v>4513</v>
      </c>
      <c r="H809">
        <v>45814.971817592603</v>
      </c>
      <c r="I809" t="s">
        <v>1128</v>
      </c>
      <c r="J809">
        <v>100</v>
      </c>
      <c r="K809" t="s">
        <v>24</v>
      </c>
      <c r="L809" s="2" t="s">
        <v>16</v>
      </c>
      <c r="M809" s="3">
        <v>272.60000000000002</v>
      </c>
      <c r="N809">
        <v>1</v>
      </c>
      <c r="O809">
        <v>0.27260000000000001</v>
      </c>
      <c r="P809" s="2" t="s">
        <v>1047</v>
      </c>
      <c r="Q809" t="s">
        <v>1043</v>
      </c>
      <c r="R809" t="s">
        <v>1044</v>
      </c>
      <c r="S809" t="s">
        <v>1047</v>
      </c>
      <c r="T809" t="s">
        <v>2088</v>
      </c>
      <c r="U809">
        <v>3.7920729976831349</v>
      </c>
      <c r="V809" t="s">
        <v>1047</v>
      </c>
      <c r="W809" t="s">
        <v>1047</v>
      </c>
    </row>
    <row r="810" spans="1:23" x14ac:dyDescent="0.3">
      <c r="A810" t="s">
        <v>1036</v>
      </c>
      <c r="B810" t="s">
        <v>613</v>
      </c>
      <c r="C810" t="s">
        <v>613</v>
      </c>
      <c r="D810">
        <v>56272</v>
      </c>
      <c r="E810" t="s">
        <v>4514</v>
      </c>
      <c r="F810" t="s">
        <v>1543</v>
      </c>
      <c r="G810" s="1" t="s">
        <v>2058</v>
      </c>
      <c r="H810">
        <v>45814.96849521991</v>
      </c>
      <c r="I810" t="s">
        <v>1128</v>
      </c>
      <c r="J810">
        <v>100</v>
      </c>
      <c r="K810" t="s">
        <v>24</v>
      </c>
      <c r="L810" s="2" t="s">
        <v>16</v>
      </c>
      <c r="M810" s="3">
        <v>116.8</v>
      </c>
      <c r="N810">
        <v>1</v>
      </c>
      <c r="O810">
        <v>0.1168</v>
      </c>
      <c r="P810" s="2" t="s">
        <v>1534</v>
      </c>
      <c r="Q810" t="s">
        <v>1043</v>
      </c>
      <c r="R810" t="s">
        <v>1044</v>
      </c>
      <c r="S810" t="s">
        <v>1047</v>
      </c>
      <c r="T810" t="s">
        <v>1546</v>
      </c>
      <c r="U810">
        <v>18.928707858794951</v>
      </c>
      <c r="V810" t="s">
        <v>1047</v>
      </c>
      <c r="W810" t="s">
        <v>1047</v>
      </c>
    </row>
    <row r="811" spans="1:23" x14ac:dyDescent="0.3">
      <c r="A811" t="s">
        <v>1036</v>
      </c>
      <c r="B811" t="s">
        <v>613</v>
      </c>
      <c r="C811" t="s">
        <v>613</v>
      </c>
      <c r="D811">
        <v>56272</v>
      </c>
      <c r="E811" t="s">
        <v>4515</v>
      </c>
      <c r="F811" t="s">
        <v>4516</v>
      </c>
      <c r="G811" s="1" t="s">
        <v>4517</v>
      </c>
      <c r="H811">
        <v>45814.96068340278</v>
      </c>
      <c r="I811" t="s">
        <v>1128</v>
      </c>
      <c r="J811">
        <v>100</v>
      </c>
      <c r="K811" t="s">
        <v>24</v>
      </c>
      <c r="L811" s="2" t="s">
        <v>16</v>
      </c>
      <c r="M811" s="3">
        <v>116.8</v>
      </c>
      <c r="N811">
        <v>1</v>
      </c>
      <c r="O811">
        <v>0.1168</v>
      </c>
      <c r="P811" s="2" t="s">
        <v>1534</v>
      </c>
      <c r="Q811" t="s">
        <v>1043</v>
      </c>
      <c r="R811" t="s">
        <v>1044</v>
      </c>
      <c r="S811" t="s">
        <v>1047</v>
      </c>
      <c r="T811" t="s">
        <v>1546</v>
      </c>
      <c r="U811">
        <v>18.45817402777902</v>
      </c>
      <c r="V811" t="s">
        <v>1047</v>
      </c>
      <c r="W811" t="s">
        <v>1047</v>
      </c>
    </row>
    <row r="812" spans="1:23" x14ac:dyDescent="0.3">
      <c r="A812" t="s">
        <v>1036</v>
      </c>
      <c r="B812" t="s">
        <v>133</v>
      </c>
      <c r="C812" t="s">
        <v>133</v>
      </c>
      <c r="D812">
        <v>60844</v>
      </c>
      <c r="E812" t="s">
        <v>4518</v>
      </c>
      <c r="F812" t="s">
        <v>2148</v>
      </c>
      <c r="G812" s="1" t="s">
        <v>4519</v>
      </c>
      <c r="H812">
        <v>45814.96011644676</v>
      </c>
      <c r="I812" t="s">
        <v>1128</v>
      </c>
      <c r="J812">
        <v>110</v>
      </c>
      <c r="K812" t="s">
        <v>24</v>
      </c>
      <c r="L812" s="2" t="s">
        <v>16</v>
      </c>
      <c r="M812" s="3">
        <v>49.66</v>
      </c>
      <c r="N812">
        <v>1</v>
      </c>
      <c r="O812">
        <v>4.9660000000000003E-2</v>
      </c>
      <c r="P812" s="2" t="s">
        <v>1446</v>
      </c>
      <c r="Q812" t="s">
        <v>1043</v>
      </c>
      <c r="R812" t="s">
        <v>1044</v>
      </c>
      <c r="S812" t="s">
        <v>1047</v>
      </c>
      <c r="T812" t="s">
        <v>1662</v>
      </c>
      <c r="U812">
        <v>15.24736064815079</v>
      </c>
      <c r="V812" t="s">
        <v>1047</v>
      </c>
      <c r="W812" t="s">
        <v>1047</v>
      </c>
    </row>
    <row r="813" spans="1:23" x14ac:dyDescent="0.3">
      <c r="A813" t="s">
        <v>1036</v>
      </c>
      <c r="B813" t="s">
        <v>1032</v>
      </c>
      <c r="C813" t="s">
        <v>1032</v>
      </c>
      <c r="D813">
        <v>59480</v>
      </c>
      <c r="E813" t="s">
        <v>4520</v>
      </c>
      <c r="F813" t="s">
        <v>4521</v>
      </c>
      <c r="G813" s="1" t="s">
        <v>4155</v>
      </c>
      <c r="H813">
        <v>45814.952516967591</v>
      </c>
      <c r="I813" t="s">
        <v>1128</v>
      </c>
      <c r="J813">
        <v>110</v>
      </c>
      <c r="K813" t="s">
        <v>24</v>
      </c>
      <c r="L813" s="2" t="s">
        <v>16</v>
      </c>
      <c r="M813" s="3">
        <v>58</v>
      </c>
      <c r="N813">
        <v>1</v>
      </c>
      <c r="O813">
        <v>5.8000000000000003E-2</v>
      </c>
      <c r="P813" s="2" t="s">
        <v>1047</v>
      </c>
      <c r="Q813" t="s">
        <v>1043</v>
      </c>
      <c r="R813" t="s">
        <v>1044</v>
      </c>
      <c r="S813" t="s">
        <v>1047</v>
      </c>
      <c r="T813" t="s">
        <v>2599</v>
      </c>
      <c r="U813">
        <v>45.797216145831037</v>
      </c>
      <c r="V813" t="s">
        <v>1047</v>
      </c>
      <c r="W813" t="s">
        <v>1047</v>
      </c>
    </row>
    <row r="814" spans="1:23" x14ac:dyDescent="0.3">
      <c r="A814" t="s">
        <v>1036</v>
      </c>
      <c r="B814" t="s">
        <v>133</v>
      </c>
      <c r="C814" t="s">
        <v>133</v>
      </c>
      <c r="D814">
        <v>60841</v>
      </c>
      <c r="E814" t="s">
        <v>4522</v>
      </c>
      <c r="F814" t="s">
        <v>4523</v>
      </c>
      <c r="G814" s="1" t="s">
        <v>4524</v>
      </c>
      <c r="H814">
        <v>45814.952106793979</v>
      </c>
      <c r="I814" t="s">
        <v>1128</v>
      </c>
      <c r="J814">
        <v>110</v>
      </c>
      <c r="K814" t="s">
        <v>24</v>
      </c>
      <c r="L814" s="2" t="s">
        <v>16</v>
      </c>
      <c r="M814" s="3">
        <v>49.66</v>
      </c>
      <c r="N814">
        <v>1</v>
      </c>
      <c r="O814">
        <v>4.9660000000000003E-2</v>
      </c>
      <c r="P814" s="2" t="s">
        <v>1446</v>
      </c>
      <c r="Q814" t="s">
        <v>1043</v>
      </c>
      <c r="R814" t="s">
        <v>1044</v>
      </c>
      <c r="S814" t="s">
        <v>1047</v>
      </c>
      <c r="T814" t="s">
        <v>1475</v>
      </c>
      <c r="U814">
        <v>22.657720914350651</v>
      </c>
      <c r="V814" t="s">
        <v>1047</v>
      </c>
      <c r="W814" t="s">
        <v>1047</v>
      </c>
    </row>
    <row r="815" spans="1:23" x14ac:dyDescent="0.3">
      <c r="A815" t="s">
        <v>1036</v>
      </c>
      <c r="B815" t="s">
        <v>169</v>
      </c>
      <c r="C815" t="s">
        <v>169</v>
      </c>
      <c r="D815">
        <v>61215</v>
      </c>
      <c r="E815" t="s">
        <v>4525</v>
      </c>
      <c r="F815" t="s">
        <v>4526</v>
      </c>
      <c r="G815" s="1" t="s">
        <v>4527</v>
      </c>
      <c r="H815">
        <v>45814.948356446759</v>
      </c>
      <c r="I815" t="s">
        <v>1128</v>
      </c>
      <c r="J815">
        <v>110</v>
      </c>
      <c r="K815" t="s">
        <v>24</v>
      </c>
      <c r="L815" s="2" t="s">
        <v>16</v>
      </c>
      <c r="M815" s="3">
        <v>272.60000000000002</v>
      </c>
      <c r="N815">
        <v>1</v>
      </c>
      <c r="O815">
        <v>0.27260000000000001</v>
      </c>
      <c r="P815" s="2" t="s">
        <v>1047</v>
      </c>
      <c r="Q815" t="s">
        <v>1043</v>
      </c>
      <c r="R815" t="s">
        <v>1044</v>
      </c>
      <c r="S815" t="s">
        <v>1047</v>
      </c>
      <c r="T815" t="s">
        <v>2106</v>
      </c>
      <c r="U815">
        <v>5.3375501967602759</v>
      </c>
      <c r="V815" t="s">
        <v>1047</v>
      </c>
      <c r="W815" t="s">
        <v>1047</v>
      </c>
    </row>
    <row r="816" spans="1:23" x14ac:dyDescent="0.3">
      <c r="A816" t="s">
        <v>1036</v>
      </c>
      <c r="B816" t="s">
        <v>169</v>
      </c>
      <c r="C816" t="s">
        <v>169</v>
      </c>
      <c r="D816">
        <v>57623</v>
      </c>
      <c r="E816" t="s">
        <v>4528</v>
      </c>
      <c r="F816" t="s">
        <v>4529</v>
      </c>
      <c r="G816" s="1" t="s">
        <v>4530</v>
      </c>
      <c r="H816">
        <v>45814.944824166669</v>
      </c>
      <c r="I816" t="s">
        <v>1128</v>
      </c>
      <c r="J816">
        <v>100</v>
      </c>
      <c r="K816" t="s">
        <v>24</v>
      </c>
      <c r="L816" s="2" t="s">
        <v>16</v>
      </c>
      <c r="M816" s="3">
        <v>272.60000000000002</v>
      </c>
      <c r="N816">
        <v>1</v>
      </c>
      <c r="O816">
        <v>0.27260000000000001</v>
      </c>
      <c r="P816" s="2" t="s">
        <v>1047</v>
      </c>
      <c r="Q816" t="s">
        <v>1043</v>
      </c>
      <c r="R816" t="s">
        <v>1044</v>
      </c>
      <c r="S816" t="s">
        <v>1047</v>
      </c>
      <c r="T816" t="s">
        <v>2111</v>
      </c>
      <c r="U816">
        <v>4.2939842245395994</v>
      </c>
      <c r="V816" t="s">
        <v>1047</v>
      </c>
      <c r="W816" t="s">
        <v>1047</v>
      </c>
    </row>
    <row r="817" spans="1:23" x14ac:dyDescent="0.3">
      <c r="A817" t="s">
        <v>1036</v>
      </c>
      <c r="B817" t="s">
        <v>1011</v>
      </c>
      <c r="C817" t="s">
        <v>1011</v>
      </c>
      <c r="D817">
        <v>58714</v>
      </c>
      <c r="E817" t="s">
        <v>4531</v>
      </c>
      <c r="F817" t="s">
        <v>4308</v>
      </c>
      <c r="G817" s="1" t="s">
        <v>4532</v>
      </c>
      <c r="H817">
        <v>45814.938200370372</v>
      </c>
      <c r="I817" t="s">
        <v>1128</v>
      </c>
      <c r="J817">
        <v>110</v>
      </c>
      <c r="K817" t="s">
        <v>24</v>
      </c>
      <c r="L817" s="2" t="s">
        <v>16</v>
      </c>
      <c r="M817" s="3">
        <v>69</v>
      </c>
      <c r="N817">
        <v>1</v>
      </c>
      <c r="O817">
        <v>6.9000000000000006E-2</v>
      </c>
      <c r="P817" s="2" t="s">
        <v>1047</v>
      </c>
      <c r="Q817" t="s">
        <v>1043</v>
      </c>
      <c r="R817" t="s">
        <v>1044</v>
      </c>
      <c r="S817" t="s">
        <v>1047</v>
      </c>
      <c r="T817" t="s">
        <v>2088</v>
      </c>
      <c r="U817">
        <v>3.959257476853963</v>
      </c>
      <c r="V817" t="s">
        <v>1047</v>
      </c>
      <c r="W817" t="s">
        <v>1047</v>
      </c>
    </row>
    <row r="818" spans="1:23" x14ac:dyDescent="0.3">
      <c r="A818" t="s">
        <v>1036</v>
      </c>
      <c r="B818" t="s">
        <v>133</v>
      </c>
      <c r="C818" t="s">
        <v>133</v>
      </c>
      <c r="D818">
        <v>49200</v>
      </c>
      <c r="E818" t="s">
        <v>4533</v>
      </c>
      <c r="F818" t="s">
        <v>4534</v>
      </c>
      <c r="G818" s="1" t="s">
        <v>4535</v>
      </c>
      <c r="H818">
        <v>45814.937742581023</v>
      </c>
      <c r="I818" t="s">
        <v>1128</v>
      </c>
      <c r="J818">
        <v>100</v>
      </c>
      <c r="K818" t="s">
        <v>24</v>
      </c>
      <c r="L818" s="2" t="s">
        <v>16</v>
      </c>
      <c r="M818" s="3">
        <v>49.66</v>
      </c>
      <c r="N818">
        <v>1</v>
      </c>
      <c r="O818">
        <v>4.9660000000000003E-2</v>
      </c>
      <c r="P818" s="2" t="s">
        <v>1446</v>
      </c>
      <c r="Q818" t="s">
        <v>1043</v>
      </c>
      <c r="R818" t="s">
        <v>1044</v>
      </c>
      <c r="S818" t="s">
        <v>1047</v>
      </c>
      <c r="T818" t="s">
        <v>1066</v>
      </c>
      <c r="U818">
        <v>43.76894196759531</v>
      </c>
      <c r="V818" t="s">
        <v>1047</v>
      </c>
      <c r="W818" t="s">
        <v>1047</v>
      </c>
    </row>
    <row r="819" spans="1:23" x14ac:dyDescent="0.3">
      <c r="A819" t="s">
        <v>1036</v>
      </c>
      <c r="B819" t="s">
        <v>4536</v>
      </c>
      <c r="C819" t="s">
        <v>4536</v>
      </c>
      <c r="D819">
        <v>61326</v>
      </c>
      <c r="E819" t="s">
        <v>4537</v>
      </c>
      <c r="F819" t="s">
        <v>4538</v>
      </c>
      <c r="G819" s="1" t="s">
        <v>1280</v>
      </c>
      <c r="H819">
        <v>45814.89368739583</v>
      </c>
      <c r="I819" t="s">
        <v>1128</v>
      </c>
      <c r="J819">
        <v>110</v>
      </c>
      <c r="K819" t="s">
        <v>24</v>
      </c>
      <c r="L819" s="2" t="s">
        <v>16</v>
      </c>
      <c r="M819" s="3">
        <v>172</v>
      </c>
      <c r="N819">
        <v>1</v>
      </c>
      <c r="O819">
        <v>0.17199999999999999</v>
      </c>
      <c r="P819" s="2" t="s">
        <v>4539</v>
      </c>
      <c r="Q819" t="s">
        <v>1043</v>
      </c>
      <c r="R819" t="s">
        <v>1044</v>
      </c>
      <c r="S819" t="s">
        <v>1047</v>
      </c>
      <c r="T819" t="s">
        <v>2411</v>
      </c>
      <c r="U819">
        <v>6.3919204861085754</v>
      </c>
      <c r="V819" t="s">
        <v>1047</v>
      </c>
      <c r="W819" t="s">
        <v>1047</v>
      </c>
    </row>
    <row r="820" spans="1:23" x14ac:dyDescent="0.3">
      <c r="A820" t="s">
        <v>1036</v>
      </c>
      <c r="B820" t="s">
        <v>220</v>
      </c>
      <c r="C820" t="s">
        <v>220</v>
      </c>
      <c r="D820">
        <v>60870</v>
      </c>
      <c r="E820" t="s">
        <v>4540</v>
      </c>
      <c r="F820" t="s">
        <v>2203</v>
      </c>
      <c r="G820" s="1" t="s">
        <v>4541</v>
      </c>
      <c r="H820">
        <v>45814.891580995369</v>
      </c>
      <c r="I820" t="s">
        <v>1128</v>
      </c>
      <c r="J820">
        <v>110</v>
      </c>
      <c r="K820" t="s">
        <v>24</v>
      </c>
      <c r="L820" s="2" t="s">
        <v>16</v>
      </c>
      <c r="M820" s="3">
        <v>85.3</v>
      </c>
      <c r="N820">
        <v>1</v>
      </c>
      <c r="O820">
        <v>8.5300000000000001E-2</v>
      </c>
      <c r="P820" s="2" t="s">
        <v>2350</v>
      </c>
      <c r="Q820" t="s">
        <v>1043</v>
      </c>
      <c r="R820" t="s">
        <v>1044</v>
      </c>
      <c r="S820" t="s">
        <v>1047</v>
      </c>
      <c r="T820" t="s">
        <v>1546</v>
      </c>
      <c r="U820">
        <v>18.749962534726361</v>
      </c>
      <c r="V820" t="s">
        <v>1047</v>
      </c>
      <c r="W820" t="s">
        <v>1047</v>
      </c>
    </row>
    <row r="821" spans="1:23" x14ac:dyDescent="0.3">
      <c r="A821" t="s">
        <v>1036</v>
      </c>
      <c r="B821" t="s">
        <v>220</v>
      </c>
      <c r="C821" t="s">
        <v>220</v>
      </c>
      <c r="D821">
        <v>59891</v>
      </c>
      <c r="E821" t="s">
        <v>4542</v>
      </c>
      <c r="F821" t="s">
        <v>4543</v>
      </c>
      <c r="G821" s="1" t="s">
        <v>4544</v>
      </c>
      <c r="H821">
        <v>45814.891579189818</v>
      </c>
      <c r="I821" t="s">
        <v>1128</v>
      </c>
      <c r="J821">
        <v>110</v>
      </c>
      <c r="K821" t="s">
        <v>24</v>
      </c>
      <c r="L821" s="2" t="s">
        <v>16</v>
      </c>
      <c r="M821" s="3">
        <v>85.3</v>
      </c>
      <c r="N821">
        <v>1</v>
      </c>
      <c r="O821">
        <v>8.5300000000000001E-2</v>
      </c>
      <c r="P821" s="2" t="s">
        <v>2350</v>
      </c>
      <c r="Q821" t="s">
        <v>1043</v>
      </c>
      <c r="R821" t="s">
        <v>1044</v>
      </c>
      <c r="S821" t="s">
        <v>1047</v>
      </c>
      <c r="T821" t="s">
        <v>1475</v>
      </c>
      <c r="U821">
        <v>22.031368078707601</v>
      </c>
      <c r="V821" t="s">
        <v>1047</v>
      </c>
      <c r="W821" t="s">
        <v>1047</v>
      </c>
    </row>
    <row r="822" spans="1:23" x14ac:dyDescent="0.3">
      <c r="A822" t="s">
        <v>1036</v>
      </c>
      <c r="B822" t="s">
        <v>1015</v>
      </c>
      <c r="C822" t="s">
        <v>1015</v>
      </c>
      <c r="D822">
        <v>56204</v>
      </c>
      <c r="E822" t="s">
        <v>4545</v>
      </c>
      <c r="F822" t="s">
        <v>2928</v>
      </c>
      <c r="G822" s="1" t="s">
        <v>2586</v>
      </c>
      <c r="H822">
        <v>45814.884802083332</v>
      </c>
      <c r="I822" t="s">
        <v>1128</v>
      </c>
      <c r="J822">
        <v>110</v>
      </c>
      <c r="K822" t="s">
        <v>24</v>
      </c>
      <c r="L822" s="2" t="s">
        <v>16</v>
      </c>
      <c r="M822" s="3">
        <v>63</v>
      </c>
      <c r="N822">
        <v>1</v>
      </c>
      <c r="O822">
        <v>6.3E-2</v>
      </c>
      <c r="P822" s="2" t="s">
        <v>1973</v>
      </c>
      <c r="Q822" t="s">
        <v>1043</v>
      </c>
      <c r="R822" t="s">
        <v>1044</v>
      </c>
      <c r="S822" t="s">
        <v>1047</v>
      </c>
      <c r="T822" t="s">
        <v>2137</v>
      </c>
      <c r="U822">
        <v>17.381092939816881</v>
      </c>
      <c r="V822" t="s">
        <v>1047</v>
      </c>
      <c r="W822" t="s">
        <v>1047</v>
      </c>
    </row>
    <row r="823" spans="1:23" x14ac:dyDescent="0.3">
      <c r="A823" t="s">
        <v>1036</v>
      </c>
      <c r="B823" t="s">
        <v>554</v>
      </c>
      <c r="C823" t="s">
        <v>554</v>
      </c>
      <c r="D823">
        <v>58504</v>
      </c>
      <c r="E823" t="s">
        <v>4546</v>
      </c>
      <c r="F823" t="s">
        <v>2085</v>
      </c>
      <c r="G823" s="1" t="s">
        <v>4547</v>
      </c>
      <c r="H823">
        <v>45814.881176493058</v>
      </c>
      <c r="I823" t="s">
        <v>1128</v>
      </c>
      <c r="J823">
        <v>110</v>
      </c>
      <c r="K823" t="s">
        <v>24</v>
      </c>
      <c r="L823" s="2" t="s">
        <v>16</v>
      </c>
      <c r="M823" s="3">
        <v>140.13999999999999</v>
      </c>
      <c r="N823">
        <v>1</v>
      </c>
      <c r="O823">
        <v>0.14013999999999999</v>
      </c>
      <c r="P823" s="2" t="s">
        <v>1473</v>
      </c>
      <c r="Q823" t="s">
        <v>1043</v>
      </c>
      <c r="R823" t="s">
        <v>1044</v>
      </c>
      <c r="S823" t="s">
        <v>1047</v>
      </c>
      <c r="T823" t="s">
        <v>2088</v>
      </c>
      <c r="U823">
        <v>3.2473327662009979</v>
      </c>
      <c r="V823" t="s">
        <v>1047</v>
      </c>
      <c r="W823" t="s">
        <v>1047</v>
      </c>
    </row>
    <row r="824" spans="1:23" x14ac:dyDescent="0.3">
      <c r="A824" t="s">
        <v>1036</v>
      </c>
      <c r="B824" t="s">
        <v>324</v>
      </c>
      <c r="C824" t="s">
        <v>324</v>
      </c>
      <c r="D824">
        <v>59856</v>
      </c>
      <c r="E824" t="s">
        <v>4548</v>
      </c>
      <c r="F824" t="s">
        <v>4549</v>
      </c>
      <c r="G824" s="1" t="s">
        <v>4550</v>
      </c>
      <c r="H824">
        <v>45814.879419317127</v>
      </c>
      <c r="I824" t="s">
        <v>1128</v>
      </c>
      <c r="J824">
        <v>110</v>
      </c>
      <c r="K824" t="s">
        <v>24</v>
      </c>
      <c r="L824" s="2" t="s">
        <v>16</v>
      </c>
      <c r="M824" s="3">
        <v>111.5</v>
      </c>
      <c r="N824">
        <v>1</v>
      </c>
      <c r="O824">
        <v>0.1115</v>
      </c>
      <c r="P824" s="2" t="s">
        <v>1246</v>
      </c>
      <c r="Q824" t="s">
        <v>1043</v>
      </c>
      <c r="R824" t="s">
        <v>1044</v>
      </c>
      <c r="S824" t="s">
        <v>1047</v>
      </c>
      <c r="T824" t="s">
        <v>2106</v>
      </c>
      <c r="U824">
        <v>5.8072623148182174</v>
      </c>
      <c r="V824" t="s">
        <v>1047</v>
      </c>
      <c r="W824" t="s">
        <v>1047</v>
      </c>
    </row>
    <row r="825" spans="1:23" x14ac:dyDescent="0.3">
      <c r="A825" t="s">
        <v>1036</v>
      </c>
      <c r="B825" t="s">
        <v>324</v>
      </c>
      <c r="C825" t="s">
        <v>324</v>
      </c>
      <c r="D825">
        <v>59856</v>
      </c>
      <c r="E825" t="s">
        <v>4551</v>
      </c>
      <c r="F825" t="s">
        <v>4552</v>
      </c>
      <c r="G825" s="1" t="s">
        <v>4553</v>
      </c>
      <c r="H825">
        <v>45814.821777048608</v>
      </c>
      <c r="I825" t="s">
        <v>1128</v>
      </c>
      <c r="J825">
        <v>110</v>
      </c>
      <c r="K825" t="s">
        <v>24</v>
      </c>
      <c r="L825" s="2" t="s">
        <v>16</v>
      </c>
      <c r="M825" s="3">
        <v>111.5</v>
      </c>
      <c r="N825">
        <v>1</v>
      </c>
      <c r="O825">
        <v>0.1115</v>
      </c>
      <c r="P825" s="2" t="s">
        <v>1246</v>
      </c>
      <c r="Q825" t="s">
        <v>1043</v>
      </c>
      <c r="R825" t="s">
        <v>1044</v>
      </c>
      <c r="S825" t="s">
        <v>1047</v>
      </c>
      <c r="T825" t="s">
        <v>2121</v>
      </c>
      <c r="U825">
        <v>10.531776898147649</v>
      </c>
      <c r="V825" t="s">
        <v>1047</v>
      </c>
      <c r="W825" t="s">
        <v>1047</v>
      </c>
    </row>
    <row r="826" spans="1:23" x14ac:dyDescent="0.3">
      <c r="A826" t="s">
        <v>1036</v>
      </c>
      <c r="B826" t="s">
        <v>554</v>
      </c>
      <c r="C826" t="s">
        <v>554</v>
      </c>
      <c r="D826">
        <v>58504</v>
      </c>
      <c r="E826" t="s">
        <v>4554</v>
      </c>
      <c r="F826" t="s">
        <v>4484</v>
      </c>
      <c r="G826" s="1" t="s">
        <v>2753</v>
      </c>
      <c r="H826">
        <v>45814.812709791673</v>
      </c>
      <c r="I826" t="s">
        <v>1128</v>
      </c>
      <c r="J826">
        <v>110</v>
      </c>
      <c r="K826" t="s">
        <v>24</v>
      </c>
      <c r="L826" s="2" t="s">
        <v>16</v>
      </c>
      <c r="M826" s="3">
        <v>140.13999999999999</v>
      </c>
      <c r="N826">
        <v>1</v>
      </c>
      <c r="O826">
        <v>0.14013999999999999</v>
      </c>
      <c r="P826" s="2" t="s">
        <v>1473</v>
      </c>
      <c r="Q826" t="s">
        <v>1043</v>
      </c>
      <c r="R826" t="s">
        <v>1044</v>
      </c>
      <c r="S826" t="s">
        <v>1047</v>
      </c>
      <c r="T826" t="s">
        <v>2088</v>
      </c>
      <c r="U826">
        <v>3.2497210532383178</v>
      </c>
      <c r="V826" t="s">
        <v>1047</v>
      </c>
      <c r="W826" t="s">
        <v>1047</v>
      </c>
    </row>
    <row r="827" spans="1:23" x14ac:dyDescent="0.3">
      <c r="A827" t="s">
        <v>1036</v>
      </c>
      <c r="B827" t="s">
        <v>324</v>
      </c>
      <c r="C827" t="s">
        <v>324</v>
      </c>
      <c r="D827">
        <v>59856</v>
      </c>
      <c r="E827" t="s">
        <v>4555</v>
      </c>
      <c r="F827" t="s">
        <v>4556</v>
      </c>
      <c r="G827" s="1" t="s">
        <v>4557</v>
      </c>
      <c r="H827">
        <v>45814.810866886583</v>
      </c>
      <c r="I827" t="s">
        <v>1128</v>
      </c>
      <c r="J827">
        <v>110</v>
      </c>
      <c r="K827" t="s">
        <v>24</v>
      </c>
      <c r="L827" s="2" t="s">
        <v>16</v>
      </c>
      <c r="M827" s="3">
        <v>111.5</v>
      </c>
      <c r="N827">
        <v>1</v>
      </c>
      <c r="O827">
        <v>0.1115</v>
      </c>
      <c r="P827" s="2" t="s">
        <v>1246</v>
      </c>
      <c r="Q827" t="s">
        <v>1043</v>
      </c>
      <c r="R827" t="s">
        <v>1044</v>
      </c>
      <c r="S827" t="s">
        <v>1047</v>
      </c>
      <c r="T827" t="s">
        <v>2106</v>
      </c>
      <c r="U827">
        <v>5.5906422222178662</v>
      </c>
      <c r="V827" t="s">
        <v>1047</v>
      </c>
      <c r="W827" t="s">
        <v>1047</v>
      </c>
    </row>
    <row r="828" spans="1:23" x14ac:dyDescent="0.3">
      <c r="A828" t="s">
        <v>1036</v>
      </c>
      <c r="B828" t="s">
        <v>324</v>
      </c>
      <c r="C828" t="s">
        <v>324</v>
      </c>
      <c r="D828">
        <v>59856</v>
      </c>
      <c r="E828" t="s">
        <v>4558</v>
      </c>
      <c r="F828" t="s">
        <v>4559</v>
      </c>
      <c r="G828" s="1" t="s">
        <v>4560</v>
      </c>
      <c r="H828">
        <v>45814.81086489583</v>
      </c>
      <c r="I828" t="s">
        <v>1128</v>
      </c>
      <c r="J828">
        <v>110</v>
      </c>
      <c r="K828" t="s">
        <v>24</v>
      </c>
      <c r="L828" s="2" t="s">
        <v>16</v>
      </c>
      <c r="M828" s="3">
        <v>111.5</v>
      </c>
      <c r="N828">
        <v>1</v>
      </c>
      <c r="O828">
        <v>0.1115</v>
      </c>
      <c r="P828" s="2" t="s">
        <v>1246</v>
      </c>
      <c r="Q828" t="s">
        <v>1043</v>
      </c>
      <c r="R828" t="s">
        <v>1044</v>
      </c>
      <c r="S828" t="s">
        <v>1047</v>
      </c>
      <c r="T828" t="s">
        <v>2106</v>
      </c>
      <c r="U828">
        <v>5.952769675925083</v>
      </c>
      <c r="V828" t="s">
        <v>1047</v>
      </c>
      <c r="W828" t="s">
        <v>1047</v>
      </c>
    </row>
    <row r="829" spans="1:23" x14ac:dyDescent="0.3">
      <c r="A829" t="s">
        <v>1036</v>
      </c>
      <c r="B829" t="s">
        <v>133</v>
      </c>
      <c r="C829" t="s">
        <v>133</v>
      </c>
      <c r="D829">
        <v>60841</v>
      </c>
      <c r="E829" t="s">
        <v>4561</v>
      </c>
      <c r="F829" t="s">
        <v>4562</v>
      </c>
      <c r="G829" s="1" t="s">
        <v>4563</v>
      </c>
      <c r="H829">
        <v>45814.80629709491</v>
      </c>
      <c r="I829" t="s">
        <v>1128</v>
      </c>
      <c r="J829">
        <v>110</v>
      </c>
      <c r="K829" t="s">
        <v>24</v>
      </c>
      <c r="L829" s="2" t="s">
        <v>16</v>
      </c>
      <c r="M829" s="3">
        <v>49.66</v>
      </c>
      <c r="N829">
        <v>1</v>
      </c>
      <c r="O829">
        <v>4.9660000000000003E-2</v>
      </c>
      <c r="P829" s="2" t="s">
        <v>1446</v>
      </c>
      <c r="Q829" t="s">
        <v>1043</v>
      </c>
      <c r="R829" t="s">
        <v>1044</v>
      </c>
      <c r="S829" t="s">
        <v>1047</v>
      </c>
      <c r="T829" t="s">
        <v>1475</v>
      </c>
      <c r="U829">
        <v>22.79692613425868</v>
      </c>
      <c r="V829" t="s">
        <v>1047</v>
      </c>
      <c r="W829" t="s">
        <v>1047</v>
      </c>
    </row>
    <row r="830" spans="1:23" x14ac:dyDescent="0.3">
      <c r="A830" t="s">
        <v>1036</v>
      </c>
      <c r="B830" t="s">
        <v>169</v>
      </c>
      <c r="C830" t="s">
        <v>169</v>
      </c>
      <c r="D830">
        <v>54888</v>
      </c>
      <c r="E830" t="s">
        <v>4564</v>
      </c>
      <c r="F830" t="s">
        <v>4565</v>
      </c>
      <c r="G830" s="1" t="s">
        <v>4566</v>
      </c>
      <c r="H830">
        <v>45814.803916238423</v>
      </c>
      <c r="I830" t="s">
        <v>1128</v>
      </c>
      <c r="J830">
        <v>100</v>
      </c>
      <c r="K830" t="s">
        <v>24</v>
      </c>
      <c r="L830" s="2" t="s">
        <v>16</v>
      </c>
      <c r="M830" s="3">
        <v>272.60000000000002</v>
      </c>
      <c r="N830">
        <v>1</v>
      </c>
      <c r="O830">
        <v>0.27260000000000001</v>
      </c>
      <c r="P830" s="2" t="s">
        <v>1047</v>
      </c>
      <c r="Q830" t="s">
        <v>1043</v>
      </c>
      <c r="R830" t="s">
        <v>1044</v>
      </c>
      <c r="S830" t="s">
        <v>1047</v>
      </c>
      <c r="T830" t="s">
        <v>2088</v>
      </c>
      <c r="U830">
        <v>3.9153561689818162</v>
      </c>
      <c r="V830" t="s">
        <v>1047</v>
      </c>
      <c r="W830" t="s">
        <v>1047</v>
      </c>
    </row>
    <row r="831" spans="1:23" x14ac:dyDescent="0.3">
      <c r="A831" t="s">
        <v>1036</v>
      </c>
      <c r="B831" t="s">
        <v>956</v>
      </c>
      <c r="C831" t="s">
        <v>956</v>
      </c>
      <c r="D831">
        <v>52932</v>
      </c>
      <c r="E831" t="s">
        <v>4567</v>
      </c>
      <c r="F831" t="s">
        <v>4568</v>
      </c>
      <c r="G831" s="1" t="s">
        <v>3755</v>
      </c>
      <c r="H831">
        <v>45814.480926238422</v>
      </c>
      <c r="I831" t="s">
        <v>4569</v>
      </c>
      <c r="J831">
        <v>100</v>
      </c>
      <c r="K831" t="s">
        <v>24</v>
      </c>
      <c r="L831" s="2" t="s">
        <v>1041</v>
      </c>
      <c r="M831" s="3">
        <v>148.19999999999999</v>
      </c>
      <c r="N831">
        <v>1</v>
      </c>
      <c r="O831">
        <v>0.1482</v>
      </c>
      <c r="P831" s="2" t="s">
        <v>1042</v>
      </c>
      <c r="Q831" t="s">
        <v>1104</v>
      </c>
      <c r="R831" t="s">
        <v>1044</v>
      </c>
      <c r="S831" t="s">
        <v>1045</v>
      </c>
      <c r="T831" t="s">
        <v>1052</v>
      </c>
      <c r="U831">
        <v>40.321876666668693</v>
      </c>
      <c r="V831" t="s">
        <v>1047</v>
      </c>
      <c r="W831" t="s">
        <v>1047</v>
      </c>
    </row>
    <row r="832" spans="1:23" x14ac:dyDescent="0.3">
      <c r="A832" t="s">
        <v>1036</v>
      </c>
      <c r="B832" t="s">
        <v>956</v>
      </c>
      <c r="C832" t="s">
        <v>956</v>
      </c>
      <c r="D832">
        <v>54583</v>
      </c>
      <c r="E832" t="s">
        <v>4570</v>
      </c>
      <c r="F832" t="s">
        <v>4571</v>
      </c>
      <c r="G832" s="1" t="s">
        <v>3742</v>
      </c>
      <c r="H832">
        <v>45814.465353807871</v>
      </c>
      <c r="I832" t="s">
        <v>4572</v>
      </c>
      <c r="J832">
        <v>100</v>
      </c>
      <c r="K832" t="s">
        <v>24</v>
      </c>
      <c r="L832" s="2" t="s">
        <v>1041</v>
      </c>
      <c r="M832" s="3">
        <v>148.19999999999999</v>
      </c>
      <c r="N832">
        <v>1</v>
      </c>
      <c r="O832">
        <v>0.1482</v>
      </c>
      <c r="P832" s="2" t="s">
        <v>1042</v>
      </c>
      <c r="Q832" t="s">
        <v>1104</v>
      </c>
      <c r="R832" t="s">
        <v>1044</v>
      </c>
      <c r="S832" t="s">
        <v>1045</v>
      </c>
      <c r="T832" t="s">
        <v>1071</v>
      </c>
      <c r="U832">
        <v>41.54363243055559</v>
      </c>
      <c r="V832" t="s">
        <v>1047</v>
      </c>
      <c r="W832" t="s">
        <v>1047</v>
      </c>
    </row>
    <row r="833" spans="1:23" x14ac:dyDescent="0.3">
      <c r="A833" t="s">
        <v>1036</v>
      </c>
      <c r="B833" t="s">
        <v>956</v>
      </c>
      <c r="C833" t="s">
        <v>956</v>
      </c>
      <c r="D833">
        <v>60237</v>
      </c>
      <c r="E833" t="s">
        <v>4573</v>
      </c>
      <c r="F833" t="s">
        <v>4574</v>
      </c>
      <c r="G833" s="1" t="s">
        <v>2014</v>
      </c>
      <c r="H833">
        <v>45814.452367986109</v>
      </c>
      <c r="I833" t="s">
        <v>4575</v>
      </c>
      <c r="J833">
        <v>110</v>
      </c>
      <c r="K833" t="s">
        <v>24</v>
      </c>
      <c r="L833" s="2" t="s">
        <v>1041</v>
      </c>
      <c r="M833" s="3">
        <v>148.19999999999999</v>
      </c>
      <c r="N833">
        <v>1</v>
      </c>
      <c r="O833">
        <v>0.1482</v>
      </c>
      <c r="P833" s="2" t="s">
        <v>1042</v>
      </c>
      <c r="Q833" t="s">
        <v>1104</v>
      </c>
      <c r="R833" t="s">
        <v>1044</v>
      </c>
      <c r="S833" t="s">
        <v>1045</v>
      </c>
      <c r="T833" t="s">
        <v>1046</v>
      </c>
      <c r="U833">
        <v>39.486672534723773</v>
      </c>
      <c r="V833" t="s">
        <v>1047</v>
      </c>
      <c r="W833" t="s">
        <v>1047</v>
      </c>
    </row>
    <row r="834" spans="1:23" x14ac:dyDescent="0.3">
      <c r="A834" t="s">
        <v>1036</v>
      </c>
      <c r="B834" t="s">
        <v>956</v>
      </c>
      <c r="C834" t="s">
        <v>956</v>
      </c>
      <c r="D834">
        <v>52932</v>
      </c>
      <c r="E834" t="s">
        <v>4576</v>
      </c>
      <c r="F834" t="s">
        <v>1058</v>
      </c>
      <c r="G834" s="1" t="s">
        <v>2828</v>
      </c>
      <c r="H834">
        <v>45814.434937291662</v>
      </c>
      <c r="I834" t="s">
        <v>4577</v>
      </c>
      <c r="J834">
        <v>100</v>
      </c>
      <c r="K834" t="s">
        <v>24</v>
      </c>
      <c r="L834" s="2" t="s">
        <v>1041</v>
      </c>
      <c r="M834" s="3">
        <v>148.19999999999999</v>
      </c>
      <c r="N834">
        <v>1</v>
      </c>
      <c r="O834">
        <v>0.1482</v>
      </c>
      <c r="P834" s="2" t="s">
        <v>1042</v>
      </c>
      <c r="Q834" t="s">
        <v>1104</v>
      </c>
      <c r="R834" t="s">
        <v>1044</v>
      </c>
      <c r="S834" t="s">
        <v>1045</v>
      </c>
      <c r="T834" t="s">
        <v>1052</v>
      </c>
      <c r="U834">
        <v>40.397106087963039</v>
      </c>
      <c r="V834" t="s">
        <v>1047</v>
      </c>
      <c r="W834" t="s">
        <v>1047</v>
      </c>
    </row>
    <row r="835" spans="1:23" x14ac:dyDescent="0.3">
      <c r="A835" t="s">
        <v>1036</v>
      </c>
      <c r="B835" t="s">
        <v>354</v>
      </c>
      <c r="C835" t="s">
        <v>354</v>
      </c>
      <c r="D835">
        <v>59862</v>
      </c>
      <c r="E835" t="s">
        <v>4578</v>
      </c>
      <c r="F835" t="s">
        <v>4549</v>
      </c>
      <c r="G835" s="1" t="s">
        <v>2936</v>
      </c>
      <c r="H835">
        <v>45814.422601736107</v>
      </c>
      <c r="I835" t="s">
        <v>4579</v>
      </c>
      <c r="J835">
        <v>110</v>
      </c>
      <c r="K835" t="s">
        <v>24</v>
      </c>
      <c r="L835" s="2" t="s">
        <v>16</v>
      </c>
      <c r="M835" s="3">
        <v>141</v>
      </c>
      <c r="N835">
        <v>1</v>
      </c>
      <c r="O835">
        <v>0.14099999999999999</v>
      </c>
      <c r="P835" s="2" t="s">
        <v>1246</v>
      </c>
      <c r="Q835" t="s">
        <v>1104</v>
      </c>
      <c r="R835" t="s">
        <v>1044</v>
      </c>
      <c r="S835" t="s">
        <v>1045</v>
      </c>
      <c r="T835" t="s">
        <v>2106</v>
      </c>
      <c r="U835">
        <v>5.2878440972199314</v>
      </c>
      <c r="V835" t="s">
        <v>1047</v>
      </c>
      <c r="W835" t="s">
        <v>1047</v>
      </c>
    </row>
    <row r="836" spans="1:23" x14ac:dyDescent="0.3">
      <c r="A836" t="s">
        <v>1036</v>
      </c>
      <c r="B836" t="s">
        <v>220</v>
      </c>
      <c r="C836" t="s">
        <v>220</v>
      </c>
      <c r="D836">
        <v>60509</v>
      </c>
      <c r="E836" t="s">
        <v>4580</v>
      </c>
      <c r="F836" t="s">
        <v>2216</v>
      </c>
      <c r="G836" s="1" t="s">
        <v>4581</v>
      </c>
      <c r="H836">
        <v>45814.351882060189</v>
      </c>
      <c r="I836" t="s">
        <v>4582</v>
      </c>
      <c r="J836">
        <v>110</v>
      </c>
      <c r="K836" t="s">
        <v>24</v>
      </c>
      <c r="L836" s="2" t="s">
        <v>16</v>
      </c>
      <c r="M836" s="3">
        <v>85.3</v>
      </c>
      <c r="N836">
        <v>1</v>
      </c>
      <c r="O836">
        <v>8.5300000000000001E-2</v>
      </c>
      <c r="P836" s="2" t="s">
        <v>2350</v>
      </c>
      <c r="Q836" t="s">
        <v>1104</v>
      </c>
      <c r="R836" t="s">
        <v>1044</v>
      </c>
      <c r="S836" t="s">
        <v>1045</v>
      </c>
      <c r="T836" t="s">
        <v>2219</v>
      </c>
      <c r="U836">
        <v>21.88373355324438</v>
      </c>
      <c r="V836" t="s">
        <v>1047</v>
      </c>
      <c r="W836" t="s">
        <v>1047</v>
      </c>
    </row>
    <row r="837" spans="1:23" x14ac:dyDescent="0.3">
      <c r="A837" t="s">
        <v>1036</v>
      </c>
      <c r="B837" t="s">
        <v>220</v>
      </c>
      <c r="C837" t="s">
        <v>220</v>
      </c>
      <c r="D837">
        <v>59314</v>
      </c>
      <c r="E837" t="s">
        <v>4583</v>
      </c>
      <c r="F837" t="s">
        <v>3160</v>
      </c>
      <c r="G837" s="1" t="s">
        <v>4584</v>
      </c>
      <c r="H837">
        <v>45814.351880243063</v>
      </c>
      <c r="I837" t="s">
        <v>4585</v>
      </c>
      <c r="J837">
        <v>110</v>
      </c>
      <c r="K837" t="s">
        <v>24</v>
      </c>
      <c r="L837" s="2" t="s">
        <v>16</v>
      </c>
      <c r="M837" s="3">
        <v>85.3</v>
      </c>
      <c r="N837">
        <v>1</v>
      </c>
      <c r="O837">
        <v>8.5300000000000001E-2</v>
      </c>
      <c r="P837" s="2" t="s">
        <v>2350</v>
      </c>
      <c r="Q837" t="s">
        <v>1104</v>
      </c>
      <c r="R837" t="s">
        <v>1044</v>
      </c>
      <c r="S837" t="s">
        <v>1045</v>
      </c>
      <c r="T837" t="s">
        <v>1288</v>
      </c>
      <c r="U837">
        <v>51.851557743051671</v>
      </c>
      <c r="V837" t="s">
        <v>1047</v>
      </c>
      <c r="W837" t="s">
        <v>1047</v>
      </c>
    </row>
    <row r="838" spans="1:23" x14ac:dyDescent="0.3">
      <c r="A838" t="s">
        <v>1036</v>
      </c>
      <c r="B838" t="s">
        <v>220</v>
      </c>
      <c r="C838" t="s">
        <v>220</v>
      </c>
      <c r="D838">
        <v>59891</v>
      </c>
      <c r="E838" t="s">
        <v>4586</v>
      </c>
      <c r="F838" t="s">
        <v>4587</v>
      </c>
      <c r="G838" s="1" t="s">
        <v>4588</v>
      </c>
      <c r="H838">
        <v>45814.349096006947</v>
      </c>
      <c r="I838" t="s">
        <v>4589</v>
      </c>
      <c r="J838">
        <v>110</v>
      </c>
      <c r="K838" t="s">
        <v>24</v>
      </c>
      <c r="L838" s="2" t="s">
        <v>16</v>
      </c>
      <c r="M838" s="3">
        <v>85.3</v>
      </c>
      <c r="N838">
        <v>1</v>
      </c>
      <c r="O838">
        <v>8.5300000000000001E-2</v>
      </c>
      <c r="P838" s="2" t="s">
        <v>2350</v>
      </c>
      <c r="Q838" t="s">
        <v>1104</v>
      </c>
      <c r="R838" t="s">
        <v>1044</v>
      </c>
      <c r="S838" t="s">
        <v>1045</v>
      </c>
      <c r="T838" t="s">
        <v>1475</v>
      </c>
      <c r="U838">
        <v>22.689979629627491</v>
      </c>
      <c r="V838" t="s">
        <v>1047</v>
      </c>
      <c r="W838" t="s">
        <v>1047</v>
      </c>
    </row>
    <row r="839" spans="1:23" x14ac:dyDescent="0.3">
      <c r="A839" t="s">
        <v>1036</v>
      </c>
      <c r="B839" t="s">
        <v>220</v>
      </c>
      <c r="C839" t="s">
        <v>220</v>
      </c>
      <c r="D839">
        <v>59891</v>
      </c>
      <c r="E839" t="s">
        <v>4590</v>
      </c>
      <c r="F839" t="s">
        <v>4591</v>
      </c>
      <c r="G839" s="1" t="s">
        <v>4592</v>
      </c>
      <c r="H839">
        <v>45814.349094560181</v>
      </c>
      <c r="I839" t="s">
        <v>4593</v>
      </c>
      <c r="J839">
        <v>110</v>
      </c>
      <c r="K839" t="s">
        <v>24</v>
      </c>
      <c r="L839" s="2" t="s">
        <v>16</v>
      </c>
      <c r="M839" s="3">
        <v>85.3</v>
      </c>
      <c r="N839">
        <v>1</v>
      </c>
      <c r="O839">
        <v>8.5300000000000001E-2</v>
      </c>
      <c r="P839" s="2" t="s">
        <v>2350</v>
      </c>
      <c r="Q839" t="s">
        <v>1104</v>
      </c>
      <c r="R839" t="s">
        <v>1044</v>
      </c>
      <c r="S839" t="s">
        <v>1045</v>
      </c>
      <c r="T839" t="s">
        <v>1475</v>
      </c>
      <c r="U839">
        <v>22.913632662035521</v>
      </c>
      <c r="V839" t="s">
        <v>1047</v>
      </c>
      <c r="W839" t="s">
        <v>1047</v>
      </c>
    </row>
    <row r="840" spans="1:23" x14ac:dyDescent="0.3">
      <c r="A840" t="s">
        <v>1036</v>
      </c>
      <c r="B840" t="s">
        <v>220</v>
      </c>
      <c r="C840" t="s">
        <v>220</v>
      </c>
      <c r="D840">
        <v>60509</v>
      </c>
      <c r="E840" t="s">
        <v>4594</v>
      </c>
      <c r="F840" t="s">
        <v>4424</v>
      </c>
      <c r="G840" s="1" t="s">
        <v>4595</v>
      </c>
      <c r="H840">
        <v>45814.289724259259</v>
      </c>
      <c r="I840" t="s">
        <v>1128</v>
      </c>
      <c r="J840">
        <v>110</v>
      </c>
      <c r="K840" t="s">
        <v>24</v>
      </c>
      <c r="L840" s="2" t="s">
        <v>16</v>
      </c>
      <c r="M840" s="3">
        <v>85.3</v>
      </c>
      <c r="N840">
        <v>1</v>
      </c>
      <c r="O840">
        <v>8.5300000000000001E-2</v>
      </c>
      <c r="P840" s="2" t="s">
        <v>2350</v>
      </c>
      <c r="Q840" t="s">
        <v>1080</v>
      </c>
      <c r="R840" t="s">
        <v>1044</v>
      </c>
      <c r="S840" t="s">
        <v>1047</v>
      </c>
      <c r="T840" t="s">
        <v>2219</v>
      </c>
      <c r="U840">
        <v>21.653110115745221</v>
      </c>
      <c r="V840" t="s">
        <v>1047</v>
      </c>
      <c r="W840" t="s">
        <v>1047</v>
      </c>
    </row>
    <row r="841" spans="1:23" x14ac:dyDescent="0.3">
      <c r="A841" t="s">
        <v>1036</v>
      </c>
      <c r="B841" t="s">
        <v>345</v>
      </c>
      <c r="C841" t="s">
        <v>345</v>
      </c>
      <c r="D841">
        <v>59868</v>
      </c>
      <c r="E841" t="s">
        <v>4596</v>
      </c>
      <c r="F841" t="s">
        <v>3037</v>
      </c>
      <c r="G841" s="1" t="s">
        <v>4597</v>
      </c>
      <c r="H841">
        <v>45814.278417199072</v>
      </c>
      <c r="I841" t="s">
        <v>4598</v>
      </c>
      <c r="J841">
        <v>110</v>
      </c>
      <c r="K841" t="s">
        <v>24</v>
      </c>
      <c r="L841" s="2" t="s">
        <v>16</v>
      </c>
      <c r="M841" s="3">
        <v>16.8</v>
      </c>
      <c r="N841">
        <v>1</v>
      </c>
      <c r="O841">
        <v>1.6799999999999999E-2</v>
      </c>
      <c r="P841" s="2" t="s">
        <v>1246</v>
      </c>
      <c r="Q841" t="s">
        <v>1080</v>
      </c>
      <c r="R841" t="s">
        <v>1044</v>
      </c>
      <c r="S841" t="s">
        <v>1045</v>
      </c>
      <c r="T841" t="s">
        <v>1344</v>
      </c>
      <c r="U841">
        <v>24.586487893517191</v>
      </c>
      <c r="V841" t="s">
        <v>1047</v>
      </c>
      <c r="W841" t="s">
        <v>1047</v>
      </c>
    </row>
    <row r="842" spans="1:23" x14ac:dyDescent="0.3">
      <c r="A842" t="s">
        <v>1036</v>
      </c>
      <c r="B842" t="s">
        <v>345</v>
      </c>
      <c r="C842" t="s">
        <v>345</v>
      </c>
      <c r="D842">
        <v>59774</v>
      </c>
      <c r="E842" t="s">
        <v>4599</v>
      </c>
      <c r="F842" t="s">
        <v>2557</v>
      </c>
      <c r="G842" s="1" t="s">
        <v>3497</v>
      </c>
      <c r="H842">
        <v>45814.278415208333</v>
      </c>
      <c r="I842" t="s">
        <v>4600</v>
      </c>
      <c r="J842">
        <v>110</v>
      </c>
      <c r="K842" t="s">
        <v>24</v>
      </c>
      <c r="L842" s="2" t="s">
        <v>16</v>
      </c>
      <c r="M842" s="3">
        <v>16.8</v>
      </c>
      <c r="N842">
        <v>1</v>
      </c>
      <c r="O842">
        <v>1.6799999999999999E-2</v>
      </c>
      <c r="P842" s="2" t="s">
        <v>1246</v>
      </c>
      <c r="Q842" t="s">
        <v>1080</v>
      </c>
      <c r="R842" t="s">
        <v>1044</v>
      </c>
      <c r="S842" t="s">
        <v>1045</v>
      </c>
      <c r="T842" t="s">
        <v>1046</v>
      </c>
      <c r="U842">
        <v>39.808794050928547</v>
      </c>
      <c r="V842" t="s">
        <v>1047</v>
      </c>
      <c r="W842" t="s">
        <v>1047</v>
      </c>
    </row>
    <row r="843" spans="1:23" x14ac:dyDescent="0.3">
      <c r="A843" t="s">
        <v>1036</v>
      </c>
      <c r="B843" t="s">
        <v>220</v>
      </c>
      <c r="C843" t="s">
        <v>220</v>
      </c>
      <c r="D843">
        <v>60379</v>
      </c>
      <c r="E843" t="s">
        <v>4601</v>
      </c>
      <c r="F843" t="s">
        <v>4602</v>
      </c>
      <c r="G843" s="1" t="s">
        <v>4603</v>
      </c>
      <c r="H843">
        <v>45814.263542939807</v>
      </c>
      <c r="I843" t="s">
        <v>4604</v>
      </c>
      <c r="J843">
        <v>110</v>
      </c>
      <c r="K843" t="s">
        <v>24</v>
      </c>
      <c r="L843" s="2" t="s">
        <v>16</v>
      </c>
      <c r="M843" s="3">
        <v>85.3</v>
      </c>
      <c r="N843">
        <v>1</v>
      </c>
      <c r="O843">
        <v>8.5300000000000001E-2</v>
      </c>
      <c r="P843" s="2" t="s">
        <v>2350</v>
      </c>
      <c r="Q843" t="s">
        <v>1080</v>
      </c>
      <c r="R843" t="s">
        <v>1044</v>
      </c>
      <c r="S843" t="s">
        <v>1045</v>
      </c>
      <c r="T843" t="s">
        <v>1355</v>
      </c>
      <c r="U843">
        <v>23.288451770829852</v>
      </c>
      <c r="V843" t="s">
        <v>1047</v>
      </c>
      <c r="W843" t="s">
        <v>1047</v>
      </c>
    </row>
    <row r="844" spans="1:23" x14ac:dyDescent="0.3">
      <c r="A844" t="s">
        <v>1036</v>
      </c>
      <c r="B844" t="s">
        <v>220</v>
      </c>
      <c r="C844" t="s">
        <v>220</v>
      </c>
      <c r="D844">
        <v>59891</v>
      </c>
      <c r="E844" t="s">
        <v>4605</v>
      </c>
      <c r="F844" t="s">
        <v>1531</v>
      </c>
      <c r="G844" s="1" t="s">
        <v>4606</v>
      </c>
      <c r="H844">
        <v>45814.263541678243</v>
      </c>
      <c r="I844" t="s">
        <v>4607</v>
      </c>
      <c r="J844">
        <v>110</v>
      </c>
      <c r="K844" t="s">
        <v>24</v>
      </c>
      <c r="L844" s="2" t="s">
        <v>16</v>
      </c>
      <c r="M844" s="3">
        <v>85.3</v>
      </c>
      <c r="N844">
        <v>1</v>
      </c>
      <c r="O844">
        <v>8.5300000000000001E-2</v>
      </c>
      <c r="P844" s="2" t="s">
        <v>2350</v>
      </c>
      <c r="Q844" t="s">
        <v>1080</v>
      </c>
      <c r="R844" t="s">
        <v>1044</v>
      </c>
      <c r="S844" t="s">
        <v>1045</v>
      </c>
      <c r="T844" t="s">
        <v>1475</v>
      </c>
      <c r="U844">
        <v>22.887816006943471</v>
      </c>
      <c r="V844" t="s">
        <v>1047</v>
      </c>
      <c r="W844" t="s">
        <v>1047</v>
      </c>
    </row>
    <row r="845" spans="1:23" x14ac:dyDescent="0.3">
      <c r="A845" t="s">
        <v>1036</v>
      </c>
      <c r="B845" t="s">
        <v>220</v>
      </c>
      <c r="C845" t="s">
        <v>220</v>
      </c>
      <c r="D845">
        <v>59891</v>
      </c>
      <c r="E845" t="s">
        <v>4608</v>
      </c>
      <c r="F845" t="s">
        <v>1531</v>
      </c>
      <c r="G845" s="1" t="s">
        <v>4609</v>
      </c>
      <c r="H845">
        <v>45814.263540231477</v>
      </c>
      <c r="I845" t="s">
        <v>4610</v>
      </c>
      <c r="J845">
        <v>110</v>
      </c>
      <c r="K845" t="s">
        <v>24</v>
      </c>
      <c r="L845" s="2" t="s">
        <v>16</v>
      </c>
      <c r="M845" s="3">
        <v>85.3</v>
      </c>
      <c r="N845">
        <v>1</v>
      </c>
      <c r="O845">
        <v>8.5300000000000001E-2</v>
      </c>
      <c r="P845" s="2" t="s">
        <v>2350</v>
      </c>
      <c r="Q845" t="s">
        <v>1080</v>
      </c>
      <c r="R845" t="s">
        <v>1044</v>
      </c>
      <c r="S845" t="s">
        <v>1045</v>
      </c>
      <c r="T845" t="s">
        <v>1475</v>
      </c>
      <c r="U845">
        <v>22.77087118055351</v>
      </c>
      <c r="V845" t="s">
        <v>1047</v>
      </c>
      <c r="W845" t="s">
        <v>1047</v>
      </c>
    </row>
    <row r="846" spans="1:23" x14ac:dyDescent="0.3">
      <c r="A846" t="s">
        <v>1036</v>
      </c>
      <c r="B846" t="s">
        <v>220</v>
      </c>
      <c r="C846" t="s">
        <v>220</v>
      </c>
      <c r="D846">
        <v>60867</v>
      </c>
      <c r="E846" t="s">
        <v>4611</v>
      </c>
      <c r="F846" t="s">
        <v>4612</v>
      </c>
      <c r="G846" s="1" t="s">
        <v>4613</v>
      </c>
      <c r="H846">
        <v>45814.263538425927</v>
      </c>
      <c r="I846" t="s">
        <v>4614</v>
      </c>
      <c r="J846">
        <v>110</v>
      </c>
      <c r="K846" t="s">
        <v>24</v>
      </c>
      <c r="L846" s="2" t="s">
        <v>16</v>
      </c>
      <c r="M846" s="3">
        <v>85.3</v>
      </c>
      <c r="N846">
        <v>1</v>
      </c>
      <c r="O846">
        <v>8.5300000000000001E-2</v>
      </c>
      <c r="P846" s="2" t="s">
        <v>2350</v>
      </c>
      <c r="Q846" t="s">
        <v>1080</v>
      </c>
      <c r="R846" t="s">
        <v>1044</v>
      </c>
      <c r="S846" t="s">
        <v>1045</v>
      </c>
      <c r="T846" t="s">
        <v>1481</v>
      </c>
      <c r="U846">
        <v>19.468129004628281</v>
      </c>
      <c r="V846" t="s">
        <v>1047</v>
      </c>
      <c r="W846" t="s">
        <v>1047</v>
      </c>
    </row>
    <row r="847" spans="1:23" x14ac:dyDescent="0.3">
      <c r="A847" t="s">
        <v>1036</v>
      </c>
      <c r="B847" t="s">
        <v>296</v>
      </c>
      <c r="C847" t="s">
        <v>296</v>
      </c>
      <c r="D847">
        <v>60515</v>
      </c>
      <c r="E847" t="s">
        <v>4615</v>
      </c>
      <c r="F847" t="s">
        <v>4287</v>
      </c>
      <c r="G847" s="1" t="s">
        <v>4616</v>
      </c>
      <c r="H847">
        <v>45814.068090868052</v>
      </c>
      <c r="I847" t="s">
        <v>4617</v>
      </c>
      <c r="J847">
        <v>110</v>
      </c>
      <c r="K847" t="s">
        <v>24</v>
      </c>
      <c r="L847" s="2" t="s">
        <v>16</v>
      </c>
      <c r="M847" s="3">
        <v>11.7</v>
      </c>
      <c r="N847">
        <v>1</v>
      </c>
      <c r="O847">
        <v>1.17E-2</v>
      </c>
      <c r="P847" s="2" t="s">
        <v>1246</v>
      </c>
      <c r="Q847" t="s">
        <v>1080</v>
      </c>
      <c r="R847" t="s">
        <v>1044</v>
      </c>
      <c r="S847" t="s">
        <v>1045</v>
      </c>
      <c r="T847" t="s">
        <v>2106</v>
      </c>
      <c r="U847">
        <v>5.6148437384254066</v>
      </c>
      <c r="V847" t="s">
        <v>1047</v>
      </c>
      <c r="W847" t="s">
        <v>1047</v>
      </c>
    </row>
    <row r="848" spans="1:23" x14ac:dyDescent="0.3">
      <c r="A848" t="s">
        <v>1036</v>
      </c>
      <c r="B848" t="s">
        <v>296</v>
      </c>
      <c r="C848" t="s">
        <v>296</v>
      </c>
      <c r="D848">
        <v>60515</v>
      </c>
      <c r="E848" t="s">
        <v>4618</v>
      </c>
      <c r="F848" t="s">
        <v>4287</v>
      </c>
      <c r="G848" s="1" t="s">
        <v>4619</v>
      </c>
      <c r="H848">
        <v>45814.068089062501</v>
      </c>
      <c r="I848" t="s">
        <v>4620</v>
      </c>
      <c r="J848">
        <v>110</v>
      </c>
      <c r="K848" t="s">
        <v>24</v>
      </c>
      <c r="L848" s="2" t="s">
        <v>16</v>
      </c>
      <c r="M848" s="3">
        <v>11.7</v>
      </c>
      <c r="N848">
        <v>1</v>
      </c>
      <c r="O848">
        <v>1.17E-2</v>
      </c>
      <c r="P848" s="2" t="s">
        <v>1246</v>
      </c>
      <c r="Q848" t="s">
        <v>1080</v>
      </c>
      <c r="R848" t="s">
        <v>1044</v>
      </c>
      <c r="S848" t="s">
        <v>1045</v>
      </c>
      <c r="T848" t="s">
        <v>2106</v>
      </c>
      <c r="U848">
        <v>5.6163497106463183</v>
      </c>
      <c r="V848" t="s">
        <v>1047</v>
      </c>
      <c r="W848" t="s">
        <v>1047</v>
      </c>
    </row>
    <row r="849" spans="1:23" x14ac:dyDescent="0.3">
      <c r="A849" t="s">
        <v>1036</v>
      </c>
      <c r="B849" t="s">
        <v>296</v>
      </c>
      <c r="C849" t="s">
        <v>296</v>
      </c>
      <c r="D849">
        <v>60515</v>
      </c>
      <c r="E849" t="s">
        <v>4621</v>
      </c>
      <c r="F849" t="s">
        <v>4345</v>
      </c>
      <c r="G849" s="1" t="s">
        <v>4622</v>
      </c>
      <c r="H849">
        <v>45814.068087071762</v>
      </c>
      <c r="I849" t="s">
        <v>4623</v>
      </c>
      <c r="J849">
        <v>110</v>
      </c>
      <c r="K849" t="s">
        <v>24</v>
      </c>
      <c r="L849" s="2" t="s">
        <v>16</v>
      </c>
      <c r="M849" s="3">
        <v>11.7</v>
      </c>
      <c r="N849">
        <v>1</v>
      </c>
      <c r="O849">
        <v>1.17E-2</v>
      </c>
      <c r="P849" s="2" t="s">
        <v>1246</v>
      </c>
      <c r="Q849" t="s">
        <v>1080</v>
      </c>
      <c r="R849" t="s">
        <v>1044</v>
      </c>
      <c r="S849" t="s">
        <v>1045</v>
      </c>
      <c r="T849" t="s">
        <v>2117</v>
      </c>
      <c r="U849">
        <v>8.4977781365741976</v>
      </c>
      <c r="V849" t="s">
        <v>1047</v>
      </c>
      <c r="W849" t="s">
        <v>1047</v>
      </c>
    </row>
    <row r="850" spans="1:23" x14ac:dyDescent="0.3">
      <c r="A850" t="s">
        <v>1036</v>
      </c>
      <c r="B850" t="s">
        <v>296</v>
      </c>
      <c r="C850" t="s">
        <v>296</v>
      </c>
      <c r="D850">
        <v>60515</v>
      </c>
      <c r="E850" t="s">
        <v>4624</v>
      </c>
      <c r="F850" t="s">
        <v>4345</v>
      </c>
      <c r="G850" s="1" t="s">
        <v>4625</v>
      </c>
      <c r="H850">
        <v>45814.068085439823</v>
      </c>
      <c r="I850" t="s">
        <v>4626</v>
      </c>
      <c r="J850">
        <v>110</v>
      </c>
      <c r="K850" t="s">
        <v>24</v>
      </c>
      <c r="L850" s="2" t="s">
        <v>16</v>
      </c>
      <c r="M850" s="3">
        <v>11.7</v>
      </c>
      <c r="N850">
        <v>1</v>
      </c>
      <c r="O850">
        <v>1.17E-2</v>
      </c>
      <c r="P850" s="2" t="s">
        <v>1246</v>
      </c>
      <c r="Q850" t="s">
        <v>1080</v>
      </c>
      <c r="R850" t="s">
        <v>1044</v>
      </c>
      <c r="S850" t="s">
        <v>1045</v>
      </c>
      <c r="T850" t="s">
        <v>2117</v>
      </c>
      <c r="U850">
        <v>8.4966361689803307</v>
      </c>
      <c r="V850" t="s">
        <v>1047</v>
      </c>
      <c r="W850" t="s">
        <v>1047</v>
      </c>
    </row>
    <row r="851" spans="1:23" x14ac:dyDescent="0.3">
      <c r="A851" t="s">
        <v>1036</v>
      </c>
      <c r="B851" t="s">
        <v>296</v>
      </c>
      <c r="C851" t="s">
        <v>296</v>
      </c>
      <c r="D851">
        <v>46052</v>
      </c>
      <c r="E851" t="s">
        <v>4627</v>
      </c>
      <c r="F851" t="s">
        <v>4628</v>
      </c>
      <c r="G851" s="1" t="s">
        <v>4629</v>
      </c>
      <c r="H851">
        <v>45814.068083090278</v>
      </c>
      <c r="I851" t="s">
        <v>4630</v>
      </c>
      <c r="J851">
        <v>100</v>
      </c>
      <c r="K851" t="s">
        <v>24</v>
      </c>
      <c r="L851" s="2" t="s">
        <v>16</v>
      </c>
      <c r="M851" s="3">
        <v>11.7</v>
      </c>
      <c r="N851">
        <v>1</v>
      </c>
      <c r="O851">
        <v>1.17E-2</v>
      </c>
      <c r="P851" s="2" t="s">
        <v>1246</v>
      </c>
      <c r="Q851" t="s">
        <v>1080</v>
      </c>
      <c r="R851" t="s">
        <v>1044</v>
      </c>
      <c r="S851" t="s">
        <v>1045</v>
      </c>
      <c r="T851" t="s">
        <v>1656</v>
      </c>
      <c r="U851">
        <v>12.2370390162032</v>
      </c>
      <c r="V851" t="s">
        <v>1047</v>
      </c>
      <c r="W851" t="s">
        <v>1047</v>
      </c>
    </row>
    <row r="852" spans="1:23" x14ac:dyDescent="0.3">
      <c r="A852" t="s">
        <v>1036</v>
      </c>
      <c r="B852" t="s">
        <v>349</v>
      </c>
      <c r="C852" t="s">
        <v>349</v>
      </c>
      <c r="D852">
        <v>59772</v>
      </c>
      <c r="E852" t="s">
        <v>4631</v>
      </c>
      <c r="F852" t="s">
        <v>2407</v>
      </c>
      <c r="G852" s="1" t="s">
        <v>1244</v>
      </c>
      <c r="H852">
        <v>45814.059173611109</v>
      </c>
      <c r="I852" t="s">
        <v>4632</v>
      </c>
      <c r="J852">
        <v>100</v>
      </c>
      <c r="K852" t="s">
        <v>24</v>
      </c>
      <c r="L852" s="2" t="s">
        <v>4633</v>
      </c>
      <c r="M852" s="3">
        <v>23.3</v>
      </c>
      <c r="N852">
        <v>1</v>
      </c>
      <c r="O852">
        <v>2.3300000000000001E-2</v>
      </c>
      <c r="P852" s="2" t="s">
        <v>1246</v>
      </c>
      <c r="Q852" t="s">
        <v>1080</v>
      </c>
      <c r="R852" t="s">
        <v>1044</v>
      </c>
      <c r="S852" t="s">
        <v>1045</v>
      </c>
      <c r="T852" t="s">
        <v>2411</v>
      </c>
      <c r="U852">
        <v>6.0652744675899157</v>
      </c>
      <c r="V852" t="s">
        <v>1047</v>
      </c>
      <c r="W852" t="s">
        <v>1047</v>
      </c>
    </row>
    <row r="853" spans="1:23" x14ac:dyDescent="0.3">
      <c r="A853" t="s">
        <v>1036</v>
      </c>
      <c r="B853" t="s">
        <v>345</v>
      </c>
      <c r="C853" t="s">
        <v>345</v>
      </c>
      <c r="D853">
        <v>59868</v>
      </c>
      <c r="E853" t="s">
        <v>4634</v>
      </c>
      <c r="F853" t="s">
        <v>4635</v>
      </c>
      <c r="G853" s="1" t="s">
        <v>4636</v>
      </c>
      <c r="H853">
        <v>45814.056906805563</v>
      </c>
      <c r="I853" t="s">
        <v>1128</v>
      </c>
      <c r="J853">
        <v>110</v>
      </c>
      <c r="K853" t="s">
        <v>24</v>
      </c>
      <c r="L853" s="2" t="s">
        <v>16</v>
      </c>
      <c r="M853" s="3">
        <v>16.8</v>
      </c>
      <c r="N853">
        <v>1</v>
      </c>
      <c r="O853">
        <v>1.6799999999999999E-2</v>
      </c>
      <c r="P853" s="2" t="s">
        <v>1246</v>
      </c>
      <c r="Q853" t="s">
        <v>1080</v>
      </c>
      <c r="R853" t="s">
        <v>1044</v>
      </c>
      <c r="S853" t="s">
        <v>1047</v>
      </c>
      <c r="T853" t="s">
        <v>2445</v>
      </c>
      <c r="U853">
        <v>37.56204368055478</v>
      </c>
      <c r="V853" t="s">
        <v>1047</v>
      </c>
      <c r="W853" t="s">
        <v>1047</v>
      </c>
    </row>
    <row r="854" spans="1:23" x14ac:dyDescent="0.3">
      <c r="A854" t="s">
        <v>1036</v>
      </c>
      <c r="B854" t="s">
        <v>956</v>
      </c>
      <c r="C854" t="s">
        <v>956</v>
      </c>
      <c r="D854">
        <v>60237</v>
      </c>
      <c r="E854" t="s">
        <v>4637</v>
      </c>
      <c r="F854" t="s">
        <v>4638</v>
      </c>
      <c r="G854" s="1" t="s">
        <v>2246</v>
      </c>
      <c r="H854">
        <v>45814.050832384259</v>
      </c>
      <c r="I854" t="s">
        <v>4639</v>
      </c>
      <c r="J854">
        <v>110</v>
      </c>
      <c r="K854" t="s">
        <v>24</v>
      </c>
      <c r="L854" s="2" t="s">
        <v>1041</v>
      </c>
      <c r="M854" s="3">
        <v>148.19999999999999</v>
      </c>
      <c r="N854">
        <v>1</v>
      </c>
      <c r="O854">
        <v>0.1482</v>
      </c>
      <c r="P854" s="2" t="s">
        <v>1042</v>
      </c>
      <c r="Q854" t="s">
        <v>1080</v>
      </c>
      <c r="R854" t="s">
        <v>1044</v>
      </c>
      <c r="S854" t="s">
        <v>1045</v>
      </c>
      <c r="T854" t="s">
        <v>1046</v>
      </c>
      <c r="U854">
        <v>39.044165740742763</v>
      </c>
      <c r="V854" t="s">
        <v>1047</v>
      </c>
      <c r="W854" t="s">
        <v>1047</v>
      </c>
    </row>
    <row r="855" spans="1:23" x14ac:dyDescent="0.3">
      <c r="A855" t="s">
        <v>1036</v>
      </c>
      <c r="B855" t="s">
        <v>220</v>
      </c>
      <c r="C855" t="s">
        <v>220</v>
      </c>
      <c r="D855">
        <v>60867</v>
      </c>
      <c r="E855" t="s">
        <v>4640</v>
      </c>
      <c r="F855" t="s">
        <v>1548</v>
      </c>
      <c r="G855" s="1" t="s">
        <v>4641</v>
      </c>
      <c r="H855">
        <v>45814.025605844909</v>
      </c>
      <c r="I855" t="s">
        <v>4642</v>
      </c>
      <c r="J855">
        <v>110</v>
      </c>
      <c r="K855" t="s">
        <v>24</v>
      </c>
      <c r="L855" s="2" t="s">
        <v>16</v>
      </c>
      <c r="M855" s="3">
        <v>85.3</v>
      </c>
      <c r="N855">
        <v>1</v>
      </c>
      <c r="O855">
        <v>8.5300000000000001E-2</v>
      </c>
      <c r="P855" s="2" t="s">
        <v>2350</v>
      </c>
      <c r="Q855" t="s">
        <v>1080</v>
      </c>
      <c r="R855" t="s">
        <v>1044</v>
      </c>
      <c r="S855" t="s">
        <v>1045</v>
      </c>
      <c r="T855" t="s">
        <v>1481</v>
      </c>
      <c r="U855">
        <v>19.808504618056759</v>
      </c>
      <c r="V855" t="s">
        <v>1047</v>
      </c>
      <c r="W855" t="s">
        <v>1047</v>
      </c>
    </row>
    <row r="856" spans="1:23" x14ac:dyDescent="0.3">
      <c r="A856" t="s">
        <v>1036</v>
      </c>
      <c r="B856" t="s">
        <v>220</v>
      </c>
      <c r="C856" t="s">
        <v>220</v>
      </c>
      <c r="D856">
        <v>60867</v>
      </c>
      <c r="E856" t="s">
        <v>4643</v>
      </c>
      <c r="F856" t="s">
        <v>2372</v>
      </c>
      <c r="G856" s="1" t="s">
        <v>4644</v>
      </c>
      <c r="H856">
        <v>45814.02560439815</v>
      </c>
      <c r="I856" t="s">
        <v>4645</v>
      </c>
      <c r="J856">
        <v>110</v>
      </c>
      <c r="K856" t="s">
        <v>24</v>
      </c>
      <c r="L856" s="2" t="s">
        <v>16</v>
      </c>
      <c r="M856" s="3">
        <v>85.3</v>
      </c>
      <c r="N856">
        <v>1</v>
      </c>
      <c r="O856">
        <v>8.5300000000000001E-2</v>
      </c>
      <c r="P856" s="2" t="s">
        <v>2350</v>
      </c>
      <c r="Q856" t="s">
        <v>1080</v>
      </c>
      <c r="R856" t="s">
        <v>1044</v>
      </c>
      <c r="S856" t="s">
        <v>1045</v>
      </c>
      <c r="T856" t="s">
        <v>1546</v>
      </c>
      <c r="U856">
        <v>18.108046516201281</v>
      </c>
      <c r="V856" t="s">
        <v>1047</v>
      </c>
      <c r="W856" t="s">
        <v>1047</v>
      </c>
    </row>
    <row r="857" spans="1:23" x14ac:dyDescent="0.3">
      <c r="A857" t="s">
        <v>1036</v>
      </c>
      <c r="B857" t="s">
        <v>220</v>
      </c>
      <c r="C857" t="s">
        <v>220</v>
      </c>
      <c r="D857">
        <v>60867</v>
      </c>
      <c r="E857" t="s">
        <v>4646</v>
      </c>
      <c r="F857" t="s">
        <v>4494</v>
      </c>
      <c r="G857" s="1" t="s">
        <v>4647</v>
      </c>
      <c r="H857">
        <v>45814.025601863417</v>
      </c>
      <c r="I857" t="s">
        <v>4648</v>
      </c>
      <c r="J857">
        <v>110</v>
      </c>
      <c r="K857" t="s">
        <v>24</v>
      </c>
      <c r="L857" s="2" t="s">
        <v>16</v>
      </c>
      <c r="M857" s="3">
        <v>85.3</v>
      </c>
      <c r="N857">
        <v>1</v>
      </c>
      <c r="O857">
        <v>8.5300000000000001E-2</v>
      </c>
      <c r="P857" s="2" t="s">
        <v>2350</v>
      </c>
      <c r="Q857" t="s">
        <v>1080</v>
      </c>
      <c r="R857" t="s">
        <v>1044</v>
      </c>
      <c r="S857" t="s">
        <v>1045</v>
      </c>
      <c r="T857" t="s">
        <v>1481</v>
      </c>
      <c r="U857">
        <v>19.521281168985301</v>
      </c>
      <c r="V857" t="s">
        <v>1047</v>
      </c>
      <c r="W857" t="s">
        <v>1047</v>
      </c>
    </row>
    <row r="858" spans="1:23" x14ac:dyDescent="0.3">
      <c r="A858" t="s">
        <v>1036</v>
      </c>
      <c r="B858" t="s">
        <v>220</v>
      </c>
      <c r="C858" t="s">
        <v>220</v>
      </c>
      <c r="D858">
        <v>60379</v>
      </c>
      <c r="E858" t="s">
        <v>4649</v>
      </c>
      <c r="F858" t="s">
        <v>4650</v>
      </c>
      <c r="G858" s="1" t="s">
        <v>4651</v>
      </c>
      <c r="H858">
        <v>45814.018130532408</v>
      </c>
      <c r="I858" t="s">
        <v>4652</v>
      </c>
      <c r="J858">
        <v>110</v>
      </c>
      <c r="K858" t="s">
        <v>24</v>
      </c>
      <c r="L858" s="2" t="s">
        <v>16</v>
      </c>
      <c r="M858" s="3">
        <v>85.3</v>
      </c>
      <c r="N858">
        <v>1</v>
      </c>
      <c r="O858">
        <v>8.5300000000000001E-2</v>
      </c>
      <c r="P858" s="2" t="s">
        <v>2350</v>
      </c>
      <c r="Q858" t="s">
        <v>1080</v>
      </c>
      <c r="R858" t="s">
        <v>1044</v>
      </c>
      <c r="S858" t="s">
        <v>1045</v>
      </c>
      <c r="T858" t="s">
        <v>2219</v>
      </c>
      <c r="U858">
        <v>21.443193564817189</v>
      </c>
      <c r="V858" t="s">
        <v>1047</v>
      </c>
      <c r="W858" t="s">
        <v>1047</v>
      </c>
    </row>
    <row r="859" spans="1:23" x14ac:dyDescent="0.3">
      <c r="A859" t="s">
        <v>1036</v>
      </c>
      <c r="B859" t="s">
        <v>220</v>
      </c>
      <c r="C859" t="s">
        <v>220</v>
      </c>
      <c r="D859">
        <v>59891</v>
      </c>
      <c r="E859" t="s">
        <v>4653</v>
      </c>
      <c r="F859" t="s">
        <v>3041</v>
      </c>
      <c r="G859" s="1" t="s">
        <v>4654</v>
      </c>
      <c r="H859">
        <v>45814.018129085649</v>
      </c>
      <c r="I859" t="s">
        <v>4655</v>
      </c>
      <c r="J859">
        <v>110</v>
      </c>
      <c r="K859" t="s">
        <v>24</v>
      </c>
      <c r="L859" s="2" t="s">
        <v>16</v>
      </c>
      <c r="M859" s="3">
        <v>85.3</v>
      </c>
      <c r="N859">
        <v>1</v>
      </c>
      <c r="O859">
        <v>8.5300000000000001E-2</v>
      </c>
      <c r="P859" s="2" t="s">
        <v>2350</v>
      </c>
      <c r="Q859" t="s">
        <v>1080</v>
      </c>
      <c r="R859" t="s">
        <v>1044</v>
      </c>
      <c r="S859" t="s">
        <v>1045</v>
      </c>
      <c r="T859" t="s">
        <v>1486</v>
      </c>
      <c r="U859">
        <v>20.0857260763878</v>
      </c>
      <c r="V859" t="s">
        <v>1047</v>
      </c>
      <c r="W859" t="s">
        <v>1047</v>
      </c>
    </row>
    <row r="860" spans="1:23" x14ac:dyDescent="0.3">
      <c r="A860" t="s">
        <v>1036</v>
      </c>
      <c r="B860" t="s">
        <v>956</v>
      </c>
      <c r="C860" t="s">
        <v>956</v>
      </c>
      <c r="D860">
        <v>52932</v>
      </c>
      <c r="E860" t="s">
        <v>4656</v>
      </c>
      <c r="F860" t="s">
        <v>4657</v>
      </c>
      <c r="G860" s="1" t="s">
        <v>1999</v>
      </c>
      <c r="H860">
        <v>45813.704282384257</v>
      </c>
      <c r="I860" t="s">
        <v>1128</v>
      </c>
      <c r="J860">
        <v>100</v>
      </c>
      <c r="K860" t="s">
        <v>24</v>
      </c>
      <c r="L860" s="2" t="s">
        <v>1041</v>
      </c>
      <c r="M860" s="3">
        <v>148.19999999999999</v>
      </c>
      <c r="N860">
        <v>1</v>
      </c>
      <c r="O860">
        <v>0.1482</v>
      </c>
      <c r="P860" s="2" t="s">
        <v>1042</v>
      </c>
      <c r="Q860" t="s">
        <v>1043</v>
      </c>
      <c r="R860" t="s">
        <v>1044</v>
      </c>
      <c r="S860" t="s">
        <v>1047</v>
      </c>
      <c r="T860" t="s">
        <v>1052</v>
      </c>
      <c r="U860">
        <v>40.664665439813689</v>
      </c>
      <c r="V860" t="s">
        <v>1047</v>
      </c>
      <c r="W860" t="s">
        <v>1047</v>
      </c>
    </row>
    <row r="861" spans="1:23" x14ac:dyDescent="0.3">
      <c r="A861" t="s">
        <v>1036</v>
      </c>
      <c r="B861" t="s">
        <v>292</v>
      </c>
      <c r="C861" t="s">
        <v>292</v>
      </c>
      <c r="D861">
        <v>60753</v>
      </c>
      <c r="E861" t="s">
        <v>4658</v>
      </c>
      <c r="F861" t="s">
        <v>3037</v>
      </c>
      <c r="G861" s="1" t="s">
        <v>4659</v>
      </c>
      <c r="H861">
        <v>45813.682596550927</v>
      </c>
      <c r="I861" t="s">
        <v>4660</v>
      </c>
      <c r="J861">
        <v>110</v>
      </c>
      <c r="K861" t="s">
        <v>24</v>
      </c>
      <c r="L861" s="2" t="s">
        <v>16</v>
      </c>
      <c r="M861" s="3">
        <v>9.3309999999999995</v>
      </c>
      <c r="N861">
        <v>1</v>
      </c>
      <c r="O861">
        <v>9.330999999999999E-3</v>
      </c>
      <c r="P861" s="2" t="s">
        <v>1246</v>
      </c>
      <c r="Q861" t="s">
        <v>1043</v>
      </c>
      <c r="R861" t="s">
        <v>1044</v>
      </c>
      <c r="S861" t="s">
        <v>1045</v>
      </c>
      <c r="T861" t="s">
        <v>1344</v>
      </c>
      <c r="U861">
        <v>24.580545636577881</v>
      </c>
      <c r="V861" t="s">
        <v>1047</v>
      </c>
      <c r="W861" t="s">
        <v>1047</v>
      </c>
    </row>
    <row r="862" spans="1:23" x14ac:dyDescent="0.3">
      <c r="A862" t="s">
        <v>1036</v>
      </c>
      <c r="B862" t="s">
        <v>1032</v>
      </c>
      <c r="C862" t="s">
        <v>1032</v>
      </c>
      <c r="D862">
        <v>59480</v>
      </c>
      <c r="E862" t="s">
        <v>4661</v>
      </c>
      <c r="F862" t="s">
        <v>2472</v>
      </c>
      <c r="G862" s="1" t="s">
        <v>1296</v>
      </c>
      <c r="H862">
        <v>45813.681225011584</v>
      </c>
      <c r="I862" t="s">
        <v>4662</v>
      </c>
      <c r="J862">
        <v>110</v>
      </c>
      <c r="K862" t="s">
        <v>24</v>
      </c>
      <c r="L862" s="2" t="s">
        <v>16</v>
      </c>
      <c r="M862" s="3">
        <v>58</v>
      </c>
      <c r="N862">
        <v>1</v>
      </c>
      <c r="O862">
        <v>5.8000000000000003E-2</v>
      </c>
      <c r="P862" s="2" t="s">
        <v>1047</v>
      </c>
      <c r="Q862" t="s">
        <v>1043</v>
      </c>
      <c r="R862" t="s">
        <v>1044</v>
      </c>
      <c r="S862" t="s">
        <v>1045</v>
      </c>
      <c r="T862" t="s">
        <v>1192</v>
      </c>
      <c r="U862">
        <v>62.575125081020808</v>
      </c>
      <c r="V862" t="s">
        <v>1047</v>
      </c>
      <c r="W862" t="s">
        <v>1047</v>
      </c>
    </row>
    <row r="863" spans="1:23" x14ac:dyDescent="0.3">
      <c r="A863" t="s">
        <v>1036</v>
      </c>
      <c r="B863" t="s">
        <v>1032</v>
      </c>
      <c r="C863" t="s">
        <v>1032</v>
      </c>
      <c r="D863">
        <v>59480</v>
      </c>
      <c r="E863" t="s">
        <v>4663</v>
      </c>
      <c r="F863" t="s">
        <v>3247</v>
      </c>
      <c r="G863" s="1" t="s">
        <v>4664</v>
      </c>
      <c r="H863">
        <v>45813.677120034721</v>
      </c>
      <c r="I863" t="s">
        <v>1128</v>
      </c>
      <c r="J863">
        <v>110</v>
      </c>
      <c r="K863" t="s">
        <v>24</v>
      </c>
      <c r="L863" s="2" t="s">
        <v>16</v>
      </c>
      <c r="M863" s="3">
        <v>58</v>
      </c>
      <c r="N863">
        <v>1</v>
      </c>
      <c r="O863">
        <v>5.8000000000000003E-2</v>
      </c>
      <c r="P863" s="2" t="s">
        <v>1047</v>
      </c>
      <c r="Q863" t="s">
        <v>1043</v>
      </c>
      <c r="R863" t="s">
        <v>1044</v>
      </c>
      <c r="S863" t="s">
        <v>1047</v>
      </c>
      <c r="T863" t="s">
        <v>1113</v>
      </c>
      <c r="U863">
        <v>57.299268009257503</v>
      </c>
      <c r="V863" t="s">
        <v>1047</v>
      </c>
      <c r="W863" t="s">
        <v>1047</v>
      </c>
    </row>
    <row r="864" spans="1:23" x14ac:dyDescent="0.3">
      <c r="A864" t="s">
        <v>1036</v>
      </c>
      <c r="B864" t="s">
        <v>1032</v>
      </c>
      <c r="C864" t="s">
        <v>1032</v>
      </c>
      <c r="D864">
        <v>59480</v>
      </c>
      <c r="E864" t="s">
        <v>4665</v>
      </c>
      <c r="F864" t="s">
        <v>1291</v>
      </c>
      <c r="G864" s="1" t="s">
        <v>4666</v>
      </c>
      <c r="H864">
        <v>45813.674407048609</v>
      </c>
      <c r="I864" t="s">
        <v>4667</v>
      </c>
      <c r="J864">
        <v>110</v>
      </c>
      <c r="K864" t="s">
        <v>24</v>
      </c>
      <c r="L864" s="2" t="s">
        <v>16</v>
      </c>
      <c r="M864" s="3">
        <v>58</v>
      </c>
      <c r="N864">
        <v>1</v>
      </c>
      <c r="O864">
        <v>5.8000000000000003E-2</v>
      </c>
      <c r="P864" s="2" t="s">
        <v>1047</v>
      </c>
      <c r="Q864" t="s">
        <v>1043</v>
      </c>
      <c r="R864" t="s">
        <v>1044</v>
      </c>
      <c r="S864" t="s">
        <v>1045</v>
      </c>
      <c r="T864" t="s">
        <v>1113</v>
      </c>
      <c r="U864">
        <v>57.341410763889137</v>
      </c>
      <c r="V864" t="s">
        <v>1047</v>
      </c>
      <c r="W864" t="s">
        <v>1047</v>
      </c>
    </row>
    <row r="865" spans="1:23" x14ac:dyDescent="0.3">
      <c r="A865" t="s">
        <v>1036</v>
      </c>
      <c r="B865" t="s">
        <v>296</v>
      </c>
      <c r="C865" t="s">
        <v>296</v>
      </c>
      <c r="D865">
        <v>60512</v>
      </c>
      <c r="E865" t="s">
        <v>4668</v>
      </c>
      <c r="F865" t="s">
        <v>4669</v>
      </c>
      <c r="G865" s="1" t="s">
        <v>4670</v>
      </c>
      <c r="H865">
        <v>45813.670270567127</v>
      </c>
      <c r="I865" t="s">
        <v>4671</v>
      </c>
      <c r="J865">
        <v>110</v>
      </c>
      <c r="K865" t="s">
        <v>24</v>
      </c>
      <c r="L865" s="2" t="s">
        <v>16</v>
      </c>
      <c r="M865" s="3">
        <v>11.7</v>
      </c>
      <c r="N865">
        <v>1</v>
      </c>
      <c r="O865">
        <v>1.17E-2</v>
      </c>
      <c r="P865" s="2" t="s">
        <v>1246</v>
      </c>
      <c r="Q865" t="s">
        <v>1043</v>
      </c>
      <c r="R865" t="s">
        <v>1044</v>
      </c>
      <c r="S865" t="s">
        <v>1045</v>
      </c>
      <c r="T865" t="s">
        <v>2163</v>
      </c>
      <c r="U865">
        <v>14.76435033565213</v>
      </c>
      <c r="V865" t="s">
        <v>1047</v>
      </c>
      <c r="W865" t="s">
        <v>1047</v>
      </c>
    </row>
    <row r="866" spans="1:23" x14ac:dyDescent="0.3">
      <c r="A866" t="s">
        <v>1036</v>
      </c>
      <c r="B866" t="s">
        <v>296</v>
      </c>
      <c r="C866" t="s">
        <v>296</v>
      </c>
      <c r="D866">
        <v>60512</v>
      </c>
      <c r="E866" t="s">
        <v>4672</v>
      </c>
      <c r="F866" t="s">
        <v>4669</v>
      </c>
      <c r="G866" s="1" t="s">
        <v>4673</v>
      </c>
      <c r="H866">
        <v>45813.670269328708</v>
      </c>
      <c r="I866" t="s">
        <v>4674</v>
      </c>
      <c r="J866">
        <v>110</v>
      </c>
      <c r="K866" t="s">
        <v>24</v>
      </c>
      <c r="L866" s="2" t="s">
        <v>16</v>
      </c>
      <c r="M866" s="3">
        <v>11.7</v>
      </c>
      <c r="N866">
        <v>1</v>
      </c>
      <c r="O866">
        <v>1.17E-2</v>
      </c>
      <c r="P866" s="2" t="s">
        <v>1246</v>
      </c>
      <c r="Q866" t="s">
        <v>1043</v>
      </c>
      <c r="R866" t="s">
        <v>1044</v>
      </c>
      <c r="S866" t="s">
        <v>1045</v>
      </c>
      <c r="T866" t="s">
        <v>2163</v>
      </c>
      <c r="U866">
        <v>14.76619834490702</v>
      </c>
      <c r="V866" t="s">
        <v>1047</v>
      </c>
      <c r="W866" t="s">
        <v>1047</v>
      </c>
    </row>
    <row r="867" spans="1:23" x14ac:dyDescent="0.3">
      <c r="A867" t="s">
        <v>1036</v>
      </c>
      <c r="B867" t="s">
        <v>296</v>
      </c>
      <c r="C867" t="s">
        <v>296</v>
      </c>
      <c r="D867">
        <v>60515</v>
      </c>
      <c r="E867" t="s">
        <v>4675</v>
      </c>
      <c r="F867" t="s">
        <v>4345</v>
      </c>
      <c r="G867" s="1" t="s">
        <v>4676</v>
      </c>
      <c r="H867">
        <v>45813.670267407397</v>
      </c>
      <c r="I867" t="s">
        <v>4677</v>
      </c>
      <c r="J867">
        <v>110</v>
      </c>
      <c r="K867" t="s">
        <v>24</v>
      </c>
      <c r="L867" s="2" t="s">
        <v>16</v>
      </c>
      <c r="M867" s="3">
        <v>11.7</v>
      </c>
      <c r="N867">
        <v>1</v>
      </c>
      <c r="O867">
        <v>1.17E-2</v>
      </c>
      <c r="P867" s="2" t="s">
        <v>1246</v>
      </c>
      <c r="Q867" t="s">
        <v>1043</v>
      </c>
      <c r="R867" t="s">
        <v>1044</v>
      </c>
      <c r="S867" t="s">
        <v>1045</v>
      </c>
      <c r="T867" t="s">
        <v>2117</v>
      </c>
      <c r="U867">
        <v>8.5104492592581664</v>
      </c>
      <c r="V867" t="s">
        <v>1047</v>
      </c>
      <c r="W867" t="s">
        <v>1047</v>
      </c>
    </row>
    <row r="868" spans="1:23" x14ac:dyDescent="0.3">
      <c r="A868" t="s">
        <v>1036</v>
      </c>
      <c r="B868" t="s">
        <v>296</v>
      </c>
      <c r="C868" t="s">
        <v>296</v>
      </c>
      <c r="D868">
        <v>46052</v>
      </c>
      <c r="E868" t="s">
        <v>4678</v>
      </c>
      <c r="F868" t="s">
        <v>4628</v>
      </c>
      <c r="G868" s="1" t="s">
        <v>3326</v>
      </c>
      <c r="H868">
        <v>45813.670265671302</v>
      </c>
      <c r="I868" t="s">
        <v>4679</v>
      </c>
      <c r="J868">
        <v>100</v>
      </c>
      <c r="K868" t="s">
        <v>24</v>
      </c>
      <c r="L868" s="2" t="s">
        <v>16</v>
      </c>
      <c r="M868" s="3">
        <v>11.7</v>
      </c>
      <c r="N868">
        <v>1</v>
      </c>
      <c r="O868">
        <v>1.17E-2</v>
      </c>
      <c r="P868" s="2" t="s">
        <v>1246</v>
      </c>
      <c r="Q868" t="s">
        <v>1043</v>
      </c>
      <c r="R868" t="s">
        <v>1044</v>
      </c>
      <c r="S868" t="s">
        <v>1045</v>
      </c>
      <c r="T868" t="s">
        <v>1656</v>
      </c>
      <c r="U868">
        <v>12.23815092592849</v>
      </c>
      <c r="V868" t="s">
        <v>1047</v>
      </c>
      <c r="W868" t="s">
        <v>1047</v>
      </c>
    </row>
    <row r="869" spans="1:23" x14ac:dyDescent="0.3">
      <c r="A869" t="s">
        <v>1036</v>
      </c>
      <c r="B869" t="s">
        <v>296</v>
      </c>
      <c r="C869" t="s">
        <v>296</v>
      </c>
      <c r="D869">
        <v>46052</v>
      </c>
      <c r="E869" t="s">
        <v>4680</v>
      </c>
      <c r="F869" t="s">
        <v>4350</v>
      </c>
      <c r="G869" s="1" t="s">
        <v>4681</v>
      </c>
      <c r="H869">
        <v>45813.670263946748</v>
      </c>
      <c r="I869" t="s">
        <v>4682</v>
      </c>
      <c r="J869">
        <v>100</v>
      </c>
      <c r="K869" t="s">
        <v>24</v>
      </c>
      <c r="L869" s="2" t="s">
        <v>16</v>
      </c>
      <c r="M869" s="3">
        <v>11.7</v>
      </c>
      <c r="N869">
        <v>1</v>
      </c>
      <c r="O869">
        <v>1.17E-2</v>
      </c>
      <c r="P869" s="2" t="s">
        <v>1246</v>
      </c>
      <c r="Q869" t="s">
        <v>1043</v>
      </c>
      <c r="R869" t="s">
        <v>1044</v>
      </c>
      <c r="S869" t="s">
        <v>1045</v>
      </c>
      <c r="T869" t="s">
        <v>1546</v>
      </c>
      <c r="U869">
        <v>18.398379143516649</v>
      </c>
      <c r="V869" t="s">
        <v>1047</v>
      </c>
      <c r="W869" t="s">
        <v>1047</v>
      </c>
    </row>
    <row r="870" spans="1:23" x14ac:dyDescent="0.3">
      <c r="A870" t="s">
        <v>1036</v>
      </c>
      <c r="B870" t="s">
        <v>1015</v>
      </c>
      <c r="C870" t="s">
        <v>1015</v>
      </c>
      <c r="D870">
        <v>56204</v>
      </c>
      <c r="E870" t="s">
        <v>4683</v>
      </c>
      <c r="F870" t="s">
        <v>2527</v>
      </c>
      <c r="G870" s="1" t="s">
        <v>1296</v>
      </c>
      <c r="H870">
        <v>45813.484593368063</v>
      </c>
      <c r="I870" t="s">
        <v>4684</v>
      </c>
      <c r="J870">
        <v>110</v>
      </c>
      <c r="K870" t="s">
        <v>24</v>
      </c>
      <c r="L870" s="2" t="s">
        <v>16</v>
      </c>
      <c r="M870" s="3">
        <v>63</v>
      </c>
      <c r="N870">
        <v>1</v>
      </c>
      <c r="O870">
        <v>6.3E-2</v>
      </c>
      <c r="P870" s="2" t="s">
        <v>1973</v>
      </c>
      <c r="Q870" t="s">
        <v>1061</v>
      </c>
      <c r="R870" t="s">
        <v>1044</v>
      </c>
      <c r="S870" t="s">
        <v>1045</v>
      </c>
      <c r="T870" t="s">
        <v>1594</v>
      </c>
      <c r="U870">
        <v>16.403024305553121</v>
      </c>
      <c r="V870" t="s">
        <v>1047</v>
      </c>
      <c r="W870" t="s">
        <v>1047</v>
      </c>
    </row>
    <row r="871" spans="1:23" x14ac:dyDescent="0.3">
      <c r="A871" t="s">
        <v>1036</v>
      </c>
      <c r="B871" t="s">
        <v>956</v>
      </c>
      <c r="C871" t="s">
        <v>956</v>
      </c>
      <c r="D871">
        <v>60237</v>
      </c>
      <c r="E871" t="s">
        <v>4685</v>
      </c>
      <c r="F871" t="s">
        <v>2282</v>
      </c>
      <c r="G871" s="1" t="s">
        <v>3788</v>
      </c>
      <c r="H871">
        <v>45813.456110162027</v>
      </c>
      <c r="I871" t="s">
        <v>4686</v>
      </c>
      <c r="J871">
        <v>110</v>
      </c>
      <c r="K871" t="s">
        <v>24</v>
      </c>
      <c r="L871" s="2" t="s">
        <v>1041</v>
      </c>
      <c r="M871" s="3">
        <v>148.19999999999999</v>
      </c>
      <c r="N871">
        <v>1</v>
      </c>
      <c r="O871">
        <v>0.1482</v>
      </c>
      <c r="P871" s="2" t="s">
        <v>1042</v>
      </c>
      <c r="Q871" t="s">
        <v>1061</v>
      </c>
      <c r="R871" t="s">
        <v>1044</v>
      </c>
      <c r="S871" t="s">
        <v>1045</v>
      </c>
      <c r="T871" t="s">
        <v>1046</v>
      </c>
      <c r="U871">
        <v>39.339868645831302</v>
      </c>
      <c r="V871" t="s">
        <v>1047</v>
      </c>
      <c r="W871" t="s">
        <v>1047</v>
      </c>
    </row>
    <row r="872" spans="1:23" x14ac:dyDescent="0.3">
      <c r="A872" t="s">
        <v>1036</v>
      </c>
      <c r="B872" t="s">
        <v>956</v>
      </c>
      <c r="C872" t="s">
        <v>956</v>
      </c>
      <c r="D872">
        <v>52932</v>
      </c>
      <c r="E872" t="s">
        <v>4687</v>
      </c>
      <c r="F872" t="s">
        <v>4688</v>
      </c>
      <c r="G872" s="1" t="s">
        <v>2936</v>
      </c>
      <c r="H872">
        <v>45813.456106886573</v>
      </c>
      <c r="I872" t="s">
        <v>4689</v>
      </c>
      <c r="J872">
        <v>100</v>
      </c>
      <c r="K872" t="s">
        <v>24</v>
      </c>
      <c r="L872" s="2" t="s">
        <v>1041</v>
      </c>
      <c r="M872" s="3">
        <v>148.19999999999999</v>
      </c>
      <c r="N872">
        <v>1</v>
      </c>
      <c r="O872">
        <v>0.1482</v>
      </c>
      <c r="P872" s="2" t="s">
        <v>1042</v>
      </c>
      <c r="Q872" t="s">
        <v>1061</v>
      </c>
      <c r="R872" t="s">
        <v>1044</v>
      </c>
      <c r="S872" t="s">
        <v>1045</v>
      </c>
      <c r="T872" t="s">
        <v>1486</v>
      </c>
      <c r="U872">
        <v>20.036074965275471</v>
      </c>
      <c r="V872" t="s">
        <v>1047</v>
      </c>
      <c r="W872" t="s">
        <v>1047</v>
      </c>
    </row>
    <row r="873" spans="1:23" x14ac:dyDescent="0.3">
      <c r="A873" t="s">
        <v>1036</v>
      </c>
      <c r="B873" t="s">
        <v>956</v>
      </c>
      <c r="C873" t="s">
        <v>956</v>
      </c>
      <c r="D873">
        <v>52932</v>
      </c>
      <c r="E873" t="s">
        <v>4690</v>
      </c>
      <c r="F873" t="s">
        <v>4691</v>
      </c>
      <c r="G873" s="1" t="s">
        <v>4692</v>
      </c>
      <c r="H873">
        <v>45813.434318819447</v>
      </c>
      <c r="I873" t="s">
        <v>4693</v>
      </c>
      <c r="J873">
        <v>100</v>
      </c>
      <c r="K873" t="s">
        <v>24</v>
      </c>
      <c r="L873" s="2" t="s">
        <v>1041</v>
      </c>
      <c r="M873" s="3">
        <v>148.19999999999999</v>
      </c>
      <c r="N873">
        <v>1</v>
      </c>
      <c r="O873">
        <v>0.1482</v>
      </c>
      <c r="P873" s="2" t="s">
        <v>1042</v>
      </c>
      <c r="Q873" t="s">
        <v>1061</v>
      </c>
      <c r="R873" t="s">
        <v>1044</v>
      </c>
      <c r="S873" t="s">
        <v>1045</v>
      </c>
      <c r="T873" t="s">
        <v>1052</v>
      </c>
      <c r="U873">
        <v>40.302100567132577</v>
      </c>
      <c r="V873" t="s">
        <v>1047</v>
      </c>
      <c r="W873" t="s">
        <v>1047</v>
      </c>
    </row>
    <row r="874" spans="1:23" x14ac:dyDescent="0.3">
      <c r="A874" t="s">
        <v>1036</v>
      </c>
      <c r="B874" t="s">
        <v>956</v>
      </c>
      <c r="C874" t="s">
        <v>956</v>
      </c>
      <c r="D874">
        <v>60237</v>
      </c>
      <c r="E874" t="s">
        <v>4694</v>
      </c>
      <c r="F874" t="s">
        <v>4459</v>
      </c>
      <c r="G874" s="1" t="s">
        <v>2455</v>
      </c>
      <c r="H874">
        <v>45813.410801689817</v>
      </c>
      <c r="I874" t="s">
        <v>4695</v>
      </c>
      <c r="J874">
        <v>110</v>
      </c>
      <c r="K874" t="s">
        <v>24</v>
      </c>
      <c r="L874" s="2" t="s">
        <v>1041</v>
      </c>
      <c r="M874" s="3">
        <v>148.19999999999999</v>
      </c>
      <c r="N874">
        <v>1</v>
      </c>
      <c r="O874">
        <v>0.1482</v>
      </c>
      <c r="P874" s="2" t="s">
        <v>1042</v>
      </c>
      <c r="Q874" t="s">
        <v>1061</v>
      </c>
      <c r="R874" t="s">
        <v>1044</v>
      </c>
      <c r="S874" t="s">
        <v>1045</v>
      </c>
      <c r="T874" t="s">
        <v>1046</v>
      </c>
      <c r="U874">
        <v>39.560163842594193</v>
      </c>
      <c r="V874" t="s">
        <v>1047</v>
      </c>
      <c r="W874" t="s">
        <v>1047</v>
      </c>
    </row>
    <row r="875" spans="1:23" x14ac:dyDescent="0.3">
      <c r="A875" t="s">
        <v>1036</v>
      </c>
      <c r="B875" t="s">
        <v>956</v>
      </c>
      <c r="C875" t="s">
        <v>956</v>
      </c>
      <c r="D875">
        <v>52932</v>
      </c>
      <c r="E875" t="s">
        <v>4696</v>
      </c>
      <c r="F875" t="s">
        <v>4635</v>
      </c>
      <c r="G875" s="1" t="s">
        <v>2698</v>
      </c>
      <c r="H875">
        <v>45813.404855706023</v>
      </c>
      <c r="I875" t="s">
        <v>4697</v>
      </c>
      <c r="J875">
        <v>100</v>
      </c>
      <c r="K875" t="s">
        <v>24</v>
      </c>
      <c r="L875" s="2" t="s">
        <v>1041</v>
      </c>
      <c r="M875" s="3">
        <v>148.19999999999999</v>
      </c>
      <c r="N875">
        <v>1</v>
      </c>
      <c r="O875">
        <v>0.1482</v>
      </c>
      <c r="P875" s="2" t="s">
        <v>1042</v>
      </c>
      <c r="Q875" t="s">
        <v>1061</v>
      </c>
      <c r="R875" t="s">
        <v>1044</v>
      </c>
      <c r="S875" t="s">
        <v>1045</v>
      </c>
      <c r="T875" t="s">
        <v>2445</v>
      </c>
      <c r="U875">
        <v>37.560438229163992</v>
      </c>
      <c r="V875" t="s">
        <v>1047</v>
      </c>
      <c r="W875" t="s">
        <v>1047</v>
      </c>
    </row>
    <row r="876" spans="1:23" x14ac:dyDescent="0.3">
      <c r="A876" t="s">
        <v>1036</v>
      </c>
      <c r="B876" t="s">
        <v>345</v>
      </c>
      <c r="C876" t="s">
        <v>345</v>
      </c>
      <c r="D876">
        <v>59736</v>
      </c>
      <c r="E876" t="s">
        <v>4698</v>
      </c>
      <c r="F876" t="s">
        <v>4699</v>
      </c>
      <c r="G876" s="1" t="s">
        <v>4700</v>
      </c>
      <c r="H876">
        <v>45813.222138668978</v>
      </c>
      <c r="I876" t="s">
        <v>4701</v>
      </c>
      <c r="J876">
        <v>110</v>
      </c>
      <c r="K876" t="s">
        <v>24</v>
      </c>
      <c r="L876" s="2" t="s">
        <v>16</v>
      </c>
      <c r="M876" s="3">
        <v>16.8</v>
      </c>
      <c r="N876">
        <v>1</v>
      </c>
      <c r="O876">
        <v>1.6799999999999999E-2</v>
      </c>
      <c r="P876" s="2" t="s">
        <v>1246</v>
      </c>
      <c r="Q876" t="s">
        <v>1080</v>
      </c>
      <c r="R876" t="s">
        <v>1044</v>
      </c>
      <c r="S876" t="s">
        <v>1105</v>
      </c>
      <c r="T876" t="s">
        <v>1708</v>
      </c>
      <c r="U876">
        <v>36.533928819444547</v>
      </c>
      <c r="V876" t="s">
        <v>1047</v>
      </c>
      <c r="W876" t="s">
        <v>1047</v>
      </c>
    </row>
    <row r="877" spans="1:23" x14ac:dyDescent="0.3">
      <c r="A877" t="s">
        <v>1036</v>
      </c>
      <c r="B877" t="s">
        <v>345</v>
      </c>
      <c r="C877" t="s">
        <v>345</v>
      </c>
      <c r="D877">
        <v>60524</v>
      </c>
      <c r="E877" t="s">
        <v>4702</v>
      </c>
      <c r="F877" t="s">
        <v>4703</v>
      </c>
      <c r="G877" s="1" t="s">
        <v>4704</v>
      </c>
      <c r="H877">
        <v>45813.2150946412</v>
      </c>
      <c r="I877" t="s">
        <v>4705</v>
      </c>
      <c r="J877">
        <v>110</v>
      </c>
      <c r="K877" t="s">
        <v>24</v>
      </c>
      <c r="L877" s="2" t="s">
        <v>16</v>
      </c>
      <c r="M877" s="3">
        <v>16.8</v>
      </c>
      <c r="N877">
        <v>1</v>
      </c>
      <c r="O877">
        <v>1.6799999999999999E-2</v>
      </c>
      <c r="P877" s="2" t="s">
        <v>1246</v>
      </c>
      <c r="Q877" t="s">
        <v>1080</v>
      </c>
      <c r="R877" t="s">
        <v>1044</v>
      </c>
      <c r="S877" t="s">
        <v>1105</v>
      </c>
      <c r="T877" t="s">
        <v>2551</v>
      </c>
      <c r="U877">
        <v>26.427132546297798</v>
      </c>
      <c r="V877" t="s">
        <v>1047</v>
      </c>
      <c r="W877" t="s">
        <v>1047</v>
      </c>
    </row>
    <row r="878" spans="1:23" x14ac:dyDescent="0.3">
      <c r="A878" t="s">
        <v>1036</v>
      </c>
      <c r="B878" t="s">
        <v>345</v>
      </c>
      <c r="C878" t="s">
        <v>345</v>
      </c>
      <c r="D878">
        <v>59736</v>
      </c>
      <c r="E878" t="s">
        <v>4706</v>
      </c>
      <c r="F878" t="s">
        <v>2996</v>
      </c>
      <c r="G878" s="1" t="s">
        <v>4707</v>
      </c>
      <c r="H878">
        <v>45813.215093043982</v>
      </c>
      <c r="I878" t="s">
        <v>4708</v>
      </c>
      <c r="J878">
        <v>110</v>
      </c>
      <c r="K878" t="s">
        <v>24</v>
      </c>
      <c r="L878" s="2" t="s">
        <v>16</v>
      </c>
      <c r="M878" s="3">
        <v>16.8</v>
      </c>
      <c r="N878">
        <v>1</v>
      </c>
      <c r="O878">
        <v>1.6799999999999999E-2</v>
      </c>
      <c r="P878" s="2" t="s">
        <v>1246</v>
      </c>
      <c r="Q878" t="s">
        <v>1080</v>
      </c>
      <c r="R878" t="s">
        <v>1044</v>
      </c>
      <c r="S878" t="s">
        <v>1105</v>
      </c>
      <c r="T878" t="s">
        <v>1365</v>
      </c>
      <c r="U878">
        <v>47.435829780093627</v>
      </c>
      <c r="V878" t="s">
        <v>1047</v>
      </c>
      <c r="W878" t="s">
        <v>1047</v>
      </c>
    </row>
    <row r="879" spans="1:23" x14ac:dyDescent="0.3">
      <c r="A879" t="s">
        <v>1036</v>
      </c>
      <c r="B879" t="s">
        <v>345</v>
      </c>
      <c r="C879" t="s">
        <v>345</v>
      </c>
      <c r="D879">
        <v>59868</v>
      </c>
      <c r="E879" t="s">
        <v>4709</v>
      </c>
      <c r="F879" t="s">
        <v>2260</v>
      </c>
      <c r="G879" s="1" t="s">
        <v>4710</v>
      </c>
      <c r="H879">
        <v>45813.215091481477</v>
      </c>
      <c r="I879" t="s">
        <v>4711</v>
      </c>
      <c r="J879">
        <v>110</v>
      </c>
      <c r="K879" t="s">
        <v>24</v>
      </c>
      <c r="L879" s="2" t="s">
        <v>16</v>
      </c>
      <c r="M879" s="3">
        <v>16.8</v>
      </c>
      <c r="N879">
        <v>1</v>
      </c>
      <c r="O879">
        <v>1.6799999999999999E-2</v>
      </c>
      <c r="P879" s="2" t="s">
        <v>1246</v>
      </c>
      <c r="Q879" t="s">
        <v>1080</v>
      </c>
      <c r="R879" t="s">
        <v>1044</v>
      </c>
      <c r="S879" t="s">
        <v>1105</v>
      </c>
      <c r="T879" t="s">
        <v>2255</v>
      </c>
      <c r="U879">
        <v>34.187588182874613</v>
      </c>
      <c r="V879" t="s">
        <v>1047</v>
      </c>
      <c r="W879" t="s">
        <v>1047</v>
      </c>
    </row>
    <row r="880" spans="1:23" x14ac:dyDescent="0.3">
      <c r="A880" t="s">
        <v>1036</v>
      </c>
      <c r="B880" t="s">
        <v>956</v>
      </c>
      <c r="C880" t="s">
        <v>956</v>
      </c>
      <c r="D880">
        <v>60237</v>
      </c>
      <c r="E880" t="s">
        <v>4712</v>
      </c>
      <c r="F880" t="s">
        <v>1089</v>
      </c>
      <c r="G880" s="1" t="s">
        <v>4713</v>
      </c>
      <c r="H880">
        <v>45813.214284571761</v>
      </c>
      <c r="I880" t="s">
        <v>4714</v>
      </c>
      <c r="J880">
        <v>110</v>
      </c>
      <c r="K880" t="s">
        <v>24</v>
      </c>
      <c r="L880" s="2" t="s">
        <v>1041</v>
      </c>
      <c r="M880" s="3">
        <v>148.19999999999999</v>
      </c>
      <c r="N880">
        <v>1</v>
      </c>
      <c r="O880">
        <v>0.1482</v>
      </c>
      <c r="P880" s="2" t="s">
        <v>1042</v>
      </c>
      <c r="Q880" t="s">
        <v>1080</v>
      </c>
      <c r="R880" t="s">
        <v>1044</v>
      </c>
      <c r="S880" t="s">
        <v>1105</v>
      </c>
      <c r="T880" t="s">
        <v>1046</v>
      </c>
      <c r="U880">
        <v>39.788334386576032</v>
      </c>
      <c r="V880" t="s">
        <v>1047</v>
      </c>
      <c r="W880" t="s">
        <v>1047</v>
      </c>
    </row>
    <row r="881" spans="1:23" x14ac:dyDescent="0.3">
      <c r="A881" t="s">
        <v>1036</v>
      </c>
      <c r="B881" t="s">
        <v>292</v>
      </c>
      <c r="C881" t="s">
        <v>292</v>
      </c>
      <c r="D881">
        <v>60753</v>
      </c>
      <c r="E881" t="s">
        <v>4715</v>
      </c>
      <c r="F881" t="s">
        <v>4350</v>
      </c>
      <c r="G881" s="1" t="s">
        <v>4716</v>
      </c>
      <c r="H881">
        <v>45812.789599351847</v>
      </c>
      <c r="I881" t="s">
        <v>4717</v>
      </c>
      <c r="J881">
        <v>110</v>
      </c>
      <c r="K881" t="s">
        <v>24</v>
      </c>
      <c r="L881" s="2" t="s">
        <v>16</v>
      </c>
      <c r="M881" s="3">
        <v>9.3309999999999995</v>
      </c>
      <c r="N881">
        <v>1</v>
      </c>
      <c r="O881">
        <v>9.330999999999999E-3</v>
      </c>
      <c r="P881" s="2" t="s">
        <v>1246</v>
      </c>
      <c r="Q881" t="s">
        <v>1043</v>
      </c>
      <c r="R881" t="s">
        <v>1044</v>
      </c>
      <c r="S881" t="s">
        <v>1105</v>
      </c>
      <c r="T881" t="s">
        <v>1486</v>
      </c>
      <c r="U881">
        <v>20.256870648147011</v>
      </c>
      <c r="V881" t="s">
        <v>1047</v>
      </c>
      <c r="W881" t="s">
        <v>1047</v>
      </c>
    </row>
    <row r="882" spans="1:23" x14ac:dyDescent="0.3">
      <c r="A882" t="s">
        <v>1036</v>
      </c>
      <c r="B882" t="s">
        <v>292</v>
      </c>
      <c r="C882" t="s">
        <v>292</v>
      </c>
      <c r="D882">
        <v>60753</v>
      </c>
      <c r="E882" t="s">
        <v>4718</v>
      </c>
      <c r="F882" t="s">
        <v>1537</v>
      </c>
      <c r="G882" s="1" t="s">
        <v>4719</v>
      </c>
      <c r="H882">
        <v>45812.789598055548</v>
      </c>
      <c r="I882" t="s">
        <v>4720</v>
      </c>
      <c r="J882">
        <v>110</v>
      </c>
      <c r="K882" t="s">
        <v>24</v>
      </c>
      <c r="L882" s="2" t="s">
        <v>16</v>
      </c>
      <c r="M882" s="3">
        <v>9.3309999999999995</v>
      </c>
      <c r="N882">
        <v>1</v>
      </c>
      <c r="O882">
        <v>9.330999999999999E-3</v>
      </c>
      <c r="P882" s="2" t="s">
        <v>1246</v>
      </c>
      <c r="Q882" t="s">
        <v>1043</v>
      </c>
      <c r="R882" t="s">
        <v>1044</v>
      </c>
      <c r="S882" t="s">
        <v>1105</v>
      </c>
      <c r="T882" t="s">
        <v>1344</v>
      </c>
      <c r="U882">
        <v>24.382515914352549</v>
      </c>
      <c r="V882" t="s">
        <v>1047</v>
      </c>
      <c r="W882" t="s">
        <v>1047</v>
      </c>
    </row>
    <row r="883" spans="1:23" x14ac:dyDescent="0.3">
      <c r="A883" t="s">
        <v>1036</v>
      </c>
      <c r="B883" t="s">
        <v>292</v>
      </c>
      <c r="C883" t="s">
        <v>292</v>
      </c>
      <c r="D883">
        <v>60753</v>
      </c>
      <c r="E883" t="s">
        <v>4721</v>
      </c>
      <c r="F883" t="s">
        <v>3037</v>
      </c>
      <c r="G883" s="1" t="s">
        <v>4722</v>
      </c>
      <c r="H883">
        <v>45812.789596747687</v>
      </c>
      <c r="I883" t="s">
        <v>4723</v>
      </c>
      <c r="J883">
        <v>110</v>
      </c>
      <c r="K883" t="s">
        <v>24</v>
      </c>
      <c r="L883" s="2" t="s">
        <v>16</v>
      </c>
      <c r="M883" s="3">
        <v>9.3309999999999995</v>
      </c>
      <c r="N883">
        <v>1</v>
      </c>
      <c r="O883">
        <v>9.330999999999999E-3</v>
      </c>
      <c r="P883" s="2" t="s">
        <v>1246</v>
      </c>
      <c r="Q883" t="s">
        <v>1043</v>
      </c>
      <c r="R883" t="s">
        <v>1044</v>
      </c>
      <c r="S883" t="s">
        <v>1105</v>
      </c>
      <c r="T883" t="s">
        <v>1344</v>
      </c>
      <c r="U883">
        <v>24.58437116898131</v>
      </c>
      <c r="V883" t="s">
        <v>1047</v>
      </c>
      <c r="W883" t="s">
        <v>1047</v>
      </c>
    </row>
    <row r="884" spans="1:23" x14ac:dyDescent="0.3">
      <c r="A884" t="s">
        <v>1036</v>
      </c>
      <c r="B884" t="s">
        <v>292</v>
      </c>
      <c r="C884" t="s">
        <v>292</v>
      </c>
      <c r="D884">
        <v>60753</v>
      </c>
      <c r="E884" t="s">
        <v>4724</v>
      </c>
      <c r="F884" t="s">
        <v>4350</v>
      </c>
      <c r="G884" s="1" t="s">
        <v>4725</v>
      </c>
      <c r="H884">
        <v>45812.789595312497</v>
      </c>
      <c r="I884" t="s">
        <v>4726</v>
      </c>
      <c r="J884">
        <v>110</v>
      </c>
      <c r="K884" t="s">
        <v>24</v>
      </c>
      <c r="L884" s="2" t="s">
        <v>16</v>
      </c>
      <c r="M884" s="3">
        <v>9.3309999999999995</v>
      </c>
      <c r="N884">
        <v>1</v>
      </c>
      <c r="O884">
        <v>9.330999999999999E-3</v>
      </c>
      <c r="P884" s="2" t="s">
        <v>1246</v>
      </c>
      <c r="Q884" t="s">
        <v>1043</v>
      </c>
      <c r="R884" t="s">
        <v>1044</v>
      </c>
      <c r="S884" t="s">
        <v>1105</v>
      </c>
      <c r="T884" t="s">
        <v>1486</v>
      </c>
      <c r="U884">
        <v>20.253523784718709</v>
      </c>
      <c r="V884" t="s">
        <v>1047</v>
      </c>
      <c r="W884" t="s">
        <v>1047</v>
      </c>
    </row>
    <row r="885" spans="1:23" x14ac:dyDescent="0.3">
      <c r="A885" t="s">
        <v>1036</v>
      </c>
      <c r="B885" t="s">
        <v>292</v>
      </c>
      <c r="C885" t="s">
        <v>292</v>
      </c>
      <c r="D885">
        <v>60753</v>
      </c>
      <c r="E885" t="s">
        <v>4727</v>
      </c>
      <c r="F885" t="s">
        <v>2152</v>
      </c>
      <c r="G885" s="1" t="s">
        <v>4728</v>
      </c>
      <c r="H885">
        <v>45812.789593773152</v>
      </c>
      <c r="I885" t="s">
        <v>4729</v>
      </c>
      <c r="J885">
        <v>110</v>
      </c>
      <c r="K885" t="s">
        <v>24</v>
      </c>
      <c r="L885" s="2" t="s">
        <v>16</v>
      </c>
      <c r="M885" s="3">
        <v>9.3309999999999995</v>
      </c>
      <c r="N885">
        <v>1</v>
      </c>
      <c r="O885">
        <v>9.330999999999999E-3</v>
      </c>
      <c r="P885" s="2" t="s">
        <v>1246</v>
      </c>
      <c r="Q885" t="s">
        <v>1043</v>
      </c>
      <c r="R885" t="s">
        <v>1044</v>
      </c>
      <c r="S885" t="s">
        <v>1105</v>
      </c>
      <c r="T885" t="s">
        <v>2228</v>
      </c>
      <c r="U885">
        <v>25.09015035879565</v>
      </c>
      <c r="V885" t="s">
        <v>1047</v>
      </c>
      <c r="W885" t="s">
        <v>1047</v>
      </c>
    </row>
    <row r="886" spans="1:23" x14ac:dyDescent="0.3">
      <c r="A886" t="s">
        <v>1036</v>
      </c>
      <c r="B886" t="s">
        <v>292</v>
      </c>
      <c r="C886" t="s">
        <v>292</v>
      </c>
      <c r="D886">
        <v>60753</v>
      </c>
      <c r="E886" t="s">
        <v>4730</v>
      </c>
      <c r="F886" t="s">
        <v>3025</v>
      </c>
      <c r="G886" s="1" t="s">
        <v>4731</v>
      </c>
      <c r="H886">
        <v>45812.789592372683</v>
      </c>
      <c r="I886" t="s">
        <v>4732</v>
      </c>
      <c r="J886">
        <v>110</v>
      </c>
      <c r="K886" t="s">
        <v>24</v>
      </c>
      <c r="L886" s="2" t="s">
        <v>16</v>
      </c>
      <c r="M886" s="3">
        <v>9.3309999999999995</v>
      </c>
      <c r="N886">
        <v>1</v>
      </c>
      <c r="O886">
        <v>9.330999999999999E-3</v>
      </c>
      <c r="P886" s="2" t="s">
        <v>1246</v>
      </c>
      <c r="Q886" t="s">
        <v>1043</v>
      </c>
      <c r="R886" t="s">
        <v>1044</v>
      </c>
      <c r="S886" t="s">
        <v>1105</v>
      </c>
      <c r="T886" t="s">
        <v>1344</v>
      </c>
      <c r="U886">
        <v>24.431664189818552</v>
      </c>
      <c r="V886" t="s">
        <v>1047</v>
      </c>
      <c r="W886" t="s">
        <v>1047</v>
      </c>
    </row>
    <row r="887" spans="1:23" x14ac:dyDescent="0.3">
      <c r="A887" t="s">
        <v>1036</v>
      </c>
      <c r="B887" t="s">
        <v>292</v>
      </c>
      <c r="C887" t="s">
        <v>292</v>
      </c>
      <c r="D887">
        <v>60753</v>
      </c>
      <c r="E887" t="s">
        <v>4733</v>
      </c>
      <c r="F887" t="s">
        <v>3025</v>
      </c>
      <c r="G887" s="1" t="s">
        <v>2570</v>
      </c>
      <c r="H887">
        <v>45812.78959104167</v>
      </c>
      <c r="I887" t="s">
        <v>4734</v>
      </c>
      <c r="J887">
        <v>110</v>
      </c>
      <c r="K887" t="s">
        <v>24</v>
      </c>
      <c r="L887" s="2" t="s">
        <v>16</v>
      </c>
      <c r="M887" s="3">
        <v>9.3309999999999995</v>
      </c>
      <c r="N887">
        <v>1</v>
      </c>
      <c r="O887">
        <v>9.330999999999999E-3</v>
      </c>
      <c r="P887" s="2" t="s">
        <v>1246</v>
      </c>
      <c r="Q887" t="s">
        <v>1043</v>
      </c>
      <c r="R887" t="s">
        <v>1044</v>
      </c>
      <c r="S887" t="s">
        <v>1105</v>
      </c>
      <c r="T887" t="s">
        <v>1344</v>
      </c>
      <c r="U887">
        <v>24.579198888888641</v>
      </c>
      <c r="V887" t="s">
        <v>1047</v>
      </c>
      <c r="W887" t="s">
        <v>1047</v>
      </c>
    </row>
    <row r="888" spans="1:23" x14ac:dyDescent="0.3">
      <c r="A888" t="s">
        <v>1036</v>
      </c>
      <c r="B888" t="s">
        <v>349</v>
      </c>
      <c r="C888" t="s">
        <v>349</v>
      </c>
      <c r="D888">
        <v>59772</v>
      </c>
      <c r="E888" t="s">
        <v>4735</v>
      </c>
      <c r="F888" t="s">
        <v>2407</v>
      </c>
      <c r="G888" s="1" t="s">
        <v>4187</v>
      </c>
      <c r="H888">
        <v>45812.610162743047</v>
      </c>
      <c r="I888" t="s">
        <v>4736</v>
      </c>
      <c r="J888">
        <v>100</v>
      </c>
      <c r="K888" t="s">
        <v>24</v>
      </c>
      <c r="L888" s="2" t="s">
        <v>4633</v>
      </c>
      <c r="M888" s="3">
        <v>23.3</v>
      </c>
      <c r="N888">
        <v>1</v>
      </c>
      <c r="O888">
        <v>2.3300000000000001E-2</v>
      </c>
      <c r="P888" s="2" t="s">
        <v>1246</v>
      </c>
      <c r="Q888" t="s">
        <v>1104</v>
      </c>
      <c r="R888" t="s">
        <v>1044</v>
      </c>
      <c r="S888" t="s">
        <v>1105</v>
      </c>
      <c r="T888" t="s">
        <v>2411</v>
      </c>
      <c r="U888">
        <v>6.0657468749996042</v>
      </c>
      <c r="V888" t="s">
        <v>1047</v>
      </c>
      <c r="W888" t="s">
        <v>1047</v>
      </c>
    </row>
    <row r="889" spans="1:23" x14ac:dyDescent="0.3">
      <c r="A889" t="s">
        <v>1036</v>
      </c>
      <c r="B889" t="s">
        <v>660</v>
      </c>
      <c r="C889" t="s">
        <v>660</v>
      </c>
      <c r="D889">
        <v>60465</v>
      </c>
      <c r="E889" t="s">
        <v>4737</v>
      </c>
      <c r="F889" t="s">
        <v>4738</v>
      </c>
      <c r="G889" s="1" t="s">
        <v>4739</v>
      </c>
      <c r="H889">
        <v>45812.234979780093</v>
      </c>
      <c r="I889" t="s">
        <v>1128</v>
      </c>
      <c r="J889">
        <v>110</v>
      </c>
      <c r="K889" t="s">
        <v>24</v>
      </c>
      <c r="L889" s="2" t="s">
        <v>16</v>
      </c>
      <c r="M889" s="3">
        <v>517.79999999999995</v>
      </c>
      <c r="N889">
        <v>1</v>
      </c>
      <c r="O889">
        <v>0.51779999999999993</v>
      </c>
      <c r="P889" s="2" t="s">
        <v>1047</v>
      </c>
      <c r="Q889" t="s">
        <v>1080</v>
      </c>
      <c r="R889" t="s">
        <v>1044</v>
      </c>
      <c r="S889" t="s">
        <v>1047</v>
      </c>
      <c r="T889" t="s">
        <v>1322</v>
      </c>
      <c r="U889">
        <v>30.382181354165368</v>
      </c>
      <c r="V889" t="s">
        <v>1047</v>
      </c>
      <c r="W889" t="s">
        <v>1047</v>
      </c>
    </row>
    <row r="890" spans="1:23" x14ac:dyDescent="0.3">
      <c r="A890" t="s">
        <v>1036</v>
      </c>
      <c r="B890" t="s">
        <v>345</v>
      </c>
      <c r="C890" t="s">
        <v>345</v>
      </c>
      <c r="D890">
        <v>59774</v>
      </c>
      <c r="E890" t="s">
        <v>4740</v>
      </c>
      <c r="F890" t="s">
        <v>2557</v>
      </c>
      <c r="G890" s="1" t="s">
        <v>4741</v>
      </c>
      <c r="H890">
        <v>45811.609158912033</v>
      </c>
      <c r="I890" t="s">
        <v>4742</v>
      </c>
      <c r="J890">
        <v>110</v>
      </c>
      <c r="K890" t="s">
        <v>24</v>
      </c>
      <c r="L890" s="2" t="s">
        <v>16</v>
      </c>
      <c r="M890" s="3">
        <v>16.8</v>
      </c>
      <c r="N890">
        <v>1</v>
      </c>
      <c r="O890">
        <v>1.6799999999999999E-2</v>
      </c>
      <c r="P890" s="2" t="s">
        <v>1246</v>
      </c>
      <c r="Q890" t="s">
        <v>1061</v>
      </c>
      <c r="R890" t="s">
        <v>1044</v>
      </c>
      <c r="S890" t="s">
        <v>1730</v>
      </c>
      <c r="T890" t="s">
        <v>1046</v>
      </c>
      <c r="U890">
        <v>39.700077696761582</v>
      </c>
      <c r="V890" t="s">
        <v>1047</v>
      </c>
      <c r="W890" t="s">
        <v>1047</v>
      </c>
    </row>
    <row r="891" spans="1:23" x14ac:dyDescent="0.3">
      <c r="A891" t="s">
        <v>1036</v>
      </c>
      <c r="B891" t="s">
        <v>345</v>
      </c>
      <c r="C891" t="s">
        <v>345</v>
      </c>
      <c r="D891">
        <v>59868</v>
      </c>
      <c r="E891" t="s">
        <v>4743</v>
      </c>
      <c r="F891" t="s">
        <v>4335</v>
      </c>
      <c r="G891" s="1" t="s">
        <v>2749</v>
      </c>
      <c r="H891">
        <v>45811.609155381942</v>
      </c>
      <c r="I891" t="s">
        <v>4744</v>
      </c>
      <c r="J891">
        <v>110</v>
      </c>
      <c r="K891" t="s">
        <v>24</v>
      </c>
      <c r="L891" s="2" t="s">
        <v>16</v>
      </c>
      <c r="M891" s="3">
        <v>16.8</v>
      </c>
      <c r="N891">
        <v>1</v>
      </c>
      <c r="O891">
        <v>1.6799999999999999E-2</v>
      </c>
      <c r="P891" s="2" t="s">
        <v>1246</v>
      </c>
      <c r="Q891" t="s">
        <v>1061</v>
      </c>
      <c r="R891" t="s">
        <v>1044</v>
      </c>
      <c r="S891" t="s">
        <v>1730</v>
      </c>
      <c r="T891" t="s">
        <v>1344</v>
      </c>
      <c r="U891">
        <v>24.65322074074356</v>
      </c>
      <c r="V891" t="s">
        <v>1047</v>
      </c>
      <c r="W891" t="s">
        <v>1047</v>
      </c>
    </row>
    <row r="892" spans="1:23" x14ac:dyDescent="0.3">
      <c r="A892" t="s">
        <v>1036</v>
      </c>
      <c r="B892" t="s">
        <v>345</v>
      </c>
      <c r="C892" t="s">
        <v>345</v>
      </c>
      <c r="D892">
        <v>59868</v>
      </c>
      <c r="E892" t="s">
        <v>4745</v>
      </c>
      <c r="F892" t="s">
        <v>4746</v>
      </c>
      <c r="G892" s="1" t="s">
        <v>4747</v>
      </c>
      <c r="H892">
        <v>45811.60915358796</v>
      </c>
      <c r="I892" t="s">
        <v>4748</v>
      </c>
      <c r="J892">
        <v>110</v>
      </c>
      <c r="K892" t="s">
        <v>24</v>
      </c>
      <c r="L892" s="2" t="s">
        <v>16</v>
      </c>
      <c r="M892" s="3">
        <v>16.8</v>
      </c>
      <c r="N892">
        <v>1</v>
      </c>
      <c r="O892">
        <v>1.6799999999999999E-2</v>
      </c>
      <c r="P892" s="2" t="s">
        <v>1246</v>
      </c>
      <c r="Q892" t="s">
        <v>1061</v>
      </c>
      <c r="R892" t="s">
        <v>1044</v>
      </c>
      <c r="S892" t="s">
        <v>1730</v>
      </c>
      <c r="T892" t="s">
        <v>1641</v>
      </c>
      <c r="U892">
        <v>27.21641868055303</v>
      </c>
      <c r="V892" t="s">
        <v>1047</v>
      </c>
      <c r="W892" t="s">
        <v>1047</v>
      </c>
    </row>
    <row r="893" spans="1:23" x14ac:dyDescent="0.3">
      <c r="A893" t="s">
        <v>1036</v>
      </c>
      <c r="B893" t="s">
        <v>345</v>
      </c>
      <c r="C893" t="s">
        <v>345</v>
      </c>
      <c r="D893">
        <v>59868</v>
      </c>
      <c r="E893" t="s">
        <v>4749</v>
      </c>
      <c r="F893" t="s">
        <v>1789</v>
      </c>
      <c r="G893" s="1" t="s">
        <v>4750</v>
      </c>
      <c r="H893">
        <v>45811.569004131947</v>
      </c>
      <c r="I893" t="s">
        <v>4751</v>
      </c>
      <c r="J893">
        <v>110</v>
      </c>
      <c r="K893" t="s">
        <v>24</v>
      </c>
      <c r="L893" s="2" t="s">
        <v>16</v>
      </c>
      <c r="M893" s="3">
        <v>16.8</v>
      </c>
      <c r="N893">
        <v>1</v>
      </c>
      <c r="O893">
        <v>1.6799999999999999E-2</v>
      </c>
      <c r="P893" s="2" t="s">
        <v>1246</v>
      </c>
      <c r="Q893" t="s">
        <v>1061</v>
      </c>
      <c r="R893" t="s">
        <v>1044</v>
      </c>
      <c r="S893" t="s">
        <v>1730</v>
      </c>
      <c r="T893" t="s">
        <v>1071</v>
      </c>
      <c r="U893">
        <v>41.659193530096672</v>
      </c>
      <c r="V893" t="s">
        <v>1047</v>
      </c>
      <c r="W893" t="s">
        <v>1047</v>
      </c>
    </row>
    <row r="894" spans="1:23" x14ac:dyDescent="0.3">
      <c r="A894" t="s">
        <v>1036</v>
      </c>
      <c r="B894" t="s">
        <v>345</v>
      </c>
      <c r="C894" t="s">
        <v>345</v>
      </c>
      <c r="D894">
        <v>59736</v>
      </c>
      <c r="E894" t="s">
        <v>4752</v>
      </c>
      <c r="F894" t="s">
        <v>4699</v>
      </c>
      <c r="G894" s="1" t="s">
        <v>4317</v>
      </c>
      <c r="H894">
        <v>45811.569001956021</v>
      </c>
      <c r="I894" t="s">
        <v>4753</v>
      </c>
      <c r="J894">
        <v>110</v>
      </c>
      <c r="K894" t="s">
        <v>24</v>
      </c>
      <c r="L894" s="2" t="s">
        <v>16</v>
      </c>
      <c r="M894" s="3">
        <v>16.8</v>
      </c>
      <c r="N894">
        <v>1</v>
      </c>
      <c r="O894">
        <v>1.6799999999999999E-2</v>
      </c>
      <c r="P894" s="2" t="s">
        <v>1246</v>
      </c>
      <c r="Q894" t="s">
        <v>1061</v>
      </c>
      <c r="R894" t="s">
        <v>1044</v>
      </c>
      <c r="S894" t="s">
        <v>1730</v>
      </c>
      <c r="T894" t="s">
        <v>1708</v>
      </c>
      <c r="U894">
        <v>36.577552465278131</v>
      </c>
      <c r="V894" t="s">
        <v>1047</v>
      </c>
      <c r="W894" t="s">
        <v>1047</v>
      </c>
    </row>
    <row r="895" spans="1:23" x14ac:dyDescent="0.3">
      <c r="A895" t="s">
        <v>1036</v>
      </c>
      <c r="B895" t="s">
        <v>345</v>
      </c>
      <c r="C895" t="s">
        <v>345</v>
      </c>
      <c r="D895">
        <v>59736</v>
      </c>
      <c r="E895" t="s">
        <v>4754</v>
      </c>
      <c r="F895" t="s">
        <v>2260</v>
      </c>
      <c r="G895" s="1" t="s">
        <v>4755</v>
      </c>
      <c r="H895">
        <v>45811.568999571748</v>
      </c>
      <c r="I895" t="s">
        <v>4756</v>
      </c>
      <c r="J895">
        <v>110</v>
      </c>
      <c r="K895" t="s">
        <v>24</v>
      </c>
      <c r="L895" s="2" t="s">
        <v>16</v>
      </c>
      <c r="M895" s="3">
        <v>16.8</v>
      </c>
      <c r="N895">
        <v>1</v>
      </c>
      <c r="O895">
        <v>1.6799999999999999E-2</v>
      </c>
      <c r="P895" s="2" t="s">
        <v>1246</v>
      </c>
      <c r="Q895" t="s">
        <v>1061</v>
      </c>
      <c r="R895" t="s">
        <v>1044</v>
      </c>
      <c r="S895" t="s">
        <v>1730</v>
      </c>
      <c r="T895" t="s">
        <v>1708</v>
      </c>
      <c r="U895">
        <v>36.570685289349058</v>
      </c>
      <c r="V895" t="s">
        <v>1047</v>
      </c>
      <c r="W895" t="s">
        <v>1047</v>
      </c>
    </row>
    <row r="896" spans="1:23" x14ac:dyDescent="0.3">
      <c r="A896" t="s">
        <v>1036</v>
      </c>
      <c r="B896" t="s">
        <v>296</v>
      </c>
      <c r="C896" t="s">
        <v>296</v>
      </c>
      <c r="D896">
        <v>60515</v>
      </c>
      <c r="E896" t="s">
        <v>4757</v>
      </c>
      <c r="F896" t="s">
        <v>4345</v>
      </c>
      <c r="G896" s="1" t="s">
        <v>4758</v>
      </c>
      <c r="H896">
        <v>45811.136458553243</v>
      </c>
      <c r="I896" t="s">
        <v>4759</v>
      </c>
      <c r="J896">
        <v>110</v>
      </c>
      <c r="K896" t="s">
        <v>24</v>
      </c>
      <c r="L896" s="2" t="s">
        <v>16</v>
      </c>
      <c r="M896" s="3">
        <v>11.7</v>
      </c>
      <c r="N896">
        <v>1</v>
      </c>
      <c r="O896">
        <v>1.17E-2</v>
      </c>
      <c r="P896" s="2" t="s">
        <v>1246</v>
      </c>
      <c r="Q896" t="s">
        <v>1080</v>
      </c>
      <c r="R896" t="s">
        <v>1044</v>
      </c>
      <c r="S896" t="s">
        <v>1287</v>
      </c>
      <c r="T896" t="s">
        <v>2117</v>
      </c>
      <c r="U896">
        <v>8.5076706481486326</v>
      </c>
      <c r="V896" t="s">
        <v>1047</v>
      </c>
      <c r="W896" t="s">
        <v>1047</v>
      </c>
    </row>
    <row r="897" spans="1:23" x14ac:dyDescent="0.3">
      <c r="A897" t="s">
        <v>1036</v>
      </c>
      <c r="B897" t="s">
        <v>345</v>
      </c>
      <c r="C897" t="s">
        <v>345</v>
      </c>
      <c r="D897">
        <v>59736</v>
      </c>
      <c r="E897" t="s">
        <v>4760</v>
      </c>
      <c r="F897" t="s">
        <v>1784</v>
      </c>
      <c r="G897" s="1" t="s">
        <v>4761</v>
      </c>
      <c r="H897">
        <v>45811.135887187498</v>
      </c>
      <c r="I897" t="s">
        <v>4762</v>
      </c>
      <c r="J897">
        <v>110</v>
      </c>
      <c r="K897" t="s">
        <v>24</v>
      </c>
      <c r="L897" s="2" t="s">
        <v>16</v>
      </c>
      <c r="M897" s="3">
        <v>16.8</v>
      </c>
      <c r="N897">
        <v>1</v>
      </c>
      <c r="O897">
        <v>1.6799999999999999E-2</v>
      </c>
      <c r="P897" s="2" t="s">
        <v>1246</v>
      </c>
      <c r="Q897" t="s">
        <v>1080</v>
      </c>
      <c r="R897" t="s">
        <v>1044</v>
      </c>
      <c r="S897" t="s">
        <v>1287</v>
      </c>
      <c r="T897" t="s">
        <v>2121</v>
      </c>
      <c r="U897">
        <v>10.3219787962953</v>
      </c>
      <c r="V897" t="s">
        <v>1047</v>
      </c>
      <c r="W897" t="s">
        <v>1047</v>
      </c>
    </row>
    <row r="898" spans="1:23" x14ac:dyDescent="0.3">
      <c r="A898" t="s">
        <v>1036</v>
      </c>
      <c r="B898" t="s">
        <v>345</v>
      </c>
      <c r="C898" t="s">
        <v>345</v>
      </c>
      <c r="D898">
        <v>60524</v>
      </c>
      <c r="E898" t="s">
        <v>4763</v>
      </c>
      <c r="F898" t="s">
        <v>4764</v>
      </c>
      <c r="G898" s="1" t="s">
        <v>4257</v>
      </c>
      <c r="H898">
        <v>45811.131991655093</v>
      </c>
      <c r="I898" t="s">
        <v>4765</v>
      </c>
      <c r="J898">
        <v>110</v>
      </c>
      <c r="K898" t="s">
        <v>24</v>
      </c>
      <c r="L898" s="2" t="s">
        <v>16</v>
      </c>
      <c r="M898" s="3">
        <v>16.8</v>
      </c>
      <c r="N898">
        <v>1</v>
      </c>
      <c r="O898">
        <v>1.6799999999999999E-2</v>
      </c>
      <c r="P898" s="2" t="s">
        <v>1246</v>
      </c>
      <c r="Q898" t="s">
        <v>1080</v>
      </c>
      <c r="R898" t="s">
        <v>1044</v>
      </c>
      <c r="S898" t="s">
        <v>1287</v>
      </c>
      <c r="T898" t="s">
        <v>2551</v>
      </c>
      <c r="U898">
        <v>26.469704895833271</v>
      </c>
      <c r="V898" t="s">
        <v>1047</v>
      </c>
      <c r="W898" t="s">
        <v>1047</v>
      </c>
    </row>
    <row r="899" spans="1:23" x14ac:dyDescent="0.3">
      <c r="A899" t="s">
        <v>1036</v>
      </c>
      <c r="B899" t="s">
        <v>345</v>
      </c>
      <c r="C899" t="s">
        <v>345</v>
      </c>
      <c r="D899">
        <v>59868</v>
      </c>
      <c r="E899" t="s">
        <v>4766</v>
      </c>
      <c r="F899" t="s">
        <v>4335</v>
      </c>
      <c r="G899" s="1" t="s">
        <v>3550</v>
      </c>
      <c r="H899">
        <v>45811.131989050933</v>
      </c>
      <c r="I899" t="s">
        <v>4767</v>
      </c>
      <c r="J899">
        <v>110</v>
      </c>
      <c r="K899" t="s">
        <v>24</v>
      </c>
      <c r="L899" s="2" t="s">
        <v>16</v>
      </c>
      <c r="M899" s="3">
        <v>16.8</v>
      </c>
      <c r="N899">
        <v>1</v>
      </c>
      <c r="O899">
        <v>1.6799999999999999E-2</v>
      </c>
      <c r="P899" s="2" t="s">
        <v>1246</v>
      </c>
      <c r="Q899" t="s">
        <v>1080</v>
      </c>
      <c r="R899" t="s">
        <v>1044</v>
      </c>
      <c r="S899" t="s">
        <v>1287</v>
      </c>
      <c r="T899" t="s">
        <v>1344</v>
      </c>
      <c r="U899">
        <v>24.654061018518409</v>
      </c>
      <c r="V899" t="s">
        <v>1047</v>
      </c>
      <c r="W899" t="s">
        <v>1047</v>
      </c>
    </row>
    <row r="900" spans="1:23" x14ac:dyDescent="0.3">
      <c r="A900" t="s">
        <v>1036</v>
      </c>
      <c r="B900" t="s">
        <v>345</v>
      </c>
      <c r="C900" t="s">
        <v>345</v>
      </c>
      <c r="D900">
        <v>60524</v>
      </c>
      <c r="E900" t="s">
        <v>4768</v>
      </c>
      <c r="F900" t="s">
        <v>4764</v>
      </c>
      <c r="G900" s="1" t="s">
        <v>3074</v>
      </c>
      <c r="H900">
        <v>45811.072804398151</v>
      </c>
      <c r="I900" t="s">
        <v>4769</v>
      </c>
      <c r="J900">
        <v>110</v>
      </c>
      <c r="K900" t="s">
        <v>24</v>
      </c>
      <c r="L900" s="2" t="s">
        <v>16</v>
      </c>
      <c r="M900" s="3">
        <v>16.8</v>
      </c>
      <c r="N900">
        <v>1</v>
      </c>
      <c r="O900">
        <v>1.6799999999999999E-2</v>
      </c>
      <c r="P900" s="2" t="s">
        <v>1246</v>
      </c>
      <c r="Q900" t="s">
        <v>1080</v>
      </c>
      <c r="R900" t="s">
        <v>1044</v>
      </c>
      <c r="S900" t="s">
        <v>1287</v>
      </c>
      <c r="T900" t="s">
        <v>2551</v>
      </c>
      <c r="U900">
        <v>26.470504016208</v>
      </c>
      <c r="V900" t="s">
        <v>1047</v>
      </c>
      <c r="W900" t="s">
        <v>1047</v>
      </c>
    </row>
    <row r="901" spans="1:23" x14ac:dyDescent="0.3">
      <c r="A901" t="s">
        <v>1036</v>
      </c>
      <c r="B901" t="s">
        <v>345</v>
      </c>
      <c r="C901" t="s">
        <v>345</v>
      </c>
      <c r="D901">
        <v>59774</v>
      </c>
      <c r="E901" t="s">
        <v>4770</v>
      </c>
      <c r="F901" t="s">
        <v>2557</v>
      </c>
      <c r="G901" s="1" t="s">
        <v>4771</v>
      </c>
      <c r="H901">
        <v>45811.072800393522</v>
      </c>
      <c r="I901" t="s">
        <v>4772</v>
      </c>
      <c r="J901">
        <v>110</v>
      </c>
      <c r="K901" t="s">
        <v>24</v>
      </c>
      <c r="L901" s="2" t="s">
        <v>16</v>
      </c>
      <c r="M901" s="3">
        <v>16.8</v>
      </c>
      <c r="N901">
        <v>1</v>
      </c>
      <c r="O901">
        <v>1.6799999999999999E-2</v>
      </c>
      <c r="P901" s="2" t="s">
        <v>1246</v>
      </c>
      <c r="Q901" t="s">
        <v>1080</v>
      </c>
      <c r="R901" t="s">
        <v>1044</v>
      </c>
      <c r="S901" t="s">
        <v>1287</v>
      </c>
      <c r="T901" t="s">
        <v>1046</v>
      </c>
      <c r="U901">
        <v>39.808317638890003</v>
      </c>
      <c r="V901" t="s">
        <v>1047</v>
      </c>
      <c r="W901" t="s">
        <v>1047</v>
      </c>
    </row>
    <row r="902" spans="1:23" x14ac:dyDescent="0.3">
      <c r="A902" t="s">
        <v>1036</v>
      </c>
      <c r="B902" t="s">
        <v>345</v>
      </c>
      <c r="C902" t="s">
        <v>345</v>
      </c>
      <c r="D902">
        <v>60524</v>
      </c>
      <c r="E902" t="s">
        <v>4773</v>
      </c>
      <c r="F902" t="s">
        <v>4407</v>
      </c>
      <c r="G902" s="1" t="s">
        <v>4774</v>
      </c>
      <c r="H902">
        <v>45811.072795972221</v>
      </c>
      <c r="I902" t="s">
        <v>4775</v>
      </c>
      <c r="J902">
        <v>110</v>
      </c>
      <c r="K902" t="s">
        <v>24</v>
      </c>
      <c r="L902" s="2" t="s">
        <v>16</v>
      </c>
      <c r="M902" s="3">
        <v>16.8</v>
      </c>
      <c r="N902">
        <v>1</v>
      </c>
      <c r="O902">
        <v>1.6799999999999999E-2</v>
      </c>
      <c r="P902" s="2" t="s">
        <v>1246</v>
      </c>
      <c r="Q902" t="s">
        <v>1080</v>
      </c>
      <c r="R902" t="s">
        <v>1044</v>
      </c>
      <c r="S902" t="s">
        <v>1287</v>
      </c>
      <c r="T902" t="s">
        <v>2228</v>
      </c>
      <c r="U902">
        <v>25.456600625002469</v>
      </c>
      <c r="V902" t="s">
        <v>1047</v>
      </c>
      <c r="W902" t="s">
        <v>1047</v>
      </c>
    </row>
    <row r="903" spans="1:23" x14ac:dyDescent="0.3">
      <c r="A903" t="s">
        <v>1036</v>
      </c>
      <c r="B903" t="s">
        <v>220</v>
      </c>
      <c r="C903" t="s">
        <v>220</v>
      </c>
      <c r="D903">
        <v>59891</v>
      </c>
      <c r="E903" t="s">
        <v>4776</v>
      </c>
      <c r="F903" t="s">
        <v>4777</v>
      </c>
      <c r="G903" s="1" t="s">
        <v>4778</v>
      </c>
      <c r="H903">
        <v>45811.053564641203</v>
      </c>
      <c r="I903" t="s">
        <v>4779</v>
      </c>
      <c r="J903">
        <v>110</v>
      </c>
      <c r="K903" t="s">
        <v>24</v>
      </c>
      <c r="L903" s="2" t="s">
        <v>16</v>
      </c>
      <c r="M903" s="3">
        <v>85.3</v>
      </c>
      <c r="N903">
        <v>1</v>
      </c>
      <c r="O903">
        <v>8.5300000000000001E-2</v>
      </c>
      <c r="P903" s="2" t="s">
        <v>2350</v>
      </c>
      <c r="Q903" t="s">
        <v>1080</v>
      </c>
      <c r="R903" t="s">
        <v>1044</v>
      </c>
      <c r="S903" t="s">
        <v>1287</v>
      </c>
      <c r="T903" t="s">
        <v>1475</v>
      </c>
      <c r="U903">
        <v>22.523464953701481</v>
      </c>
      <c r="V903" t="s">
        <v>1047</v>
      </c>
      <c r="W903" t="s">
        <v>1047</v>
      </c>
    </row>
    <row r="904" spans="1:23" x14ac:dyDescent="0.3">
      <c r="A904" t="s">
        <v>1036</v>
      </c>
      <c r="B904" t="s">
        <v>345</v>
      </c>
      <c r="C904" t="s">
        <v>345</v>
      </c>
      <c r="D904">
        <v>59124</v>
      </c>
      <c r="E904" t="s">
        <v>4780</v>
      </c>
      <c r="F904" t="s">
        <v>4781</v>
      </c>
      <c r="G904" s="1" t="s">
        <v>4782</v>
      </c>
      <c r="H904">
        <v>45811.045916516203</v>
      </c>
      <c r="I904" t="s">
        <v>4783</v>
      </c>
      <c r="J904">
        <v>110</v>
      </c>
      <c r="K904" t="s">
        <v>24</v>
      </c>
      <c r="L904" s="2" t="s">
        <v>16</v>
      </c>
      <c r="M904" s="3">
        <v>16.8</v>
      </c>
      <c r="N904">
        <v>1</v>
      </c>
      <c r="O904">
        <v>1.6799999999999999E-2</v>
      </c>
      <c r="P904" s="2" t="s">
        <v>1246</v>
      </c>
      <c r="Q904" t="s">
        <v>1080</v>
      </c>
      <c r="R904" t="s">
        <v>1044</v>
      </c>
      <c r="S904" t="s">
        <v>1287</v>
      </c>
      <c r="T904" t="s">
        <v>2445</v>
      </c>
      <c r="U904">
        <v>37.594858136573748</v>
      </c>
      <c r="V904" t="s">
        <v>1047</v>
      </c>
      <c r="W904" t="s">
        <v>1047</v>
      </c>
    </row>
    <row r="905" spans="1:23" x14ac:dyDescent="0.3">
      <c r="A905" t="s">
        <v>1036</v>
      </c>
      <c r="B905" t="s">
        <v>660</v>
      </c>
      <c r="C905" t="s">
        <v>660</v>
      </c>
      <c r="D905">
        <v>59311</v>
      </c>
      <c r="E905" t="s">
        <v>4784</v>
      </c>
      <c r="F905" t="s">
        <v>4785</v>
      </c>
      <c r="G905" s="1" t="s">
        <v>4786</v>
      </c>
      <c r="H905">
        <v>45811.022297569449</v>
      </c>
      <c r="I905" t="s">
        <v>4787</v>
      </c>
      <c r="J905">
        <v>110</v>
      </c>
      <c r="K905" t="s">
        <v>24</v>
      </c>
      <c r="L905" s="2" t="s">
        <v>16</v>
      </c>
      <c r="M905" s="3">
        <v>517.79999999999995</v>
      </c>
      <c r="N905">
        <v>1</v>
      </c>
      <c r="O905">
        <v>0.51779999999999993</v>
      </c>
      <c r="P905" s="2" t="s">
        <v>1047</v>
      </c>
      <c r="Q905" t="s">
        <v>1080</v>
      </c>
      <c r="R905" t="s">
        <v>1044</v>
      </c>
      <c r="S905" t="s">
        <v>1287</v>
      </c>
      <c r="T905" t="s">
        <v>1365</v>
      </c>
      <c r="U905">
        <v>47.764889131940443</v>
      </c>
      <c r="V905" t="s">
        <v>1047</v>
      </c>
      <c r="W905" t="s">
        <v>1047</v>
      </c>
    </row>
    <row r="906" spans="1:23" x14ac:dyDescent="0.3">
      <c r="A906" t="s">
        <v>1036</v>
      </c>
      <c r="B906" t="s">
        <v>660</v>
      </c>
      <c r="C906" t="s">
        <v>660</v>
      </c>
      <c r="D906">
        <v>57903</v>
      </c>
      <c r="E906" t="s">
        <v>4788</v>
      </c>
      <c r="F906" t="s">
        <v>4789</v>
      </c>
      <c r="G906" s="1" t="s">
        <v>3264</v>
      </c>
      <c r="H906">
        <v>45810.787730694443</v>
      </c>
      <c r="I906" t="s">
        <v>4790</v>
      </c>
      <c r="J906">
        <v>110</v>
      </c>
      <c r="K906" t="s">
        <v>24</v>
      </c>
      <c r="L906" s="2" t="s">
        <v>16</v>
      </c>
      <c r="M906" s="3">
        <v>517.79999999999995</v>
      </c>
      <c r="N906">
        <v>1</v>
      </c>
      <c r="O906">
        <v>0.51779999999999993</v>
      </c>
      <c r="P906" s="2" t="s">
        <v>1047</v>
      </c>
      <c r="Q906" t="s">
        <v>1043</v>
      </c>
      <c r="R906" t="s">
        <v>1044</v>
      </c>
      <c r="S906" t="s">
        <v>1287</v>
      </c>
      <c r="T906" t="s">
        <v>1601</v>
      </c>
      <c r="U906">
        <v>29.966462500000489</v>
      </c>
      <c r="V906" t="s">
        <v>1047</v>
      </c>
      <c r="W906" t="s">
        <v>1047</v>
      </c>
    </row>
    <row r="907" spans="1:23" x14ac:dyDescent="0.3">
      <c r="A907" t="s">
        <v>1036</v>
      </c>
      <c r="B907" t="s">
        <v>660</v>
      </c>
      <c r="C907" t="s">
        <v>660</v>
      </c>
      <c r="D907">
        <v>57903</v>
      </c>
      <c r="E907" t="s">
        <v>4791</v>
      </c>
      <c r="F907" t="s">
        <v>4792</v>
      </c>
      <c r="G907" s="1" t="s">
        <v>4793</v>
      </c>
      <c r="H907">
        <v>45810.757956759262</v>
      </c>
      <c r="I907" t="s">
        <v>4794</v>
      </c>
      <c r="J907">
        <v>110</v>
      </c>
      <c r="K907" t="s">
        <v>24</v>
      </c>
      <c r="L907" s="2" t="s">
        <v>16</v>
      </c>
      <c r="M907" s="3">
        <v>517.79999999999995</v>
      </c>
      <c r="N907">
        <v>1</v>
      </c>
      <c r="O907">
        <v>0.51779999999999993</v>
      </c>
      <c r="P907" s="2" t="s">
        <v>1047</v>
      </c>
      <c r="Q907" t="s">
        <v>1043</v>
      </c>
      <c r="R907" t="s">
        <v>1044</v>
      </c>
      <c r="S907" t="s">
        <v>1287</v>
      </c>
      <c r="T907" t="s">
        <v>1601</v>
      </c>
      <c r="U907">
        <v>29.23850197916909</v>
      </c>
      <c r="V907" t="s">
        <v>1047</v>
      </c>
      <c r="W907" t="s">
        <v>1047</v>
      </c>
    </row>
    <row r="908" spans="1:23" x14ac:dyDescent="0.3">
      <c r="A908" t="s">
        <v>1036</v>
      </c>
      <c r="B908" t="s">
        <v>105</v>
      </c>
      <c r="C908" t="s">
        <v>105</v>
      </c>
      <c r="D908">
        <v>55902</v>
      </c>
      <c r="E908" t="s">
        <v>4795</v>
      </c>
      <c r="F908" t="s">
        <v>4796</v>
      </c>
      <c r="G908" s="1" t="s">
        <v>4797</v>
      </c>
      <c r="H908">
        <v>45810.379562800917</v>
      </c>
      <c r="I908" t="s">
        <v>4798</v>
      </c>
      <c r="J908">
        <v>110</v>
      </c>
      <c r="K908" t="s">
        <v>24</v>
      </c>
      <c r="L908" s="2" t="s">
        <v>16</v>
      </c>
      <c r="M908" s="3">
        <v>476.42</v>
      </c>
      <c r="N908">
        <v>1</v>
      </c>
      <c r="O908">
        <v>0.47642000000000001</v>
      </c>
      <c r="P908" s="2" t="s">
        <v>1655</v>
      </c>
      <c r="Q908" t="s">
        <v>1185</v>
      </c>
      <c r="R908" t="s">
        <v>1044</v>
      </c>
      <c r="S908" t="s">
        <v>1287</v>
      </c>
      <c r="T908" t="s">
        <v>1481</v>
      </c>
      <c r="U908">
        <v>19.24082185185398</v>
      </c>
      <c r="V908" t="s">
        <v>1047</v>
      </c>
      <c r="W908" t="s">
        <v>1047</v>
      </c>
    </row>
    <row r="909" spans="1:23" x14ac:dyDescent="0.3">
      <c r="A909" t="s">
        <v>1036</v>
      </c>
      <c r="B909" t="s">
        <v>108</v>
      </c>
      <c r="C909" t="s">
        <v>108</v>
      </c>
      <c r="D909">
        <v>57635</v>
      </c>
      <c r="E909" t="s">
        <v>4799</v>
      </c>
      <c r="F909" t="s">
        <v>2230</v>
      </c>
      <c r="G909" s="1" t="s">
        <v>4800</v>
      </c>
      <c r="H909">
        <v>45810.370409745366</v>
      </c>
      <c r="I909" t="s">
        <v>4801</v>
      </c>
      <c r="J909">
        <v>110</v>
      </c>
      <c r="K909" t="s">
        <v>24</v>
      </c>
      <c r="L909" s="2" t="s">
        <v>16</v>
      </c>
      <c r="M909" s="3">
        <v>24</v>
      </c>
      <c r="N909">
        <v>1</v>
      </c>
      <c r="O909">
        <v>2.4E-2</v>
      </c>
      <c r="P909" s="2" t="s">
        <v>2116</v>
      </c>
      <c r="Q909" t="s">
        <v>1104</v>
      </c>
      <c r="R909" t="s">
        <v>1729</v>
      </c>
      <c r="S909" t="s">
        <v>1304</v>
      </c>
      <c r="T909" t="s">
        <v>2228</v>
      </c>
      <c r="U909">
        <v>25.29262862268661</v>
      </c>
      <c r="V909" t="s">
        <v>1047</v>
      </c>
      <c r="W909" t="s">
        <v>1047</v>
      </c>
    </row>
    <row r="910" spans="1:23" x14ac:dyDescent="0.3">
      <c r="A910" t="s">
        <v>1036</v>
      </c>
      <c r="B910" t="s">
        <v>105</v>
      </c>
      <c r="C910" t="s">
        <v>105</v>
      </c>
      <c r="D910">
        <v>46163</v>
      </c>
      <c r="E910" t="s">
        <v>4802</v>
      </c>
      <c r="F910" t="s">
        <v>4803</v>
      </c>
      <c r="G910" s="1" t="s">
        <v>4804</v>
      </c>
      <c r="H910">
        <v>45809.245601712959</v>
      </c>
      <c r="I910" t="s">
        <v>4805</v>
      </c>
      <c r="J910">
        <v>100</v>
      </c>
      <c r="K910" t="s">
        <v>24</v>
      </c>
      <c r="L910" s="2" t="s">
        <v>16</v>
      </c>
      <c r="M910" s="3">
        <v>476.42</v>
      </c>
      <c r="N910">
        <v>1</v>
      </c>
      <c r="O910">
        <v>0.47642000000000001</v>
      </c>
      <c r="P910" s="2" t="s">
        <v>1655</v>
      </c>
      <c r="Q910" t="s">
        <v>1043</v>
      </c>
      <c r="R910" t="s">
        <v>1044</v>
      </c>
      <c r="S910" t="s">
        <v>1287</v>
      </c>
      <c r="T910" t="s">
        <v>1656</v>
      </c>
      <c r="U910">
        <v>12.74087923610932</v>
      </c>
      <c r="V910" t="s">
        <v>1047</v>
      </c>
      <c r="W910" t="s">
        <v>1047</v>
      </c>
    </row>
    <row r="911" spans="1:23" x14ac:dyDescent="0.3">
      <c r="A911" t="s">
        <v>1036</v>
      </c>
      <c r="B911" t="s">
        <v>105</v>
      </c>
      <c r="C911" t="s">
        <v>105</v>
      </c>
      <c r="D911">
        <v>55415</v>
      </c>
      <c r="E911" t="s">
        <v>4806</v>
      </c>
      <c r="F911" t="s">
        <v>4807</v>
      </c>
      <c r="G911" s="1" t="s">
        <v>4808</v>
      </c>
      <c r="H911">
        <v>45809.155355925926</v>
      </c>
      <c r="I911" t="s">
        <v>4809</v>
      </c>
      <c r="J911">
        <v>110</v>
      </c>
      <c r="K911" t="s">
        <v>24</v>
      </c>
      <c r="L911" s="2" t="s">
        <v>16</v>
      </c>
      <c r="M911" s="3">
        <v>476.42</v>
      </c>
      <c r="N911">
        <v>1</v>
      </c>
      <c r="O911">
        <v>0.47642000000000001</v>
      </c>
      <c r="P911" s="2" t="s">
        <v>1655</v>
      </c>
      <c r="Q911" t="s">
        <v>1043</v>
      </c>
      <c r="R911" t="s">
        <v>1044</v>
      </c>
      <c r="S911" t="s">
        <v>1287</v>
      </c>
      <c r="T911" t="s">
        <v>2137</v>
      </c>
      <c r="U911">
        <v>17.251280925927858</v>
      </c>
      <c r="V911" t="s">
        <v>1047</v>
      </c>
      <c r="W911" t="s">
        <v>1047</v>
      </c>
    </row>
    <row r="912" spans="1:23" x14ac:dyDescent="0.3">
      <c r="A912" t="s">
        <v>1036</v>
      </c>
      <c r="B912" t="s">
        <v>2420</v>
      </c>
      <c r="C912" t="s">
        <v>2420</v>
      </c>
      <c r="D912">
        <v>60359</v>
      </c>
      <c r="E912" t="s">
        <v>4810</v>
      </c>
      <c r="F912" t="s">
        <v>4811</v>
      </c>
      <c r="G912" s="1" t="s">
        <v>1424</v>
      </c>
      <c r="H912">
        <v>45809.088113252314</v>
      </c>
      <c r="I912" t="s">
        <v>4812</v>
      </c>
      <c r="J912">
        <v>110</v>
      </c>
      <c r="K912" t="s">
        <v>24</v>
      </c>
      <c r="L912" s="2" t="s">
        <v>16</v>
      </c>
      <c r="M912" s="3">
        <v>58</v>
      </c>
      <c r="N912">
        <v>1</v>
      </c>
      <c r="O912">
        <v>5.8000000000000003E-2</v>
      </c>
      <c r="P912" s="2" t="s">
        <v>1047</v>
      </c>
      <c r="Q912" t="s">
        <v>1043</v>
      </c>
      <c r="R912" t="s">
        <v>1044</v>
      </c>
      <c r="S912" t="s">
        <v>1781</v>
      </c>
      <c r="T912" t="s">
        <v>2131</v>
      </c>
      <c r="U912">
        <v>11.083279143516849</v>
      </c>
      <c r="V912" t="s">
        <v>1047</v>
      </c>
      <c r="W912" t="s">
        <v>1047</v>
      </c>
    </row>
    <row r="913" spans="1:23" x14ac:dyDescent="0.3">
      <c r="A913" t="s">
        <v>1036</v>
      </c>
      <c r="B913" t="s">
        <v>220</v>
      </c>
      <c r="C913" t="s">
        <v>220</v>
      </c>
      <c r="D913">
        <v>60867</v>
      </c>
      <c r="E913" t="s">
        <v>4813</v>
      </c>
      <c r="F913" t="s">
        <v>4500</v>
      </c>
      <c r="G913" s="1" t="s">
        <v>4814</v>
      </c>
      <c r="H913">
        <v>45808.899035011578</v>
      </c>
      <c r="I913" t="s">
        <v>4815</v>
      </c>
      <c r="J913">
        <v>110</v>
      </c>
      <c r="K913" t="s">
        <v>24</v>
      </c>
      <c r="L913" s="2" t="s">
        <v>16</v>
      </c>
      <c r="M913" s="3">
        <v>85.3</v>
      </c>
      <c r="N913">
        <v>1</v>
      </c>
      <c r="O913">
        <v>8.5300000000000001E-2</v>
      </c>
      <c r="P913" s="2" t="s">
        <v>2350</v>
      </c>
      <c r="Q913" t="s">
        <v>1104</v>
      </c>
      <c r="R913" t="s">
        <v>1044</v>
      </c>
      <c r="S913" t="s">
        <v>1781</v>
      </c>
      <c r="T913" t="s">
        <v>1481</v>
      </c>
      <c r="U913">
        <v>19.965027418977119</v>
      </c>
      <c r="V913" t="s">
        <v>1047</v>
      </c>
      <c r="W913" t="s">
        <v>1047</v>
      </c>
    </row>
    <row r="914" spans="1:23" x14ac:dyDescent="0.3">
      <c r="A914" t="s">
        <v>1036</v>
      </c>
      <c r="B914" t="s">
        <v>105</v>
      </c>
      <c r="C914" t="s">
        <v>105</v>
      </c>
      <c r="D914">
        <v>44969</v>
      </c>
      <c r="E914" t="s">
        <v>4816</v>
      </c>
      <c r="F914" t="s">
        <v>4817</v>
      </c>
      <c r="G914" s="1" t="s">
        <v>4818</v>
      </c>
      <c r="H914">
        <v>45808.889041342591</v>
      </c>
      <c r="I914" t="s">
        <v>4819</v>
      </c>
      <c r="J914">
        <v>100</v>
      </c>
      <c r="K914" t="s">
        <v>24</v>
      </c>
      <c r="L914" s="2" t="s">
        <v>16</v>
      </c>
      <c r="M914" s="3">
        <v>476.42</v>
      </c>
      <c r="N914">
        <v>1</v>
      </c>
      <c r="O914">
        <v>0.47642000000000001</v>
      </c>
      <c r="P914" s="2" t="s">
        <v>1655</v>
      </c>
      <c r="Q914" t="s">
        <v>1104</v>
      </c>
      <c r="R914" t="s">
        <v>1044</v>
      </c>
      <c r="S914" t="s">
        <v>1781</v>
      </c>
      <c r="T914" t="s">
        <v>2163</v>
      </c>
      <c r="U914">
        <v>14.77439170138677</v>
      </c>
      <c r="V914" t="s">
        <v>1047</v>
      </c>
      <c r="W914" t="s">
        <v>1047</v>
      </c>
    </row>
    <row r="915" spans="1:23" x14ac:dyDescent="0.3">
      <c r="A915" t="s">
        <v>1036</v>
      </c>
      <c r="B915" t="s">
        <v>220</v>
      </c>
      <c r="C915" t="s">
        <v>220</v>
      </c>
      <c r="D915">
        <v>60867</v>
      </c>
      <c r="E915" t="s">
        <v>4820</v>
      </c>
      <c r="F915" t="s">
        <v>4612</v>
      </c>
      <c r="G915" s="1" t="s">
        <v>4821</v>
      </c>
      <c r="H915">
        <v>45808.886584490741</v>
      </c>
      <c r="I915" t="s">
        <v>4822</v>
      </c>
      <c r="J915">
        <v>110</v>
      </c>
      <c r="K915" t="s">
        <v>24</v>
      </c>
      <c r="L915" s="2" t="s">
        <v>16</v>
      </c>
      <c r="M915" s="3">
        <v>85.3</v>
      </c>
      <c r="N915">
        <v>1</v>
      </c>
      <c r="O915">
        <v>8.5300000000000001E-2</v>
      </c>
      <c r="P915" s="2" t="s">
        <v>2350</v>
      </c>
      <c r="Q915" t="s">
        <v>1104</v>
      </c>
      <c r="R915" t="s">
        <v>1044</v>
      </c>
      <c r="S915" t="s">
        <v>1781</v>
      </c>
      <c r="T915" t="s">
        <v>1481</v>
      </c>
      <c r="U915">
        <v>19.022132743055408</v>
      </c>
      <c r="V915" t="s">
        <v>1047</v>
      </c>
      <c r="W915" t="s">
        <v>1047</v>
      </c>
    </row>
    <row r="916" spans="1:23" x14ac:dyDescent="0.3">
      <c r="A916" t="s">
        <v>1036</v>
      </c>
      <c r="B916" t="s">
        <v>220</v>
      </c>
      <c r="C916" t="s">
        <v>220</v>
      </c>
      <c r="D916">
        <v>60870</v>
      </c>
      <c r="E916" t="s">
        <v>4823</v>
      </c>
      <c r="F916" t="s">
        <v>4824</v>
      </c>
      <c r="G916" s="1" t="s">
        <v>4825</v>
      </c>
      <c r="H916">
        <v>45808.88658283565</v>
      </c>
      <c r="I916" t="s">
        <v>4826</v>
      </c>
      <c r="J916">
        <v>110</v>
      </c>
      <c r="K916" t="s">
        <v>24</v>
      </c>
      <c r="L916" s="2" t="s">
        <v>16</v>
      </c>
      <c r="M916" s="3">
        <v>85.3</v>
      </c>
      <c r="N916">
        <v>1</v>
      </c>
      <c r="O916">
        <v>8.5300000000000001E-2</v>
      </c>
      <c r="P916" s="2" t="s">
        <v>2350</v>
      </c>
      <c r="Q916" t="s">
        <v>1104</v>
      </c>
      <c r="R916" t="s">
        <v>1044</v>
      </c>
      <c r="S916" t="s">
        <v>1781</v>
      </c>
      <c r="T916" t="s">
        <v>1546</v>
      </c>
      <c r="U916">
        <v>18.852042488426381</v>
      </c>
      <c r="V916" t="s">
        <v>1047</v>
      </c>
      <c r="W916" t="s">
        <v>1047</v>
      </c>
    </row>
    <row r="917" spans="1:23" x14ac:dyDescent="0.3">
      <c r="A917" t="s">
        <v>1036</v>
      </c>
      <c r="B917" t="s">
        <v>220</v>
      </c>
      <c r="C917" t="s">
        <v>220</v>
      </c>
      <c r="D917">
        <v>60509</v>
      </c>
      <c r="E917" t="s">
        <v>4827</v>
      </c>
      <c r="F917" t="s">
        <v>1352</v>
      </c>
      <c r="G917" s="1" t="s">
        <v>4828</v>
      </c>
      <c r="H917">
        <v>45808.7402984375</v>
      </c>
      <c r="I917" t="s">
        <v>4829</v>
      </c>
      <c r="J917">
        <v>110</v>
      </c>
      <c r="K917" t="s">
        <v>24</v>
      </c>
      <c r="L917" s="2" t="s">
        <v>16</v>
      </c>
      <c r="M917" s="3">
        <v>85.3</v>
      </c>
      <c r="N917">
        <v>1</v>
      </c>
      <c r="O917">
        <v>8.5300000000000001E-2</v>
      </c>
      <c r="P917" s="2" t="s">
        <v>2350</v>
      </c>
      <c r="Q917" t="s">
        <v>1104</v>
      </c>
      <c r="R917" t="s">
        <v>1044</v>
      </c>
      <c r="S917" t="s">
        <v>1781</v>
      </c>
      <c r="T917" t="s">
        <v>1355</v>
      </c>
      <c r="U917">
        <v>23.599784166668542</v>
      </c>
      <c r="V917" t="s">
        <v>1047</v>
      </c>
      <c r="W917" t="s">
        <v>1047</v>
      </c>
    </row>
    <row r="918" spans="1:23" x14ac:dyDescent="0.3">
      <c r="A918" t="s">
        <v>1036</v>
      </c>
      <c r="B918" t="s">
        <v>220</v>
      </c>
      <c r="C918" t="s">
        <v>220</v>
      </c>
      <c r="D918">
        <v>60379</v>
      </c>
      <c r="E918" t="s">
        <v>4830</v>
      </c>
      <c r="F918" t="s">
        <v>4650</v>
      </c>
      <c r="G918" s="1" t="s">
        <v>4831</v>
      </c>
      <c r="H918">
        <v>45808.74029652778</v>
      </c>
      <c r="I918" t="s">
        <v>4832</v>
      </c>
      <c r="J918">
        <v>110</v>
      </c>
      <c r="K918" t="s">
        <v>24</v>
      </c>
      <c r="L918" s="2" t="s">
        <v>16</v>
      </c>
      <c r="M918" s="3">
        <v>85.3</v>
      </c>
      <c r="N918">
        <v>1</v>
      </c>
      <c r="O918">
        <v>8.5300000000000001E-2</v>
      </c>
      <c r="P918" s="2" t="s">
        <v>2350</v>
      </c>
      <c r="Q918" t="s">
        <v>1104</v>
      </c>
      <c r="R918" t="s">
        <v>1044</v>
      </c>
      <c r="S918" t="s">
        <v>1781</v>
      </c>
      <c r="T918" t="s">
        <v>2219</v>
      </c>
      <c r="U918">
        <v>21.557287916664791</v>
      </c>
      <c r="V918" t="s">
        <v>1047</v>
      </c>
      <c r="W918" t="s">
        <v>1047</v>
      </c>
    </row>
    <row r="919" spans="1:23" x14ac:dyDescent="0.3">
      <c r="A919" t="s">
        <v>1036</v>
      </c>
      <c r="B919" t="s">
        <v>220</v>
      </c>
      <c r="C919" t="s">
        <v>220</v>
      </c>
      <c r="D919">
        <v>60509</v>
      </c>
      <c r="E919" t="s">
        <v>4833</v>
      </c>
      <c r="F919" t="s">
        <v>2368</v>
      </c>
      <c r="G919" s="1" t="s">
        <v>4834</v>
      </c>
      <c r="H919">
        <v>45808.734961666669</v>
      </c>
      <c r="I919" t="s">
        <v>4835</v>
      </c>
      <c r="J919">
        <v>110</v>
      </c>
      <c r="K919" t="s">
        <v>24</v>
      </c>
      <c r="L919" s="2" t="s">
        <v>16</v>
      </c>
      <c r="M919" s="3">
        <v>85.3</v>
      </c>
      <c r="N919">
        <v>1</v>
      </c>
      <c r="O919">
        <v>8.5300000000000001E-2</v>
      </c>
      <c r="P919" s="2" t="s">
        <v>2350</v>
      </c>
      <c r="Q919" t="s">
        <v>1104</v>
      </c>
      <c r="R919" t="s">
        <v>1044</v>
      </c>
      <c r="S919" t="s">
        <v>1781</v>
      </c>
      <c r="T919" t="s">
        <v>2219</v>
      </c>
      <c r="U919">
        <v>21.83200435185427</v>
      </c>
      <c r="V919" t="s">
        <v>1047</v>
      </c>
      <c r="W919" t="s">
        <v>1047</v>
      </c>
    </row>
    <row r="920" spans="1:23" x14ac:dyDescent="0.3">
      <c r="A920" t="s">
        <v>1036</v>
      </c>
      <c r="B920" t="s">
        <v>108</v>
      </c>
      <c r="C920" t="s">
        <v>108</v>
      </c>
      <c r="D920">
        <v>57635</v>
      </c>
      <c r="E920" t="s">
        <v>4836</v>
      </c>
      <c r="F920" t="s">
        <v>4837</v>
      </c>
      <c r="G920" s="1" t="s">
        <v>4838</v>
      </c>
      <c r="H920">
        <v>45808.725571979157</v>
      </c>
      <c r="I920" t="s">
        <v>4839</v>
      </c>
      <c r="J920">
        <v>110</v>
      </c>
      <c r="K920" t="s">
        <v>24</v>
      </c>
      <c r="L920" s="2" t="s">
        <v>16</v>
      </c>
      <c r="M920" s="3">
        <v>24</v>
      </c>
      <c r="N920">
        <v>1</v>
      </c>
      <c r="O920">
        <v>2.4E-2</v>
      </c>
      <c r="P920" s="2" t="s">
        <v>2116</v>
      </c>
      <c r="Q920" t="s">
        <v>1104</v>
      </c>
      <c r="R920" t="s">
        <v>1044</v>
      </c>
      <c r="S920" t="s">
        <v>1781</v>
      </c>
      <c r="T920" t="s">
        <v>2228</v>
      </c>
      <c r="U920">
        <v>25.200602037039062</v>
      </c>
      <c r="V920" t="s">
        <v>1047</v>
      </c>
      <c r="W920" t="s">
        <v>1047</v>
      </c>
    </row>
    <row r="921" spans="1:23" x14ac:dyDescent="0.3">
      <c r="A921" t="s">
        <v>1036</v>
      </c>
      <c r="B921" t="s">
        <v>108</v>
      </c>
      <c r="C921" t="s">
        <v>108</v>
      </c>
      <c r="D921">
        <v>60529</v>
      </c>
      <c r="E921" t="s">
        <v>4840</v>
      </c>
      <c r="F921" t="s">
        <v>4271</v>
      </c>
      <c r="G921" s="1" t="s">
        <v>4841</v>
      </c>
      <c r="H921">
        <v>45808.725570173607</v>
      </c>
      <c r="I921" t="s">
        <v>4842</v>
      </c>
      <c r="J921">
        <v>110</v>
      </c>
      <c r="K921" t="s">
        <v>24</v>
      </c>
      <c r="L921" s="2" t="s">
        <v>16</v>
      </c>
      <c r="M921" s="3">
        <v>24</v>
      </c>
      <c r="N921">
        <v>1</v>
      </c>
      <c r="O921">
        <v>2.4E-2</v>
      </c>
      <c r="P921" s="2" t="s">
        <v>2116</v>
      </c>
      <c r="Q921" t="s">
        <v>1104</v>
      </c>
      <c r="R921" t="s">
        <v>1044</v>
      </c>
      <c r="S921" t="s">
        <v>1781</v>
      </c>
      <c r="T921" t="s">
        <v>2228</v>
      </c>
      <c r="U921">
        <v>25.46169708333036</v>
      </c>
      <c r="V921" t="s">
        <v>1047</v>
      </c>
      <c r="W921" t="s">
        <v>1047</v>
      </c>
    </row>
    <row r="922" spans="1:23" x14ac:dyDescent="0.3">
      <c r="A922" t="s">
        <v>1036</v>
      </c>
      <c r="B922" t="s">
        <v>108</v>
      </c>
      <c r="C922" t="s">
        <v>108</v>
      </c>
      <c r="D922">
        <v>57633</v>
      </c>
      <c r="E922" t="s">
        <v>4843</v>
      </c>
      <c r="F922" t="s">
        <v>2547</v>
      </c>
      <c r="G922" s="1" t="s">
        <v>4844</v>
      </c>
      <c r="H922">
        <v>45808.503019722222</v>
      </c>
      <c r="I922" t="s">
        <v>4845</v>
      </c>
      <c r="J922">
        <v>110</v>
      </c>
      <c r="K922" t="s">
        <v>24</v>
      </c>
      <c r="L922" s="2" t="s">
        <v>16</v>
      </c>
      <c r="M922" s="3">
        <v>24</v>
      </c>
      <c r="N922">
        <v>1</v>
      </c>
      <c r="O922">
        <v>2.4E-2</v>
      </c>
      <c r="P922" s="2" t="s">
        <v>2116</v>
      </c>
      <c r="Q922" t="s">
        <v>1080</v>
      </c>
      <c r="R922" t="s">
        <v>1044</v>
      </c>
      <c r="S922" t="s">
        <v>1781</v>
      </c>
      <c r="T922" t="s">
        <v>2551</v>
      </c>
      <c r="U922">
        <v>26.40476319444133</v>
      </c>
      <c r="V922" t="s">
        <v>1047</v>
      </c>
      <c r="W922" t="s">
        <v>1047</v>
      </c>
    </row>
    <row r="923" spans="1:23" x14ac:dyDescent="0.3">
      <c r="A923" t="s">
        <v>1036</v>
      </c>
      <c r="B923" t="s">
        <v>660</v>
      </c>
      <c r="C923" t="s">
        <v>660</v>
      </c>
      <c r="D923">
        <v>55292</v>
      </c>
      <c r="E923" t="s">
        <v>4846</v>
      </c>
      <c r="F923" t="s">
        <v>4847</v>
      </c>
      <c r="G923" s="1" t="s">
        <v>4848</v>
      </c>
      <c r="H923">
        <v>45808.107566701387</v>
      </c>
      <c r="I923" t="s">
        <v>4849</v>
      </c>
      <c r="J923">
        <v>100</v>
      </c>
      <c r="K923" t="s">
        <v>24</v>
      </c>
      <c r="L923" s="2" t="s">
        <v>16</v>
      </c>
      <c r="M923" s="3">
        <v>517.79999999999995</v>
      </c>
      <c r="N923">
        <v>1</v>
      </c>
      <c r="O923">
        <v>0.51779999999999993</v>
      </c>
      <c r="P923" s="2" t="s">
        <v>1047</v>
      </c>
      <c r="Q923" t="s">
        <v>1043</v>
      </c>
      <c r="R923" t="s">
        <v>1044</v>
      </c>
      <c r="S923" t="s">
        <v>1304</v>
      </c>
      <c r="T923" t="s">
        <v>1259</v>
      </c>
      <c r="U923">
        <v>53.733295706020733</v>
      </c>
      <c r="V923" t="s">
        <v>1047</v>
      </c>
      <c r="W923" t="s">
        <v>1047</v>
      </c>
    </row>
    <row r="924" spans="1:23" x14ac:dyDescent="0.3">
      <c r="A924" t="s">
        <v>1036</v>
      </c>
      <c r="B924" t="s">
        <v>465</v>
      </c>
      <c r="C924" t="s">
        <v>465</v>
      </c>
      <c r="D924">
        <v>51842</v>
      </c>
      <c r="E924" t="s">
        <v>4850</v>
      </c>
      <c r="F924" t="s">
        <v>4851</v>
      </c>
      <c r="G924" s="1" t="s">
        <v>4852</v>
      </c>
      <c r="H924">
        <v>45807.711786099528</v>
      </c>
      <c r="I924" t="s">
        <v>1128</v>
      </c>
      <c r="J924">
        <v>110</v>
      </c>
      <c r="K924" t="s">
        <v>24</v>
      </c>
      <c r="L924" s="2" t="s">
        <v>16</v>
      </c>
      <c r="M924" s="3">
        <v>176.38</v>
      </c>
      <c r="N924">
        <v>1</v>
      </c>
      <c r="O924">
        <v>0.17638000000000001</v>
      </c>
      <c r="P924" s="2" t="s">
        <v>1047</v>
      </c>
      <c r="Q924" t="s">
        <v>1104</v>
      </c>
      <c r="R924" t="s">
        <v>1044</v>
      </c>
      <c r="S924" t="s">
        <v>1047</v>
      </c>
      <c r="T924" t="s">
        <v>1523</v>
      </c>
      <c r="U924">
        <v>31.260005092590291</v>
      </c>
      <c r="V924" t="s">
        <v>1047</v>
      </c>
      <c r="W924" t="s">
        <v>1047</v>
      </c>
    </row>
    <row r="925" spans="1:23" x14ac:dyDescent="0.3">
      <c r="A925" t="s">
        <v>1036</v>
      </c>
      <c r="B925" t="s">
        <v>108</v>
      </c>
      <c r="C925" t="s">
        <v>108</v>
      </c>
      <c r="D925">
        <v>57635</v>
      </c>
      <c r="E925" t="s">
        <v>4853</v>
      </c>
      <c r="F925" t="s">
        <v>4837</v>
      </c>
      <c r="G925" s="1" t="s">
        <v>4854</v>
      </c>
      <c r="H925">
        <v>45807.708173321756</v>
      </c>
      <c r="I925" t="s">
        <v>4855</v>
      </c>
      <c r="J925">
        <v>110</v>
      </c>
      <c r="K925" t="s">
        <v>24</v>
      </c>
      <c r="L925" s="2" t="s">
        <v>16</v>
      </c>
      <c r="M925" s="3">
        <v>24</v>
      </c>
      <c r="N925">
        <v>1</v>
      </c>
      <c r="O925">
        <v>2.4E-2</v>
      </c>
      <c r="P925" s="2" t="s">
        <v>2116</v>
      </c>
      <c r="Q925" t="s">
        <v>1104</v>
      </c>
      <c r="R925" t="s">
        <v>1044</v>
      </c>
      <c r="S925" t="s">
        <v>1304</v>
      </c>
      <c r="T925" t="s">
        <v>2228</v>
      </c>
      <c r="U925">
        <v>25.20129657407233</v>
      </c>
      <c r="V925" t="s">
        <v>1047</v>
      </c>
      <c r="W925" t="s">
        <v>1047</v>
      </c>
    </row>
    <row r="926" spans="1:23" x14ac:dyDescent="0.3">
      <c r="A926" t="s">
        <v>1036</v>
      </c>
      <c r="B926" t="s">
        <v>108</v>
      </c>
      <c r="C926" t="s">
        <v>108</v>
      </c>
      <c r="D926">
        <v>57633</v>
      </c>
      <c r="E926" t="s">
        <v>4856</v>
      </c>
      <c r="F926" t="s">
        <v>4857</v>
      </c>
      <c r="G926" s="1" t="s">
        <v>4858</v>
      </c>
      <c r="H926">
        <v>45807.70817179398</v>
      </c>
      <c r="I926" t="s">
        <v>4859</v>
      </c>
      <c r="J926">
        <v>110</v>
      </c>
      <c r="K926" t="s">
        <v>24</v>
      </c>
      <c r="L926" s="2" t="s">
        <v>16</v>
      </c>
      <c r="M926" s="3">
        <v>24</v>
      </c>
      <c r="N926">
        <v>1</v>
      </c>
      <c r="O926">
        <v>2.4E-2</v>
      </c>
      <c r="P926" s="2" t="s">
        <v>2116</v>
      </c>
      <c r="Q926" t="s">
        <v>1104</v>
      </c>
      <c r="R926" t="s">
        <v>1044</v>
      </c>
      <c r="S926" t="s">
        <v>1304</v>
      </c>
      <c r="T926" t="s">
        <v>2551</v>
      </c>
      <c r="U926">
        <v>26.303344386571549</v>
      </c>
      <c r="V926" t="s">
        <v>1047</v>
      </c>
      <c r="W926" t="s">
        <v>1047</v>
      </c>
    </row>
    <row r="927" spans="1:23" x14ac:dyDescent="0.3">
      <c r="A927" t="s">
        <v>1036</v>
      </c>
      <c r="B927" t="s">
        <v>137</v>
      </c>
      <c r="C927" t="s">
        <v>137</v>
      </c>
      <c r="D927">
        <v>60386</v>
      </c>
      <c r="E927" t="s">
        <v>4860</v>
      </c>
      <c r="F927" t="s">
        <v>4861</v>
      </c>
      <c r="G927" s="1" t="s">
        <v>4862</v>
      </c>
      <c r="H927">
        <v>45807.679614456021</v>
      </c>
      <c r="I927" t="s">
        <v>4863</v>
      </c>
      <c r="J927">
        <v>110</v>
      </c>
      <c r="K927" t="s">
        <v>24</v>
      </c>
      <c r="L927" s="2" t="s">
        <v>16</v>
      </c>
      <c r="M927" s="3">
        <v>295.3</v>
      </c>
      <c r="N927">
        <v>1</v>
      </c>
      <c r="O927">
        <v>0.29530000000000001</v>
      </c>
      <c r="P927" s="2" t="s">
        <v>1620</v>
      </c>
      <c r="Q927" t="s">
        <v>1104</v>
      </c>
      <c r="R927" t="s">
        <v>1044</v>
      </c>
      <c r="S927" t="s">
        <v>1304</v>
      </c>
      <c r="T927" t="s">
        <v>1662</v>
      </c>
      <c r="U927">
        <v>15.171841990741081</v>
      </c>
      <c r="V927" t="s">
        <v>1047</v>
      </c>
      <c r="W927" t="s">
        <v>1047</v>
      </c>
    </row>
    <row r="928" spans="1:23" x14ac:dyDescent="0.3">
      <c r="A928" t="s">
        <v>1036</v>
      </c>
      <c r="B928" t="s">
        <v>108</v>
      </c>
      <c r="C928" t="s">
        <v>108</v>
      </c>
      <c r="D928">
        <v>57633</v>
      </c>
      <c r="E928" t="s">
        <v>4864</v>
      </c>
      <c r="F928" t="s">
        <v>4857</v>
      </c>
      <c r="G928" s="1" t="s">
        <v>4865</v>
      </c>
      <c r="H928">
        <v>45807.677324039352</v>
      </c>
      <c r="I928" t="s">
        <v>4866</v>
      </c>
      <c r="J928">
        <v>110</v>
      </c>
      <c r="K928" t="s">
        <v>24</v>
      </c>
      <c r="L928" s="2" t="s">
        <v>16</v>
      </c>
      <c r="M928" s="3">
        <v>24</v>
      </c>
      <c r="N928">
        <v>1</v>
      </c>
      <c r="O928">
        <v>2.4E-2</v>
      </c>
      <c r="P928" s="2" t="s">
        <v>2116</v>
      </c>
      <c r="Q928" t="s">
        <v>1104</v>
      </c>
      <c r="R928" t="s">
        <v>1044</v>
      </c>
      <c r="S928" t="s">
        <v>1304</v>
      </c>
      <c r="T928" t="s">
        <v>2551</v>
      </c>
      <c r="U928">
        <v>26.22099481481564</v>
      </c>
      <c r="V928" t="s">
        <v>1047</v>
      </c>
      <c r="W928" t="s">
        <v>1047</v>
      </c>
    </row>
    <row r="929" spans="1:23" x14ac:dyDescent="0.3">
      <c r="A929" t="s">
        <v>1036</v>
      </c>
      <c r="B929" t="s">
        <v>108</v>
      </c>
      <c r="C929" t="s">
        <v>108</v>
      </c>
      <c r="D929">
        <v>57633</v>
      </c>
      <c r="E929" t="s">
        <v>4867</v>
      </c>
      <c r="F929" t="s">
        <v>4857</v>
      </c>
      <c r="G929" s="1" t="s">
        <v>4868</v>
      </c>
      <c r="H929">
        <v>45807.677322129632</v>
      </c>
      <c r="I929" t="s">
        <v>4869</v>
      </c>
      <c r="J929">
        <v>110</v>
      </c>
      <c r="K929" t="s">
        <v>24</v>
      </c>
      <c r="L929" s="2" t="s">
        <v>16</v>
      </c>
      <c r="M929" s="3">
        <v>24</v>
      </c>
      <c r="N929">
        <v>1</v>
      </c>
      <c r="O929">
        <v>2.4E-2</v>
      </c>
      <c r="P929" s="2" t="s">
        <v>2116</v>
      </c>
      <c r="Q929" t="s">
        <v>1104</v>
      </c>
      <c r="R929" t="s">
        <v>1044</v>
      </c>
      <c r="S929" t="s">
        <v>1304</v>
      </c>
      <c r="T929" t="s">
        <v>2551</v>
      </c>
      <c r="U929">
        <v>26.222044548609119</v>
      </c>
      <c r="V929" t="s">
        <v>1047</v>
      </c>
      <c r="W929" t="s">
        <v>1047</v>
      </c>
    </row>
    <row r="930" spans="1:23" x14ac:dyDescent="0.3">
      <c r="A930" t="s">
        <v>1036</v>
      </c>
      <c r="B930" t="s">
        <v>349</v>
      </c>
      <c r="C930" t="s">
        <v>349</v>
      </c>
      <c r="D930">
        <v>59772</v>
      </c>
      <c r="E930" t="s">
        <v>4870</v>
      </c>
      <c r="F930" t="s">
        <v>4497</v>
      </c>
      <c r="G930" s="1" t="s">
        <v>4871</v>
      </c>
      <c r="H930">
        <v>45807.642794444437</v>
      </c>
      <c r="I930" t="s">
        <v>4872</v>
      </c>
      <c r="J930">
        <v>100</v>
      </c>
      <c r="K930" t="s">
        <v>24</v>
      </c>
      <c r="L930" s="2" t="s">
        <v>4633</v>
      </c>
      <c r="M930" s="3">
        <v>23.3</v>
      </c>
      <c r="N930">
        <v>1</v>
      </c>
      <c r="O930">
        <v>2.3300000000000001E-2</v>
      </c>
      <c r="P930" s="2" t="s">
        <v>1246</v>
      </c>
      <c r="Q930" t="s">
        <v>1080</v>
      </c>
      <c r="R930" t="s">
        <v>1044</v>
      </c>
      <c r="S930" t="s">
        <v>1304</v>
      </c>
      <c r="T930" t="s">
        <v>1481</v>
      </c>
      <c r="U930">
        <v>19.24647194444697</v>
      </c>
      <c r="V930" t="s">
        <v>1047</v>
      </c>
      <c r="W930" t="s">
        <v>1047</v>
      </c>
    </row>
    <row r="931" spans="1:23" x14ac:dyDescent="0.3">
      <c r="A931" t="s">
        <v>1036</v>
      </c>
      <c r="B931" t="s">
        <v>137</v>
      </c>
      <c r="C931" t="s">
        <v>137</v>
      </c>
      <c r="D931">
        <v>59811</v>
      </c>
      <c r="E931" t="s">
        <v>4873</v>
      </c>
      <c r="F931" t="s">
        <v>4874</v>
      </c>
      <c r="G931" s="1" t="s">
        <v>3672</v>
      </c>
      <c r="H931">
        <v>45807.570635416669</v>
      </c>
      <c r="I931" t="s">
        <v>1128</v>
      </c>
      <c r="J931">
        <v>110</v>
      </c>
      <c r="K931" t="s">
        <v>24</v>
      </c>
      <c r="L931" s="2" t="s">
        <v>16</v>
      </c>
      <c r="M931" s="3">
        <v>295.3</v>
      </c>
      <c r="N931">
        <v>1</v>
      </c>
      <c r="O931">
        <v>0.29530000000000001</v>
      </c>
      <c r="P931" s="2" t="s">
        <v>1620</v>
      </c>
      <c r="Q931" t="s">
        <v>1080</v>
      </c>
      <c r="R931" t="s">
        <v>1044</v>
      </c>
      <c r="S931" t="s">
        <v>1047</v>
      </c>
      <c r="T931" t="s">
        <v>1685</v>
      </c>
      <c r="U931">
        <v>13.443847870366881</v>
      </c>
      <c r="V931" t="s">
        <v>1047</v>
      </c>
      <c r="W931" t="s">
        <v>1047</v>
      </c>
    </row>
    <row r="932" spans="1:23" x14ac:dyDescent="0.3">
      <c r="A932" t="s">
        <v>1036</v>
      </c>
      <c r="B932" t="s">
        <v>332</v>
      </c>
      <c r="C932" t="s">
        <v>332</v>
      </c>
      <c r="D932">
        <v>60152</v>
      </c>
      <c r="E932" t="s">
        <v>4875</v>
      </c>
      <c r="F932" t="s">
        <v>4350</v>
      </c>
      <c r="G932" s="1" t="s">
        <v>4876</v>
      </c>
      <c r="H932">
        <v>45807.234820925922</v>
      </c>
      <c r="I932" t="s">
        <v>1128</v>
      </c>
      <c r="J932">
        <v>110</v>
      </c>
      <c r="K932" t="s">
        <v>24</v>
      </c>
      <c r="L932" s="2" t="s">
        <v>16</v>
      </c>
      <c r="M932" s="3">
        <v>15.414</v>
      </c>
      <c r="N932">
        <v>1</v>
      </c>
      <c r="O932">
        <v>1.5414000000000001E-2</v>
      </c>
      <c r="P932" s="2" t="s">
        <v>1246</v>
      </c>
      <c r="Q932" t="s">
        <v>1043</v>
      </c>
      <c r="R932" t="s">
        <v>1044</v>
      </c>
      <c r="S932" t="s">
        <v>1047</v>
      </c>
      <c r="T932" t="s">
        <v>1486</v>
      </c>
      <c r="U932">
        <v>20.539555706018291</v>
      </c>
      <c r="V932" t="s">
        <v>1047</v>
      </c>
      <c r="W932" t="s">
        <v>1047</v>
      </c>
    </row>
    <row r="933" spans="1:23" x14ac:dyDescent="0.3">
      <c r="A933" t="s">
        <v>1036</v>
      </c>
      <c r="B933" t="s">
        <v>101</v>
      </c>
      <c r="C933" t="s">
        <v>101</v>
      </c>
      <c r="D933">
        <v>58118</v>
      </c>
      <c r="E933" t="s">
        <v>4877</v>
      </c>
      <c r="F933" t="s">
        <v>4878</v>
      </c>
      <c r="G933" s="1" t="s">
        <v>4879</v>
      </c>
      <c r="H933">
        <v>45807.08611271991</v>
      </c>
      <c r="I933" t="s">
        <v>4880</v>
      </c>
      <c r="J933">
        <v>110</v>
      </c>
      <c r="K933" t="s">
        <v>24</v>
      </c>
      <c r="L933" s="2" t="s">
        <v>16</v>
      </c>
      <c r="M933" s="3">
        <v>294.7</v>
      </c>
      <c r="N933">
        <v>1</v>
      </c>
      <c r="O933">
        <v>0.29470000000000002</v>
      </c>
      <c r="P933" s="2" t="s">
        <v>2116</v>
      </c>
      <c r="Q933" t="s">
        <v>1043</v>
      </c>
      <c r="R933" t="s">
        <v>1044</v>
      </c>
      <c r="S933" t="s">
        <v>1811</v>
      </c>
      <c r="T933" t="s">
        <v>1155</v>
      </c>
      <c r="U933">
        <v>71.841900405095657</v>
      </c>
      <c r="V933" t="s">
        <v>1047</v>
      </c>
      <c r="W933" t="s">
        <v>1047</v>
      </c>
    </row>
    <row r="934" spans="1:23" x14ac:dyDescent="0.3">
      <c r="A934" t="s">
        <v>1036</v>
      </c>
      <c r="B934" t="s">
        <v>137</v>
      </c>
      <c r="C934" t="s">
        <v>137</v>
      </c>
      <c r="D934">
        <v>59811</v>
      </c>
      <c r="E934" t="s">
        <v>4881</v>
      </c>
      <c r="F934" t="s">
        <v>4445</v>
      </c>
      <c r="G934" s="1" t="s">
        <v>2966</v>
      </c>
      <c r="H934">
        <v>45807.054924918979</v>
      </c>
      <c r="I934" t="s">
        <v>4882</v>
      </c>
      <c r="J934">
        <v>110</v>
      </c>
      <c r="K934" t="s">
        <v>24</v>
      </c>
      <c r="L934" s="2" t="s">
        <v>16</v>
      </c>
      <c r="M934" s="3">
        <v>295.3</v>
      </c>
      <c r="N934">
        <v>1</v>
      </c>
      <c r="O934">
        <v>0.29530000000000001</v>
      </c>
      <c r="P934" s="2" t="s">
        <v>1620</v>
      </c>
      <c r="Q934" t="s">
        <v>1043</v>
      </c>
      <c r="R934" t="s">
        <v>1044</v>
      </c>
      <c r="S934" t="s">
        <v>1811</v>
      </c>
      <c r="T934" t="s">
        <v>2131</v>
      </c>
      <c r="U934">
        <v>11.76276690972009</v>
      </c>
      <c r="V934" t="s">
        <v>1047</v>
      </c>
      <c r="W934" t="s">
        <v>1047</v>
      </c>
    </row>
    <row r="935" spans="1:23" x14ac:dyDescent="0.3">
      <c r="A935" t="s">
        <v>1036</v>
      </c>
      <c r="B935" t="s">
        <v>137</v>
      </c>
      <c r="C935" t="s">
        <v>137</v>
      </c>
      <c r="D935">
        <v>59811</v>
      </c>
      <c r="E935" t="s">
        <v>4883</v>
      </c>
      <c r="F935" t="s">
        <v>2157</v>
      </c>
      <c r="G935" s="1" t="s">
        <v>4884</v>
      </c>
      <c r="H935">
        <v>45807.054923981479</v>
      </c>
      <c r="I935" t="s">
        <v>4885</v>
      </c>
      <c r="J935">
        <v>110</v>
      </c>
      <c r="K935" t="s">
        <v>24</v>
      </c>
      <c r="L935" s="2" t="s">
        <v>16</v>
      </c>
      <c r="M935" s="3">
        <v>295.3</v>
      </c>
      <c r="N935">
        <v>1</v>
      </c>
      <c r="O935">
        <v>0.29530000000000001</v>
      </c>
      <c r="P935" s="2" t="s">
        <v>1620</v>
      </c>
      <c r="Q935" t="s">
        <v>1043</v>
      </c>
      <c r="R935" t="s">
        <v>1044</v>
      </c>
      <c r="S935" t="s">
        <v>1811</v>
      </c>
      <c r="T935" t="s">
        <v>1685</v>
      </c>
      <c r="U935">
        <v>13.4482155671285</v>
      </c>
      <c r="V935" t="s">
        <v>1047</v>
      </c>
      <c r="W935" t="s">
        <v>1047</v>
      </c>
    </row>
    <row r="936" spans="1:23" x14ac:dyDescent="0.3">
      <c r="A936" t="s">
        <v>1036</v>
      </c>
      <c r="B936" t="s">
        <v>345</v>
      </c>
      <c r="C936" t="s">
        <v>345</v>
      </c>
      <c r="D936">
        <v>59736</v>
      </c>
      <c r="E936" t="s">
        <v>4886</v>
      </c>
      <c r="F936" t="s">
        <v>4469</v>
      </c>
      <c r="G936" s="1" t="s">
        <v>4887</v>
      </c>
      <c r="H936">
        <v>45806.419639837957</v>
      </c>
      <c r="I936" t="s">
        <v>4888</v>
      </c>
      <c r="J936">
        <v>110</v>
      </c>
      <c r="K936" t="s">
        <v>24</v>
      </c>
      <c r="L936" s="2" t="s">
        <v>16</v>
      </c>
      <c r="M936" s="3">
        <v>16.8</v>
      </c>
      <c r="N936">
        <v>1</v>
      </c>
      <c r="O936">
        <v>1.6799999999999999E-2</v>
      </c>
      <c r="P936" s="2" t="s">
        <v>1246</v>
      </c>
      <c r="Q936" t="s">
        <v>1080</v>
      </c>
      <c r="R936" t="s">
        <v>1044</v>
      </c>
      <c r="S936" t="s">
        <v>1811</v>
      </c>
      <c r="T936" t="s">
        <v>2599</v>
      </c>
      <c r="U936">
        <v>45.207872349536053</v>
      </c>
      <c r="V936" t="s">
        <v>1047</v>
      </c>
      <c r="W936" t="s">
        <v>1047</v>
      </c>
    </row>
    <row r="937" spans="1:23" x14ac:dyDescent="0.3">
      <c r="A937" t="s">
        <v>1036</v>
      </c>
      <c r="B937" t="s">
        <v>332</v>
      </c>
      <c r="C937" t="s">
        <v>332</v>
      </c>
      <c r="D937">
        <v>60152</v>
      </c>
      <c r="E937" t="s">
        <v>4889</v>
      </c>
      <c r="F937" t="s">
        <v>4350</v>
      </c>
      <c r="G937" s="1" t="s">
        <v>3416</v>
      </c>
      <c r="H937">
        <v>45806.417393425923</v>
      </c>
      <c r="I937" t="s">
        <v>4890</v>
      </c>
      <c r="J937">
        <v>110</v>
      </c>
      <c r="K937" t="s">
        <v>24</v>
      </c>
      <c r="L937" s="2" t="s">
        <v>16</v>
      </c>
      <c r="M937" s="3">
        <v>15.414</v>
      </c>
      <c r="N937">
        <v>1</v>
      </c>
      <c r="O937">
        <v>1.5414000000000001E-2</v>
      </c>
      <c r="P937" s="2" t="s">
        <v>1246</v>
      </c>
      <c r="Q937" t="s">
        <v>1080</v>
      </c>
      <c r="R937" t="s">
        <v>1044</v>
      </c>
      <c r="S937" t="s">
        <v>1811</v>
      </c>
      <c r="T937" t="s">
        <v>1486</v>
      </c>
      <c r="U937">
        <v>20.252613634256701</v>
      </c>
      <c r="V937" t="s">
        <v>1047</v>
      </c>
      <c r="W937" t="s">
        <v>1047</v>
      </c>
    </row>
    <row r="938" spans="1:23" x14ac:dyDescent="0.3">
      <c r="A938" t="s">
        <v>1036</v>
      </c>
      <c r="B938" t="s">
        <v>108</v>
      </c>
      <c r="C938" t="s">
        <v>108</v>
      </c>
      <c r="D938">
        <v>57635</v>
      </c>
      <c r="E938" t="s">
        <v>4891</v>
      </c>
      <c r="F938" t="s">
        <v>4892</v>
      </c>
      <c r="G938" s="1" t="s">
        <v>4893</v>
      </c>
      <c r="H938">
        <v>45806.372316493063</v>
      </c>
      <c r="I938" t="s">
        <v>4894</v>
      </c>
      <c r="J938">
        <v>110</v>
      </c>
      <c r="K938" t="s">
        <v>24</v>
      </c>
      <c r="L938" s="2" t="s">
        <v>16</v>
      </c>
      <c r="M938" s="3">
        <v>24</v>
      </c>
      <c r="N938">
        <v>1</v>
      </c>
      <c r="O938">
        <v>2.4E-2</v>
      </c>
      <c r="P938" s="2" t="s">
        <v>2116</v>
      </c>
      <c r="Q938" t="s">
        <v>1080</v>
      </c>
      <c r="R938" t="s">
        <v>1044</v>
      </c>
      <c r="S938" t="s">
        <v>1811</v>
      </c>
      <c r="T938" t="s">
        <v>1641</v>
      </c>
      <c r="U938">
        <v>27.12420969907544</v>
      </c>
      <c r="V938" t="s">
        <v>1047</v>
      </c>
      <c r="W938" t="s">
        <v>1047</v>
      </c>
    </row>
    <row r="939" spans="1:23" x14ac:dyDescent="0.3">
      <c r="A939" t="s">
        <v>1036</v>
      </c>
      <c r="B939" t="s">
        <v>108</v>
      </c>
      <c r="C939" t="s">
        <v>108</v>
      </c>
      <c r="D939">
        <v>60529</v>
      </c>
      <c r="E939" t="s">
        <v>4895</v>
      </c>
      <c r="F939" t="s">
        <v>4896</v>
      </c>
      <c r="G939" s="1" t="s">
        <v>4897</v>
      </c>
      <c r="H939">
        <v>45806.372315185188</v>
      </c>
      <c r="I939" t="s">
        <v>4898</v>
      </c>
      <c r="J939">
        <v>110</v>
      </c>
      <c r="K939" t="s">
        <v>24</v>
      </c>
      <c r="L939" s="2" t="s">
        <v>16</v>
      </c>
      <c r="M939" s="3">
        <v>24</v>
      </c>
      <c r="N939">
        <v>1</v>
      </c>
      <c r="O939">
        <v>2.4E-2</v>
      </c>
      <c r="P939" s="2" t="s">
        <v>2116</v>
      </c>
      <c r="Q939" t="s">
        <v>1080</v>
      </c>
      <c r="R939" t="s">
        <v>1044</v>
      </c>
      <c r="S939" t="s">
        <v>1811</v>
      </c>
      <c r="T939" t="s">
        <v>2228</v>
      </c>
      <c r="U939">
        <v>25.32739156250318</v>
      </c>
      <c r="V939" t="s">
        <v>1047</v>
      </c>
      <c r="W939" t="s">
        <v>1047</v>
      </c>
    </row>
    <row r="940" spans="1:23" x14ac:dyDescent="0.3">
      <c r="A940" t="s">
        <v>1036</v>
      </c>
      <c r="B940" t="s">
        <v>296</v>
      </c>
      <c r="C940" t="s">
        <v>296</v>
      </c>
      <c r="D940">
        <v>60512</v>
      </c>
      <c r="E940" t="s">
        <v>4899</v>
      </c>
      <c r="F940" t="s">
        <v>4669</v>
      </c>
      <c r="G940" s="1" t="s">
        <v>4900</v>
      </c>
      <c r="H940">
        <v>45806.339876354163</v>
      </c>
      <c r="I940" t="s">
        <v>4901</v>
      </c>
      <c r="J940">
        <v>110</v>
      </c>
      <c r="K940" t="s">
        <v>24</v>
      </c>
      <c r="L940" s="2" t="s">
        <v>16</v>
      </c>
      <c r="M940" s="3">
        <v>11.7</v>
      </c>
      <c r="N940">
        <v>1</v>
      </c>
      <c r="O940">
        <v>1.17E-2</v>
      </c>
      <c r="P940" s="2" t="s">
        <v>1246</v>
      </c>
      <c r="Q940" t="s">
        <v>1080</v>
      </c>
      <c r="R940" t="s">
        <v>1044</v>
      </c>
      <c r="S940" t="s">
        <v>1811</v>
      </c>
      <c r="T940" t="s">
        <v>2163</v>
      </c>
      <c r="U940">
        <v>14.76764677083702</v>
      </c>
      <c r="V940" t="s">
        <v>1047</v>
      </c>
      <c r="W940" t="s">
        <v>1047</v>
      </c>
    </row>
    <row r="941" spans="1:23" x14ac:dyDescent="0.3">
      <c r="A941" t="s">
        <v>1036</v>
      </c>
      <c r="B941" t="s">
        <v>296</v>
      </c>
      <c r="C941" t="s">
        <v>296</v>
      </c>
      <c r="D941">
        <v>60512</v>
      </c>
      <c r="E941" t="s">
        <v>4902</v>
      </c>
      <c r="F941" t="s">
        <v>4669</v>
      </c>
      <c r="G941" s="1" t="s">
        <v>4903</v>
      </c>
      <c r="H941">
        <v>45806.339874178237</v>
      </c>
      <c r="I941" t="s">
        <v>4904</v>
      </c>
      <c r="J941">
        <v>110</v>
      </c>
      <c r="K941" t="s">
        <v>24</v>
      </c>
      <c r="L941" s="2" t="s">
        <v>16</v>
      </c>
      <c r="M941" s="3">
        <v>11.7</v>
      </c>
      <c r="N941">
        <v>1</v>
      </c>
      <c r="O941">
        <v>1.17E-2</v>
      </c>
      <c r="P941" s="2" t="s">
        <v>1246</v>
      </c>
      <c r="Q941" t="s">
        <v>1080</v>
      </c>
      <c r="R941" t="s">
        <v>1044</v>
      </c>
      <c r="S941" t="s">
        <v>1811</v>
      </c>
      <c r="T941" t="s">
        <v>2163</v>
      </c>
      <c r="U941">
        <v>14.76885832176049</v>
      </c>
      <c r="V941" t="s">
        <v>1047</v>
      </c>
      <c r="W941" t="s">
        <v>1047</v>
      </c>
    </row>
    <row r="942" spans="1:23" x14ac:dyDescent="0.3">
      <c r="A942" t="s">
        <v>1036</v>
      </c>
      <c r="B942" t="s">
        <v>108</v>
      </c>
      <c r="C942" t="s">
        <v>108</v>
      </c>
      <c r="D942">
        <v>60529</v>
      </c>
      <c r="E942" t="s">
        <v>4905</v>
      </c>
      <c r="F942" t="s">
        <v>4896</v>
      </c>
      <c r="G942" s="1" t="s">
        <v>4906</v>
      </c>
      <c r="H942">
        <v>45806.252980231482</v>
      </c>
      <c r="I942" t="s">
        <v>4907</v>
      </c>
      <c r="J942">
        <v>110</v>
      </c>
      <c r="K942" t="s">
        <v>24</v>
      </c>
      <c r="L942" s="2" t="s">
        <v>16</v>
      </c>
      <c r="M942" s="3">
        <v>24</v>
      </c>
      <c r="N942">
        <v>1</v>
      </c>
      <c r="O942">
        <v>2.4E-2</v>
      </c>
      <c r="P942" s="2" t="s">
        <v>2116</v>
      </c>
      <c r="Q942" t="s">
        <v>1043</v>
      </c>
      <c r="R942" t="s">
        <v>1044</v>
      </c>
      <c r="S942" t="s">
        <v>1811</v>
      </c>
      <c r="T942" t="s">
        <v>2228</v>
      </c>
      <c r="U942">
        <v>25.32858681712969</v>
      </c>
      <c r="V942" t="s">
        <v>1047</v>
      </c>
      <c r="W942" t="s">
        <v>1047</v>
      </c>
    </row>
    <row r="943" spans="1:23" x14ac:dyDescent="0.3">
      <c r="A943" t="s">
        <v>1036</v>
      </c>
      <c r="B943" t="s">
        <v>108</v>
      </c>
      <c r="C943" t="s">
        <v>108</v>
      </c>
      <c r="D943">
        <v>57145</v>
      </c>
      <c r="E943" t="s">
        <v>4908</v>
      </c>
      <c r="F943" t="s">
        <v>2225</v>
      </c>
      <c r="G943" s="1" t="s">
        <v>4909</v>
      </c>
      <c r="H943">
        <v>45806.252978194447</v>
      </c>
      <c r="I943" t="s">
        <v>4910</v>
      </c>
      <c r="J943">
        <v>110</v>
      </c>
      <c r="K943" t="s">
        <v>24</v>
      </c>
      <c r="L943" s="2" t="s">
        <v>16</v>
      </c>
      <c r="M943" s="3">
        <v>24</v>
      </c>
      <c r="N943">
        <v>1</v>
      </c>
      <c r="O943">
        <v>2.4E-2</v>
      </c>
      <c r="P943" s="2" t="s">
        <v>2116</v>
      </c>
      <c r="Q943" t="s">
        <v>1043</v>
      </c>
      <c r="R943" t="s">
        <v>1044</v>
      </c>
      <c r="S943" t="s">
        <v>1811</v>
      </c>
      <c r="T943" t="s">
        <v>2228</v>
      </c>
      <c r="U943">
        <v>25.2525948726834</v>
      </c>
      <c r="V943" t="s">
        <v>1047</v>
      </c>
      <c r="W943" t="s">
        <v>1047</v>
      </c>
    </row>
    <row r="944" spans="1:23" x14ac:dyDescent="0.3">
      <c r="A944" t="s">
        <v>1036</v>
      </c>
      <c r="B944" t="s">
        <v>108</v>
      </c>
      <c r="C944" t="s">
        <v>108</v>
      </c>
      <c r="D944">
        <v>57635</v>
      </c>
      <c r="E944" t="s">
        <v>4911</v>
      </c>
      <c r="F944" t="s">
        <v>2225</v>
      </c>
      <c r="G944" s="1" t="s">
        <v>4912</v>
      </c>
      <c r="H944">
        <v>45806.252976574076</v>
      </c>
      <c r="I944" t="s">
        <v>4913</v>
      </c>
      <c r="J944">
        <v>110</v>
      </c>
      <c r="K944" t="s">
        <v>24</v>
      </c>
      <c r="L944" s="2" t="s">
        <v>16</v>
      </c>
      <c r="M944" s="3">
        <v>24</v>
      </c>
      <c r="N944">
        <v>1</v>
      </c>
      <c r="O944">
        <v>2.4E-2</v>
      </c>
      <c r="P944" s="2" t="s">
        <v>2116</v>
      </c>
      <c r="Q944" t="s">
        <v>1043</v>
      </c>
      <c r="R944" t="s">
        <v>1044</v>
      </c>
      <c r="S944" t="s">
        <v>1811</v>
      </c>
      <c r="T944" t="s">
        <v>2228</v>
      </c>
      <c r="U944">
        <v>25.25326935185149</v>
      </c>
      <c r="V944" t="s">
        <v>1047</v>
      </c>
      <c r="W944" t="s">
        <v>1047</v>
      </c>
    </row>
    <row r="945" spans="1:23" x14ac:dyDescent="0.3">
      <c r="A945" t="s">
        <v>1036</v>
      </c>
      <c r="B945" t="s">
        <v>101</v>
      </c>
      <c r="C945" t="s">
        <v>101</v>
      </c>
      <c r="D945">
        <v>55234</v>
      </c>
      <c r="E945" t="s">
        <v>4914</v>
      </c>
      <c r="F945" t="s">
        <v>4915</v>
      </c>
      <c r="G945" s="1" t="s">
        <v>4916</v>
      </c>
      <c r="H945">
        <v>45806.244146527781</v>
      </c>
      <c r="I945" t="s">
        <v>1128</v>
      </c>
      <c r="J945">
        <v>110</v>
      </c>
      <c r="K945" t="s">
        <v>24</v>
      </c>
      <c r="L945" s="2" t="s">
        <v>16</v>
      </c>
      <c r="M945" s="3">
        <v>294.7</v>
      </c>
      <c r="N945">
        <v>1</v>
      </c>
      <c r="O945">
        <v>0.29470000000000002</v>
      </c>
      <c r="P945" s="2" t="s">
        <v>2116</v>
      </c>
      <c r="Q945" t="s">
        <v>1043</v>
      </c>
      <c r="R945" t="s">
        <v>1044</v>
      </c>
      <c r="S945" t="s">
        <v>1047</v>
      </c>
      <c r="T945" t="s">
        <v>1253</v>
      </c>
      <c r="U945">
        <v>60.15986068287021</v>
      </c>
      <c r="V945" t="s">
        <v>1047</v>
      </c>
      <c r="W945" t="s">
        <v>1047</v>
      </c>
    </row>
    <row r="946" spans="1:23" x14ac:dyDescent="0.3">
      <c r="A946" t="s">
        <v>1036</v>
      </c>
      <c r="B946" t="s">
        <v>101</v>
      </c>
      <c r="C946" t="s">
        <v>101</v>
      </c>
      <c r="D946">
        <v>58916</v>
      </c>
      <c r="E946" t="s">
        <v>4917</v>
      </c>
      <c r="F946" t="s">
        <v>4918</v>
      </c>
      <c r="G946" s="1" t="s">
        <v>4919</v>
      </c>
      <c r="H946">
        <v>45806.200183634261</v>
      </c>
      <c r="I946" t="s">
        <v>4920</v>
      </c>
      <c r="J946">
        <v>110</v>
      </c>
      <c r="K946" t="s">
        <v>24</v>
      </c>
      <c r="L946" s="2" t="s">
        <v>16</v>
      </c>
      <c r="M946" s="3">
        <v>294.7</v>
      </c>
      <c r="N946">
        <v>1</v>
      </c>
      <c r="O946">
        <v>0.29470000000000002</v>
      </c>
      <c r="P946" s="2" t="s">
        <v>2116</v>
      </c>
      <c r="Q946" t="s">
        <v>1043</v>
      </c>
      <c r="R946" t="s">
        <v>1044</v>
      </c>
      <c r="S946" t="s">
        <v>1811</v>
      </c>
      <c r="T946" t="s">
        <v>1481</v>
      </c>
      <c r="U946">
        <v>19.893681388886758</v>
      </c>
      <c r="V946" t="s">
        <v>1047</v>
      </c>
      <c r="W946" t="s">
        <v>1047</v>
      </c>
    </row>
    <row r="947" spans="1:23" x14ac:dyDescent="0.3">
      <c r="A947" t="s">
        <v>1036</v>
      </c>
      <c r="B947" t="s">
        <v>101</v>
      </c>
      <c r="C947" t="s">
        <v>101</v>
      </c>
      <c r="D947">
        <v>55412</v>
      </c>
      <c r="E947" t="s">
        <v>4921</v>
      </c>
      <c r="F947" t="s">
        <v>4922</v>
      </c>
      <c r="G947" s="1" t="s">
        <v>4923</v>
      </c>
      <c r="H947">
        <v>45806.200181793982</v>
      </c>
      <c r="I947" t="s">
        <v>4924</v>
      </c>
      <c r="J947">
        <v>110</v>
      </c>
      <c r="K947" t="s">
        <v>24</v>
      </c>
      <c r="L947" s="2" t="s">
        <v>16</v>
      </c>
      <c r="M947" s="3">
        <v>294.7</v>
      </c>
      <c r="N947">
        <v>1</v>
      </c>
      <c r="O947">
        <v>0.29470000000000002</v>
      </c>
      <c r="P947" s="2" t="s">
        <v>2116</v>
      </c>
      <c r="Q947" t="s">
        <v>1043</v>
      </c>
      <c r="R947" t="s">
        <v>1044</v>
      </c>
      <c r="S947" t="s">
        <v>1811</v>
      </c>
      <c r="T947" t="s">
        <v>1355</v>
      </c>
      <c r="U947">
        <v>23.879978831020711</v>
      </c>
      <c r="V947" t="s">
        <v>1047</v>
      </c>
      <c r="W947" t="s">
        <v>1047</v>
      </c>
    </row>
    <row r="948" spans="1:23" x14ac:dyDescent="0.3">
      <c r="A948" t="s">
        <v>1036</v>
      </c>
      <c r="B948" t="s">
        <v>601</v>
      </c>
      <c r="C948" t="s">
        <v>601</v>
      </c>
      <c r="D948">
        <v>52241</v>
      </c>
      <c r="E948" t="s">
        <v>4925</v>
      </c>
      <c r="F948" t="s">
        <v>4370</v>
      </c>
      <c r="G948" s="1" t="s">
        <v>4926</v>
      </c>
      <c r="H948">
        <v>45805.957109560193</v>
      </c>
      <c r="I948" t="s">
        <v>4927</v>
      </c>
      <c r="J948">
        <v>100</v>
      </c>
      <c r="K948" t="s">
        <v>24</v>
      </c>
      <c r="L948" s="2" t="s">
        <v>16</v>
      </c>
      <c r="M948" s="3">
        <v>109.1</v>
      </c>
      <c r="N948">
        <v>1</v>
      </c>
      <c r="O948">
        <v>0.1091</v>
      </c>
      <c r="P948" s="2" t="s">
        <v>1473</v>
      </c>
      <c r="Q948" t="s">
        <v>1104</v>
      </c>
      <c r="R948" t="s">
        <v>1044</v>
      </c>
      <c r="S948" t="s">
        <v>1819</v>
      </c>
      <c r="T948" t="s">
        <v>2219</v>
      </c>
      <c r="U948">
        <v>21.924308842593749</v>
      </c>
      <c r="V948" t="s">
        <v>1047</v>
      </c>
      <c r="W948" t="s">
        <v>1047</v>
      </c>
    </row>
    <row r="949" spans="1:23" x14ac:dyDescent="0.3">
      <c r="A949" t="s">
        <v>1036</v>
      </c>
      <c r="B949" t="s">
        <v>101</v>
      </c>
      <c r="C949" t="s">
        <v>101</v>
      </c>
      <c r="D949">
        <v>58916</v>
      </c>
      <c r="E949" t="s">
        <v>4928</v>
      </c>
      <c r="F949" t="s">
        <v>4929</v>
      </c>
      <c r="G949" s="1" t="s">
        <v>4930</v>
      </c>
      <c r="H949">
        <v>45805.676521030087</v>
      </c>
      <c r="I949" t="s">
        <v>4931</v>
      </c>
      <c r="J949">
        <v>110</v>
      </c>
      <c r="K949" t="s">
        <v>24</v>
      </c>
      <c r="L949" s="2" t="s">
        <v>16</v>
      </c>
      <c r="M949" s="3">
        <v>294.7</v>
      </c>
      <c r="N949">
        <v>1</v>
      </c>
      <c r="O949">
        <v>0.29470000000000002</v>
      </c>
      <c r="P949" s="2" t="s">
        <v>2116</v>
      </c>
      <c r="Q949" t="s">
        <v>1104</v>
      </c>
      <c r="R949" t="s">
        <v>1044</v>
      </c>
      <c r="S949" t="s">
        <v>1819</v>
      </c>
      <c r="T949" t="s">
        <v>1475</v>
      </c>
      <c r="U949">
        <v>22.833368090279691</v>
      </c>
      <c r="V949" t="s">
        <v>1047</v>
      </c>
      <c r="W949" t="s">
        <v>1047</v>
      </c>
    </row>
    <row r="950" spans="1:23" x14ac:dyDescent="0.3">
      <c r="A950" t="s">
        <v>1036</v>
      </c>
      <c r="B950" t="s">
        <v>101</v>
      </c>
      <c r="C950" t="s">
        <v>101</v>
      </c>
      <c r="D950">
        <v>58118</v>
      </c>
      <c r="E950" t="s">
        <v>4932</v>
      </c>
      <c r="F950" t="s">
        <v>4933</v>
      </c>
      <c r="G950" s="1" t="s">
        <v>4934</v>
      </c>
      <c r="H950">
        <v>45805.676519756948</v>
      </c>
      <c r="I950" t="s">
        <v>4935</v>
      </c>
      <c r="J950">
        <v>110</v>
      </c>
      <c r="K950" t="s">
        <v>24</v>
      </c>
      <c r="L950" s="2" t="s">
        <v>16</v>
      </c>
      <c r="M950" s="3">
        <v>294.7</v>
      </c>
      <c r="N950">
        <v>1</v>
      </c>
      <c r="O950">
        <v>0.29470000000000002</v>
      </c>
      <c r="P950" s="2" t="s">
        <v>2116</v>
      </c>
      <c r="Q950" t="s">
        <v>1104</v>
      </c>
      <c r="R950" t="s">
        <v>1044</v>
      </c>
      <c r="S950" t="s">
        <v>1819</v>
      </c>
      <c r="T950" t="s">
        <v>1355</v>
      </c>
      <c r="U950">
        <v>23.54464225694392</v>
      </c>
      <c r="V950" t="s">
        <v>1047</v>
      </c>
      <c r="W950" t="s">
        <v>1047</v>
      </c>
    </row>
    <row r="951" spans="1:23" x14ac:dyDescent="0.3">
      <c r="A951" t="s">
        <v>1036</v>
      </c>
      <c r="B951" t="s">
        <v>366</v>
      </c>
      <c r="C951" t="s">
        <v>366</v>
      </c>
      <c r="D951">
        <v>59879</v>
      </c>
      <c r="E951" t="s">
        <v>4936</v>
      </c>
      <c r="F951" t="s">
        <v>3033</v>
      </c>
      <c r="G951" s="1" t="s">
        <v>4937</v>
      </c>
      <c r="H951">
        <v>45805.232758229169</v>
      </c>
      <c r="I951" t="s">
        <v>4938</v>
      </c>
      <c r="J951">
        <v>110</v>
      </c>
      <c r="K951" t="s">
        <v>24</v>
      </c>
      <c r="L951" s="2" t="s">
        <v>16</v>
      </c>
      <c r="M951" s="3">
        <v>43.1</v>
      </c>
      <c r="N951">
        <v>1</v>
      </c>
      <c r="O951">
        <v>4.3099999999999999E-2</v>
      </c>
      <c r="P951" s="2" t="s">
        <v>1446</v>
      </c>
      <c r="Q951" t="s">
        <v>1043</v>
      </c>
      <c r="R951" t="s">
        <v>1044</v>
      </c>
      <c r="S951" t="s">
        <v>2130</v>
      </c>
      <c r="T951" t="s">
        <v>1355</v>
      </c>
      <c r="U951">
        <v>23.39797109953361</v>
      </c>
      <c r="V951" t="s">
        <v>1047</v>
      </c>
      <c r="W951" t="s">
        <v>1047</v>
      </c>
    </row>
    <row r="952" spans="1:23" x14ac:dyDescent="0.3">
      <c r="A952" t="s">
        <v>1036</v>
      </c>
      <c r="B952" t="s">
        <v>366</v>
      </c>
      <c r="C952" t="s">
        <v>366</v>
      </c>
      <c r="D952">
        <v>59879</v>
      </c>
      <c r="E952" t="s">
        <v>4939</v>
      </c>
      <c r="F952" t="s">
        <v>4940</v>
      </c>
      <c r="G952" s="1" t="s">
        <v>4941</v>
      </c>
      <c r="H952">
        <v>45805.226087800933</v>
      </c>
      <c r="I952" t="s">
        <v>4942</v>
      </c>
      <c r="J952">
        <v>110</v>
      </c>
      <c r="K952" t="s">
        <v>24</v>
      </c>
      <c r="L952" s="2" t="s">
        <v>16</v>
      </c>
      <c r="M952" s="3">
        <v>43.1</v>
      </c>
      <c r="N952">
        <v>1</v>
      </c>
      <c r="O952">
        <v>4.3099999999999999E-2</v>
      </c>
      <c r="P952" s="2" t="s">
        <v>1446</v>
      </c>
      <c r="Q952" t="s">
        <v>1043</v>
      </c>
      <c r="R952" t="s">
        <v>1044</v>
      </c>
      <c r="S952" t="s">
        <v>2130</v>
      </c>
      <c r="T952" t="s">
        <v>1355</v>
      </c>
      <c r="U952">
        <v>23.810271111113249</v>
      </c>
      <c r="V952" t="s">
        <v>1047</v>
      </c>
      <c r="W952" t="s">
        <v>1047</v>
      </c>
    </row>
    <row r="953" spans="1:23" x14ac:dyDescent="0.3">
      <c r="A953" t="s">
        <v>1036</v>
      </c>
      <c r="B953" t="s">
        <v>366</v>
      </c>
      <c r="C953" t="s">
        <v>366</v>
      </c>
      <c r="D953">
        <v>59879</v>
      </c>
      <c r="E953" t="s">
        <v>4943</v>
      </c>
      <c r="F953" t="s">
        <v>3033</v>
      </c>
      <c r="G953" s="1" t="s">
        <v>4944</v>
      </c>
      <c r="H953">
        <v>45805.226086273149</v>
      </c>
      <c r="I953" t="s">
        <v>4945</v>
      </c>
      <c r="J953">
        <v>110</v>
      </c>
      <c r="K953" t="s">
        <v>24</v>
      </c>
      <c r="L953" s="2" t="s">
        <v>16</v>
      </c>
      <c r="M953" s="3">
        <v>43.1</v>
      </c>
      <c r="N953">
        <v>1</v>
      </c>
      <c r="O953">
        <v>4.3099999999999999E-2</v>
      </c>
      <c r="P953" s="2" t="s">
        <v>1446</v>
      </c>
      <c r="Q953" t="s">
        <v>1043</v>
      </c>
      <c r="R953" t="s">
        <v>1044</v>
      </c>
      <c r="S953" t="s">
        <v>2130</v>
      </c>
      <c r="T953" t="s">
        <v>1355</v>
      </c>
      <c r="U953">
        <v>23.320059664350989</v>
      </c>
      <c r="V953" t="s">
        <v>1047</v>
      </c>
      <c r="W953" t="s">
        <v>1047</v>
      </c>
    </row>
    <row r="954" spans="1:23" x14ac:dyDescent="0.3">
      <c r="A954" t="s">
        <v>1036</v>
      </c>
      <c r="B954" t="s">
        <v>639</v>
      </c>
      <c r="C954" t="s">
        <v>639</v>
      </c>
      <c r="D954">
        <v>48939</v>
      </c>
      <c r="E954" t="s">
        <v>4946</v>
      </c>
      <c r="F954" t="s">
        <v>4947</v>
      </c>
      <c r="G954" s="1" t="s">
        <v>4948</v>
      </c>
      <c r="H954">
        <v>45805.036703344907</v>
      </c>
      <c r="I954" t="s">
        <v>4949</v>
      </c>
      <c r="J954">
        <v>100</v>
      </c>
      <c r="K954" t="s">
        <v>24</v>
      </c>
      <c r="L954" s="2" t="s">
        <v>16</v>
      </c>
      <c r="M954" s="3">
        <v>360.5</v>
      </c>
      <c r="N954">
        <v>1</v>
      </c>
      <c r="O954">
        <v>0.36049999999999999</v>
      </c>
      <c r="P954" s="2" t="s">
        <v>1047</v>
      </c>
      <c r="Q954" t="s">
        <v>1043</v>
      </c>
      <c r="R954" t="s">
        <v>1044</v>
      </c>
      <c r="S954" t="s">
        <v>2130</v>
      </c>
      <c r="T954" t="s">
        <v>4950</v>
      </c>
      <c r="U954">
        <v>35.76217196759535</v>
      </c>
      <c r="V954" t="s">
        <v>1047</v>
      </c>
      <c r="W954" t="s">
        <v>1047</v>
      </c>
    </row>
    <row r="955" spans="1:23" x14ac:dyDescent="0.3">
      <c r="A955" t="s">
        <v>1036</v>
      </c>
      <c r="B955" t="s">
        <v>220</v>
      </c>
      <c r="C955" t="s">
        <v>220</v>
      </c>
      <c r="D955">
        <v>60506</v>
      </c>
      <c r="E955" t="s">
        <v>4951</v>
      </c>
      <c r="F955" t="s">
        <v>4440</v>
      </c>
      <c r="G955" s="1" t="s">
        <v>4952</v>
      </c>
      <c r="H955">
        <v>45804.252067361107</v>
      </c>
      <c r="I955" t="s">
        <v>4953</v>
      </c>
      <c r="J955">
        <v>110</v>
      </c>
      <c r="K955" t="s">
        <v>24</v>
      </c>
      <c r="L955" s="2" t="s">
        <v>16</v>
      </c>
      <c r="M955" s="3">
        <v>85.3</v>
      </c>
      <c r="N955">
        <v>1</v>
      </c>
      <c r="O955">
        <v>8.5300000000000001E-2</v>
      </c>
      <c r="P955" s="2" t="s">
        <v>2350</v>
      </c>
      <c r="Q955" t="s">
        <v>1104</v>
      </c>
      <c r="R955" t="s">
        <v>1044</v>
      </c>
      <c r="S955" t="s">
        <v>2130</v>
      </c>
      <c r="T955" t="s">
        <v>2551</v>
      </c>
      <c r="U955">
        <v>26.413998842588629</v>
      </c>
      <c r="V955" t="s">
        <v>1047</v>
      </c>
      <c r="W955" t="s">
        <v>1047</v>
      </c>
    </row>
    <row r="956" spans="1:23" x14ac:dyDescent="0.3">
      <c r="A956" t="s">
        <v>1036</v>
      </c>
      <c r="B956" t="s">
        <v>105</v>
      </c>
      <c r="C956" t="s">
        <v>105</v>
      </c>
      <c r="D956">
        <v>57522</v>
      </c>
      <c r="E956" t="s">
        <v>4954</v>
      </c>
      <c r="F956" t="s">
        <v>4955</v>
      </c>
      <c r="G956" s="1" t="s">
        <v>3525</v>
      </c>
      <c r="H956">
        <v>45804.208761851864</v>
      </c>
      <c r="I956" t="s">
        <v>4956</v>
      </c>
      <c r="J956">
        <v>110</v>
      </c>
      <c r="K956" t="s">
        <v>24</v>
      </c>
      <c r="L956" s="2" t="s">
        <v>16</v>
      </c>
      <c r="M956" s="3">
        <v>476.42</v>
      </c>
      <c r="N956">
        <v>1</v>
      </c>
      <c r="O956">
        <v>0.47642000000000001</v>
      </c>
      <c r="P956" s="2" t="s">
        <v>1655</v>
      </c>
      <c r="Q956" t="s">
        <v>1104</v>
      </c>
      <c r="R956" t="s">
        <v>1044</v>
      </c>
      <c r="S956" t="s">
        <v>2130</v>
      </c>
      <c r="T956" t="s">
        <v>1662</v>
      </c>
      <c r="U956">
        <v>15.446780717597001</v>
      </c>
      <c r="V956" t="s">
        <v>1047</v>
      </c>
      <c r="W956" t="s">
        <v>1047</v>
      </c>
    </row>
    <row r="957" spans="1:23" x14ac:dyDescent="0.3">
      <c r="A957" t="s">
        <v>1036</v>
      </c>
      <c r="B957" t="s">
        <v>303</v>
      </c>
      <c r="C957" t="s">
        <v>303</v>
      </c>
      <c r="D957">
        <v>60053</v>
      </c>
      <c r="E957" t="s">
        <v>4957</v>
      </c>
      <c r="F957" t="s">
        <v>2557</v>
      </c>
      <c r="G957" s="1" t="s">
        <v>4958</v>
      </c>
      <c r="H957">
        <v>45803.965502847219</v>
      </c>
      <c r="I957" t="s">
        <v>4959</v>
      </c>
      <c r="J957">
        <v>110</v>
      </c>
      <c r="K957" t="s">
        <v>24</v>
      </c>
      <c r="L957" s="2" t="s">
        <v>16</v>
      </c>
      <c r="M957" s="3">
        <v>6.8</v>
      </c>
      <c r="N957">
        <v>1</v>
      </c>
      <c r="O957">
        <v>6.7999999999999996E-3</v>
      </c>
      <c r="P957" s="2" t="s">
        <v>1246</v>
      </c>
      <c r="Q957" t="s">
        <v>1080</v>
      </c>
      <c r="R957" t="s">
        <v>1044</v>
      </c>
      <c r="S957" t="s">
        <v>2146</v>
      </c>
      <c r="T957" t="s">
        <v>1046</v>
      </c>
      <c r="U957">
        <v>39.124291180552973</v>
      </c>
      <c r="V957" t="s">
        <v>1047</v>
      </c>
      <c r="W957" t="s">
        <v>1047</v>
      </c>
    </row>
    <row r="958" spans="1:23" x14ac:dyDescent="0.3">
      <c r="A958" t="s">
        <v>1036</v>
      </c>
      <c r="B958" t="s">
        <v>105</v>
      </c>
      <c r="C958" t="s">
        <v>105</v>
      </c>
      <c r="D958">
        <v>57522</v>
      </c>
      <c r="E958" t="s">
        <v>4960</v>
      </c>
      <c r="F958" t="s">
        <v>4961</v>
      </c>
      <c r="G958" s="1" t="s">
        <v>4879</v>
      </c>
      <c r="H958">
        <v>45803.958832187498</v>
      </c>
      <c r="I958" t="s">
        <v>4962</v>
      </c>
      <c r="J958">
        <v>110</v>
      </c>
      <c r="K958" t="s">
        <v>24</v>
      </c>
      <c r="L958" s="2" t="s">
        <v>16</v>
      </c>
      <c r="M958" s="3">
        <v>476.42</v>
      </c>
      <c r="N958">
        <v>1</v>
      </c>
      <c r="O958">
        <v>0.47642000000000001</v>
      </c>
      <c r="P958" s="2" t="s">
        <v>1655</v>
      </c>
      <c r="Q958" t="s">
        <v>1080</v>
      </c>
      <c r="R958" t="s">
        <v>1044</v>
      </c>
      <c r="S958" t="s">
        <v>2130</v>
      </c>
      <c r="T958" t="s">
        <v>1662</v>
      </c>
      <c r="U958">
        <v>15.939287268520269</v>
      </c>
      <c r="V958" t="s">
        <v>1047</v>
      </c>
      <c r="W958" t="s">
        <v>1047</v>
      </c>
    </row>
    <row r="959" spans="1:23" x14ac:dyDescent="0.3">
      <c r="A959" t="s">
        <v>1036</v>
      </c>
      <c r="B959" t="s">
        <v>4963</v>
      </c>
      <c r="C959" t="s">
        <v>4963</v>
      </c>
      <c r="D959">
        <v>60245</v>
      </c>
      <c r="E959" t="s">
        <v>4964</v>
      </c>
      <c r="F959" t="s">
        <v>2965</v>
      </c>
      <c r="G959" s="1" t="s">
        <v>1276</v>
      </c>
      <c r="H959">
        <v>45803.940332523147</v>
      </c>
      <c r="I959" t="s">
        <v>4965</v>
      </c>
      <c r="J959">
        <v>110</v>
      </c>
      <c r="K959" t="s">
        <v>24</v>
      </c>
      <c r="L959" s="2" t="s">
        <v>16</v>
      </c>
      <c r="M959" s="3">
        <v>931</v>
      </c>
      <c r="N959">
        <v>1</v>
      </c>
      <c r="O959">
        <v>0.93100000000000005</v>
      </c>
      <c r="P959" s="2" t="s">
        <v>1047</v>
      </c>
      <c r="Q959" t="s">
        <v>1080</v>
      </c>
      <c r="R959" t="s">
        <v>1044</v>
      </c>
      <c r="S959" t="s">
        <v>2146</v>
      </c>
      <c r="T959" t="s">
        <v>2219</v>
      </c>
      <c r="U959">
        <v>21.492571226852309</v>
      </c>
      <c r="V959" t="s">
        <v>1047</v>
      </c>
      <c r="W959" t="s">
        <v>1047</v>
      </c>
    </row>
    <row r="960" spans="1:23" x14ac:dyDescent="0.3">
      <c r="A960" t="s">
        <v>1036</v>
      </c>
      <c r="B960" t="s">
        <v>303</v>
      </c>
      <c r="C960" t="s">
        <v>303</v>
      </c>
      <c r="D960">
        <v>59237</v>
      </c>
      <c r="E960" t="s">
        <v>4966</v>
      </c>
      <c r="F960" t="s">
        <v>1789</v>
      </c>
      <c r="G960" s="1" t="s">
        <v>4967</v>
      </c>
      <c r="H960">
        <v>45800.929582928242</v>
      </c>
      <c r="I960" t="s">
        <v>4968</v>
      </c>
      <c r="J960">
        <v>110</v>
      </c>
      <c r="K960" t="s">
        <v>24</v>
      </c>
      <c r="L960" s="2" t="s">
        <v>16</v>
      </c>
      <c r="M960" s="3">
        <v>6.8</v>
      </c>
      <c r="N960">
        <v>1</v>
      </c>
      <c r="O960">
        <v>6.7999999999999996E-3</v>
      </c>
      <c r="P960" s="2" t="s">
        <v>1246</v>
      </c>
      <c r="Q960" t="s">
        <v>1080</v>
      </c>
      <c r="R960" t="s">
        <v>1044</v>
      </c>
      <c r="S960" t="s">
        <v>2155</v>
      </c>
      <c r="T960" t="s">
        <v>1071</v>
      </c>
      <c r="U960">
        <v>41.134194270831358</v>
      </c>
      <c r="V960" t="s">
        <v>1047</v>
      </c>
      <c r="W960" t="s">
        <v>1047</v>
      </c>
    </row>
    <row r="961" spans="1:23" x14ac:dyDescent="0.3">
      <c r="A961" t="s">
        <v>1036</v>
      </c>
      <c r="B961" t="s">
        <v>303</v>
      </c>
      <c r="C961" t="s">
        <v>303</v>
      </c>
      <c r="D961">
        <v>59237</v>
      </c>
      <c r="E961" t="s">
        <v>4969</v>
      </c>
      <c r="F961" t="s">
        <v>1789</v>
      </c>
      <c r="G961" s="1" t="s">
        <v>4141</v>
      </c>
      <c r="H961">
        <v>45800.929581620367</v>
      </c>
      <c r="I961" t="s">
        <v>4970</v>
      </c>
      <c r="J961">
        <v>110</v>
      </c>
      <c r="K961" t="s">
        <v>24</v>
      </c>
      <c r="L961" s="2" t="s">
        <v>16</v>
      </c>
      <c r="M961" s="3">
        <v>6.8</v>
      </c>
      <c r="N961">
        <v>1</v>
      </c>
      <c r="O961">
        <v>6.7999999999999996E-3</v>
      </c>
      <c r="P961" s="2" t="s">
        <v>1246</v>
      </c>
      <c r="Q961" t="s">
        <v>1080</v>
      </c>
      <c r="R961" t="s">
        <v>1044</v>
      </c>
      <c r="S961" t="s">
        <v>2155</v>
      </c>
      <c r="T961" t="s">
        <v>1071</v>
      </c>
      <c r="U961">
        <v>41.133625844908238</v>
      </c>
      <c r="V961" t="s">
        <v>1047</v>
      </c>
      <c r="W961" t="s">
        <v>1047</v>
      </c>
    </row>
    <row r="962" spans="1:23" x14ac:dyDescent="0.3">
      <c r="A962" t="s">
        <v>1036</v>
      </c>
      <c r="B962" t="s">
        <v>303</v>
      </c>
      <c r="C962" t="s">
        <v>303</v>
      </c>
      <c r="D962">
        <v>59237</v>
      </c>
      <c r="E962" t="s">
        <v>4971</v>
      </c>
      <c r="F962" t="s">
        <v>3110</v>
      </c>
      <c r="G962" s="1" t="s">
        <v>3295</v>
      </c>
      <c r="H962">
        <v>45800.929580370372</v>
      </c>
      <c r="I962" t="s">
        <v>4972</v>
      </c>
      <c r="J962">
        <v>110</v>
      </c>
      <c r="K962" t="s">
        <v>24</v>
      </c>
      <c r="L962" s="2" t="s">
        <v>16</v>
      </c>
      <c r="M962" s="3">
        <v>6.8</v>
      </c>
      <c r="N962">
        <v>1</v>
      </c>
      <c r="O962">
        <v>6.7999999999999996E-3</v>
      </c>
      <c r="P962" s="2" t="s">
        <v>1246</v>
      </c>
      <c r="Q962" t="s">
        <v>1080</v>
      </c>
      <c r="R962" t="s">
        <v>1044</v>
      </c>
      <c r="S962" t="s">
        <v>2155</v>
      </c>
      <c r="T962" t="s">
        <v>1066</v>
      </c>
      <c r="U962">
        <v>43.562662372685743</v>
      </c>
      <c r="V962" t="s">
        <v>1047</v>
      </c>
      <c r="W962" t="s">
        <v>1047</v>
      </c>
    </row>
    <row r="963" spans="1:23" x14ac:dyDescent="0.3">
      <c r="A963" t="s">
        <v>1036</v>
      </c>
      <c r="B963" t="s">
        <v>303</v>
      </c>
      <c r="C963" t="s">
        <v>303</v>
      </c>
      <c r="D963">
        <v>60053</v>
      </c>
      <c r="E963" t="s">
        <v>4973</v>
      </c>
      <c r="F963" t="s">
        <v>2557</v>
      </c>
      <c r="G963" s="1" t="s">
        <v>4974</v>
      </c>
      <c r="H963">
        <v>45800.929579236108</v>
      </c>
      <c r="I963" t="s">
        <v>4975</v>
      </c>
      <c r="J963">
        <v>110</v>
      </c>
      <c r="K963" t="s">
        <v>24</v>
      </c>
      <c r="L963" s="2" t="s">
        <v>16</v>
      </c>
      <c r="M963" s="3">
        <v>6.8</v>
      </c>
      <c r="N963">
        <v>1</v>
      </c>
      <c r="O963">
        <v>6.7999999999999996E-3</v>
      </c>
      <c r="P963" s="2" t="s">
        <v>1246</v>
      </c>
      <c r="Q963" t="s">
        <v>1080</v>
      </c>
      <c r="R963" t="s">
        <v>1044</v>
      </c>
      <c r="S963" t="s">
        <v>2155</v>
      </c>
      <c r="T963" t="s">
        <v>1046</v>
      </c>
      <c r="U963">
        <v>39.121472835649911</v>
      </c>
      <c r="V963" t="s">
        <v>1047</v>
      </c>
      <c r="W963" t="s">
        <v>1047</v>
      </c>
    </row>
    <row r="964" spans="1:23" x14ac:dyDescent="0.3">
      <c r="A964" t="s">
        <v>1036</v>
      </c>
      <c r="B964" t="s">
        <v>303</v>
      </c>
      <c r="C964" t="s">
        <v>303</v>
      </c>
      <c r="D964">
        <v>59237</v>
      </c>
      <c r="E964" t="s">
        <v>4976</v>
      </c>
      <c r="F964" t="s">
        <v>2276</v>
      </c>
      <c r="G964" s="1" t="s">
        <v>4148</v>
      </c>
      <c r="H964">
        <v>45800.92957803241</v>
      </c>
      <c r="I964" t="s">
        <v>4977</v>
      </c>
      <c r="J964">
        <v>110</v>
      </c>
      <c r="K964" t="s">
        <v>24</v>
      </c>
      <c r="L964" s="2" t="s">
        <v>16</v>
      </c>
      <c r="M964" s="3">
        <v>6.8</v>
      </c>
      <c r="N964">
        <v>1</v>
      </c>
      <c r="O964">
        <v>6.7999999999999996E-3</v>
      </c>
      <c r="P964" s="2" t="s">
        <v>1246</v>
      </c>
      <c r="Q964" t="s">
        <v>1080</v>
      </c>
      <c r="R964" t="s">
        <v>1044</v>
      </c>
      <c r="S964" t="s">
        <v>2155</v>
      </c>
      <c r="T964" t="s">
        <v>1066</v>
      </c>
      <c r="U964">
        <v>43.520862754630798</v>
      </c>
      <c r="V964" t="s">
        <v>1047</v>
      </c>
      <c r="W964" t="s">
        <v>1047</v>
      </c>
    </row>
    <row r="965" spans="1:23" x14ac:dyDescent="0.3">
      <c r="A965" t="s">
        <v>1036</v>
      </c>
      <c r="B965" t="s">
        <v>303</v>
      </c>
      <c r="C965" t="s">
        <v>303</v>
      </c>
      <c r="D965">
        <v>59231</v>
      </c>
      <c r="E965" t="s">
        <v>4978</v>
      </c>
      <c r="F965" t="s">
        <v>2276</v>
      </c>
      <c r="G965" s="1" t="s">
        <v>4151</v>
      </c>
      <c r="H965">
        <v>45800.929576782408</v>
      </c>
      <c r="I965" t="s">
        <v>4979</v>
      </c>
      <c r="J965">
        <v>110</v>
      </c>
      <c r="K965" t="s">
        <v>24</v>
      </c>
      <c r="L965" s="2" t="s">
        <v>16</v>
      </c>
      <c r="M965" s="3">
        <v>6.8</v>
      </c>
      <c r="N965">
        <v>1</v>
      </c>
      <c r="O965">
        <v>6.7999999999999996E-3</v>
      </c>
      <c r="P965" s="2" t="s">
        <v>1246</v>
      </c>
      <c r="Q965" t="s">
        <v>1080</v>
      </c>
      <c r="R965" t="s">
        <v>1044</v>
      </c>
      <c r="S965" t="s">
        <v>2155</v>
      </c>
      <c r="T965" t="s">
        <v>2280</v>
      </c>
      <c r="U965">
        <v>42.505983449074847</v>
      </c>
      <c r="V965" t="s">
        <v>1047</v>
      </c>
      <c r="W965" t="s">
        <v>1047</v>
      </c>
    </row>
    <row r="966" spans="1:23" x14ac:dyDescent="0.3">
      <c r="A966" t="s">
        <v>1036</v>
      </c>
      <c r="B966" t="s">
        <v>303</v>
      </c>
      <c r="C966" t="s">
        <v>303</v>
      </c>
      <c r="D966">
        <v>59237</v>
      </c>
      <c r="E966" t="s">
        <v>4980</v>
      </c>
      <c r="F966" t="s">
        <v>1789</v>
      </c>
      <c r="G966" s="1" t="s">
        <v>4128</v>
      </c>
      <c r="H966">
        <v>45800.929575277783</v>
      </c>
      <c r="I966" t="s">
        <v>4981</v>
      </c>
      <c r="J966">
        <v>110</v>
      </c>
      <c r="K966" t="s">
        <v>24</v>
      </c>
      <c r="L966" s="2" t="s">
        <v>16</v>
      </c>
      <c r="M966" s="3">
        <v>6.8</v>
      </c>
      <c r="N966">
        <v>1</v>
      </c>
      <c r="O966">
        <v>6.7999999999999996E-3</v>
      </c>
      <c r="P966" s="2" t="s">
        <v>1246</v>
      </c>
      <c r="Q966" t="s">
        <v>1080</v>
      </c>
      <c r="R966" t="s">
        <v>1044</v>
      </c>
      <c r="S966" t="s">
        <v>2155</v>
      </c>
      <c r="T966" t="s">
        <v>1071</v>
      </c>
      <c r="U966">
        <v>41.131048124996603</v>
      </c>
      <c r="V966" t="s">
        <v>1047</v>
      </c>
      <c r="W966" t="s">
        <v>1047</v>
      </c>
    </row>
    <row r="967" spans="1:23" x14ac:dyDescent="0.3">
      <c r="A967" t="s">
        <v>1036</v>
      </c>
      <c r="B967" t="s">
        <v>303</v>
      </c>
      <c r="C967" t="s">
        <v>303</v>
      </c>
      <c r="D967">
        <v>59237</v>
      </c>
      <c r="E967" t="s">
        <v>4982</v>
      </c>
      <c r="F967" t="s">
        <v>3110</v>
      </c>
      <c r="G967" s="1" t="s">
        <v>4983</v>
      </c>
      <c r="H967">
        <v>45800.929573773137</v>
      </c>
      <c r="I967" t="s">
        <v>4984</v>
      </c>
      <c r="J967">
        <v>110</v>
      </c>
      <c r="K967" t="s">
        <v>24</v>
      </c>
      <c r="L967" s="2" t="s">
        <v>16</v>
      </c>
      <c r="M967" s="3">
        <v>6.8</v>
      </c>
      <c r="N967">
        <v>1</v>
      </c>
      <c r="O967">
        <v>6.7999999999999996E-3</v>
      </c>
      <c r="P967" s="2" t="s">
        <v>1246</v>
      </c>
      <c r="Q967" t="s">
        <v>1080</v>
      </c>
      <c r="R967" t="s">
        <v>1044</v>
      </c>
      <c r="S967" t="s">
        <v>2155</v>
      </c>
      <c r="T967" t="s">
        <v>1066</v>
      </c>
      <c r="U967">
        <v>43.561824131946203</v>
      </c>
      <c r="V967" t="s">
        <v>1047</v>
      </c>
      <c r="W967" t="s">
        <v>1047</v>
      </c>
    </row>
    <row r="968" spans="1:23" x14ac:dyDescent="0.3">
      <c r="A968" t="s">
        <v>1036</v>
      </c>
      <c r="B968" t="s">
        <v>303</v>
      </c>
      <c r="C968" t="s">
        <v>303</v>
      </c>
      <c r="D968">
        <v>59237</v>
      </c>
      <c r="E968" t="s">
        <v>4985</v>
      </c>
      <c r="F968" t="s">
        <v>3110</v>
      </c>
      <c r="G968" s="1" t="s">
        <v>4986</v>
      </c>
      <c r="H968">
        <v>45800.929571574074</v>
      </c>
      <c r="I968" t="s">
        <v>4987</v>
      </c>
      <c r="J968">
        <v>110</v>
      </c>
      <c r="K968" t="s">
        <v>24</v>
      </c>
      <c r="L968" s="2" t="s">
        <v>16</v>
      </c>
      <c r="M968" s="3">
        <v>6.8</v>
      </c>
      <c r="N968">
        <v>1</v>
      </c>
      <c r="O968">
        <v>6.7999999999999996E-3</v>
      </c>
      <c r="P968" s="2" t="s">
        <v>1246</v>
      </c>
      <c r="Q968" t="s">
        <v>1080</v>
      </c>
      <c r="R968" t="s">
        <v>1044</v>
      </c>
      <c r="S968" t="s">
        <v>2155</v>
      </c>
      <c r="T968" t="s">
        <v>1066</v>
      </c>
      <c r="U968">
        <v>43.658509699074777</v>
      </c>
      <c r="V968" t="s">
        <v>1047</v>
      </c>
      <c r="W968" t="s">
        <v>1047</v>
      </c>
    </row>
    <row r="969" spans="1:23" x14ac:dyDescent="0.3">
      <c r="A969" t="s">
        <v>1036</v>
      </c>
      <c r="B969" t="s">
        <v>303</v>
      </c>
      <c r="C969" t="s">
        <v>303</v>
      </c>
      <c r="D969">
        <v>59237</v>
      </c>
      <c r="E969" t="s">
        <v>4988</v>
      </c>
      <c r="F969" t="s">
        <v>1789</v>
      </c>
      <c r="G969" s="1" t="s">
        <v>4144</v>
      </c>
      <c r="H969">
        <v>45800.929570046297</v>
      </c>
      <c r="I969" t="s">
        <v>4989</v>
      </c>
      <c r="J969">
        <v>110</v>
      </c>
      <c r="K969" t="s">
        <v>24</v>
      </c>
      <c r="L969" s="2" t="s">
        <v>16</v>
      </c>
      <c r="M969" s="3">
        <v>6.8</v>
      </c>
      <c r="N969">
        <v>1</v>
      </c>
      <c r="O969">
        <v>6.7999999999999996E-3</v>
      </c>
      <c r="P969" s="2" t="s">
        <v>1246</v>
      </c>
      <c r="Q969" t="s">
        <v>1080</v>
      </c>
      <c r="R969" t="s">
        <v>1044</v>
      </c>
      <c r="S969" t="s">
        <v>2155</v>
      </c>
      <c r="T969" t="s">
        <v>1071</v>
      </c>
      <c r="U969">
        <v>41.135199004631431</v>
      </c>
      <c r="V969" t="s">
        <v>1047</v>
      </c>
      <c r="W969" t="s">
        <v>1047</v>
      </c>
    </row>
    <row r="970" spans="1:23" x14ac:dyDescent="0.3">
      <c r="A970" t="s">
        <v>1036</v>
      </c>
      <c r="B970" t="s">
        <v>101</v>
      </c>
      <c r="C970" t="s">
        <v>101</v>
      </c>
      <c r="D970">
        <v>58916</v>
      </c>
      <c r="E970" t="s">
        <v>4990</v>
      </c>
      <c r="F970" t="s">
        <v>3995</v>
      </c>
      <c r="G970" s="1" t="s">
        <v>4991</v>
      </c>
      <c r="H970">
        <v>45800.778881678241</v>
      </c>
      <c r="I970" t="s">
        <v>4992</v>
      </c>
      <c r="J970">
        <v>110</v>
      </c>
      <c r="K970" t="s">
        <v>24</v>
      </c>
      <c r="L970" s="2" t="s">
        <v>16</v>
      </c>
      <c r="M970" s="3">
        <v>294.7</v>
      </c>
      <c r="N970">
        <v>1</v>
      </c>
      <c r="O970">
        <v>0.29470000000000002</v>
      </c>
      <c r="P970" s="2" t="s">
        <v>2116</v>
      </c>
      <c r="Q970" t="s">
        <v>1080</v>
      </c>
      <c r="R970" t="s">
        <v>1044</v>
      </c>
      <c r="S970" t="s">
        <v>2155</v>
      </c>
      <c r="T970" t="s">
        <v>1481</v>
      </c>
      <c r="U970">
        <v>19.883711979164222</v>
      </c>
      <c r="V970" t="s">
        <v>1047</v>
      </c>
      <c r="W970" t="s">
        <v>1047</v>
      </c>
    </row>
    <row r="971" spans="1:23" x14ac:dyDescent="0.3">
      <c r="A971" t="s">
        <v>1036</v>
      </c>
      <c r="B971" t="s">
        <v>105</v>
      </c>
      <c r="C971" t="s">
        <v>105</v>
      </c>
      <c r="D971">
        <v>57522</v>
      </c>
      <c r="E971" t="s">
        <v>4993</v>
      </c>
      <c r="F971" t="s">
        <v>2190</v>
      </c>
      <c r="G971" s="1" t="s">
        <v>3349</v>
      </c>
      <c r="H971">
        <v>45800.723198368047</v>
      </c>
      <c r="I971" t="s">
        <v>4994</v>
      </c>
      <c r="J971">
        <v>110</v>
      </c>
      <c r="K971" t="s">
        <v>24</v>
      </c>
      <c r="L971" s="2" t="s">
        <v>16</v>
      </c>
      <c r="M971" s="3">
        <v>476.42</v>
      </c>
      <c r="N971">
        <v>1</v>
      </c>
      <c r="O971">
        <v>0.47642000000000001</v>
      </c>
      <c r="P971" s="2" t="s">
        <v>1655</v>
      </c>
      <c r="Q971" t="s">
        <v>1080</v>
      </c>
      <c r="R971" t="s">
        <v>1044</v>
      </c>
      <c r="S971" t="s">
        <v>2155</v>
      </c>
      <c r="T971" t="s">
        <v>2137</v>
      </c>
      <c r="U971">
        <v>17.923359895830799</v>
      </c>
      <c r="V971" t="s">
        <v>1047</v>
      </c>
      <c r="W971" t="s">
        <v>1047</v>
      </c>
    </row>
    <row r="972" spans="1:23" x14ac:dyDescent="0.3">
      <c r="A972" t="s">
        <v>1036</v>
      </c>
      <c r="B972" t="s">
        <v>303</v>
      </c>
      <c r="C972" t="s">
        <v>303</v>
      </c>
      <c r="D972">
        <v>59237</v>
      </c>
      <c r="E972" t="s">
        <v>4995</v>
      </c>
      <c r="F972" t="s">
        <v>1789</v>
      </c>
      <c r="G972" s="1" t="s">
        <v>4252</v>
      </c>
      <c r="H972">
        <v>45800.454543657412</v>
      </c>
      <c r="I972" t="s">
        <v>4996</v>
      </c>
      <c r="J972">
        <v>110</v>
      </c>
      <c r="K972" t="s">
        <v>24</v>
      </c>
      <c r="L972" s="2" t="s">
        <v>16</v>
      </c>
      <c r="M972" s="3">
        <v>6.8</v>
      </c>
      <c r="N972">
        <v>1</v>
      </c>
      <c r="O972">
        <v>6.7999999999999996E-3</v>
      </c>
      <c r="P972" s="2" t="s">
        <v>1246</v>
      </c>
      <c r="Q972" t="s">
        <v>1043</v>
      </c>
      <c r="R972" t="s">
        <v>1044</v>
      </c>
      <c r="S972" t="s">
        <v>2174</v>
      </c>
      <c r="T972" t="s">
        <v>1071</v>
      </c>
      <c r="U972">
        <v>41.134695914355689</v>
      </c>
      <c r="V972" t="s">
        <v>1047</v>
      </c>
      <c r="W972" t="s">
        <v>1047</v>
      </c>
    </row>
    <row r="973" spans="1:23" x14ac:dyDescent="0.3">
      <c r="A973" t="s">
        <v>1036</v>
      </c>
      <c r="B973" t="s">
        <v>303</v>
      </c>
      <c r="C973" t="s">
        <v>303</v>
      </c>
      <c r="D973">
        <v>59237</v>
      </c>
      <c r="E973" t="s">
        <v>4997</v>
      </c>
      <c r="F973" t="s">
        <v>2276</v>
      </c>
      <c r="G973" s="1" t="s">
        <v>4133</v>
      </c>
      <c r="H973">
        <v>45800.454542164363</v>
      </c>
      <c r="I973" t="s">
        <v>4998</v>
      </c>
      <c r="J973">
        <v>110</v>
      </c>
      <c r="K973" t="s">
        <v>24</v>
      </c>
      <c r="L973" s="2" t="s">
        <v>16</v>
      </c>
      <c r="M973" s="3">
        <v>6.8</v>
      </c>
      <c r="N973">
        <v>1</v>
      </c>
      <c r="O973">
        <v>6.7999999999999996E-3</v>
      </c>
      <c r="P973" s="2" t="s">
        <v>1246</v>
      </c>
      <c r="Q973" t="s">
        <v>1043</v>
      </c>
      <c r="R973" t="s">
        <v>1044</v>
      </c>
      <c r="S973" t="s">
        <v>2174</v>
      </c>
      <c r="T973" t="s">
        <v>1066</v>
      </c>
      <c r="U973">
        <v>43.395224259256793</v>
      </c>
      <c r="V973" t="s">
        <v>1047</v>
      </c>
      <c r="W973" t="s">
        <v>1047</v>
      </c>
    </row>
    <row r="974" spans="1:23" x14ac:dyDescent="0.3">
      <c r="A974" t="s">
        <v>1036</v>
      </c>
      <c r="B974" t="s">
        <v>303</v>
      </c>
      <c r="C974" t="s">
        <v>303</v>
      </c>
      <c r="D974">
        <v>60053</v>
      </c>
      <c r="E974" t="s">
        <v>4999</v>
      </c>
      <c r="F974" t="s">
        <v>2557</v>
      </c>
      <c r="G974" s="1" t="s">
        <v>5000</v>
      </c>
      <c r="H974">
        <v>45800.454540740742</v>
      </c>
      <c r="I974" t="s">
        <v>5001</v>
      </c>
      <c r="J974">
        <v>110</v>
      </c>
      <c r="K974" t="s">
        <v>24</v>
      </c>
      <c r="L974" s="2" t="s">
        <v>16</v>
      </c>
      <c r="M974" s="3">
        <v>6.8</v>
      </c>
      <c r="N974">
        <v>1</v>
      </c>
      <c r="O974">
        <v>6.7999999999999996E-3</v>
      </c>
      <c r="P974" s="2" t="s">
        <v>1246</v>
      </c>
      <c r="Q974" t="s">
        <v>1043</v>
      </c>
      <c r="R974" t="s">
        <v>1044</v>
      </c>
      <c r="S974" t="s">
        <v>2174</v>
      </c>
      <c r="T974" t="s">
        <v>1046</v>
      </c>
      <c r="U974">
        <v>39.125008263887139</v>
      </c>
      <c r="V974" t="s">
        <v>1047</v>
      </c>
      <c r="W974" t="s">
        <v>1047</v>
      </c>
    </row>
    <row r="975" spans="1:23" x14ac:dyDescent="0.3">
      <c r="A975" t="s">
        <v>1036</v>
      </c>
      <c r="B975" t="s">
        <v>303</v>
      </c>
      <c r="C975" t="s">
        <v>303</v>
      </c>
      <c r="D975">
        <v>59237</v>
      </c>
      <c r="E975" t="s">
        <v>5002</v>
      </c>
      <c r="F975" t="s">
        <v>1789</v>
      </c>
      <c r="G975" s="1" t="s">
        <v>4138</v>
      </c>
      <c r="H975">
        <v>45800.454539166669</v>
      </c>
      <c r="I975" t="s">
        <v>5003</v>
      </c>
      <c r="J975">
        <v>110</v>
      </c>
      <c r="K975" t="s">
        <v>24</v>
      </c>
      <c r="L975" s="2" t="s">
        <v>16</v>
      </c>
      <c r="M975" s="3">
        <v>6.8</v>
      </c>
      <c r="N975">
        <v>1</v>
      </c>
      <c r="O975">
        <v>6.7999999999999996E-3</v>
      </c>
      <c r="P975" s="2" t="s">
        <v>1246</v>
      </c>
      <c r="Q975" t="s">
        <v>1043</v>
      </c>
      <c r="R975" t="s">
        <v>1044</v>
      </c>
      <c r="S975" t="s">
        <v>2174</v>
      </c>
      <c r="T975" t="s">
        <v>1071</v>
      </c>
      <c r="U975">
        <v>41.13305699074408</v>
      </c>
      <c r="V975" t="s">
        <v>1047</v>
      </c>
      <c r="W975" t="s">
        <v>1047</v>
      </c>
    </row>
    <row r="976" spans="1:23" x14ac:dyDescent="0.3">
      <c r="A976" t="s">
        <v>1036</v>
      </c>
      <c r="B976" t="s">
        <v>303</v>
      </c>
      <c r="C976" t="s">
        <v>303</v>
      </c>
      <c r="D976">
        <v>60053</v>
      </c>
      <c r="E976" t="s">
        <v>5004</v>
      </c>
      <c r="F976" t="s">
        <v>2557</v>
      </c>
      <c r="G976" s="1" t="s">
        <v>5005</v>
      </c>
      <c r="H976">
        <v>45800.454536944453</v>
      </c>
      <c r="I976" t="s">
        <v>5006</v>
      </c>
      <c r="J976">
        <v>110</v>
      </c>
      <c r="K976" t="s">
        <v>24</v>
      </c>
      <c r="L976" s="2" t="s">
        <v>16</v>
      </c>
      <c r="M976" s="3">
        <v>6.8</v>
      </c>
      <c r="N976">
        <v>1</v>
      </c>
      <c r="O976">
        <v>6.7999999999999996E-3</v>
      </c>
      <c r="P976" s="2" t="s">
        <v>1246</v>
      </c>
      <c r="Q976" t="s">
        <v>1043</v>
      </c>
      <c r="R976" t="s">
        <v>1044</v>
      </c>
      <c r="S976" t="s">
        <v>2174</v>
      </c>
      <c r="T976" t="s">
        <v>1046</v>
      </c>
      <c r="U976">
        <v>39.123527881944028</v>
      </c>
      <c r="V976" t="s">
        <v>1047</v>
      </c>
      <c r="W976" t="s">
        <v>1047</v>
      </c>
    </row>
    <row r="977" spans="1:23" x14ac:dyDescent="0.3">
      <c r="A977" t="s">
        <v>1036</v>
      </c>
      <c r="B977" t="s">
        <v>303</v>
      </c>
      <c r="C977" t="s">
        <v>303</v>
      </c>
      <c r="D977">
        <v>59237</v>
      </c>
      <c r="E977" t="s">
        <v>5007</v>
      </c>
      <c r="F977" t="s">
        <v>2276</v>
      </c>
      <c r="G977" s="1" t="s">
        <v>5008</v>
      </c>
      <c r="H977">
        <v>45800.454534733799</v>
      </c>
      <c r="I977" t="s">
        <v>5009</v>
      </c>
      <c r="J977">
        <v>110</v>
      </c>
      <c r="K977" t="s">
        <v>24</v>
      </c>
      <c r="L977" s="2" t="s">
        <v>16</v>
      </c>
      <c r="M977" s="3">
        <v>6.8</v>
      </c>
      <c r="N977">
        <v>1</v>
      </c>
      <c r="O977">
        <v>6.7999999999999996E-3</v>
      </c>
      <c r="P977" s="2" t="s">
        <v>1246</v>
      </c>
      <c r="Q977" t="s">
        <v>1043</v>
      </c>
      <c r="R977" t="s">
        <v>1044</v>
      </c>
      <c r="S977" t="s">
        <v>2174</v>
      </c>
      <c r="T977" t="s">
        <v>1066</v>
      </c>
      <c r="U977">
        <v>43.520224224535923</v>
      </c>
      <c r="V977" t="s">
        <v>1047</v>
      </c>
      <c r="W977" t="s">
        <v>1047</v>
      </c>
    </row>
    <row r="978" spans="1:23" x14ac:dyDescent="0.3">
      <c r="A978" t="s">
        <v>1036</v>
      </c>
      <c r="B978" t="s">
        <v>982</v>
      </c>
      <c r="C978" t="s">
        <v>982</v>
      </c>
      <c r="D978">
        <v>56461</v>
      </c>
      <c r="E978" t="s">
        <v>5010</v>
      </c>
      <c r="F978" t="s">
        <v>5011</v>
      </c>
      <c r="G978" s="1" t="s">
        <v>4165</v>
      </c>
      <c r="H978">
        <v>45800.453703854168</v>
      </c>
      <c r="I978" t="s">
        <v>1128</v>
      </c>
      <c r="J978">
        <v>110</v>
      </c>
      <c r="K978" t="s">
        <v>24</v>
      </c>
      <c r="L978" s="2" t="s">
        <v>16</v>
      </c>
      <c r="M978" s="3">
        <v>56</v>
      </c>
      <c r="N978">
        <v>1</v>
      </c>
      <c r="O978">
        <v>5.6000000000000001E-2</v>
      </c>
      <c r="P978" s="2" t="s">
        <v>1998</v>
      </c>
      <c r="Q978" t="s">
        <v>1043</v>
      </c>
      <c r="R978" t="s">
        <v>1044</v>
      </c>
      <c r="S978" t="s">
        <v>1047</v>
      </c>
      <c r="T978" t="s">
        <v>1601</v>
      </c>
      <c r="U978">
        <v>29.23001537036907</v>
      </c>
      <c r="V978" t="s">
        <v>1047</v>
      </c>
      <c r="W978" t="s">
        <v>1047</v>
      </c>
    </row>
    <row r="979" spans="1:23" x14ac:dyDescent="0.3">
      <c r="A979" t="s">
        <v>1036</v>
      </c>
      <c r="B979" t="s">
        <v>105</v>
      </c>
      <c r="C979" t="s">
        <v>105</v>
      </c>
      <c r="D979">
        <v>47249</v>
      </c>
      <c r="E979" t="s">
        <v>5012</v>
      </c>
      <c r="F979" t="s">
        <v>3345</v>
      </c>
      <c r="G979" s="1" t="s">
        <v>5013</v>
      </c>
      <c r="H979">
        <v>45800.340267997693</v>
      </c>
      <c r="I979" t="s">
        <v>5014</v>
      </c>
      <c r="J979">
        <v>100</v>
      </c>
      <c r="K979" t="s">
        <v>24</v>
      </c>
      <c r="L979" s="2" t="s">
        <v>16</v>
      </c>
      <c r="M979" s="3">
        <v>476.42</v>
      </c>
      <c r="N979">
        <v>1</v>
      </c>
      <c r="O979">
        <v>0.47642000000000001</v>
      </c>
      <c r="P979" s="2" t="s">
        <v>1655</v>
      </c>
      <c r="Q979" t="s">
        <v>1043</v>
      </c>
      <c r="R979" t="s">
        <v>1044</v>
      </c>
      <c r="S979" t="s">
        <v>2174</v>
      </c>
      <c r="T979" t="s">
        <v>1192</v>
      </c>
      <c r="U979">
        <v>62.364675046293989</v>
      </c>
      <c r="V979" t="s">
        <v>1047</v>
      </c>
      <c r="W979" t="s">
        <v>1047</v>
      </c>
    </row>
    <row r="980" spans="1:23" x14ac:dyDescent="0.3">
      <c r="A980" t="s">
        <v>1036</v>
      </c>
      <c r="B980" t="s">
        <v>105</v>
      </c>
      <c r="C980" t="s">
        <v>105</v>
      </c>
      <c r="D980">
        <v>54175</v>
      </c>
      <c r="E980" t="s">
        <v>5015</v>
      </c>
      <c r="F980" t="s">
        <v>5016</v>
      </c>
      <c r="G980" s="1" t="s">
        <v>5017</v>
      </c>
      <c r="H980">
        <v>45800.252460555552</v>
      </c>
      <c r="I980" t="s">
        <v>5018</v>
      </c>
      <c r="J980">
        <v>110</v>
      </c>
      <c r="K980" t="s">
        <v>24</v>
      </c>
      <c r="L980" s="2" t="s">
        <v>16</v>
      </c>
      <c r="M980" s="3">
        <v>476.42</v>
      </c>
      <c r="N980">
        <v>1</v>
      </c>
      <c r="O980">
        <v>0.47642000000000001</v>
      </c>
      <c r="P980" s="2" t="s">
        <v>1655</v>
      </c>
      <c r="Q980" t="s">
        <v>1104</v>
      </c>
      <c r="R980" t="s">
        <v>1044</v>
      </c>
      <c r="S980" t="s">
        <v>2174</v>
      </c>
      <c r="T980" t="s">
        <v>1909</v>
      </c>
      <c r="U980">
        <v>89.285593263892224</v>
      </c>
      <c r="V980" t="s">
        <v>1047</v>
      </c>
      <c r="W980" t="s">
        <v>1047</v>
      </c>
    </row>
    <row r="981" spans="1:23" x14ac:dyDescent="0.3">
      <c r="A981" t="s">
        <v>1036</v>
      </c>
      <c r="B981" t="s">
        <v>345</v>
      </c>
      <c r="C981" t="s">
        <v>345</v>
      </c>
      <c r="D981">
        <v>59774</v>
      </c>
      <c r="E981" t="s">
        <v>5019</v>
      </c>
      <c r="F981" t="s">
        <v>4056</v>
      </c>
      <c r="G981" s="1" t="s">
        <v>5020</v>
      </c>
      <c r="H981">
        <v>45797.956255509263</v>
      </c>
      <c r="I981" t="s">
        <v>5021</v>
      </c>
      <c r="J981">
        <v>110</v>
      </c>
      <c r="K981" t="s">
        <v>24</v>
      </c>
      <c r="L981" s="2" t="s">
        <v>16</v>
      </c>
      <c r="M981" s="3">
        <v>16.8</v>
      </c>
      <c r="N981">
        <v>1</v>
      </c>
      <c r="O981">
        <v>1.6799999999999999E-2</v>
      </c>
      <c r="P981" s="2" t="s">
        <v>1246</v>
      </c>
      <c r="Q981" t="s">
        <v>1080</v>
      </c>
      <c r="R981" t="s">
        <v>1044</v>
      </c>
      <c r="S981" t="s">
        <v>2185</v>
      </c>
      <c r="T981" t="s">
        <v>1264</v>
      </c>
      <c r="U981">
        <v>46.515817326391698</v>
      </c>
      <c r="V981" t="s">
        <v>1047</v>
      </c>
      <c r="W981" t="s">
        <v>1047</v>
      </c>
    </row>
    <row r="982" spans="1:23" x14ac:dyDescent="0.3">
      <c r="A982" t="s">
        <v>1036</v>
      </c>
      <c r="B982" t="s">
        <v>345</v>
      </c>
      <c r="C982" t="s">
        <v>345</v>
      </c>
      <c r="D982">
        <v>59774</v>
      </c>
      <c r="E982" t="s">
        <v>5022</v>
      </c>
      <c r="F982" t="s">
        <v>2557</v>
      </c>
      <c r="G982" s="1" t="s">
        <v>5023</v>
      </c>
      <c r="H982">
        <v>45797.956254282413</v>
      </c>
      <c r="I982" t="s">
        <v>5024</v>
      </c>
      <c r="J982">
        <v>110</v>
      </c>
      <c r="K982" t="s">
        <v>24</v>
      </c>
      <c r="L982" s="2" t="s">
        <v>16</v>
      </c>
      <c r="M982" s="3">
        <v>16.8</v>
      </c>
      <c r="N982">
        <v>1</v>
      </c>
      <c r="O982">
        <v>1.6799999999999999E-2</v>
      </c>
      <c r="P982" s="2" t="s">
        <v>1246</v>
      </c>
      <c r="Q982" t="s">
        <v>1080</v>
      </c>
      <c r="R982" t="s">
        <v>1044</v>
      </c>
      <c r="S982" t="s">
        <v>2185</v>
      </c>
      <c r="T982" t="s">
        <v>1046</v>
      </c>
      <c r="U982">
        <v>39.699398692129762</v>
      </c>
      <c r="V982" t="s">
        <v>1047</v>
      </c>
      <c r="W982" t="s">
        <v>1047</v>
      </c>
    </row>
    <row r="983" spans="1:23" x14ac:dyDescent="0.3">
      <c r="A983" t="s">
        <v>1036</v>
      </c>
      <c r="B983" t="s">
        <v>345</v>
      </c>
      <c r="C983" t="s">
        <v>345</v>
      </c>
      <c r="D983">
        <v>59774</v>
      </c>
      <c r="E983" t="s">
        <v>5025</v>
      </c>
      <c r="F983" t="s">
        <v>5026</v>
      </c>
      <c r="G983" s="1" t="s">
        <v>5027</v>
      </c>
      <c r="H983">
        <v>45797.956252870368</v>
      </c>
      <c r="I983" t="s">
        <v>5028</v>
      </c>
      <c r="J983">
        <v>110</v>
      </c>
      <c r="K983" t="s">
        <v>24</v>
      </c>
      <c r="L983" s="2" t="s">
        <v>16</v>
      </c>
      <c r="M983" s="3">
        <v>16.8</v>
      </c>
      <c r="N983">
        <v>1</v>
      </c>
      <c r="O983">
        <v>1.6799999999999999E-2</v>
      </c>
      <c r="P983" s="2" t="s">
        <v>1246</v>
      </c>
      <c r="Q983" t="s">
        <v>1080</v>
      </c>
      <c r="R983" t="s">
        <v>1044</v>
      </c>
      <c r="S983" t="s">
        <v>2185</v>
      </c>
      <c r="T983" t="s">
        <v>1333</v>
      </c>
      <c r="U983">
        <v>50.968139803240767</v>
      </c>
      <c r="V983" t="s">
        <v>1047</v>
      </c>
      <c r="W983" t="s">
        <v>1047</v>
      </c>
    </row>
    <row r="984" spans="1:23" x14ac:dyDescent="0.3">
      <c r="A984" t="s">
        <v>1036</v>
      </c>
      <c r="B984" t="s">
        <v>345</v>
      </c>
      <c r="C984" t="s">
        <v>345</v>
      </c>
      <c r="D984">
        <v>59736</v>
      </c>
      <c r="E984" t="s">
        <v>5029</v>
      </c>
      <c r="F984" t="s">
        <v>5030</v>
      </c>
      <c r="G984" s="1" t="s">
        <v>5031</v>
      </c>
      <c r="H984">
        <v>45797.841380231483</v>
      </c>
      <c r="I984" t="s">
        <v>5032</v>
      </c>
      <c r="J984">
        <v>110</v>
      </c>
      <c r="K984" t="s">
        <v>24</v>
      </c>
      <c r="L984" s="2" t="s">
        <v>16</v>
      </c>
      <c r="M984" s="3">
        <v>16.8</v>
      </c>
      <c r="N984">
        <v>1</v>
      </c>
      <c r="O984">
        <v>1.6799999999999999E-2</v>
      </c>
      <c r="P984" s="2" t="s">
        <v>1246</v>
      </c>
      <c r="Q984" t="s">
        <v>1080</v>
      </c>
      <c r="R984" t="s">
        <v>1044</v>
      </c>
      <c r="S984" t="s">
        <v>2185</v>
      </c>
      <c r="T984" t="s">
        <v>2599</v>
      </c>
      <c r="U984">
        <v>45.251160740743217</v>
      </c>
      <c r="V984" t="s">
        <v>1047</v>
      </c>
      <c r="W984" t="s">
        <v>1047</v>
      </c>
    </row>
    <row r="985" spans="1:23" x14ac:dyDescent="0.3">
      <c r="A985" t="s">
        <v>1036</v>
      </c>
      <c r="B985" t="s">
        <v>681</v>
      </c>
      <c r="C985" t="s">
        <v>681</v>
      </c>
      <c r="D985">
        <v>60342</v>
      </c>
      <c r="E985" t="s">
        <v>5033</v>
      </c>
      <c r="F985" t="s">
        <v>4391</v>
      </c>
      <c r="G985" s="1" t="s">
        <v>5034</v>
      </c>
      <c r="H985">
        <v>45796.585939421297</v>
      </c>
      <c r="I985" t="s">
        <v>5035</v>
      </c>
      <c r="J985">
        <v>110</v>
      </c>
      <c r="K985" t="s">
        <v>24</v>
      </c>
      <c r="L985" s="2" t="s">
        <v>16</v>
      </c>
      <c r="M985" s="3">
        <v>116</v>
      </c>
      <c r="N985">
        <v>1</v>
      </c>
      <c r="O985">
        <v>0.11600000000000001</v>
      </c>
      <c r="P985" s="2" t="s">
        <v>1047</v>
      </c>
      <c r="Q985" t="s">
        <v>1043</v>
      </c>
      <c r="R985" t="s">
        <v>1044</v>
      </c>
      <c r="S985" t="s">
        <v>2201</v>
      </c>
      <c r="T985" t="s">
        <v>1601</v>
      </c>
      <c r="U985">
        <v>29.41929195601551</v>
      </c>
      <c r="V985" t="s">
        <v>1047</v>
      </c>
      <c r="W985" t="s">
        <v>1047</v>
      </c>
    </row>
    <row r="986" spans="1:23" x14ac:dyDescent="0.3">
      <c r="A986" t="s">
        <v>1036</v>
      </c>
      <c r="B986" t="s">
        <v>624</v>
      </c>
      <c r="C986" t="s">
        <v>624</v>
      </c>
      <c r="D986">
        <v>57858</v>
      </c>
      <c r="E986" t="s">
        <v>5036</v>
      </c>
      <c r="F986" t="s">
        <v>5037</v>
      </c>
      <c r="G986" s="1" t="s">
        <v>2630</v>
      </c>
      <c r="H986">
        <v>45794.906125995367</v>
      </c>
      <c r="I986" t="s">
        <v>5038</v>
      </c>
      <c r="J986">
        <v>110</v>
      </c>
      <c r="K986" t="s">
        <v>24</v>
      </c>
      <c r="L986" s="2" t="s">
        <v>1110</v>
      </c>
      <c r="M986" s="3">
        <v>41</v>
      </c>
      <c r="N986">
        <v>1</v>
      </c>
      <c r="O986">
        <v>4.1000000000000002E-2</v>
      </c>
      <c r="P986" s="2" t="s">
        <v>1111</v>
      </c>
      <c r="Q986" t="s">
        <v>1043</v>
      </c>
      <c r="R986" t="s">
        <v>1044</v>
      </c>
      <c r="S986" t="s">
        <v>2201</v>
      </c>
      <c r="T986" t="s">
        <v>1179</v>
      </c>
      <c r="U986">
        <v>58.52660517361074</v>
      </c>
      <c r="V986" t="s">
        <v>1047</v>
      </c>
      <c r="W986" t="s">
        <v>1047</v>
      </c>
    </row>
    <row r="987" spans="1:23" x14ac:dyDescent="0.3">
      <c r="A987" t="s">
        <v>1036</v>
      </c>
      <c r="B987" t="s">
        <v>624</v>
      </c>
      <c r="C987" t="s">
        <v>624</v>
      </c>
      <c r="D987">
        <v>50062</v>
      </c>
      <c r="E987" t="s">
        <v>5039</v>
      </c>
      <c r="F987" t="s">
        <v>5040</v>
      </c>
      <c r="G987" s="1" t="s">
        <v>5041</v>
      </c>
      <c r="H987">
        <v>45794.90612417824</v>
      </c>
      <c r="I987" t="s">
        <v>5042</v>
      </c>
      <c r="J987">
        <v>100</v>
      </c>
      <c r="K987" t="s">
        <v>24</v>
      </c>
      <c r="L987" s="2" t="s">
        <v>1110</v>
      </c>
      <c r="M987" s="3">
        <v>41</v>
      </c>
      <c r="N987">
        <v>1</v>
      </c>
      <c r="O987">
        <v>4.1000000000000002E-2</v>
      </c>
      <c r="P987" s="2" t="s">
        <v>1111</v>
      </c>
      <c r="Q987" t="s">
        <v>1043</v>
      </c>
      <c r="R987" t="s">
        <v>1044</v>
      </c>
      <c r="S987" t="s">
        <v>2201</v>
      </c>
      <c r="T987" t="s">
        <v>1225</v>
      </c>
      <c r="U987">
        <v>76.127237326392788</v>
      </c>
      <c r="V987" t="s">
        <v>1047</v>
      </c>
      <c r="W987" t="s">
        <v>1047</v>
      </c>
    </row>
    <row r="988" spans="1:23" x14ac:dyDescent="0.3">
      <c r="A988" t="s">
        <v>1036</v>
      </c>
      <c r="B988" t="s">
        <v>624</v>
      </c>
      <c r="C988" t="s">
        <v>624</v>
      </c>
      <c r="D988">
        <v>50062</v>
      </c>
      <c r="E988" t="s">
        <v>5043</v>
      </c>
      <c r="F988" t="s">
        <v>5044</v>
      </c>
      <c r="G988" s="1" t="s">
        <v>5045</v>
      </c>
      <c r="H988">
        <v>45794.906122476852</v>
      </c>
      <c r="I988" t="s">
        <v>5046</v>
      </c>
      <c r="J988">
        <v>100</v>
      </c>
      <c r="K988" t="s">
        <v>24</v>
      </c>
      <c r="L988" s="2" t="s">
        <v>1110</v>
      </c>
      <c r="M988" s="3">
        <v>41</v>
      </c>
      <c r="N988">
        <v>1</v>
      </c>
      <c r="O988">
        <v>4.1000000000000002E-2</v>
      </c>
      <c r="P988" s="2" t="s">
        <v>1111</v>
      </c>
      <c r="Q988" t="s">
        <v>1043</v>
      </c>
      <c r="R988" t="s">
        <v>1044</v>
      </c>
      <c r="S988" t="s">
        <v>2201</v>
      </c>
      <c r="T988" t="s">
        <v>1124</v>
      </c>
      <c r="U988">
        <v>74.640169039354078</v>
      </c>
      <c r="V988" t="s">
        <v>1047</v>
      </c>
      <c r="W988" t="s">
        <v>1047</v>
      </c>
    </row>
    <row r="989" spans="1:23" x14ac:dyDescent="0.3">
      <c r="A989" t="s">
        <v>1036</v>
      </c>
      <c r="B989" t="s">
        <v>624</v>
      </c>
      <c r="C989" t="s">
        <v>624</v>
      </c>
      <c r="D989">
        <v>50062</v>
      </c>
      <c r="E989" t="s">
        <v>5047</v>
      </c>
      <c r="F989" t="s">
        <v>5048</v>
      </c>
      <c r="G989" s="1" t="s">
        <v>5049</v>
      </c>
      <c r="H989">
        <v>45794.906120312502</v>
      </c>
      <c r="I989" t="s">
        <v>5050</v>
      </c>
      <c r="J989">
        <v>100</v>
      </c>
      <c r="K989" t="s">
        <v>24</v>
      </c>
      <c r="L989" s="2" t="s">
        <v>1110</v>
      </c>
      <c r="M989" s="3">
        <v>41</v>
      </c>
      <c r="N989">
        <v>1</v>
      </c>
      <c r="O989">
        <v>4.1000000000000002E-2</v>
      </c>
      <c r="P989" s="2" t="s">
        <v>1111</v>
      </c>
      <c r="Q989" t="s">
        <v>1043</v>
      </c>
      <c r="R989" t="s">
        <v>1044</v>
      </c>
      <c r="S989" t="s">
        <v>2201</v>
      </c>
      <c r="T989" t="s">
        <v>1179</v>
      </c>
      <c r="U989">
        <v>58.025937002312283</v>
      </c>
      <c r="V989" t="s">
        <v>1047</v>
      </c>
      <c r="W989" t="s">
        <v>1047</v>
      </c>
    </row>
    <row r="990" spans="1:23" x14ac:dyDescent="0.3">
      <c r="A990" t="s">
        <v>1036</v>
      </c>
      <c r="B990" t="s">
        <v>108</v>
      </c>
      <c r="C990" t="s">
        <v>108</v>
      </c>
      <c r="D990">
        <v>57635</v>
      </c>
      <c r="E990" t="s">
        <v>5051</v>
      </c>
      <c r="F990" t="s">
        <v>5052</v>
      </c>
      <c r="G990" s="1" t="s">
        <v>5053</v>
      </c>
      <c r="H990">
        <v>45794.403469803241</v>
      </c>
      <c r="I990" t="s">
        <v>5054</v>
      </c>
      <c r="J990">
        <v>110</v>
      </c>
      <c r="K990" t="s">
        <v>24</v>
      </c>
      <c r="L990" s="2" t="s">
        <v>16</v>
      </c>
      <c r="M990" s="3">
        <v>24</v>
      </c>
      <c r="N990">
        <v>1</v>
      </c>
      <c r="O990">
        <v>2.4E-2</v>
      </c>
      <c r="P990" s="2" t="s">
        <v>2116</v>
      </c>
      <c r="Q990" t="s">
        <v>1061</v>
      </c>
      <c r="R990" t="s">
        <v>1044</v>
      </c>
      <c r="S990" t="s">
        <v>2201</v>
      </c>
      <c r="T990" t="s">
        <v>1641</v>
      </c>
      <c r="U990">
        <v>27.039564548613271</v>
      </c>
      <c r="V990" t="s">
        <v>1047</v>
      </c>
      <c r="W990" t="s">
        <v>1047</v>
      </c>
    </row>
    <row r="991" spans="1:23" x14ac:dyDescent="0.3">
      <c r="A991" t="s">
        <v>1036</v>
      </c>
      <c r="B991" t="s">
        <v>261</v>
      </c>
      <c r="C991" t="s">
        <v>261</v>
      </c>
      <c r="D991">
        <v>56753</v>
      </c>
      <c r="E991" t="s">
        <v>5055</v>
      </c>
      <c r="F991" t="s">
        <v>1085</v>
      </c>
      <c r="G991" s="1" t="s">
        <v>4673</v>
      </c>
      <c r="H991">
        <v>45794.399397685193</v>
      </c>
      <c r="I991" t="s">
        <v>5056</v>
      </c>
      <c r="J991">
        <v>110</v>
      </c>
      <c r="K991" t="s">
        <v>24</v>
      </c>
      <c r="L991" s="2" t="s">
        <v>16</v>
      </c>
      <c r="M991" s="3">
        <v>85.2</v>
      </c>
      <c r="N991">
        <v>1</v>
      </c>
      <c r="O991">
        <v>8.5199999999999998E-2</v>
      </c>
      <c r="P991" s="2" t="s">
        <v>2350</v>
      </c>
      <c r="Q991" t="s">
        <v>1061</v>
      </c>
      <c r="R991" t="s">
        <v>1044</v>
      </c>
      <c r="S991" t="s">
        <v>2201</v>
      </c>
      <c r="T991" t="s">
        <v>1052</v>
      </c>
      <c r="U991">
        <v>40.323321886571648</v>
      </c>
      <c r="V991" t="s">
        <v>1047</v>
      </c>
      <c r="W991" t="s">
        <v>1047</v>
      </c>
    </row>
    <row r="992" spans="1:23" x14ac:dyDescent="0.3">
      <c r="A992" t="s">
        <v>1036</v>
      </c>
      <c r="B992" t="s">
        <v>108</v>
      </c>
      <c r="C992" t="s">
        <v>108</v>
      </c>
      <c r="D992">
        <v>57633</v>
      </c>
      <c r="E992" t="s">
        <v>5057</v>
      </c>
      <c r="F992" t="s">
        <v>5058</v>
      </c>
      <c r="G992" s="1" t="s">
        <v>5059</v>
      </c>
      <c r="H992">
        <v>45794.388855763893</v>
      </c>
      <c r="I992" t="s">
        <v>5060</v>
      </c>
      <c r="J992">
        <v>110</v>
      </c>
      <c r="K992" t="s">
        <v>24</v>
      </c>
      <c r="L992" s="2" t="s">
        <v>16</v>
      </c>
      <c r="M992" s="3">
        <v>24</v>
      </c>
      <c r="N992">
        <v>1</v>
      </c>
      <c r="O992">
        <v>2.4E-2</v>
      </c>
      <c r="P992" s="2" t="s">
        <v>2116</v>
      </c>
      <c r="Q992" t="s">
        <v>1061</v>
      </c>
      <c r="R992" t="s">
        <v>1044</v>
      </c>
      <c r="S992" t="s">
        <v>2201</v>
      </c>
      <c r="T992" t="s">
        <v>2551</v>
      </c>
      <c r="U992">
        <v>26.466803101851841</v>
      </c>
      <c r="V992" t="s">
        <v>1047</v>
      </c>
      <c r="W992" t="s">
        <v>1047</v>
      </c>
    </row>
    <row r="993" spans="1:23" x14ac:dyDescent="0.3">
      <c r="A993" t="s">
        <v>1036</v>
      </c>
      <c r="B993" t="s">
        <v>108</v>
      </c>
      <c r="C993" t="s">
        <v>108</v>
      </c>
      <c r="D993">
        <v>57633</v>
      </c>
      <c r="E993" t="s">
        <v>5061</v>
      </c>
      <c r="F993" t="s">
        <v>5062</v>
      </c>
      <c r="G993" s="1" t="s">
        <v>5063</v>
      </c>
      <c r="H993">
        <v>45794.076687662033</v>
      </c>
      <c r="I993" t="s">
        <v>5064</v>
      </c>
      <c r="J993">
        <v>110</v>
      </c>
      <c r="K993" t="s">
        <v>24</v>
      </c>
      <c r="L993" s="2" t="s">
        <v>16</v>
      </c>
      <c r="M993" s="3">
        <v>24</v>
      </c>
      <c r="N993">
        <v>1</v>
      </c>
      <c r="O993">
        <v>2.4E-2</v>
      </c>
      <c r="P993" s="2" t="s">
        <v>2116</v>
      </c>
      <c r="Q993" t="s">
        <v>1080</v>
      </c>
      <c r="R993" t="s">
        <v>1044</v>
      </c>
      <c r="S993" t="s">
        <v>1123</v>
      </c>
      <c r="T993" t="s">
        <v>2551</v>
      </c>
      <c r="U993">
        <v>26.41699181713193</v>
      </c>
      <c r="V993" t="s">
        <v>1047</v>
      </c>
      <c r="W993" t="s">
        <v>1047</v>
      </c>
    </row>
    <row r="994" spans="1:23" x14ac:dyDescent="0.3">
      <c r="A994" t="s">
        <v>1036</v>
      </c>
      <c r="B994" t="s">
        <v>108</v>
      </c>
      <c r="C994" t="s">
        <v>108</v>
      </c>
      <c r="D994">
        <v>60529</v>
      </c>
      <c r="E994" t="s">
        <v>5065</v>
      </c>
      <c r="F994" t="s">
        <v>5066</v>
      </c>
      <c r="G994" s="1" t="s">
        <v>5067</v>
      </c>
      <c r="H994">
        <v>45793.199760937503</v>
      </c>
      <c r="I994" t="s">
        <v>5068</v>
      </c>
      <c r="J994">
        <v>110</v>
      </c>
      <c r="K994" t="s">
        <v>24</v>
      </c>
      <c r="L994" s="2" t="s">
        <v>16</v>
      </c>
      <c r="M994" s="3">
        <v>24</v>
      </c>
      <c r="N994">
        <v>1</v>
      </c>
      <c r="O994">
        <v>2.4E-2</v>
      </c>
      <c r="P994" s="2" t="s">
        <v>2116</v>
      </c>
      <c r="Q994" t="s">
        <v>1080</v>
      </c>
      <c r="R994" t="s">
        <v>1044</v>
      </c>
      <c r="S994" t="s">
        <v>1136</v>
      </c>
      <c r="T994" t="s">
        <v>2228</v>
      </c>
      <c r="U994">
        <v>25.47124118055217</v>
      </c>
      <c r="V994" t="s">
        <v>1047</v>
      </c>
      <c r="W994" t="s">
        <v>1047</v>
      </c>
    </row>
    <row r="995" spans="1:23" x14ac:dyDescent="0.3">
      <c r="A995" t="s">
        <v>1036</v>
      </c>
      <c r="B995" t="s">
        <v>366</v>
      </c>
      <c r="C995" t="s">
        <v>366</v>
      </c>
      <c r="D995">
        <v>54055</v>
      </c>
      <c r="E995" t="s">
        <v>5069</v>
      </c>
      <c r="F995" t="s">
        <v>5070</v>
      </c>
      <c r="G995" s="1" t="s">
        <v>4831</v>
      </c>
      <c r="H995">
        <v>45792.769288541669</v>
      </c>
      <c r="I995" t="s">
        <v>5071</v>
      </c>
      <c r="J995">
        <v>110</v>
      </c>
      <c r="K995" t="s">
        <v>24</v>
      </c>
      <c r="L995" s="2" t="s">
        <v>16</v>
      </c>
      <c r="M995" s="3">
        <v>43.1</v>
      </c>
      <c r="N995">
        <v>1</v>
      </c>
      <c r="O995">
        <v>4.3099999999999999E-2</v>
      </c>
      <c r="P995" s="2" t="s">
        <v>1446</v>
      </c>
      <c r="Q995" t="s">
        <v>1043</v>
      </c>
      <c r="R995" t="s">
        <v>1044</v>
      </c>
      <c r="S995" t="s">
        <v>1136</v>
      </c>
      <c r="T995" t="s">
        <v>1365</v>
      </c>
      <c r="U995">
        <v>47.893187893518189</v>
      </c>
      <c r="V995" t="s">
        <v>1047</v>
      </c>
      <c r="W995" t="s">
        <v>1047</v>
      </c>
    </row>
    <row r="996" spans="1:23" x14ac:dyDescent="0.3">
      <c r="A996" t="s">
        <v>1036</v>
      </c>
      <c r="B996" t="s">
        <v>366</v>
      </c>
      <c r="C996" t="s">
        <v>366</v>
      </c>
      <c r="D996">
        <v>59879</v>
      </c>
      <c r="E996" t="s">
        <v>5072</v>
      </c>
      <c r="F996" t="s">
        <v>5073</v>
      </c>
      <c r="G996" s="1" t="s">
        <v>5074</v>
      </c>
      <c r="H996">
        <v>45792.757174525461</v>
      </c>
      <c r="I996" t="s">
        <v>5075</v>
      </c>
      <c r="J996">
        <v>110</v>
      </c>
      <c r="K996" t="s">
        <v>24</v>
      </c>
      <c r="L996" s="2" t="s">
        <v>16</v>
      </c>
      <c r="M996" s="3">
        <v>43.1</v>
      </c>
      <c r="N996">
        <v>1</v>
      </c>
      <c r="O996">
        <v>4.3099999999999999E-2</v>
      </c>
      <c r="P996" s="2" t="s">
        <v>1446</v>
      </c>
      <c r="Q996" t="s">
        <v>1043</v>
      </c>
      <c r="R996" t="s">
        <v>1044</v>
      </c>
      <c r="S996" t="s">
        <v>1136</v>
      </c>
      <c r="T996" t="s">
        <v>2599</v>
      </c>
      <c r="U996">
        <v>45.953659872684511</v>
      </c>
      <c r="V996" t="s">
        <v>1047</v>
      </c>
      <c r="W996" t="s">
        <v>1047</v>
      </c>
    </row>
    <row r="997" spans="1:23" x14ac:dyDescent="0.3">
      <c r="A997" t="s">
        <v>1036</v>
      </c>
      <c r="B997" t="s">
        <v>366</v>
      </c>
      <c r="C997" t="s">
        <v>366</v>
      </c>
      <c r="D997">
        <v>54058</v>
      </c>
      <c r="E997" t="s">
        <v>5076</v>
      </c>
      <c r="F997" t="s">
        <v>5077</v>
      </c>
      <c r="G997" s="1" t="s">
        <v>5078</v>
      </c>
      <c r="H997">
        <v>45792.751919710638</v>
      </c>
      <c r="I997" t="s">
        <v>5079</v>
      </c>
      <c r="J997">
        <v>110</v>
      </c>
      <c r="K997" t="s">
        <v>24</v>
      </c>
      <c r="L997" s="2" t="s">
        <v>16</v>
      </c>
      <c r="M997" s="3">
        <v>43.1</v>
      </c>
      <c r="N997">
        <v>1</v>
      </c>
      <c r="O997">
        <v>4.3099999999999999E-2</v>
      </c>
      <c r="P997" s="2" t="s">
        <v>1446</v>
      </c>
      <c r="Q997" t="s">
        <v>1043</v>
      </c>
      <c r="R997" t="s">
        <v>1044</v>
      </c>
      <c r="S997" t="s">
        <v>1136</v>
      </c>
      <c r="T997" t="s">
        <v>1264</v>
      </c>
      <c r="U997">
        <v>46.849742430553313</v>
      </c>
      <c r="V997" t="s">
        <v>1047</v>
      </c>
      <c r="W997" t="s">
        <v>1047</v>
      </c>
    </row>
    <row r="998" spans="1:23" x14ac:dyDescent="0.3">
      <c r="A998" t="s">
        <v>1036</v>
      </c>
      <c r="B998" t="s">
        <v>366</v>
      </c>
      <c r="C998" t="s">
        <v>366</v>
      </c>
      <c r="D998">
        <v>54055</v>
      </c>
      <c r="E998" t="s">
        <v>5080</v>
      </c>
      <c r="F998" t="s">
        <v>5081</v>
      </c>
      <c r="G998" s="1" t="s">
        <v>5082</v>
      </c>
      <c r="H998">
        <v>45792.711674247686</v>
      </c>
      <c r="I998" t="s">
        <v>5083</v>
      </c>
      <c r="J998">
        <v>110</v>
      </c>
      <c r="K998" t="s">
        <v>24</v>
      </c>
      <c r="L998" s="2" t="s">
        <v>16</v>
      </c>
      <c r="M998" s="3">
        <v>43.1</v>
      </c>
      <c r="N998">
        <v>1</v>
      </c>
      <c r="O998">
        <v>4.3099999999999999E-2</v>
      </c>
      <c r="P998" s="2" t="s">
        <v>1446</v>
      </c>
      <c r="Q998" t="s">
        <v>1043</v>
      </c>
      <c r="R998" t="s">
        <v>1044</v>
      </c>
      <c r="S998" t="s">
        <v>1136</v>
      </c>
      <c r="T998" t="s">
        <v>1365</v>
      </c>
      <c r="U998">
        <v>47.127013854165853</v>
      </c>
      <c r="V998" t="s">
        <v>1047</v>
      </c>
      <c r="W998" t="s">
        <v>1047</v>
      </c>
    </row>
    <row r="999" spans="1:23" x14ac:dyDescent="0.3">
      <c r="A999" t="s">
        <v>1036</v>
      </c>
      <c r="B999" t="s">
        <v>366</v>
      </c>
      <c r="C999" t="s">
        <v>366</v>
      </c>
      <c r="D999">
        <v>54055</v>
      </c>
      <c r="E999" t="s">
        <v>5084</v>
      </c>
      <c r="F999" t="s">
        <v>3133</v>
      </c>
      <c r="G999" s="1" t="s">
        <v>5085</v>
      </c>
      <c r="H999">
        <v>45792.134167141201</v>
      </c>
      <c r="I999" t="s">
        <v>5086</v>
      </c>
      <c r="J999">
        <v>110</v>
      </c>
      <c r="K999" t="s">
        <v>24</v>
      </c>
      <c r="L999" s="2" t="s">
        <v>16</v>
      </c>
      <c r="M999" s="3">
        <v>43.1</v>
      </c>
      <c r="N999">
        <v>1</v>
      </c>
      <c r="O999">
        <v>4.3099999999999999E-2</v>
      </c>
      <c r="P999" s="2" t="s">
        <v>1446</v>
      </c>
      <c r="Q999" t="s">
        <v>1080</v>
      </c>
      <c r="R999" t="s">
        <v>1044</v>
      </c>
      <c r="S999" t="s">
        <v>1136</v>
      </c>
      <c r="T999" t="s">
        <v>1365</v>
      </c>
      <c r="U999">
        <v>47.828276400461618</v>
      </c>
      <c r="V999" t="s">
        <v>1047</v>
      </c>
      <c r="W999" t="s">
        <v>1047</v>
      </c>
    </row>
    <row r="1000" spans="1:23" x14ac:dyDescent="0.3">
      <c r="A1000" t="s">
        <v>1036</v>
      </c>
      <c r="B1000" t="s">
        <v>1019</v>
      </c>
      <c r="C1000" t="s">
        <v>1019</v>
      </c>
      <c r="D1000">
        <v>59477</v>
      </c>
      <c r="E1000" t="s">
        <v>5087</v>
      </c>
      <c r="F1000" t="s">
        <v>5088</v>
      </c>
      <c r="G1000" s="1" t="s">
        <v>1359</v>
      </c>
      <c r="H1000">
        <v>45791.148334733793</v>
      </c>
      <c r="I1000" t="s">
        <v>5089</v>
      </c>
      <c r="J1000">
        <v>110</v>
      </c>
      <c r="K1000" t="s">
        <v>24</v>
      </c>
      <c r="L1000" s="2" t="s">
        <v>16</v>
      </c>
      <c r="M1000" s="3">
        <v>65</v>
      </c>
      <c r="N1000">
        <v>1</v>
      </c>
      <c r="O1000">
        <v>6.5000000000000002E-2</v>
      </c>
      <c r="P1000" s="2" t="s">
        <v>1047</v>
      </c>
      <c r="Q1000" t="s">
        <v>1080</v>
      </c>
      <c r="R1000" t="s">
        <v>1044</v>
      </c>
      <c r="S1000" t="s">
        <v>1141</v>
      </c>
      <c r="T1000" t="s">
        <v>1365</v>
      </c>
      <c r="U1000">
        <v>47.28121385416307</v>
      </c>
      <c r="V1000" t="s">
        <v>1047</v>
      </c>
      <c r="W1000" t="s">
        <v>1047</v>
      </c>
    </row>
    <row r="1001" spans="1:23" x14ac:dyDescent="0.3">
      <c r="A1001" t="s">
        <v>1036</v>
      </c>
      <c r="B1001" t="s">
        <v>139</v>
      </c>
      <c r="C1001" t="s">
        <v>139</v>
      </c>
      <c r="D1001">
        <v>50572</v>
      </c>
      <c r="E1001" t="s">
        <v>5090</v>
      </c>
      <c r="F1001" t="s">
        <v>1368</v>
      </c>
      <c r="G1001" s="1" t="s">
        <v>5091</v>
      </c>
      <c r="H1001">
        <v>45790.916076030087</v>
      </c>
      <c r="I1001" t="s">
        <v>5092</v>
      </c>
      <c r="J1001">
        <v>100</v>
      </c>
      <c r="K1001" t="s">
        <v>24</v>
      </c>
      <c r="L1001" s="2" t="s">
        <v>16</v>
      </c>
      <c r="M1001" s="3">
        <v>109.23</v>
      </c>
      <c r="N1001">
        <v>1</v>
      </c>
      <c r="O1001">
        <v>0.10922999999999999</v>
      </c>
      <c r="P1001" s="2" t="s">
        <v>5093</v>
      </c>
      <c r="Q1001" t="s">
        <v>1043</v>
      </c>
      <c r="R1001" t="s">
        <v>1044</v>
      </c>
      <c r="S1001" t="s">
        <v>1141</v>
      </c>
      <c r="T1001" t="s">
        <v>1327</v>
      </c>
      <c r="U1001">
        <v>44.389565300923998</v>
      </c>
      <c r="V1001" t="s">
        <v>1047</v>
      </c>
      <c r="W1001" t="s">
        <v>1047</v>
      </c>
    </row>
    <row r="1002" spans="1:23" x14ac:dyDescent="0.3">
      <c r="A1002" t="s">
        <v>1036</v>
      </c>
      <c r="B1002" t="s">
        <v>366</v>
      </c>
      <c r="C1002" t="s">
        <v>366</v>
      </c>
      <c r="D1002">
        <v>52449</v>
      </c>
      <c r="E1002" t="s">
        <v>5094</v>
      </c>
      <c r="F1002" t="s">
        <v>3193</v>
      </c>
      <c r="G1002" s="1" t="s">
        <v>5095</v>
      </c>
      <c r="H1002">
        <v>45790.592452881952</v>
      </c>
      <c r="I1002" t="s">
        <v>5096</v>
      </c>
      <c r="J1002">
        <v>110</v>
      </c>
      <c r="K1002" t="s">
        <v>24</v>
      </c>
      <c r="L1002" s="2" t="s">
        <v>16</v>
      </c>
      <c r="M1002" s="3">
        <v>43.1</v>
      </c>
      <c r="N1002">
        <v>1</v>
      </c>
      <c r="O1002">
        <v>4.3099999999999999E-2</v>
      </c>
      <c r="P1002" s="2" t="s">
        <v>1446</v>
      </c>
      <c r="Q1002" t="s">
        <v>1061</v>
      </c>
      <c r="R1002" t="s">
        <v>1044</v>
      </c>
      <c r="S1002" t="s">
        <v>1141</v>
      </c>
      <c r="T1002" t="s">
        <v>1264</v>
      </c>
      <c r="U1002">
        <v>46.252660081016067</v>
      </c>
      <c r="V1002" t="s">
        <v>1047</v>
      </c>
      <c r="W1002" t="s">
        <v>1047</v>
      </c>
    </row>
    <row r="1003" spans="1:23" x14ac:dyDescent="0.3">
      <c r="A1003" t="s">
        <v>1036</v>
      </c>
      <c r="B1003" t="s">
        <v>626</v>
      </c>
      <c r="C1003" t="s">
        <v>626</v>
      </c>
      <c r="D1003">
        <v>57436</v>
      </c>
      <c r="E1003" t="s">
        <v>5097</v>
      </c>
      <c r="F1003" t="s">
        <v>3320</v>
      </c>
      <c r="G1003" s="1" t="s">
        <v>1202</v>
      </c>
      <c r="H1003">
        <v>45790.383583043978</v>
      </c>
      <c r="I1003" t="s">
        <v>5098</v>
      </c>
      <c r="J1003">
        <v>100</v>
      </c>
      <c r="K1003" t="s">
        <v>24</v>
      </c>
      <c r="L1003" s="2" t="s">
        <v>1110</v>
      </c>
      <c r="M1003" s="3">
        <v>44</v>
      </c>
      <c r="N1003">
        <v>1</v>
      </c>
      <c r="O1003">
        <v>4.3999999999999997E-2</v>
      </c>
      <c r="P1003" s="2" t="s">
        <v>1184</v>
      </c>
      <c r="Q1003" t="s">
        <v>1185</v>
      </c>
      <c r="R1003" t="s">
        <v>1044</v>
      </c>
      <c r="S1003" t="s">
        <v>1841</v>
      </c>
      <c r="T1003" t="s">
        <v>1187</v>
      </c>
      <c r="U1003">
        <v>61.780013912037248</v>
      </c>
      <c r="V1003" t="s">
        <v>1047</v>
      </c>
      <c r="W1003" t="s">
        <v>1047</v>
      </c>
    </row>
    <row r="1004" spans="1:23" x14ac:dyDescent="0.3">
      <c r="A1004" t="s">
        <v>1036</v>
      </c>
      <c r="B1004" t="s">
        <v>626</v>
      </c>
      <c r="C1004" t="s">
        <v>626</v>
      </c>
      <c r="D1004">
        <v>57861</v>
      </c>
      <c r="E1004" t="s">
        <v>5099</v>
      </c>
      <c r="F1004" t="s">
        <v>1527</v>
      </c>
      <c r="G1004" s="1" t="s">
        <v>5100</v>
      </c>
      <c r="H1004">
        <v>45790.383581504633</v>
      </c>
      <c r="I1004" t="s">
        <v>5101</v>
      </c>
      <c r="J1004">
        <v>110</v>
      </c>
      <c r="K1004" t="s">
        <v>24</v>
      </c>
      <c r="L1004" s="2" t="s">
        <v>1110</v>
      </c>
      <c r="M1004" s="3">
        <v>44</v>
      </c>
      <c r="N1004">
        <v>1</v>
      </c>
      <c r="O1004">
        <v>4.3999999999999997E-2</v>
      </c>
      <c r="P1004" s="2" t="s">
        <v>1184</v>
      </c>
      <c r="Q1004" t="s">
        <v>1185</v>
      </c>
      <c r="R1004" t="s">
        <v>1044</v>
      </c>
      <c r="S1004" t="s">
        <v>1841</v>
      </c>
      <c r="T1004" t="s">
        <v>1327</v>
      </c>
      <c r="U1004">
        <v>44.516360439811251</v>
      </c>
      <c r="V1004" t="s">
        <v>1047</v>
      </c>
      <c r="W1004" t="s">
        <v>1047</v>
      </c>
    </row>
    <row r="1005" spans="1:23" x14ac:dyDescent="0.3">
      <c r="A1005" t="s">
        <v>1036</v>
      </c>
      <c r="B1005" t="s">
        <v>626</v>
      </c>
      <c r="C1005" t="s">
        <v>626</v>
      </c>
      <c r="D1005">
        <v>57861</v>
      </c>
      <c r="E1005" t="s">
        <v>5102</v>
      </c>
      <c r="F1005" t="s">
        <v>5103</v>
      </c>
      <c r="G1005" s="1" t="s">
        <v>5104</v>
      </c>
      <c r="H1005">
        <v>45790.383578796303</v>
      </c>
      <c r="I1005" t="s">
        <v>5105</v>
      </c>
      <c r="J1005">
        <v>110</v>
      </c>
      <c r="K1005" t="s">
        <v>24</v>
      </c>
      <c r="L1005" s="2" t="s">
        <v>1110</v>
      </c>
      <c r="M1005" s="3">
        <v>44</v>
      </c>
      <c r="N1005">
        <v>1</v>
      </c>
      <c r="O1005">
        <v>4.3999999999999997E-2</v>
      </c>
      <c r="P1005" s="2" t="s">
        <v>1184</v>
      </c>
      <c r="Q1005" t="s">
        <v>1185</v>
      </c>
      <c r="R1005" t="s">
        <v>1044</v>
      </c>
      <c r="S1005" t="s">
        <v>1841</v>
      </c>
      <c r="T1005" t="s">
        <v>1554</v>
      </c>
      <c r="U1005">
        <v>63.394383240738527</v>
      </c>
      <c r="V1005" t="s">
        <v>1047</v>
      </c>
      <c r="W1005" t="s">
        <v>1047</v>
      </c>
    </row>
    <row r="1006" spans="1:23" x14ac:dyDescent="0.3">
      <c r="A1006" t="s">
        <v>1036</v>
      </c>
      <c r="B1006" t="s">
        <v>626</v>
      </c>
      <c r="C1006" t="s">
        <v>626</v>
      </c>
      <c r="D1006">
        <v>57436</v>
      </c>
      <c r="E1006" t="s">
        <v>5106</v>
      </c>
      <c r="F1006" t="s">
        <v>5107</v>
      </c>
      <c r="G1006" s="1" t="s">
        <v>5108</v>
      </c>
      <c r="H1006">
        <v>45790.383577314817</v>
      </c>
      <c r="I1006" t="s">
        <v>5109</v>
      </c>
      <c r="J1006">
        <v>100</v>
      </c>
      <c r="K1006" t="s">
        <v>24</v>
      </c>
      <c r="L1006" s="2" t="s">
        <v>1110</v>
      </c>
      <c r="M1006" s="3">
        <v>44</v>
      </c>
      <c r="N1006">
        <v>1</v>
      </c>
      <c r="O1006">
        <v>4.3999999999999997E-2</v>
      </c>
      <c r="P1006" s="2" t="s">
        <v>1184</v>
      </c>
      <c r="Q1006" t="s">
        <v>1185</v>
      </c>
      <c r="R1006" t="s">
        <v>1044</v>
      </c>
      <c r="S1006" t="s">
        <v>1841</v>
      </c>
      <c r="T1006" t="s">
        <v>1187</v>
      </c>
      <c r="U1006">
        <v>61.537253923612298</v>
      </c>
      <c r="V1006" t="s">
        <v>1047</v>
      </c>
      <c r="W1006" t="s">
        <v>1047</v>
      </c>
    </row>
    <row r="1007" spans="1:23" x14ac:dyDescent="0.3">
      <c r="A1007" t="s">
        <v>1036</v>
      </c>
      <c r="B1007" t="s">
        <v>626</v>
      </c>
      <c r="C1007" t="s">
        <v>626</v>
      </c>
      <c r="D1007">
        <v>50059</v>
      </c>
      <c r="E1007" t="s">
        <v>5110</v>
      </c>
      <c r="F1007" t="s">
        <v>5111</v>
      </c>
      <c r="G1007" s="1" t="s">
        <v>1209</v>
      </c>
      <c r="H1007">
        <v>45790.383575624997</v>
      </c>
      <c r="I1007" t="s">
        <v>5112</v>
      </c>
      <c r="J1007">
        <v>100</v>
      </c>
      <c r="K1007" t="s">
        <v>24</v>
      </c>
      <c r="L1007" s="2" t="s">
        <v>1110</v>
      </c>
      <c r="M1007" s="3">
        <v>44</v>
      </c>
      <c r="N1007">
        <v>1</v>
      </c>
      <c r="O1007">
        <v>4.3999999999999997E-2</v>
      </c>
      <c r="P1007" s="2" t="s">
        <v>1184</v>
      </c>
      <c r="Q1007" t="s">
        <v>1185</v>
      </c>
      <c r="R1007" t="s">
        <v>1044</v>
      </c>
      <c r="S1007" t="s">
        <v>1841</v>
      </c>
      <c r="T1007" t="s">
        <v>1066</v>
      </c>
      <c r="U1007">
        <v>43.903268379632209</v>
      </c>
      <c r="V1007" t="s">
        <v>1047</v>
      </c>
      <c r="W1007" t="s">
        <v>1047</v>
      </c>
    </row>
    <row r="1008" spans="1:23" x14ac:dyDescent="0.3">
      <c r="A1008" t="s">
        <v>1036</v>
      </c>
      <c r="B1008" t="s">
        <v>261</v>
      </c>
      <c r="C1008" t="s">
        <v>261</v>
      </c>
      <c r="D1008">
        <v>48962</v>
      </c>
      <c r="E1008" t="s">
        <v>5113</v>
      </c>
      <c r="F1008" t="s">
        <v>5114</v>
      </c>
      <c r="G1008" s="1" t="s">
        <v>5115</v>
      </c>
      <c r="H1008">
        <v>45788.335530856479</v>
      </c>
      <c r="I1008" t="s">
        <v>5116</v>
      </c>
      <c r="J1008">
        <v>100</v>
      </c>
      <c r="K1008" t="s">
        <v>24</v>
      </c>
      <c r="L1008" s="2" t="s">
        <v>16</v>
      </c>
      <c r="M1008" s="3">
        <v>85.2</v>
      </c>
      <c r="N1008">
        <v>1</v>
      </c>
      <c r="O1008">
        <v>8.5199999999999998E-2</v>
      </c>
      <c r="P1008" s="2" t="s">
        <v>2350</v>
      </c>
      <c r="Q1008" t="s">
        <v>1080</v>
      </c>
      <c r="R1008" t="s">
        <v>1044</v>
      </c>
      <c r="S1008" t="s">
        <v>3374</v>
      </c>
      <c r="T1008" t="s">
        <v>1708</v>
      </c>
      <c r="U1008">
        <v>36.85732931712846</v>
      </c>
      <c r="V1008" t="s">
        <v>1047</v>
      </c>
      <c r="W1008" t="s">
        <v>1047</v>
      </c>
    </row>
    <row r="1009" spans="1:23" x14ac:dyDescent="0.3">
      <c r="A1009" t="s">
        <v>1036</v>
      </c>
      <c r="B1009" t="s">
        <v>261</v>
      </c>
      <c r="C1009" t="s">
        <v>261</v>
      </c>
      <c r="D1009">
        <v>56753</v>
      </c>
      <c r="E1009" t="s">
        <v>5117</v>
      </c>
      <c r="F1009" t="s">
        <v>1097</v>
      </c>
      <c r="G1009" s="1" t="s">
        <v>3326</v>
      </c>
      <c r="H1009">
        <v>45788.077811539348</v>
      </c>
      <c r="I1009" t="s">
        <v>5118</v>
      </c>
      <c r="J1009">
        <v>110</v>
      </c>
      <c r="K1009" t="s">
        <v>24</v>
      </c>
      <c r="L1009" s="2" t="s">
        <v>16</v>
      </c>
      <c r="M1009" s="3">
        <v>85.2</v>
      </c>
      <c r="N1009">
        <v>1</v>
      </c>
      <c r="O1009">
        <v>8.5199999999999998E-2</v>
      </c>
      <c r="P1009" s="2" t="s">
        <v>2350</v>
      </c>
      <c r="Q1009" t="s">
        <v>1043</v>
      </c>
      <c r="R1009" t="s">
        <v>1044</v>
      </c>
      <c r="S1009" t="s">
        <v>3374</v>
      </c>
      <c r="T1009" t="s">
        <v>1052</v>
      </c>
      <c r="U1009">
        <v>40.033410798612749</v>
      </c>
      <c r="V1009" t="s">
        <v>1047</v>
      </c>
      <c r="W1009" t="s">
        <v>1047</v>
      </c>
    </row>
    <row r="1010" spans="1:23" x14ac:dyDescent="0.3">
      <c r="A1010" t="s">
        <v>1036</v>
      </c>
      <c r="B1010" t="s">
        <v>139</v>
      </c>
      <c r="C1010" t="s">
        <v>139</v>
      </c>
      <c r="D1010">
        <v>51929</v>
      </c>
      <c r="E1010" t="s">
        <v>5119</v>
      </c>
      <c r="F1010" t="s">
        <v>4469</v>
      </c>
      <c r="G1010" s="1" t="s">
        <v>5120</v>
      </c>
      <c r="H1010">
        <v>45788.065082986112</v>
      </c>
      <c r="I1010" t="s">
        <v>5121</v>
      </c>
      <c r="J1010">
        <v>100</v>
      </c>
      <c r="K1010" t="s">
        <v>24</v>
      </c>
      <c r="L1010" s="2" t="s">
        <v>16</v>
      </c>
      <c r="M1010" s="3">
        <v>109.23</v>
      </c>
      <c r="N1010">
        <v>1</v>
      </c>
      <c r="O1010">
        <v>0.10922999999999999</v>
      </c>
      <c r="P1010" s="2" t="s">
        <v>5093</v>
      </c>
      <c r="Q1010" t="s">
        <v>1043</v>
      </c>
      <c r="R1010" t="s">
        <v>1044</v>
      </c>
      <c r="S1010" t="s">
        <v>3374</v>
      </c>
      <c r="T1010" t="s">
        <v>2599</v>
      </c>
      <c r="U1010">
        <v>45.121400844909658</v>
      </c>
      <c r="V1010" t="s">
        <v>1047</v>
      </c>
      <c r="W1010" t="s">
        <v>1047</v>
      </c>
    </row>
    <row r="1011" spans="1:23" x14ac:dyDescent="0.3">
      <c r="A1011" t="s">
        <v>1036</v>
      </c>
      <c r="B1011" t="s">
        <v>624</v>
      </c>
      <c r="C1011" t="s">
        <v>624</v>
      </c>
      <c r="D1011">
        <v>57858</v>
      </c>
      <c r="E1011" t="s">
        <v>5122</v>
      </c>
      <c r="F1011" t="s">
        <v>5123</v>
      </c>
      <c r="G1011" s="1" t="s">
        <v>5124</v>
      </c>
      <c r="H1011">
        <v>45787.509756585649</v>
      </c>
      <c r="I1011" t="s">
        <v>5125</v>
      </c>
      <c r="J1011">
        <v>110</v>
      </c>
      <c r="K1011" t="s">
        <v>24</v>
      </c>
      <c r="L1011" s="2" t="s">
        <v>1110</v>
      </c>
      <c r="M1011" s="3">
        <v>41</v>
      </c>
      <c r="N1011">
        <v>1</v>
      </c>
      <c r="O1011">
        <v>4.1000000000000002E-2</v>
      </c>
      <c r="P1011" s="2" t="s">
        <v>1111</v>
      </c>
      <c r="Q1011" t="s">
        <v>1061</v>
      </c>
      <c r="R1011" t="s">
        <v>1044</v>
      </c>
      <c r="S1011" t="s">
        <v>1171</v>
      </c>
      <c r="T1011" t="s">
        <v>1118</v>
      </c>
      <c r="U1011">
        <v>72.845015891201911</v>
      </c>
      <c r="V1011" t="s">
        <v>1047</v>
      </c>
      <c r="W1011" t="s">
        <v>1047</v>
      </c>
    </row>
    <row r="1012" spans="1:23" x14ac:dyDescent="0.3">
      <c r="A1012" t="s">
        <v>1036</v>
      </c>
      <c r="B1012" t="s">
        <v>1019</v>
      </c>
      <c r="C1012" t="s">
        <v>1019</v>
      </c>
      <c r="D1012">
        <v>56848</v>
      </c>
      <c r="E1012" t="s">
        <v>5126</v>
      </c>
      <c r="F1012" t="s">
        <v>5127</v>
      </c>
      <c r="G1012" s="1" t="s">
        <v>5128</v>
      </c>
      <c r="H1012">
        <v>45787.504225613433</v>
      </c>
      <c r="I1012" t="s">
        <v>5129</v>
      </c>
      <c r="J1012">
        <v>110</v>
      </c>
      <c r="K1012" t="s">
        <v>24</v>
      </c>
      <c r="L1012" s="2" t="s">
        <v>16</v>
      </c>
      <c r="M1012" s="3">
        <v>65</v>
      </c>
      <c r="N1012">
        <v>1</v>
      </c>
      <c r="O1012">
        <v>6.5000000000000002E-2</v>
      </c>
      <c r="P1012" s="2" t="s">
        <v>1047</v>
      </c>
      <c r="Q1012" t="s">
        <v>1061</v>
      </c>
      <c r="R1012" t="s">
        <v>1044</v>
      </c>
      <c r="S1012" t="s">
        <v>1171</v>
      </c>
      <c r="T1012" t="s">
        <v>1113</v>
      </c>
      <c r="U1012">
        <v>57.776309768516519</v>
      </c>
      <c r="V1012" t="s">
        <v>1047</v>
      </c>
      <c r="W1012" t="s">
        <v>1047</v>
      </c>
    </row>
    <row r="1013" spans="1:23" x14ac:dyDescent="0.3">
      <c r="A1013" t="s">
        <v>1036</v>
      </c>
      <c r="B1013" t="s">
        <v>1019</v>
      </c>
      <c r="C1013" t="s">
        <v>1019</v>
      </c>
      <c r="D1013">
        <v>57441</v>
      </c>
      <c r="E1013" t="s">
        <v>5130</v>
      </c>
      <c r="F1013" t="s">
        <v>5131</v>
      </c>
      <c r="G1013" s="1" t="s">
        <v>2586</v>
      </c>
      <c r="H1013">
        <v>45787.109915497676</v>
      </c>
      <c r="I1013" t="s">
        <v>5132</v>
      </c>
      <c r="J1013">
        <v>110</v>
      </c>
      <c r="K1013" t="s">
        <v>24</v>
      </c>
      <c r="L1013" s="2" t="s">
        <v>16</v>
      </c>
      <c r="M1013" s="3">
        <v>65</v>
      </c>
      <c r="N1013">
        <v>1</v>
      </c>
      <c r="O1013">
        <v>6.5000000000000002E-2</v>
      </c>
      <c r="P1013" s="2" t="s">
        <v>1047</v>
      </c>
      <c r="Q1013" t="s">
        <v>1043</v>
      </c>
      <c r="R1013" t="s">
        <v>1044</v>
      </c>
      <c r="S1013" t="s">
        <v>1852</v>
      </c>
      <c r="T1013" t="s">
        <v>2755</v>
      </c>
      <c r="U1013">
        <v>118.23383981481309</v>
      </c>
      <c r="V1013" t="s">
        <v>1047</v>
      </c>
      <c r="W1013" t="s">
        <v>1047</v>
      </c>
    </row>
    <row r="1014" spans="1:23" x14ac:dyDescent="0.3">
      <c r="A1014" t="s">
        <v>1036</v>
      </c>
      <c r="B1014" t="s">
        <v>1019</v>
      </c>
      <c r="C1014" t="s">
        <v>1019</v>
      </c>
      <c r="D1014">
        <v>59477</v>
      </c>
      <c r="E1014" t="s">
        <v>5133</v>
      </c>
      <c r="F1014" t="s">
        <v>3287</v>
      </c>
      <c r="G1014" s="1" t="s">
        <v>4324</v>
      </c>
      <c r="H1014">
        <v>45786.833564872693</v>
      </c>
      <c r="I1014" t="s">
        <v>5134</v>
      </c>
      <c r="J1014">
        <v>110</v>
      </c>
      <c r="K1014" t="s">
        <v>24</v>
      </c>
      <c r="L1014" s="2" t="s">
        <v>16</v>
      </c>
      <c r="M1014" s="3">
        <v>65</v>
      </c>
      <c r="N1014">
        <v>1</v>
      </c>
      <c r="O1014">
        <v>6.5000000000000002E-2</v>
      </c>
      <c r="P1014" s="2" t="s">
        <v>1047</v>
      </c>
      <c r="Q1014" t="s">
        <v>1080</v>
      </c>
      <c r="R1014" t="s">
        <v>1044</v>
      </c>
      <c r="S1014" t="s">
        <v>3407</v>
      </c>
      <c r="T1014" t="s">
        <v>2958</v>
      </c>
      <c r="U1014">
        <v>55.322049178241294</v>
      </c>
      <c r="V1014" t="s">
        <v>1047</v>
      </c>
      <c r="W1014" t="s">
        <v>1047</v>
      </c>
    </row>
    <row r="1015" spans="1:23" x14ac:dyDescent="0.3">
      <c r="A1015" t="s">
        <v>1036</v>
      </c>
      <c r="B1015" t="s">
        <v>303</v>
      </c>
      <c r="C1015" t="s">
        <v>303</v>
      </c>
      <c r="D1015">
        <v>59237</v>
      </c>
      <c r="E1015" t="s">
        <v>5135</v>
      </c>
      <c r="F1015" t="s">
        <v>1789</v>
      </c>
      <c r="G1015" s="1" t="s">
        <v>5136</v>
      </c>
      <c r="H1015">
        <v>45786.452987789351</v>
      </c>
      <c r="I1015" t="s">
        <v>1128</v>
      </c>
      <c r="J1015">
        <v>110</v>
      </c>
      <c r="K1015" t="s">
        <v>24</v>
      </c>
      <c r="L1015" s="2" t="s">
        <v>16</v>
      </c>
      <c r="M1015" s="3">
        <v>6.8</v>
      </c>
      <c r="N1015">
        <v>1</v>
      </c>
      <c r="O1015">
        <v>6.7999999999999996E-3</v>
      </c>
      <c r="P1015" s="2" t="s">
        <v>1246</v>
      </c>
      <c r="Q1015" t="s">
        <v>1061</v>
      </c>
      <c r="R1015" t="s">
        <v>1044</v>
      </c>
      <c r="S1015" t="s">
        <v>1047</v>
      </c>
      <c r="T1015" t="s">
        <v>1071</v>
      </c>
      <c r="U1015">
        <v>41.135682986110623</v>
      </c>
      <c r="V1015" t="s">
        <v>1047</v>
      </c>
      <c r="W1015" t="s">
        <v>1047</v>
      </c>
    </row>
    <row r="1016" spans="1:23" x14ac:dyDescent="0.3">
      <c r="A1016" t="s">
        <v>1036</v>
      </c>
      <c r="B1016" t="s">
        <v>303</v>
      </c>
      <c r="C1016" t="s">
        <v>303</v>
      </c>
      <c r="D1016">
        <v>60053</v>
      </c>
      <c r="E1016" t="s">
        <v>5137</v>
      </c>
      <c r="F1016" t="s">
        <v>1784</v>
      </c>
      <c r="G1016" s="1" t="s">
        <v>2520</v>
      </c>
      <c r="H1016">
        <v>45786.450840150457</v>
      </c>
      <c r="I1016" t="s">
        <v>5138</v>
      </c>
      <c r="J1016">
        <v>110</v>
      </c>
      <c r="K1016" t="s">
        <v>24</v>
      </c>
      <c r="L1016" s="2" t="s">
        <v>16</v>
      </c>
      <c r="M1016" s="3">
        <v>6.8</v>
      </c>
      <c r="N1016">
        <v>1</v>
      </c>
      <c r="O1016">
        <v>6.7999999999999996E-3</v>
      </c>
      <c r="P1016" s="2" t="s">
        <v>1246</v>
      </c>
      <c r="Q1016" t="s">
        <v>1061</v>
      </c>
      <c r="R1016" t="s">
        <v>1044</v>
      </c>
      <c r="S1016" t="s">
        <v>3407</v>
      </c>
      <c r="T1016" t="s">
        <v>1046</v>
      </c>
      <c r="U1016">
        <v>39.50663137731317</v>
      </c>
      <c r="V1016" t="s">
        <v>1047</v>
      </c>
      <c r="W1016" t="s">
        <v>1047</v>
      </c>
    </row>
    <row r="1017" spans="1:23" x14ac:dyDescent="0.3">
      <c r="A1017" t="s">
        <v>1036</v>
      </c>
      <c r="B1017" t="s">
        <v>303</v>
      </c>
      <c r="C1017" t="s">
        <v>303</v>
      </c>
      <c r="D1017">
        <v>59237</v>
      </c>
      <c r="E1017" t="s">
        <v>5139</v>
      </c>
      <c r="F1017" t="s">
        <v>1789</v>
      </c>
      <c r="G1017" s="1" t="s">
        <v>4105</v>
      </c>
      <c r="H1017">
        <v>45786.450838402779</v>
      </c>
      <c r="I1017" t="s">
        <v>5140</v>
      </c>
      <c r="J1017">
        <v>110</v>
      </c>
      <c r="K1017" t="s">
        <v>24</v>
      </c>
      <c r="L1017" s="2" t="s">
        <v>16</v>
      </c>
      <c r="M1017" s="3">
        <v>6.8</v>
      </c>
      <c r="N1017">
        <v>1</v>
      </c>
      <c r="O1017">
        <v>6.7999999999999996E-3</v>
      </c>
      <c r="P1017" s="2" t="s">
        <v>1246</v>
      </c>
      <c r="Q1017" t="s">
        <v>1061</v>
      </c>
      <c r="R1017" t="s">
        <v>1044</v>
      </c>
      <c r="S1017" t="s">
        <v>3407</v>
      </c>
      <c r="T1017" t="s">
        <v>1071</v>
      </c>
      <c r="U1017">
        <v>41.136150277779961</v>
      </c>
      <c r="V1017" t="s">
        <v>1047</v>
      </c>
      <c r="W1017" t="s">
        <v>1047</v>
      </c>
    </row>
    <row r="1018" spans="1:23" x14ac:dyDescent="0.3">
      <c r="A1018" t="s">
        <v>1036</v>
      </c>
      <c r="B1018" t="s">
        <v>303</v>
      </c>
      <c r="C1018" t="s">
        <v>303</v>
      </c>
      <c r="D1018">
        <v>59234</v>
      </c>
      <c r="E1018" t="s">
        <v>5141</v>
      </c>
      <c r="F1018" t="s">
        <v>3006</v>
      </c>
      <c r="G1018" s="1" t="s">
        <v>5142</v>
      </c>
      <c r="H1018">
        <v>45786.45083696759</v>
      </c>
      <c r="I1018" t="s">
        <v>5143</v>
      </c>
      <c r="J1018">
        <v>110</v>
      </c>
      <c r="K1018" t="s">
        <v>24</v>
      </c>
      <c r="L1018" s="2" t="s">
        <v>16</v>
      </c>
      <c r="M1018" s="3">
        <v>6.8</v>
      </c>
      <c r="N1018">
        <v>1</v>
      </c>
      <c r="O1018">
        <v>6.7999999999999996E-3</v>
      </c>
      <c r="P1018" s="2" t="s">
        <v>1246</v>
      </c>
      <c r="Q1018" t="s">
        <v>1061</v>
      </c>
      <c r="R1018" t="s">
        <v>1044</v>
      </c>
      <c r="S1018" t="s">
        <v>3407</v>
      </c>
      <c r="T1018" t="s">
        <v>1365</v>
      </c>
      <c r="U1018">
        <v>47.84543197916355</v>
      </c>
      <c r="V1018" t="s">
        <v>1047</v>
      </c>
      <c r="W1018" t="s">
        <v>1047</v>
      </c>
    </row>
    <row r="1019" spans="1:23" x14ac:dyDescent="0.3">
      <c r="A1019" t="s">
        <v>1036</v>
      </c>
      <c r="B1019" t="s">
        <v>303</v>
      </c>
      <c r="C1019" t="s">
        <v>303</v>
      </c>
      <c r="D1019">
        <v>60053</v>
      </c>
      <c r="E1019" t="s">
        <v>5144</v>
      </c>
      <c r="F1019" t="s">
        <v>1784</v>
      </c>
      <c r="G1019" s="1" t="s">
        <v>5145</v>
      </c>
      <c r="H1019">
        <v>45786.450835625001</v>
      </c>
      <c r="I1019" t="s">
        <v>5146</v>
      </c>
      <c r="J1019">
        <v>110</v>
      </c>
      <c r="K1019" t="s">
        <v>24</v>
      </c>
      <c r="L1019" s="2" t="s">
        <v>16</v>
      </c>
      <c r="M1019" s="3">
        <v>6.8</v>
      </c>
      <c r="N1019">
        <v>1</v>
      </c>
      <c r="O1019">
        <v>6.7999999999999996E-3</v>
      </c>
      <c r="P1019" s="2" t="s">
        <v>1246</v>
      </c>
      <c r="Q1019" t="s">
        <v>1061</v>
      </c>
      <c r="R1019" t="s">
        <v>1044</v>
      </c>
      <c r="S1019" t="s">
        <v>3407</v>
      </c>
      <c r="T1019" t="s">
        <v>1046</v>
      </c>
      <c r="U1019">
        <v>39.50605472222378</v>
      </c>
      <c r="V1019" t="s">
        <v>1047</v>
      </c>
      <c r="W1019" t="s">
        <v>1047</v>
      </c>
    </row>
    <row r="1020" spans="1:23" x14ac:dyDescent="0.3">
      <c r="A1020" t="s">
        <v>1036</v>
      </c>
      <c r="B1020" t="s">
        <v>303</v>
      </c>
      <c r="C1020" t="s">
        <v>303</v>
      </c>
      <c r="D1020">
        <v>59234</v>
      </c>
      <c r="E1020" t="s">
        <v>5147</v>
      </c>
      <c r="F1020" t="s">
        <v>3006</v>
      </c>
      <c r="G1020" s="1" t="s">
        <v>4299</v>
      </c>
      <c r="H1020">
        <v>45786.450834143521</v>
      </c>
      <c r="I1020" t="s">
        <v>5148</v>
      </c>
      <c r="J1020">
        <v>110</v>
      </c>
      <c r="K1020" t="s">
        <v>24</v>
      </c>
      <c r="L1020" s="2" t="s">
        <v>16</v>
      </c>
      <c r="M1020" s="3">
        <v>6.8</v>
      </c>
      <c r="N1020">
        <v>1</v>
      </c>
      <c r="O1020">
        <v>6.7999999999999996E-3</v>
      </c>
      <c r="P1020" s="2" t="s">
        <v>1246</v>
      </c>
      <c r="Q1020" t="s">
        <v>1061</v>
      </c>
      <c r="R1020" t="s">
        <v>1044</v>
      </c>
      <c r="S1020" t="s">
        <v>3407</v>
      </c>
      <c r="T1020" t="s">
        <v>1365</v>
      </c>
      <c r="U1020">
        <v>47.844843796294299</v>
      </c>
      <c r="V1020" t="s">
        <v>1047</v>
      </c>
      <c r="W1020" t="s">
        <v>1047</v>
      </c>
    </row>
    <row r="1021" spans="1:23" x14ac:dyDescent="0.3">
      <c r="A1021" t="s">
        <v>1036</v>
      </c>
      <c r="B1021" t="s">
        <v>303</v>
      </c>
      <c r="C1021" t="s">
        <v>303</v>
      </c>
      <c r="D1021">
        <v>60053</v>
      </c>
      <c r="E1021" t="s">
        <v>5149</v>
      </c>
      <c r="F1021" t="s">
        <v>1784</v>
      </c>
      <c r="G1021" s="1" t="s">
        <v>5150</v>
      </c>
      <c r="H1021">
        <v>45786.450832812501</v>
      </c>
      <c r="I1021" t="s">
        <v>5151</v>
      </c>
      <c r="J1021">
        <v>110</v>
      </c>
      <c r="K1021" t="s">
        <v>24</v>
      </c>
      <c r="L1021" s="2" t="s">
        <v>16</v>
      </c>
      <c r="M1021" s="3">
        <v>6.8</v>
      </c>
      <c r="N1021">
        <v>1</v>
      </c>
      <c r="O1021">
        <v>6.7999999999999996E-3</v>
      </c>
      <c r="P1021" s="2" t="s">
        <v>1246</v>
      </c>
      <c r="Q1021" t="s">
        <v>1061</v>
      </c>
      <c r="R1021" t="s">
        <v>1044</v>
      </c>
      <c r="S1021" t="s">
        <v>3407</v>
      </c>
      <c r="T1021" t="s">
        <v>1046</v>
      </c>
      <c r="U1021">
        <v>39.507095983797633</v>
      </c>
      <c r="V1021" t="s">
        <v>1047</v>
      </c>
      <c r="W1021" t="s">
        <v>1047</v>
      </c>
    </row>
    <row r="1022" spans="1:23" x14ac:dyDescent="0.3">
      <c r="A1022" t="s">
        <v>1036</v>
      </c>
      <c r="B1022" t="s">
        <v>303</v>
      </c>
      <c r="C1022" t="s">
        <v>303</v>
      </c>
      <c r="D1022">
        <v>60053</v>
      </c>
      <c r="E1022" t="s">
        <v>5152</v>
      </c>
      <c r="F1022" t="s">
        <v>5153</v>
      </c>
      <c r="G1022" s="1" t="s">
        <v>3396</v>
      </c>
      <c r="H1022">
        <v>45786.450831365742</v>
      </c>
      <c r="I1022" t="s">
        <v>5154</v>
      </c>
      <c r="J1022">
        <v>110</v>
      </c>
      <c r="K1022" t="s">
        <v>24</v>
      </c>
      <c r="L1022" s="2" t="s">
        <v>16</v>
      </c>
      <c r="M1022" s="3">
        <v>6.8</v>
      </c>
      <c r="N1022">
        <v>1</v>
      </c>
      <c r="O1022">
        <v>6.7999999999999996E-3</v>
      </c>
      <c r="P1022" s="2" t="s">
        <v>1246</v>
      </c>
      <c r="Q1022" t="s">
        <v>1061</v>
      </c>
      <c r="R1022" t="s">
        <v>1044</v>
      </c>
      <c r="S1022" t="s">
        <v>3407</v>
      </c>
      <c r="T1022" t="s">
        <v>1046</v>
      </c>
      <c r="U1022">
        <v>39.518933622683107</v>
      </c>
      <c r="V1022" t="s">
        <v>1047</v>
      </c>
      <c r="W1022" t="s">
        <v>1047</v>
      </c>
    </row>
    <row r="1023" spans="1:23" x14ac:dyDescent="0.3">
      <c r="A1023" t="s">
        <v>1036</v>
      </c>
      <c r="B1023" t="s">
        <v>303</v>
      </c>
      <c r="C1023" t="s">
        <v>303</v>
      </c>
      <c r="D1023">
        <v>60053</v>
      </c>
      <c r="E1023" t="s">
        <v>5155</v>
      </c>
      <c r="F1023" t="s">
        <v>1784</v>
      </c>
      <c r="G1023" s="1" t="s">
        <v>1695</v>
      </c>
      <c r="H1023">
        <v>45786.450830000002</v>
      </c>
      <c r="I1023" t="s">
        <v>5156</v>
      </c>
      <c r="J1023">
        <v>110</v>
      </c>
      <c r="K1023" t="s">
        <v>24</v>
      </c>
      <c r="L1023" s="2" t="s">
        <v>16</v>
      </c>
      <c r="M1023" s="3">
        <v>6.8</v>
      </c>
      <c r="N1023">
        <v>1</v>
      </c>
      <c r="O1023">
        <v>6.7999999999999996E-3</v>
      </c>
      <c r="P1023" s="2" t="s">
        <v>1246</v>
      </c>
      <c r="Q1023" t="s">
        <v>1061</v>
      </c>
      <c r="R1023" t="s">
        <v>1044</v>
      </c>
      <c r="S1023" t="s">
        <v>3407</v>
      </c>
      <c r="T1023" t="s">
        <v>1046</v>
      </c>
      <c r="U1023">
        <v>39.507582291669678</v>
      </c>
      <c r="V1023" t="s">
        <v>1047</v>
      </c>
      <c r="W1023" t="s">
        <v>1047</v>
      </c>
    </row>
    <row r="1024" spans="1:23" x14ac:dyDescent="0.3">
      <c r="A1024" t="s">
        <v>1036</v>
      </c>
      <c r="B1024" t="s">
        <v>303</v>
      </c>
      <c r="C1024" t="s">
        <v>303</v>
      </c>
      <c r="D1024">
        <v>60053</v>
      </c>
      <c r="E1024" t="s">
        <v>5157</v>
      </c>
      <c r="F1024" t="s">
        <v>5153</v>
      </c>
      <c r="G1024" s="1" t="s">
        <v>3694</v>
      </c>
      <c r="H1024">
        <v>45786.450828449073</v>
      </c>
      <c r="I1024" t="s">
        <v>5158</v>
      </c>
      <c r="J1024">
        <v>110</v>
      </c>
      <c r="K1024" t="s">
        <v>24</v>
      </c>
      <c r="L1024" s="2" t="s">
        <v>16</v>
      </c>
      <c r="M1024" s="3">
        <v>6.8</v>
      </c>
      <c r="N1024">
        <v>1</v>
      </c>
      <c r="O1024">
        <v>6.7999999999999996E-3</v>
      </c>
      <c r="P1024" s="2" t="s">
        <v>1246</v>
      </c>
      <c r="Q1024" t="s">
        <v>1061</v>
      </c>
      <c r="R1024" t="s">
        <v>1044</v>
      </c>
      <c r="S1024" t="s">
        <v>3407</v>
      </c>
      <c r="T1024" t="s">
        <v>1046</v>
      </c>
      <c r="U1024">
        <v>39.519510381942382</v>
      </c>
      <c r="V1024" t="s">
        <v>1047</v>
      </c>
      <c r="W1024" t="s">
        <v>1047</v>
      </c>
    </row>
    <row r="1025" spans="1:23" x14ac:dyDescent="0.3">
      <c r="A1025" t="s">
        <v>1036</v>
      </c>
      <c r="B1025" t="s">
        <v>455</v>
      </c>
      <c r="C1025" t="s">
        <v>455</v>
      </c>
      <c r="D1025">
        <v>57199</v>
      </c>
      <c r="E1025" t="s">
        <v>5159</v>
      </c>
      <c r="F1025" t="s">
        <v>5160</v>
      </c>
      <c r="G1025" s="1" t="s">
        <v>5161</v>
      </c>
      <c r="H1025">
        <v>45785.957725358792</v>
      </c>
      <c r="I1025" t="s">
        <v>5162</v>
      </c>
      <c r="J1025">
        <v>100</v>
      </c>
      <c r="K1025" t="s">
        <v>24</v>
      </c>
      <c r="L1025" s="2" t="s">
        <v>16</v>
      </c>
      <c r="M1025" s="3">
        <v>40.200000000000003</v>
      </c>
      <c r="N1025">
        <v>1</v>
      </c>
      <c r="O1025">
        <v>4.0200000000000007E-2</v>
      </c>
      <c r="P1025" s="2" t="s">
        <v>2258</v>
      </c>
      <c r="Q1025" t="s">
        <v>1080</v>
      </c>
      <c r="R1025" t="s">
        <v>1044</v>
      </c>
      <c r="S1025" t="s">
        <v>2243</v>
      </c>
      <c r="T1025" t="s">
        <v>1405</v>
      </c>
      <c r="U1025">
        <v>80.920402384261251</v>
      </c>
      <c r="V1025" t="s">
        <v>1047</v>
      </c>
      <c r="W1025" t="s">
        <v>1047</v>
      </c>
    </row>
    <row r="1026" spans="1:23" x14ac:dyDescent="0.3">
      <c r="A1026" t="s">
        <v>1036</v>
      </c>
      <c r="B1026" t="s">
        <v>455</v>
      </c>
      <c r="C1026" t="s">
        <v>455</v>
      </c>
      <c r="D1026">
        <v>57074</v>
      </c>
      <c r="E1026" t="s">
        <v>5163</v>
      </c>
      <c r="F1026" t="s">
        <v>5164</v>
      </c>
      <c r="G1026" s="1" t="s">
        <v>5165</v>
      </c>
      <c r="H1026">
        <v>45785.957721435188</v>
      </c>
      <c r="I1026" t="s">
        <v>5166</v>
      </c>
      <c r="J1026">
        <v>100</v>
      </c>
      <c r="K1026" t="s">
        <v>24</v>
      </c>
      <c r="L1026" s="2" t="s">
        <v>16</v>
      </c>
      <c r="M1026" s="3">
        <v>40.200000000000003</v>
      </c>
      <c r="N1026">
        <v>1</v>
      </c>
      <c r="O1026">
        <v>4.0200000000000007E-2</v>
      </c>
      <c r="P1026" s="2" t="s">
        <v>2258</v>
      </c>
      <c r="Q1026" t="s">
        <v>1080</v>
      </c>
      <c r="R1026" t="s">
        <v>1044</v>
      </c>
      <c r="S1026" t="s">
        <v>2243</v>
      </c>
      <c r="T1026" t="s">
        <v>1805</v>
      </c>
      <c r="U1026">
        <v>79.587789444442024</v>
      </c>
      <c r="V1026" t="s">
        <v>1047</v>
      </c>
      <c r="W1026" t="s">
        <v>1047</v>
      </c>
    </row>
    <row r="1027" spans="1:23" x14ac:dyDescent="0.3">
      <c r="A1027" t="s">
        <v>1036</v>
      </c>
      <c r="B1027" t="s">
        <v>1019</v>
      </c>
      <c r="C1027" t="s">
        <v>1019</v>
      </c>
      <c r="D1027">
        <v>59477</v>
      </c>
      <c r="E1027" t="s">
        <v>5167</v>
      </c>
      <c r="F1027" t="s">
        <v>1243</v>
      </c>
      <c r="G1027" s="1" t="s">
        <v>5168</v>
      </c>
      <c r="H1027">
        <v>45785.913526053242</v>
      </c>
      <c r="I1027" t="s">
        <v>1128</v>
      </c>
      <c r="J1027">
        <v>110</v>
      </c>
      <c r="K1027" t="s">
        <v>24</v>
      </c>
      <c r="L1027" s="2" t="s">
        <v>16</v>
      </c>
      <c r="M1027" s="3">
        <v>65</v>
      </c>
      <c r="N1027">
        <v>1</v>
      </c>
      <c r="O1027">
        <v>6.5000000000000002E-2</v>
      </c>
      <c r="P1027" s="2" t="s">
        <v>1047</v>
      </c>
      <c r="Q1027" t="s">
        <v>1080</v>
      </c>
      <c r="R1027" t="s">
        <v>1044</v>
      </c>
      <c r="S1027" t="s">
        <v>1047</v>
      </c>
      <c r="T1027" t="s">
        <v>1113</v>
      </c>
      <c r="U1027">
        <v>57.132619583331689</v>
      </c>
      <c r="V1027" t="s">
        <v>1047</v>
      </c>
      <c r="W1027" t="s">
        <v>1047</v>
      </c>
    </row>
    <row r="1028" spans="1:23" x14ac:dyDescent="0.3">
      <c r="A1028" t="s">
        <v>1036</v>
      </c>
      <c r="B1028" t="s">
        <v>1019</v>
      </c>
      <c r="C1028" t="s">
        <v>1019</v>
      </c>
      <c r="D1028">
        <v>56829</v>
      </c>
      <c r="E1028" t="s">
        <v>5169</v>
      </c>
      <c r="F1028" t="s">
        <v>5170</v>
      </c>
      <c r="G1028" s="1" t="s">
        <v>1413</v>
      </c>
      <c r="H1028">
        <v>45785.353015949077</v>
      </c>
      <c r="I1028" t="s">
        <v>5171</v>
      </c>
      <c r="J1028">
        <v>110</v>
      </c>
      <c r="K1028" t="s">
        <v>24</v>
      </c>
      <c r="L1028" s="2" t="s">
        <v>16</v>
      </c>
      <c r="M1028" s="3">
        <v>65</v>
      </c>
      <c r="N1028">
        <v>1</v>
      </c>
      <c r="O1028">
        <v>6.5000000000000002E-2</v>
      </c>
      <c r="P1028" s="2" t="s">
        <v>1047</v>
      </c>
      <c r="Q1028" t="s">
        <v>1061</v>
      </c>
      <c r="R1028" t="s">
        <v>1044</v>
      </c>
      <c r="S1028" t="s">
        <v>1141</v>
      </c>
      <c r="T1028" t="s">
        <v>1797</v>
      </c>
      <c r="U1028">
        <v>64.228027986115194</v>
      </c>
      <c r="V1028" t="s">
        <v>1047</v>
      </c>
      <c r="W1028" t="s">
        <v>1047</v>
      </c>
    </row>
    <row r="1029" spans="1:23" x14ac:dyDescent="0.3">
      <c r="A1029" t="s">
        <v>1036</v>
      </c>
      <c r="B1029" t="s">
        <v>538</v>
      </c>
      <c r="C1029" t="s">
        <v>538</v>
      </c>
      <c r="D1029">
        <v>55887</v>
      </c>
      <c r="E1029" t="s">
        <v>5172</v>
      </c>
      <c r="F1029" t="s">
        <v>5173</v>
      </c>
      <c r="G1029" s="1" t="s">
        <v>5174</v>
      </c>
      <c r="H1029">
        <v>45785.346542638887</v>
      </c>
      <c r="I1029" t="s">
        <v>5175</v>
      </c>
      <c r="J1029">
        <v>110</v>
      </c>
      <c r="K1029" t="s">
        <v>24</v>
      </c>
      <c r="L1029" s="2" t="s">
        <v>16</v>
      </c>
      <c r="M1029" s="3">
        <v>71.900000000000006</v>
      </c>
      <c r="N1029">
        <v>1</v>
      </c>
      <c r="O1029">
        <v>7.1900000000000006E-2</v>
      </c>
      <c r="P1029" s="2" t="s">
        <v>1802</v>
      </c>
      <c r="Q1029" t="s">
        <v>1061</v>
      </c>
      <c r="R1029" t="s">
        <v>1044</v>
      </c>
      <c r="S1029" t="s">
        <v>1171</v>
      </c>
      <c r="T1029" t="s">
        <v>1071</v>
      </c>
      <c r="U1029">
        <v>41.079748888892937</v>
      </c>
      <c r="V1029" t="s">
        <v>1047</v>
      </c>
      <c r="W1029" t="s">
        <v>1047</v>
      </c>
    </row>
    <row r="1030" spans="1:23" x14ac:dyDescent="0.3">
      <c r="A1030" t="s">
        <v>1036</v>
      </c>
      <c r="B1030" t="s">
        <v>538</v>
      </c>
      <c r="C1030" t="s">
        <v>538</v>
      </c>
      <c r="D1030">
        <v>55887</v>
      </c>
      <c r="E1030" t="s">
        <v>5176</v>
      </c>
      <c r="F1030" t="s">
        <v>5173</v>
      </c>
      <c r="G1030" s="1" t="s">
        <v>3248</v>
      </c>
      <c r="H1030">
        <v>45785.325436226849</v>
      </c>
      <c r="I1030" t="s">
        <v>5177</v>
      </c>
      <c r="J1030">
        <v>110</v>
      </c>
      <c r="K1030" t="s">
        <v>24</v>
      </c>
      <c r="L1030" s="2" t="s">
        <v>16</v>
      </c>
      <c r="M1030" s="3">
        <v>71.900000000000006</v>
      </c>
      <c r="N1030">
        <v>1</v>
      </c>
      <c r="O1030">
        <v>7.1900000000000006E-2</v>
      </c>
      <c r="P1030" s="2" t="s">
        <v>1802</v>
      </c>
      <c r="Q1030" t="s">
        <v>1061</v>
      </c>
      <c r="R1030" t="s">
        <v>1044</v>
      </c>
      <c r="S1030" t="s">
        <v>1171</v>
      </c>
      <c r="T1030" t="s">
        <v>1071</v>
      </c>
      <c r="U1030">
        <v>41.080224872683168</v>
      </c>
      <c r="V1030" t="s">
        <v>1047</v>
      </c>
      <c r="W1030" t="s">
        <v>1047</v>
      </c>
    </row>
    <row r="1031" spans="1:23" x14ac:dyDescent="0.3">
      <c r="A1031" t="s">
        <v>1036</v>
      </c>
      <c r="B1031" t="s">
        <v>1019</v>
      </c>
      <c r="C1031" t="s">
        <v>1019</v>
      </c>
      <c r="D1031">
        <v>59477</v>
      </c>
      <c r="E1031" t="s">
        <v>5178</v>
      </c>
      <c r="F1031" t="s">
        <v>1198</v>
      </c>
      <c r="G1031" s="1" t="s">
        <v>5179</v>
      </c>
      <c r="H1031">
        <v>45785.310932939807</v>
      </c>
      <c r="I1031" t="s">
        <v>5180</v>
      </c>
      <c r="J1031">
        <v>110</v>
      </c>
      <c r="K1031" t="s">
        <v>24</v>
      </c>
      <c r="L1031" s="2" t="s">
        <v>16</v>
      </c>
      <c r="M1031" s="3">
        <v>65</v>
      </c>
      <c r="N1031">
        <v>1</v>
      </c>
      <c r="O1031">
        <v>6.5000000000000002E-2</v>
      </c>
      <c r="P1031" s="2" t="s">
        <v>1047</v>
      </c>
      <c r="Q1031" t="s">
        <v>1061</v>
      </c>
      <c r="R1031" t="s">
        <v>1044</v>
      </c>
      <c r="S1031" t="s">
        <v>1171</v>
      </c>
      <c r="T1031" t="s">
        <v>1179</v>
      </c>
      <c r="U1031">
        <v>58.169560879628989</v>
      </c>
      <c r="V1031" t="s">
        <v>1047</v>
      </c>
      <c r="W1031" t="s">
        <v>1047</v>
      </c>
    </row>
    <row r="1032" spans="1:23" x14ac:dyDescent="0.3">
      <c r="A1032" t="s">
        <v>1036</v>
      </c>
      <c r="B1032" t="s">
        <v>1019</v>
      </c>
      <c r="C1032" t="s">
        <v>1019</v>
      </c>
      <c r="D1032">
        <v>56848</v>
      </c>
      <c r="E1032" t="s">
        <v>5181</v>
      </c>
      <c r="F1032" t="s">
        <v>5182</v>
      </c>
      <c r="G1032" s="1" t="s">
        <v>5183</v>
      </c>
      <c r="H1032">
        <v>45785.310931250002</v>
      </c>
      <c r="I1032" t="s">
        <v>5184</v>
      </c>
      <c r="J1032">
        <v>110</v>
      </c>
      <c r="K1032" t="s">
        <v>24</v>
      </c>
      <c r="L1032" s="2" t="s">
        <v>16</v>
      </c>
      <c r="M1032" s="3">
        <v>65</v>
      </c>
      <c r="N1032">
        <v>1</v>
      </c>
      <c r="O1032">
        <v>6.5000000000000002E-2</v>
      </c>
      <c r="P1032" s="2" t="s">
        <v>1047</v>
      </c>
      <c r="Q1032" t="s">
        <v>1061</v>
      </c>
      <c r="R1032" t="s">
        <v>1044</v>
      </c>
      <c r="S1032" t="s">
        <v>1171</v>
      </c>
      <c r="T1032" t="s">
        <v>1113</v>
      </c>
      <c r="U1032">
        <v>57.844630486113601</v>
      </c>
      <c r="V1032" t="s">
        <v>1047</v>
      </c>
      <c r="W1032" t="s">
        <v>1047</v>
      </c>
    </row>
    <row r="1033" spans="1:23" x14ac:dyDescent="0.3">
      <c r="A1033" t="s">
        <v>1036</v>
      </c>
      <c r="B1033" t="s">
        <v>1019</v>
      </c>
      <c r="C1033" t="s">
        <v>1019</v>
      </c>
      <c r="D1033">
        <v>59477</v>
      </c>
      <c r="E1033" t="s">
        <v>5185</v>
      </c>
      <c r="F1033" t="s">
        <v>5186</v>
      </c>
      <c r="G1033" s="1" t="s">
        <v>5187</v>
      </c>
      <c r="H1033">
        <v>45785.246322847219</v>
      </c>
      <c r="I1033" t="s">
        <v>5188</v>
      </c>
      <c r="J1033">
        <v>110</v>
      </c>
      <c r="K1033" t="s">
        <v>24</v>
      </c>
      <c r="L1033" s="2" t="s">
        <v>16</v>
      </c>
      <c r="M1033" s="3">
        <v>65</v>
      </c>
      <c r="N1033">
        <v>1</v>
      </c>
      <c r="O1033">
        <v>6.5000000000000002E-2</v>
      </c>
      <c r="P1033" s="2" t="s">
        <v>1047</v>
      </c>
      <c r="Q1033" t="s">
        <v>1043</v>
      </c>
      <c r="R1033" t="s">
        <v>1044</v>
      </c>
      <c r="S1033" t="s">
        <v>1171</v>
      </c>
      <c r="T1033" t="s">
        <v>1179</v>
      </c>
      <c r="U1033">
        <v>58.527657175924112</v>
      </c>
      <c r="V1033" t="s">
        <v>1047</v>
      </c>
      <c r="W1033" t="s">
        <v>1047</v>
      </c>
    </row>
    <row r="1034" spans="1:23" x14ac:dyDescent="0.3">
      <c r="A1034" t="s">
        <v>1036</v>
      </c>
      <c r="B1034" t="s">
        <v>1019</v>
      </c>
      <c r="C1034" t="s">
        <v>1019</v>
      </c>
      <c r="D1034">
        <v>56829</v>
      </c>
      <c r="E1034" t="s">
        <v>5189</v>
      </c>
      <c r="F1034" t="s">
        <v>2472</v>
      </c>
      <c r="G1034" s="1" t="s">
        <v>1296</v>
      </c>
      <c r="H1034">
        <v>45784.804009479158</v>
      </c>
      <c r="I1034" t="s">
        <v>5190</v>
      </c>
      <c r="J1034">
        <v>110</v>
      </c>
      <c r="K1034" t="s">
        <v>24</v>
      </c>
      <c r="L1034" s="2" t="s">
        <v>16</v>
      </c>
      <c r="M1034" s="3">
        <v>65</v>
      </c>
      <c r="N1034">
        <v>1</v>
      </c>
      <c r="O1034">
        <v>6.5000000000000002E-2</v>
      </c>
      <c r="P1034" s="2" t="s">
        <v>1047</v>
      </c>
      <c r="Q1034" t="s">
        <v>1080</v>
      </c>
      <c r="R1034" t="s">
        <v>1044</v>
      </c>
      <c r="S1034" t="s">
        <v>1861</v>
      </c>
      <c r="T1034" t="s">
        <v>1797</v>
      </c>
      <c r="U1034">
        <v>64.120227766201424</v>
      </c>
      <c r="V1034" t="s">
        <v>1047</v>
      </c>
      <c r="W1034" t="s">
        <v>1047</v>
      </c>
    </row>
    <row r="1035" spans="1:23" x14ac:dyDescent="0.3">
      <c r="A1035" t="s">
        <v>1036</v>
      </c>
      <c r="B1035" t="s">
        <v>1019</v>
      </c>
      <c r="C1035" t="s">
        <v>1019</v>
      </c>
      <c r="D1035">
        <v>56829</v>
      </c>
      <c r="E1035" t="s">
        <v>5191</v>
      </c>
      <c r="F1035" t="s">
        <v>2472</v>
      </c>
      <c r="G1035" s="1" t="s">
        <v>1369</v>
      </c>
      <c r="H1035">
        <v>45784.804007997693</v>
      </c>
      <c r="I1035" t="s">
        <v>5192</v>
      </c>
      <c r="J1035">
        <v>110</v>
      </c>
      <c r="K1035" t="s">
        <v>24</v>
      </c>
      <c r="L1035" s="2" t="s">
        <v>16</v>
      </c>
      <c r="M1035" s="3">
        <v>65</v>
      </c>
      <c r="N1035">
        <v>1</v>
      </c>
      <c r="O1035">
        <v>6.5000000000000002E-2</v>
      </c>
      <c r="P1035" s="2" t="s">
        <v>1047</v>
      </c>
      <c r="Q1035" t="s">
        <v>1080</v>
      </c>
      <c r="R1035" t="s">
        <v>1044</v>
      </c>
      <c r="S1035" t="s">
        <v>1861</v>
      </c>
      <c r="T1035" t="s">
        <v>1797</v>
      </c>
      <c r="U1035">
        <v>64.176631180554978</v>
      </c>
      <c r="V1035" t="s">
        <v>1047</v>
      </c>
      <c r="W1035" t="s">
        <v>1047</v>
      </c>
    </row>
    <row r="1036" spans="1:23" x14ac:dyDescent="0.3">
      <c r="A1036" t="s">
        <v>1036</v>
      </c>
      <c r="B1036" t="s">
        <v>636</v>
      </c>
      <c r="C1036" t="s">
        <v>636</v>
      </c>
      <c r="D1036">
        <v>58550</v>
      </c>
      <c r="E1036" t="s">
        <v>5193</v>
      </c>
      <c r="F1036" t="s">
        <v>1920</v>
      </c>
      <c r="G1036" s="1" t="s">
        <v>5194</v>
      </c>
      <c r="H1036">
        <v>45784.796984305547</v>
      </c>
      <c r="I1036" t="s">
        <v>5195</v>
      </c>
      <c r="J1036">
        <v>110</v>
      </c>
      <c r="K1036" t="s">
        <v>24</v>
      </c>
      <c r="L1036" s="2" t="s">
        <v>16</v>
      </c>
      <c r="M1036" s="3">
        <v>63.3</v>
      </c>
      <c r="N1036">
        <v>1</v>
      </c>
      <c r="O1036">
        <v>6.3299999999999995E-2</v>
      </c>
      <c r="P1036" s="2" t="s">
        <v>1047</v>
      </c>
      <c r="Q1036" t="s">
        <v>1080</v>
      </c>
      <c r="R1036" t="s">
        <v>1044</v>
      </c>
      <c r="S1036" t="s">
        <v>1861</v>
      </c>
      <c r="T1036" t="s">
        <v>1867</v>
      </c>
      <c r="U1036">
        <v>88.376932418977958</v>
      </c>
      <c r="V1036" t="s">
        <v>1047</v>
      </c>
      <c r="W1036" t="s">
        <v>1047</v>
      </c>
    </row>
    <row r="1037" spans="1:23" x14ac:dyDescent="0.3">
      <c r="A1037" t="s">
        <v>1036</v>
      </c>
      <c r="B1037" t="s">
        <v>345</v>
      </c>
      <c r="C1037" t="s">
        <v>345</v>
      </c>
      <c r="D1037">
        <v>59868</v>
      </c>
      <c r="E1037" t="s">
        <v>5196</v>
      </c>
      <c r="F1037" t="s">
        <v>4781</v>
      </c>
      <c r="G1037" s="1" t="s">
        <v>5197</v>
      </c>
      <c r="H1037">
        <v>45784.783576967588</v>
      </c>
      <c r="I1037" t="s">
        <v>5198</v>
      </c>
      <c r="J1037">
        <v>110</v>
      </c>
      <c r="K1037" t="s">
        <v>24</v>
      </c>
      <c r="L1037" s="2" t="s">
        <v>16</v>
      </c>
      <c r="M1037" s="3">
        <v>16.8</v>
      </c>
      <c r="N1037">
        <v>1</v>
      </c>
      <c r="O1037">
        <v>1.6799999999999999E-2</v>
      </c>
      <c r="P1037" s="2" t="s">
        <v>1246</v>
      </c>
      <c r="Q1037" t="s">
        <v>1080</v>
      </c>
      <c r="R1037" t="s">
        <v>1044</v>
      </c>
      <c r="S1037" t="s">
        <v>1861</v>
      </c>
      <c r="T1037" t="s">
        <v>2445</v>
      </c>
      <c r="U1037">
        <v>37.538588078707107</v>
      </c>
      <c r="V1037" t="s">
        <v>1047</v>
      </c>
      <c r="W1037" t="s">
        <v>1047</v>
      </c>
    </row>
    <row r="1038" spans="1:23" x14ac:dyDescent="0.3">
      <c r="A1038" t="s">
        <v>1036</v>
      </c>
      <c r="B1038" t="s">
        <v>345</v>
      </c>
      <c r="C1038" t="s">
        <v>345</v>
      </c>
      <c r="D1038">
        <v>59868</v>
      </c>
      <c r="E1038" t="s">
        <v>5199</v>
      </c>
      <c r="F1038" t="s">
        <v>4781</v>
      </c>
      <c r="G1038" s="1" t="s">
        <v>5200</v>
      </c>
      <c r="H1038">
        <v>45784.783104745373</v>
      </c>
      <c r="I1038" t="s">
        <v>5201</v>
      </c>
      <c r="J1038">
        <v>110</v>
      </c>
      <c r="K1038" t="s">
        <v>24</v>
      </c>
      <c r="L1038" s="2" t="s">
        <v>16</v>
      </c>
      <c r="M1038" s="3">
        <v>16.8</v>
      </c>
      <c r="N1038">
        <v>1</v>
      </c>
      <c r="O1038">
        <v>1.6799999999999999E-2</v>
      </c>
      <c r="P1038" s="2" t="s">
        <v>1246</v>
      </c>
      <c r="Q1038" t="s">
        <v>1080</v>
      </c>
      <c r="R1038" t="s">
        <v>1044</v>
      </c>
      <c r="S1038" t="s">
        <v>1861</v>
      </c>
      <c r="T1038" t="s">
        <v>2445</v>
      </c>
      <c r="U1038">
        <v>37.378616099536877</v>
      </c>
      <c r="V1038" t="s">
        <v>1047</v>
      </c>
      <c r="W1038" t="s">
        <v>1047</v>
      </c>
    </row>
    <row r="1039" spans="1:23" x14ac:dyDescent="0.3">
      <c r="A1039" t="s">
        <v>1036</v>
      </c>
      <c r="B1039" t="s">
        <v>345</v>
      </c>
      <c r="C1039" t="s">
        <v>345</v>
      </c>
      <c r="D1039">
        <v>59736</v>
      </c>
      <c r="E1039" t="s">
        <v>5202</v>
      </c>
      <c r="F1039" t="s">
        <v>4699</v>
      </c>
      <c r="G1039" s="1" t="s">
        <v>2706</v>
      </c>
      <c r="H1039">
        <v>45784.783103298607</v>
      </c>
      <c r="I1039" t="s">
        <v>5203</v>
      </c>
      <c r="J1039">
        <v>110</v>
      </c>
      <c r="K1039" t="s">
        <v>24</v>
      </c>
      <c r="L1039" s="2" t="s">
        <v>16</v>
      </c>
      <c r="M1039" s="3">
        <v>16.8</v>
      </c>
      <c r="N1039">
        <v>1</v>
      </c>
      <c r="O1039">
        <v>1.6799999999999999E-2</v>
      </c>
      <c r="P1039" s="2" t="s">
        <v>1246</v>
      </c>
      <c r="Q1039" t="s">
        <v>1080</v>
      </c>
      <c r="R1039" t="s">
        <v>1044</v>
      </c>
      <c r="S1039" t="s">
        <v>1861</v>
      </c>
      <c r="T1039" t="s">
        <v>1708</v>
      </c>
      <c r="U1039">
        <v>36.578134467592463</v>
      </c>
      <c r="V1039" t="s">
        <v>1047</v>
      </c>
      <c r="W1039" t="s">
        <v>1047</v>
      </c>
    </row>
    <row r="1040" spans="1:23" x14ac:dyDescent="0.3">
      <c r="A1040" t="s">
        <v>1036</v>
      </c>
      <c r="B1040" t="s">
        <v>345</v>
      </c>
      <c r="C1040" t="s">
        <v>345</v>
      </c>
      <c r="D1040">
        <v>59868</v>
      </c>
      <c r="E1040" t="s">
        <v>5204</v>
      </c>
      <c r="F1040" t="s">
        <v>4781</v>
      </c>
      <c r="G1040" s="1" t="s">
        <v>1913</v>
      </c>
      <c r="H1040">
        <v>45784.778992361113</v>
      </c>
      <c r="I1040" t="s">
        <v>5205</v>
      </c>
      <c r="J1040">
        <v>110</v>
      </c>
      <c r="K1040" t="s">
        <v>24</v>
      </c>
      <c r="L1040" s="2" t="s">
        <v>16</v>
      </c>
      <c r="M1040" s="3">
        <v>16.8</v>
      </c>
      <c r="N1040">
        <v>1</v>
      </c>
      <c r="O1040">
        <v>1.6799999999999999E-2</v>
      </c>
      <c r="P1040" s="2" t="s">
        <v>1246</v>
      </c>
      <c r="Q1040" t="s">
        <v>1080</v>
      </c>
      <c r="R1040" t="s">
        <v>1044</v>
      </c>
      <c r="S1040" t="s">
        <v>1861</v>
      </c>
      <c r="T1040" t="s">
        <v>2445</v>
      </c>
      <c r="U1040">
        <v>37.465866597223787</v>
      </c>
      <c r="V1040" t="s">
        <v>1047</v>
      </c>
      <c r="W1040" t="s">
        <v>1047</v>
      </c>
    </row>
    <row r="1041" spans="1:23" x14ac:dyDescent="0.3">
      <c r="A1041" t="s">
        <v>1036</v>
      </c>
      <c r="B1041" t="s">
        <v>1019</v>
      </c>
      <c r="C1041" t="s">
        <v>1019</v>
      </c>
      <c r="D1041">
        <v>56848</v>
      </c>
      <c r="E1041" t="s">
        <v>5206</v>
      </c>
      <c r="F1041" t="s">
        <v>1291</v>
      </c>
      <c r="G1041" s="1" t="s">
        <v>5207</v>
      </c>
      <c r="H1041">
        <v>45784.737103217587</v>
      </c>
      <c r="I1041" t="s">
        <v>5208</v>
      </c>
      <c r="J1041">
        <v>110</v>
      </c>
      <c r="K1041" t="s">
        <v>24</v>
      </c>
      <c r="L1041" s="2" t="s">
        <v>16</v>
      </c>
      <c r="M1041" s="3">
        <v>65</v>
      </c>
      <c r="N1041">
        <v>1</v>
      </c>
      <c r="O1041">
        <v>6.5000000000000002E-2</v>
      </c>
      <c r="P1041" s="2" t="s">
        <v>1047</v>
      </c>
      <c r="Q1041" t="s">
        <v>1080</v>
      </c>
      <c r="R1041" t="s">
        <v>1044</v>
      </c>
      <c r="S1041" t="s">
        <v>1171</v>
      </c>
      <c r="T1041" t="s">
        <v>1113</v>
      </c>
      <c r="U1041">
        <v>57.453070243056573</v>
      </c>
      <c r="V1041" t="s">
        <v>1047</v>
      </c>
      <c r="W1041" t="s">
        <v>1047</v>
      </c>
    </row>
    <row r="1042" spans="1:23" x14ac:dyDescent="0.3">
      <c r="A1042" t="s">
        <v>1036</v>
      </c>
      <c r="B1042" t="s">
        <v>1019</v>
      </c>
      <c r="C1042" t="s">
        <v>1019</v>
      </c>
      <c r="D1042">
        <v>59477</v>
      </c>
      <c r="E1042" t="s">
        <v>5209</v>
      </c>
      <c r="F1042" t="s">
        <v>3263</v>
      </c>
      <c r="G1042" s="1" t="s">
        <v>3243</v>
      </c>
      <c r="H1042">
        <v>45784.726161631937</v>
      </c>
      <c r="I1042" t="s">
        <v>1128</v>
      </c>
      <c r="J1042">
        <v>110</v>
      </c>
      <c r="K1042" t="s">
        <v>24</v>
      </c>
      <c r="L1042" s="2" t="s">
        <v>16</v>
      </c>
      <c r="M1042" s="3">
        <v>65</v>
      </c>
      <c r="N1042">
        <v>1</v>
      </c>
      <c r="O1042">
        <v>6.5000000000000002E-2</v>
      </c>
      <c r="P1042" s="2" t="s">
        <v>1047</v>
      </c>
      <c r="Q1042" t="s">
        <v>1080</v>
      </c>
      <c r="R1042" t="s">
        <v>1044</v>
      </c>
      <c r="S1042" t="s">
        <v>1047</v>
      </c>
      <c r="T1042" t="s">
        <v>1676</v>
      </c>
      <c r="U1042">
        <v>56.855713078701228</v>
      </c>
      <c r="V1042" t="s">
        <v>1047</v>
      </c>
      <c r="W1042" t="s">
        <v>1047</v>
      </c>
    </row>
    <row r="1043" spans="1:23" x14ac:dyDescent="0.3">
      <c r="A1043" t="s">
        <v>1036</v>
      </c>
      <c r="B1043" t="s">
        <v>330</v>
      </c>
      <c r="C1043" t="s">
        <v>330</v>
      </c>
      <c r="D1043">
        <v>59229</v>
      </c>
      <c r="E1043" t="s">
        <v>5210</v>
      </c>
      <c r="F1043" t="s">
        <v>5211</v>
      </c>
      <c r="G1043" s="1" t="s">
        <v>1314</v>
      </c>
      <c r="H1043">
        <v>45783.447078773148</v>
      </c>
      <c r="I1043" t="s">
        <v>5212</v>
      </c>
      <c r="J1043">
        <v>110</v>
      </c>
      <c r="K1043" t="s">
        <v>24</v>
      </c>
      <c r="L1043" s="2" t="s">
        <v>16</v>
      </c>
      <c r="M1043" s="3">
        <v>173.69</v>
      </c>
      <c r="N1043">
        <v>1</v>
      </c>
      <c r="O1043">
        <v>0.17369000000000001</v>
      </c>
      <c r="P1043" s="2" t="s">
        <v>1246</v>
      </c>
      <c r="Q1043" t="s">
        <v>1185</v>
      </c>
      <c r="R1043" t="s">
        <v>1044</v>
      </c>
      <c r="S1043" t="s">
        <v>1861</v>
      </c>
      <c r="T1043" t="s">
        <v>1718</v>
      </c>
      <c r="U1043">
        <v>48.163535034720553</v>
      </c>
      <c r="V1043" t="s">
        <v>1047</v>
      </c>
      <c r="W1043" t="s">
        <v>1047</v>
      </c>
    </row>
    <row r="1044" spans="1:23" x14ac:dyDescent="0.3">
      <c r="A1044" t="s">
        <v>1036</v>
      </c>
      <c r="B1044" t="s">
        <v>345</v>
      </c>
      <c r="C1044" t="s">
        <v>345</v>
      </c>
      <c r="D1044">
        <v>59124</v>
      </c>
      <c r="E1044" t="s">
        <v>5213</v>
      </c>
      <c r="F1044" t="s">
        <v>4781</v>
      </c>
      <c r="G1044" s="1" t="s">
        <v>5214</v>
      </c>
      <c r="H1044">
        <v>45782.844553634262</v>
      </c>
      <c r="I1044" t="s">
        <v>1128</v>
      </c>
      <c r="J1044">
        <v>110</v>
      </c>
      <c r="K1044" t="s">
        <v>24</v>
      </c>
      <c r="L1044" s="2" t="s">
        <v>16</v>
      </c>
      <c r="M1044" s="3">
        <v>16.8</v>
      </c>
      <c r="N1044">
        <v>1</v>
      </c>
      <c r="O1044">
        <v>1.6799999999999999E-2</v>
      </c>
      <c r="P1044" s="2" t="s">
        <v>1246</v>
      </c>
      <c r="Q1044" t="s">
        <v>1080</v>
      </c>
      <c r="R1044" t="s">
        <v>1044</v>
      </c>
      <c r="S1044" t="s">
        <v>1047</v>
      </c>
      <c r="T1044" t="s">
        <v>2445</v>
      </c>
      <c r="U1044">
        <v>37.595342199070728</v>
      </c>
      <c r="V1044" t="s">
        <v>1047</v>
      </c>
      <c r="W1044" t="s">
        <v>1047</v>
      </c>
    </row>
    <row r="1045" spans="1:23" x14ac:dyDescent="0.3">
      <c r="A1045" t="s">
        <v>1036</v>
      </c>
      <c r="B1045" t="s">
        <v>345</v>
      </c>
      <c r="C1045" t="s">
        <v>345</v>
      </c>
      <c r="D1045">
        <v>59774</v>
      </c>
      <c r="E1045" t="s">
        <v>5215</v>
      </c>
      <c r="F1045" t="s">
        <v>5026</v>
      </c>
      <c r="G1045" s="1" t="s">
        <v>5216</v>
      </c>
      <c r="H1045">
        <v>45782.839708182873</v>
      </c>
      <c r="I1045" t="s">
        <v>5217</v>
      </c>
      <c r="J1045">
        <v>110</v>
      </c>
      <c r="K1045" t="s">
        <v>24</v>
      </c>
      <c r="L1045" s="2" t="s">
        <v>16</v>
      </c>
      <c r="M1045" s="3">
        <v>16.8</v>
      </c>
      <c r="N1045">
        <v>1</v>
      </c>
      <c r="O1045">
        <v>1.6799999999999999E-2</v>
      </c>
      <c r="P1045" s="2" t="s">
        <v>1246</v>
      </c>
      <c r="Q1045" t="s">
        <v>1080</v>
      </c>
      <c r="R1045" t="s">
        <v>1044</v>
      </c>
      <c r="S1045" t="s">
        <v>1861</v>
      </c>
      <c r="T1045" t="s">
        <v>1333</v>
      </c>
      <c r="U1045">
        <v>50.96730653935083</v>
      </c>
      <c r="V1045" t="s">
        <v>1047</v>
      </c>
      <c r="W1045" t="s">
        <v>1047</v>
      </c>
    </row>
    <row r="1046" spans="1:23" x14ac:dyDescent="0.3">
      <c r="A1046" t="s">
        <v>1036</v>
      </c>
      <c r="B1046" t="s">
        <v>345</v>
      </c>
      <c r="C1046" t="s">
        <v>345</v>
      </c>
      <c r="D1046">
        <v>59736</v>
      </c>
      <c r="E1046" t="s">
        <v>5218</v>
      </c>
      <c r="F1046" t="s">
        <v>2276</v>
      </c>
      <c r="G1046" s="1" t="s">
        <v>5219</v>
      </c>
      <c r="H1046">
        <v>45782.839706342587</v>
      </c>
      <c r="I1046" t="s">
        <v>5220</v>
      </c>
      <c r="J1046">
        <v>110</v>
      </c>
      <c r="K1046" t="s">
        <v>24</v>
      </c>
      <c r="L1046" s="2" t="s">
        <v>16</v>
      </c>
      <c r="M1046" s="3">
        <v>16.8</v>
      </c>
      <c r="N1046">
        <v>1</v>
      </c>
      <c r="O1046">
        <v>1.6799999999999999E-2</v>
      </c>
      <c r="P1046" s="2" t="s">
        <v>1246</v>
      </c>
      <c r="Q1046" t="s">
        <v>1080</v>
      </c>
      <c r="R1046" t="s">
        <v>1044</v>
      </c>
      <c r="S1046" t="s">
        <v>1861</v>
      </c>
      <c r="T1046" t="s">
        <v>1066</v>
      </c>
      <c r="U1046">
        <v>43.084606631942727</v>
      </c>
      <c r="V1046" t="s">
        <v>1047</v>
      </c>
      <c r="W1046" t="s">
        <v>1047</v>
      </c>
    </row>
    <row r="1047" spans="1:23" x14ac:dyDescent="0.3">
      <c r="A1047" t="s">
        <v>1036</v>
      </c>
      <c r="B1047" t="s">
        <v>345</v>
      </c>
      <c r="C1047" t="s">
        <v>345</v>
      </c>
      <c r="D1047">
        <v>59868</v>
      </c>
      <c r="E1047" t="s">
        <v>5221</v>
      </c>
      <c r="F1047" t="s">
        <v>1789</v>
      </c>
      <c r="G1047" s="1" t="s">
        <v>5222</v>
      </c>
      <c r="H1047">
        <v>45782.839704537037</v>
      </c>
      <c r="I1047" t="s">
        <v>5223</v>
      </c>
      <c r="J1047">
        <v>110</v>
      </c>
      <c r="K1047" t="s">
        <v>24</v>
      </c>
      <c r="L1047" s="2" t="s">
        <v>16</v>
      </c>
      <c r="M1047" s="3">
        <v>16.8</v>
      </c>
      <c r="N1047">
        <v>1</v>
      </c>
      <c r="O1047">
        <v>1.6799999999999999E-2</v>
      </c>
      <c r="P1047" s="2" t="s">
        <v>1246</v>
      </c>
      <c r="Q1047" t="s">
        <v>1080</v>
      </c>
      <c r="R1047" t="s">
        <v>1044</v>
      </c>
      <c r="S1047" t="s">
        <v>1861</v>
      </c>
      <c r="T1047" t="s">
        <v>1071</v>
      </c>
      <c r="U1047">
        <v>41.657647025465849</v>
      </c>
      <c r="V1047" t="s">
        <v>1047</v>
      </c>
      <c r="W1047" t="s">
        <v>1047</v>
      </c>
    </row>
    <row r="1048" spans="1:23" x14ac:dyDescent="0.3">
      <c r="A1048" t="s">
        <v>1036</v>
      </c>
      <c r="B1048" t="s">
        <v>345</v>
      </c>
      <c r="C1048" t="s">
        <v>345</v>
      </c>
      <c r="D1048">
        <v>59736</v>
      </c>
      <c r="E1048" t="s">
        <v>5224</v>
      </c>
      <c r="F1048" t="s">
        <v>3006</v>
      </c>
      <c r="G1048" s="1" t="s">
        <v>2686</v>
      </c>
      <c r="H1048">
        <v>45782.839702835648</v>
      </c>
      <c r="I1048" t="s">
        <v>5225</v>
      </c>
      <c r="J1048">
        <v>110</v>
      </c>
      <c r="K1048" t="s">
        <v>24</v>
      </c>
      <c r="L1048" s="2" t="s">
        <v>16</v>
      </c>
      <c r="M1048" s="3">
        <v>16.8</v>
      </c>
      <c r="N1048">
        <v>1</v>
      </c>
      <c r="O1048">
        <v>1.6799999999999999E-2</v>
      </c>
      <c r="P1048" s="2" t="s">
        <v>1246</v>
      </c>
      <c r="Q1048" t="s">
        <v>1080</v>
      </c>
      <c r="R1048" t="s">
        <v>1044</v>
      </c>
      <c r="S1048" t="s">
        <v>1861</v>
      </c>
      <c r="T1048" t="s">
        <v>1365</v>
      </c>
      <c r="U1048">
        <v>47.859482395833773</v>
      </c>
      <c r="V1048" t="s">
        <v>1047</v>
      </c>
      <c r="W1048" t="s">
        <v>1047</v>
      </c>
    </row>
    <row r="1049" spans="1:23" x14ac:dyDescent="0.3">
      <c r="A1049" t="s">
        <v>1036</v>
      </c>
      <c r="B1049" t="s">
        <v>345</v>
      </c>
      <c r="C1049" t="s">
        <v>345</v>
      </c>
      <c r="D1049">
        <v>59868</v>
      </c>
      <c r="E1049" t="s">
        <v>5226</v>
      </c>
      <c r="F1049" t="s">
        <v>5227</v>
      </c>
      <c r="G1049" s="1" t="s">
        <v>5228</v>
      </c>
      <c r="H1049">
        <v>45782.740787789349</v>
      </c>
      <c r="I1049" t="s">
        <v>5229</v>
      </c>
      <c r="J1049">
        <v>110</v>
      </c>
      <c r="K1049" t="s">
        <v>24</v>
      </c>
      <c r="L1049" s="2" t="s">
        <v>16</v>
      </c>
      <c r="M1049" s="3">
        <v>16.8</v>
      </c>
      <c r="N1049">
        <v>1</v>
      </c>
      <c r="O1049">
        <v>1.6799999999999999E-2</v>
      </c>
      <c r="P1049" s="2" t="s">
        <v>1246</v>
      </c>
      <c r="Q1049" t="s">
        <v>1080</v>
      </c>
      <c r="R1049" t="s">
        <v>1044</v>
      </c>
      <c r="S1049" t="s">
        <v>1861</v>
      </c>
      <c r="T1049" t="s">
        <v>1066</v>
      </c>
      <c r="U1049">
        <v>43.827874421294837</v>
      </c>
      <c r="V1049" t="s">
        <v>1047</v>
      </c>
      <c r="W1049" t="s">
        <v>1047</v>
      </c>
    </row>
    <row r="1050" spans="1:23" x14ac:dyDescent="0.3">
      <c r="A1050" t="s">
        <v>1036</v>
      </c>
      <c r="B1050" t="s">
        <v>345</v>
      </c>
      <c r="C1050" t="s">
        <v>345</v>
      </c>
      <c r="D1050">
        <v>59774</v>
      </c>
      <c r="E1050" t="s">
        <v>5230</v>
      </c>
      <c r="F1050" t="s">
        <v>5231</v>
      </c>
      <c r="G1050" s="1" t="s">
        <v>3491</v>
      </c>
      <c r="H1050">
        <v>45782.716669560177</v>
      </c>
      <c r="I1050" t="s">
        <v>5232</v>
      </c>
      <c r="J1050">
        <v>110</v>
      </c>
      <c r="K1050" t="s">
        <v>24</v>
      </c>
      <c r="L1050" s="2" t="s">
        <v>16</v>
      </c>
      <c r="M1050" s="3">
        <v>16.8</v>
      </c>
      <c r="N1050">
        <v>1</v>
      </c>
      <c r="O1050">
        <v>1.6799999999999999E-2</v>
      </c>
      <c r="P1050" s="2" t="s">
        <v>1246</v>
      </c>
      <c r="Q1050" t="s">
        <v>1080</v>
      </c>
      <c r="R1050" t="s">
        <v>1044</v>
      </c>
      <c r="S1050" t="s">
        <v>1861</v>
      </c>
      <c r="T1050" t="s">
        <v>1046</v>
      </c>
      <c r="U1050">
        <v>39.886872256945942</v>
      </c>
      <c r="V1050" t="s">
        <v>1047</v>
      </c>
      <c r="W1050" t="s">
        <v>1047</v>
      </c>
    </row>
    <row r="1051" spans="1:23" x14ac:dyDescent="0.3">
      <c r="A1051" t="s">
        <v>1036</v>
      </c>
      <c r="B1051" t="s">
        <v>345</v>
      </c>
      <c r="C1051" t="s">
        <v>345</v>
      </c>
      <c r="D1051">
        <v>59868</v>
      </c>
      <c r="E1051" t="s">
        <v>5233</v>
      </c>
      <c r="F1051" t="s">
        <v>4467</v>
      </c>
      <c r="G1051" s="1" t="s">
        <v>5234</v>
      </c>
      <c r="H1051">
        <v>45782.716667523149</v>
      </c>
      <c r="I1051" t="s">
        <v>5235</v>
      </c>
      <c r="J1051">
        <v>110</v>
      </c>
      <c r="K1051" t="s">
        <v>24</v>
      </c>
      <c r="L1051" s="2" t="s">
        <v>16</v>
      </c>
      <c r="M1051" s="3">
        <v>16.8</v>
      </c>
      <c r="N1051">
        <v>1</v>
      </c>
      <c r="O1051">
        <v>1.6799999999999999E-2</v>
      </c>
      <c r="P1051" s="2" t="s">
        <v>1246</v>
      </c>
      <c r="Q1051" t="s">
        <v>1080</v>
      </c>
      <c r="R1051" t="s">
        <v>1044</v>
      </c>
      <c r="S1051" t="s">
        <v>1861</v>
      </c>
      <c r="T1051" t="s">
        <v>1046</v>
      </c>
      <c r="U1051">
        <v>39.517573078701389</v>
      </c>
      <c r="V1051" t="s">
        <v>1047</v>
      </c>
      <c r="W1051" t="s">
        <v>1047</v>
      </c>
    </row>
    <row r="1052" spans="1:23" x14ac:dyDescent="0.3">
      <c r="A1052" t="s">
        <v>1036</v>
      </c>
      <c r="B1052" t="s">
        <v>345</v>
      </c>
      <c r="C1052" t="s">
        <v>345</v>
      </c>
      <c r="D1052">
        <v>59868</v>
      </c>
      <c r="E1052" t="s">
        <v>5236</v>
      </c>
      <c r="F1052" t="s">
        <v>4467</v>
      </c>
      <c r="G1052" s="1" t="s">
        <v>5237</v>
      </c>
      <c r="H1052">
        <v>45782.676029756942</v>
      </c>
      <c r="I1052" t="s">
        <v>5238</v>
      </c>
      <c r="J1052">
        <v>110</v>
      </c>
      <c r="K1052" t="s">
        <v>24</v>
      </c>
      <c r="L1052" s="2" t="s">
        <v>16</v>
      </c>
      <c r="M1052" s="3">
        <v>16.8</v>
      </c>
      <c r="N1052">
        <v>1</v>
      </c>
      <c r="O1052">
        <v>1.6799999999999999E-2</v>
      </c>
      <c r="P1052" s="2" t="s">
        <v>1246</v>
      </c>
      <c r="Q1052" t="s">
        <v>1080</v>
      </c>
      <c r="R1052" t="s">
        <v>1044</v>
      </c>
      <c r="S1052" t="s">
        <v>1841</v>
      </c>
      <c r="T1052" t="s">
        <v>1046</v>
      </c>
      <c r="U1052">
        <v>39.516531053239312</v>
      </c>
      <c r="V1052" t="s">
        <v>1047</v>
      </c>
      <c r="W1052" t="s">
        <v>1047</v>
      </c>
    </row>
    <row r="1053" spans="1:23" x14ac:dyDescent="0.3">
      <c r="A1053" t="s">
        <v>1036</v>
      </c>
      <c r="B1053" t="s">
        <v>345</v>
      </c>
      <c r="C1053" t="s">
        <v>345</v>
      </c>
      <c r="D1053">
        <v>59774</v>
      </c>
      <c r="E1053" t="s">
        <v>5239</v>
      </c>
      <c r="F1053" t="s">
        <v>2992</v>
      </c>
      <c r="G1053" s="1" t="s">
        <v>5240</v>
      </c>
      <c r="H1053">
        <v>45780.226455787037</v>
      </c>
      <c r="I1053" t="s">
        <v>1128</v>
      </c>
      <c r="J1053">
        <v>110</v>
      </c>
      <c r="K1053" t="s">
        <v>24</v>
      </c>
      <c r="L1053" s="2" t="s">
        <v>16</v>
      </c>
      <c r="M1053" s="3">
        <v>16.8</v>
      </c>
      <c r="N1053">
        <v>1</v>
      </c>
      <c r="O1053">
        <v>1.6799999999999999E-2</v>
      </c>
      <c r="P1053" s="2" t="s">
        <v>1246</v>
      </c>
      <c r="Q1053" t="s">
        <v>1080</v>
      </c>
      <c r="R1053" t="s">
        <v>1044</v>
      </c>
      <c r="S1053" t="s">
        <v>1047</v>
      </c>
      <c r="T1053" t="s">
        <v>1718</v>
      </c>
      <c r="U1053">
        <v>48.184335914353142</v>
      </c>
      <c r="V1053" t="s">
        <v>1047</v>
      </c>
      <c r="W1053" t="s">
        <v>1047</v>
      </c>
    </row>
    <row r="1054" spans="1:23" x14ac:dyDescent="0.3">
      <c r="A1054" t="s">
        <v>1036</v>
      </c>
      <c r="B1054" t="s">
        <v>345</v>
      </c>
      <c r="C1054" t="s">
        <v>345</v>
      </c>
      <c r="D1054">
        <v>59774</v>
      </c>
      <c r="E1054" t="s">
        <v>5241</v>
      </c>
      <c r="F1054" t="s">
        <v>4304</v>
      </c>
      <c r="G1054" s="1" t="s">
        <v>3593</v>
      </c>
      <c r="H1054">
        <v>45780.220541215283</v>
      </c>
      <c r="I1054" t="s">
        <v>5242</v>
      </c>
      <c r="J1054">
        <v>110</v>
      </c>
      <c r="K1054" t="s">
        <v>24</v>
      </c>
      <c r="L1054" s="2" t="s">
        <v>16</v>
      </c>
      <c r="M1054" s="3">
        <v>16.8</v>
      </c>
      <c r="N1054">
        <v>1</v>
      </c>
      <c r="O1054">
        <v>1.6799999999999999E-2</v>
      </c>
      <c r="P1054" s="2" t="s">
        <v>1246</v>
      </c>
      <c r="Q1054" t="s">
        <v>1080</v>
      </c>
      <c r="R1054" t="s">
        <v>1044</v>
      </c>
      <c r="S1054" t="s">
        <v>3457</v>
      </c>
      <c r="T1054" t="s">
        <v>1264</v>
      </c>
      <c r="U1054">
        <v>46.486726331015227</v>
      </c>
      <c r="V1054" t="s">
        <v>1047</v>
      </c>
      <c r="W1054" t="s">
        <v>1047</v>
      </c>
    </row>
    <row r="1055" spans="1:23" x14ac:dyDescent="0.3">
      <c r="A1055" t="s">
        <v>1036</v>
      </c>
      <c r="B1055" t="s">
        <v>330</v>
      </c>
      <c r="C1055" t="s">
        <v>330</v>
      </c>
      <c r="D1055">
        <v>59229</v>
      </c>
      <c r="E1055" t="s">
        <v>5243</v>
      </c>
      <c r="F1055" t="s">
        <v>2947</v>
      </c>
      <c r="G1055" s="1" t="s">
        <v>5244</v>
      </c>
      <c r="H1055">
        <v>45780.208898946759</v>
      </c>
      <c r="I1055" t="s">
        <v>5245</v>
      </c>
      <c r="J1055">
        <v>110</v>
      </c>
      <c r="K1055" t="s">
        <v>24</v>
      </c>
      <c r="L1055" s="2" t="s">
        <v>16</v>
      </c>
      <c r="M1055" s="3">
        <v>173.69</v>
      </c>
      <c r="N1055">
        <v>1</v>
      </c>
      <c r="O1055">
        <v>0.17369000000000001</v>
      </c>
      <c r="P1055" s="2" t="s">
        <v>1246</v>
      </c>
      <c r="Q1055" t="s">
        <v>1080</v>
      </c>
      <c r="R1055" t="s">
        <v>1044</v>
      </c>
      <c r="S1055" t="s">
        <v>3457</v>
      </c>
      <c r="T1055" t="s">
        <v>1718</v>
      </c>
      <c r="U1055">
        <v>48.164612384258362</v>
      </c>
      <c r="V1055" t="s">
        <v>1047</v>
      </c>
      <c r="W1055" t="s">
        <v>1047</v>
      </c>
    </row>
    <row r="1056" spans="1:23" x14ac:dyDescent="0.3">
      <c r="A1056" t="s">
        <v>1036</v>
      </c>
      <c r="B1056" t="s">
        <v>307</v>
      </c>
      <c r="C1056" t="s">
        <v>307</v>
      </c>
      <c r="D1056">
        <v>60056</v>
      </c>
      <c r="E1056" t="s">
        <v>5246</v>
      </c>
      <c r="F1056" t="s">
        <v>2992</v>
      </c>
      <c r="G1056" s="1" t="s">
        <v>5247</v>
      </c>
      <c r="H1056">
        <v>45779.898518993054</v>
      </c>
      <c r="I1056" t="s">
        <v>5248</v>
      </c>
      <c r="J1056">
        <v>110</v>
      </c>
      <c r="K1056" t="s">
        <v>24</v>
      </c>
      <c r="L1056" s="2" t="s">
        <v>16</v>
      </c>
      <c r="M1056" s="3">
        <v>9.4</v>
      </c>
      <c r="N1056">
        <v>1</v>
      </c>
      <c r="O1056">
        <v>9.4000000000000004E-3</v>
      </c>
      <c r="P1056" s="2" t="s">
        <v>1246</v>
      </c>
      <c r="Q1056" t="s">
        <v>1043</v>
      </c>
      <c r="R1056" t="s">
        <v>1044</v>
      </c>
      <c r="S1056" t="s">
        <v>1880</v>
      </c>
      <c r="T1056" t="s">
        <v>1264</v>
      </c>
      <c r="U1056">
        <v>46.047527280090428</v>
      </c>
      <c r="V1056" t="s">
        <v>1047</v>
      </c>
      <c r="W1056" t="s">
        <v>1047</v>
      </c>
    </row>
    <row r="1057" spans="1:23" x14ac:dyDescent="0.3">
      <c r="A1057" t="s">
        <v>1036</v>
      </c>
      <c r="B1057" t="s">
        <v>345</v>
      </c>
      <c r="C1057" t="s">
        <v>345</v>
      </c>
      <c r="D1057">
        <v>59774</v>
      </c>
      <c r="E1057" t="s">
        <v>5249</v>
      </c>
      <c r="F1057" t="s">
        <v>2999</v>
      </c>
      <c r="G1057" s="1" t="s">
        <v>1665</v>
      </c>
      <c r="H1057">
        <v>45779.891913495368</v>
      </c>
      <c r="I1057" t="s">
        <v>5250</v>
      </c>
      <c r="J1057">
        <v>110</v>
      </c>
      <c r="K1057" t="s">
        <v>24</v>
      </c>
      <c r="L1057" s="2" t="s">
        <v>16</v>
      </c>
      <c r="M1057" s="3">
        <v>16.8</v>
      </c>
      <c r="N1057">
        <v>1</v>
      </c>
      <c r="O1057">
        <v>1.6799999999999999E-2</v>
      </c>
      <c r="P1057" s="2" t="s">
        <v>1246</v>
      </c>
      <c r="Q1057" t="s">
        <v>1043</v>
      </c>
      <c r="R1057" t="s">
        <v>1044</v>
      </c>
      <c r="S1057" t="s">
        <v>1880</v>
      </c>
      <c r="T1057" t="s">
        <v>1327</v>
      </c>
      <c r="U1057">
        <v>44.468342060186842</v>
      </c>
      <c r="V1057" t="s">
        <v>1047</v>
      </c>
      <c r="W1057" t="s">
        <v>1047</v>
      </c>
    </row>
    <row r="1058" spans="1:23" x14ac:dyDescent="0.3">
      <c r="A1058" t="s">
        <v>1036</v>
      </c>
      <c r="B1058" t="s">
        <v>345</v>
      </c>
      <c r="C1058" t="s">
        <v>345</v>
      </c>
      <c r="D1058">
        <v>59736</v>
      </c>
      <c r="E1058" t="s">
        <v>5251</v>
      </c>
      <c r="F1058" t="s">
        <v>4469</v>
      </c>
      <c r="G1058" s="1" t="s">
        <v>5252</v>
      </c>
      <c r="H1058">
        <v>45779.891909814818</v>
      </c>
      <c r="I1058" t="s">
        <v>5253</v>
      </c>
      <c r="J1058">
        <v>110</v>
      </c>
      <c r="K1058" t="s">
        <v>24</v>
      </c>
      <c r="L1058" s="2" t="s">
        <v>16</v>
      </c>
      <c r="M1058" s="3">
        <v>16.8</v>
      </c>
      <c r="N1058">
        <v>1</v>
      </c>
      <c r="O1058">
        <v>1.6799999999999999E-2</v>
      </c>
      <c r="P1058" s="2" t="s">
        <v>1246</v>
      </c>
      <c r="Q1058" t="s">
        <v>1043</v>
      </c>
      <c r="R1058" t="s">
        <v>1044</v>
      </c>
      <c r="S1058" t="s">
        <v>1880</v>
      </c>
      <c r="T1058" t="s">
        <v>2599</v>
      </c>
      <c r="U1058">
        <v>45.208580787038947</v>
      </c>
      <c r="V1058" t="s">
        <v>1047</v>
      </c>
      <c r="W1058" t="s">
        <v>1047</v>
      </c>
    </row>
    <row r="1059" spans="1:23" x14ac:dyDescent="0.3">
      <c r="A1059" t="s">
        <v>1036</v>
      </c>
      <c r="B1059" t="s">
        <v>345</v>
      </c>
      <c r="C1059" t="s">
        <v>345</v>
      </c>
      <c r="D1059">
        <v>59868</v>
      </c>
      <c r="E1059" t="s">
        <v>5254</v>
      </c>
      <c r="F1059" t="s">
        <v>2999</v>
      </c>
      <c r="G1059" s="1" t="s">
        <v>5255</v>
      </c>
      <c r="H1059">
        <v>45779.891906701392</v>
      </c>
      <c r="I1059" t="s">
        <v>5256</v>
      </c>
      <c r="J1059">
        <v>110</v>
      </c>
      <c r="K1059" t="s">
        <v>24</v>
      </c>
      <c r="L1059" s="2" t="s">
        <v>16</v>
      </c>
      <c r="M1059" s="3">
        <v>16.8</v>
      </c>
      <c r="N1059">
        <v>1</v>
      </c>
      <c r="O1059">
        <v>1.6799999999999999E-2</v>
      </c>
      <c r="P1059" s="2" t="s">
        <v>1246</v>
      </c>
      <c r="Q1059" t="s">
        <v>1043</v>
      </c>
      <c r="R1059" t="s">
        <v>1044</v>
      </c>
      <c r="S1059" t="s">
        <v>1880</v>
      </c>
      <c r="T1059" t="s">
        <v>1327</v>
      </c>
      <c r="U1059">
        <v>44.548337650463509</v>
      </c>
      <c r="V1059" t="s">
        <v>1047</v>
      </c>
      <c r="W1059" t="s">
        <v>1047</v>
      </c>
    </row>
    <row r="1060" spans="1:23" x14ac:dyDescent="0.3">
      <c r="A1060" t="s">
        <v>1036</v>
      </c>
      <c r="B1060" t="s">
        <v>636</v>
      </c>
      <c r="C1060" t="s">
        <v>636</v>
      </c>
      <c r="D1060">
        <v>58550</v>
      </c>
      <c r="E1060" t="s">
        <v>5257</v>
      </c>
      <c r="F1060" t="s">
        <v>5258</v>
      </c>
      <c r="G1060" s="1" t="s">
        <v>5259</v>
      </c>
      <c r="H1060">
        <v>45779.788183946759</v>
      </c>
      <c r="I1060" t="s">
        <v>5260</v>
      </c>
      <c r="J1060">
        <v>110</v>
      </c>
      <c r="K1060" t="s">
        <v>24</v>
      </c>
      <c r="L1060" s="2" t="s">
        <v>16</v>
      </c>
      <c r="M1060" s="3">
        <v>63.3</v>
      </c>
      <c r="N1060">
        <v>1</v>
      </c>
      <c r="O1060">
        <v>6.3299999999999995E-2</v>
      </c>
      <c r="P1060" s="2" t="s">
        <v>1047</v>
      </c>
      <c r="Q1060" t="s">
        <v>1043</v>
      </c>
      <c r="R1060" t="s">
        <v>1044</v>
      </c>
      <c r="S1060" t="s">
        <v>1880</v>
      </c>
      <c r="T1060" t="s">
        <v>1909</v>
      </c>
      <c r="U1060">
        <v>89.427796087962633</v>
      </c>
      <c r="V1060" t="s">
        <v>1047</v>
      </c>
      <c r="W1060" t="s">
        <v>1047</v>
      </c>
    </row>
    <row r="1061" spans="1:23" x14ac:dyDescent="0.3">
      <c r="A1061" t="s">
        <v>1036</v>
      </c>
      <c r="B1061" t="s">
        <v>261</v>
      </c>
      <c r="C1061" t="s">
        <v>261</v>
      </c>
      <c r="D1061">
        <v>59675</v>
      </c>
      <c r="E1061" t="s">
        <v>5261</v>
      </c>
      <c r="F1061" t="s">
        <v>1093</v>
      </c>
      <c r="G1061" s="1" t="s">
        <v>5262</v>
      </c>
      <c r="H1061">
        <v>45779.57659074074</v>
      </c>
      <c r="I1061" t="s">
        <v>5263</v>
      </c>
      <c r="J1061">
        <v>110</v>
      </c>
      <c r="K1061" t="s">
        <v>24</v>
      </c>
      <c r="L1061" s="2" t="s">
        <v>16</v>
      </c>
      <c r="M1061" s="3">
        <v>85.2</v>
      </c>
      <c r="N1061">
        <v>1</v>
      </c>
      <c r="O1061">
        <v>8.5199999999999998E-2</v>
      </c>
      <c r="P1061" s="2" t="s">
        <v>2350</v>
      </c>
      <c r="Q1061" t="s">
        <v>1061</v>
      </c>
      <c r="R1061" t="s">
        <v>1044</v>
      </c>
      <c r="S1061" t="s">
        <v>1186</v>
      </c>
      <c r="T1061" t="s">
        <v>1071</v>
      </c>
      <c r="U1061">
        <v>41.652275972221098</v>
      </c>
      <c r="V1061" t="s">
        <v>1047</v>
      </c>
      <c r="W1061" t="s">
        <v>1047</v>
      </c>
    </row>
    <row r="1062" spans="1:23" x14ac:dyDescent="0.3">
      <c r="A1062" t="s">
        <v>1036</v>
      </c>
      <c r="B1062" t="s">
        <v>307</v>
      </c>
      <c r="C1062" t="s">
        <v>307</v>
      </c>
      <c r="D1062">
        <v>60056</v>
      </c>
      <c r="E1062" t="s">
        <v>5264</v>
      </c>
      <c r="F1062" t="s">
        <v>3006</v>
      </c>
      <c r="G1062" s="1" t="s">
        <v>5265</v>
      </c>
      <c r="H1062">
        <v>45778.23741962963</v>
      </c>
      <c r="I1062" t="s">
        <v>5266</v>
      </c>
      <c r="J1062">
        <v>110</v>
      </c>
      <c r="K1062" t="s">
        <v>24</v>
      </c>
      <c r="L1062" s="2" t="s">
        <v>16</v>
      </c>
      <c r="M1062" s="3">
        <v>9.4</v>
      </c>
      <c r="N1062">
        <v>1</v>
      </c>
      <c r="O1062">
        <v>9.4000000000000004E-3</v>
      </c>
      <c r="P1062" s="2" t="s">
        <v>1246</v>
      </c>
      <c r="Q1062" t="s">
        <v>1080</v>
      </c>
      <c r="R1062" t="s">
        <v>1044</v>
      </c>
      <c r="S1062" t="s">
        <v>3407</v>
      </c>
      <c r="T1062" t="s">
        <v>1264</v>
      </c>
      <c r="U1062">
        <v>46.046208055558957</v>
      </c>
      <c r="V1062" t="s">
        <v>1047</v>
      </c>
      <c r="W1062" t="s">
        <v>1047</v>
      </c>
    </row>
    <row r="1063" spans="1:23" x14ac:dyDescent="0.3">
      <c r="A1063" t="s">
        <v>1036</v>
      </c>
      <c r="B1063" t="s">
        <v>303</v>
      </c>
      <c r="C1063" t="s">
        <v>303</v>
      </c>
      <c r="D1063">
        <v>60053</v>
      </c>
      <c r="E1063" t="s">
        <v>5267</v>
      </c>
      <c r="F1063" t="s">
        <v>2999</v>
      </c>
      <c r="G1063" s="1" t="s">
        <v>5268</v>
      </c>
      <c r="H1063">
        <v>45778.157630358794</v>
      </c>
      <c r="I1063" t="s">
        <v>1128</v>
      </c>
      <c r="J1063">
        <v>110</v>
      </c>
      <c r="K1063" t="s">
        <v>24</v>
      </c>
      <c r="L1063" s="2" t="s">
        <v>16</v>
      </c>
      <c r="M1063" s="3">
        <v>6.8</v>
      </c>
      <c r="N1063">
        <v>1</v>
      </c>
      <c r="O1063">
        <v>6.7999999999999996E-3</v>
      </c>
      <c r="P1063" s="2" t="s">
        <v>1246</v>
      </c>
      <c r="Q1063" t="s">
        <v>1080</v>
      </c>
      <c r="R1063" t="s">
        <v>1044</v>
      </c>
      <c r="S1063" t="s">
        <v>1047</v>
      </c>
      <c r="T1063" t="s">
        <v>1327</v>
      </c>
      <c r="U1063">
        <v>44.046847303237882</v>
      </c>
      <c r="V1063" t="s">
        <v>1047</v>
      </c>
      <c r="W1063" t="s">
        <v>1047</v>
      </c>
    </row>
    <row r="1064" spans="1:23" x14ac:dyDescent="0.3">
      <c r="A1064" t="s">
        <v>1036</v>
      </c>
      <c r="B1064" t="s">
        <v>455</v>
      </c>
      <c r="C1064" t="s">
        <v>455</v>
      </c>
      <c r="D1064">
        <v>57074</v>
      </c>
      <c r="E1064" t="s">
        <v>5269</v>
      </c>
      <c r="F1064" t="s">
        <v>5270</v>
      </c>
      <c r="G1064" s="1" t="s">
        <v>2076</v>
      </c>
      <c r="H1064">
        <v>45777.068372384259</v>
      </c>
      <c r="I1064" t="s">
        <v>5271</v>
      </c>
      <c r="J1064">
        <v>100</v>
      </c>
      <c r="K1064" t="s">
        <v>24</v>
      </c>
      <c r="L1064" s="2" t="s">
        <v>16</v>
      </c>
      <c r="M1064" s="3">
        <v>40.200000000000003</v>
      </c>
      <c r="N1064">
        <v>1</v>
      </c>
      <c r="O1064">
        <v>4.0200000000000007E-2</v>
      </c>
      <c r="P1064" s="2" t="s">
        <v>2258</v>
      </c>
      <c r="Q1064" t="s">
        <v>1080</v>
      </c>
      <c r="R1064" t="s">
        <v>1044</v>
      </c>
      <c r="S1064" t="s">
        <v>1186</v>
      </c>
      <c r="T1064" t="s">
        <v>2981</v>
      </c>
      <c r="U1064">
        <v>73.075414826387714</v>
      </c>
      <c r="V1064" t="s">
        <v>1047</v>
      </c>
      <c r="W1064" t="s">
        <v>1047</v>
      </c>
    </row>
    <row r="1065" spans="1:23" x14ac:dyDescent="0.3">
      <c r="A1065" t="s">
        <v>1036</v>
      </c>
      <c r="B1065" t="s">
        <v>455</v>
      </c>
      <c r="C1065" t="s">
        <v>455</v>
      </c>
      <c r="D1065">
        <v>57199</v>
      </c>
      <c r="E1065" t="s">
        <v>5272</v>
      </c>
      <c r="F1065" t="s">
        <v>5160</v>
      </c>
      <c r="G1065" s="1" t="s">
        <v>2686</v>
      </c>
      <c r="H1065">
        <v>45777.068370138892</v>
      </c>
      <c r="I1065" t="s">
        <v>5273</v>
      </c>
      <c r="J1065">
        <v>100</v>
      </c>
      <c r="K1065" t="s">
        <v>24</v>
      </c>
      <c r="L1065" s="2" t="s">
        <v>16</v>
      </c>
      <c r="M1065" s="3">
        <v>40.200000000000003</v>
      </c>
      <c r="N1065">
        <v>1</v>
      </c>
      <c r="O1065">
        <v>4.0200000000000007E-2</v>
      </c>
      <c r="P1065" s="2" t="s">
        <v>2258</v>
      </c>
      <c r="Q1065" t="s">
        <v>1080</v>
      </c>
      <c r="R1065" t="s">
        <v>1044</v>
      </c>
      <c r="S1065" t="s">
        <v>1186</v>
      </c>
      <c r="T1065" t="s">
        <v>1405</v>
      </c>
      <c r="U1065">
        <v>80.884962164353055</v>
      </c>
      <c r="V1065" t="s">
        <v>1047</v>
      </c>
      <c r="W1065" t="s">
        <v>1047</v>
      </c>
    </row>
    <row r="1066" spans="1:23" x14ac:dyDescent="0.3">
      <c r="A1066" t="s">
        <v>1036</v>
      </c>
      <c r="B1066" t="s">
        <v>455</v>
      </c>
      <c r="C1066" t="s">
        <v>455</v>
      </c>
      <c r="D1066">
        <v>57199</v>
      </c>
      <c r="E1066" t="s">
        <v>5274</v>
      </c>
      <c r="F1066" t="s">
        <v>3582</v>
      </c>
      <c r="G1066" s="1" t="s">
        <v>5214</v>
      </c>
      <c r="H1066">
        <v>45777.068366921303</v>
      </c>
      <c r="I1066" t="s">
        <v>5275</v>
      </c>
      <c r="J1066">
        <v>100</v>
      </c>
      <c r="K1066" t="s">
        <v>24</v>
      </c>
      <c r="L1066" s="2" t="s">
        <v>16</v>
      </c>
      <c r="M1066" s="3">
        <v>40.200000000000003</v>
      </c>
      <c r="N1066">
        <v>1</v>
      </c>
      <c r="O1066">
        <v>4.0200000000000007E-2</v>
      </c>
      <c r="P1066" s="2" t="s">
        <v>2258</v>
      </c>
      <c r="Q1066" t="s">
        <v>1080</v>
      </c>
      <c r="R1066" t="s">
        <v>1044</v>
      </c>
      <c r="S1066" t="s">
        <v>1186</v>
      </c>
      <c r="T1066" t="s">
        <v>1405</v>
      </c>
      <c r="U1066">
        <v>80.590998842591944</v>
      </c>
      <c r="V1066" t="s">
        <v>1047</v>
      </c>
      <c r="W1066" t="s">
        <v>1047</v>
      </c>
    </row>
    <row r="1067" spans="1:23" x14ac:dyDescent="0.3">
      <c r="A1067" t="s">
        <v>1036</v>
      </c>
      <c r="B1067" t="s">
        <v>455</v>
      </c>
      <c r="C1067" t="s">
        <v>455</v>
      </c>
      <c r="D1067">
        <v>57199</v>
      </c>
      <c r="E1067" t="s">
        <v>5276</v>
      </c>
      <c r="F1067" t="s">
        <v>5277</v>
      </c>
      <c r="G1067" s="1" t="s">
        <v>4710</v>
      </c>
      <c r="H1067">
        <v>45777.063078460647</v>
      </c>
      <c r="I1067" t="s">
        <v>5278</v>
      </c>
      <c r="J1067">
        <v>100</v>
      </c>
      <c r="K1067" t="s">
        <v>24</v>
      </c>
      <c r="L1067" s="2" t="s">
        <v>16</v>
      </c>
      <c r="M1067" s="3">
        <v>40.200000000000003</v>
      </c>
      <c r="N1067">
        <v>1</v>
      </c>
      <c r="O1067">
        <v>4.0200000000000007E-2</v>
      </c>
      <c r="P1067" s="2" t="s">
        <v>2258</v>
      </c>
      <c r="Q1067" t="s">
        <v>1080</v>
      </c>
      <c r="R1067" t="s">
        <v>1044</v>
      </c>
      <c r="S1067" t="s">
        <v>1186</v>
      </c>
      <c r="T1067" t="s">
        <v>1405</v>
      </c>
      <c r="U1067">
        <v>80.832564525466296</v>
      </c>
      <c r="V1067" t="s">
        <v>1047</v>
      </c>
      <c r="W1067" t="s">
        <v>1047</v>
      </c>
    </row>
    <row r="1068" spans="1:23" x14ac:dyDescent="0.3">
      <c r="A1068" t="s">
        <v>1036</v>
      </c>
      <c r="B1068" t="s">
        <v>455</v>
      </c>
      <c r="C1068" t="s">
        <v>455</v>
      </c>
      <c r="D1068">
        <v>57074</v>
      </c>
      <c r="E1068" t="s">
        <v>5279</v>
      </c>
      <c r="F1068" t="s">
        <v>5164</v>
      </c>
      <c r="G1068" s="1" t="s">
        <v>4700</v>
      </c>
      <c r="H1068">
        <v>45777.063076967592</v>
      </c>
      <c r="I1068" t="s">
        <v>5280</v>
      </c>
      <c r="J1068">
        <v>100</v>
      </c>
      <c r="K1068" t="s">
        <v>24</v>
      </c>
      <c r="L1068" s="2" t="s">
        <v>16</v>
      </c>
      <c r="M1068" s="3">
        <v>40.200000000000003</v>
      </c>
      <c r="N1068">
        <v>1</v>
      </c>
      <c r="O1068">
        <v>4.0200000000000007E-2</v>
      </c>
      <c r="P1068" s="2" t="s">
        <v>2258</v>
      </c>
      <c r="Q1068" t="s">
        <v>1080</v>
      </c>
      <c r="R1068" t="s">
        <v>1044</v>
      </c>
      <c r="S1068" t="s">
        <v>1186</v>
      </c>
      <c r="T1068" t="s">
        <v>1805</v>
      </c>
      <c r="U1068">
        <v>79.538629340277112</v>
      </c>
      <c r="V1068" t="s">
        <v>1047</v>
      </c>
      <c r="W1068" t="s">
        <v>1047</v>
      </c>
    </row>
    <row r="1069" spans="1:23" x14ac:dyDescent="0.3">
      <c r="A1069" t="s">
        <v>1036</v>
      </c>
      <c r="B1069" t="s">
        <v>455</v>
      </c>
      <c r="C1069" t="s">
        <v>455</v>
      </c>
      <c r="D1069">
        <v>57199</v>
      </c>
      <c r="E1069" t="s">
        <v>5281</v>
      </c>
      <c r="F1069" t="s">
        <v>5282</v>
      </c>
      <c r="G1069" s="1" t="s">
        <v>1653</v>
      </c>
      <c r="H1069">
        <v>45777.063073483798</v>
      </c>
      <c r="I1069" t="s">
        <v>5283</v>
      </c>
      <c r="J1069">
        <v>100</v>
      </c>
      <c r="K1069" t="s">
        <v>24</v>
      </c>
      <c r="L1069" s="2" t="s">
        <v>16</v>
      </c>
      <c r="M1069" s="3">
        <v>40.200000000000003</v>
      </c>
      <c r="N1069">
        <v>1</v>
      </c>
      <c r="O1069">
        <v>4.0200000000000007E-2</v>
      </c>
      <c r="P1069" s="2" t="s">
        <v>2258</v>
      </c>
      <c r="Q1069" t="s">
        <v>1080</v>
      </c>
      <c r="R1069" t="s">
        <v>1044</v>
      </c>
      <c r="S1069" t="s">
        <v>1186</v>
      </c>
      <c r="T1069" t="s">
        <v>2981</v>
      </c>
      <c r="U1069">
        <v>73.589723495373619</v>
      </c>
      <c r="V1069" t="s">
        <v>1047</v>
      </c>
      <c r="W1069" t="s">
        <v>1047</v>
      </c>
    </row>
    <row r="1070" spans="1:23" x14ac:dyDescent="0.3">
      <c r="A1070" t="s">
        <v>1036</v>
      </c>
      <c r="B1070" t="s">
        <v>455</v>
      </c>
      <c r="C1070" t="s">
        <v>455</v>
      </c>
      <c r="D1070">
        <v>49788</v>
      </c>
      <c r="E1070" t="s">
        <v>5284</v>
      </c>
      <c r="F1070" t="s">
        <v>5285</v>
      </c>
      <c r="G1070" s="1" t="s">
        <v>5286</v>
      </c>
      <c r="H1070">
        <v>45777.063070532407</v>
      </c>
      <c r="I1070" t="s">
        <v>5287</v>
      </c>
      <c r="J1070">
        <v>100</v>
      </c>
      <c r="K1070" t="s">
        <v>24</v>
      </c>
      <c r="L1070" s="2" t="s">
        <v>16</v>
      </c>
      <c r="M1070" s="3">
        <v>40.200000000000003</v>
      </c>
      <c r="N1070">
        <v>1</v>
      </c>
      <c r="O1070">
        <v>4.0200000000000007E-2</v>
      </c>
      <c r="P1070" s="2" t="s">
        <v>2258</v>
      </c>
      <c r="Q1070" t="s">
        <v>1080</v>
      </c>
      <c r="R1070" t="s">
        <v>1044</v>
      </c>
      <c r="S1070" t="s">
        <v>1186</v>
      </c>
      <c r="T1070" t="s">
        <v>1853</v>
      </c>
      <c r="U1070">
        <v>78.178866724534601</v>
      </c>
      <c r="V1070" t="s">
        <v>1047</v>
      </c>
      <c r="W1070" t="s">
        <v>1047</v>
      </c>
    </row>
    <row r="1071" spans="1:23" x14ac:dyDescent="0.3">
      <c r="A1071" t="s">
        <v>1036</v>
      </c>
      <c r="B1071" t="s">
        <v>626</v>
      </c>
      <c r="C1071" t="s">
        <v>626</v>
      </c>
      <c r="D1071">
        <v>57861</v>
      </c>
      <c r="E1071" t="s">
        <v>5288</v>
      </c>
      <c r="F1071" t="s">
        <v>5289</v>
      </c>
      <c r="G1071" s="1" t="s">
        <v>5290</v>
      </c>
      <c r="H1071">
        <v>45776.909475208333</v>
      </c>
      <c r="I1071" t="s">
        <v>5291</v>
      </c>
      <c r="J1071">
        <v>110</v>
      </c>
      <c r="K1071" t="s">
        <v>24</v>
      </c>
      <c r="L1071" s="2" t="s">
        <v>1110</v>
      </c>
      <c r="M1071" s="3">
        <v>44</v>
      </c>
      <c r="N1071">
        <v>1</v>
      </c>
      <c r="O1071">
        <v>4.3999999999999997E-2</v>
      </c>
      <c r="P1071" s="2" t="s">
        <v>1184</v>
      </c>
      <c r="Q1071" t="s">
        <v>1043</v>
      </c>
      <c r="R1071" t="s">
        <v>1044</v>
      </c>
      <c r="S1071" t="s">
        <v>1186</v>
      </c>
      <c r="T1071" t="s">
        <v>1759</v>
      </c>
      <c r="U1071">
        <v>59.847652106480382</v>
      </c>
      <c r="V1071" t="s">
        <v>1047</v>
      </c>
      <c r="W1071" t="s">
        <v>1047</v>
      </c>
    </row>
    <row r="1072" spans="1:23" x14ac:dyDescent="0.3">
      <c r="A1072" t="s">
        <v>1036</v>
      </c>
      <c r="B1072" t="s">
        <v>332</v>
      </c>
      <c r="C1072" t="s">
        <v>332</v>
      </c>
      <c r="D1072">
        <v>44439</v>
      </c>
      <c r="E1072" t="s">
        <v>5292</v>
      </c>
      <c r="F1072" t="s">
        <v>3287</v>
      </c>
      <c r="G1072" s="1" t="s">
        <v>5293</v>
      </c>
      <c r="H1072">
        <v>45776.627940983803</v>
      </c>
      <c r="I1072" t="s">
        <v>5294</v>
      </c>
      <c r="J1072">
        <v>100</v>
      </c>
      <c r="K1072" t="s">
        <v>24</v>
      </c>
      <c r="L1072" s="2" t="s">
        <v>16</v>
      </c>
      <c r="M1072" s="3">
        <v>15.414</v>
      </c>
      <c r="N1072">
        <v>1</v>
      </c>
      <c r="O1072">
        <v>1.5414000000000001E-2</v>
      </c>
      <c r="P1072" s="2" t="s">
        <v>1246</v>
      </c>
      <c r="Q1072" t="s">
        <v>1104</v>
      </c>
      <c r="R1072" t="s">
        <v>1044</v>
      </c>
      <c r="S1072" t="s">
        <v>1415</v>
      </c>
      <c r="T1072" t="s">
        <v>2958</v>
      </c>
      <c r="U1072">
        <v>55.072989189815416</v>
      </c>
      <c r="V1072" t="s">
        <v>1047</v>
      </c>
      <c r="W1072" t="s">
        <v>1047</v>
      </c>
    </row>
    <row r="1073" spans="1:23" x14ac:dyDescent="0.3">
      <c r="A1073" t="s">
        <v>1036</v>
      </c>
      <c r="B1073" t="s">
        <v>345</v>
      </c>
      <c r="C1073" t="s">
        <v>345</v>
      </c>
      <c r="D1073">
        <v>59736</v>
      </c>
      <c r="E1073" t="s">
        <v>5295</v>
      </c>
      <c r="F1073" t="s">
        <v>2996</v>
      </c>
      <c r="G1073" s="1" t="s">
        <v>3435</v>
      </c>
      <c r="H1073">
        <v>45776.489748148153</v>
      </c>
      <c r="I1073" t="s">
        <v>5296</v>
      </c>
      <c r="J1073">
        <v>110</v>
      </c>
      <c r="K1073" t="s">
        <v>24</v>
      </c>
      <c r="L1073" s="2" t="s">
        <v>16</v>
      </c>
      <c r="M1073" s="3">
        <v>16.8</v>
      </c>
      <c r="N1073">
        <v>1</v>
      </c>
      <c r="O1073">
        <v>1.6799999999999999E-2</v>
      </c>
      <c r="P1073" s="2" t="s">
        <v>1246</v>
      </c>
      <c r="Q1073" t="s">
        <v>1104</v>
      </c>
      <c r="R1073" t="s">
        <v>1044</v>
      </c>
      <c r="S1073" t="s">
        <v>2279</v>
      </c>
      <c r="T1073" t="s">
        <v>1365</v>
      </c>
      <c r="U1073">
        <v>47.432699236109329</v>
      </c>
      <c r="V1073" t="s">
        <v>1047</v>
      </c>
      <c r="W1073" t="s">
        <v>1047</v>
      </c>
    </row>
    <row r="1074" spans="1:23" x14ac:dyDescent="0.3">
      <c r="A1074" t="s">
        <v>1036</v>
      </c>
      <c r="B1074" t="s">
        <v>345</v>
      </c>
      <c r="C1074" t="s">
        <v>345</v>
      </c>
      <c r="D1074">
        <v>59774</v>
      </c>
      <c r="E1074" t="s">
        <v>5297</v>
      </c>
      <c r="F1074" t="s">
        <v>4056</v>
      </c>
      <c r="G1074" s="1" t="s">
        <v>5298</v>
      </c>
      <c r="H1074">
        <v>45776.489744409722</v>
      </c>
      <c r="I1074" t="s">
        <v>5299</v>
      </c>
      <c r="J1074">
        <v>110</v>
      </c>
      <c r="K1074" t="s">
        <v>24</v>
      </c>
      <c r="L1074" s="2" t="s">
        <v>16</v>
      </c>
      <c r="M1074" s="3">
        <v>16.8</v>
      </c>
      <c r="N1074">
        <v>1</v>
      </c>
      <c r="O1074">
        <v>1.6799999999999999E-2</v>
      </c>
      <c r="P1074" s="2" t="s">
        <v>1246</v>
      </c>
      <c r="Q1074" t="s">
        <v>1104</v>
      </c>
      <c r="R1074" t="s">
        <v>1044</v>
      </c>
      <c r="S1074" t="s">
        <v>2279</v>
      </c>
      <c r="T1074" t="s">
        <v>1264</v>
      </c>
      <c r="U1074">
        <v>46.485730150467127</v>
      </c>
      <c r="V1074" t="s">
        <v>1047</v>
      </c>
      <c r="W1074" t="s">
        <v>1047</v>
      </c>
    </row>
    <row r="1075" spans="1:23" x14ac:dyDescent="0.3">
      <c r="A1075" t="s">
        <v>1036</v>
      </c>
      <c r="B1075" t="s">
        <v>603</v>
      </c>
      <c r="C1075" t="s">
        <v>603</v>
      </c>
      <c r="D1075">
        <v>53549</v>
      </c>
      <c r="E1075" t="s">
        <v>5300</v>
      </c>
      <c r="F1075" t="s">
        <v>5301</v>
      </c>
      <c r="G1075" s="1" t="s">
        <v>1134</v>
      </c>
      <c r="H1075">
        <v>45776.477151423613</v>
      </c>
      <c r="I1075" t="s">
        <v>5302</v>
      </c>
      <c r="J1075">
        <v>100</v>
      </c>
      <c r="K1075" t="s">
        <v>24</v>
      </c>
      <c r="L1075" s="2" t="s">
        <v>16</v>
      </c>
      <c r="M1075" s="3">
        <v>51.5</v>
      </c>
      <c r="N1075">
        <v>1</v>
      </c>
      <c r="O1075">
        <v>5.1499999999999997E-2</v>
      </c>
      <c r="P1075" s="2" t="s">
        <v>2178</v>
      </c>
      <c r="Q1075" t="s">
        <v>1104</v>
      </c>
      <c r="R1075" t="s">
        <v>1044</v>
      </c>
      <c r="S1075" t="s">
        <v>2279</v>
      </c>
      <c r="T1075" t="s">
        <v>1253</v>
      </c>
      <c r="U1075">
        <v>60.186017696760253</v>
      </c>
      <c r="V1075" t="s">
        <v>1047</v>
      </c>
      <c r="W1075" t="s">
        <v>1047</v>
      </c>
    </row>
    <row r="1076" spans="1:23" x14ac:dyDescent="0.3">
      <c r="A1076" t="s">
        <v>1036</v>
      </c>
      <c r="B1076" t="s">
        <v>603</v>
      </c>
      <c r="C1076" t="s">
        <v>603</v>
      </c>
      <c r="D1076">
        <v>58795</v>
      </c>
      <c r="E1076" t="s">
        <v>5303</v>
      </c>
      <c r="F1076" t="s">
        <v>3400</v>
      </c>
      <c r="G1076" s="1" t="s">
        <v>4088</v>
      </c>
      <c r="H1076">
        <v>45776.459931446763</v>
      </c>
      <c r="I1076" t="s">
        <v>5304</v>
      </c>
      <c r="J1076">
        <v>110</v>
      </c>
      <c r="K1076" t="s">
        <v>24</v>
      </c>
      <c r="L1076" s="2" t="s">
        <v>16</v>
      </c>
      <c r="M1076" s="3">
        <v>51.5</v>
      </c>
      <c r="N1076">
        <v>1</v>
      </c>
      <c r="O1076">
        <v>5.1499999999999997E-2</v>
      </c>
      <c r="P1076" s="2" t="s">
        <v>2178</v>
      </c>
      <c r="Q1076" t="s">
        <v>1104</v>
      </c>
      <c r="R1076" t="s">
        <v>1044</v>
      </c>
      <c r="S1076" t="s">
        <v>2279</v>
      </c>
      <c r="T1076" t="s">
        <v>2958</v>
      </c>
      <c r="U1076">
        <v>55.566257858794422</v>
      </c>
      <c r="V1076" t="s">
        <v>1047</v>
      </c>
      <c r="W1076" t="s">
        <v>1047</v>
      </c>
    </row>
    <row r="1077" spans="1:23" x14ac:dyDescent="0.3">
      <c r="A1077" t="s">
        <v>1036</v>
      </c>
      <c r="B1077" t="s">
        <v>603</v>
      </c>
      <c r="C1077" t="s">
        <v>603</v>
      </c>
      <c r="D1077">
        <v>53549</v>
      </c>
      <c r="E1077" t="s">
        <v>5305</v>
      </c>
      <c r="F1077" t="s">
        <v>5306</v>
      </c>
      <c r="G1077" s="1" t="s">
        <v>2630</v>
      </c>
      <c r="H1077">
        <v>45776.458821354157</v>
      </c>
      <c r="I1077" t="s">
        <v>5307</v>
      </c>
      <c r="J1077">
        <v>100</v>
      </c>
      <c r="K1077" t="s">
        <v>24</v>
      </c>
      <c r="L1077" s="2" t="s">
        <v>16</v>
      </c>
      <c r="M1077" s="3">
        <v>51.5</v>
      </c>
      <c r="N1077">
        <v>1</v>
      </c>
      <c r="O1077">
        <v>5.1499999999999997E-2</v>
      </c>
      <c r="P1077" s="2" t="s">
        <v>2178</v>
      </c>
      <c r="Q1077" t="s">
        <v>1104</v>
      </c>
      <c r="R1077" t="s">
        <v>1044</v>
      </c>
      <c r="S1077" t="s">
        <v>2279</v>
      </c>
      <c r="T1077" t="s">
        <v>1718</v>
      </c>
      <c r="U1077">
        <v>48.09975039352139</v>
      </c>
      <c r="V1077" t="s">
        <v>1047</v>
      </c>
      <c r="W1077" t="s">
        <v>1047</v>
      </c>
    </row>
    <row r="1078" spans="1:23" x14ac:dyDescent="0.3">
      <c r="A1078" t="s">
        <v>1036</v>
      </c>
      <c r="B1078" t="s">
        <v>163</v>
      </c>
      <c r="C1078" t="s">
        <v>163</v>
      </c>
      <c r="D1078">
        <v>54253</v>
      </c>
      <c r="E1078" t="s">
        <v>5308</v>
      </c>
      <c r="F1078" t="s">
        <v>5309</v>
      </c>
      <c r="G1078" s="1" t="s">
        <v>3809</v>
      </c>
      <c r="H1078">
        <v>45775.576700057871</v>
      </c>
      <c r="I1078" t="s">
        <v>1128</v>
      </c>
      <c r="J1078">
        <v>100</v>
      </c>
      <c r="K1078" t="s">
        <v>24</v>
      </c>
      <c r="L1078" s="2" t="s">
        <v>16</v>
      </c>
      <c r="M1078" s="3">
        <v>155</v>
      </c>
      <c r="N1078">
        <v>1</v>
      </c>
      <c r="O1078">
        <v>0.155</v>
      </c>
      <c r="P1078" s="2" t="s">
        <v>5310</v>
      </c>
      <c r="Q1078" t="s">
        <v>1104</v>
      </c>
      <c r="R1078" t="s">
        <v>1044</v>
      </c>
      <c r="S1078" t="s">
        <v>1047</v>
      </c>
      <c r="T1078" t="s">
        <v>1192</v>
      </c>
      <c r="U1078">
        <v>62.799735856482577</v>
      </c>
      <c r="V1078" t="s">
        <v>1047</v>
      </c>
      <c r="W1078" t="s">
        <v>1047</v>
      </c>
    </row>
    <row r="1079" spans="1:23" x14ac:dyDescent="0.3">
      <c r="A1079" t="s">
        <v>1036</v>
      </c>
      <c r="B1079" t="s">
        <v>330</v>
      </c>
      <c r="C1079" t="s">
        <v>330</v>
      </c>
      <c r="D1079">
        <v>59225</v>
      </c>
      <c r="E1079" t="s">
        <v>5311</v>
      </c>
      <c r="F1079" t="s">
        <v>1309</v>
      </c>
      <c r="G1079" s="1" t="s">
        <v>5312</v>
      </c>
      <c r="H1079">
        <v>45774.191382881952</v>
      </c>
      <c r="I1079" t="s">
        <v>5313</v>
      </c>
      <c r="J1079">
        <v>110</v>
      </c>
      <c r="K1079" t="s">
        <v>24</v>
      </c>
      <c r="L1079" s="2" t="s">
        <v>16</v>
      </c>
      <c r="M1079" s="3">
        <v>173.69</v>
      </c>
      <c r="N1079">
        <v>1</v>
      </c>
      <c r="O1079">
        <v>0.17369000000000001</v>
      </c>
      <c r="P1079" s="2" t="s">
        <v>1246</v>
      </c>
      <c r="Q1079" t="s">
        <v>1043</v>
      </c>
      <c r="R1079" t="s">
        <v>1044</v>
      </c>
      <c r="S1079" t="s">
        <v>1409</v>
      </c>
      <c r="T1079" t="s">
        <v>1288</v>
      </c>
      <c r="U1079">
        <v>51.734105949071818</v>
      </c>
      <c r="V1079" t="s">
        <v>1047</v>
      </c>
      <c r="W1079" t="s">
        <v>1047</v>
      </c>
    </row>
    <row r="1080" spans="1:23" x14ac:dyDescent="0.3">
      <c r="A1080" t="s">
        <v>1036</v>
      </c>
      <c r="B1080" t="s">
        <v>345</v>
      </c>
      <c r="C1080" t="s">
        <v>345</v>
      </c>
      <c r="D1080">
        <v>59736</v>
      </c>
      <c r="E1080" t="s">
        <v>5314</v>
      </c>
      <c r="F1080" t="s">
        <v>5030</v>
      </c>
      <c r="G1080" s="1" t="s">
        <v>5315</v>
      </c>
      <c r="H1080">
        <v>45774.155096354167</v>
      </c>
      <c r="I1080" t="s">
        <v>5316</v>
      </c>
      <c r="J1080">
        <v>110</v>
      </c>
      <c r="K1080" t="s">
        <v>24</v>
      </c>
      <c r="L1080" s="2" t="s">
        <v>16</v>
      </c>
      <c r="M1080" s="3">
        <v>16.8</v>
      </c>
      <c r="N1080">
        <v>1</v>
      </c>
      <c r="O1080">
        <v>1.6799999999999999E-2</v>
      </c>
      <c r="P1080" s="2" t="s">
        <v>1246</v>
      </c>
      <c r="Q1080" t="s">
        <v>1043</v>
      </c>
      <c r="R1080" t="s">
        <v>1044</v>
      </c>
      <c r="S1080" t="s">
        <v>1409</v>
      </c>
      <c r="T1080" t="s">
        <v>2599</v>
      </c>
      <c r="U1080">
        <v>45.382746736111592</v>
      </c>
      <c r="V1080" t="s">
        <v>1047</v>
      </c>
      <c r="W1080" t="s">
        <v>1047</v>
      </c>
    </row>
    <row r="1081" spans="1:23" x14ac:dyDescent="0.3">
      <c r="A1081" t="s">
        <v>1036</v>
      </c>
      <c r="B1081" t="s">
        <v>345</v>
      </c>
      <c r="C1081" t="s">
        <v>345</v>
      </c>
      <c r="D1081">
        <v>59774</v>
      </c>
      <c r="E1081" t="s">
        <v>5317</v>
      </c>
      <c r="F1081" t="s">
        <v>4056</v>
      </c>
      <c r="G1081" s="1" t="s">
        <v>5017</v>
      </c>
      <c r="H1081">
        <v>45774.155091712957</v>
      </c>
      <c r="I1081" t="s">
        <v>5318</v>
      </c>
      <c r="J1081">
        <v>110</v>
      </c>
      <c r="K1081" t="s">
        <v>24</v>
      </c>
      <c r="L1081" s="2" t="s">
        <v>16</v>
      </c>
      <c r="M1081" s="3">
        <v>16.8</v>
      </c>
      <c r="N1081">
        <v>1</v>
      </c>
      <c r="O1081">
        <v>1.6799999999999999E-2</v>
      </c>
      <c r="P1081" s="2" t="s">
        <v>1246</v>
      </c>
      <c r="Q1081" t="s">
        <v>1043</v>
      </c>
      <c r="R1081" t="s">
        <v>1044</v>
      </c>
      <c r="S1081" t="s">
        <v>1409</v>
      </c>
      <c r="T1081" t="s">
        <v>1264</v>
      </c>
      <c r="U1081">
        <v>46.516612754625378</v>
      </c>
      <c r="V1081" t="s">
        <v>1047</v>
      </c>
      <c r="W1081" t="s">
        <v>1047</v>
      </c>
    </row>
    <row r="1082" spans="1:23" x14ac:dyDescent="0.3">
      <c r="A1082" t="s">
        <v>1036</v>
      </c>
      <c r="B1082" t="s">
        <v>345</v>
      </c>
      <c r="C1082" t="s">
        <v>345</v>
      </c>
      <c r="D1082">
        <v>59774</v>
      </c>
      <c r="E1082" t="s">
        <v>5319</v>
      </c>
      <c r="F1082" t="s">
        <v>4056</v>
      </c>
      <c r="G1082" s="1" t="s">
        <v>5320</v>
      </c>
      <c r="H1082">
        <v>45774.155090011584</v>
      </c>
      <c r="I1082" t="s">
        <v>5321</v>
      </c>
      <c r="J1082">
        <v>110</v>
      </c>
      <c r="K1082" t="s">
        <v>24</v>
      </c>
      <c r="L1082" s="2" t="s">
        <v>16</v>
      </c>
      <c r="M1082" s="3">
        <v>16.8</v>
      </c>
      <c r="N1082">
        <v>1</v>
      </c>
      <c r="O1082">
        <v>1.6799999999999999E-2</v>
      </c>
      <c r="P1082" s="2" t="s">
        <v>1246</v>
      </c>
      <c r="Q1082" t="s">
        <v>1043</v>
      </c>
      <c r="R1082" t="s">
        <v>1044</v>
      </c>
      <c r="S1082" t="s">
        <v>1409</v>
      </c>
      <c r="T1082" t="s">
        <v>1264</v>
      </c>
      <c r="U1082">
        <v>46.48466089120484</v>
      </c>
      <c r="V1082" t="s">
        <v>1047</v>
      </c>
      <c r="W1082" t="s">
        <v>1047</v>
      </c>
    </row>
    <row r="1083" spans="1:23" x14ac:dyDescent="0.3">
      <c r="A1083" t="s">
        <v>1036</v>
      </c>
      <c r="B1083" t="s">
        <v>220</v>
      </c>
      <c r="C1083" t="s">
        <v>220</v>
      </c>
      <c r="D1083">
        <v>59891</v>
      </c>
      <c r="E1083" t="s">
        <v>5322</v>
      </c>
      <c r="F1083" t="s">
        <v>1715</v>
      </c>
      <c r="G1083" s="1" t="s">
        <v>5323</v>
      </c>
      <c r="H1083">
        <v>45774.148128865738</v>
      </c>
      <c r="I1083" t="s">
        <v>5324</v>
      </c>
      <c r="J1083">
        <v>110</v>
      </c>
      <c r="K1083" t="s">
        <v>24</v>
      </c>
      <c r="L1083" s="2" t="s">
        <v>16</v>
      </c>
      <c r="M1083" s="3">
        <v>85.3</v>
      </c>
      <c r="N1083">
        <v>1</v>
      </c>
      <c r="O1083">
        <v>8.5300000000000001E-2</v>
      </c>
      <c r="P1083" s="2" t="s">
        <v>2350</v>
      </c>
      <c r="Q1083" t="s">
        <v>1043</v>
      </c>
      <c r="R1083" t="s">
        <v>1044</v>
      </c>
      <c r="S1083" t="s">
        <v>1409</v>
      </c>
      <c r="T1083" t="s">
        <v>1718</v>
      </c>
      <c r="U1083">
        <v>48.505444097223517</v>
      </c>
      <c r="V1083" t="s">
        <v>1047</v>
      </c>
      <c r="W1083" t="s">
        <v>1047</v>
      </c>
    </row>
    <row r="1084" spans="1:23" x14ac:dyDescent="0.3">
      <c r="A1084" t="s">
        <v>1036</v>
      </c>
      <c r="B1084" t="s">
        <v>220</v>
      </c>
      <c r="C1084" t="s">
        <v>220</v>
      </c>
      <c r="D1084">
        <v>59314</v>
      </c>
      <c r="E1084" t="s">
        <v>5325</v>
      </c>
      <c r="F1084" t="s">
        <v>1504</v>
      </c>
      <c r="G1084" s="1" t="s">
        <v>5326</v>
      </c>
      <c r="H1084">
        <v>45774.148126284723</v>
      </c>
      <c r="I1084" t="s">
        <v>5327</v>
      </c>
      <c r="J1084">
        <v>110</v>
      </c>
      <c r="K1084" t="s">
        <v>24</v>
      </c>
      <c r="L1084" s="2" t="s">
        <v>16</v>
      </c>
      <c r="M1084" s="3">
        <v>85.3</v>
      </c>
      <c r="N1084">
        <v>1</v>
      </c>
      <c r="O1084">
        <v>8.5300000000000001E-2</v>
      </c>
      <c r="P1084" s="2" t="s">
        <v>2350</v>
      </c>
      <c r="Q1084" t="s">
        <v>1043</v>
      </c>
      <c r="R1084" t="s">
        <v>1044</v>
      </c>
      <c r="S1084" t="s">
        <v>1409</v>
      </c>
      <c r="T1084" t="s">
        <v>1288</v>
      </c>
      <c r="U1084">
        <v>51.699694710652693</v>
      </c>
      <c r="V1084" t="s">
        <v>1047</v>
      </c>
      <c r="W1084" t="s">
        <v>1047</v>
      </c>
    </row>
    <row r="1085" spans="1:23" x14ac:dyDescent="0.3">
      <c r="A1085" t="s">
        <v>1036</v>
      </c>
      <c r="B1085" t="s">
        <v>101</v>
      </c>
      <c r="C1085" t="s">
        <v>101</v>
      </c>
      <c r="D1085">
        <v>55234</v>
      </c>
      <c r="E1085" t="s">
        <v>5328</v>
      </c>
      <c r="F1085" t="s">
        <v>5329</v>
      </c>
      <c r="G1085" s="1" t="s">
        <v>5161</v>
      </c>
      <c r="H1085">
        <v>45774.09724747685</v>
      </c>
      <c r="I1085" t="s">
        <v>5330</v>
      </c>
      <c r="J1085">
        <v>110</v>
      </c>
      <c r="K1085" t="s">
        <v>24</v>
      </c>
      <c r="L1085" s="2" t="s">
        <v>16</v>
      </c>
      <c r="M1085" s="3">
        <v>294.7</v>
      </c>
      <c r="N1085">
        <v>1</v>
      </c>
      <c r="O1085">
        <v>0.29470000000000002</v>
      </c>
      <c r="P1085" s="2" t="s">
        <v>2116</v>
      </c>
      <c r="Q1085" t="s">
        <v>1043</v>
      </c>
      <c r="R1085" t="s">
        <v>1044</v>
      </c>
      <c r="S1085" t="s">
        <v>1409</v>
      </c>
      <c r="T1085" t="s">
        <v>1554</v>
      </c>
      <c r="U1085">
        <v>63.735133321759349</v>
      </c>
      <c r="V1085" t="s">
        <v>1047</v>
      </c>
      <c r="W1085" t="s">
        <v>1047</v>
      </c>
    </row>
    <row r="1086" spans="1:23" x14ac:dyDescent="0.3">
      <c r="A1086" t="s">
        <v>1036</v>
      </c>
      <c r="B1086" t="s">
        <v>105</v>
      </c>
      <c r="C1086" t="s">
        <v>105</v>
      </c>
      <c r="D1086">
        <v>50456</v>
      </c>
      <c r="E1086" t="s">
        <v>5331</v>
      </c>
      <c r="F1086" t="s">
        <v>5332</v>
      </c>
      <c r="G1086" s="1" t="s">
        <v>4750</v>
      </c>
      <c r="H1086">
        <v>45773.722024988427</v>
      </c>
      <c r="I1086" t="s">
        <v>1128</v>
      </c>
      <c r="J1086">
        <v>100</v>
      </c>
      <c r="K1086" t="s">
        <v>24</v>
      </c>
      <c r="L1086" s="2" t="s">
        <v>16</v>
      </c>
      <c r="M1086" s="3">
        <v>476.42</v>
      </c>
      <c r="N1086">
        <v>1</v>
      </c>
      <c r="O1086">
        <v>0.47642000000000001</v>
      </c>
      <c r="P1086" s="2" t="s">
        <v>1655</v>
      </c>
      <c r="Q1086" t="s">
        <v>1080</v>
      </c>
      <c r="R1086" t="s">
        <v>1044</v>
      </c>
      <c r="S1086" t="s">
        <v>1047</v>
      </c>
      <c r="T1086" t="s">
        <v>1395</v>
      </c>
      <c r="U1086">
        <v>82.338611250001122</v>
      </c>
      <c r="V1086" t="s">
        <v>1047</v>
      </c>
      <c r="W1086" t="s">
        <v>1047</v>
      </c>
    </row>
    <row r="1087" spans="1:23" x14ac:dyDescent="0.3">
      <c r="A1087" t="s">
        <v>1036</v>
      </c>
      <c r="B1087" t="s">
        <v>455</v>
      </c>
      <c r="C1087" t="s">
        <v>455</v>
      </c>
      <c r="D1087">
        <v>57199</v>
      </c>
      <c r="E1087" t="s">
        <v>5333</v>
      </c>
      <c r="F1087" t="s">
        <v>1143</v>
      </c>
      <c r="G1087" s="1" t="s">
        <v>4804</v>
      </c>
      <c r="H1087">
        <v>45773.707810509259</v>
      </c>
      <c r="I1087" t="s">
        <v>5334</v>
      </c>
      <c r="J1087">
        <v>100</v>
      </c>
      <c r="K1087" t="s">
        <v>24</v>
      </c>
      <c r="L1087" s="2" t="s">
        <v>16</v>
      </c>
      <c r="M1087" s="3">
        <v>40.200000000000003</v>
      </c>
      <c r="N1087">
        <v>1</v>
      </c>
      <c r="O1087">
        <v>4.0200000000000007E-2</v>
      </c>
      <c r="P1087" s="2" t="s">
        <v>2258</v>
      </c>
      <c r="Q1087" t="s">
        <v>1080</v>
      </c>
      <c r="R1087" t="s">
        <v>1044</v>
      </c>
      <c r="S1087" t="s">
        <v>1415</v>
      </c>
      <c r="T1087" t="s">
        <v>1118</v>
      </c>
      <c r="U1087">
        <v>72.191808900461183</v>
      </c>
      <c r="V1087" t="s">
        <v>1047</v>
      </c>
      <c r="W1087" t="s">
        <v>1047</v>
      </c>
    </row>
    <row r="1088" spans="1:23" x14ac:dyDescent="0.3">
      <c r="A1088" t="s">
        <v>1036</v>
      </c>
      <c r="B1088" t="s">
        <v>455</v>
      </c>
      <c r="C1088" t="s">
        <v>455</v>
      </c>
      <c r="D1088">
        <v>57199</v>
      </c>
      <c r="E1088" t="s">
        <v>5335</v>
      </c>
      <c r="F1088" t="s">
        <v>1227</v>
      </c>
      <c r="G1088" s="1" t="s">
        <v>5336</v>
      </c>
      <c r="H1088">
        <v>45773.707809201391</v>
      </c>
      <c r="I1088" t="s">
        <v>5337</v>
      </c>
      <c r="J1088">
        <v>100</v>
      </c>
      <c r="K1088" t="s">
        <v>24</v>
      </c>
      <c r="L1088" s="2" t="s">
        <v>16</v>
      </c>
      <c r="M1088" s="3">
        <v>40.200000000000003</v>
      </c>
      <c r="N1088">
        <v>1</v>
      </c>
      <c r="O1088">
        <v>4.0200000000000007E-2</v>
      </c>
      <c r="P1088" s="2" t="s">
        <v>2258</v>
      </c>
      <c r="Q1088" t="s">
        <v>1080</v>
      </c>
      <c r="R1088" t="s">
        <v>1044</v>
      </c>
      <c r="S1088" t="s">
        <v>1415</v>
      </c>
      <c r="T1088" t="s">
        <v>1160</v>
      </c>
      <c r="U1088">
        <v>66.542101226848899</v>
      </c>
      <c r="V1088" t="s">
        <v>1047</v>
      </c>
      <c r="W1088" t="s">
        <v>1047</v>
      </c>
    </row>
    <row r="1089" spans="1:23" x14ac:dyDescent="0.3">
      <c r="A1089" t="s">
        <v>1036</v>
      </c>
      <c r="B1089" t="s">
        <v>455</v>
      </c>
      <c r="C1089" t="s">
        <v>455</v>
      </c>
      <c r="D1089">
        <v>57199</v>
      </c>
      <c r="E1089" t="s">
        <v>5338</v>
      </c>
      <c r="F1089" t="s">
        <v>5339</v>
      </c>
      <c r="G1089" s="1" t="s">
        <v>2844</v>
      </c>
      <c r="H1089">
        <v>45773.707807662038</v>
      </c>
      <c r="I1089" t="s">
        <v>5340</v>
      </c>
      <c r="J1089">
        <v>100</v>
      </c>
      <c r="K1089" t="s">
        <v>24</v>
      </c>
      <c r="L1089" s="2" t="s">
        <v>16</v>
      </c>
      <c r="M1089" s="3">
        <v>40.200000000000003</v>
      </c>
      <c r="N1089">
        <v>1</v>
      </c>
      <c r="O1089">
        <v>4.0200000000000007E-2</v>
      </c>
      <c r="P1089" s="2" t="s">
        <v>2258</v>
      </c>
      <c r="Q1089" t="s">
        <v>1080</v>
      </c>
      <c r="R1089" t="s">
        <v>1044</v>
      </c>
      <c r="S1089" t="s">
        <v>1415</v>
      </c>
      <c r="T1089" t="s">
        <v>1405</v>
      </c>
      <c r="U1089">
        <v>80.796680347222718</v>
      </c>
      <c r="V1089" t="s">
        <v>1047</v>
      </c>
      <c r="W1089" t="s">
        <v>1047</v>
      </c>
    </row>
    <row r="1090" spans="1:23" x14ac:dyDescent="0.3">
      <c r="A1090" t="s">
        <v>1036</v>
      </c>
      <c r="B1090" t="s">
        <v>455</v>
      </c>
      <c r="C1090" t="s">
        <v>455</v>
      </c>
      <c r="D1090">
        <v>57199</v>
      </c>
      <c r="E1090" t="s">
        <v>5341</v>
      </c>
      <c r="F1090" t="s">
        <v>5342</v>
      </c>
      <c r="G1090" s="1" t="s">
        <v>5343</v>
      </c>
      <c r="H1090">
        <v>45773.694267997693</v>
      </c>
      <c r="I1090" t="s">
        <v>5344</v>
      </c>
      <c r="J1090">
        <v>100</v>
      </c>
      <c r="K1090" t="s">
        <v>24</v>
      </c>
      <c r="L1090" s="2" t="s">
        <v>16</v>
      </c>
      <c r="M1090" s="3">
        <v>40.200000000000003</v>
      </c>
      <c r="N1090">
        <v>1</v>
      </c>
      <c r="O1090">
        <v>4.0200000000000007E-2</v>
      </c>
      <c r="P1090" s="2" t="s">
        <v>2258</v>
      </c>
      <c r="Q1090" t="s">
        <v>1080</v>
      </c>
      <c r="R1090" t="s">
        <v>1044</v>
      </c>
      <c r="S1090" t="s">
        <v>1415</v>
      </c>
      <c r="T1090" t="s">
        <v>1253</v>
      </c>
      <c r="U1090">
        <v>60.894994097223389</v>
      </c>
      <c r="V1090" t="s">
        <v>1047</v>
      </c>
      <c r="W1090" t="s">
        <v>1047</v>
      </c>
    </row>
    <row r="1091" spans="1:23" x14ac:dyDescent="0.3">
      <c r="A1091" t="s">
        <v>1036</v>
      </c>
      <c r="B1091" t="s">
        <v>636</v>
      </c>
      <c r="C1091" t="s">
        <v>636</v>
      </c>
      <c r="D1091">
        <v>58550</v>
      </c>
      <c r="E1091" t="s">
        <v>5345</v>
      </c>
      <c r="F1091" t="s">
        <v>1904</v>
      </c>
      <c r="G1091" s="1" t="s">
        <v>5346</v>
      </c>
      <c r="H1091">
        <v>45773.629545393524</v>
      </c>
      <c r="I1091" t="s">
        <v>5347</v>
      </c>
      <c r="J1091">
        <v>110</v>
      </c>
      <c r="K1091" t="s">
        <v>24</v>
      </c>
      <c r="L1091" s="2" t="s">
        <v>16</v>
      </c>
      <c r="M1091" s="3">
        <v>63.3</v>
      </c>
      <c r="N1091">
        <v>1</v>
      </c>
      <c r="O1091">
        <v>6.3299999999999995E-2</v>
      </c>
      <c r="P1091" s="2" t="s">
        <v>1047</v>
      </c>
      <c r="Q1091" t="s">
        <v>1104</v>
      </c>
      <c r="R1091" t="s">
        <v>1044</v>
      </c>
      <c r="S1091" t="s">
        <v>1415</v>
      </c>
      <c r="T1091" t="s">
        <v>1909</v>
      </c>
      <c r="U1091">
        <v>89.179739490740758</v>
      </c>
      <c r="V1091" t="s">
        <v>1047</v>
      </c>
      <c r="W1091" t="s">
        <v>1047</v>
      </c>
    </row>
    <row r="1092" spans="1:23" x14ac:dyDescent="0.3">
      <c r="A1092" t="s">
        <v>1036</v>
      </c>
      <c r="B1092" t="s">
        <v>636</v>
      </c>
      <c r="C1092" t="s">
        <v>636</v>
      </c>
      <c r="D1092">
        <v>58550</v>
      </c>
      <c r="E1092" t="s">
        <v>5348</v>
      </c>
      <c r="F1092" t="s">
        <v>5349</v>
      </c>
      <c r="G1092" s="1" t="s">
        <v>5350</v>
      </c>
      <c r="H1092">
        <v>45773.62954371528</v>
      </c>
      <c r="I1092" t="s">
        <v>5351</v>
      </c>
      <c r="J1092">
        <v>110</v>
      </c>
      <c r="K1092" t="s">
        <v>24</v>
      </c>
      <c r="L1092" s="2" t="s">
        <v>16</v>
      </c>
      <c r="M1092" s="3">
        <v>63.3</v>
      </c>
      <c r="N1092">
        <v>1</v>
      </c>
      <c r="O1092">
        <v>6.3299999999999995E-2</v>
      </c>
      <c r="P1092" s="2" t="s">
        <v>1047</v>
      </c>
      <c r="Q1092" t="s">
        <v>1104</v>
      </c>
      <c r="R1092" t="s">
        <v>1044</v>
      </c>
      <c r="S1092" t="s">
        <v>1415</v>
      </c>
      <c r="T1092" t="s">
        <v>1867</v>
      </c>
      <c r="U1092">
        <v>88.568406898149988</v>
      </c>
      <c r="V1092" t="s">
        <v>1047</v>
      </c>
      <c r="W1092" t="s">
        <v>1047</v>
      </c>
    </row>
    <row r="1093" spans="1:23" x14ac:dyDescent="0.3">
      <c r="A1093" t="s">
        <v>1036</v>
      </c>
      <c r="B1093" t="s">
        <v>455</v>
      </c>
      <c r="C1093" t="s">
        <v>455</v>
      </c>
      <c r="D1093">
        <v>57074</v>
      </c>
      <c r="E1093" t="s">
        <v>5352</v>
      </c>
      <c r="F1093" t="s">
        <v>5353</v>
      </c>
      <c r="G1093" s="1" t="s">
        <v>4527</v>
      </c>
      <c r="H1093">
        <v>45773.19396409722</v>
      </c>
      <c r="I1093" t="s">
        <v>5354</v>
      </c>
      <c r="J1093">
        <v>100</v>
      </c>
      <c r="K1093" t="s">
        <v>24</v>
      </c>
      <c r="L1093" s="2" t="s">
        <v>16</v>
      </c>
      <c r="M1093" s="3">
        <v>40.200000000000003</v>
      </c>
      <c r="N1093">
        <v>1</v>
      </c>
      <c r="O1093">
        <v>4.0200000000000007E-2</v>
      </c>
      <c r="P1093" s="2" t="s">
        <v>2258</v>
      </c>
      <c r="Q1093" t="s">
        <v>1043</v>
      </c>
      <c r="R1093" t="s">
        <v>1044</v>
      </c>
      <c r="S1093" t="s">
        <v>5355</v>
      </c>
      <c r="T1093" t="s">
        <v>4113</v>
      </c>
      <c r="U1093">
        <v>126.55028553240849</v>
      </c>
      <c r="V1093" t="s">
        <v>1047</v>
      </c>
      <c r="W1093" t="s">
        <v>1047</v>
      </c>
    </row>
    <row r="1094" spans="1:23" x14ac:dyDescent="0.3">
      <c r="A1094" t="s">
        <v>1036</v>
      </c>
      <c r="B1094" t="s">
        <v>345</v>
      </c>
      <c r="C1094" t="s">
        <v>345</v>
      </c>
      <c r="D1094">
        <v>59774</v>
      </c>
      <c r="E1094" t="s">
        <v>5356</v>
      </c>
      <c r="F1094" t="s">
        <v>2992</v>
      </c>
      <c r="G1094" s="1" t="s">
        <v>5357</v>
      </c>
      <c r="H1094">
        <v>45773.179853912043</v>
      </c>
      <c r="I1094" t="s">
        <v>5358</v>
      </c>
      <c r="J1094">
        <v>110</v>
      </c>
      <c r="K1094" t="s">
        <v>24</v>
      </c>
      <c r="L1094" s="2" t="s">
        <v>16</v>
      </c>
      <c r="M1094" s="3">
        <v>16.8</v>
      </c>
      <c r="N1094">
        <v>1</v>
      </c>
      <c r="O1094">
        <v>1.6799999999999999E-2</v>
      </c>
      <c r="P1094" s="2" t="s">
        <v>1246</v>
      </c>
      <c r="Q1094" t="s">
        <v>1043</v>
      </c>
      <c r="R1094" t="s">
        <v>1044</v>
      </c>
      <c r="S1094" t="s">
        <v>5355</v>
      </c>
      <c r="T1094" t="s">
        <v>1718</v>
      </c>
      <c r="U1094">
        <v>48.185156562496559</v>
      </c>
      <c r="V1094" t="s">
        <v>1047</v>
      </c>
      <c r="W1094" t="s">
        <v>1047</v>
      </c>
    </row>
    <row r="1095" spans="1:23" x14ac:dyDescent="0.3">
      <c r="A1095" t="s">
        <v>1036</v>
      </c>
      <c r="B1095" t="s">
        <v>455</v>
      </c>
      <c r="C1095" t="s">
        <v>455</v>
      </c>
      <c r="D1095">
        <v>57074</v>
      </c>
      <c r="E1095" t="s">
        <v>5359</v>
      </c>
      <c r="F1095" t="s">
        <v>5360</v>
      </c>
      <c r="G1095" s="1" t="s">
        <v>2658</v>
      </c>
      <c r="H1095">
        <v>45773.167333888887</v>
      </c>
      <c r="I1095" t="s">
        <v>5361</v>
      </c>
      <c r="J1095">
        <v>100</v>
      </c>
      <c r="K1095" t="s">
        <v>24</v>
      </c>
      <c r="L1095" s="2" t="s">
        <v>16</v>
      </c>
      <c r="M1095" s="3">
        <v>40.200000000000003</v>
      </c>
      <c r="N1095">
        <v>1</v>
      </c>
      <c r="O1095">
        <v>4.0200000000000007E-2</v>
      </c>
      <c r="P1095" s="2" t="s">
        <v>2258</v>
      </c>
      <c r="Q1095" t="s">
        <v>1043</v>
      </c>
      <c r="R1095" t="s">
        <v>1044</v>
      </c>
      <c r="S1095" t="s">
        <v>5355</v>
      </c>
      <c r="T1095" t="s">
        <v>1124</v>
      </c>
      <c r="U1095">
        <v>74.621241273147461</v>
      </c>
      <c r="V1095" t="s">
        <v>1047</v>
      </c>
      <c r="W1095" t="s">
        <v>1047</v>
      </c>
    </row>
    <row r="1096" spans="1:23" x14ac:dyDescent="0.3">
      <c r="A1096" t="s">
        <v>1036</v>
      </c>
      <c r="B1096" t="s">
        <v>455</v>
      </c>
      <c r="C1096" t="s">
        <v>455</v>
      </c>
      <c r="D1096">
        <v>49788</v>
      </c>
      <c r="E1096" t="s">
        <v>5362</v>
      </c>
      <c r="F1096" t="s">
        <v>5363</v>
      </c>
      <c r="G1096" s="1" t="s">
        <v>5364</v>
      </c>
      <c r="H1096">
        <v>45772.882509293981</v>
      </c>
      <c r="I1096" t="s">
        <v>1128</v>
      </c>
      <c r="J1096">
        <v>100</v>
      </c>
      <c r="K1096" t="s">
        <v>24</v>
      </c>
      <c r="L1096" s="2" t="s">
        <v>16</v>
      </c>
      <c r="M1096" s="3">
        <v>40.200000000000003</v>
      </c>
      <c r="N1096">
        <v>1</v>
      </c>
      <c r="O1096">
        <v>4.0200000000000007E-2</v>
      </c>
      <c r="P1096" s="2" t="s">
        <v>2258</v>
      </c>
      <c r="Q1096" t="s">
        <v>1080</v>
      </c>
      <c r="R1096" t="s">
        <v>1044</v>
      </c>
      <c r="S1096" t="s">
        <v>1047</v>
      </c>
      <c r="T1096" t="s">
        <v>1853</v>
      </c>
      <c r="U1096">
        <v>78.677846504629997</v>
      </c>
      <c r="V1096" t="s">
        <v>1047</v>
      </c>
      <c r="W1096" t="s">
        <v>1047</v>
      </c>
    </row>
    <row r="1097" spans="1:23" x14ac:dyDescent="0.3">
      <c r="A1097" t="s">
        <v>1036</v>
      </c>
      <c r="B1097" t="s">
        <v>455</v>
      </c>
      <c r="C1097" t="s">
        <v>455</v>
      </c>
      <c r="D1097">
        <v>49788</v>
      </c>
      <c r="E1097" t="s">
        <v>5365</v>
      </c>
      <c r="F1097" t="s">
        <v>5363</v>
      </c>
      <c r="G1097" s="1" t="s">
        <v>2758</v>
      </c>
      <c r="H1097">
        <v>45772.882507835653</v>
      </c>
      <c r="I1097" t="s">
        <v>1128</v>
      </c>
      <c r="J1097">
        <v>100</v>
      </c>
      <c r="K1097" t="s">
        <v>24</v>
      </c>
      <c r="L1097" s="2" t="s">
        <v>16</v>
      </c>
      <c r="M1097" s="3">
        <v>40.200000000000003</v>
      </c>
      <c r="N1097">
        <v>1</v>
      </c>
      <c r="O1097">
        <v>4.0200000000000007E-2</v>
      </c>
      <c r="P1097" s="2" t="s">
        <v>2258</v>
      </c>
      <c r="Q1097" t="s">
        <v>1080</v>
      </c>
      <c r="R1097" t="s">
        <v>1044</v>
      </c>
      <c r="S1097" t="s">
        <v>1047</v>
      </c>
      <c r="T1097" t="s">
        <v>1853</v>
      </c>
      <c r="U1097">
        <v>78.612872037032503</v>
      </c>
      <c r="V1097" t="s">
        <v>1047</v>
      </c>
      <c r="W1097" t="s">
        <v>1047</v>
      </c>
    </row>
    <row r="1098" spans="1:23" x14ac:dyDescent="0.3">
      <c r="A1098" t="s">
        <v>1036</v>
      </c>
      <c r="B1098" t="s">
        <v>455</v>
      </c>
      <c r="C1098" t="s">
        <v>455</v>
      </c>
      <c r="D1098">
        <v>49788</v>
      </c>
      <c r="E1098" t="s">
        <v>5366</v>
      </c>
      <c r="F1098" t="s">
        <v>5367</v>
      </c>
      <c r="G1098" s="1" t="s">
        <v>4930</v>
      </c>
      <c r="H1098">
        <v>45772.882506388887</v>
      </c>
      <c r="I1098" t="s">
        <v>1128</v>
      </c>
      <c r="J1098">
        <v>100</v>
      </c>
      <c r="K1098" t="s">
        <v>24</v>
      </c>
      <c r="L1098" s="2" t="s">
        <v>16</v>
      </c>
      <c r="M1098" s="3">
        <v>40.200000000000003</v>
      </c>
      <c r="N1098">
        <v>1</v>
      </c>
      <c r="O1098">
        <v>4.0200000000000007E-2</v>
      </c>
      <c r="P1098" s="2" t="s">
        <v>2258</v>
      </c>
      <c r="Q1098" t="s">
        <v>1080</v>
      </c>
      <c r="R1098" t="s">
        <v>1044</v>
      </c>
      <c r="S1098" t="s">
        <v>1047</v>
      </c>
      <c r="T1098" t="s">
        <v>2981</v>
      </c>
      <c r="U1098">
        <v>73.118402974534547</v>
      </c>
      <c r="V1098" t="s">
        <v>1047</v>
      </c>
      <c r="W1098" t="s">
        <v>1047</v>
      </c>
    </row>
    <row r="1099" spans="1:23" x14ac:dyDescent="0.3">
      <c r="A1099" t="s">
        <v>1036</v>
      </c>
      <c r="B1099" t="s">
        <v>455</v>
      </c>
      <c r="C1099" t="s">
        <v>455</v>
      </c>
      <c r="D1099">
        <v>57199</v>
      </c>
      <c r="E1099" t="s">
        <v>5368</v>
      </c>
      <c r="F1099" t="s">
        <v>2983</v>
      </c>
      <c r="G1099" s="1" t="s">
        <v>4747</v>
      </c>
      <c r="H1099">
        <v>45772.882505034722</v>
      </c>
      <c r="I1099" t="s">
        <v>1128</v>
      </c>
      <c r="J1099">
        <v>100</v>
      </c>
      <c r="K1099" t="s">
        <v>24</v>
      </c>
      <c r="L1099" s="2" t="s">
        <v>16</v>
      </c>
      <c r="M1099" s="3">
        <v>40.200000000000003</v>
      </c>
      <c r="N1099">
        <v>1</v>
      </c>
      <c r="O1099">
        <v>4.0200000000000007E-2</v>
      </c>
      <c r="P1099" s="2" t="s">
        <v>2258</v>
      </c>
      <c r="Q1099" t="s">
        <v>1080</v>
      </c>
      <c r="R1099" t="s">
        <v>1044</v>
      </c>
      <c r="S1099" t="s">
        <v>1047</v>
      </c>
      <c r="T1099" t="s">
        <v>2485</v>
      </c>
      <c r="U1099">
        <v>75.890807395830052</v>
      </c>
      <c r="V1099" t="s">
        <v>1047</v>
      </c>
      <c r="W1099" t="s">
        <v>1047</v>
      </c>
    </row>
    <row r="1100" spans="1:23" x14ac:dyDescent="0.3">
      <c r="A1100" t="s">
        <v>1036</v>
      </c>
      <c r="B1100" t="s">
        <v>455</v>
      </c>
      <c r="C1100" t="s">
        <v>455</v>
      </c>
      <c r="D1100">
        <v>57074</v>
      </c>
      <c r="E1100" t="s">
        <v>5369</v>
      </c>
      <c r="F1100" t="s">
        <v>5360</v>
      </c>
      <c r="G1100" s="1" t="s">
        <v>5370</v>
      </c>
      <c r="H1100">
        <v>45772.882503437497</v>
      </c>
      <c r="I1100" t="s">
        <v>1128</v>
      </c>
      <c r="J1100">
        <v>100</v>
      </c>
      <c r="K1100" t="s">
        <v>24</v>
      </c>
      <c r="L1100" s="2" t="s">
        <v>16</v>
      </c>
      <c r="M1100" s="3">
        <v>40.200000000000003</v>
      </c>
      <c r="N1100">
        <v>1</v>
      </c>
      <c r="O1100">
        <v>4.0200000000000007E-2</v>
      </c>
      <c r="P1100" s="2" t="s">
        <v>2258</v>
      </c>
      <c r="Q1100" t="s">
        <v>1080</v>
      </c>
      <c r="R1100" t="s">
        <v>1044</v>
      </c>
      <c r="S1100" t="s">
        <v>1047</v>
      </c>
      <c r="T1100" t="s">
        <v>1124</v>
      </c>
      <c r="U1100">
        <v>74.666634513887402</v>
      </c>
      <c r="V1100" t="s">
        <v>1047</v>
      </c>
      <c r="W1100" t="s">
        <v>1047</v>
      </c>
    </row>
    <row r="1101" spans="1:23" x14ac:dyDescent="0.3">
      <c r="A1101" t="s">
        <v>1036</v>
      </c>
      <c r="B1101" t="s">
        <v>455</v>
      </c>
      <c r="C1101" t="s">
        <v>455</v>
      </c>
      <c r="D1101">
        <v>49788</v>
      </c>
      <c r="E1101" t="s">
        <v>5371</v>
      </c>
      <c r="F1101" t="s">
        <v>5372</v>
      </c>
      <c r="G1101" s="1" t="s">
        <v>5373</v>
      </c>
      <c r="H1101">
        <v>45772.882501354157</v>
      </c>
      <c r="I1101" t="s">
        <v>1128</v>
      </c>
      <c r="J1101">
        <v>100</v>
      </c>
      <c r="K1101" t="s">
        <v>24</v>
      </c>
      <c r="L1101" s="2" t="s">
        <v>16</v>
      </c>
      <c r="M1101" s="3">
        <v>40.200000000000003</v>
      </c>
      <c r="N1101">
        <v>1</v>
      </c>
      <c r="O1101">
        <v>4.0200000000000007E-2</v>
      </c>
      <c r="P1101" s="2" t="s">
        <v>2258</v>
      </c>
      <c r="Q1101" t="s">
        <v>1080</v>
      </c>
      <c r="R1101" t="s">
        <v>1044</v>
      </c>
      <c r="S1101" t="s">
        <v>1047</v>
      </c>
      <c r="T1101" t="s">
        <v>1853</v>
      </c>
      <c r="U1101">
        <v>78.264083032408962</v>
      </c>
      <c r="V1101" t="s">
        <v>1047</v>
      </c>
      <c r="W1101" t="s">
        <v>1047</v>
      </c>
    </row>
    <row r="1102" spans="1:23" x14ac:dyDescent="0.3">
      <c r="A1102" t="s">
        <v>1036</v>
      </c>
      <c r="B1102" t="s">
        <v>455</v>
      </c>
      <c r="C1102" t="s">
        <v>455</v>
      </c>
      <c r="D1102">
        <v>57199</v>
      </c>
      <c r="E1102" t="s">
        <v>5374</v>
      </c>
      <c r="F1102" t="s">
        <v>5342</v>
      </c>
      <c r="G1102" s="1" t="s">
        <v>5375</v>
      </c>
      <c r="H1102">
        <v>45772.876454537043</v>
      </c>
      <c r="I1102" t="s">
        <v>5376</v>
      </c>
      <c r="J1102">
        <v>100</v>
      </c>
      <c r="K1102" t="s">
        <v>24</v>
      </c>
      <c r="L1102" s="2" t="s">
        <v>16</v>
      </c>
      <c r="M1102" s="3">
        <v>40.200000000000003</v>
      </c>
      <c r="N1102">
        <v>1</v>
      </c>
      <c r="O1102">
        <v>4.0200000000000007E-2</v>
      </c>
      <c r="P1102" s="2" t="s">
        <v>2258</v>
      </c>
      <c r="Q1102" t="s">
        <v>1080</v>
      </c>
      <c r="R1102" t="s">
        <v>1044</v>
      </c>
      <c r="S1102" t="s">
        <v>1902</v>
      </c>
      <c r="T1102" t="s">
        <v>1187</v>
      </c>
      <c r="U1102">
        <v>61.037149791663971</v>
      </c>
      <c r="V1102" t="s">
        <v>1047</v>
      </c>
      <c r="W1102" t="s">
        <v>1047</v>
      </c>
    </row>
    <row r="1103" spans="1:23" x14ac:dyDescent="0.3">
      <c r="A1103" t="s">
        <v>1036</v>
      </c>
      <c r="B1103" t="s">
        <v>455</v>
      </c>
      <c r="C1103" t="s">
        <v>455</v>
      </c>
      <c r="D1103">
        <v>57199</v>
      </c>
      <c r="E1103" t="s">
        <v>5377</v>
      </c>
      <c r="F1103" t="s">
        <v>5378</v>
      </c>
      <c r="G1103" s="1" t="s">
        <v>5379</v>
      </c>
      <c r="H1103">
        <v>45772.876453321762</v>
      </c>
      <c r="I1103" t="s">
        <v>5380</v>
      </c>
      <c r="J1103">
        <v>100</v>
      </c>
      <c r="K1103" t="s">
        <v>24</v>
      </c>
      <c r="L1103" s="2" t="s">
        <v>16</v>
      </c>
      <c r="M1103" s="3">
        <v>40.200000000000003</v>
      </c>
      <c r="N1103">
        <v>1</v>
      </c>
      <c r="O1103">
        <v>4.0200000000000007E-2</v>
      </c>
      <c r="P1103" s="2" t="s">
        <v>2258</v>
      </c>
      <c r="Q1103" t="s">
        <v>1080</v>
      </c>
      <c r="R1103" t="s">
        <v>1044</v>
      </c>
      <c r="S1103" t="s">
        <v>1902</v>
      </c>
      <c r="T1103" t="s">
        <v>2485</v>
      </c>
      <c r="U1103">
        <v>75.93582460648031</v>
      </c>
      <c r="V1103" t="s">
        <v>1047</v>
      </c>
      <c r="W1103" t="s">
        <v>1047</v>
      </c>
    </row>
    <row r="1104" spans="1:23" x14ac:dyDescent="0.3">
      <c r="A1104" t="s">
        <v>1036</v>
      </c>
      <c r="B1104" t="s">
        <v>455</v>
      </c>
      <c r="C1104" t="s">
        <v>455</v>
      </c>
      <c r="D1104">
        <v>57199</v>
      </c>
      <c r="E1104" t="s">
        <v>5381</v>
      </c>
      <c r="F1104" t="s">
        <v>5382</v>
      </c>
      <c r="G1104" s="1" t="s">
        <v>5383</v>
      </c>
      <c r="H1104">
        <v>45772.87645196759</v>
      </c>
      <c r="I1104" t="s">
        <v>5384</v>
      </c>
      <c r="J1104">
        <v>100</v>
      </c>
      <c r="K1104" t="s">
        <v>24</v>
      </c>
      <c r="L1104" s="2" t="s">
        <v>16</v>
      </c>
      <c r="M1104" s="3">
        <v>40.200000000000003</v>
      </c>
      <c r="N1104">
        <v>1</v>
      </c>
      <c r="O1104">
        <v>4.0200000000000007E-2</v>
      </c>
      <c r="P1104" s="2" t="s">
        <v>2258</v>
      </c>
      <c r="Q1104" t="s">
        <v>1080</v>
      </c>
      <c r="R1104" t="s">
        <v>1044</v>
      </c>
      <c r="S1104" t="s">
        <v>1902</v>
      </c>
      <c r="T1104" t="s">
        <v>1253</v>
      </c>
      <c r="U1104">
        <v>60.816211087963893</v>
      </c>
      <c r="V1104" t="s">
        <v>1047</v>
      </c>
      <c r="W1104" t="s">
        <v>1047</v>
      </c>
    </row>
    <row r="1105" spans="1:23" x14ac:dyDescent="0.3">
      <c r="A1105" t="s">
        <v>1036</v>
      </c>
      <c r="B1105" t="s">
        <v>455</v>
      </c>
      <c r="C1105" t="s">
        <v>455</v>
      </c>
      <c r="D1105">
        <v>49788</v>
      </c>
      <c r="E1105" t="s">
        <v>5385</v>
      </c>
      <c r="F1105" t="s">
        <v>5386</v>
      </c>
      <c r="G1105" s="1" t="s">
        <v>3989</v>
      </c>
      <c r="H1105">
        <v>45772.80870021991</v>
      </c>
      <c r="I1105" t="s">
        <v>5387</v>
      </c>
      <c r="J1105">
        <v>100</v>
      </c>
      <c r="K1105" t="s">
        <v>24</v>
      </c>
      <c r="L1105" s="2" t="s">
        <v>16</v>
      </c>
      <c r="M1105" s="3">
        <v>40.200000000000003</v>
      </c>
      <c r="N1105">
        <v>1</v>
      </c>
      <c r="O1105">
        <v>4.0200000000000007E-2</v>
      </c>
      <c r="P1105" s="2" t="s">
        <v>2258</v>
      </c>
      <c r="Q1105" t="s">
        <v>1080</v>
      </c>
      <c r="R1105" t="s">
        <v>1044</v>
      </c>
      <c r="S1105" t="s">
        <v>1902</v>
      </c>
      <c r="T1105" t="s">
        <v>1853</v>
      </c>
      <c r="U1105">
        <v>78.513915601855842</v>
      </c>
      <c r="V1105" t="s">
        <v>1047</v>
      </c>
      <c r="W1105" t="s">
        <v>1047</v>
      </c>
    </row>
    <row r="1106" spans="1:23" x14ac:dyDescent="0.3">
      <c r="A1106" t="s">
        <v>1036</v>
      </c>
      <c r="B1106" t="s">
        <v>455</v>
      </c>
      <c r="C1106" t="s">
        <v>455</v>
      </c>
      <c r="D1106">
        <v>57199</v>
      </c>
      <c r="E1106" t="s">
        <v>5388</v>
      </c>
      <c r="F1106" t="s">
        <v>5301</v>
      </c>
      <c r="G1106" s="1" t="s">
        <v>4916</v>
      </c>
      <c r="H1106">
        <v>45772.80869873843</v>
      </c>
      <c r="I1106" t="s">
        <v>5389</v>
      </c>
      <c r="J1106">
        <v>100</v>
      </c>
      <c r="K1106" t="s">
        <v>24</v>
      </c>
      <c r="L1106" s="2" t="s">
        <v>16</v>
      </c>
      <c r="M1106" s="3">
        <v>40.200000000000003</v>
      </c>
      <c r="N1106">
        <v>1</v>
      </c>
      <c r="O1106">
        <v>4.0200000000000007E-2</v>
      </c>
      <c r="P1106" s="2" t="s">
        <v>2258</v>
      </c>
      <c r="Q1106" t="s">
        <v>1080</v>
      </c>
      <c r="R1106" t="s">
        <v>1044</v>
      </c>
      <c r="S1106" t="s">
        <v>1902</v>
      </c>
      <c r="T1106" t="s">
        <v>1253</v>
      </c>
      <c r="U1106">
        <v>60.242878287041087</v>
      </c>
      <c r="V1106" t="s">
        <v>1047</v>
      </c>
      <c r="W1106" t="s">
        <v>1047</v>
      </c>
    </row>
    <row r="1107" spans="1:23" x14ac:dyDescent="0.3">
      <c r="A1107" t="s">
        <v>1036</v>
      </c>
      <c r="B1107" t="s">
        <v>455</v>
      </c>
      <c r="C1107" t="s">
        <v>455</v>
      </c>
      <c r="D1107">
        <v>49788</v>
      </c>
      <c r="E1107" t="s">
        <v>5390</v>
      </c>
      <c r="F1107" t="s">
        <v>5391</v>
      </c>
      <c r="G1107" s="1" t="s">
        <v>5392</v>
      </c>
      <c r="H1107">
        <v>45772.80869716435</v>
      </c>
      <c r="I1107" t="s">
        <v>5393</v>
      </c>
      <c r="J1107">
        <v>100</v>
      </c>
      <c r="K1107" t="s">
        <v>24</v>
      </c>
      <c r="L1107" s="2" t="s">
        <v>16</v>
      </c>
      <c r="M1107" s="3">
        <v>40.200000000000003</v>
      </c>
      <c r="N1107">
        <v>1</v>
      </c>
      <c r="O1107">
        <v>4.0200000000000007E-2</v>
      </c>
      <c r="P1107" s="2" t="s">
        <v>2258</v>
      </c>
      <c r="Q1107" t="s">
        <v>1080</v>
      </c>
      <c r="R1107" t="s">
        <v>1044</v>
      </c>
      <c r="S1107" t="s">
        <v>1902</v>
      </c>
      <c r="T1107" t="s">
        <v>2485</v>
      </c>
      <c r="U1107">
        <v>75.11413826388889</v>
      </c>
      <c r="V1107" t="s">
        <v>1047</v>
      </c>
      <c r="W1107" t="s">
        <v>1047</v>
      </c>
    </row>
    <row r="1108" spans="1:23" x14ac:dyDescent="0.3">
      <c r="A1108" t="s">
        <v>1036</v>
      </c>
      <c r="B1108" t="s">
        <v>455</v>
      </c>
      <c r="C1108" t="s">
        <v>455</v>
      </c>
      <c r="D1108">
        <v>57199</v>
      </c>
      <c r="E1108" t="s">
        <v>5394</v>
      </c>
      <c r="F1108" t="s">
        <v>2462</v>
      </c>
      <c r="G1108" s="1" t="s">
        <v>5395</v>
      </c>
      <c r="H1108">
        <v>45772.8086955787</v>
      </c>
      <c r="I1108" t="s">
        <v>5396</v>
      </c>
      <c r="J1108">
        <v>100</v>
      </c>
      <c r="K1108" t="s">
        <v>24</v>
      </c>
      <c r="L1108" s="2" t="s">
        <v>16</v>
      </c>
      <c r="M1108" s="3">
        <v>40.200000000000003</v>
      </c>
      <c r="N1108">
        <v>1</v>
      </c>
      <c r="O1108">
        <v>4.0200000000000007E-2</v>
      </c>
      <c r="P1108" s="2" t="s">
        <v>2258</v>
      </c>
      <c r="Q1108" t="s">
        <v>1080</v>
      </c>
      <c r="R1108" t="s">
        <v>1044</v>
      </c>
      <c r="S1108" t="s">
        <v>1902</v>
      </c>
      <c r="T1108" t="s">
        <v>1253</v>
      </c>
      <c r="U1108">
        <v>60.63646894675913</v>
      </c>
      <c r="V1108" t="s">
        <v>1047</v>
      </c>
      <c r="W1108" t="s">
        <v>1047</v>
      </c>
    </row>
    <row r="1109" spans="1:23" x14ac:dyDescent="0.3">
      <c r="A1109" t="s">
        <v>1036</v>
      </c>
      <c r="B1109" t="s">
        <v>455</v>
      </c>
      <c r="C1109" t="s">
        <v>455</v>
      </c>
      <c r="D1109">
        <v>57199</v>
      </c>
      <c r="E1109" t="s">
        <v>5397</v>
      </c>
      <c r="F1109" t="s">
        <v>1115</v>
      </c>
      <c r="G1109" s="1" t="s">
        <v>4774</v>
      </c>
      <c r="H1109">
        <v>45772.808693935192</v>
      </c>
      <c r="I1109" t="s">
        <v>5398</v>
      </c>
      <c r="J1109">
        <v>100</v>
      </c>
      <c r="K1109" t="s">
        <v>24</v>
      </c>
      <c r="L1109" s="2" t="s">
        <v>16</v>
      </c>
      <c r="M1109" s="3">
        <v>40.200000000000003</v>
      </c>
      <c r="N1109">
        <v>1</v>
      </c>
      <c r="O1109">
        <v>4.0200000000000007E-2</v>
      </c>
      <c r="P1109" s="2" t="s">
        <v>2258</v>
      </c>
      <c r="Q1109" t="s">
        <v>1080</v>
      </c>
      <c r="R1109" t="s">
        <v>1044</v>
      </c>
      <c r="S1109" t="s">
        <v>1902</v>
      </c>
      <c r="T1109" t="s">
        <v>1118</v>
      </c>
      <c r="U1109">
        <v>72.765290185183403</v>
      </c>
      <c r="V1109" t="s">
        <v>1047</v>
      </c>
      <c r="W1109" t="s">
        <v>1047</v>
      </c>
    </row>
    <row r="1110" spans="1:23" x14ac:dyDescent="0.3">
      <c r="A1110" t="s">
        <v>1036</v>
      </c>
      <c r="B1110" t="s">
        <v>455</v>
      </c>
      <c r="C1110" t="s">
        <v>455</v>
      </c>
      <c r="D1110">
        <v>49788</v>
      </c>
      <c r="E1110" t="s">
        <v>5399</v>
      </c>
      <c r="F1110" t="s">
        <v>5400</v>
      </c>
      <c r="G1110" s="1" t="s">
        <v>5401</v>
      </c>
      <c r="H1110">
        <v>45772.808692488426</v>
      </c>
      <c r="I1110" t="s">
        <v>5402</v>
      </c>
      <c r="J1110">
        <v>100</v>
      </c>
      <c r="K1110" t="s">
        <v>24</v>
      </c>
      <c r="L1110" s="2" t="s">
        <v>16</v>
      </c>
      <c r="M1110" s="3">
        <v>40.200000000000003</v>
      </c>
      <c r="N1110">
        <v>1</v>
      </c>
      <c r="O1110">
        <v>4.0200000000000007E-2</v>
      </c>
      <c r="P1110" s="2" t="s">
        <v>2258</v>
      </c>
      <c r="Q1110" t="s">
        <v>1080</v>
      </c>
      <c r="R1110" t="s">
        <v>1044</v>
      </c>
      <c r="S1110" t="s">
        <v>1902</v>
      </c>
      <c r="T1110" t="s">
        <v>2981</v>
      </c>
      <c r="U1110">
        <v>73.187030277775193</v>
      </c>
      <c r="V1110" t="s">
        <v>1047</v>
      </c>
      <c r="W1110" t="s">
        <v>1047</v>
      </c>
    </row>
    <row r="1111" spans="1:23" x14ac:dyDescent="0.3">
      <c r="A1111" t="s">
        <v>1036</v>
      </c>
      <c r="B1111" t="s">
        <v>455</v>
      </c>
      <c r="C1111" t="s">
        <v>455</v>
      </c>
      <c r="D1111">
        <v>57074</v>
      </c>
      <c r="E1111" t="s">
        <v>5403</v>
      </c>
      <c r="F1111" t="s">
        <v>5164</v>
      </c>
      <c r="G1111" s="1" t="s">
        <v>5404</v>
      </c>
      <c r="H1111">
        <v>45772.467360729162</v>
      </c>
      <c r="I1111" t="s">
        <v>1128</v>
      </c>
      <c r="J1111">
        <v>100</v>
      </c>
      <c r="K1111" t="s">
        <v>24</v>
      </c>
      <c r="L1111" s="2" t="s">
        <v>16</v>
      </c>
      <c r="M1111" s="3">
        <v>40.200000000000003</v>
      </c>
      <c r="N1111">
        <v>1</v>
      </c>
      <c r="O1111">
        <v>4.0200000000000007E-2</v>
      </c>
      <c r="P1111" s="2" t="s">
        <v>2258</v>
      </c>
      <c r="Q1111" t="s">
        <v>1104</v>
      </c>
      <c r="R1111" t="s">
        <v>1044</v>
      </c>
      <c r="S1111" t="s">
        <v>1047</v>
      </c>
      <c r="T1111" t="s">
        <v>1805</v>
      </c>
      <c r="U1111">
        <v>79.463880393515865</v>
      </c>
      <c r="V1111" t="s">
        <v>1047</v>
      </c>
      <c r="W1111" t="s">
        <v>1047</v>
      </c>
    </row>
    <row r="1112" spans="1:23" x14ac:dyDescent="0.3">
      <c r="A1112" t="s">
        <v>1036</v>
      </c>
      <c r="B1112" t="s">
        <v>455</v>
      </c>
      <c r="C1112" t="s">
        <v>455</v>
      </c>
      <c r="D1112">
        <v>57199</v>
      </c>
      <c r="E1112" t="s">
        <v>5405</v>
      </c>
      <c r="F1112" t="s">
        <v>5406</v>
      </c>
      <c r="G1112" s="1" t="s">
        <v>5407</v>
      </c>
      <c r="H1112">
        <v>45772.467356909721</v>
      </c>
      <c r="I1112" t="s">
        <v>1128</v>
      </c>
      <c r="J1112">
        <v>100</v>
      </c>
      <c r="K1112" t="s">
        <v>24</v>
      </c>
      <c r="L1112" s="2" t="s">
        <v>16</v>
      </c>
      <c r="M1112" s="3">
        <v>40.200000000000003</v>
      </c>
      <c r="N1112">
        <v>1</v>
      </c>
      <c r="O1112">
        <v>4.0200000000000007E-2</v>
      </c>
      <c r="P1112" s="2" t="s">
        <v>2258</v>
      </c>
      <c r="Q1112" t="s">
        <v>1104</v>
      </c>
      <c r="R1112" t="s">
        <v>1044</v>
      </c>
      <c r="S1112" t="s">
        <v>1047</v>
      </c>
      <c r="T1112" t="s">
        <v>2981</v>
      </c>
      <c r="U1112">
        <v>73.88109307870036</v>
      </c>
      <c r="V1112" t="s">
        <v>1047</v>
      </c>
      <c r="W1112" t="s">
        <v>1047</v>
      </c>
    </row>
    <row r="1113" spans="1:23" x14ac:dyDescent="0.3">
      <c r="A1113" t="s">
        <v>1036</v>
      </c>
      <c r="B1113" t="s">
        <v>455</v>
      </c>
      <c r="C1113" t="s">
        <v>455</v>
      </c>
      <c r="D1113">
        <v>57199</v>
      </c>
      <c r="E1113" t="s">
        <v>5408</v>
      </c>
      <c r="F1113" t="s">
        <v>2983</v>
      </c>
      <c r="G1113" s="1" t="s">
        <v>2287</v>
      </c>
      <c r="H1113">
        <v>45772.460881134262</v>
      </c>
      <c r="I1113" t="s">
        <v>1128</v>
      </c>
      <c r="J1113">
        <v>100</v>
      </c>
      <c r="K1113" t="s">
        <v>24</v>
      </c>
      <c r="L1113" s="2" t="s">
        <v>16</v>
      </c>
      <c r="M1113" s="3">
        <v>40.200000000000003</v>
      </c>
      <c r="N1113">
        <v>1</v>
      </c>
      <c r="O1113">
        <v>4.0200000000000007E-2</v>
      </c>
      <c r="P1113" s="2" t="s">
        <v>2258</v>
      </c>
      <c r="Q1113" t="s">
        <v>1104</v>
      </c>
      <c r="R1113" t="s">
        <v>1044</v>
      </c>
      <c r="S1113" t="s">
        <v>1047</v>
      </c>
      <c r="T1113" t="s">
        <v>1225</v>
      </c>
      <c r="U1113">
        <v>76.466930798611429</v>
      </c>
      <c r="V1113" t="s">
        <v>1047</v>
      </c>
      <c r="W1113" t="s">
        <v>1047</v>
      </c>
    </row>
    <row r="1114" spans="1:23" x14ac:dyDescent="0.3">
      <c r="A1114" t="s">
        <v>1036</v>
      </c>
      <c r="B1114" t="s">
        <v>455</v>
      </c>
      <c r="C1114" t="s">
        <v>455</v>
      </c>
      <c r="D1114">
        <v>49788</v>
      </c>
      <c r="E1114" t="s">
        <v>5409</v>
      </c>
      <c r="F1114" t="s">
        <v>5363</v>
      </c>
      <c r="G1114" s="1" t="s">
        <v>5410</v>
      </c>
      <c r="H1114">
        <v>45772.460878969912</v>
      </c>
      <c r="I1114" t="s">
        <v>1128</v>
      </c>
      <c r="J1114">
        <v>100</v>
      </c>
      <c r="K1114" t="s">
        <v>24</v>
      </c>
      <c r="L1114" s="2" t="s">
        <v>16</v>
      </c>
      <c r="M1114" s="3">
        <v>40.200000000000003</v>
      </c>
      <c r="N1114">
        <v>1</v>
      </c>
      <c r="O1114">
        <v>4.0200000000000007E-2</v>
      </c>
      <c r="P1114" s="2" t="s">
        <v>2258</v>
      </c>
      <c r="Q1114" t="s">
        <v>1104</v>
      </c>
      <c r="R1114" t="s">
        <v>1044</v>
      </c>
      <c r="S1114" t="s">
        <v>1047</v>
      </c>
      <c r="T1114" t="s">
        <v>1853</v>
      </c>
      <c r="U1114">
        <v>78.559718275464547</v>
      </c>
      <c r="V1114" t="s">
        <v>1047</v>
      </c>
      <c r="W1114" t="s">
        <v>1047</v>
      </c>
    </row>
    <row r="1115" spans="1:23" x14ac:dyDescent="0.3">
      <c r="A1115" t="s">
        <v>1036</v>
      </c>
      <c r="B1115" t="s">
        <v>105</v>
      </c>
      <c r="C1115" t="s">
        <v>105</v>
      </c>
      <c r="D1115">
        <v>44969</v>
      </c>
      <c r="E1115" t="s">
        <v>5411</v>
      </c>
      <c r="F1115" t="s">
        <v>5412</v>
      </c>
      <c r="G1115" s="1" t="s">
        <v>5237</v>
      </c>
      <c r="H1115">
        <v>45772.40915417824</v>
      </c>
      <c r="I1115" t="s">
        <v>1128</v>
      </c>
      <c r="J1115">
        <v>100</v>
      </c>
      <c r="K1115" t="s">
        <v>24</v>
      </c>
      <c r="L1115" s="2" t="s">
        <v>16</v>
      </c>
      <c r="M1115" s="3">
        <v>476.42</v>
      </c>
      <c r="N1115">
        <v>1</v>
      </c>
      <c r="O1115">
        <v>0.47642000000000001</v>
      </c>
      <c r="P1115" s="2" t="s">
        <v>1655</v>
      </c>
      <c r="Q1115" t="s">
        <v>1104</v>
      </c>
      <c r="R1115" t="s">
        <v>1044</v>
      </c>
      <c r="S1115" t="s">
        <v>1047</v>
      </c>
      <c r="T1115" t="s">
        <v>1867</v>
      </c>
      <c r="U1115">
        <v>88.240421377311577</v>
      </c>
      <c r="V1115" t="s">
        <v>1047</v>
      </c>
      <c r="W1115" t="s">
        <v>1047</v>
      </c>
    </row>
    <row r="1116" spans="1:23" x14ac:dyDescent="0.3">
      <c r="A1116" t="s">
        <v>1036</v>
      </c>
      <c r="B1116" t="s">
        <v>455</v>
      </c>
      <c r="C1116" t="s">
        <v>455</v>
      </c>
      <c r="D1116">
        <v>57199</v>
      </c>
      <c r="E1116" t="s">
        <v>5413</v>
      </c>
      <c r="F1116" t="s">
        <v>5414</v>
      </c>
      <c r="G1116" s="1" t="s">
        <v>5415</v>
      </c>
      <c r="H1116">
        <v>45771.955240868047</v>
      </c>
      <c r="I1116" t="s">
        <v>5416</v>
      </c>
      <c r="J1116">
        <v>100</v>
      </c>
      <c r="K1116" t="s">
        <v>24</v>
      </c>
      <c r="L1116" s="2" t="s">
        <v>16</v>
      </c>
      <c r="M1116" s="3">
        <v>40.200000000000003</v>
      </c>
      <c r="N1116">
        <v>1</v>
      </c>
      <c r="O1116">
        <v>4.0200000000000007E-2</v>
      </c>
      <c r="P1116" s="2" t="s">
        <v>2258</v>
      </c>
      <c r="Q1116" t="s">
        <v>1080</v>
      </c>
      <c r="R1116" t="s">
        <v>1044</v>
      </c>
      <c r="S1116" t="s">
        <v>1908</v>
      </c>
      <c r="T1116" t="s">
        <v>1118</v>
      </c>
      <c r="U1116">
        <v>72.795180381945102</v>
      </c>
      <c r="V1116" t="s">
        <v>1047</v>
      </c>
      <c r="W1116" t="s">
        <v>1047</v>
      </c>
    </row>
    <row r="1117" spans="1:23" x14ac:dyDescent="0.3">
      <c r="A1117" t="s">
        <v>1036</v>
      </c>
      <c r="B1117" t="s">
        <v>455</v>
      </c>
      <c r="C1117" t="s">
        <v>455</v>
      </c>
      <c r="D1117">
        <v>57199</v>
      </c>
      <c r="E1117" t="s">
        <v>5417</v>
      </c>
      <c r="F1117" t="s">
        <v>2467</v>
      </c>
      <c r="G1117" s="1" t="s">
        <v>5418</v>
      </c>
      <c r="H1117">
        <v>45771.955239282412</v>
      </c>
      <c r="I1117" t="s">
        <v>5419</v>
      </c>
      <c r="J1117">
        <v>100</v>
      </c>
      <c r="K1117" t="s">
        <v>24</v>
      </c>
      <c r="L1117" s="2" t="s">
        <v>16</v>
      </c>
      <c r="M1117" s="3">
        <v>40.200000000000003</v>
      </c>
      <c r="N1117">
        <v>1</v>
      </c>
      <c r="O1117">
        <v>4.0200000000000007E-2</v>
      </c>
      <c r="P1117" s="2" t="s">
        <v>2258</v>
      </c>
      <c r="Q1117" t="s">
        <v>1080</v>
      </c>
      <c r="R1117" t="s">
        <v>1044</v>
      </c>
      <c r="S1117" t="s">
        <v>1908</v>
      </c>
      <c r="T1117" t="s">
        <v>2981</v>
      </c>
      <c r="U1117">
        <v>73.926387812498433</v>
      </c>
      <c r="V1117" t="s">
        <v>1047</v>
      </c>
      <c r="W1117" t="s">
        <v>1047</v>
      </c>
    </row>
    <row r="1118" spans="1:23" x14ac:dyDescent="0.3">
      <c r="A1118" t="s">
        <v>1036</v>
      </c>
      <c r="B1118" t="s">
        <v>455</v>
      </c>
      <c r="C1118" t="s">
        <v>455</v>
      </c>
      <c r="D1118">
        <v>57074</v>
      </c>
      <c r="E1118" t="s">
        <v>5420</v>
      </c>
      <c r="F1118" t="s">
        <v>5421</v>
      </c>
      <c r="G1118" s="1" t="s">
        <v>4245</v>
      </c>
      <c r="H1118">
        <v>45771.955237222217</v>
      </c>
      <c r="I1118" t="s">
        <v>5422</v>
      </c>
      <c r="J1118">
        <v>100</v>
      </c>
      <c r="K1118" t="s">
        <v>24</v>
      </c>
      <c r="L1118" s="2" t="s">
        <v>16</v>
      </c>
      <c r="M1118" s="3">
        <v>40.200000000000003</v>
      </c>
      <c r="N1118">
        <v>1</v>
      </c>
      <c r="O1118">
        <v>4.0200000000000007E-2</v>
      </c>
      <c r="P1118" s="2" t="s">
        <v>2258</v>
      </c>
      <c r="Q1118" t="s">
        <v>1080</v>
      </c>
      <c r="R1118" t="s">
        <v>1044</v>
      </c>
      <c r="S1118" t="s">
        <v>1908</v>
      </c>
      <c r="T1118" t="s">
        <v>1805</v>
      </c>
      <c r="U1118">
        <v>79.648986030093511</v>
      </c>
      <c r="V1118" t="s">
        <v>1047</v>
      </c>
      <c r="W1118" t="s">
        <v>1047</v>
      </c>
    </row>
    <row r="1119" spans="1:23" x14ac:dyDescent="0.3">
      <c r="A1119" t="s">
        <v>1036</v>
      </c>
      <c r="B1119" t="s">
        <v>455</v>
      </c>
      <c r="C1119" t="s">
        <v>455</v>
      </c>
      <c r="D1119">
        <v>57199</v>
      </c>
      <c r="E1119" t="s">
        <v>5423</v>
      </c>
      <c r="F1119" t="s">
        <v>5424</v>
      </c>
      <c r="G1119" s="1" t="s">
        <v>1981</v>
      </c>
      <c r="H1119">
        <v>45771.955235543981</v>
      </c>
      <c r="I1119" t="s">
        <v>5425</v>
      </c>
      <c r="J1119">
        <v>100</v>
      </c>
      <c r="K1119" t="s">
        <v>24</v>
      </c>
      <c r="L1119" s="2" t="s">
        <v>16</v>
      </c>
      <c r="M1119" s="3">
        <v>40.200000000000003</v>
      </c>
      <c r="N1119">
        <v>1</v>
      </c>
      <c r="O1119">
        <v>4.0200000000000007E-2</v>
      </c>
      <c r="P1119" s="2" t="s">
        <v>2258</v>
      </c>
      <c r="Q1119" t="s">
        <v>1080</v>
      </c>
      <c r="R1119" t="s">
        <v>1044</v>
      </c>
      <c r="S1119" t="s">
        <v>1908</v>
      </c>
      <c r="T1119" t="s">
        <v>1155</v>
      </c>
      <c r="U1119">
        <v>71.51939187500102</v>
      </c>
      <c r="V1119" t="s">
        <v>1047</v>
      </c>
      <c r="W1119" t="s">
        <v>1047</v>
      </c>
    </row>
    <row r="1120" spans="1:23" x14ac:dyDescent="0.3">
      <c r="A1120" t="s">
        <v>1036</v>
      </c>
      <c r="B1120" t="s">
        <v>455</v>
      </c>
      <c r="C1120" t="s">
        <v>455</v>
      </c>
      <c r="D1120">
        <v>57199</v>
      </c>
      <c r="E1120" t="s">
        <v>5426</v>
      </c>
      <c r="F1120" t="s">
        <v>3329</v>
      </c>
      <c r="G1120" s="1" t="s">
        <v>5427</v>
      </c>
      <c r="H1120">
        <v>45771.955233715278</v>
      </c>
      <c r="I1120" t="s">
        <v>5428</v>
      </c>
      <c r="J1120">
        <v>100</v>
      </c>
      <c r="K1120" t="s">
        <v>24</v>
      </c>
      <c r="L1120" s="2" t="s">
        <v>16</v>
      </c>
      <c r="M1120" s="3">
        <v>40.200000000000003</v>
      </c>
      <c r="N1120">
        <v>1</v>
      </c>
      <c r="O1120">
        <v>4.0200000000000007E-2</v>
      </c>
      <c r="P1120" s="2" t="s">
        <v>2258</v>
      </c>
      <c r="Q1120" t="s">
        <v>1080</v>
      </c>
      <c r="R1120" t="s">
        <v>1044</v>
      </c>
      <c r="S1120" t="s">
        <v>1908</v>
      </c>
      <c r="T1120" t="s">
        <v>1155</v>
      </c>
      <c r="U1120">
        <v>71.195117476847372</v>
      </c>
      <c r="V1120" t="s">
        <v>1047</v>
      </c>
      <c r="W1120" t="s">
        <v>1047</v>
      </c>
    </row>
    <row r="1121" spans="1:23" x14ac:dyDescent="0.3">
      <c r="A1121" t="s">
        <v>1036</v>
      </c>
      <c r="B1121" t="s">
        <v>455</v>
      </c>
      <c r="C1121" t="s">
        <v>455</v>
      </c>
      <c r="D1121">
        <v>57199</v>
      </c>
      <c r="E1121" t="s">
        <v>5429</v>
      </c>
      <c r="F1121" t="s">
        <v>4878</v>
      </c>
      <c r="G1121" s="1" t="s">
        <v>2181</v>
      </c>
      <c r="H1121">
        <v>45771.95523172454</v>
      </c>
      <c r="I1121" t="s">
        <v>5430</v>
      </c>
      <c r="J1121">
        <v>100</v>
      </c>
      <c r="K1121" t="s">
        <v>24</v>
      </c>
      <c r="L1121" s="2" t="s">
        <v>16</v>
      </c>
      <c r="M1121" s="3">
        <v>40.200000000000003</v>
      </c>
      <c r="N1121">
        <v>1</v>
      </c>
      <c r="O1121">
        <v>4.0200000000000007E-2</v>
      </c>
      <c r="P1121" s="2" t="s">
        <v>2258</v>
      </c>
      <c r="Q1121" t="s">
        <v>1080</v>
      </c>
      <c r="R1121" t="s">
        <v>1044</v>
      </c>
      <c r="S1121" t="s">
        <v>1908</v>
      </c>
      <c r="T1121" t="s">
        <v>1155</v>
      </c>
      <c r="U1121">
        <v>71.6963941782451</v>
      </c>
      <c r="V1121" t="s">
        <v>1047</v>
      </c>
      <c r="W1121" t="s">
        <v>1047</v>
      </c>
    </row>
    <row r="1122" spans="1:23" x14ac:dyDescent="0.3">
      <c r="A1122" t="s">
        <v>1036</v>
      </c>
      <c r="B1122" t="s">
        <v>303</v>
      </c>
      <c r="C1122" t="s">
        <v>303</v>
      </c>
      <c r="D1122">
        <v>59234</v>
      </c>
      <c r="E1122" t="s">
        <v>5431</v>
      </c>
      <c r="F1122" t="s">
        <v>2996</v>
      </c>
      <c r="G1122" s="1" t="s">
        <v>2390</v>
      </c>
      <c r="H1122">
        <v>45771.708880648148</v>
      </c>
      <c r="I1122" t="s">
        <v>5432</v>
      </c>
      <c r="J1122">
        <v>110</v>
      </c>
      <c r="K1122" t="s">
        <v>24</v>
      </c>
      <c r="L1122" s="2" t="s">
        <v>16</v>
      </c>
      <c r="M1122" s="3">
        <v>6.8</v>
      </c>
      <c r="N1122">
        <v>1</v>
      </c>
      <c r="O1122">
        <v>6.7999999999999996E-3</v>
      </c>
      <c r="P1122" s="2" t="s">
        <v>1246</v>
      </c>
      <c r="Q1122" t="s">
        <v>1080</v>
      </c>
      <c r="R1122" t="s">
        <v>1044</v>
      </c>
      <c r="S1122" t="s">
        <v>5355</v>
      </c>
      <c r="T1122" t="s">
        <v>1365</v>
      </c>
      <c r="U1122">
        <v>47.423029895835498</v>
      </c>
      <c r="V1122" t="s">
        <v>1047</v>
      </c>
      <c r="W1122" t="s">
        <v>1047</v>
      </c>
    </row>
    <row r="1123" spans="1:23" x14ac:dyDescent="0.3">
      <c r="A1123" t="s">
        <v>1036</v>
      </c>
      <c r="B1123" t="s">
        <v>345</v>
      </c>
      <c r="C1123" t="s">
        <v>345</v>
      </c>
      <c r="D1123">
        <v>59736</v>
      </c>
      <c r="E1123" t="s">
        <v>5433</v>
      </c>
      <c r="F1123" t="s">
        <v>3006</v>
      </c>
      <c r="G1123" s="1" t="s">
        <v>5434</v>
      </c>
      <c r="H1123">
        <v>45771.393704467591</v>
      </c>
      <c r="I1123" t="s">
        <v>5435</v>
      </c>
      <c r="J1123">
        <v>110</v>
      </c>
      <c r="K1123" t="s">
        <v>24</v>
      </c>
      <c r="L1123" s="2" t="s">
        <v>16</v>
      </c>
      <c r="M1123" s="3">
        <v>16.8</v>
      </c>
      <c r="N1123">
        <v>1</v>
      </c>
      <c r="O1123">
        <v>1.6799999999999999E-2</v>
      </c>
      <c r="P1123" s="2" t="s">
        <v>1246</v>
      </c>
      <c r="Q1123" t="s">
        <v>1104</v>
      </c>
      <c r="R1123" t="s">
        <v>1044</v>
      </c>
      <c r="S1123" t="s">
        <v>1908</v>
      </c>
      <c r="T1123" t="s">
        <v>1365</v>
      </c>
      <c r="U1123">
        <v>47.856143773147778</v>
      </c>
      <c r="V1123" t="s">
        <v>1047</v>
      </c>
      <c r="W1123" t="s">
        <v>1047</v>
      </c>
    </row>
    <row r="1124" spans="1:23" x14ac:dyDescent="0.3">
      <c r="A1124" t="s">
        <v>1036</v>
      </c>
      <c r="B1124" t="s">
        <v>345</v>
      </c>
      <c r="C1124" t="s">
        <v>345</v>
      </c>
      <c r="D1124">
        <v>59736</v>
      </c>
      <c r="E1124" t="s">
        <v>5436</v>
      </c>
      <c r="F1124" t="s">
        <v>3006</v>
      </c>
      <c r="G1124" s="1" t="s">
        <v>4282</v>
      </c>
      <c r="H1124">
        <v>45771.393703020833</v>
      </c>
      <c r="I1124" t="s">
        <v>5437</v>
      </c>
      <c r="J1124">
        <v>110</v>
      </c>
      <c r="K1124" t="s">
        <v>24</v>
      </c>
      <c r="L1124" s="2" t="s">
        <v>16</v>
      </c>
      <c r="M1124" s="3">
        <v>16.8</v>
      </c>
      <c r="N1124">
        <v>1</v>
      </c>
      <c r="O1124">
        <v>1.6799999999999999E-2</v>
      </c>
      <c r="P1124" s="2" t="s">
        <v>1246</v>
      </c>
      <c r="Q1124" t="s">
        <v>1104</v>
      </c>
      <c r="R1124" t="s">
        <v>1044</v>
      </c>
      <c r="S1124" t="s">
        <v>1908</v>
      </c>
      <c r="T1124" t="s">
        <v>1365</v>
      </c>
      <c r="U1124">
        <v>47.855580034723971</v>
      </c>
      <c r="V1124" t="s">
        <v>1047</v>
      </c>
      <c r="W1124" t="s">
        <v>1047</v>
      </c>
    </row>
    <row r="1125" spans="1:23" x14ac:dyDescent="0.3">
      <c r="A1125" t="s">
        <v>1036</v>
      </c>
      <c r="B1125" t="s">
        <v>455</v>
      </c>
      <c r="C1125" t="s">
        <v>455</v>
      </c>
      <c r="D1125">
        <v>57199</v>
      </c>
      <c r="E1125" t="s">
        <v>5438</v>
      </c>
      <c r="F1125" t="s">
        <v>5123</v>
      </c>
      <c r="G1125" s="1" t="s">
        <v>3313</v>
      </c>
      <c r="H1125">
        <v>45771.353509236113</v>
      </c>
      <c r="I1125" t="s">
        <v>5439</v>
      </c>
      <c r="J1125">
        <v>100</v>
      </c>
      <c r="K1125" t="s">
        <v>24</v>
      </c>
      <c r="L1125" s="2" t="s">
        <v>16</v>
      </c>
      <c r="M1125" s="3">
        <v>40.200000000000003</v>
      </c>
      <c r="N1125">
        <v>1</v>
      </c>
      <c r="O1125">
        <v>4.0200000000000007E-2</v>
      </c>
      <c r="P1125" s="2" t="s">
        <v>2258</v>
      </c>
      <c r="Q1125" t="s">
        <v>1104</v>
      </c>
      <c r="R1125" t="s">
        <v>1044</v>
      </c>
      <c r="S1125" t="s">
        <v>1908</v>
      </c>
      <c r="T1125" t="s">
        <v>1118</v>
      </c>
      <c r="U1125">
        <v>72.984667916665785</v>
      </c>
      <c r="V1125" t="s">
        <v>1047</v>
      </c>
      <c r="W1125" t="s">
        <v>1047</v>
      </c>
    </row>
    <row r="1126" spans="1:23" x14ac:dyDescent="0.3">
      <c r="A1126" t="s">
        <v>1036</v>
      </c>
      <c r="B1126" t="s">
        <v>455</v>
      </c>
      <c r="C1126" t="s">
        <v>455</v>
      </c>
      <c r="D1126">
        <v>57199</v>
      </c>
      <c r="E1126" t="s">
        <v>5440</v>
      </c>
      <c r="F1126" t="s">
        <v>1576</v>
      </c>
      <c r="G1126" s="1" t="s">
        <v>5441</v>
      </c>
      <c r="H1126">
        <v>45771.353507789347</v>
      </c>
      <c r="I1126" t="s">
        <v>5442</v>
      </c>
      <c r="J1126">
        <v>100</v>
      </c>
      <c r="K1126" t="s">
        <v>24</v>
      </c>
      <c r="L1126" s="2" t="s">
        <v>16</v>
      </c>
      <c r="M1126" s="3">
        <v>40.200000000000003</v>
      </c>
      <c r="N1126">
        <v>1</v>
      </c>
      <c r="O1126">
        <v>4.0200000000000007E-2</v>
      </c>
      <c r="P1126" s="2" t="s">
        <v>2258</v>
      </c>
      <c r="Q1126" t="s">
        <v>1104</v>
      </c>
      <c r="R1126" t="s">
        <v>1044</v>
      </c>
      <c r="S1126" t="s">
        <v>1908</v>
      </c>
      <c r="T1126" t="s">
        <v>1187</v>
      </c>
      <c r="U1126">
        <v>61.060765925925807</v>
      </c>
      <c r="V1126" t="s">
        <v>1047</v>
      </c>
      <c r="W1126" t="s">
        <v>1047</v>
      </c>
    </row>
    <row r="1127" spans="1:23" x14ac:dyDescent="0.3">
      <c r="A1127" t="s">
        <v>1036</v>
      </c>
      <c r="B1127" t="s">
        <v>455</v>
      </c>
      <c r="C1127" t="s">
        <v>455</v>
      </c>
      <c r="D1127">
        <v>57199</v>
      </c>
      <c r="E1127" t="s">
        <v>5443</v>
      </c>
      <c r="F1127" t="s">
        <v>5444</v>
      </c>
      <c r="G1127" s="1" t="s">
        <v>3517</v>
      </c>
      <c r="H1127">
        <v>45771.345749131942</v>
      </c>
      <c r="I1127" t="s">
        <v>5445</v>
      </c>
      <c r="J1127">
        <v>100</v>
      </c>
      <c r="K1127" t="s">
        <v>24</v>
      </c>
      <c r="L1127" s="2" t="s">
        <v>16</v>
      </c>
      <c r="M1127" s="3">
        <v>40.200000000000003</v>
      </c>
      <c r="N1127">
        <v>1</v>
      </c>
      <c r="O1127">
        <v>4.0200000000000007E-2</v>
      </c>
      <c r="P1127" s="2" t="s">
        <v>2258</v>
      </c>
      <c r="Q1127" t="s">
        <v>1104</v>
      </c>
      <c r="R1127" t="s">
        <v>1044</v>
      </c>
      <c r="S1127" t="s">
        <v>1908</v>
      </c>
      <c r="T1127" t="s">
        <v>1160</v>
      </c>
      <c r="U1127">
        <v>66.530127129633911</v>
      </c>
      <c r="V1127" t="s">
        <v>1047</v>
      </c>
      <c r="W1127" t="s">
        <v>1047</v>
      </c>
    </row>
    <row r="1128" spans="1:23" x14ac:dyDescent="0.3">
      <c r="A1128" t="s">
        <v>1036</v>
      </c>
      <c r="B1128" t="s">
        <v>455</v>
      </c>
      <c r="C1128" t="s">
        <v>455</v>
      </c>
      <c r="D1128">
        <v>57199</v>
      </c>
      <c r="E1128" t="s">
        <v>5446</v>
      </c>
      <c r="F1128" t="s">
        <v>2621</v>
      </c>
      <c r="G1128" s="1" t="s">
        <v>5447</v>
      </c>
      <c r="H1128">
        <v>45771.345747662039</v>
      </c>
      <c r="I1128" t="s">
        <v>5448</v>
      </c>
      <c r="J1128">
        <v>100</v>
      </c>
      <c r="K1128" t="s">
        <v>24</v>
      </c>
      <c r="L1128" s="2" t="s">
        <v>16</v>
      </c>
      <c r="M1128" s="3">
        <v>40.200000000000003</v>
      </c>
      <c r="N1128">
        <v>1</v>
      </c>
      <c r="O1128">
        <v>4.0200000000000007E-2</v>
      </c>
      <c r="P1128" s="2" t="s">
        <v>2258</v>
      </c>
      <c r="Q1128" t="s">
        <v>1104</v>
      </c>
      <c r="R1128" t="s">
        <v>1044</v>
      </c>
      <c r="S1128" t="s">
        <v>1908</v>
      </c>
      <c r="T1128" t="s">
        <v>1253</v>
      </c>
      <c r="U1128">
        <v>60.988408703706227</v>
      </c>
      <c r="V1128" t="s">
        <v>1047</v>
      </c>
      <c r="W1128" t="s">
        <v>1047</v>
      </c>
    </row>
    <row r="1129" spans="1:23" x14ac:dyDescent="0.3">
      <c r="A1129" t="s">
        <v>1036</v>
      </c>
      <c r="B1129" t="s">
        <v>169</v>
      </c>
      <c r="C1129" t="s">
        <v>169</v>
      </c>
      <c r="D1129">
        <v>57763</v>
      </c>
      <c r="E1129" t="s">
        <v>5449</v>
      </c>
      <c r="F1129" t="s">
        <v>2863</v>
      </c>
      <c r="G1129" s="1" t="s">
        <v>5450</v>
      </c>
      <c r="H1129">
        <v>45770.826810300918</v>
      </c>
      <c r="I1129" t="s">
        <v>5451</v>
      </c>
      <c r="J1129">
        <v>110</v>
      </c>
      <c r="K1129" t="s">
        <v>24</v>
      </c>
      <c r="L1129" s="2" t="s">
        <v>16</v>
      </c>
      <c r="M1129" s="3">
        <v>272.60000000000002</v>
      </c>
      <c r="N1129">
        <v>1</v>
      </c>
      <c r="O1129">
        <v>0.27260000000000001</v>
      </c>
      <c r="P1129" s="2" t="s">
        <v>1047</v>
      </c>
      <c r="Q1129" t="s">
        <v>1080</v>
      </c>
      <c r="R1129" t="s">
        <v>1044</v>
      </c>
      <c r="S1129" t="s">
        <v>1196</v>
      </c>
      <c r="T1129" t="s">
        <v>1676</v>
      </c>
      <c r="U1129">
        <v>56.718057905090973</v>
      </c>
      <c r="V1129" t="s">
        <v>1047</v>
      </c>
      <c r="W1129" t="s">
        <v>1047</v>
      </c>
    </row>
    <row r="1130" spans="1:23" x14ac:dyDescent="0.3">
      <c r="A1130" t="s">
        <v>1036</v>
      </c>
      <c r="B1130" t="s">
        <v>455</v>
      </c>
      <c r="C1130" t="s">
        <v>455</v>
      </c>
      <c r="D1130">
        <v>49788</v>
      </c>
      <c r="E1130" t="s">
        <v>5452</v>
      </c>
      <c r="F1130" t="s">
        <v>5285</v>
      </c>
      <c r="G1130" s="1" t="s">
        <v>5453</v>
      </c>
      <c r="H1130">
        <v>45769.614698668993</v>
      </c>
      <c r="I1130" t="s">
        <v>5454</v>
      </c>
      <c r="J1130">
        <v>100</v>
      </c>
      <c r="K1130" t="s">
        <v>24</v>
      </c>
      <c r="L1130" s="2" t="s">
        <v>16</v>
      </c>
      <c r="M1130" s="3">
        <v>40.200000000000003</v>
      </c>
      <c r="N1130">
        <v>1</v>
      </c>
      <c r="O1130">
        <v>4.0200000000000007E-2</v>
      </c>
      <c r="P1130" s="2" t="s">
        <v>2258</v>
      </c>
      <c r="Q1130" t="s">
        <v>1185</v>
      </c>
      <c r="R1130" t="s">
        <v>1044</v>
      </c>
      <c r="S1130" t="s">
        <v>1916</v>
      </c>
      <c r="T1130" t="s">
        <v>1853</v>
      </c>
      <c r="U1130">
        <v>78.088185381944641</v>
      </c>
      <c r="V1130" t="s">
        <v>1047</v>
      </c>
      <c r="W1130" t="s">
        <v>1047</v>
      </c>
    </row>
    <row r="1131" spans="1:23" x14ac:dyDescent="0.3">
      <c r="A1131" t="s">
        <v>1036</v>
      </c>
      <c r="B1131" t="s">
        <v>455</v>
      </c>
      <c r="C1131" t="s">
        <v>455</v>
      </c>
      <c r="D1131">
        <v>57074</v>
      </c>
      <c r="E1131" t="s">
        <v>5455</v>
      </c>
      <c r="F1131" t="s">
        <v>5456</v>
      </c>
      <c r="G1131" s="1" t="s">
        <v>4934</v>
      </c>
      <c r="H1131">
        <v>45769.614697002311</v>
      </c>
      <c r="I1131" t="s">
        <v>5457</v>
      </c>
      <c r="J1131">
        <v>100</v>
      </c>
      <c r="K1131" t="s">
        <v>24</v>
      </c>
      <c r="L1131" s="2" t="s">
        <v>16</v>
      </c>
      <c r="M1131" s="3">
        <v>40.200000000000003</v>
      </c>
      <c r="N1131">
        <v>1</v>
      </c>
      <c r="O1131">
        <v>4.0200000000000007E-2</v>
      </c>
      <c r="P1131" s="2" t="s">
        <v>2258</v>
      </c>
      <c r="Q1131" t="s">
        <v>1185</v>
      </c>
      <c r="R1131" t="s">
        <v>1044</v>
      </c>
      <c r="S1131" t="s">
        <v>1916</v>
      </c>
      <c r="T1131" t="s">
        <v>1124</v>
      </c>
      <c r="U1131">
        <v>74.847467766201589</v>
      </c>
      <c r="V1131" t="s">
        <v>1047</v>
      </c>
      <c r="W1131" t="s">
        <v>1047</v>
      </c>
    </row>
    <row r="1132" spans="1:23" x14ac:dyDescent="0.3">
      <c r="A1132" t="s">
        <v>1036</v>
      </c>
      <c r="B1132" t="s">
        <v>137</v>
      </c>
      <c r="C1132" t="s">
        <v>137</v>
      </c>
      <c r="D1132">
        <v>58572</v>
      </c>
      <c r="E1132" t="s">
        <v>5458</v>
      </c>
      <c r="F1132" t="s">
        <v>5459</v>
      </c>
      <c r="G1132" s="1" t="s">
        <v>5460</v>
      </c>
      <c r="H1132">
        <v>45769.404522546298</v>
      </c>
      <c r="I1132" t="s">
        <v>1128</v>
      </c>
      <c r="J1132">
        <v>110</v>
      </c>
      <c r="K1132" t="s">
        <v>24</v>
      </c>
      <c r="L1132" s="2" t="s">
        <v>16</v>
      </c>
      <c r="M1132" s="3">
        <v>295.3</v>
      </c>
      <c r="N1132">
        <v>1</v>
      </c>
      <c r="O1132">
        <v>0.29530000000000001</v>
      </c>
      <c r="P1132" s="2" t="s">
        <v>1620</v>
      </c>
      <c r="Q1132" t="s">
        <v>1104</v>
      </c>
      <c r="R1132" t="s">
        <v>1044</v>
      </c>
      <c r="S1132" t="s">
        <v>1047</v>
      </c>
      <c r="T1132" t="s">
        <v>1298</v>
      </c>
      <c r="U1132">
        <v>52.554333333333489</v>
      </c>
      <c r="V1132" t="s">
        <v>1047</v>
      </c>
      <c r="W1132" t="s">
        <v>1047</v>
      </c>
    </row>
    <row r="1133" spans="1:23" x14ac:dyDescent="0.3">
      <c r="A1133" t="s">
        <v>1036</v>
      </c>
      <c r="B1133" t="s">
        <v>137</v>
      </c>
      <c r="C1133" t="s">
        <v>137</v>
      </c>
      <c r="D1133">
        <v>59672</v>
      </c>
      <c r="E1133" t="s">
        <v>5461</v>
      </c>
      <c r="F1133" t="s">
        <v>5462</v>
      </c>
      <c r="G1133" s="1" t="s">
        <v>5463</v>
      </c>
      <c r="H1133">
        <v>45769.379388194437</v>
      </c>
      <c r="I1133" t="s">
        <v>5464</v>
      </c>
      <c r="J1133">
        <v>110</v>
      </c>
      <c r="K1133" t="s">
        <v>24</v>
      </c>
      <c r="L1133" s="2" t="s">
        <v>16</v>
      </c>
      <c r="M1133" s="3">
        <v>295.3</v>
      </c>
      <c r="N1133">
        <v>1</v>
      </c>
      <c r="O1133">
        <v>0.29530000000000001</v>
      </c>
      <c r="P1133" s="2" t="s">
        <v>1620</v>
      </c>
      <c r="Q1133" t="s">
        <v>1104</v>
      </c>
      <c r="R1133" t="s">
        <v>1044</v>
      </c>
      <c r="S1133" t="s">
        <v>1196</v>
      </c>
      <c r="T1133" t="s">
        <v>1333</v>
      </c>
      <c r="U1133">
        <v>50.783234884256672</v>
      </c>
      <c r="V1133" t="s">
        <v>1047</v>
      </c>
      <c r="W1133" t="s">
        <v>1047</v>
      </c>
    </row>
    <row r="1134" spans="1:23" x14ac:dyDescent="0.3">
      <c r="A1134" t="s">
        <v>1036</v>
      </c>
      <c r="B1134" t="s">
        <v>303</v>
      </c>
      <c r="C1134" t="s">
        <v>303</v>
      </c>
      <c r="D1134">
        <v>59234</v>
      </c>
      <c r="E1134" t="s">
        <v>5465</v>
      </c>
      <c r="F1134" t="s">
        <v>2987</v>
      </c>
      <c r="G1134" s="1" t="s">
        <v>5466</v>
      </c>
      <c r="H1134">
        <v>45768.633191238427</v>
      </c>
      <c r="I1134" t="s">
        <v>5467</v>
      </c>
      <c r="J1134">
        <v>110</v>
      </c>
      <c r="K1134" t="s">
        <v>24</v>
      </c>
      <c r="L1134" s="2" t="s">
        <v>16</v>
      </c>
      <c r="M1134" s="3">
        <v>6.8</v>
      </c>
      <c r="N1134">
        <v>1</v>
      </c>
      <c r="O1134">
        <v>6.7999999999999996E-3</v>
      </c>
      <c r="P1134" s="2" t="s">
        <v>1246</v>
      </c>
      <c r="Q1134" t="s">
        <v>1185</v>
      </c>
      <c r="R1134" t="s">
        <v>1044</v>
      </c>
      <c r="S1134" t="s">
        <v>1215</v>
      </c>
      <c r="T1134" t="s">
        <v>1288</v>
      </c>
      <c r="U1134">
        <v>51.894237569445977</v>
      </c>
      <c r="V1134" t="s">
        <v>1047</v>
      </c>
      <c r="W1134" t="s">
        <v>1047</v>
      </c>
    </row>
    <row r="1135" spans="1:23" x14ac:dyDescent="0.3">
      <c r="A1135" t="s">
        <v>1036</v>
      </c>
      <c r="B1135" t="s">
        <v>465</v>
      </c>
      <c r="C1135" t="s">
        <v>465</v>
      </c>
      <c r="D1135">
        <v>48877</v>
      </c>
      <c r="E1135" t="s">
        <v>5468</v>
      </c>
      <c r="F1135" t="s">
        <v>5469</v>
      </c>
      <c r="G1135" s="1" t="s">
        <v>5470</v>
      </c>
      <c r="H1135">
        <v>45766.713795995369</v>
      </c>
      <c r="I1135" t="s">
        <v>5471</v>
      </c>
      <c r="J1135">
        <v>110</v>
      </c>
      <c r="K1135" t="s">
        <v>24</v>
      </c>
      <c r="L1135" s="2" t="s">
        <v>16</v>
      </c>
      <c r="M1135" s="3">
        <v>176.38</v>
      </c>
      <c r="N1135">
        <v>1</v>
      </c>
      <c r="O1135">
        <v>0.17638000000000001</v>
      </c>
      <c r="P1135" s="2" t="s">
        <v>1047</v>
      </c>
      <c r="Q1135" t="s">
        <v>1104</v>
      </c>
      <c r="R1135" t="s">
        <v>1044</v>
      </c>
      <c r="S1135" t="s">
        <v>1215</v>
      </c>
      <c r="T1135" t="s">
        <v>1225</v>
      </c>
      <c r="U1135">
        <v>76.23152424768341</v>
      </c>
      <c r="V1135" t="s">
        <v>1047</v>
      </c>
      <c r="W1135" t="s">
        <v>1047</v>
      </c>
    </row>
    <row r="1136" spans="1:23" x14ac:dyDescent="0.3">
      <c r="A1136" t="s">
        <v>1036</v>
      </c>
      <c r="B1136" t="s">
        <v>137</v>
      </c>
      <c r="C1136" t="s">
        <v>137</v>
      </c>
      <c r="D1136">
        <v>58572</v>
      </c>
      <c r="E1136" t="s">
        <v>5472</v>
      </c>
      <c r="F1136" t="s">
        <v>5473</v>
      </c>
      <c r="G1136" s="1" t="s">
        <v>5474</v>
      </c>
      <c r="H1136">
        <v>45765.318380231482</v>
      </c>
      <c r="I1136" t="s">
        <v>5475</v>
      </c>
      <c r="J1136">
        <v>110</v>
      </c>
      <c r="K1136" t="s">
        <v>24</v>
      </c>
      <c r="L1136" s="2" t="s">
        <v>16</v>
      </c>
      <c r="M1136" s="3">
        <v>295.3</v>
      </c>
      <c r="N1136">
        <v>1</v>
      </c>
      <c r="O1136">
        <v>0.29530000000000001</v>
      </c>
      <c r="P1136" s="2" t="s">
        <v>1620</v>
      </c>
      <c r="Q1136" t="s">
        <v>1043</v>
      </c>
      <c r="R1136" t="s">
        <v>1044</v>
      </c>
      <c r="S1136" t="s">
        <v>4176</v>
      </c>
      <c r="T1136" t="s">
        <v>1298</v>
      </c>
      <c r="U1136">
        <v>52.734224537038237</v>
      </c>
      <c r="V1136" t="s">
        <v>1047</v>
      </c>
      <c r="W1136" t="s">
        <v>1047</v>
      </c>
    </row>
    <row r="1137" spans="1:23" x14ac:dyDescent="0.3">
      <c r="A1137" t="s">
        <v>1036</v>
      </c>
      <c r="B1137" t="s">
        <v>133</v>
      </c>
      <c r="C1137" t="s">
        <v>133</v>
      </c>
      <c r="D1137">
        <v>59539</v>
      </c>
      <c r="E1137" t="s">
        <v>5476</v>
      </c>
      <c r="F1137" t="s">
        <v>5127</v>
      </c>
      <c r="G1137" s="1" t="s">
        <v>5477</v>
      </c>
      <c r="H1137">
        <v>45764.805709907407</v>
      </c>
      <c r="I1137" t="s">
        <v>1128</v>
      </c>
      <c r="J1137">
        <v>110</v>
      </c>
      <c r="K1137" t="s">
        <v>24</v>
      </c>
      <c r="L1137" s="2" t="s">
        <v>16</v>
      </c>
      <c r="M1137" s="3">
        <v>49.66</v>
      </c>
      <c r="N1137">
        <v>1</v>
      </c>
      <c r="O1137">
        <v>4.9660000000000003E-2</v>
      </c>
      <c r="P1137" s="2" t="s">
        <v>1446</v>
      </c>
      <c r="Q1137" t="s">
        <v>1104</v>
      </c>
      <c r="R1137" t="s">
        <v>1044</v>
      </c>
      <c r="S1137" t="s">
        <v>1047</v>
      </c>
      <c r="T1137" t="s">
        <v>1113</v>
      </c>
      <c r="U1137">
        <v>57.628255312498368</v>
      </c>
      <c r="V1137" t="s">
        <v>1047</v>
      </c>
      <c r="W1137" t="s">
        <v>1047</v>
      </c>
    </row>
    <row r="1138" spans="1:23" x14ac:dyDescent="0.3">
      <c r="A1138" t="s">
        <v>1036</v>
      </c>
      <c r="B1138" t="s">
        <v>715</v>
      </c>
      <c r="C1138" t="s">
        <v>715</v>
      </c>
      <c r="D1138">
        <v>56302</v>
      </c>
      <c r="E1138" t="s">
        <v>5478</v>
      </c>
      <c r="F1138" t="s">
        <v>5479</v>
      </c>
      <c r="G1138" s="1" t="s">
        <v>2864</v>
      </c>
      <c r="H1138">
        <v>45764.727676238428</v>
      </c>
      <c r="I1138" t="s">
        <v>5480</v>
      </c>
      <c r="J1138">
        <v>90</v>
      </c>
      <c r="K1138" t="s">
        <v>24</v>
      </c>
      <c r="L1138" s="2" t="s">
        <v>21</v>
      </c>
      <c r="M1138" s="3">
        <v>31.6</v>
      </c>
      <c r="N1138">
        <v>1</v>
      </c>
      <c r="O1138">
        <v>3.1600000000000003E-2</v>
      </c>
      <c r="P1138" s="2" t="s">
        <v>2403</v>
      </c>
      <c r="Q1138" t="s">
        <v>1104</v>
      </c>
      <c r="R1138" t="s">
        <v>1044</v>
      </c>
      <c r="S1138" t="s">
        <v>1948</v>
      </c>
      <c r="T1138" t="s">
        <v>1909</v>
      </c>
      <c r="U1138">
        <v>89.04673012731655</v>
      </c>
      <c r="V1138" t="s">
        <v>1047</v>
      </c>
      <c r="W1138" t="s">
        <v>1047</v>
      </c>
    </row>
    <row r="1139" spans="1:23" x14ac:dyDescent="0.3">
      <c r="A1139" t="s">
        <v>1036</v>
      </c>
      <c r="B1139" t="s">
        <v>636</v>
      </c>
      <c r="C1139" t="s">
        <v>636</v>
      </c>
      <c r="D1139">
        <v>58617</v>
      </c>
      <c r="E1139" t="s">
        <v>5481</v>
      </c>
      <c r="F1139" t="s">
        <v>5482</v>
      </c>
      <c r="G1139" s="1" t="s">
        <v>5483</v>
      </c>
      <c r="H1139">
        <v>45763.344978425928</v>
      </c>
      <c r="I1139" t="s">
        <v>5484</v>
      </c>
      <c r="J1139">
        <v>110</v>
      </c>
      <c r="K1139" t="s">
        <v>24</v>
      </c>
      <c r="L1139" s="2" t="s">
        <v>16</v>
      </c>
      <c r="M1139" s="3">
        <v>63.3</v>
      </c>
      <c r="N1139">
        <v>1</v>
      </c>
      <c r="O1139">
        <v>6.3299999999999995E-2</v>
      </c>
      <c r="P1139" s="2" t="s">
        <v>1047</v>
      </c>
      <c r="Q1139" t="s">
        <v>1043</v>
      </c>
      <c r="R1139" t="s">
        <v>1044</v>
      </c>
      <c r="S1139" t="s">
        <v>1955</v>
      </c>
      <c r="T1139" t="s">
        <v>1239</v>
      </c>
      <c r="U1139">
        <v>87.878695555555169</v>
      </c>
      <c r="V1139" t="s">
        <v>1047</v>
      </c>
      <c r="W1139" t="s">
        <v>1047</v>
      </c>
    </row>
    <row r="1140" spans="1:23" x14ac:dyDescent="0.3">
      <c r="A1140" t="s">
        <v>1036</v>
      </c>
      <c r="B1140" t="s">
        <v>455</v>
      </c>
      <c r="C1140" t="s">
        <v>455</v>
      </c>
      <c r="D1140">
        <v>57074</v>
      </c>
      <c r="E1140" t="s">
        <v>5485</v>
      </c>
      <c r="F1140" t="s">
        <v>5486</v>
      </c>
      <c r="G1140" s="1" t="s">
        <v>2222</v>
      </c>
      <c r="H1140">
        <v>45761.587309560193</v>
      </c>
      <c r="I1140" t="s">
        <v>5487</v>
      </c>
      <c r="J1140">
        <v>100</v>
      </c>
      <c r="K1140" t="s">
        <v>24</v>
      </c>
      <c r="L1140" s="2" t="s">
        <v>16</v>
      </c>
      <c r="M1140" s="3">
        <v>40.200000000000003</v>
      </c>
      <c r="N1140">
        <v>1</v>
      </c>
      <c r="O1140">
        <v>4.0200000000000007E-2</v>
      </c>
      <c r="P1140" s="2" t="s">
        <v>2258</v>
      </c>
      <c r="Q1140" t="s">
        <v>1043</v>
      </c>
      <c r="R1140" t="s">
        <v>1044</v>
      </c>
      <c r="S1140" t="s">
        <v>3605</v>
      </c>
      <c r="T1140" t="s">
        <v>1124</v>
      </c>
      <c r="U1140">
        <v>74.590322719908727</v>
      </c>
      <c r="V1140" t="s">
        <v>1047</v>
      </c>
      <c r="W1140" t="s">
        <v>1047</v>
      </c>
    </row>
    <row r="1141" spans="1:23" x14ac:dyDescent="0.3">
      <c r="A1141" t="s">
        <v>1036</v>
      </c>
      <c r="B1141" t="s">
        <v>636</v>
      </c>
      <c r="C1141" t="s">
        <v>636</v>
      </c>
      <c r="D1141">
        <v>49824</v>
      </c>
      <c r="E1141" t="s">
        <v>5488</v>
      </c>
      <c r="F1141" t="s">
        <v>5489</v>
      </c>
      <c r="G1141" s="1" t="s">
        <v>2070</v>
      </c>
      <c r="H1141">
        <v>45759.581871504633</v>
      </c>
      <c r="I1141" t="s">
        <v>5490</v>
      </c>
      <c r="J1141">
        <v>100</v>
      </c>
      <c r="K1141" t="s">
        <v>24</v>
      </c>
      <c r="L1141" s="2" t="s">
        <v>16</v>
      </c>
      <c r="M1141" s="3">
        <v>63.3</v>
      </c>
      <c r="N1141">
        <v>1</v>
      </c>
      <c r="O1141">
        <v>6.3299999999999995E-2</v>
      </c>
      <c r="P1141" s="2" t="s">
        <v>1047</v>
      </c>
      <c r="Q1141" t="s">
        <v>1080</v>
      </c>
      <c r="R1141" t="s">
        <v>1044</v>
      </c>
      <c r="S1141" t="s">
        <v>1931</v>
      </c>
      <c r="T1141" t="s">
        <v>1909</v>
      </c>
      <c r="U1141">
        <v>89.782407789352874</v>
      </c>
      <c r="V1141" t="s">
        <v>1047</v>
      </c>
      <c r="W1141" t="s">
        <v>1047</v>
      </c>
    </row>
    <row r="1142" spans="1:23" x14ac:dyDescent="0.3">
      <c r="A1142" t="s">
        <v>1036</v>
      </c>
      <c r="B1142" t="s">
        <v>715</v>
      </c>
      <c r="C1142" t="s">
        <v>715</v>
      </c>
      <c r="D1142">
        <v>56302</v>
      </c>
      <c r="E1142" t="s">
        <v>5491</v>
      </c>
      <c r="F1142" t="s">
        <v>5492</v>
      </c>
      <c r="G1142" s="1" t="s">
        <v>5493</v>
      </c>
      <c r="H1142">
        <v>45758.566094004629</v>
      </c>
      <c r="I1142" t="s">
        <v>1128</v>
      </c>
      <c r="J1142">
        <v>90</v>
      </c>
      <c r="K1142" t="s">
        <v>24</v>
      </c>
      <c r="L1142" s="2" t="s">
        <v>21</v>
      </c>
      <c r="M1142" s="3">
        <v>31.6</v>
      </c>
      <c r="N1142">
        <v>1</v>
      </c>
      <c r="O1142">
        <v>3.1600000000000003E-2</v>
      </c>
      <c r="P1142" s="2" t="s">
        <v>2403</v>
      </c>
      <c r="Q1142" t="s">
        <v>1185</v>
      </c>
      <c r="R1142" t="s">
        <v>1044</v>
      </c>
      <c r="S1142" t="s">
        <v>1047</v>
      </c>
      <c r="T1142" t="s">
        <v>1909</v>
      </c>
      <c r="U1142">
        <v>89.802771122689592</v>
      </c>
      <c r="V1142" t="s">
        <v>1047</v>
      </c>
      <c r="W1142" t="s">
        <v>1047</v>
      </c>
    </row>
    <row r="1143" spans="1:23" x14ac:dyDescent="0.3">
      <c r="A1143" t="s">
        <v>1036</v>
      </c>
      <c r="B1143" t="s">
        <v>455</v>
      </c>
      <c r="C1143" t="s">
        <v>455</v>
      </c>
      <c r="D1143">
        <v>57199</v>
      </c>
      <c r="E1143" t="s">
        <v>5494</v>
      </c>
      <c r="F1143" t="s">
        <v>5495</v>
      </c>
      <c r="G1143" s="1" t="s">
        <v>5496</v>
      </c>
      <c r="H1143">
        <v>45756.637927175922</v>
      </c>
      <c r="I1143" t="s">
        <v>5497</v>
      </c>
      <c r="J1143">
        <v>100</v>
      </c>
      <c r="K1143" t="s">
        <v>24</v>
      </c>
      <c r="L1143" s="2" t="s">
        <v>16</v>
      </c>
      <c r="M1143" s="3">
        <v>40.200000000000003</v>
      </c>
      <c r="N1143">
        <v>1</v>
      </c>
      <c r="O1143">
        <v>4.0200000000000007E-2</v>
      </c>
      <c r="P1143" s="2" t="s">
        <v>2258</v>
      </c>
      <c r="Q1143" t="s">
        <v>1080</v>
      </c>
      <c r="R1143" t="s">
        <v>1044</v>
      </c>
      <c r="S1143" t="s">
        <v>5498</v>
      </c>
      <c r="T1143" t="s">
        <v>1155</v>
      </c>
      <c r="U1143">
        <v>71.796042951391428</v>
      </c>
      <c r="V1143" t="s">
        <v>1047</v>
      </c>
      <c r="W1143" t="s">
        <v>1047</v>
      </c>
    </row>
    <row r="1144" spans="1:23" x14ac:dyDescent="0.3">
      <c r="A1144" t="s">
        <v>1036</v>
      </c>
      <c r="B1144" t="s">
        <v>455</v>
      </c>
      <c r="C1144" t="s">
        <v>455</v>
      </c>
      <c r="D1144">
        <v>49788</v>
      </c>
      <c r="E1144" t="s">
        <v>5499</v>
      </c>
      <c r="F1144" t="s">
        <v>1126</v>
      </c>
      <c r="G1144" s="1" t="s">
        <v>3338</v>
      </c>
      <c r="H1144">
        <v>45756.628604097219</v>
      </c>
      <c r="I1144" t="s">
        <v>5500</v>
      </c>
      <c r="J1144">
        <v>100</v>
      </c>
      <c r="K1144" t="s">
        <v>24</v>
      </c>
      <c r="L1144" s="2" t="s">
        <v>16</v>
      </c>
      <c r="M1144" s="3">
        <v>40.200000000000003</v>
      </c>
      <c r="N1144">
        <v>1</v>
      </c>
      <c r="O1144">
        <v>4.0200000000000007E-2</v>
      </c>
      <c r="P1144" s="2" t="s">
        <v>2258</v>
      </c>
      <c r="Q1144" t="s">
        <v>1080</v>
      </c>
      <c r="R1144" t="s">
        <v>1044</v>
      </c>
      <c r="S1144" t="s">
        <v>5498</v>
      </c>
      <c r="T1144" t="s">
        <v>1118</v>
      </c>
      <c r="U1144">
        <v>72.384795601850783</v>
      </c>
      <c r="V1144" t="s">
        <v>1047</v>
      </c>
      <c r="W1144" t="s">
        <v>1047</v>
      </c>
    </row>
    <row r="1145" spans="1:23" x14ac:dyDescent="0.3">
      <c r="A1145" t="s">
        <v>1036</v>
      </c>
      <c r="B1145" t="s">
        <v>455</v>
      </c>
      <c r="C1145" t="s">
        <v>455</v>
      </c>
      <c r="D1145">
        <v>57199</v>
      </c>
      <c r="E1145" t="s">
        <v>5501</v>
      </c>
      <c r="F1145" t="s">
        <v>1832</v>
      </c>
      <c r="G1145" s="1" t="s">
        <v>1660</v>
      </c>
      <c r="H1145">
        <v>45756.610508298611</v>
      </c>
      <c r="I1145" t="s">
        <v>5502</v>
      </c>
      <c r="J1145">
        <v>100</v>
      </c>
      <c r="K1145" t="s">
        <v>24</v>
      </c>
      <c r="L1145" s="2" t="s">
        <v>16</v>
      </c>
      <c r="M1145" s="3">
        <v>40.200000000000003</v>
      </c>
      <c r="N1145">
        <v>1</v>
      </c>
      <c r="O1145">
        <v>4.0200000000000007E-2</v>
      </c>
      <c r="P1145" s="2" t="s">
        <v>2258</v>
      </c>
      <c r="Q1145" t="s">
        <v>1080</v>
      </c>
      <c r="R1145" t="s">
        <v>1044</v>
      </c>
      <c r="S1145" t="s">
        <v>5498</v>
      </c>
      <c r="T1145" t="s">
        <v>1155</v>
      </c>
      <c r="U1145">
        <v>71.194028680554766</v>
      </c>
      <c r="V1145" t="s">
        <v>1047</v>
      </c>
      <c r="W1145" t="s">
        <v>1047</v>
      </c>
    </row>
    <row r="1146" spans="1:23" x14ac:dyDescent="0.3">
      <c r="A1146" t="s">
        <v>1036</v>
      </c>
      <c r="B1146" t="s">
        <v>455</v>
      </c>
      <c r="C1146" t="s">
        <v>455</v>
      </c>
      <c r="D1146">
        <v>57199</v>
      </c>
      <c r="E1146" t="s">
        <v>5503</v>
      </c>
      <c r="F1146" t="s">
        <v>5504</v>
      </c>
      <c r="G1146" s="1" t="s">
        <v>5505</v>
      </c>
      <c r="H1146">
        <v>45756.601339710651</v>
      </c>
      <c r="I1146" t="s">
        <v>5506</v>
      </c>
      <c r="J1146">
        <v>100</v>
      </c>
      <c r="K1146" t="s">
        <v>24</v>
      </c>
      <c r="L1146" s="2" t="s">
        <v>16</v>
      </c>
      <c r="M1146" s="3">
        <v>40.200000000000003</v>
      </c>
      <c r="N1146">
        <v>1</v>
      </c>
      <c r="O1146">
        <v>4.0200000000000007E-2</v>
      </c>
      <c r="P1146" s="2" t="s">
        <v>2258</v>
      </c>
      <c r="Q1146" t="s">
        <v>1080</v>
      </c>
      <c r="R1146" t="s">
        <v>1044</v>
      </c>
      <c r="S1146" t="s">
        <v>5498</v>
      </c>
      <c r="T1146" t="s">
        <v>2485</v>
      </c>
      <c r="U1146">
        <v>75.755442013891297</v>
      </c>
      <c r="V1146" t="s">
        <v>1047</v>
      </c>
      <c r="W1146" t="s">
        <v>1047</v>
      </c>
    </row>
    <row r="1147" spans="1:23" x14ac:dyDescent="0.3">
      <c r="A1147" t="s">
        <v>1036</v>
      </c>
      <c r="B1147" t="s">
        <v>455</v>
      </c>
      <c r="C1147" t="s">
        <v>455</v>
      </c>
      <c r="D1147">
        <v>57199</v>
      </c>
      <c r="E1147" t="s">
        <v>5507</v>
      </c>
      <c r="F1147" t="s">
        <v>1133</v>
      </c>
      <c r="G1147" s="1" t="s">
        <v>3260</v>
      </c>
      <c r="H1147">
        <v>45756.595935138888</v>
      </c>
      <c r="I1147" t="s">
        <v>5508</v>
      </c>
      <c r="J1147">
        <v>100</v>
      </c>
      <c r="K1147" t="s">
        <v>24</v>
      </c>
      <c r="L1147" s="2" t="s">
        <v>16</v>
      </c>
      <c r="M1147" s="3">
        <v>40.200000000000003</v>
      </c>
      <c r="N1147">
        <v>1</v>
      </c>
      <c r="O1147">
        <v>4.0200000000000007E-2</v>
      </c>
      <c r="P1147" s="2" t="s">
        <v>2258</v>
      </c>
      <c r="Q1147" t="s">
        <v>1080</v>
      </c>
      <c r="R1147" t="s">
        <v>1044</v>
      </c>
      <c r="S1147" t="s">
        <v>5498</v>
      </c>
      <c r="T1147" t="s">
        <v>1118</v>
      </c>
      <c r="U1147">
        <v>72.119758043983893</v>
      </c>
      <c r="V1147" t="s">
        <v>1047</v>
      </c>
      <c r="W1147" t="s">
        <v>1047</v>
      </c>
    </row>
    <row r="1148" spans="1:23" x14ac:dyDescent="0.3">
      <c r="A1148" t="s">
        <v>1036</v>
      </c>
      <c r="B1148" t="s">
        <v>455</v>
      </c>
      <c r="C1148" t="s">
        <v>455</v>
      </c>
      <c r="D1148">
        <v>49788</v>
      </c>
      <c r="E1148" t="s">
        <v>5509</v>
      </c>
      <c r="F1148" t="s">
        <v>5391</v>
      </c>
      <c r="G1148" s="1" t="s">
        <v>4597</v>
      </c>
      <c r="H1148">
        <v>45756.595933530087</v>
      </c>
      <c r="I1148" t="s">
        <v>5510</v>
      </c>
      <c r="J1148">
        <v>100</v>
      </c>
      <c r="K1148" t="s">
        <v>24</v>
      </c>
      <c r="L1148" s="2" t="s">
        <v>16</v>
      </c>
      <c r="M1148" s="3">
        <v>40.200000000000003</v>
      </c>
      <c r="N1148">
        <v>1</v>
      </c>
      <c r="O1148">
        <v>4.0200000000000007E-2</v>
      </c>
      <c r="P1148" s="2" t="s">
        <v>2258</v>
      </c>
      <c r="Q1148" t="s">
        <v>1080</v>
      </c>
      <c r="R1148" t="s">
        <v>1044</v>
      </c>
      <c r="S1148" t="s">
        <v>5498</v>
      </c>
      <c r="T1148" t="s">
        <v>2485</v>
      </c>
      <c r="U1148">
        <v>75.109821319441835</v>
      </c>
      <c r="V1148" t="s">
        <v>1047</v>
      </c>
      <c r="W1148" t="s">
        <v>1047</v>
      </c>
    </row>
    <row r="1149" spans="1:23" x14ac:dyDescent="0.3">
      <c r="A1149" t="s">
        <v>1036</v>
      </c>
      <c r="B1149" t="s">
        <v>715</v>
      </c>
      <c r="C1149" t="s">
        <v>715</v>
      </c>
      <c r="D1149">
        <v>56299</v>
      </c>
      <c r="E1149" t="s">
        <v>5511</v>
      </c>
      <c r="F1149" t="s">
        <v>3666</v>
      </c>
      <c r="G1149" s="1" t="s">
        <v>2520</v>
      </c>
      <c r="H1149">
        <v>45756.166037233786</v>
      </c>
      <c r="I1149" t="s">
        <v>5512</v>
      </c>
      <c r="J1149">
        <v>90</v>
      </c>
      <c r="K1149" t="s">
        <v>24</v>
      </c>
      <c r="L1149" s="2" t="s">
        <v>21</v>
      </c>
      <c r="M1149" s="3">
        <v>31.6</v>
      </c>
      <c r="N1149">
        <v>1</v>
      </c>
      <c r="O1149">
        <v>3.1600000000000003E-2</v>
      </c>
      <c r="P1149" s="2" t="s">
        <v>2403</v>
      </c>
      <c r="Q1149" t="s">
        <v>1104</v>
      </c>
      <c r="R1149" t="s">
        <v>1044</v>
      </c>
      <c r="S1149" t="s">
        <v>2484</v>
      </c>
      <c r="T1149" t="s">
        <v>3292</v>
      </c>
      <c r="U1149">
        <v>137.5556933796324</v>
      </c>
      <c r="V1149" t="s">
        <v>1047</v>
      </c>
      <c r="W1149" t="s">
        <v>1047</v>
      </c>
    </row>
    <row r="1150" spans="1:23" x14ac:dyDescent="0.3">
      <c r="A1150" t="s">
        <v>1036</v>
      </c>
      <c r="B1150" t="s">
        <v>715</v>
      </c>
      <c r="C1150" t="s">
        <v>715</v>
      </c>
      <c r="D1150">
        <v>56302</v>
      </c>
      <c r="E1150" t="s">
        <v>5513</v>
      </c>
      <c r="F1150" t="s">
        <v>1904</v>
      </c>
      <c r="G1150" s="1" t="s">
        <v>5514</v>
      </c>
      <c r="H1150">
        <v>45756.04510722222</v>
      </c>
      <c r="I1150" t="s">
        <v>5515</v>
      </c>
      <c r="J1150">
        <v>90</v>
      </c>
      <c r="K1150" t="s">
        <v>24</v>
      </c>
      <c r="L1150" s="2" t="s">
        <v>21</v>
      </c>
      <c r="M1150" s="3">
        <v>31.6</v>
      </c>
      <c r="N1150">
        <v>1</v>
      </c>
      <c r="O1150">
        <v>3.1600000000000003E-2</v>
      </c>
      <c r="P1150" s="2" t="s">
        <v>2403</v>
      </c>
      <c r="Q1150" t="s">
        <v>1104</v>
      </c>
      <c r="R1150" t="s">
        <v>1044</v>
      </c>
      <c r="S1150" t="s">
        <v>2484</v>
      </c>
      <c r="T1150" t="s">
        <v>1909</v>
      </c>
      <c r="U1150">
        <v>89.089971793982841</v>
      </c>
      <c r="V1150" t="s">
        <v>1047</v>
      </c>
      <c r="W1150" t="s">
        <v>1047</v>
      </c>
    </row>
    <row r="1151" spans="1:23" x14ac:dyDescent="0.3">
      <c r="A1151" t="s">
        <v>1036</v>
      </c>
      <c r="B1151" t="s">
        <v>601</v>
      </c>
      <c r="C1151" t="s">
        <v>601</v>
      </c>
      <c r="D1151">
        <v>55304</v>
      </c>
      <c r="E1151" t="s">
        <v>5516</v>
      </c>
      <c r="F1151" t="s">
        <v>1279</v>
      </c>
      <c r="G1151" s="1" t="s">
        <v>5517</v>
      </c>
      <c r="H1151">
        <v>45755.455160277779</v>
      </c>
      <c r="I1151" t="s">
        <v>5518</v>
      </c>
      <c r="J1151">
        <v>100</v>
      </c>
      <c r="K1151" t="s">
        <v>24</v>
      </c>
      <c r="L1151" s="2" t="s">
        <v>16</v>
      </c>
      <c r="M1151" s="3">
        <v>109.1</v>
      </c>
      <c r="N1151">
        <v>1</v>
      </c>
      <c r="O1151">
        <v>0.1091</v>
      </c>
      <c r="P1151" s="2" t="s">
        <v>1473</v>
      </c>
      <c r="Q1151" t="s">
        <v>1080</v>
      </c>
      <c r="R1151" t="s">
        <v>1044</v>
      </c>
      <c r="S1151" t="s">
        <v>4226</v>
      </c>
      <c r="T1151" t="s">
        <v>2981</v>
      </c>
      <c r="U1151">
        <v>73.909448761573003</v>
      </c>
      <c r="V1151" t="s">
        <v>1047</v>
      </c>
      <c r="W1151" t="s">
        <v>1047</v>
      </c>
    </row>
    <row r="1152" spans="1:23" x14ac:dyDescent="0.3">
      <c r="A1152" t="s">
        <v>1036</v>
      </c>
      <c r="B1152" t="s">
        <v>455</v>
      </c>
      <c r="C1152" t="s">
        <v>455</v>
      </c>
      <c r="D1152">
        <v>57199</v>
      </c>
      <c r="E1152" t="s">
        <v>5519</v>
      </c>
      <c r="F1152" t="s">
        <v>3276</v>
      </c>
      <c r="G1152" s="1" t="s">
        <v>5520</v>
      </c>
      <c r="H1152">
        <v>45755.413526898148</v>
      </c>
      <c r="I1152" t="s">
        <v>5521</v>
      </c>
      <c r="J1152">
        <v>100</v>
      </c>
      <c r="K1152" t="s">
        <v>24</v>
      </c>
      <c r="L1152" s="2" t="s">
        <v>16</v>
      </c>
      <c r="M1152" s="3">
        <v>40.200000000000003</v>
      </c>
      <c r="N1152">
        <v>1</v>
      </c>
      <c r="O1152">
        <v>4.0200000000000007E-2</v>
      </c>
      <c r="P1152" s="2" t="s">
        <v>2258</v>
      </c>
      <c r="Q1152" t="s">
        <v>1080</v>
      </c>
      <c r="R1152" t="s">
        <v>1044</v>
      </c>
      <c r="S1152" t="s">
        <v>4226</v>
      </c>
      <c r="T1152" t="s">
        <v>2981</v>
      </c>
      <c r="U1152">
        <v>73.62468121528218</v>
      </c>
      <c r="V1152" t="s">
        <v>1047</v>
      </c>
      <c r="W1152" t="s">
        <v>1047</v>
      </c>
    </row>
    <row r="1153" spans="1:23" x14ac:dyDescent="0.3">
      <c r="A1153" t="s">
        <v>1036</v>
      </c>
      <c r="B1153" t="s">
        <v>606</v>
      </c>
      <c r="C1153" t="s">
        <v>606</v>
      </c>
      <c r="D1153">
        <v>55553</v>
      </c>
      <c r="E1153" t="s">
        <v>5522</v>
      </c>
      <c r="F1153" t="s">
        <v>5523</v>
      </c>
      <c r="G1153" s="1" t="s">
        <v>3970</v>
      </c>
      <c r="H1153">
        <v>45751.720425011583</v>
      </c>
      <c r="I1153" t="s">
        <v>5524</v>
      </c>
      <c r="J1153">
        <v>100</v>
      </c>
      <c r="K1153" t="s">
        <v>24</v>
      </c>
      <c r="L1153" s="2" t="s">
        <v>16</v>
      </c>
      <c r="M1153" s="3">
        <v>42.3</v>
      </c>
      <c r="N1153">
        <v>1</v>
      </c>
      <c r="O1153">
        <v>4.2299999999999997E-2</v>
      </c>
      <c r="P1153" s="2" t="s">
        <v>2044</v>
      </c>
      <c r="Q1153" t="s">
        <v>1080</v>
      </c>
      <c r="R1153" t="s">
        <v>1044</v>
      </c>
      <c r="S1153" t="s">
        <v>1965</v>
      </c>
      <c r="T1153" t="s">
        <v>5525</v>
      </c>
      <c r="U1153">
        <v>102.3591729050968</v>
      </c>
      <c r="V1153" t="s">
        <v>1047</v>
      </c>
      <c r="W1153" t="s">
        <v>1047</v>
      </c>
    </row>
    <row r="1154" spans="1:23" x14ac:dyDescent="0.3">
      <c r="A1154" t="s">
        <v>1036</v>
      </c>
      <c r="B1154" t="s">
        <v>968</v>
      </c>
      <c r="C1154" t="s">
        <v>968</v>
      </c>
      <c r="D1154">
        <v>46407</v>
      </c>
      <c r="E1154" t="s">
        <v>5526</v>
      </c>
      <c r="F1154" t="s">
        <v>5527</v>
      </c>
      <c r="G1154" s="1" t="s">
        <v>4871</v>
      </c>
      <c r="H1154">
        <v>45749.97890008102</v>
      </c>
      <c r="I1154" t="s">
        <v>5528</v>
      </c>
      <c r="J1154">
        <v>100</v>
      </c>
      <c r="K1154" t="s">
        <v>24</v>
      </c>
      <c r="L1154" s="2" t="s">
        <v>16</v>
      </c>
      <c r="M1154" s="3">
        <v>125</v>
      </c>
      <c r="N1154">
        <v>1</v>
      </c>
      <c r="O1154">
        <v>0.125</v>
      </c>
      <c r="P1154" s="2" t="s">
        <v>2350</v>
      </c>
      <c r="Q1154" t="s">
        <v>1080</v>
      </c>
      <c r="R1154" t="s">
        <v>1044</v>
      </c>
      <c r="S1154" t="s">
        <v>2490</v>
      </c>
      <c r="T1154" t="s">
        <v>2293</v>
      </c>
      <c r="U1154">
        <v>92.283655462961178</v>
      </c>
      <c r="V1154" t="s">
        <v>1047</v>
      </c>
      <c r="W1154" t="s">
        <v>1047</v>
      </c>
    </row>
    <row r="1155" spans="1:23" x14ac:dyDescent="0.3">
      <c r="A1155" t="s">
        <v>1036</v>
      </c>
      <c r="B1155" t="s">
        <v>589</v>
      </c>
      <c r="C1155" t="s">
        <v>589</v>
      </c>
      <c r="D1155">
        <v>55475</v>
      </c>
      <c r="E1155" t="s">
        <v>5529</v>
      </c>
      <c r="F1155" t="s">
        <v>3508</v>
      </c>
      <c r="G1155" s="1" t="s">
        <v>5530</v>
      </c>
      <c r="H1155">
        <v>45749.153693599539</v>
      </c>
      <c r="I1155" t="s">
        <v>5531</v>
      </c>
      <c r="J1155">
        <v>100</v>
      </c>
      <c r="K1155" t="s">
        <v>24</v>
      </c>
      <c r="L1155" s="2" t="s">
        <v>16</v>
      </c>
      <c r="M1155" s="3">
        <v>141.69999999999999</v>
      </c>
      <c r="N1155">
        <v>1</v>
      </c>
      <c r="O1155">
        <v>0.14169999999999999</v>
      </c>
      <c r="P1155" s="2" t="s">
        <v>2044</v>
      </c>
      <c r="Q1155" t="s">
        <v>1043</v>
      </c>
      <c r="R1155" t="s">
        <v>1044</v>
      </c>
      <c r="S1155" t="s">
        <v>5532</v>
      </c>
      <c r="T1155" t="s">
        <v>2293</v>
      </c>
      <c r="U1155">
        <v>92.177531921297486</v>
      </c>
      <c r="V1155" t="s">
        <v>1047</v>
      </c>
      <c r="W1155" t="s">
        <v>1047</v>
      </c>
    </row>
    <row r="1156" spans="1:23" x14ac:dyDescent="0.3">
      <c r="A1156" t="s">
        <v>1036</v>
      </c>
      <c r="B1156" t="s">
        <v>715</v>
      </c>
      <c r="C1156" t="s">
        <v>715</v>
      </c>
      <c r="D1156">
        <v>57513</v>
      </c>
      <c r="E1156" t="s">
        <v>5533</v>
      </c>
      <c r="F1156" t="s">
        <v>5534</v>
      </c>
      <c r="G1156" s="1" t="s">
        <v>4681</v>
      </c>
      <c r="H1156">
        <v>45747.526472581019</v>
      </c>
      <c r="I1156" t="s">
        <v>5535</v>
      </c>
      <c r="J1156">
        <v>90</v>
      </c>
      <c r="K1156" t="s">
        <v>24</v>
      </c>
      <c r="L1156" s="2" t="s">
        <v>21</v>
      </c>
      <c r="M1156" s="3">
        <v>31.6</v>
      </c>
      <c r="N1156">
        <v>1</v>
      </c>
      <c r="O1156">
        <v>3.1600000000000003E-2</v>
      </c>
      <c r="P1156" s="2" t="s">
        <v>2403</v>
      </c>
      <c r="Q1156" t="s">
        <v>1185</v>
      </c>
      <c r="R1156" t="s">
        <v>1044</v>
      </c>
      <c r="S1156" t="s">
        <v>5536</v>
      </c>
      <c r="T1156" t="s">
        <v>1867</v>
      </c>
      <c r="U1156">
        <v>88.682372222217964</v>
      </c>
      <c r="V1156" t="s">
        <v>1047</v>
      </c>
      <c r="W1156" t="s">
        <v>1047</v>
      </c>
    </row>
    <row r="1157" spans="1:23" x14ac:dyDescent="0.3">
      <c r="A1157" t="s">
        <v>1036</v>
      </c>
      <c r="B1157" t="s">
        <v>715</v>
      </c>
      <c r="C1157" t="s">
        <v>715</v>
      </c>
      <c r="D1157">
        <v>56299</v>
      </c>
      <c r="E1157" t="s">
        <v>5537</v>
      </c>
      <c r="F1157" t="s">
        <v>5538</v>
      </c>
      <c r="G1157" s="1" t="s">
        <v>5539</v>
      </c>
      <c r="H1157">
        <v>45747.483957002318</v>
      </c>
      <c r="I1157" t="s">
        <v>5540</v>
      </c>
      <c r="J1157">
        <v>90</v>
      </c>
      <c r="K1157" t="s">
        <v>24</v>
      </c>
      <c r="L1157" s="2" t="s">
        <v>21</v>
      </c>
      <c r="M1157" s="3">
        <v>31.6</v>
      </c>
      <c r="N1157">
        <v>1</v>
      </c>
      <c r="O1157">
        <v>3.1600000000000003E-2</v>
      </c>
      <c r="P1157" s="2" t="s">
        <v>2403</v>
      </c>
      <c r="Q1157" t="s">
        <v>1185</v>
      </c>
      <c r="R1157" t="s">
        <v>1044</v>
      </c>
      <c r="S1157" t="s">
        <v>5536</v>
      </c>
      <c r="T1157" t="s">
        <v>3465</v>
      </c>
      <c r="U1157">
        <v>90.019638240744825</v>
      </c>
      <c r="V1157" t="s">
        <v>1047</v>
      </c>
      <c r="W1157" t="s">
        <v>1047</v>
      </c>
    </row>
    <row r="1158" spans="1:23" x14ac:dyDescent="0.3">
      <c r="A1158" t="s">
        <v>1036</v>
      </c>
      <c r="B1158" t="s">
        <v>715</v>
      </c>
      <c r="C1158" t="s">
        <v>715</v>
      </c>
      <c r="D1158">
        <v>57513</v>
      </c>
      <c r="E1158" t="s">
        <v>5541</v>
      </c>
      <c r="F1158" t="s">
        <v>5542</v>
      </c>
      <c r="G1158" s="1" t="s">
        <v>5543</v>
      </c>
      <c r="H1158">
        <v>45747.428888541668</v>
      </c>
      <c r="I1158" t="s">
        <v>5544</v>
      </c>
      <c r="J1158">
        <v>90</v>
      </c>
      <c r="K1158" t="s">
        <v>24</v>
      </c>
      <c r="L1158" s="2" t="s">
        <v>21</v>
      </c>
      <c r="M1158" s="3">
        <v>31.6</v>
      </c>
      <c r="N1158">
        <v>1</v>
      </c>
      <c r="O1158">
        <v>3.1600000000000003E-2</v>
      </c>
      <c r="P1158" s="2" t="s">
        <v>2403</v>
      </c>
      <c r="Q1158" t="s">
        <v>1185</v>
      </c>
      <c r="R1158" t="s">
        <v>1044</v>
      </c>
      <c r="S1158" t="s">
        <v>5536</v>
      </c>
      <c r="T1158" t="s">
        <v>1867</v>
      </c>
      <c r="U1158">
        <v>88.810248136578593</v>
      </c>
      <c r="V1158" t="s">
        <v>1047</v>
      </c>
      <c r="W1158" t="s">
        <v>1047</v>
      </c>
    </row>
    <row r="1159" spans="1:23" x14ac:dyDescent="0.3">
      <c r="A1159" t="s">
        <v>1036</v>
      </c>
      <c r="B1159" t="s">
        <v>715</v>
      </c>
      <c r="C1159" t="s">
        <v>715</v>
      </c>
      <c r="D1159">
        <v>56299</v>
      </c>
      <c r="E1159" t="s">
        <v>5545</v>
      </c>
      <c r="F1159" t="s">
        <v>5546</v>
      </c>
      <c r="G1159" s="1" t="s">
        <v>5547</v>
      </c>
      <c r="H1159">
        <v>45747.41147457176</v>
      </c>
      <c r="I1159" t="s">
        <v>5548</v>
      </c>
      <c r="J1159">
        <v>90</v>
      </c>
      <c r="K1159" t="s">
        <v>24</v>
      </c>
      <c r="L1159" s="2" t="s">
        <v>21</v>
      </c>
      <c r="M1159" s="3">
        <v>31.6</v>
      </c>
      <c r="N1159">
        <v>1</v>
      </c>
      <c r="O1159">
        <v>3.1600000000000003E-2</v>
      </c>
      <c r="P1159" s="2" t="s">
        <v>2403</v>
      </c>
      <c r="Q1159" t="s">
        <v>1104</v>
      </c>
      <c r="R1159" t="s">
        <v>1044</v>
      </c>
      <c r="S1159" t="s">
        <v>5549</v>
      </c>
      <c r="T1159" t="s">
        <v>3465</v>
      </c>
      <c r="U1159">
        <v>90.060264687497693</v>
      </c>
      <c r="V1159" t="s">
        <v>1047</v>
      </c>
      <c r="W1159" t="s">
        <v>1047</v>
      </c>
    </row>
    <row r="1160" spans="1:23" x14ac:dyDescent="0.3">
      <c r="A1160" t="s">
        <v>1036</v>
      </c>
      <c r="B1160" t="s">
        <v>988</v>
      </c>
      <c r="C1160" t="s">
        <v>988</v>
      </c>
      <c r="D1160">
        <v>58699</v>
      </c>
      <c r="E1160" t="s">
        <v>5550</v>
      </c>
      <c r="F1160" t="s">
        <v>5551</v>
      </c>
      <c r="G1160" s="1" t="s">
        <v>2064</v>
      </c>
      <c r="H1160">
        <v>45746.443466377314</v>
      </c>
      <c r="I1160" t="s">
        <v>5552</v>
      </c>
      <c r="J1160">
        <v>110</v>
      </c>
      <c r="K1160" t="s">
        <v>24</v>
      </c>
      <c r="L1160" s="2" t="s">
        <v>16</v>
      </c>
      <c r="M1160" s="3">
        <v>82.8</v>
      </c>
      <c r="N1160">
        <v>1</v>
      </c>
      <c r="O1160">
        <v>8.2799999999999999E-2</v>
      </c>
      <c r="P1160" s="2" t="s">
        <v>4225</v>
      </c>
      <c r="Q1160" t="s">
        <v>1043</v>
      </c>
      <c r="R1160" t="s">
        <v>1044</v>
      </c>
      <c r="S1160" t="s">
        <v>5536</v>
      </c>
      <c r="T1160" t="s">
        <v>1421</v>
      </c>
      <c r="U1160">
        <v>84.460802256944589</v>
      </c>
      <c r="V1160" t="s">
        <v>1047</v>
      </c>
      <c r="W1160" t="s">
        <v>1047</v>
      </c>
    </row>
    <row r="1161" spans="1:23" x14ac:dyDescent="0.3">
      <c r="A1161" t="s">
        <v>1036</v>
      </c>
      <c r="B1161" t="s">
        <v>715</v>
      </c>
      <c r="C1161" t="s">
        <v>715</v>
      </c>
      <c r="D1161">
        <v>56299</v>
      </c>
      <c r="E1161" t="s">
        <v>5553</v>
      </c>
      <c r="F1161" t="s">
        <v>3290</v>
      </c>
      <c r="G1161" s="1" t="s">
        <v>3694</v>
      </c>
      <c r="H1161">
        <v>45739.328619097221</v>
      </c>
      <c r="I1161" t="s">
        <v>5554</v>
      </c>
      <c r="J1161">
        <v>90</v>
      </c>
      <c r="K1161" t="s">
        <v>24</v>
      </c>
      <c r="L1161" s="2" t="s">
        <v>21</v>
      </c>
      <c r="M1161" s="3">
        <v>31.6</v>
      </c>
      <c r="N1161">
        <v>1</v>
      </c>
      <c r="O1161">
        <v>3.1600000000000003E-2</v>
      </c>
      <c r="P1161" s="2" t="s">
        <v>2403</v>
      </c>
      <c r="Q1161" t="s">
        <v>1080</v>
      </c>
      <c r="R1161" t="s">
        <v>1044</v>
      </c>
      <c r="S1161" t="s">
        <v>5549</v>
      </c>
      <c r="T1161" t="s">
        <v>3292</v>
      </c>
      <c r="U1161">
        <v>137.8073393750019</v>
      </c>
      <c r="V1161" t="s">
        <v>1047</v>
      </c>
      <c r="W1161" t="s">
        <v>1047</v>
      </c>
    </row>
    <row r="1162" spans="1:23" x14ac:dyDescent="0.3">
      <c r="A1162" t="s">
        <v>1036</v>
      </c>
      <c r="B1162" t="s">
        <v>715</v>
      </c>
      <c r="C1162" t="s">
        <v>715</v>
      </c>
      <c r="D1162">
        <v>57513</v>
      </c>
      <c r="E1162" t="s">
        <v>5555</v>
      </c>
      <c r="F1162" t="s">
        <v>5479</v>
      </c>
      <c r="G1162" s="1" t="s">
        <v>3920</v>
      </c>
      <c r="H1162">
        <v>45739.248415277783</v>
      </c>
      <c r="I1162" t="s">
        <v>5556</v>
      </c>
      <c r="J1162">
        <v>90</v>
      </c>
      <c r="K1162" t="s">
        <v>24</v>
      </c>
      <c r="L1162" s="2" t="s">
        <v>21</v>
      </c>
      <c r="M1162" s="3">
        <v>31.6</v>
      </c>
      <c r="N1162">
        <v>1</v>
      </c>
      <c r="O1162">
        <v>3.1600000000000003E-2</v>
      </c>
      <c r="P1162" s="2" t="s">
        <v>2403</v>
      </c>
      <c r="Q1162" t="s">
        <v>1104</v>
      </c>
      <c r="R1162" t="s">
        <v>1044</v>
      </c>
      <c r="S1162" t="s">
        <v>1990</v>
      </c>
      <c r="T1162" t="s">
        <v>1867</v>
      </c>
      <c r="U1162">
        <v>88.811306446761591</v>
      </c>
      <c r="V1162" t="s">
        <v>1047</v>
      </c>
      <c r="W1162" t="s">
        <v>1047</v>
      </c>
    </row>
    <row r="1163" spans="1:23" x14ac:dyDescent="0.3">
      <c r="A1163" t="s">
        <v>1036</v>
      </c>
      <c r="B1163" t="s">
        <v>715</v>
      </c>
      <c r="C1163" t="s">
        <v>715</v>
      </c>
      <c r="D1163">
        <v>56302</v>
      </c>
      <c r="E1163" t="s">
        <v>5557</v>
      </c>
      <c r="F1163" t="s">
        <v>5558</v>
      </c>
      <c r="G1163" s="1" t="s">
        <v>5136</v>
      </c>
      <c r="H1163">
        <v>45738.823680844907</v>
      </c>
      <c r="I1163" t="s">
        <v>5559</v>
      </c>
      <c r="J1163">
        <v>90</v>
      </c>
      <c r="K1163" t="s">
        <v>24</v>
      </c>
      <c r="L1163" s="2" t="s">
        <v>21</v>
      </c>
      <c r="M1163" s="3">
        <v>31.6</v>
      </c>
      <c r="N1163">
        <v>1</v>
      </c>
      <c r="O1163">
        <v>3.1600000000000003E-2</v>
      </c>
      <c r="P1163" s="2" t="s">
        <v>2403</v>
      </c>
      <c r="Q1163" t="s">
        <v>1043</v>
      </c>
      <c r="R1163" t="s">
        <v>1044</v>
      </c>
      <c r="S1163" t="s">
        <v>1990</v>
      </c>
      <c r="T1163" t="s">
        <v>3089</v>
      </c>
      <c r="U1163">
        <v>139.39762398148011</v>
      </c>
      <c r="V1163" t="s">
        <v>1047</v>
      </c>
      <c r="W1163" t="s">
        <v>1047</v>
      </c>
    </row>
    <row r="1164" spans="1:23" x14ac:dyDescent="0.3">
      <c r="A1164" t="s">
        <v>1036</v>
      </c>
      <c r="B1164" t="s">
        <v>715</v>
      </c>
      <c r="C1164" t="s">
        <v>715</v>
      </c>
      <c r="D1164">
        <v>53675</v>
      </c>
      <c r="E1164" t="s">
        <v>5560</v>
      </c>
      <c r="F1164" t="s">
        <v>5561</v>
      </c>
      <c r="G1164" s="1" t="s">
        <v>4958</v>
      </c>
      <c r="H1164">
        <v>45738.568141539348</v>
      </c>
      <c r="I1164" t="s">
        <v>5562</v>
      </c>
      <c r="J1164">
        <v>90</v>
      </c>
      <c r="K1164" t="s">
        <v>24</v>
      </c>
      <c r="L1164" s="2" t="s">
        <v>21</v>
      </c>
      <c r="M1164" s="3">
        <v>31.6</v>
      </c>
      <c r="N1164">
        <v>1</v>
      </c>
      <c r="O1164">
        <v>3.1600000000000003E-2</v>
      </c>
      <c r="P1164" s="2" t="s">
        <v>2403</v>
      </c>
      <c r="Q1164" t="s">
        <v>1080</v>
      </c>
      <c r="R1164" t="s">
        <v>1044</v>
      </c>
      <c r="S1164" t="s">
        <v>5563</v>
      </c>
      <c r="T1164" t="s">
        <v>2004</v>
      </c>
      <c r="U1164">
        <v>138.3335437615751</v>
      </c>
      <c r="V1164" t="s">
        <v>1047</v>
      </c>
      <c r="W1164" t="s">
        <v>1047</v>
      </c>
    </row>
    <row r="1165" spans="1:23" x14ac:dyDescent="0.3">
      <c r="A1165" t="s">
        <v>1036</v>
      </c>
      <c r="B1165" t="s">
        <v>715</v>
      </c>
      <c r="C1165" t="s">
        <v>715</v>
      </c>
      <c r="D1165">
        <v>53675</v>
      </c>
      <c r="E1165" t="s">
        <v>5564</v>
      </c>
      <c r="F1165" t="s">
        <v>5565</v>
      </c>
      <c r="G1165" s="1" t="s">
        <v>5566</v>
      </c>
      <c r="H1165">
        <v>45738.563488240739</v>
      </c>
      <c r="I1165" t="s">
        <v>5567</v>
      </c>
      <c r="J1165">
        <v>90</v>
      </c>
      <c r="K1165" t="s">
        <v>24</v>
      </c>
      <c r="L1165" s="2" t="s">
        <v>21</v>
      </c>
      <c r="M1165" s="3">
        <v>31.6</v>
      </c>
      <c r="N1165">
        <v>1</v>
      </c>
      <c r="O1165">
        <v>3.1600000000000003E-2</v>
      </c>
      <c r="P1165" s="2" t="s">
        <v>2403</v>
      </c>
      <c r="Q1165" t="s">
        <v>1080</v>
      </c>
      <c r="R1165" t="s">
        <v>1044</v>
      </c>
      <c r="S1165" t="s">
        <v>5563</v>
      </c>
      <c r="T1165" t="s">
        <v>3717</v>
      </c>
      <c r="U1165">
        <v>141.46288618055411</v>
      </c>
      <c r="V1165" t="s">
        <v>1047</v>
      </c>
      <c r="W1165" t="s">
        <v>1047</v>
      </c>
    </row>
    <row r="1166" spans="1:23" x14ac:dyDescent="0.3">
      <c r="A1166" t="s">
        <v>1036</v>
      </c>
      <c r="B1166" t="s">
        <v>715</v>
      </c>
      <c r="C1166" t="s">
        <v>715</v>
      </c>
      <c r="D1166">
        <v>56299</v>
      </c>
      <c r="E1166" t="s">
        <v>5568</v>
      </c>
      <c r="F1166" t="s">
        <v>3666</v>
      </c>
      <c r="G1166" s="1" t="s">
        <v>4455</v>
      </c>
      <c r="H1166">
        <v>45738.533293657412</v>
      </c>
      <c r="I1166" t="s">
        <v>5569</v>
      </c>
      <c r="J1166">
        <v>90</v>
      </c>
      <c r="K1166" t="s">
        <v>24</v>
      </c>
      <c r="L1166" s="2" t="s">
        <v>21</v>
      </c>
      <c r="M1166" s="3">
        <v>31.6</v>
      </c>
      <c r="N1166">
        <v>1</v>
      </c>
      <c r="O1166">
        <v>3.1600000000000003E-2</v>
      </c>
      <c r="P1166" s="2" t="s">
        <v>2403</v>
      </c>
      <c r="Q1166" t="s">
        <v>1080</v>
      </c>
      <c r="R1166" t="s">
        <v>1044</v>
      </c>
      <c r="S1166" t="s">
        <v>5563</v>
      </c>
      <c r="T1166" t="s">
        <v>3292</v>
      </c>
      <c r="U1166">
        <v>137.45414957175669</v>
      </c>
      <c r="V1166" t="s">
        <v>1047</v>
      </c>
      <c r="W1166" t="s">
        <v>1047</v>
      </c>
    </row>
    <row r="1167" spans="1:23" x14ac:dyDescent="0.3">
      <c r="A1167" t="s">
        <v>1036</v>
      </c>
      <c r="B1167" t="s">
        <v>715</v>
      </c>
      <c r="C1167" t="s">
        <v>715</v>
      </c>
      <c r="D1167">
        <v>56299</v>
      </c>
      <c r="E1167" t="s">
        <v>5570</v>
      </c>
      <c r="F1167" t="s">
        <v>3666</v>
      </c>
      <c r="G1167" s="1" t="s">
        <v>3688</v>
      </c>
      <c r="H1167">
        <v>45738.500500451388</v>
      </c>
      <c r="I1167" t="s">
        <v>5571</v>
      </c>
      <c r="J1167">
        <v>90</v>
      </c>
      <c r="K1167" t="s">
        <v>24</v>
      </c>
      <c r="L1167" s="2" t="s">
        <v>21</v>
      </c>
      <c r="M1167" s="3">
        <v>31.6</v>
      </c>
      <c r="N1167">
        <v>1</v>
      </c>
      <c r="O1167">
        <v>3.1600000000000003E-2</v>
      </c>
      <c r="P1167" s="2" t="s">
        <v>2403</v>
      </c>
      <c r="Q1167" t="s">
        <v>1080</v>
      </c>
      <c r="R1167" t="s">
        <v>1044</v>
      </c>
      <c r="S1167" t="s">
        <v>5563</v>
      </c>
      <c r="T1167" t="s">
        <v>3292</v>
      </c>
      <c r="U1167">
        <v>137.38877896990741</v>
      </c>
      <c r="V1167" t="s">
        <v>1047</v>
      </c>
      <c r="W1167" t="s">
        <v>1047</v>
      </c>
    </row>
    <row r="1168" spans="1:23" x14ac:dyDescent="0.3">
      <c r="A1168" t="s">
        <v>1036</v>
      </c>
      <c r="B1168" t="s">
        <v>455</v>
      </c>
      <c r="C1168" t="s">
        <v>455</v>
      </c>
      <c r="D1168">
        <v>47224</v>
      </c>
      <c r="E1168" t="s">
        <v>5572</v>
      </c>
      <c r="F1168" t="s">
        <v>5573</v>
      </c>
      <c r="G1168" s="1" t="s">
        <v>1470</v>
      </c>
      <c r="H1168">
        <v>45736.162341608797</v>
      </c>
      <c r="I1168" t="s">
        <v>5574</v>
      </c>
      <c r="J1168">
        <v>100</v>
      </c>
      <c r="K1168" t="s">
        <v>24</v>
      </c>
      <c r="L1168" s="2" t="s">
        <v>16</v>
      </c>
      <c r="M1168" s="3">
        <v>40.200000000000003</v>
      </c>
      <c r="N1168">
        <v>1</v>
      </c>
      <c r="O1168">
        <v>4.0200000000000007E-2</v>
      </c>
      <c r="P1168" s="2" t="s">
        <v>2258</v>
      </c>
      <c r="Q1168" t="s">
        <v>1104</v>
      </c>
      <c r="R1168" t="s">
        <v>1044</v>
      </c>
      <c r="S1168" t="s">
        <v>5575</v>
      </c>
      <c r="T1168" t="s">
        <v>3503</v>
      </c>
      <c r="U1168">
        <v>115.1866574652813</v>
      </c>
      <c r="V1168" t="s">
        <v>1047</v>
      </c>
      <c r="W1168" t="s">
        <v>1047</v>
      </c>
    </row>
    <row r="1169" spans="1:23" x14ac:dyDescent="0.3">
      <c r="A1169" t="s">
        <v>1036</v>
      </c>
      <c r="B1169" t="s">
        <v>1008</v>
      </c>
      <c r="C1169" t="s">
        <v>1008</v>
      </c>
      <c r="D1169">
        <v>57537</v>
      </c>
      <c r="E1169" t="s">
        <v>5576</v>
      </c>
      <c r="F1169" t="s">
        <v>5577</v>
      </c>
      <c r="G1169" s="1" t="s">
        <v>2586</v>
      </c>
      <c r="H1169">
        <v>45727.046006111108</v>
      </c>
      <c r="I1169" t="s">
        <v>5578</v>
      </c>
      <c r="J1169">
        <v>110</v>
      </c>
      <c r="K1169" t="s">
        <v>24</v>
      </c>
      <c r="L1169" s="2" t="s">
        <v>16</v>
      </c>
      <c r="M1169" s="3">
        <v>58</v>
      </c>
      <c r="N1169">
        <v>1</v>
      </c>
      <c r="O1169">
        <v>5.8000000000000003E-2</v>
      </c>
      <c r="P1169" s="2" t="s">
        <v>1647</v>
      </c>
      <c r="Q1169" t="s">
        <v>1080</v>
      </c>
      <c r="R1169" t="s">
        <v>1729</v>
      </c>
      <c r="S1169" t="s">
        <v>5579</v>
      </c>
      <c r="T1169" t="s">
        <v>3096</v>
      </c>
      <c r="U1169">
        <v>108.3701001736117</v>
      </c>
      <c r="V1169" t="s">
        <v>1047</v>
      </c>
      <c r="W1169" t="s">
        <v>1047</v>
      </c>
    </row>
    <row r="1170" spans="1:23" x14ac:dyDescent="0.3">
      <c r="A1170" t="s">
        <v>1036</v>
      </c>
      <c r="B1170" t="s">
        <v>101</v>
      </c>
      <c r="C1170" t="s">
        <v>101</v>
      </c>
      <c r="D1170">
        <v>55234</v>
      </c>
      <c r="E1170" t="s">
        <v>5580</v>
      </c>
      <c r="F1170" t="s">
        <v>5581</v>
      </c>
      <c r="G1170" s="1" t="s">
        <v>4065</v>
      </c>
      <c r="H1170">
        <v>45722.348617557873</v>
      </c>
      <c r="I1170" t="s">
        <v>5582</v>
      </c>
      <c r="J1170">
        <v>110</v>
      </c>
      <c r="K1170" t="s">
        <v>24</v>
      </c>
      <c r="L1170" s="2" t="s">
        <v>16</v>
      </c>
      <c r="M1170" s="3">
        <v>294.7</v>
      </c>
      <c r="N1170">
        <v>1</v>
      </c>
      <c r="O1170">
        <v>0.29470000000000002</v>
      </c>
      <c r="P1170" s="2" t="s">
        <v>2116</v>
      </c>
      <c r="Q1170" t="s">
        <v>1043</v>
      </c>
      <c r="R1170" t="s">
        <v>1044</v>
      </c>
      <c r="S1170" t="s">
        <v>3696</v>
      </c>
      <c r="T1170" t="s">
        <v>5583</v>
      </c>
      <c r="U1170">
        <v>106.1599747800938</v>
      </c>
      <c r="V1170" t="s">
        <v>1047</v>
      </c>
      <c r="W1170" t="s">
        <v>1047</v>
      </c>
    </row>
    <row r="1171" spans="1:23" x14ac:dyDescent="0.3">
      <c r="A1171" t="s">
        <v>1036</v>
      </c>
      <c r="B1171" t="s">
        <v>715</v>
      </c>
      <c r="C1171" t="s">
        <v>715</v>
      </c>
      <c r="D1171">
        <v>49785</v>
      </c>
      <c r="E1171" t="s">
        <v>5584</v>
      </c>
      <c r="F1171" t="s">
        <v>5585</v>
      </c>
      <c r="G1171" s="1" t="s">
        <v>5005</v>
      </c>
      <c r="H1171">
        <v>45713.746042962957</v>
      </c>
      <c r="I1171" t="s">
        <v>5586</v>
      </c>
      <c r="J1171">
        <v>90</v>
      </c>
      <c r="K1171" t="s">
        <v>24</v>
      </c>
      <c r="L1171" s="2" t="s">
        <v>21</v>
      </c>
      <c r="M1171" s="3">
        <v>31.6</v>
      </c>
      <c r="N1171">
        <v>1</v>
      </c>
      <c r="O1171">
        <v>3.1600000000000003E-2</v>
      </c>
      <c r="P1171" s="2" t="s">
        <v>2403</v>
      </c>
      <c r="Q1171" t="s">
        <v>1043</v>
      </c>
      <c r="R1171" t="s">
        <v>1044</v>
      </c>
      <c r="S1171" t="s">
        <v>3739</v>
      </c>
      <c r="T1171" t="s">
        <v>3089</v>
      </c>
      <c r="U1171">
        <v>139.08166475694449</v>
      </c>
      <c r="V1171" t="s">
        <v>1047</v>
      </c>
      <c r="W1171" t="s">
        <v>1047</v>
      </c>
    </row>
    <row r="1172" spans="1:23" x14ac:dyDescent="0.3">
      <c r="A1172" t="s">
        <v>1036</v>
      </c>
      <c r="B1172" t="s">
        <v>715</v>
      </c>
      <c r="C1172" t="s">
        <v>715</v>
      </c>
      <c r="D1172">
        <v>53675</v>
      </c>
      <c r="E1172" t="s">
        <v>5587</v>
      </c>
      <c r="F1172" t="s">
        <v>5561</v>
      </c>
      <c r="G1172" s="1" t="s">
        <v>5588</v>
      </c>
      <c r="H1172">
        <v>45712.751335763889</v>
      </c>
      <c r="I1172" t="s">
        <v>1128</v>
      </c>
      <c r="J1172">
        <v>90</v>
      </c>
      <c r="K1172" t="s">
        <v>24</v>
      </c>
      <c r="L1172" s="2" t="s">
        <v>21</v>
      </c>
      <c r="M1172" s="3">
        <v>31.6</v>
      </c>
      <c r="N1172">
        <v>1</v>
      </c>
      <c r="O1172">
        <v>3.1600000000000003E-2</v>
      </c>
      <c r="P1172" s="2" t="s">
        <v>2403</v>
      </c>
      <c r="Q1172" t="s">
        <v>1043</v>
      </c>
      <c r="R1172" t="s">
        <v>1044</v>
      </c>
      <c r="S1172" t="s">
        <v>1047</v>
      </c>
      <c r="T1172" t="s">
        <v>2004</v>
      </c>
      <c r="U1172">
        <v>138.37271699074341</v>
      </c>
      <c r="V1172" t="s">
        <v>1047</v>
      </c>
      <c r="W1172" t="s">
        <v>1047</v>
      </c>
    </row>
    <row r="1173" spans="1:23" x14ac:dyDescent="0.3">
      <c r="A1173" t="s">
        <v>1036</v>
      </c>
      <c r="B1173" t="s">
        <v>715</v>
      </c>
      <c r="C1173" t="s">
        <v>715</v>
      </c>
      <c r="D1173">
        <v>56299</v>
      </c>
      <c r="E1173" t="s">
        <v>5589</v>
      </c>
      <c r="F1173" t="s">
        <v>3290</v>
      </c>
      <c r="G1173" s="1" t="s">
        <v>5590</v>
      </c>
      <c r="H1173">
        <v>45712.542371469914</v>
      </c>
      <c r="I1173" t="s">
        <v>5591</v>
      </c>
      <c r="J1173">
        <v>90</v>
      </c>
      <c r="K1173" t="s">
        <v>24</v>
      </c>
      <c r="L1173" s="2" t="s">
        <v>21</v>
      </c>
      <c r="M1173" s="3">
        <v>31.6</v>
      </c>
      <c r="N1173">
        <v>1</v>
      </c>
      <c r="O1173">
        <v>3.1600000000000003E-2</v>
      </c>
      <c r="P1173" s="2" t="s">
        <v>2403</v>
      </c>
      <c r="Q1173" t="s">
        <v>1185</v>
      </c>
      <c r="R1173" t="s">
        <v>1044</v>
      </c>
      <c r="S1173" t="s">
        <v>1098</v>
      </c>
      <c r="T1173" t="s">
        <v>3292</v>
      </c>
      <c r="U1173">
        <v>137.78586846064721</v>
      </c>
      <c r="V1173" t="s">
        <v>1047</v>
      </c>
      <c r="W1173" t="s">
        <v>1047</v>
      </c>
    </row>
    <row r="1174" spans="1:23" x14ac:dyDescent="0.3">
      <c r="A1174" t="s">
        <v>1036</v>
      </c>
      <c r="B1174" t="s">
        <v>715</v>
      </c>
      <c r="C1174" t="s">
        <v>715</v>
      </c>
      <c r="D1174">
        <v>56302</v>
      </c>
      <c r="E1174" t="s">
        <v>5592</v>
      </c>
      <c r="F1174" t="s">
        <v>5593</v>
      </c>
      <c r="G1174" s="1" t="s">
        <v>5000</v>
      </c>
      <c r="H1174">
        <v>45712.426005486108</v>
      </c>
      <c r="I1174" t="s">
        <v>5594</v>
      </c>
      <c r="J1174">
        <v>90</v>
      </c>
      <c r="K1174" t="s">
        <v>24</v>
      </c>
      <c r="L1174" s="2" t="s">
        <v>21</v>
      </c>
      <c r="M1174" s="3">
        <v>31.6</v>
      </c>
      <c r="N1174">
        <v>1</v>
      </c>
      <c r="O1174">
        <v>3.1600000000000003E-2</v>
      </c>
      <c r="P1174" s="2" t="s">
        <v>2403</v>
      </c>
      <c r="Q1174" t="s">
        <v>1080</v>
      </c>
      <c r="R1174" t="s">
        <v>1044</v>
      </c>
      <c r="S1174" t="s">
        <v>5595</v>
      </c>
      <c r="T1174" t="s">
        <v>3089</v>
      </c>
      <c r="U1174">
        <v>139.46228201389019</v>
      </c>
      <c r="V1174" t="s">
        <v>1047</v>
      </c>
      <c r="W1174" t="s">
        <v>1047</v>
      </c>
    </row>
    <row r="1175" spans="1:23" x14ac:dyDescent="0.3">
      <c r="A1175" t="s">
        <v>1036</v>
      </c>
      <c r="B1175" t="s">
        <v>715</v>
      </c>
      <c r="C1175" t="s">
        <v>715</v>
      </c>
      <c r="D1175">
        <v>53675</v>
      </c>
      <c r="E1175" t="s">
        <v>5596</v>
      </c>
      <c r="F1175" t="s">
        <v>5597</v>
      </c>
      <c r="G1175" s="1" t="s">
        <v>5598</v>
      </c>
      <c r="H1175">
        <v>45711.479210486112</v>
      </c>
      <c r="I1175" t="s">
        <v>5599</v>
      </c>
      <c r="J1175">
        <v>90</v>
      </c>
      <c r="K1175" t="s">
        <v>24</v>
      </c>
      <c r="L1175" s="2" t="s">
        <v>21</v>
      </c>
      <c r="M1175" s="3">
        <v>31.6</v>
      </c>
      <c r="N1175">
        <v>1</v>
      </c>
      <c r="O1175">
        <v>3.1600000000000003E-2</v>
      </c>
      <c r="P1175" s="2" t="s">
        <v>2403</v>
      </c>
      <c r="Q1175" t="s">
        <v>1080</v>
      </c>
      <c r="R1175" t="s">
        <v>1044</v>
      </c>
      <c r="S1175" t="s">
        <v>5595</v>
      </c>
      <c r="T1175" t="s">
        <v>3717</v>
      </c>
      <c r="U1175">
        <v>141.4257817708349</v>
      </c>
      <c r="V1175" t="s">
        <v>1047</v>
      </c>
      <c r="W1175" t="s">
        <v>1047</v>
      </c>
    </row>
    <row r="1176" spans="1:23" x14ac:dyDescent="0.3">
      <c r="A1176" t="s">
        <v>1036</v>
      </c>
      <c r="B1176" t="s">
        <v>715</v>
      </c>
      <c r="C1176" t="s">
        <v>715</v>
      </c>
      <c r="D1176">
        <v>53675</v>
      </c>
      <c r="E1176" t="s">
        <v>5600</v>
      </c>
      <c r="F1176" t="s">
        <v>5601</v>
      </c>
      <c r="G1176" s="1" t="s">
        <v>2694</v>
      </c>
      <c r="H1176">
        <v>45711.065393414348</v>
      </c>
      <c r="I1176" t="s">
        <v>5602</v>
      </c>
      <c r="J1176">
        <v>90</v>
      </c>
      <c r="K1176" t="s">
        <v>24</v>
      </c>
      <c r="L1176" s="2" t="s">
        <v>21</v>
      </c>
      <c r="M1176" s="3">
        <v>31.6</v>
      </c>
      <c r="N1176">
        <v>1</v>
      </c>
      <c r="O1176">
        <v>3.1600000000000003E-2</v>
      </c>
      <c r="P1176" s="2" t="s">
        <v>2403</v>
      </c>
      <c r="Q1176" t="s">
        <v>1043</v>
      </c>
      <c r="R1176" t="s">
        <v>1044</v>
      </c>
      <c r="S1176" t="s">
        <v>1098</v>
      </c>
      <c r="T1176" t="s">
        <v>3717</v>
      </c>
      <c r="U1176">
        <v>141.46221995370431</v>
      </c>
      <c r="V1176" t="s">
        <v>1047</v>
      </c>
      <c r="W1176" t="s">
        <v>1047</v>
      </c>
    </row>
    <row r="1177" spans="1:23" x14ac:dyDescent="0.3">
      <c r="A1177" t="s">
        <v>1036</v>
      </c>
      <c r="B1177" t="s">
        <v>220</v>
      </c>
      <c r="C1177" t="s">
        <v>220</v>
      </c>
      <c r="D1177">
        <v>51588</v>
      </c>
      <c r="E1177" t="s">
        <v>5603</v>
      </c>
      <c r="F1177" t="s">
        <v>5604</v>
      </c>
      <c r="G1177" s="1" t="s">
        <v>5605</v>
      </c>
      <c r="H1177">
        <v>45694.03002928241</v>
      </c>
      <c r="I1177" t="s">
        <v>5606</v>
      </c>
      <c r="J1177">
        <v>110</v>
      </c>
      <c r="K1177" t="s">
        <v>24</v>
      </c>
      <c r="L1177" s="2" t="s">
        <v>16</v>
      </c>
      <c r="M1177" s="3">
        <v>85.3</v>
      </c>
      <c r="N1177">
        <v>1</v>
      </c>
      <c r="O1177">
        <v>8.5300000000000001E-2</v>
      </c>
      <c r="P1177" s="2" t="s">
        <v>2350</v>
      </c>
      <c r="Q1177" t="s">
        <v>1104</v>
      </c>
      <c r="R1177" t="s">
        <v>1044</v>
      </c>
      <c r="S1177" t="s">
        <v>1078</v>
      </c>
      <c r="T1177" t="s">
        <v>3643</v>
      </c>
      <c r="U1177">
        <v>129.46664935185251</v>
      </c>
      <c r="V1177" t="s">
        <v>1047</v>
      </c>
      <c r="W1177" t="s">
        <v>1047</v>
      </c>
    </row>
    <row r="1178" spans="1:23" x14ac:dyDescent="0.3">
      <c r="A1178" t="s">
        <v>1036</v>
      </c>
      <c r="B1178" t="s">
        <v>687</v>
      </c>
      <c r="C1178" t="s">
        <v>687</v>
      </c>
      <c r="D1178">
        <v>53241</v>
      </c>
      <c r="E1178" t="s">
        <v>5607</v>
      </c>
      <c r="F1178" t="s">
        <v>5608</v>
      </c>
      <c r="G1178" s="1" t="s">
        <v>5514</v>
      </c>
      <c r="H1178">
        <v>45660.633199374999</v>
      </c>
      <c r="I1178" t="s">
        <v>5609</v>
      </c>
      <c r="J1178">
        <v>100</v>
      </c>
      <c r="K1178" t="s">
        <v>24</v>
      </c>
      <c r="L1178" s="2" t="s">
        <v>16</v>
      </c>
      <c r="M1178" s="3">
        <v>8.9</v>
      </c>
      <c r="N1178">
        <v>1</v>
      </c>
      <c r="O1178">
        <v>8.8999999999999999E-3</v>
      </c>
      <c r="P1178" s="2" t="s">
        <v>1634</v>
      </c>
      <c r="Q1178" t="s">
        <v>1043</v>
      </c>
      <c r="R1178" t="s">
        <v>1044</v>
      </c>
      <c r="S1178" t="s">
        <v>5610</v>
      </c>
      <c r="T1178" t="s">
        <v>2354</v>
      </c>
      <c r="U1178">
        <v>172.01685064814961</v>
      </c>
      <c r="V1178" t="s">
        <v>1047</v>
      </c>
      <c r="W1178" t="s">
        <v>1047</v>
      </c>
    </row>
    <row r="1179" spans="1:23" x14ac:dyDescent="0.3">
      <c r="A1179" t="s">
        <v>1036</v>
      </c>
      <c r="B1179" t="s">
        <v>95</v>
      </c>
      <c r="C1179" t="s">
        <v>96</v>
      </c>
      <c r="D1179">
        <v>42004</v>
      </c>
      <c r="E1179" t="s">
        <v>5611</v>
      </c>
      <c r="F1179" t="s">
        <v>5612</v>
      </c>
      <c r="G1179" s="1" t="s">
        <v>5613</v>
      </c>
      <c r="H1179">
        <v>45814.479733171298</v>
      </c>
      <c r="I1179" t="s">
        <v>5614</v>
      </c>
      <c r="J1179">
        <v>60</v>
      </c>
      <c r="K1179" t="s">
        <v>2597</v>
      </c>
      <c r="L1179" s="2" t="str">
        <f>K1179</f>
        <v>HYDRO</v>
      </c>
      <c r="M1179" s="3">
        <v>87.8</v>
      </c>
      <c r="N1179">
        <v>1</v>
      </c>
      <c r="O1179">
        <v>8.7800000000000003E-2</v>
      </c>
      <c r="P1179" s="2" t="s">
        <v>1796</v>
      </c>
      <c r="Q1179" t="s">
        <v>5615</v>
      </c>
      <c r="R1179" t="s">
        <v>1044</v>
      </c>
      <c r="S1179" t="s">
        <v>1105</v>
      </c>
      <c r="T1179" t="s">
        <v>2860</v>
      </c>
      <c r="U1179">
        <v>144.7452956828711</v>
      </c>
      <c r="V1179" t="s">
        <v>5616</v>
      </c>
      <c r="W1179" t="s">
        <v>5617</v>
      </c>
    </row>
    <row r="1180" spans="1:23" x14ac:dyDescent="0.3">
      <c r="A1180" t="s">
        <v>1036</v>
      </c>
      <c r="B1180" t="s">
        <v>110</v>
      </c>
      <c r="C1180" t="s">
        <v>111</v>
      </c>
      <c r="D1180">
        <v>59441</v>
      </c>
      <c r="E1180" t="s">
        <v>5618</v>
      </c>
      <c r="F1180" t="s">
        <v>2847</v>
      </c>
      <c r="G1180" s="1" t="s">
        <v>5619</v>
      </c>
      <c r="H1180">
        <v>45814.479584155088</v>
      </c>
      <c r="I1180" t="s">
        <v>5620</v>
      </c>
      <c r="J1180">
        <v>70</v>
      </c>
      <c r="K1180" t="s">
        <v>2597</v>
      </c>
      <c r="L1180" s="2" t="str">
        <f t="shared" ref="L1180:L1183" si="0">K1180</f>
        <v>HYDRO</v>
      </c>
      <c r="M1180" s="3">
        <v>84.4</v>
      </c>
      <c r="N1180">
        <v>1</v>
      </c>
      <c r="O1180">
        <v>8.4400000000000003E-2</v>
      </c>
      <c r="P1180" s="2" t="s">
        <v>1796</v>
      </c>
      <c r="Q1180" t="s">
        <v>5615</v>
      </c>
      <c r="R1180" t="s">
        <v>1044</v>
      </c>
      <c r="S1180" t="s">
        <v>1105</v>
      </c>
      <c r="T1180" t="s">
        <v>1797</v>
      </c>
      <c r="U1180">
        <v>64.279423055559164</v>
      </c>
      <c r="V1180" t="s">
        <v>1798</v>
      </c>
      <c r="W1180" t="s">
        <v>1799</v>
      </c>
    </row>
    <row r="1181" spans="1:23" x14ac:dyDescent="0.3">
      <c r="A1181" t="s">
        <v>1036</v>
      </c>
      <c r="B1181" t="s">
        <v>113</v>
      </c>
      <c r="C1181" t="s">
        <v>104</v>
      </c>
      <c r="D1181">
        <v>59805</v>
      </c>
      <c r="E1181" t="s">
        <v>5621</v>
      </c>
      <c r="F1181" t="s">
        <v>5622</v>
      </c>
      <c r="G1181" s="1" t="s">
        <v>3364</v>
      </c>
      <c r="H1181">
        <v>45814.473947407409</v>
      </c>
      <c r="I1181" t="s">
        <v>5623</v>
      </c>
      <c r="J1181">
        <v>90</v>
      </c>
      <c r="K1181" t="s">
        <v>2597</v>
      </c>
      <c r="L1181" s="2" t="str">
        <f t="shared" si="0"/>
        <v>HYDRO</v>
      </c>
      <c r="M1181" s="3">
        <v>320</v>
      </c>
      <c r="N1181">
        <v>1</v>
      </c>
      <c r="O1181">
        <v>0.32</v>
      </c>
      <c r="P1181" s="2" t="s">
        <v>1796</v>
      </c>
      <c r="Q1181" t="s">
        <v>5615</v>
      </c>
      <c r="R1181" t="s">
        <v>1044</v>
      </c>
      <c r="S1181" t="s">
        <v>1105</v>
      </c>
      <c r="T1181" t="s">
        <v>1239</v>
      </c>
      <c r="U1181">
        <v>87.403805497684516</v>
      </c>
      <c r="V1181" t="s">
        <v>1798</v>
      </c>
      <c r="W1181" t="s">
        <v>1799</v>
      </c>
    </row>
    <row r="1182" spans="1:23" x14ac:dyDescent="0.3">
      <c r="A1182" t="s">
        <v>1036</v>
      </c>
      <c r="B1182" t="s">
        <v>97</v>
      </c>
      <c r="C1182" t="s">
        <v>98</v>
      </c>
      <c r="D1182">
        <v>46523</v>
      </c>
      <c r="E1182" t="s">
        <v>5624</v>
      </c>
      <c r="F1182" t="s">
        <v>5625</v>
      </c>
      <c r="G1182" s="1" t="s">
        <v>4967</v>
      </c>
      <c r="H1182">
        <v>45814.473853368057</v>
      </c>
      <c r="I1182" t="s">
        <v>5626</v>
      </c>
      <c r="J1182">
        <v>70</v>
      </c>
      <c r="K1182" t="s">
        <v>2597</v>
      </c>
      <c r="L1182" s="2" t="str">
        <f t="shared" si="0"/>
        <v>HYDRO</v>
      </c>
      <c r="M1182" s="3">
        <v>522</v>
      </c>
      <c r="N1182">
        <v>1</v>
      </c>
      <c r="O1182">
        <v>0.52200000000000002</v>
      </c>
      <c r="P1182" s="2" t="s">
        <v>1796</v>
      </c>
      <c r="Q1182" t="s">
        <v>5615</v>
      </c>
      <c r="R1182" t="s">
        <v>1044</v>
      </c>
      <c r="S1182" t="s">
        <v>1105</v>
      </c>
      <c r="T1182" t="s">
        <v>1395</v>
      </c>
      <c r="U1182">
        <v>82.751140254629718</v>
      </c>
      <c r="V1182" t="s">
        <v>1047</v>
      </c>
      <c r="W1182" t="s">
        <v>5627</v>
      </c>
    </row>
    <row r="1183" spans="1:23" x14ac:dyDescent="0.3">
      <c r="A1183" t="s">
        <v>1036</v>
      </c>
      <c r="B1183" t="s">
        <v>113</v>
      </c>
      <c r="C1183" t="s">
        <v>104</v>
      </c>
      <c r="D1183">
        <v>59805</v>
      </c>
      <c r="E1183" t="s">
        <v>5628</v>
      </c>
      <c r="F1183" t="s">
        <v>5629</v>
      </c>
      <c r="G1183" s="1" t="s">
        <v>5630</v>
      </c>
      <c r="H1183">
        <v>45814.473180590277</v>
      </c>
      <c r="I1183" t="s">
        <v>5631</v>
      </c>
      <c r="J1183">
        <v>90</v>
      </c>
      <c r="K1183" t="s">
        <v>2597</v>
      </c>
      <c r="L1183" s="2" t="str">
        <f t="shared" si="0"/>
        <v>HYDRO</v>
      </c>
      <c r="M1183" s="3">
        <v>320</v>
      </c>
      <c r="N1183">
        <v>1</v>
      </c>
      <c r="O1183">
        <v>0.32</v>
      </c>
      <c r="P1183" s="2" t="s">
        <v>1796</v>
      </c>
      <c r="Q1183" t="s">
        <v>5615</v>
      </c>
      <c r="R1183" t="s">
        <v>1044</v>
      </c>
      <c r="S1183" t="s">
        <v>1105</v>
      </c>
      <c r="T1183" t="s">
        <v>2599</v>
      </c>
      <c r="U1183">
        <v>45.535618981477462</v>
      </c>
      <c r="V1183" t="s">
        <v>1798</v>
      </c>
      <c r="W1183" t="s">
        <v>1799</v>
      </c>
    </row>
    <row r="1184" spans="1:23" x14ac:dyDescent="0.3">
      <c r="A1184" t="s">
        <v>1036</v>
      </c>
      <c r="B1184" t="s">
        <v>464</v>
      </c>
      <c r="C1184" t="s">
        <v>465</v>
      </c>
      <c r="D1184">
        <v>60323</v>
      </c>
      <c r="E1184" t="s">
        <v>5632</v>
      </c>
      <c r="F1184" t="s">
        <v>2766</v>
      </c>
      <c r="G1184" s="1" t="s">
        <v>5633</v>
      </c>
      <c r="H1184">
        <v>45808.929085219897</v>
      </c>
      <c r="I1184" t="s">
        <v>5634</v>
      </c>
      <c r="J1184">
        <v>60</v>
      </c>
      <c r="K1184" t="s">
        <v>2597</v>
      </c>
      <c r="L1184" s="2" t="s">
        <v>13</v>
      </c>
      <c r="M1184" s="3">
        <v>176.38</v>
      </c>
      <c r="N1184">
        <v>1</v>
      </c>
      <c r="O1184">
        <v>0.17638000000000001</v>
      </c>
      <c r="P1184" s="2" t="s">
        <v>1047</v>
      </c>
      <c r="Q1184" t="s">
        <v>5635</v>
      </c>
      <c r="R1184" t="s">
        <v>1044</v>
      </c>
      <c r="S1184" t="s">
        <v>1811</v>
      </c>
      <c r="T1184" t="s">
        <v>2280</v>
      </c>
      <c r="U1184">
        <v>42.462204189811018</v>
      </c>
      <c r="V1184" t="s">
        <v>1047</v>
      </c>
      <c r="W1184" t="s">
        <v>2764</v>
      </c>
    </row>
    <row r="1185" spans="1:23" x14ac:dyDescent="0.3">
      <c r="A1185" t="s">
        <v>1036</v>
      </c>
      <c r="B1185" t="s">
        <v>3986</v>
      </c>
      <c r="C1185" t="s">
        <v>101</v>
      </c>
      <c r="D1185">
        <v>60548</v>
      </c>
      <c r="E1185" t="s">
        <v>5636</v>
      </c>
      <c r="F1185" t="s">
        <v>1793</v>
      </c>
      <c r="G1185" s="1" t="s">
        <v>5637</v>
      </c>
      <c r="H1185">
        <v>45815.721989548612</v>
      </c>
      <c r="I1185" t="s">
        <v>5638</v>
      </c>
      <c r="J1185">
        <v>30</v>
      </c>
      <c r="K1185" t="s">
        <v>112</v>
      </c>
      <c r="L1185" s="2" t="s">
        <v>1472</v>
      </c>
      <c r="M1185" s="3">
        <v>294.66000000000003</v>
      </c>
      <c r="N1185">
        <v>1</v>
      </c>
      <c r="O1185">
        <v>0.29466000000000009</v>
      </c>
      <c r="P1185" s="2" t="s">
        <v>2116</v>
      </c>
      <c r="Q1185" t="s">
        <v>1648</v>
      </c>
      <c r="R1185" t="s">
        <v>1044</v>
      </c>
      <c r="S1185" t="s">
        <v>1045</v>
      </c>
      <c r="T1185" t="s">
        <v>1797</v>
      </c>
      <c r="U1185">
        <v>64.507011747686192</v>
      </c>
      <c r="V1185" t="s">
        <v>1047</v>
      </c>
      <c r="W1185" t="s">
        <v>3993</v>
      </c>
    </row>
    <row r="1186" spans="1:23" x14ac:dyDescent="0.3">
      <c r="A1186" t="s">
        <v>1036</v>
      </c>
      <c r="B1186" t="s">
        <v>1011</v>
      </c>
      <c r="C1186" t="s">
        <v>1011</v>
      </c>
      <c r="D1186">
        <v>61221</v>
      </c>
      <c r="E1186" t="s">
        <v>5639</v>
      </c>
      <c r="F1186" t="s">
        <v>5640</v>
      </c>
      <c r="G1186" s="1" t="s">
        <v>1047</v>
      </c>
      <c r="H1186">
        <v>45816.457923483787</v>
      </c>
      <c r="I1186" t="s">
        <v>5641</v>
      </c>
      <c r="J1186">
        <v>30</v>
      </c>
      <c r="K1186" t="s">
        <v>26</v>
      </c>
      <c r="L1186" s="2" t="s">
        <v>4633</v>
      </c>
      <c r="M1186" s="3">
        <v>69</v>
      </c>
      <c r="N1186">
        <v>1</v>
      </c>
      <c r="O1186">
        <v>6.9000000000000006E-2</v>
      </c>
      <c r="P1186" s="2" t="s">
        <v>1047</v>
      </c>
      <c r="Q1186" t="s">
        <v>2072</v>
      </c>
      <c r="R1186" t="s">
        <v>1044</v>
      </c>
      <c r="S1186" t="s">
        <v>1238</v>
      </c>
      <c r="T1186" t="s">
        <v>2073</v>
      </c>
      <c r="U1186">
        <v>2.4253601736127171</v>
      </c>
      <c r="V1186" t="s">
        <v>1047</v>
      </c>
      <c r="W1186" t="s">
        <v>1047</v>
      </c>
    </row>
    <row r="1187" spans="1:23" x14ac:dyDescent="0.3">
      <c r="A1187" t="s">
        <v>1036</v>
      </c>
      <c r="B1187" t="s">
        <v>1011</v>
      </c>
      <c r="C1187" t="s">
        <v>1011</v>
      </c>
      <c r="D1187">
        <v>61221</v>
      </c>
      <c r="E1187" t="s">
        <v>5642</v>
      </c>
      <c r="F1187" t="s">
        <v>5640</v>
      </c>
      <c r="G1187" s="1" t="s">
        <v>1047</v>
      </c>
      <c r="H1187">
        <v>45816.401684386583</v>
      </c>
      <c r="I1187" t="s">
        <v>5643</v>
      </c>
      <c r="J1187">
        <v>30</v>
      </c>
      <c r="K1187" t="s">
        <v>26</v>
      </c>
      <c r="L1187" s="2" t="s">
        <v>4633</v>
      </c>
      <c r="M1187" s="3">
        <v>69</v>
      </c>
      <c r="N1187">
        <v>1</v>
      </c>
      <c r="O1187">
        <v>6.9000000000000006E-2</v>
      </c>
      <c r="P1187" s="2" t="s">
        <v>1047</v>
      </c>
      <c r="Q1187" t="s">
        <v>2072</v>
      </c>
      <c r="R1187" t="s">
        <v>1044</v>
      </c>
      <c r="S1187" t="s">
        <v>1238</v>
      </c>
      <c r="T1187" t="s">
        <v>2073</v>
      </c>
      <c r="U1187">
        <v>2.464425266203762</v>
      </c>
      <c r="V1187" t="s">
        <v>1047</v>
      </c>
      <c r="W1187" t="s">
        <v>1047</v>
      </c>
    </row>
    <row r="1188" spans="1:23" x14ac:dyDescent="0.3">
      <c r="A1188" t="s">
        <v>1036</v>
      </c>
      <c r="B1188" t="s">
        <v>880</v>
      </c>
      <c r="C1188" t="s">
        <v>880</v>
      </c>
      <c r="D1188">
        <v>59894</v>
      </c>
      <c r="E1188" t="s">
        <v>5644</v>
      </c>
      <c r="F1188" t="s">
        <v>2069</v>
      </c>
      <c r="G1188" s="1" t="s">
        <v>1047</v>
      </c>
      <c r="H1188">
        <v>45816.321858379633</v>
      </c>
      <c r="I1188" t="s">
        <v>5645</v>
      </c>
      <c r="J1188">
        <v>30</v>
      </c>
      <c r="K1188" t="s">
        <v>26</v>
      </c>
      <c r="L1188" s="2" t="s">
        <v>4633</v>
      </c>
      <c r="M1188" s="3">
        <v>56.5</v>
      </c>
      <c r="N1188">
        <v>1</v>
      </c>
      <c r="O1188">
        <v>5.6500000000000002E-2</v>
      </c>
      <c r="P1188" s="2" t="s">
        <v>1047</v>
      </c>
      <c r="Q1188" t="s">
        <v>2072</v>
      </c>
      <c r="R1188" t="s">
        <v>1044</v>
      </c>
      <c r="S1188" t="s">
        <v>1238</v>
      </c>
      <c r="T1188" t="s">
        <v>2073</v>
      </c>
      <c r="U1188">
        <v>2.4398604861125932</v>
      </c>
      <c r="V1188" t="s">
        <v>1047</v>
      </c>
      <c r="W1188" t="s">
        <v>1047</v>
      </c>
    </row>
    <row r="1189" spans="1:23" x14ac:dyDescent="0.3">
      <c r="A1189" t="s">
        <v>1036</v>
      </c>
      <c r="B1189" t="s">
        <v>554</v>
      </c>
      <c r="C1189" t="s">
        <v>554</v>
      </c>
      <c r="D1189">
        <v>58504</v>
      </c>
      <c r="E1189" t="s">
        <v>5646</v>
      </c>
      <c r="F1189" t="s">
        <v>5647</v>
      </c>
      <c r="G1189" s="1" t="s">
        <v>1047</v>
      </c>
      <c r="H1189">
        <v>45816.321647314813</v>
      </c>
      <c r="I1189" t="s">
        <v>5648</v>
      </c>
      <c r="J1189">
        <v>30</v>
      </c>
      <c r="K1189" t="s">
        <v>26</v>
      </c>
      <c r="L1189" s="2" t="s">
        <v>4633</v>
      </c>
      <c r="M1189" s="3">
        <v>140.13999999999999</v>
      </c>
      <c r="N1189">
        <v>1</v>
      </c>
      <c r="O1189">
        <v>0.14013999999999999</v>
      </c>
      <c r="P1189" s="2" t="s">
        <v>1473</v>
      </c>
      <c r="Q1189" t="s">
        <v>2072</v>
      </c>
      <c r="R1189" t="s">
        <v>1044</v>
      </c>
      <c r="S1189" t="s">
        <v>1238</v>
      </c>
      <c r="T1189" t="s">
        <v>2073</v>
      </c>
      <c r="U1189">
        <v>2.3288288541662041</v>
      </c>
      <c r="V1189" t="s">
        <v>1047</v>
      </c>
      <c r="W1189" t="s">
        <v>1047</v>
      </c>
    </row>
    <row r="1190" spans="1:23" x14ac:dyDescent="0.3">
      <c r="A1190" t="s">
        <v>1036</v>
      </c>
      <c r="B1190" t="s">
        <v>296</v>
      </c>
      <c r="C1190" t="s">
        <v>296</v>
      </c>
      <c r="D1190">
        <v>60512</v>
      </c>
      <c r="E1190" t="s">
        <v>5649</v>
      </c>
      <c r="F1190" t="s">
        <v>5650</v>
      </c>
      <c r="G1190" s="1" t="s">
        <v>1047</v>
      </c>
      <c r="H1190">
        <v>45816.320254409722</v>
      </c>
      <c r="I1190" t="s">
        <v>5651</v>
      </c>
      <c r="J1190">
        <v>30</v>
      </c>
      <c r="K1190" t="s">
        <v>26</v>
      </c>
      <c r="L1190" s="2" t="s">
        <v>4633</v>
      </c>
      <c r="M1190" s="3">
        <v>11.7</v>
      </c>
      <c r="N1190">
        <v>1</v>
      </c>
      <c r="O1190">
        <v>1.17E-2</v>
      </c>
      <c r="P1190" s="2" t="s">
        <v>1246</v>
      </c>
      <c r="Q1190" t="s">
        <v>2072</v>
      </c>
      <c r="R1190" t="s">
        <v>1044</v>
      </c>
      <c r="S1190" t="s">
        <v>1238</v>
      </c>
      <c r="T1190" t="s">
        <v>2088</v>
      </c>
      <c r="U1190">
        <v>3.392932824077433</v>
      </c>
      <c r="V1190" t="s">
        <v>1047</v>
      </c>
      <c r="W1190" t="s">
        <v>1047</v>
      </c>
    </row>
    <row r="1191" spans="1:23" x14ac:dyDescent="0.3">
      <c r="A1191" t="s">
        <v>1036</v>
      </c>
      <c r="B1191" t="s">
        <v>296</v>
      </c>
      <c r="C1191" t="s">
        <v>296</v>
      </c>
      <c r="D1191">
        <v>60512</v>
      </c>
      <c r="E1191" t="s">
        <v>5652</v>
      </c>
      <c r="F1191" t="s">
        <v>5650</v>
      </c>
      <c r="G1191" s="1" t="s">
        <v>1047</v>
      </c>
      <c r="H1191">
        <v>45816.320115509261</v>
      </c>
      <c r="I1191" t="s">
        <v>5653</v>
      </c>
      <c r="J1191">
        <v>30</v>
      </c>
      <c r="K1191" t="s">
        <v>26</v>
      </c>
      <c r="L1191" s="2" t="s">
        <v>4633</v>
      </c>
      <c r="M1191" s="3">
        <v>11.7</v>
      </c>
      <c r="N1191">
        <v>1</v>
      </c>
      <c r="O1191">
        <v>1.17E-2</v>
      </c>
      <c r="P1191" s="2" t="s">
        <v>1246</v>
      </c>
      <c r="Q1191" t="s">
        <v>2072</v>
      </c>
      <c r="R1191" t="s">
        <v>1044</v>
      </c>
      <c r="S1191" t="s">
        <v>1238</v>
      </c>
      <c r="T1191" t="s">
        <v>2088</v>
      </c>
      <c r="U1191">
        <v>3.3186848495388399</v>
      </c>
      <c r="V1191" t="s">
        <v>1047</v>
      </c>
      <c r="W1191" t="s">
        <v>1047</v>
      </c>
    </row>
    <row r="1192" spans="1:23" x14ac:dyDescent="0.3">
      <c r="A1192" t="s">
        <v>1036</v>
      </c>
      <c r="B1192" t="s">
        <v>296</v>
      </c>
      <c r="C1192" t="s">
        <v>296</v>
      </c>
      <c r="D1192">
        <v>60512</v>
      </c>
      <c r="E1192" t="s">
        <v>5654</v>
      </c>
      <c r="F1192" t="s">
        <v>5650</v>
      </c>
      <c r="G1192" s="1" t="s">
        <v>1047</v>
      </c>
      <c r="H1192">
        <v>45816.319972986108</v>
      </c>
      <c r="I1192" t="s">
        <v>5655</v>
      </c>
      <c r="J1192">
        <v>30</v>
      </c>
      <c r="K1192" t="s">
        <v>26</v>
      </c>
      <c r="L1192" s="2" t="s">
        <v>4633</v>
      </c>
      <c r="M1192" s="3">
        <v>11.7</v>
      </c>
      <c r="N1192">
        <v>1</v>
      </c>
      <c r="O1192">
        <v>1.17E-2</v>
      </c>
      <c r="P1192" s="2" t="s">
        <v>1246</v>
      </c>
      <c r="Q1192" t="s">
        <v>2072</v>
      </c>
      <c r="R1192" t="s">
        <v>1044</v>
      </c>
      <c r="S1192" t="s">
        <v>1238</v>
      </c>
      <c r="T1192" t="s">
        <v>2088</v>
      </c>
      <c r="U1192">
        <v>3.3937696527791559</v>
      </c>
      <c r="V1192" t="s">
        <v>1047</v>
      </c>
      <c r="W1192" t="s">
        <v>1047</v>
      </c>
    </row>
    <row r="1193" spans="1:23" x14ac:dyDescent="0.3">
      <c r="A1193" t="s">
        <v>1036</v>
      </c>
      <c r="B1193" t="s">
        <v>296</v>
      </c>
      <c r="C1193" t="s">
        <v>296</v>
      </c>
      <c r="D1193">
        <v>60512</v>
      </c>
      <c r="E1193" t="s">
        <v>5656</v>
      </c>
      <c r="F1193" t="s">
        <v>5650</v>
      </c>
      <c r="G1193" s="1" t="s">
        <v>1047</v>
      </c>
      <c r="H1193">
        <v>45816.319787106477</v>
      </c>
      <c r="I1193" t="s">
        <v>5657</v>
      </c>
      <c r="J1193">
        <v>30</v>
      </c>
      <c r="K1193" t="s">
        <v>26</v>
      </c>
      <c r="L1193" s="2" t="s">
        <v>4633</v>
      </c>
      <c r="M1193" s="3">
        <v>11.7</v>
      </c>
      <c r="N1193">
        <v>1</v>
      </c>
      <c r="O1193">
        <v>1.17E-2</v>
      </c>
      <c r="P1193" s="2" t="s">
        <v>1246</v>
      </c>
      <c r="Q1193" t="s">
        <v>2072</v>
      </c>
      <c r="R1193" t="s">
        <v>1044</v>
      </c>
      <c r="S1193" t="s">
        <v>1238</v>
      </c>
      <c r="T1193" t="s">
        <v>2088</v>
      </c>
      <c r="U1193">
        <v>3.3179247106454568</v>
      </c>
      <c r="V1193" t="s">
        <v>1047</v>
      </c>
      <c r="W1193" t="s">
        <v>1047</v>
      </c>
    </row>
    <row r="1194" spans="1:23" x14ac:dyDescent="0.3">
      <c r="A1194" t="s">
        <v>1036</v>
      </c>
      <c r="B1194" t="s">
        <v>169</v>
      </c>
      <c r="C1194" t="s">
        <v>169</v>
      </c>
      <c r="D1194">
        <v>61215</v>
      </c>
      <c r="E1194" t="s">
        <v>5658</v>
      </c>
      <c r="F1194" t="s">
        <v>4323</v>
      </c>
      <c r="G1194" s="1" t="s">
        <v>1047</v>
      </c>
      <c r="H1194">
        <v>45815.414366793979</v>
      </c>
      <c r="I1194" t="s">
        <v>5659</v>
      </c>
      <c r="J1194">
        <v>30</v>
      </c>
      <c r="K1194" t="s">
        <v>26</v>
      </c>
      <c r="L1194" s="2" t="s">
        <v>4633</v>
      </c>
      <c r="M1194" s="3">
        <v>272.60000000000002</v>
      </c>
      <c r="N1194">
        <v>1</v>
      </c>
      <c r="O1194">
        <v>0.27260000000000001</v>
      </c>
      <c r="P1194" s="2" t="s">
        <v>1047</v>
      </c>
      <c r="Q1194" t="s">
        <v>2072</v>
      </c>
      <c r="R1194" t="s">
        <v>1044</v>
      </c>
      <c r="S1194" t="s">
        <v>1045</v>
      </c>
      <c r="T1194" t="s">
        <v>2106</v>
      </c>
      <c r="U1194">
        <v>5.3328824768541381</v>
      </c>
      <c r="V1194" t="s">
        <v>1047</v>
      </c>
      <c r="W1194" t="s">
        <v>1047</v>
      </c>
    </row>
    <row r="1195" spans="1:23" x14ac:dyDescent="0.3">
      <c r="A1195" t="s">
        <v>1036</v>
      </c>
      <c r="B1195" t="s">
        <v>527</v>
      </c>
      <c r="C1195" t="s">
        <v>527</v>
      </c>
      <c r="D1195">
        <v>60924</v>
      </c>
      <c r="E1195" t="s">
        <v>5660</v>
      </c>
      <c r="F1195" t="s">
        <v>5661</v>
      </c>
      <c r="G1195" s="1" t="s">
        <v>1047</v>
      </c>
      <c r="H1195">
        <v>45814.906986608803</v>
      </c>
      <c r="I1195" t="s">
        <v>5662</v>
      </c>
      <c r="J1195">
        <v>30</v>
      </c>
      <c r="K1195" t="s">
        <v>26</v>
      </c>
      <c r="L1195" s="2" t="s">
        <v>4633</v>
      </c>
      <c r="M1195" s="3">
        <v>116.7</v>
      </c>
      <c r="N1195">
        <v>1</v>
      </c>
      <c r="O1195">
        <v>0.1167</v>
      </c>
      <c r="P1195" s="2" t="s">
        <v>2178</v>
      </c>
      <c r="Q1195" t="s">
        <v>5663</v>
      </c>
      <c r="R1195" t="s">
        <v>1044</v>
      </c>
      <c r="S1195" t="s">
        <v>1238</v>
      </c>
      <c r="T1195" t="s">
        <v>2073</v>
      </c>
      <c r="U1195">
        <v>2.4081492476834678</v>
      </c>
      <c r="V1195" t="s">
        <v>1047</v>
      </c>
      <c r="W1195" t="s">
        <v>1047</v>
      </c>
    </row>
    <row r="1196" spans="1:23" x14ac:dyDescent="0.3">
      <c r="A1196" t="s">
        <v>1036</v>
      </c>
      <c r="B1196" t="s">
        <v>880</v>
      </c>
      <c r="C1196" t="s">
        <v>880</v>
      </c>
      <c r="D1196">
        <v>59894</v>
      </c>
      <c r="E1196" t="s">
        <v>5664</v>
      </c>
      <c r="F1196" t="s">
        <v>2090</v>
      </c>
      <c r="G1196" s="1" t="s">
        <v>1047</v>
      </c>
      <c r="H1196">
        <v>45814.903802199071</v>
      </c>
      <c r="I1196" t="s">
        <v>1128</v>
      </c>
      <c r="J1196">
        <v>30</v>
      </c>
      <c r="K1196" t="s">
        <v>26</v>
      </c>
      <c r="L1196" s="2" t="s">
        <v>4633</v>
      </c>
      <c r="M1196" s="3">
        <v>56.5</v>
      </c>
      <c r="N1196">
        <v>1</v>
      </c>
      <c r="O1196">
        <v>5.6500000000000002E-2</v>
      </c>
      <c r="P1196" s="2" t="s">
        <v>1047</v>
      </c>
      <c r="Q1196" t="s">
        <v>5663</v>
      </c>
      <c r="R1196" t="s">
        <v>1044</v>
      </c>
      <c r="S1196" t="s">
        <v>1047</v>
      </c>
      <c r="T1196" t="s">
        <v>2073</v>
      </c>
      <c r="U1196">
        <v>2.6209899305540598</v>
      </c>
      <c r="V1196" t="s">
        <v>1047</v>
      </c>
      <c r="W1196" t="s">
        <v>1047</v>
      </c>
    </row>
    <row r="1197" spans="1:23" x14ac:dyDescent="0.3">
      <c r="A1197" t="s">
        <v>1036</v>
      </c>
      <c r="B1197" t="s">
        <v>642</v>
      </c>
      <c r="C1197" t="s">
        <v>642</v>
      </c>
      <c r="D1197">
        <v>58901</v>
      </c>
      <c r="E1197" t="s">
        <v>5665</v>
      </c>
      <c r="F1197" t="s">
        <v>5661</v>
      </c>
      <c r="G1197" s="1" t="s">
        <v>1047</v>
      </c>
      <c r="H1197">
        <v>45814.903107719903</v>
      </c>
      <c r="I1197" t="s">
        <v>1128</v>
      </c>
      <c r="J1197">
        <v>30</v>
      </c>
      <c r="K1197" t="s">
        <v>26</v>
      </c>
      <c r="L1197" s="2" t="s">
        <v>4633</v>
      </c>
      <c r="M1197" s="3">
        <v>181.5</v>
      </c>
      <c r="N1197">
        <v>1</v>
      </c>
      <c r="O1197">
        <v>0.18149999999999999</v>
      </c>
      <c r="P1197" s="2" t="s">
        <v>1047</v>
      </c>
      <c r="Q1197" t="s">
        <v>5663</v>
      </c>
      <c r="R1197" t="s">
        <v>1044</v>
      </c>
      <c r="S1197" t="s">
        <v>1047</v>
      </c>
      <c r="T1197" t="s">
        <v>2073</v>
      </c>
      <c r="U1197">
        <v>2.3917686342610982</v>
      </c>
      <c r="V1197" t="s">
        <v>1047</v>
      </c>
      <c r="W1197" t="s">
        <v>1047</v>
      </c>
    </row>
    <row r="1198" spans="1:23" x14ac:dyDescent="0.3">
      <c r="A1198" t="s">
        <v>1036</v>
      </c>
      <c r="B1198" t="s">
        <v>880</v>
      </c>
      <c r="C1198" t="s">
        <v>880</v>
      </c>
      <c r="D1198">
        <v>59894</v>
      </c>
      <c r="E1198" t="s">
        <v>5666</v>
      </c>
      <c r="F1198" t="s">
        <v>2090</v>
      </c>
      <c r="G1198" s="1" t="s">
        <v>1047</v>
      </c>
      <c r="H1198">
        <v>45814.825008067128</v>
      </c>
      <c r="I1198" t="s">
        <v>5667</v>
      </c>
      <c r="J1198">
        <v>30</v>
      </c>
      <c r="K1198" t="s">
        <v>26</v>
      </c>
      <c r="L1198" s="2" t="s">
        <v>4633</v>
      </c>
      <c r="M1198" s="3">
        <v>56.5</v>
      </c>
      <c r="N1198">
        <v>1</v>
      </c>
      <c r="O1198">
        <v>5.6500000000000002E-2</v>
      </c>
      <c r="P1198" s="2" t="s">
        <v>1047</v>
      </c>
      <c r="Q1198" t="s">
        <v>2072</v>
      </c>
      <c r="R1198" t="s">
        <v>1044</v>
      </c>
      <c r="S1198" t="s">
        <v>1105</v>
      </c>
      <c r="T1198" t="s">
        <v>2073</v>
      </c>
      <c r="U1198">
        <v>2.6200268749962561</v>
      </c>
      <c r="V1198" t="s">
        <v>1047</v>
      </c>
      <c r="W1198" t="s">
        <v>1047</v>
      </c>
    </row>
    <row r="1199" spans="1:23" x14ac:dyDescent="0.3">
      <c r="A1199" t="s">
        <v>1036</v>
      </c>
      <c r="B1199" t="s">
        <v>880</v>
      </c>
      <c r="C1199" t="s">
        <v>880</v>
      </c>
      <c r="D1199">
        <v>59894</v>
      </c>
      <c r="E1199" t="s">
        <v>5668</v>
      </c>
      <c r="F1199" t="s">
        <v>2090</v>
      </c>
      <c r="G1199" s="1" t="s">
        <v>1047</v>
      </c>
      <c r="H1199">
        <v>45814.824369328708</v>
      </c>
      <c r="I1199" t="s">
        <v>5669</v>
      </c>
      <c r="J1199">
        <v>30</v>
      </c>
      <c r="K1199" t="s">
        <v>26</v>
      </c>
      <c r="L1199" s="2" t="s">
        <v>4633</v>
      </c>
      <c r="M1199" s="3">
        <v>56.5</v>
      </c>
      <c r="N1199">
        <v>1</v>
      </c>
      <c r="O1199">
        <v>5.6500000000000002E-2</v>
      </c>
      <c r="P1199" s="2" t="s">
        <v>1047</v>
      </c>
      <c r="Q1199" t="s">
        <v>2072</v>
      </c>
      <c r="R1199" t="s">
        <v>1044</v>
      </c>
      <c r="S1199" t="s">
        <v>1105</v>
      </c>
      <c r="T1199" t="s">
        <v>2073</v>
      </c>
      <c r="U1199">
        <v>2.580521319447143</v>
      </c>
      <c r="V1199" t="s">
        <v>1047</v>
      </c>
      <c r="W1199" t="s">
        <v>1047</v>
      </c>
    </row>
    <row r="1200" spans="1:23" x14ac:dyDescent="0.3">
      <c r="A1200" t="s">
        <v>1036</v>
      </c>
      <c r="B1200" t="s">
        <v>880</v>
      </c>
      <c r="C1200" t="s">
        <v>880</v>
      </c>
      <c r="D1200">
        <v>59894</v>
      </c>
      <c r="E1200" t="s">
        <v>5670</v>
      </c>
      <c r="F1200" t="s">
        <v>2090</v>
      </c>
      <c r="G1200" s="1" t="s">
        <v>1047</v>
      </c>
      <c r="H1200">
        <v>45814.824337673614</v>
      </c>
      <c r="I1200" t="s">
        <v>5671</v>
      </c>
      <c r="J1200">
        <v>30</v>
      </c>
      <c r="K1200" t="s">
        <v>26</v>
      </c>
      <c r="L1200" s="2" t="s">
        <v>4633</v>
      </c>
      <c r="M1200" s="3">
        <v>56.5</v>
      </c>
      <c r="N1200">
        <v>1</v>
      </c>
      <c r="O1200">
        <v>5.6500000000000002E-2</v>
      </c>
      <c r="P1200" s="2" t="s">
        <v>1047</v>
      </c>
      <c r="Q1200" t="s">
        <v>2072</v>
      </c>
      <c r="R1200" t="s">
        <v>1044</v>
      </c>
      <c r="S1200" t="s">
        <v>1105</v>
      </c>
      <c r="T1200" t="s">
        <v>2073</v>
      </c>
      <c r="U1200">
        <v>2.5810380439797882</v>
      </c>
      <c r="V1200" t="s">
        <v>1047</v>
      </c>
      <c r="W1200" t="s">
        <v>1047</v>
      </c>
    </row>
    <row r="1201" spans="1:23" x14ac:dyDescent="0.3">
      <c r="A1201" t="s">
        <v>1036</v>
      </c>
      <c r="B1201" t="s">
        <v>330</v>
      </c>
      <c r="C1201" t="s">
        <v>330</v>
      </c>
      <c r="D1201">
        <v>59219</v>
      </c>
      <c r="E1201" t="s">
        <v>5672</v>
      </c>
      <c r="F1201" t="s">
        <v>4256</v>
      </c>
      <c r="G1201" s="1" t="s">
        <v>1047</v>
      </c>
      <c r="H1201">
        <v>45814.410817349533</v>
      </c>
      <c r="I1201" t="s">
        <v>5673</v>
      </c>
      <c r="J1201">
        <v>30</v>
      </c>
      <c r="K1201" t="s">
        <v>26</v>
      </c>
      <c r="L1201" s="2" t="s">
        <v>4633</v>
      </c>
      <c r="M1201" s="3">
        <v>173.69</v>
      </c>
      <c r="N1201">
        <v>1</v>
      </c>
      <c r="O1201">
        <v>0.17369000000000001</v>
      </c>
      <c r="P1201" s="2" t="s">
        <v>1246</v>
      </c>
      <c r="Q1201" t="s">
        <v>5674</v>
      </c>
      <c r="R1201" t="s">
        <v>1044</v>
      </c>
      <c r="S1201" t="s">
        <v>1105</v>
      </c>
      <c r="T1201" t="s">
        <v>2073</v>
      </c>
      <c r="U1201">
        <v>2.73247518518474</v>
      </c>
      <c r="V1201" t="s">
        <v>1047</v>
      </c>
      <c r="W1201" t="s">
        <v>1047</v>
      </c>
    </row>
    <row r="1202" spans="1:23" x14ac:dyDescent="0.3">
      <c r="A1202" t="s">
        <v>1036</v>
      </c>
      <c r="B1202" t="s">
        <v>330</v>
      </c>
      <c r="C1202" t="s">
        <v>330</v>
      </c>
      <c r="D1202">
        <v>59219</v>
      </c>
      <c r="E1202" t="s">
        <v>5675</v>
      </c>
      <c r="F1202" t="s">
        <v>5676</v>
      </c>
      <c r="G1202" s="1" t="s">
        <v>1047</v>
      </c>
      <c r="H1202">
        <v>45814.410153842589</v>
      </c>
      <c r="I1202" t="s">
        <v>5677</v>
      </c>
      <c r="J1202">
        <v>30</v>
      </c>
      <c r="K1202" t="s">
        <v>26</v>
      </c>
      <c r="L1202" s="2" t="s">
        <v>4633</v>
      </c>
      <c r="M1202" s="3">
        <v>173.69</v>
      </c>
      <c r="N1202">
        <v>1</v>
      </c>
      <c r="O1202">
        <v>0.17369000000000001</v>
      </c>
      <c r="P1202" s="2" t="s">
        <v>1246</v>
      </c>
      <c r="Q1202" t="s">
        <v>5674</v>
      </c>
      <c r="R1202" t="s">
        <v>1044</v>
      </c>
      <c r="S1202" t="s">
        <v>1105</v>
      </c>
      <c r="T1202" t="s">
        <v>2073</v>
      </c>
      <c r="U1202">
        <v>2.7315128240734339</v>
      </c>
      <c r="V1202" t="s">
        <v>1047</v>
      </c>
      <c r="W1202" t="s">
        <v>1047</v>
      </c>
    </row>
    <row r="1203" spans="1:23" x14ac:dyDescent="0.3">
      <c r="A1203" t="s">
        <v>1036</v>
      </c>
      <c r="B1203" t="s">
        <v>728</v>
      </c>
      <c r="C1203" t="s">
        <v>728</v>
      </c>
      <c r="D1203">
        <v>59358</v>
      </c>
      <c r="E1203" t="s">
        <v>5678</v>
      </c>
      <c r="F1203" t="s">
        <v>5679</v>
      </c>
      <c r="G1203" s="1" t="s">
        <v>1047</v>
      </c>
      <c r="H1203">
        <v>45814.318435636567</v>
      </c>
      <c r="I1203" t="s">
        <v>5680</v>
      </c>
      <c r="J1203">
        <v>30</v>
      </c>
      <c r="K1203" t="s">
        <v>26</v>
      </c>
      <c r="L1203" s="2" t="s">
        <v>4633</v>
      </c>
      <c r="M1203" s="3">
        <v>75.5</v>
      </c>
      <c r="N1203">
        <v>1</v>
      </c>
      <c r="O1203">
        <v>7.5499999999999998E-2</v>
      </c>
      <c r="P1203" s="2" t="s">
        <v>1047</v>
      </c>
      <c r="Q1203" t="s">
        <v>2072</v>
      </c>
      <c r="R1203" t="s">
        <v>1044</v>
      </c>
      <c r="S1203" t="s">
        <v>1105</v>
      </c>
      <c r="T1203" t="s">
        <v>2111</v>
      </c>
      <c r="U1203">
        <v>4.4467479861123138</v>
      </c>
      <c r="V1203" t="s">
        <v>1047</v>
      </c>
      <c r="W1203" t="s">
        <v>1047</v>
      </c>
    </row>
    <row r="1204" spans="1:23" x14ac:dyDescent="0.3">
      <c r="A1204" t="s">
        <v>1036</v>
      </c>
      <c r="B1204" t="s">
        <v>100</v>
      </c>
      <c r="C1204" t="s">
        <v>100</v>
      </c>
      <c r="D1204">
        <v>56621</v>
      </c>
      <c r="E1204" t="s">
        <v>5681</v>
      </c>
      <c r="F1204" t="s">
        <v>5682</v>
      </c>
      <c r="G1204" s="1" t="s">
        <v>1047</v>
      </c>
      <c r="H1204">
        <v>45814.09974153935</v>
      </c>
      <c r="I1204" t="s">
        <v>5683</v>
      </c>
      <c r="J1204">
        <v>30</v>
      </c>
      <c r="K1204" t="s">
        <v>26</v>
      </c>
      <c r="L1204" s="2" t="s">
        <v>4633</v>
      </c>
      <c r="M1204" s="3">
        <v>36.299999999999997</v>
      </c>
      <c r="N1204">
        <v>1</v>
      </c>
      <c r="O1204">
        <v>3.6299999999999999E-2</v>
      </c>
      <c r="P1204" s="2" t="s">
        <v>1655</v>
      </c>
      <c r="Q1204" t="s">
        <v>5684</v>
      </c>
      <c r="R1204" t="s">
        <v>1044</v>
      </c>
      <c r="S1204" t="s">
        <v>1045</v>
      </c>
      <c r="T1204" t="s">
        <v>2088</v>
      </c>
      <c r="U1204">
        <v>3.0818830092612179</v>
      </c>
      <c r="V1204" t="s">
        <v>1047</v>
      </c>
      <c r="W1204" t="s">
        <v>1047</v>
      </c>
    </row>
    <row r="1205" spans="1:23" x14ac:dyDescent="0.3">
      <c r="A1205" t="s">
        <v>1036</v>
      </c>
      <c r="B1205" t="s">
        <v>169</v>
      </c>
      <c r="C1205" t="s">
        <v>169</v>
      </c>
      <c r="D1205">
        <v>61215</v>
      </c>
      <c r="E1205" t="s">
        <v>5685</v>
      </c>
      <c r="F1205" t="s">
        <v>5686</v>
      </c>
      <c r="G1205" s="1" t="s">
        <v>1047</v>
      </c>
      <c r="H1205">
        <v>45811.74558052083</v>
      </c>
      <c r="I1205" t="s">
        <v>5687</v>
      </c>
      <c r="J1205">
        <v>30</v>
      </c>
      <c r="K1205" t="s">
        <v>26</v>
      </c>
      <c r="L1205" s="2" t="s">
        <v>4633</v>
      </c>
      <c r="M1205" s="3">
        <v>272.60000000000002</v>
      </c>
      <c r="N1205">
        <v>1</v>
      </c>
      <c r="O1205">
        <v>0.27260000000000001</v>
      </c>
      <c r="P1205" s="2" t="s">
        <v>1047</v>
      </c>
      <c r="Q1205" t="s">
        <v>5663</v>
      </c>
      <c r="R1205" t="s">
        <v>1044</v>
      </c>
      <c r="S1205" t="s">
        <v>1287</v>
      </c>
      <c r="T1205" t="s">
        <v>2106</v>
      </c>
      <c r="U1205">
        <v>5.3335117476817686</v>
      </c>
      <c r="V1205" t="s">
        <v>1047</v>
      </c>
      <c r="W1205" t="s">
        <v>1047</v>
      </c>
    </row>
    <row r="1206" spans="1:23" x14ac:dyDescent="0.3">
      <c r="A1206" t="s">
        <v>1036</v>
      </c>
      <c r="B1206" t="s">
        <v>172</v>
      </c>
      <c r="C1206" t="s">
        <v>172</v>
      </c>
      <c r="D1206">
        <v>60348</v>
      </c>
      <c r="E1206" t="s">
        <v>5688</v>
      </c>
      <c r="F1206" t="s">
        <v>5689</v>
      </c>
      <c r="G1206" s="1" t="s">
        <v>1047</v>
      </c>
      <c r="H1206">
        <v>45804.146973252311</v>
      </c>
      <c r="I1206" t="s">
        <v>5690</v>
      </c>
      <c r="J1206">
        <v>30</v>
      </c>
      <c r="K1206" t="s">
        <v>26</v>
      </c>
      <c r="L1206" s="2" t="s">
        <v>4633</v>
      </c>
      <c r="M1206" s="3">
        <v>54.7</v>
      </c>
      <c r="N1206">
        <v>1</v>
      </c>
      <c r="O1206">
        <v>5.4700000000000013E-2</v>
      </c>
      <c r="P1206" s="2" t="s">
        <v>1752</v>
      </c>
      <c r="Q1206" t="s">
        <v>5684</v>
      </c>
      <c r="R1206" t="s">
        <v>1044</v>
      </c>
      <c r="S1206" t="s">
        <v>2155</v>
      </c>
      <c r="T1206" t="s">
        <v>1662</v>
      </c>
      <c r="U1206">
        <v>15.048227546300041</v>
      </c>
      <c r="V1206" t="s">
        <v>1047</v>
      </c>
      <c r="W1206" t="s">
        <v>1047</v>
      </c>
    </row>
    <row r="1207" spans="1:23" x14ac:dyDescent="0.3">
      <c r="A1207" t="s">
        <v>1036</v>
      </c>
      <c r="B1207" t="s">
        <v>172</v>
      </c>
      <c r="C1207" t="s">
        <v>172</v>
      </c>
      <c r="D1207">
        <v>54588</v>
      </c>
      <c r="E1207" t="s">
        <v>5691</v>
      </c>
      <c r="F1207" t="s">
        <v>5692</v>
      </c>
      <c r="G1207" s="1" t="s">
        <v>1047</v>
      </c>
      <c r="H1207">
        <v>45803.953281215283</v>
      </c>
      <c r="I1207" t="s">
        <v>1128</v>
      </c>
      <c r="J1207">
        <v>30</v>
      </c>
      <c r="K1207" t="s">
        <v>26</v>
      </c>
      <c r="L1207" s="2" t="s">
        <v>27</v>
      </c>
      <c r="M1207" s="3">
        <v>54.7</v>
      </c>
      <c r="N1207">
        <v>1</v>
      </c>
      <c r="O1207">
        <v>5.4700000000000013E-2</v>
      </c>
      <c r="P1207" s="2" t="s">
        <v>1752</v>
      </c>
      <c r="Q1207" t="s">
        <v>5684</v>
      </c>
      <c r="R1207" t="s">
        <v>1044</v>
      </c>
      <c r="S1207" t="s">
        <v>1047</v>
      </c>
      <c r="T1207" t="s">
        <v>1685</v>
      </c>
      <c r="U1207">
        <v>13.462968680556511</v>
      </c>
      <c r="V1207" t="s">
        <v>1047</v>
      </c>
      <c r="W1207" t="s">
        <v>1047</v>
      </c>
    </row>
    <row r="1208" spans="1:23" x14ac:dyDescent="0.3">
      <c r="A1208" t="s">
        <v>1036</v>
      </c>
      <c r="B1208" t="s">
        <v>606</v>
      </c>
      <c r="C1208" t="s">
        <v>606</v>
      </c>
      <c r="D1208">
        <v>55485</v>
      </c>
      <c r="E1208" t="s">
        <v>5693</v>
      </c>
      <c r="F1208" t="s">
        <v>5694</v>
      </c>
      <c r="G1208" s="1" t="s">
        <v>1047</v>
      </c>
      <c r="H1208">
        <v>45785.974397395832</v>
      </c>
      <c r="I1208" t="s">
        <v>1128</v>
      </c>
      <c r="J1208">
        <v>30</v>
      </c>
      <c r="K1208" t="s">
        <v>26</v>
      </c>
      <c r="L1208" s="2" t="s">
        <v>27</v>
      </c>
      <c r="M1208" s="3">
        <v>42.3</v>
      </c>
      <c r="N1208">
        <v>1</v>
      </c>
      <c r="O1208">
        <v>4.2299999999999997E-2</v>
      </c>
      <c r="P1208" s="2" t="s">
        <v>2044</v>
      </c>
      <c r="Q1208" t="s">
        <v>5695</v>
      </c>
      <c r="R1208" t="s">
        <v>1044</v>
      </c>
      <c r="S1208" t="s">
        <v>1047</v>
      </c>
      <c r="T1208" t="s">
        <v>1523</v>
      </c>
      <c r="U1208">
        <v>31.54636701388517</v>
      </c>
      <c r="V1208" t="s">
        <v>1047</v>
      </c>
      <c r="W1208" t="s">
        <v>1047</v>
      </c>
    </row>
    <row r="1209" spans="1:23" x14ac:dyDescent="0.3">
      <c r="A1209" t="s">
        <v>1036</v>
      </c>
      <c r="B1209" t="s">
        <v>345</v>
      </c>
      <c r="C1209" t="s">
        <v>345</v>
      </c>
      <c r="D1209">
        <v>59868</v>
      </c>
      <c r="E1209" t="s">
        <v>5696</v>
      </c>
      <c r="F1209" t="s">
        <v>1038</v>
      </c>
      <c r="G1209" s="1" t="s">
        <v>1047</v>
      </c>
      <c r="H1209">
        <v>45777.762791689813</v>
      </c>
      <c r="I1209" t="s">
        <v>5697</v>
      </c>
      <c r="J1209">
        <v>30</v>
      </c>
      <c r="K1209" t="s">
        <v>26</v>
      </c>
      <c r="L1209" s="2" t="s">
        <v>4633</v>
      </c>
      <c r="M1209" s="3">
        <v>16.8</v>
      </c>
      <c r="N1209">
        <v>1</v>
      </c>
      <c r="O1209">
        <v>1.6799999999999999E-2</v>
      </c>
      <c r="P1209" s="2" t="s">
        <v>1246</v>
      </c>
      <c r="Q1209" t="s">
        <v>5674</v>
      </c>
      <c r="R1209" t="s">
        <v>1044</v>
      </c>
      <c r="S1209" t="s">
        <v>2243</v>
      </c>
      <c r="T1209" t="s">
        <v>1046</v>
      </c>
      <c r="U1209">
        <v>39.669317673615303</v>
      </c>
      <c r="V1209" t="s">
        <v>1047</v>
      </c>
      <c r="W1209" t="s">
        <v>1047</v>
      </c>
    </row>
    <row r="1210" spans="1:23" x14ac:dyDescent="0.3">
      <c r="A1210" t="s">
        <v>1036</v>
      </c>
      <c r="B1210" t="s">
        <v>966</v>
      </c>
      <c r="C1210" t="s">
        <v>966</v>
      </c>
      <c r="D1210">
        <v>59850</v>
      </c>
      <c r="E1210" t="s">
        <v>5698</v>
      </c>
      <c r="F1210" t="s">
        <v>5699</v>
      </c>
      <c r="G1210" s="1" t="s">
        <v>1047</v>
      </c>
      <c r="H1210">
        <v>45766.226888773148</v>
      </c>
      <c r="I1210" t="s">
        <v>1128</v>
      </c>
      <c r="J1210">
        <v>30</v>
      </c>
      <c r="K1210" t="s">
        <v>26</v>
      </c>
      <c r="L1210" s="2" t="s">
        <v>27</v>
      </c>
      <c r="M1210" s="3">
        <v>23</v>
      </c>
      <c r="N1210">
        <v>1</v>
      </c>
      <c r="O1210">
        <v>2.3E-2</v>
      </c>
      <c r="P1210" s="2" t="s">
        <v>5700</v>
      </c>
      <c r="Q1210" t="s">
        <v>5674</v>
      </c>
      <c r="R1210" t="s">
        <v>1044</v>
      </c>
      <c r="S1210" t="s">
        <v>1047</v>
      </c>
      <c r="T1210" t="s">
        <v>1288</v>
      </c>
      <c r="U1210">
        <v>51.19993567129859</v>
      </c>
      <c r="V1210" t="s">
        <v>1047</v>
      </c>
      <c r="W1210" t="s">
        <v>1047</v>
      </c>
    </row>
    <row r="1211" spans="1:23" x14ac:dyDescent="0.3">
      <c r="A1211" t="s">
        <v>1036</v>
      </c>
      <c r="B1211" t="s">
        <v>624</v>
      </c>
      <c r="C1211" t="s">
        <v>624</v>
      </c>
      <c r="D1211">
        <v>50062</v>
      </c>
      <c r="E1211" t="s">
        <v>5701</v>
      </c>
      <c r="F1211" t="s">
        <v>1266</v>
      </c>
      <c r="G1211" s="1" t="s">
        <v>1047</v>
      </c>
      <c r="H1211">
        <v>45759.891308148137</v>
      </c>
      <c r="I1211" t="s">
        <v>1128</v>
      </c>
      <c r="J1211">
        <v>30</v>
      </c>
      <c r="K1211" t="s">
        <v>26</v>
      </c>
      <c r="L1211" s="2" t="s">
        <v>27</v>
      </c>
      <c r="M1211" s="3">
        <v>41</v>
      </c>
      <c r="N1211">
        <v>1</v>
      </c>
      <c r="O1211">
        <v>4.1000000000000002E-2</v>
      </c>
      <c r="P1211" s="2" t="s">
        <v>1111</v>
      </c>
      <c r="Q1211" t="s">
        <v>5684</v>
      </c>
      <c r="R1211" t="s">
        <v>1044</v>
      </c>
      <c r="S1211" t="s">
        <v>1047</v>
      </c>
      <c r="T1211" t="s">
        <v>1113</v>
      </c>
      <c r="U1211">
        <v>57.937365844903972</v>
      </c>
      <c r="V1211" t="s">
        <v>1047</v>
      </c>
      <c r="W1211" t="s">
        <v>1047</v>
      </c>
    </row>
    <row r="1212" spans="1:23" x14ac:dyDescent="0.3">
      <c r="A1212" t="s">
        <v>1036</v>
      </c>
      <c r="B1212" t="s">
        <v>133</v>
      </c>
      <c r="C1212" t="s">
        <v>133</v>
      </c>
      <c r="D1212">
        <v>59539</v>
      </c>
      <c r="E1212" t="s">
        <v>5702</v>
      </c>
      <c r="F1212" t="s">
        <v>3389</v>
      </c>
      <c r="G1212" s="1" t="s">
        <v>1047</v>
      </c>
      <c r="H1212">
        <v>45758.838561921293</v>
      </c>
      <c r="I1212" t="s">
        <v>5703</v>
      </c>
      <c r="J1212">
        <v>30</v>
      </c>
      <c r="K1212" t="s">
        <v>26</v>
      </c>
      <c r="L1212" s="2" t="s">
        <v>4633</v>
      </c>
      <c r="M1212" s="3">
        <v>49.66</v>
      </c>
      <c r="N1212">
        <v>1</v>
      </c>
      <c r="O1212">
        <v>4.9660000000000003E-2</v>
      </c>
      <c r="P1212" s="2" t="s">
        <v>1446</v>
      </c>
      <c r="Q1212" t="s">
        <v>2072</v>
      </c>
      <c r="R1212" t="s">
        <v>1044</v>
      </c>
      <c r="S1212" t="s">
        <v>2484</v>
      </c>
      <c r="T1212" t="s">
        <v>1179</v>
      </c>
      <c r="U1212">
        <v>58.236718738422503</v>
      </c>
      <c r="V1212" t="s">
        <v>1047</v>
      </c>
      <c r="W1212" t="s">
        <v>1047</v>
      </c>
    </row>
    <row r="1213" spans="1:23" x14ac:dyDescent="0.3">
      <c r="A1213" t="s">
        <v>1036</v>
      </c>
      <c r="B1213" t="s">
        <v>642</v>
      </c>
      <c r="C1213" t="s">
        <v>642</v>
      </c>
      <c r="D1213">
        <v>58901</v>
      </c>
      <c r="E1213" t="s">
        <v>5704</v>
      </c>
      <c r="F1213" t="s">
        <v>4311</v>
      </c>
      <c r="G1213" s="1" t="s">
        <v>5705</v>
      </c>
      <c r="H1213">
        <v>45815.118333692131</v>
      </c>
      <c r="I1213" t="s">
        <v>5706</v>
      </c>
      <c r="J1213">
        <v>40</v>
      </c>
      <c r="K1213" t="s">
        <v>4633</v>
      </c>
      <c r="L1213" s="2" t="s">
        <v>27</v>
      </c>
      <c r="M1213" s="3">
        <v>181.5</v>
      </c>
      <c r="N1213">
        <v>1</v>
      </c>
      <c r="O1213">
        <v>0.18149999999999999</v>
      </c>
      <c r="P1213" s="2" t="s">
        <v>1047</v>
      </c>
      <c r="Q1213" t="s">
        <v>5707</v>
      </c>
      <c r="R1213" t="s">
        <v>1729</v>
      </c>
      <c r="S1213" t="s">
        <v>1045</v>
      </c>
      <c r="T1213" t="s">
        <v>2073</v>
      </c>
      <c r="U1213">
        <v>2.3925811689841789</v>
      </c>
      <c r="V1213" t="s">
        <v>1047</v>
      </c>
      <c r="W1213" t="s">
        <v>1047</v>
      </c>
    </row>
    <row r="1214" spans="1:23" x14ac:dyDescent="0.3">
      <c r="A1214" t="s">
        <v>1036</v>
      </c>
      <c r="B1214" t="s">
        <v>100</v>
      </c>
      <c r="C1214" t="s">
        <v>100</v>
      </c>
      <c r="D1214">
        <v>56621</v>
      </c>
      <c r="E1214" t="s">
        <v>5708</v>
      </c>
      <c r="F1214" t="s">
        <v>5709</v>
      </c>
      <c r="G1214" s="1" t="s">
        <v>4741</v>
      </c>
      <c r="H1214">
        <v>45814.850721215284</v>
      </c>
      <c r="I1214" t="s">
        <v>5710</v>
      </c>
      <c r="J1214">
        <v>40</v>
      </c>
      <c r="K1214" t="s">
        <v>4633</v>
      </c>
      <c r="L1214" s="2" t="s">
        <v>27</v>
      </c>
      <c r="M1214" s="3">
        <v>36.299999999999997</v>
      </c>
      <c r="N1214">
        <v>1</v>
      </c>
      <c r="O1214">
        <v>3.6299999999999999E-2</v>
      </c>
      <c r="P1214" s="2" t="s">
        <v>1655</v>
      </c>
      <c r="Q1214" t="s">
        <v>5707</v>
      </c>
      <c r="R1214" t="s">
        <v>1044</v>
      </c>
      <c r="S1214" t="s">
        <v>1105</v>
      </c>
      <c r="T1214" t="s">
        <v>2088</v>
      </c>
      <c r="U1214">
        <v>3.1322929398156698</v>
      </c>
      <c r="V1214" t="s">
        <v>1047</v>
      </c>
      <c r="W1214" t="s">
        <v>1047</v>
      </c>
    </row>
    <row r="1215" spans="1:23" x14ac:dyDescent="0.3">
      <c r="A1215" t="s">
        <v>1036</v>
      </c>
      <c r="B1215" t="s">
        <v>712</v>
      </c>
      <c r="C1215" t="s">
        <v>712</v>
      </c>
      <c r="D1215">
        <v>59800</v>
      </c>
      <c r="E1215" t="s">
        <v>5711</v>
      </c>
      <c r="F1215" t="s">
        <v>5712</v>
      </c>
      <c r="G1215" s="1" t="s">
        <v>4305</v>
      </c>
      <c r="H1215">
        <v>45814.816255011567</v>
      </c>
      <c r="I1215" t="s">
        <v>1128</v>
      </c>
      <c r="J1215">
        <v>40</v>
      </c>
      <c r="K1215" t="s">
        <v>4633</v>
      </c>
      <c r="L1215" s="2" t="s">
        <v>27</v>
      </c>
      <c r="M1215" s="3">
        <v>107.2</v>
      </c>
      <c r="N1215">
        <v>1</v>
      </c>
      <c r="O1215">
        <v>0.1072</v>
      </c>
      <c r="P1215" s="2" t="s">
        <v>2092</v>
      </c>
      <c r="Q1215" t="s">
        <v>5707</v>
      </c>
      <c r="R1215" t="s">
        <v>1044</v>
      </c>
      <c r="S1215" t="s">
        <v>1047</v>
      </c>
      <c r="T1215" t="s">
        <v>2073</v>
      </c>
      <c r="U1215">
        <v>2.751026655096211</v>
      </c>
      <c r="V1215" t="s">
        <v>1047</v>
      </c>
      <c r="W1215" t="s">
        <v>1047</v>
      </c>
    </row>
    <row r="1216" spans="1:23" x14ac:dyDescent="0.3">
      <c r="A1216" t="s">
        <v>1036</v>
      </c>
      <c r="B1216" t="s">
        <v>354</v>
      </c>
      <c r="C1216" t="s">
        <v>354</v>
      </c>
      <c r="D1216">
        <v>60521</v>
      </c>
      <c r="E1216" t="s">
        <v>5713</v>
      </c>
      <c r="F1216" t="s">
        <v>5714</v>
      </c>
      <c r="G1216" s="1" t="s">
        <v>5715</v>
      </c>
      <c r="H1216">
        <v>45812.402093206023</v>
      </c>
      <c r="I1216" t="s">
        <v>5716</v>
      </c>
      <c r="J1216">
        <v>40</v>
      </c>
      <c r="K1216" t="s">
        <v>4633</v>
      </c>
      <c r="L1216" s="2" t="s">
        <v>27</v>
      </c>
      <c r="M1216" s="3">
        <v>141</v>
      </c>
      <c r="N1216">
        <v>1</v>
      </c>
      <c r="O1216">
        <v>0.14099999999999999</v>
      </c>
      <c r="P1216" s="2" t="s">
        <v>1246</v>
      </c>
      <c r="Q1216" t="s">
        <v>5717</v>
      </c>
      <c r="R1216" t="s">
        <v>1729</v>
      </c>
      <c r="S1216" t="s">
        <v>1287</v>
      </c>
      <c r="T1216" t="s">
        <v>2106</v>
      </c>
      <c r="U1216">
        <v>5.2738836458302103</v>
      </c>
      <c r="V1216" t="s">
        <v>1047</v>
      </c>
      <c r="W1216" t="s">
        <v>1047</v>
      </c>
    </row>
    <row r="1217" spans="1:23" x14ac:dyDescent="0.3">
      <c r="A1217" t="s">
        <v>1036</v>
      </c>
      <c r="B1217" t="s">
        <v>101</v>
      </c>
      <c r="C1217" t="s">
        <v>101</v>
      </c>
      <c r="D1217">
        <v>60949</v>
      </c>
      <c r="E1217" t="s">
        <v>5718</v>
      </c>
      <c r="F1217" t="s">
        <v>5719</v>
      </c>
      <c r="G1217" s="1" t="s">
        <v>4015</v>
      </c>
      <c r="H1217">
        <v>45812.399090393519</v>
      </c>
      <c r="I1217" t="s">
        <v>5720</v>
      </c>
      <c r="J1217">
        <v>40</v>
      </c>
      <c r="K1217" t="s">
        <v>4633</v>
      </c>
      <c r="L1217" s="2" t="s">
        <v>27</v>
      </c>
      <c r="M1217" s="3">
        <v>294.7</v>
      </c>
      <c r="N1217">
        <v>1</v>
      </c>
      <c r="O1217">
        <v>0.29470000000000002</v>
      </c>
      <c r="P1217" s="2" t="s">
        <v>2116</v>
      </c>
      <c r="Q1217" t="s">
        <v>5717</v>
      </c>
      <c r="R1217" t="s">
        <v>1729</v>
      </c>
      <c r="S1217" t="s">
        <v>1287</v>
      </c>
      <c r="T1217" t="s">
        <v>2106</v>
      </c>
      <c r="U1217">
        <v>5.3274024074053159</v>
      </c>
      <c r="V1217" t="s">
        <v>1047</v>
      </c>
      <c r="W1217" t="s">
        <v>1047</v>
      </c>
    </row>
    <row r="1218" spans="1:23" x14ac:dyDescent="0.3">
      <c r="A1218" t="s">
        <v>1036</v>
      </c>
      <c r="B1218" t="s">
        <v>349</v>
      </c>
      <c r="C1218" t="s">
        <v>349</v>
      </c>
      <c r="D1218">
        <v>59772</v>
      </c>
      <c r="E1218" t="s">
        <v>5721</v>
      </c>
      <c r="F1218" t="s">
        <v>4497</v>
      </c>
      <c r="G1218" s="1" t="s">
        <v>1996</v>
      </c>
      <c r="H1218">
        <v>45812.288053067132</v>
      </c>
      <c r="I1218" t="s">
        <v>5722</v>
      </c>
      <c r="J1218">
        <v>110</v>
      </c>
      <c r="K1218" t="s">
        <v>4633</v>
      </c>
      <c r="L1218" s="2" t="s">
        <v>16</v>
      </c>
      <c r="M1218" s="3">
        <v>23.3</v>
      </c>
      <c r="N1218">
        <v>1</v>
      </c>
      <c r="O1218">
        <v>2.3300000000000001E-2</v>
      </c>
      <c r="P1218" s="2" t="s">
        <v>1246</v>
      </c>
      <c r="Q1218" t="s">
        <v>5723</v>
      </c>
      <c r="R1218" t="s">
        <v>1044</v>
      </c>
      <c r="S1218" t="s">
        <v>1287</v>
      </c>
      <c r="T1218" t="s">
        <v>1481</v>
      </c>
      <c r="U1218">
        <v>19.247428564813159</v>
      </c>
      <c r="V1218" t="s">
        <v>1047</v>
      </c>
      <c r="W1218" t="s">
        <v>1047</v>
      </c>
    </row>
    <row r="1219" spans="1:23" x14ac:dyDescent="0.3">
      <c r="A1219" t="s">
        <v>1036</v>
      </c>
      <c r="B1219" t="s">
        <v>354</v>
      </c>
      <c r="C1219" t="s">
        <v>354</v>
      </c>
      <c r="D1219">
        <v>60521</v>
      </c>
      <c r="E1219" t="s">
        <v>5724</v>
      </c>
      <c r="F1219" t="s">
        <v>5725</v>
      </c>
      <c r="G1219" s="1" t="s">
        <v>3809</v>
      </c>
      <c r="H1219">
        <v>45812.253799444443</v>
      </c>
      <c r="I1219" t="s">
        <v>5726</v>
      </c>
      <c r="J1219">
        <v>40</v>
      </c>
      <c r="K1219" t="s">
        <v>4633</v>
      </c>
      <c r="L1219" s="2" t="s">
        <v>27</v>
      </c>
      <c r="M1219" s="3">
        <v>141</v>
      </c>
      <c r="N1219">
        <v>1</v>
      </c>
      <c r="O1219">
        <v>0.14099999999999999</v>
      </c>
      <c r="P1219" s="2" t="s">
        <v>1246</v>
      </c>
      <c r="Q1219" t="s">
        <v>5707</v>
      </c>
      <c r="R1219" t="s">
        <v>1729</v>
      </c>
      <c r="S1219" t="s">
        <v>1287</v>
      </c>
      <c r="T1219" t="s">
        <v>2106</v>
      </c>
      <c r="U1219">
        <v>5.2501358449080726</v>
      </c>
      <c r="V1219" t="s">
        <v>1047</v>
      </c>
      <c r="W1219" t="s">
        <v>1047</v>
      </c>
    </row>
    <row r="1220" spans="1:23" x14ac:dyDescent="0.3">
      <c r="A1220" t="s">
        <v>1036</v>
      </c>
      <c r="B1220" t="s">
        <v>354</v>
      </c>
      <c r="C1220" t="s">
        <v>354</v>
      </c>
      <c r="D1220">
        <v>60521</v>
      </c>
      <c r="E1220" t="s">
        <v>5727</v>
      </c>
      <c r="F1220" t="s">
        <v>5728</v>
      </c>
      <c r="G1220" s="1" t="s">
        <v>2828</v>
      </c>
      <c r="H1220">
        <v>45812.040339953703</v>
      </c>
      <c r="I1220" t="s">
        <v>5729</v>
      </c>
      <c r="J1220">
        <v>40</v>
      </c>
      <c r="K1220" t="s">
        <v>4633</v>
      </c>
      <c r="L1220" s="2" t="s">
        <v>27</v>
      </c>
      <c r="M1220" s="3">
        <v>141</v>
      </c>
      <c r="N1220">
        <v>1</v>
      </c>
      <c r="O1220">
        <v>0.14099999999999999</v>
      </c>
      <c r="P1220" s="2" t="s">
        <v>1246</v>
      </c>
      <c r="Q1220" t="s">
        <v>5707</v>
      </c>
      <c r="R1220" t="s">
        <v>1729</v>
      </c>
      <c r="S1220" t="s">
        <v>1287</v>
      </c>
      <c r="T1220" t="s">
        <v>2106</v>
      </c>
      <c r="U1220">
        <v>5.9572966319465186</v>
      </c>
      <c r="V1220" t="s">
        <v>1047</v>
      </c>
      <c r="W1220" t="s">
        <v>1047</v>
      </c>
    </row>
    <row r="1221" spans="1:23" x14ac:dyDescent="0.3">
      <c r="A1221" t="s">
        <v>1036</v>
      </c>
      <c r="B1221" t="s">
        <v>354</v>
      </c>
      <c r="C1221" t="s">
        <v>354</v>
      </c>
      <c r="D1221">
        <v>59862</v>
      </c>
      <c r="E1221" t="s">
        <v>5730</v>
      </c>
      <c r="F1221" t="s">
        <v>5686</v>
      </c>
      <c r="G1221" s="1" t="s">
        <v>3788</v>
      </c>
      <c r="H1221">
        <v>45812.012475625001</v>
      </c>
      <c r="I1221" t="s">
        <v>5731</v>
      </c>
      <c r="J1221">
        <v>40</v>
      </c>
      <c r="K1221" t="s">
        <v>4633</v>
      </c>
      <c r="L1221" s="2" t="s">
        <v>27</v>
      </c>
      <c r="M1221" s="3">
        <v>141</v>
      </c>
      <c r="N1221">
        <v>1</v>
      </c>
      <c r="O1221">
        <v>0.14099999999999999</v>
      </c>
      <c r="P1221" s="2" t="s">
        <v>1246</v>
      </c>
      <c r="Q1221" t="s">
        <v>5707</v>
      </c>
      <c r="R1221" t="s">
        <v>1729</v>
      </c>
      <c r="S1221" t="s">
        <v>1287</v>
      </c>
      <c r="T1221" t="s">
        <v>2106</v>
      </c>
      <c r="U1221">
        <v>5.2757979513844484</v>
      </c>
      <c r="V1221" t="s">
        <v>1047</v>
      </c>
      <c r="W1221" t="s">
        <v>1047</v>
      </c>
    </row>
    <row r="1222" spans="1:23" x14ac:dyDescent="0.3">
      <c r="A1222" t="s">
        <v>1036</v>
      </c>
      <c r="B1222" t="s">
        <v>354</v>
      </c>
      <c r="C1222" t="s">
        <v>354</v>
      </c>
      <c r="D1222">
        <v>60521</v>
      </c>
      <c r="E1222" t="s">
        <v>5732</v>
      </c>
      <c r="F1222" t="s">
        <v>4549</v>
      </c>
      <c r="G1222" s="1" t="s">
        <v>2012</v>
      </c>
      <c r="H1222">
        <v>45812.005754039354</v>
      </c>
      <c r="I1222" t="s">
        <v>5733</v>
      </c>
      <c r="J1222">
        <v>40</v>
      </c>
      <c r="K1222" t="s">
        <v>4633</v>
      </c>
      <c r="L1222" s="2" t="s">
        <v>27</v>
      </c>
      <c r="M1222" s="3">
        <v>141</v>
      </c>
      <c r="N1222">
        <v>1</v>
      </c>
      <c r="O1222">
        <v>0.14099999999999999</v>
      </c>
      <c r="P1222" s="2" t="s">
        <v>1246</v>
      </c>
      <c r="Q1222" t="s">
        <v>5707</v>
      </c>
      <c r="R1222" t="s">
        <v>1729</v>
      </c>
      <c r="S1222" t="s">
        <v>1287</v>
      </c>
      <c r="T1222" t="s">
        <v>2106</v>
      </c>
      <c r="U1222">
        <v>5.2868315162049839</v>
      </c>
      <c r="V1222" t="s">
        <v>1047</v>
      </c>
      <c r="W1222" t="s">
        <v>1047</v>
      </c>
    </row>
    <row r="1223" spans="1:23" x14ac:dyDescent="0.3">
      <c r="A1223" t="s">
        <v>2300</v>
      </c>
      <c r="B1223" t="s">
        <v>351</v>
      </c>
      <c r="C1223" t="s">
        <v>351</v>
      </c>
      <c r="D1223">
        <v>61417</v>
      </c>
      <c r="E1223" t="s">
        <v>5734</v>
      </c>
      <c r="F1223" t="s">
        <v>5735</v>
      </c>
      <c r="G1223" s="1" t="s">
        <v>5736</v>
      </c>
      <c r="H1223">
        <v>45810.581816192127</v>
      </c>
      <c r="I1223" t="s">
        <v>5737</v>
      </c>
      <c r="J1223">
        <v>40</v>
      </c>
      <c r="K1223" t="s">
        <v>4633</v>
      </c>
      <c r="L1223" s="2" t="str">
        <f>K1223</f>
        <v>KDPR</v>
      </c>
      <c r="M1223" s="3">
        <v>77.8</v>
      </c>
      <c r="N1223">
        <v>1</v>
      </c>
      <c r="O1223">
        <v>7.7799999999999994E-2</v>
      </c>
      <c r="P1223" s="2" t="s">
        <v>1246</v>
      </c>
      <c r="Q1223" t="s">
        <v>5717</v>
      </c>
      <c r="R1223" t="s">
        <v>1044</v>
      </c>
      <c r="S1223" t="s">
        <v>1304</v>
      </c>
      <c r="T1223" t="s">
        <v>2117</v>
      </c>
      <c r="U1223">
        <v>8.1260300462963642</v>
      </c>
      <c r="V1223" t="s">
        <v>1047</v>
      </c>
      <c r="W1223" t="s">
        <v>1047</v>
      </c>
    </row>
    <row r="1224" spans="1:23" x14ac:dyDescent="0.3">
      <c r="A1224" t="s">
        <v>1036</v>
      </c>
      <c r="B1224" t="s">
        <v>354</v>
      </c>
      <c r="C1224" t="s">
        <v>354</v>
      </c>
      <c r="D1224">
        <v>60521</v>
      </c>
      <c r="E1224" t="s">
        <v>5738</v>
      </c>
      <c r="F1224" t="s">
        <v>5739</v>
      </c>
      <c r="G1224" s="1" t="s">
        <v>1074</v>
      </c>
      <c r="H1224">
        <v>45810.410165000001</v>
      </c>
      <c r="I1224" t="s">
        <v>5740</v>
      </c>
      <c r="J1224">
        <v>40</v>
      </c>
      <c r="K1224" t="s">
        <v>4633</v>
      </c>
      <c r="L1224" s="2" t="s">
        <v>27</v>
      </c>
      <c r="M1224" s="3">
        <v>141</v>
      </c>
      <c r="N1224">
        <v>1</v>
      </c>
      <c r="O1224">
        <v>0.14099999999999999</v>
      </c>
      <c r="P1224" s="2" t="s">
        <v>1246</v>
      </c>
      <c r="Q1224" t="s">
        <v>5717</v>
      </c>
      <c r="R1224" t="s">
        <v>1729</v>
      </c>
      <c r="S1224" t="s">
        <v>1304</v>
      </c>
      <c r="T1224" t="s">
        <v>2117</v>
      </c>
      <c r="U1224">
        <v>8.382042962963169</v>
      </c>
      <c r="V1224" t="s">
        <v>1047</v>
      </c>
      <c r="W1224" t="s">
        <v>1047</v>
      </c>
    </row>
    <row r="1225" spans="1:23" x14ac:dyDescent="0.3">
      <c r="A1225" t="s">
        <v>1036</v>
      </c>
      <c r="B1225" t="s">
        <v>101</v>
      </c>
      <c r="C1225" t="s">
        <v>101</v>
      </c>
      <c r="D1225">
        <v>60949</v>
      </c>
      <c r="E1225" t="s">
        <v>5741</v>
      </c>
      <c r="F1225" t="s">
        <v>5742</v>
      </c>
      <c r="G1225" s="1" t="s">
        <v>5743</v>
      </c>
      <c r="H1225">
        <v>45809.16402300926</v>
      </c>
      <c r="I1225" t="s">
        <v>5744</v>
      </c>
      <c r="J1225">
        <v>40</v>
      </c>
      <c r="K1225" t="s">
        <v>4633</v>
      </c>
      <c r="L1225" s="2" t="s">
        <v>27</v>
      </c>
      <c r="M1225" s="3">
        <v>294.7</v>
      </c>
      <c r="N1225">
        <v>1</v>
      </c>
      <c r="O1225">
        <v>0.29470000000000002</v>
      </c>
      <c r="P1225" s="2" t="s">
        <v>2116</v>
      </c>
      <c r="Q1225" t="s">
        <v>5707</v>
      </c>
      <c r="R1225" t="s">
        <v>1729</v>
      </c>
      <c r="S1225" t="s">
        <v>1804</v>
      </c>
      <c r="T1225" t="s">
        <v>2510</v>
      </c>
      <c r="U1225">
        <v>9.5452355555535178</v>
      </c>
      <c r="V1225" t="s">
        <v>1047</v>
      </c>
      <c r="W1225" t="s">
        <v>1047</v>
      </c>
    </row>
    <row r="1226" spans="1:23" x14ac:dyDescent="0.3">
      <c r="A1226" t="s">
        <v>2300</v>
      </c>
      <c r="B1226" t="s">
        <v>351</v>
      </c>
      <c r="C1226" t="s">
        <v>351</v>
      </c>
      <c r="D1226">
        <v>61416</v>
      </c>
      <c r="E1226" t="s">
        <v>5745</v>
      </c>
      <c r="F1226" t="s">
        <v>5746</v>
      </c>
      <c r="G1226" s="1" t="s">
        <v>2493</v>
      </c>
      <c r="H1226">
        <v>45808.982933877312</v>
      </c>
      <c r="I1226" t="s">
        <v>5747</v>
      </c>
      <c r="J1226">
        <v>40</v>
      </c>
      <c r="K1226" t="s">
        <v>4633</v>
      </c>
      <c r="L1226" s="2" t="str">
        <f t="shared" ref="L1226:L1228" si="1">K1226</f>
        <v>KDPR</v>
      </c>
      <c r="M1226" s="3">
        <v>77.8</v>
      </c>
      <c r="N1226">
        <v>1</v>
      </c>
      <c r="O1226">
        <v>7.7799999999999994E-2</v>
      </c>
      <c r="P1226" s="2" t="s">
        <v>1246</v>
      </c>
      <c r="Q1226" t="s">
        <v>5707</v>
      </c>
      <c r="R1226" t="s">
        <v>1044</v>
      </c>
      <c r="S1226" t="s">
        <v>1804</v>
      </c>
      <c r="T1226" t="s">
        <v>2117</v>
      </c>
      <c r="U1226">
        <v>8.5872040277754422</v>
      </c>
      <c r="V1226" t="s">
        <v>1047</v>
      </c>
      <c r="W1226" t="s">
        <v>1047</v>
      </c>
    </row>
    <row r="1227" spans="1:23" x14ac:dyDescent="0.3">
      <c r="A1227" t="s">
        <v>2300</v>
      </c>
      <c r="B1227" t="s">
        <v>351</v>
      </c>
      <c r="C1227" t="s">
        <v>351</v>
      </c>
      <c r="D1227">
        <v>61415</v>
      </c>
      <c r="E1227" t="s">
        <v>5748</v>
      </c>
      <c r="F1227" t="s">
        <v>5749</v>
      </c>
      <c r="G1227" s="1" t="s">
        <v>4219</v>
      </c>
      <c r="H1227">
        <v>45808.982138530089</v>
      </c>
      <c r="I1227" t="s">
        <v>5750</v>
      </c>
      <c r="J1227">
        <v>40</v>
      </c>
      <c r="K1227" t="s">
        <v>4633</v>
      </c>
      <c r="L1227" s="2" t="str">
        <f t="shared" si="1"/>
        <v>KDPR</v>
      </c>
      <c r="M1227" s="3">
        <v>77.8</v>
      </c>
      <c r="N1227">
        <v>1</v>
      </c>
      <c r="O1227">
        <v>7.7799999999999994E-2</v>
      </c>
      <c r="P1227" s="2" t="s">
        <v>1246</v>
      </c>
      <c r="Q1227" t="s">
        <v>5707</v>
      </c>
      <c r="R1227" t="s">
        <v>1044</v>
      </c>
      <c r="S1227" t="s">
        <v>1804</v>
      </c>
      <c r="T1227" t="s">
        <v>2117</v>
      </c>
      <c r="U1227">
        <v>8.8148878703723312</v>
      </c>
      <c r="V1227" t="s">
        <v>1047</v>
      </c>
      <c r="W1227" t="s">
        <v>1047</v>
      </c>
    </row>
    <row r="1228" spans="1:23" x14ac:dyDescent="0.3">
      <c r="A1228" t="s">
        <v>2300</v>
      </c>
      <c r="B1228" t="s">
        <v>351</v>
      </c>
      <c r="C1228" t="s">
        <v>351</v>
      </c>
      <c r="D1228">
        <v>61418</v>
      </c>
      <c r="E1228" t="s">
        <v>5751</v>
      </c>
      <c r="F1228" t="s">
        <v>5752</v>
      </c>
      <c r="G1228" s="1" t="s">
        <v>3765</v>
      </c>
      <c r="H1228">
        <v>45808.607272395842</v>
      </c>
      <c r="I1228" t="s">
        <v>5753</v>
      </c>
      <c r="J1228">
        <v>40</v>
      </c>
      <c r="K1228" t="s">
        <v>4633</v>
      </c>
      <c r="L1228" s="2" t="str">
        <f t="shared" si="1"/>
        <v>KDPR</v>
      </c>
      <c r="M1228" s="3">
        <v>77.8</v>
      </c>
      <c r="N1228">
        <v>1</v>
      </c>
      <c r="O1228">
        <v>7.7799999999999994E-2</v>
      </c>
      <c r="P1228" s="2" t="s">
        <v>1246</v>
      </c>
      <c r="Q1228" t="s">
        <v>5717</v>
      </c>
      <c r="R1228" t="s">
        <v>1044</v>
      </c>
      <c r="S1228" t="s">
        <v>1811</v>
      </c>
      <c r="T1228" t="s">
        <v>2117</v>
      </c>
      <c r="U1228">
        <v>8.8165977199096233</v>
      </c>
      <c r="V1228" t="s">
        <v>1047</v>
      </c>
      <c r="W1228" t="s">
        <v>1047</v>
      </c>
    </row>
    <row r="1229" spans="1:23" x14ac:dyDescent="0.3">
      <c r="A1229" t="s">
        <v>1036</v>
      </c>
      <c r="B1229" t="s">
        <v>264</v>
      </c>
      <c r="C1229" t="s">
        <v>264</v>
      </c>
      <c r="D1229">
        <v>61299</v>
      </c>
      <c r="E1229" t="s">
        <v>5754</v>
      </c>
      <c r="F1229" t="s">
        <v>5755</v>
      </c>
      <c r="G1229" s="1" t="s">
        <v>2586</v>
      </c>
      <c r="H1229">
        <v>45808.505126087963</v>
      </c>
      <c r="I1229" t="s">
        <v>5756</v>
      </c>
      <c r="J1229">
        <v>40</v>
      </c>
      <c r="K1229" t="s">
        <v>4633</v>
      </c>
      <c r="L1229" s="2" t="s">
        <v>27</v>
      </c>
      <c r="M1229" s="3">
        <v>117</v>
      </c>
      <c r="N1229">
        <v>1</v>
      </c>
      <c r="O1229">
        <v>0.11700000000000001</v>
      </c>
      <c r="P1229" s="2" t="s">
        <v>5757</v>
      </c>
      <c r="Q1229" t="s">
        <v>5717</v>
      </c>
      <c r="R1229" t="s">
        <v>1044</v>
      </c>
      <c r="S1229" t="s">
        <v>1811</v>
      </c>
      <c r="T1229" t="s">
        <v>2117</v>
      </c>
      <c r="U1229">
        <v>8.5956472453690367</v>
      </c>
      <c r="V1229" t="s">
        <v>1047</v>
      </c>
      <c r="W1229" t="s">
        <v>1047</v>
      </c>
    </row>
    <row r="1230" spans="1:23" x14ac:dyDescent="0.3">
      <c r="A1230" t="s">
        <v>1036</v>
      </c>
      <c r="B1230" t="s">
        <v>264</v>
      </c>
      <c r="C1230" t="s">
        <v>264</v>
      </c>
      <c r="D1230">
        <v>61299</v>
      </c>
      <c r="E1230" t="s">
        <v>5758</v>
      </c>
      <c r="F1230" t="s">
        <v>5755</v>
      </c>
      <c r="G1230" s="1" t="s">
        <v>1424</v>
      </c>
      <c r="H1230">
        <v>45808.502825636577</v>
      </c>
      <c r="I1230" t="s">
        <v>5759</v>
      </c>
      <c r="J1230">
        <v>40</v>
      </c>
      <c r="K1230" t="s">
        <v>4633</v>
      </c>
      <c r="L1230" s="2" t="s">
        <v>27</v>
      </c>
      <c r="M1230" s="3">
        <v>117</v>
      </c>
      <c r="N1230">
        <v>1</v>
      </c>
      <c r="O1230">
        <v>0.11700000000000001</v>
      </c>
      <c r="P1230" s="2" t="s">
        <v>5757</v>
      </c>
      <c r="Q1230" t="s">
        <v>5717</v>
      </c>
      <c r="R1230" t="s">
        <v>1729</v>
      </c>
      <c r="S1230" t="s">
        <v>1811</v>
      </c>
      <c r="T1230" t="s">
        <v>2117</v>
      </c>
      <c r="U1230">
        <v>8.5963885185192339</v>
      </c>
      <c r="V1230" t="s">
        <v>1047</v>
      </c>
      <c r="W1230" t="s">
        <v>1047</v>
      </c>
    </row>
    <row r="1231" spans="1:23" x14ac:dyDescent="0.3">
      <c r="A1231" t="s">
        <v>1036</v>
      </c>
      <c r="B1231" t="s">
        <v>1011</v>
      </c>
      <c r="C1231" t="s">
        <v>1011</v>
      </c>
      <c r="D1231">
        <v>61224</v>
      </c>
      <c r="E1231" t="s">
        <v>5760</v>
      </c>
      <c r="F1231" t="s">
        <v>2507</v>
      </c>
      <c r="G1231" s="1" t="s">
        <v>2832</v>
      </c>
      <c r="H1231">
        <v>45807.917577592591</v>
      </c>
      <c r="I1231" t="s">
        <v>5761</v>
      </c>
      <c r="J1231">
        <v>40</v>
      </c>
      <c r="K1231" t="s">
        <v>4633</v>
      </c>
      <c r="L1231" s="2" t="s">
        <v>27</v>
      </c>
      <c r="M1231" s="3">
        <v>69</v>
      </c>
      <c r="N1231">
        <v>1</v>
      </c>
      <c r="O1231">
        <v>6.9000000000000006E-2</v>
      </c>
      <c r="P1231" s="2" t="s">
        <v>1047</v>
      </c>
      <c r="Q1231" t="s">
        <v>5707</v>
      </c>
      <c r="R1231" t="s">
        <v>1729</v>
      </c>
      <c r="S1231" t="s">
        <v>1819</v>
      </c>
      <c r="T1231" t="s">
        <v>2510</v>
      </c>
      <c r="U1231">
        <v>9.5266149421295268</v>
      </c>
      <c r="V1231" t="s">
        <v>1047</v>
      </c>
      <c r="W1231" t="s">
        <v>1047</v>
      </c>
    </row>
    <row r="1232" spans="1:23" x14ac:dyDescent="0.3">
      <c r="A1232" t="s">
        <v>1036</v>
      </c>
      <c r="B1232" t="s">
        <v>172</v>
      </c>
      <c r="C1232" t="s">
        <v>172</v>
      </c>
      <c r="D1232">
        <v>58153</v>
      </c>
      <c r="E1232" t="s">
        <v>5762</v>
      </c>
      <c r="F1232" t="s">
        <v>5763</v>
      </c>
      <c r="G1232" s="1" t="s">
        <v>5764</v>
      </c>
      <c r="H1232">
        <v>45806.055478530092</v>
      </c>
      <c r="I1232" t="s">
        <v>5765</v>
      </c>
      <c r="J1232">
        <v>40</v>
      </c>
      <c r="K1232" t="s">
        <v>4633</v>
      </c>
      <c r="L1232" s="2" t="s">
        <v>27</v>
      </c>
      <c r="M1232" s="3">
        <v>54.7</v>
      </c>
      <c r="N1232">
        <v>1</v>
      </c>
      <c r="O1232">
        <v>5.4700000000000013E-2</v>
      </c>
      <c r="P1232" s="2" t="s">
        <v>1752</v>
      </c>
      <c r="Q1232" t="s">
        <v>5766</v>
      </c>
      <c r="R1232" t="s">
        <v>1044</v>
      </c>
      <c r="S1232" t="s">
        <v>2130</v>
      </c>
      <c r="T1232" t="s">
        <v>1656</v>
      </c>
      <c r="U1232">
        <v>12.32854630787187</v>
      </c>
      <c r="V1232" t="s">
        <v>1047</v>
      </c>
      <c r="W1232" t="s">
        <v>1047</v>
      </c>
    </row>
    <row r="1233" spans="1:23" x14ac:dyDescent="0.3">
      <c r="A1233" t="s">
        <v>1036</v>
      </c>
      <c r="B1233" t="s">
        <v>873</v>
      </c>
      <c r="C1233" t="s">
        <v>873</v>
      </c>
      <c r="D1233">
        <v>60621</v>
      </c>
      <c r="E1233" t="s">
        <v>5767</v>
      </c>
      <c r="F1233" t="s">
        <v>5768</v>
      </c>
      <c r="G1233" s="1" t="s">
        <v>1148</v>
      </c>
      <c r="H1233">
        <v>45804.103992118064</v>
      </c>
      <c r="I1233" t="s">
        <v>5769</v>
      </c>
      <c r="J1233">
        <v>40</v>
      </c>
      <c r="K1233" t="s">
        <v>4633</v>
      </c>
      <c r="L1233" s="2" t="s">
        <v>27</v>
      </c>
      <c r="M1233" s="3">
        <v>113.8</v>
      </c>
      <c r="N1233">
        <v>1</v>
      </c>
      <c r="O1233">
        <v>0.1138</v>
      </c>
      <c r="P1233" s="2" t="s">
        <v>5770</v>
      </c>
      <c r="Q1233" t="s">
        <v>5707</v>
      </c>
      <c r="R1233" t="s">
        <v>1044</v>
      </c>
      <c r="S1233" t="s">
        <v>2155</v>
      </c>
      <c r="T1233" t="s">
        <v>1685</v>
      </c>
      <c r="U1233">
        <v>13.515518657404749</v>
      </c>
      <c r="V1233" t="s">
        <v>1047</v>
      </c>
      <c r="W1233" t="s">
        <v>1047</v>
      </c>
    </row>
    <row r="1234" spans="1:23" x14ac:dyDescent="0.3">
      <c r="A1234" t="s">
        <v>1036</v>
      </c>
      <c r="B1234" t="s">
        <v>980</v>
      </c>
      <c r="C1234" t="s">
        <v>980</v>
      </c>
      <c r="D1234">
        <v>60494</v>
      </c>
      <c r="E1234" t="s">
        <v>5771</v>
      </c>
      <c r="F1234" t="s">
        <v>4817</v>
      </c>
      <c r="G1234" s="1" t="s">
        <v>5772</v>
      </c>
      <c r="H1234">
        <v>45803.601167384259</v>
      </c>
      <c r="I1234" t="s">
        <v>5773</v>
      </c>
      <c r="J1234">
        <v>40</v>
      </c>
      <c r="K1234" t="s">
        <v>4633</v>
      </c>
      <c r="L1234" s="2" t="s">
        <v>27</v>
      </c>
      <c r="M1234" s="3">
        <v>84</v>
      </c>
      <c r="N1234">
        <v>1</v>
      </c>
      <c r="O1234">
        <v>8.4000000000000005E-2</v>
      </c>
      <c r="P1234" s="2" t="s">
        <v>5774</v>
      </c>
      <c r="Q1234" t="s">
        <v>5717</v>
      </c>
      <c r="R1234" t="s">
        <v>1729</v>
      </c>
      <c r="S1234" t="s">
        <v>1373</v>
      </c>
      <c r="T1234" t="s">
        <v>2163</v>
      </c>
      <c r="U1234">
        <v>14.77742082175974</v>
      </c>
      <c r="V1234" t="s">
        <v>1047</v>
      </c>
      <c r="W1234" t="s">
        <v>1047</v>
      </c>
    </row>
    <row r="1235" spans="1:23" x14ac:dyDescent="0.3">
      <c r="A1235" t="s">
        <v>1036</v>
      </c>
      <c r="B1235" t="s">
        <v>967</v>
      </c>
      <c r="C1235" t="s">
        <v>967</v>
      </c>
      <c r="D1235">
        <v>59777</v>
      </c>
      <c r="E1235" t="s">
        <v>5775</v>
      </c>
      <c r="F1235" t="s">
        <v>2527</v>
      </c>
      <c r="G1235" s="1" t="s">
        <v>1267</v>
      </c>
      <c r="H1235">
        <v>45801.695028622693</v>
      </c>
      <c r="I1235" t="s">
        <v>5776</v>
      </c>
      <c r="J1235">
        <v>40</v>
      </c>
      <c r="K1235" t="s">
        <v>4633</v>
      </c>
      <c r="L1235" s="2" t="s">
        <v>27</v>
      </c>
      <c r="M1235" s="3">
        <v>138</v>
      </c>
      <c r="N1235">
        <v>1</v>
      </c>
      <c r="O1235">
        <v>0.13800000000000001</v>
      </c>
      <c r="P1235" s="2" t="s">
        <v>1236</v>
      </c>
      <c r="Q1235" t="s">
        <v>5707</v>
      </c>
      <c r="R1235" t="s">
        <v>1044</v>
      </c>
      <c r="S1235" t="s">
        <v>2174</v>
      </c>
      <c r="T1235" t="s">
        <v>1594</v>
      </c>
      <c r="U1235">
        <v>16.04944085648458</v>
      </c>
      <c r="V1235" t="s">
        <v>1047</v>
      </c>
      <c r="W1235" t="s">
        <v>1047</v>
      </c>
    </row>
    <row r="1236" spans="1:23" x14ac:dyDescent="0.3">
      <c r="A1236" t="s">
        <v>1036</v>
      </c>
      <c r="B1236" t="s">
        <v>873</v>
      </c>
      <c r="C1236" t="s">
        <v>873</v>
      </c>
      <c r="D1236">
        <v>60864</v>
      </c>
      <c r="E1236" t="s">
        <v>5777</v>
      </c>
      <c r="F1236" t="s">
        <v>4612</v>
      </c>
      <c r="G1236" s="1" t="s">
        <v>4096</v>
      </c>
      <c r="H1236">
        <v>45799.453445046303</v>
      </c>
      <c r="I1236" t="s">
        <v>5778</v>
      </c>
      <c r="J1236">
        <v>40</v>
      </c>
      <c r="K1236" t="s">
        <v>4633</v>
      </c>
      <c r="L1236" s="2" t="s">
        <v>27</v>
      </c>
      <c r="M1236" s="3">
        <v>113.8</v>
      </c>
      <c r="N1236">
        <v>1</v>
      </c>
      <c r="O1236">
        <v>0.1138</v>
      </c>
      <c r="P1236" s="2" t="s">
        <v>5770</v>
      </c>
      <c r="Q1236" t="s">
        <v>5707</v>
      </c>
      <c r="R1236" t="s">
        <v>1044</v>
      </c>
      <c r="S1236" t="s">
        <v>2130</v>
      </c>
      <c r="T1236" t="s">
        <v>1481</v>
      </c>
      <c r="U1236">
        <v>19.512512256944319</v>
      </c>
      <c r="V1236" t="s">
        <v>1047</v>
      </c>
      <c r="W1236" t="s">
        <v>1047</v>
      </c>
    </row>
    <row r="1237" spans="1:23" x14ac:dyDescent="0.3">
      <c r="A1237" t="s">
        <v>1036</v>
      </c>
      <c r="B1237" t="s">
        <v>873</v>
      </c>
      <c r="C1237" t="s">
        <v>873</v>
      </c>
      <c r="D1237">
        <v>60864</v>
      </c>
      <c r="E1237" t="s">
        <v>5779</v>
      </c>
      <c r="F1237" t="s">
        <v>4494</v>
      </c>
      <c r="G1237" s="1" t="s">
        <v>5780</v>
      </c>
      <c r="H1237">
        <v>45798.366030902776</v>
      </c>
      <c r="I1237" t="s">
        <v>5781</v>
      </c>
      <c r="J1237">
        <v>40</v>
      </c>
      <c r="K1237" t="s">
        <v>4633</v>
      </c>
      <c r="L1237" s="2" t="s">
        <v>27</v>
      </c>
      <c r="M1237" s="3">
        <v>113.8</v>
      </c>
      <c r="N1237">
        <v>1</v>
      </c>
      <c r="O1237">
        <v>0.1138</v>
      </c>
      <c r="P1237" s="2" t="s">
        <v>5770</v>
      </c>
      <c r="Q1237" t="s">
        <v>5707</v>
      </c>
      <c r="R1237" t="s">
        <v>1044</v>
      </c>
      <c r="S1237" t="s">
        <v>1045</v>
      </c>
      <c r="T1237" t="s">
        <v>1481</v>
      </c>
      <c r="U1237">
        <v>19.564460092595251</v>
      </c>
      <c r="V1237" t="s">
        <v>1047</v>
      </c>
      <c r="W1237" t="s">
        <v>1047</v>
      </c>
    </row>
    <row r="1238" spans="1:23" x14ac:dyDescent="0.3">
      <c r="A1238" t="s">
        <v>1036</v>
      </c>
      <c r="B1238" t="s">
        <v>664</v>
      </c>
      <c r="C1238" t="s">
        <v>664</v>
      </c>
      <c r="D1238">
        <v>58772</v>
      </c>
      <c r="E1238" t="s">
        <v>5782</v>
      </c>
      <c r="F1238" t="s">
        <v>5783</v>
      </c>
      <c r="G1238" s="1" t="s">
        <v>5784</v>
      </c>
      <c r="H1238">
        <v>45797.246211446763</v>
      </c>
      <c r="I1238" t="s">
        <v>5785</v>
      </c>
      <c r="J1238">
        <v>40</v>
      </c>
      <c r="K1238" t="s">
        <v>4633</v>
      </c>
      <c r="L1238" s="2" t="s">
        <v>27</v>
      </c>
      <c r="M1238" s="3">
        <v>118.6</v>
      </c>
      <c r="N1238">
        <v>1</v>
      </c>
      <c r="O1238">
        <v>0.1186</v>
      </c>
      <c r="P1238" s="2" t="s">
        <v>1047</v>
      </c>
      <c r="Q1238" t="s">
        <v>5717</v>
      </c>
      <c r="R1238" t="s">
        <v>1729</v>
      </c>
      <c r="S1238" t="s">
        <v>1112</v>
      </c>
      <c r="T1238" t="s">
        <v>1486</v>
      </c>
      <c r="U1238">
        <v>20.304582962962741</v>
      </c>
      <c r="V1238" t="s">
        <v>1047</v>
      </c>
      <c r="W1238" t="s">
        <v>1047</v>
      </c>
    </row>
    <row r="1239" spans="1:23" x14ac:dyDescent="0.3">
      <c r="A1239" t="s">
        <v>1036</v>
      </c>
      <c r="B1239" t="s">
        <v>220</v>
      </c>
      <c r="C1239" t="s">
        <v>220</v>
      </c>
      <c r="D1239">
        <v>60379</v>
      </c>
      <c r="E1239" t="s">
        <v>5786</v>
      </c>
      <c r="F1239" t="s">
        <v>5787</v>
      </c>
      <c r="G1239" s="1" t="s">
        <v>5788</v>
      </c>
      <c r="H1239">
        <v>45794.185081284733</v>
      </c>
      <c r="I1239" t="s">
        <v>5789</v>
      </c>
      <c r="J1239">
        <v>40</v>
      </c>
      <c r="K1239" t="s">
        <v>4633</v>
      </c>
      <c r="L1239" s="2" t="s">
        <v>27</v>
      </c>
      <c r="M1239" s="3">
        <v>85.3</v>
      </c>
      <c r="N1239">
        <v>1</v>
      </c>
      <c r="O1239">
        <v>8.5300000000000001E-2</v>
      </c>
      <c r="P1239" s="2" t="s">
        <v>2350</v>
      </c>
      <c r="Q1239" t="s">
        <v>5707</v>
      </c>
      <c r="R1239" t="s">
        <v>1729</v>
      </c>
      <c r="S1239" t="s">
        <v>1136</v>
      </c>
      <c r="T1239" t="s">
        <v>1355</v>
      </c>
      <c r="U1239">
        <v>23.40686965277564</v>
      </c>
      <c r="V1239" t="s">
        <v>1047</v>
      </c>
      <c r="W1239" t="s">
        <v>1047</v>
      </c>
    </row>
    <row r="1240" spans="1:23" x14ac:dyDescent="0.3">
      <c r="A1240" t="s">
        <v>1036</v>
      </c>
      <c r="B1240" t="s">
        <v>108</v>
      </c>
      <c r="C1240" t="s">
        <v>108</v>
      </c>
      <c r="D1240">
        <v>57633</v>
      </c>
      <c r="E1240" t="s">
        <v>5790</v>
      </c>
      <c r="F1240" t="s">
        <v>2547</v>
      </c>
      <c r="G1240" s="1" t="s">
        <v>5791</v>
      </c>
      <c r="H1240">
        <v>45791.200959374997</v>
      </c>
      <c r="I1240" t="s">
        <v>5792</v>
      </c>
      <c r="J1240">
        <v>40</v>
      </c>
      <c r="K1240" t="s">
        <v>4633</v>
      </c>
      <c r="L1240" s="2" t="s">
        <v>27</v>
      </c>
      <c r="M1240" s="3">
        <v>24</v>
      </c>
      <c r="N1240">
        <v>1</v>
      </c>
      <c r="O1240">
        <v>2.4E-2</v>
      </c>
      <c r="P1240" s="2" t="s">
        <v>2116</v>
      </c>
      <c r="Q1240" t="s">
        <v>5707</v>
      </c>
      <c r="R1240" t="s">
        <v>1729</v>
      </c>
      <c r="S1240" t="s">
        <v>1852</v>
      </c>
      <c r="T1240" t="s">
        <v>2551</v>
      </c>
      <c r="U1240">
        <v>26.463531168978079</v>
      </c>
      <c r="V1240" t="s">
        <v>1047</v>
      </c>
      <c r="W1240" t="s">
        <v>1047</v>
      </c>
    </row>
    <row r="1241" spans="1:23" x14ac:dyDescent="0.3">
      <c r="A1241" t="s">
        <v>1036</v>
      </c>
      <c r="B1241" t="s">
        <v>108</v>
      </c>
      <c r="C1241" t="s">
        <v>108</v>
      </c>
      <c r="D1241">
        <v>57633</v>
      </c>
      <c r="E1241" t="s">
        <v>5793</v>
      </c>
      <c r="F1241" t="s">
        <v>5058</v>
      </c>
      <c r="G1241" s="1" t="s">
        <v>1858</v>
      </c>
      <c r="H1241">
        <v>45791.056857291667</v>
      </c>
      <c r="I1241" t="s">
        <v>5794</v>
      </c>
      <c r="J1241">
        <v>40</v>
      </c>
      <c r="K1241" t="s">
        <v>4633</v>
      </c>
      <c r="L1241" s="2" t="s">
        <v>27</v>
      </c>
      <c r="M1241" s="3">
        <v>24</v>
      </c>
      <c r="N1241">
        <v>1</v>
      </c>
      <c r="O1241">
        <v>2.4E-2</v>
      </c>
      <c r="P1241" s="2" t="s">
        <v>2116</v>
      </c>
      <c r="Q1241" t="s">
        <v>5707</v>
      </c>
      <c r="R1241" t="s">
        <v>1729</v>
      </c>
      <c r="S1241" t="s">
        <v>1852</v>
      </c>
      <c r="T1241" t="s">
        <v>2551</v>
      </c>
      <c r="U1241">
        <v>26.46605413194629</v>
      </c>
      <c r="V1241" t="s">
        <v>1047</v>
      </c>
      <c r="W1241" t="s">
        <v>1047</v>
      </c>
    </row>
    <row r="1242" spans="1:23" x14ac:dyDescent="0.3">
      <c r="A1242" t="s">
        <v>1036</v>
      </c>
      <c r="B1242" t="s">
        <v>681</v>
      </c>
      <c r="C1242" t="s">
        <v>681</v>
      </c>
      <c r="D1242">
        <v>60342</v>
      </c>
      <c r="E1242" t="s">
        <v>5795</v>
      </c>
      <c r="F1242" t="s">
        <v>5796</v>
      </c>
      <c r="G1242" s="1" t="s">
        <v>5797</v>
      </c>
      <c r="H1242">
        <v>45787.900913530088</v>
      </c>
      <c r="I1242" t="s">
        <v>5798</v>
      </c>
      <c r="J1242">
        <v>40</v>
      </c>
      <c r="K1242" t="s">
        <v>4633</v>
      </c>
      <c r="L1242" s="2" t="s">
        <v>27</v>
      </c>
      <c r="M1242" s="3">
        <v>116</v>
      </c>
      <c r="N1242">
        <v>1</v>
      </c>
      <c r="O1242">
        <v>0.11600000000000001</v>
      </c>
      <c r="P1242" s="2" t="s">
        <v>1047</v>
      </c>
      <c r="Q1242" t="s">
        <v>5717</v>
      </c>
      <c r="R1242" t="s">
        <v>1729</v>
      </c>
      <c r="S1242" t="s">
        <v>2243</v>
      </c>
      <c r="T1242" t="s">
        <v>1601</v>
      </c>
      <c r="U1242">
        <v>29.792769259256598</v>
      </c>
      <c r="V1242" t="s">
        <v>1047</v>
      </c>
      <c r="W1242" t="s">
        <v>1047</v>
      </c>
    </row>
    <row r="1243" spans="1:23" x14ac:dyDescent="0.3">
      <c r="A1243" t="s">
        <v>1036</v>
      </c>
      <c r="B1243" t="s">
        <v>900</v>
      </c>
      <c r="C1243" t="s">
        <v>900</v>
      </c>
      <c r="D1243">
        <v>59906</v>
      </c>
      <c r="E1243" t="s">
        <v>5799</v>
      </c>
      <c r="F1243" t="s">
        <v>5800</v>
      </c>
      <c r="G1243" s="1" t="s">
        <v>2988</v>
      </c>
      <c r="H1243">
        <v>45785.992642858793</v>
      </c>
      <c r="I1243" t="s">
        <v>5801</v>
      </c>
      <c r="J1243">
        <v>40</v>
      </c>
      <c r="K1243" t="s">
        <v>4633</v>
      </c>
      <c r="L1243" s="2" t="s">
        <v>27</v>
      </c>
      <c r="M1243" s="3">
        <v>479.5</v>
      </c>
      <c r="N1243">
        <v>1</v>
      </c>
      <c r="O1243">
        <v>0.47949999999999998</v>
      </c>
      <c r="P1243" s="2" t="s">
        <v>1303</v>
      </c>
      <c r="Q1243" t="s">
        <v>5717</v>
      </c>
      <c r="R1243" t="s">
        <v>1729</v>
      </c>
      <c r="S1243" t="s">
        <v>1861</v>
      </c>
      <c r="T1243" t="s">
        <v>1523</v>
      </c>
      <c r="U1243">
        <v>31.82366854166321</v>
      </c>
      <c r="V1243" t="s">
        <v>1047</v>
      </c>
      <c r="W1243" t="s">
        <v>1047</v>
      </c>
    </row>
    <row r="1244" spans="1:23" x14ac:dyDescent="0.3">
      <c r="A1244" t="s">
        <v>1036</v>
      </c>
      <c r="B1244" t="s">
        <v>366</v>
      </c>
      <c r="C1244" t="s">
        <v>366</v>
      </c>
      <c r="D1244">
        <v>59879</v>
      </c>
      <c r="E1244" t="s">
        <v>5802</v>
      </c>
      <c r="F1244" t="s">
        <v>2831</v>
      </c>
      <c r="G1244" s="1" t="s">
        <v>5803</v>
      </c>
      <c r="H1244">
        <v>45782.44680435185</v>
      </c>
      <c r="I1244" t="s">
        <v>5804</v>
      </c>
      <c r="J1244">
        <v>40</v>
      </c>
      <c r="K1244" t="s">
        <v>4633</v>
      </c>
      <c r="L1244" s="2" t="s">
        <v>27</v>
      </c>
      <c r="M1244" s="3">
        <v>43.1</v>
      </c>
      <c r="N1244">
        <v>1</v>
      </c>
      <c r="O1244">
        <v>4.3099999999999999E-2</v>
      </c>
      <c r="P1244" s="2" t="s">
        <v>1446</v>
      </c>
      <c r="Q1244" t="s">
        <v>5707</v>
      </c>
      <c r="R1244" t="s">
        <v>1729</v>
      </c>
      <c r="S1244" t="s">
        <v>1880</v>
      </c>
      <c r="T1244" t="s">
        <v>1708</v>
      </c>
      <c r="U1244">
        <v>36.519250486111559</v>
      </c>
      <c r="V1244" t="s">
        <v>1047</v>
      </c>
      <c r="W1244" t="s">
        <v>1047</v>
      </c>
    </row>
    <row r="1245" spans="1:23" x14ac:dyDescent="0.3">
      <c r="A1245" t="s">
        <v>1036</v>
      </c>
      <c r="B1245" t="s">
        <v>1019</v>
      </c>
      <c r="C1245" t="s">
        <v>1019</v>
      </c>
      <c r="D1245">
        <v>59477</v>
      </c>
      <c r="E1245" t="s">
        <v>5805</v>
      </c>
      <c r="F1245" t="s">
        <v>5806</v>
      </c>
      <c r="G1245" s="1" t="s">
        <v>1454</v>
      </c>
      <c r="H1245">
        <v>45770.554672280086</v>
      </c>
      <c r="I1245" t="s">
        <v>5807</v>
      </c>
      <c r="J1245">
        <v>40</v>
      </c>
      <c r="K1245" t="s">
        <v>4633</v>
      </c>
      <c r="L1245" s="2" t="s">
        <v>27</v>
      </c>
      <c r="M1245" s="3">
        <v>65</v>
      </c>
      <c r="N1245">
        <v>1</v>
      </c>
      <c r="O1245">
        <v>6.5000000000000002E-2</v>
      </c>
      <c r="P1245" s="2" t="s">
        <v>1047</v>
      </c>
      <c r="Q1245" t="s">
        <v>5707</v>
      </c>
      <c r="R1245" t="s">
        <v>1044</v>
      </c>
      <c r="S1245" t="s">
        <v>1196</v>
      </c>
      <c r="T1245" t="s">
        <v>1365</v>
      </c>
      <c r="U1245">
        <v>47.105957951389428</v>
      </c>
      <c r="V1245" t="s">
        <v>1047</v>
      </c>
      <c r="W1245" t="s">
        <v>1047</v>
      </c>
    </row>
    <row r="1246" spans="1:23" x14ac:dyDescent="0.3">
      <c r="A1246" t="s">
        <v>1036</v>
      </c>
      <c r="B1246" t="s">
        <v>133</v>
      </c>
      <c r="C1246" t="s">
        <v>133</v>
      </c>
      <c r="D1246">
        <v>59539</v>
      </c>
      <c r="E1246" t="s">
        <v>5808</v>
      </c>
      <c r="F1246" t="s">
        <v>4359</v>
      </c>
      <c r="G1246" s="1" t="s">
        <v>5809</v>
      </c>
      <c r="H1246">
        <v>45761.447122812497</v>
      </c>
      <c r="I1246" t="s">
        <v>1128</v>
      </c>
      <c r="J1246">
        <v>40</v>
      </c>
      <c r="K1246" t="s">
        <v>4633</v>
      </c>
      <c r="L1246" s="2" t="s">
        <v>27</v>
      </c>
      <c r="M1246" s="3">
        <v>49.66</v>
      </c>
      <c r="N1246">
        <v>1</v>
      </c>
      <c r="O1246">
        <v>4.9660000000000003E-2</v>
      </c>
      <c r="P1246" s="2" t="s">
        <v>1446</v>
      </c>
      <c r="Q1246" t="s">
        <v>5717</v>
      </c>
      <c r="R1246" t="s">
        <v>1044</v>
      </c>
      <c r="S1246" t="s">
        <v>1047</v>
      </c>
      <c r="T1246" t="s">
        <v>1179</v>
      </c>
      <c r="U1246">
        <v>58.319554432870071</v>
      </c>
      <c r="V1246" t="s">
        <v>1047</v>
      </c>
      <c r="W1246" t="s">
        <v>1047</v>
      </c>
    </row>
    <row r="1247" spans="1:23" x14ac:dyDescent="0.3">
      <c r="A1247" t="s">
        <v>1036</v>
      </c>
      <c r="B1247" t="s">
        <v>133</v>
      </c>
      <c r="C1247" t="s">
        <v>133</v>
      </c>
      <c r="D1247">
        <v>59539</v>
      </c>
      <c r="E1247" t="s">
        <v>5810</v>
      </c>
      <c r="F1247" t="s">
        <v>3486</v>
      </c>
      <c r="G1247" s="1" t="s">
        <v>5811</v>
      </c>
      <c r="H1247">
        <v>45761.415693518516</v>
      </c>
      <c r="I1247" t="s">
        <v>1128</v>
      </c>
      <c r="J1247">
        <v>40</v>
      </c>
      <c r="K1247" t="s">
        <v>4633</v>
      </c>
      <c r="L1247" s="2" t="s">
        <v>27</v>
      </c>
      <c r="M1247" s="3">
        <v>49.66</v>
      </c>
      <c r="N1247">
        <v>1</v>
      </c>
      <c r="O1247">
        <v>4.9660000000000003E-2</v>
      </c>
      <c r="P1247" s="2" t="s">
        <v>1446</v>
      </c>
      <c r="Q1247" t="s">
        <v>5717</v>
      </c>
      <c r="R1247" t="s">
        <v>1044</v>
      </c>
      <c r="S1247" t="s">
        <v>1047</v>
      </c>
      <c r="T1247" t="s">
        <v>1759</v>
      </c>
      <c r="U1247">
        <v>59.207934178237338</v>
      </c>
      <c r="V1247" t="s">
        <v>1047</v>
      </c>
      <c r="W1247" t="s">
        <v>1047</v>
      </c>
    </row>
    <row r="1248" spans="1:23" x14ac:dyDescent="0.3">
      <c r="A1248" t="s">
        <v>1036</v>
      </c>
      <c r="B1248" t="s">
        <v>133</v>
      </c>
      <c r="C1248" t="s">
        <v>133</v>
      </c>
      <c r="D1248">
        <v>59539</v>
      </c>
      <c r="E1248" t="s">
        <v>5812</v>
      </c>
      <c r="F1248" t="s">
        <v>5813</v>
      </c>
      <c r="G1248" s="1" t="s">
        <v>5814</v>
      </c>
      <c r="H1248">
        <v>45758.936652280092</v>
      </c>
      <c r="I1248" t="s">
        <v>5815</v>
      </c>
      <c r="J1248">
        <v>40</v>
      </c>
      <c r="K1248" t="s">
        <v>4633</v>
      </c>
      <c r="L1248" s="2" t="s">
        <v>27</v>
      </c>
      <c r="M1248" s="3">
        <v>49.66</v>
      </c>
      <c r="N1248">
        <v>1</v>
      </c>
      <c r="O1248">
        <v>4.9660000000000003E-2</v>
      </c>
      <c r="P1248" s="2" t="s">
        <v>1446</v>
      </c>
      <c r="Q1248" t="s">
        <v>5816</v>
      </c>
      <c r="R1248" t="s">
        <v>1044</v>
      </c>
      <c r="S1248" t="s">
        <v>2484</v>
      </c>
      <c r="T1248" t="s">
        <v>1179</v>
      </c>
      <c r="U1248">
        <v>58.567820625001332</v>
      </c>
      <c r="V1248" t="s">
        <v>1047</v>
      </c>
      <c r="W1248" t="s">
        <v>1047</v>
      </c>
    </row>
    <row r="1249" spans="1:23" x14ac:dyDescent="0.3">
      <c r="A1249" t="s">
        <v>1036</v>
      </c>
      <c r="B1249" t="s">
        <v>133</v>
      </c>
      <c r="C1249" t="s">
        <v>133</v>
      </c>
      <c r="D1249">
        <v>59539</v>
      </c>
      <c r="E1249" t="s">
        <v>5817</v>
      </c>
      <c r="F1249" t="s">
        <v>5818</v>
      </c>
      <c r="G1249" s="1" t="s">
        <v>5819</v>
      </c>
      <c r="H1249">
        <v>45758.839844872688</v>
      </c>
      <c r="I1249" t="s">
        <v>5820</v>
      </c>
      <c r="J1249">
        <v>40</v>
      </c>
      <c r="K1249" t="s">
        <v>4633</v>
      </c>
      <c r="L1249" s="2" t="s">
        <v>27</v>
      </c>
      <c r="M1249" s="3">
        <v>49.66</v>
      </c>
      <c r="N1249">
        <v>1</v>
      </c>
      <c r="O1249">
        <v>4.9660000000000003E-2</v>
      </c>
      <c r="P1249" s="2" t="s">
        <v>1446</v>
      </c>
      <c r="Q1249" t="s">
        <v>5816</v>
      </c>
      <c r="R1249" t="s">
        <v>1044</v>
      </c>
      <c r="S1249" t="s">
        <v>2484</v>
      </c>
      <c r="T1249" t="s">
        <v>1179</v>
      </c>
      <c r="U1249">
        <v>58.242830543982564</v>
      </c>
      <c r="V1249" t="s">
        <v>1047</v>
      </c>
      <c r="W1249" t="s">
        <v>1047</v>
      </c>
    </row>
    <row r="1250" spans="1:23" x14ac:dyDescent="0.3">
      <c r="A1250" t="s">
        <v>1036</v>
      </c>
      <c r="B1250" t="s">
        <v>178</v>
      </c>
      <c r="C1250" t="s">
        <v>178</v>
      </c>
      <c r="D1250">
        <v>57516</v>
      </c>
      <c r="E1250" t="s">
        <v>5821</v>
      </c>
      <c r="F1250" t="s">
        <v>2143</v>
      </c>
      <c r="G1250" s="1" t="s">
        <v>2339</v>
      </c>
      <c r="H1250">
        <v>45740.477458263893</v>
      </c>
      <c r="I1250" t="s">
        <v>5822</v>
      </c>
      <c r="J1250">
        <v>40</v>
      </c>
      <c r="K1250" t="s">
        <v>4633</v>
      </c>
      <c r="L1250" s="2" t="s">
        <v>27</v>
      </c>
      <c r="M1250" s="3">
        <v>114</v>
      </c>
      <c r="N1250">
        <v>1</v>
      </c>
      <c r="O1250">
        <v>0.114</v>
      </c>
      <c r="P1250" s="2" t="s">
        <v>1620</v>
      </c>
      <c r="Q1250" t="s">
        <v>5823</v>
      </c>
      <c r="R1250" t="s">
        <v>1044</v>
      </c>
      <c r="S1250" t="s">
        <v>5563</v>
      </c>
      <c r="T1250" t="s">
        <v>1805</v>
      </c>
      <c r="U1250">
        <v>79.778318750002654</v>
      </c>
      <c r="V1250" t="s">
        <v>1047</v>
      </c>
      <c r="W1250" t="s">
        <v>1047</v>
      </c>
    </row>
    <row r="1251" spans="1:23" x14ac:dyDescent="0.3">
      <c r="A1251" t="s">
        <v>1036</v>
      </c>
      <c r="B1251" t="s">
        <v>178</v>
      </c>
      <c r="C1251" t="s">
        <v>178</v>
      </c>
      <c r="D1251">
        <v>57516</v>
      </c>
      <c r="E1251" t="s">
        <v>5824</v>
      </c>
      <c r="F1251" t="s">
        <v>5825</v>
      </c>
      <c r="G1251" s="1" t="s">
        <v>5826</v>
      </c>
      <c r="H1251">
        <v>45737.663344606481</v>
      </c>
      <c r="I1251" t="s">
        <v>1128</v>
      </c>
      <c r="J1251">
        <v>40</v>
      </c>
      <c r="K1251" t="s">
        <v>4633</v>
      </c>
      <c r="L1251" s="2" t="s">
        <v>27</v>
      </c>
      <c r="M1251" s="3">
        <v>114</v>
      </c>
      <c r="N1251">
        <v>1</v>
      </c>
      <c r="O1251">
        <v>0.114</v>
      </c>
      <c r="P1251" s="2" t="s">
        <v>1620</v>
      </c>
      <c r="Q1251" t="s">
        <v>5823</v>
      </c>
      <c r="R1251" t="s">
        <v>1044</v>
      </c>
      <c r="S1251" t="s">
        <v>1047</v>
      </c>
      <c r="T1251" t="s">
        <v>1805</v>
      </c>
      <c r="U1251">
        <v>79.77729190971877</v>
      </c>
      <c r="V1251" t="s">
        <v>1047</v>
      </c>
      <c r="W1251" t="s">
        <v>1047</v>
      </c>
    </row>
    <row r="1252" spans="1:23" x14ac:dyDescent="0.3">
      <c r="A1252" t="s">
        <v>1036</v>
      </c>
      <c r="B1252" t="s">
        <v>1642</v>
      </c>
      <c r="C1252" t="s">
        <v>253</v>
      </c>
      <c r="D1252">
        <v>61369</v>
      </c>
      <c r="E1252" t="s">
        <v>5827</v>
      </c>
      <c r="F1252" t="s">
        <v>2935</v>
      </c>
      <c r="G1252" s="1" t="s">
        <v>3834</v>
      </c>
      <c r="H1252">
        <v>45815.989865127311</v>
      </c>
      <c r="I1252" t="s">
        <v>5828</v>
      </c>
      <c r="J1252">
        <v>60</v>
      </c>
      <c r="K1252" t="s">
        <v>12</v>
      </c>
      <c r="L1252" s="2" t="s">
        <v>13</v>
      </c>
      <c r="M1252" s="3">
        <v>211</v>
      </c>
      <c r="N1252">
        <v>1</v>
      </c>
      <c r="O1252">
        <v>0.21099999999999999</v>
      </c>
      <c r="P1252" s="2" t="s">
        <v>1647</v>
      </c>
      <c r="Q1252" t="s">
        <v>5829</v>
      </c>
      <c r="R1252" t="s">
        <v>1044</v>
      </c>
      <c r="S1252" t="s">
        <v>1045</v>
      </c>
      <c r="T1252" t="s">
        <v>1344</v>
      </c>
      <c r="U1252">
        <v>24.76872425925831</v>
      </c>
      <c r="V1252" t="s">
        <v>1306</v>
      </c>
      <c r="W1252" t="s">
        <v>1649</v>
      </c>
    </row>
    <row r="1253" spans="1:23" x14ac:dyDescent="0.3">
      <c r="A1253" t="s">
        <v>1036</v>
      </c>
      <c r="B1253" t="s">
        <v>1650</v>
      </c>
      <c r="C1253" t="s">
        <v>105</v>
      </c>
      <c r="D1253">
        <v>57521</v>
      </c>
      <c r="E1253" t="s">
        <v>5830</v>
      </c>
      <c r="F1253" t="s">
        <v>5831</v>
      </c>
      <c r="G1253" s="1" t="s">
        <v>5832</v>
      </c>
      <c r="H1253">
        <v>45815.974093634257</v>
      </c>
      <c r="I1253" t="s">
        <v>5833</v>
      </c>
      <c r="J1253">
        <v>70</v>
      </c>
      <c r="K1253" t="s">
        <v>12</v>
      </c>
      <c r="L1253" s="2" t="s">
        <v>13</v>
      </c>
      <c r="M1253" s="3">
        <v>476.42</v>
      </c>
      <c r="N1253">
        <v>1</v>
      </c>
      <c r="O1253">
        <v>0.47642000000000001</v>
      </c>
      <c r="P1253" s="2" t="s">
        <v>1655</v>
      </c>
      <c r="Q1253" t="s">
        <v>5829</v>
      </c>
      <c r="R1253" t="s">
        <v>1044</v>
      </c>
      <c r="S1253" t="s">
        <v>1045</v>
      </c>
      <c r="T1253" t="s">
        <v>1662</v>
      </c>
      <c r="U1253">
        <v>15.81285722221946</v>
      </c>
      <c r="V1253" t="s">
        <v>1524</v>
      </c>
      <c r="W1253" t="s">
        <v>1657</v>
      </c>
    </row>
    <row r="1254" spans="1:23" x14ac:dyDescent="0.3">
      <c r="A1254" t="s">
        <v>1036</v>
      </c>
      <c r="B1254" t="s">
        <v>2723</v>
      </c>
      <c r="C1254" t="s">
        <v>681</v>
      </c>
      <c r="D1254">
        <v>58705</v>
      </c>
      <c r="E1254" t="s">
        <v>5834</v>
      </c>
      <c r="F1254" t="s">
        <v>5835</v>
      </c>
      <c r="G1254" s="1" t="s">
        <v>5836</v>
      </c>
      <c r="H1254">
        <v>45815.913166851853</v>
      </c>
      <c r="I1254" t="s">
        <v>5837</v>
      </c>
      <c r="J1254">
        <v>40</v>
      </c>
      <c r="K1254" t="s">
        <v>12</v>
      </c>
      <c r="L1254" s="2" t="s">
        <v>13</v>
      </c>
      <c r="M1254" s="3">
        <v>116</v>
      </c>
      <c r="N1254">
        <v>1</v>
      </c>
      <c r="O1254">
        <v>0.11600000000000001</v>
      </c>
      <c r="P1254" s="2" t="s">
        <v>1047</v>
      </c>
      <c r="Q1254" t="s">
        <v>5829</v>
      </c>
      <c r="R1254" t="s">
        <v>1044</v>
      </c>
      <c r="S1254" t="s">
        <v>1045</v>
      </c>
      <c r="T1254" t="s">
        <v>1395</v>
      </c>
      <c r="U1254">
        <v>82.87912725694332</v>
      </c>
      <c r="V1254" t="s">
        <v>2728</v>
      </c>
      <c r="W1254" t="s">
        <v>2645</v>
      </c>
    </row>
    <row r="1255" spans="1:23" x14ac:dyDescent="0.3">
      <c r="A1255" t="s">
        <v>1036</v>
      </c>
      <c r="B1255" t="s">
        <v>2664</v>
      </c>
      <c r="C1255" t="s">
        <v>880</v>
      </c>
      <c r="D1255">
        <v>59893</v>
      </c>
      <c r="E1255" t="s">
        <v>5838</v>
      </c>
      <c r="F1255" t="s">
        <v>1743</v>
      </c>
      <c r="G1255" s="1" t="s">
        <v>5839</v>
      </c>
      <c r="H1255">
        <v>45815.775466087973</v>
      </c>
      <c r="I1255" t="s">
        <v>5840</v>
      </c>
      <c r="J1255">
        <v>70</v>
      </c>
      <c r="K1255" t="s">
        <v>12</v>
      </c>
      <c r="L1255" s="2" t="s">
        <v>13</v>
      </c>
      <c r="M1255" s="3">
        <v>56.5</v>
      </c>
      <c r="N1255">
        <v>1</v>
      </c>
      <c r="O1255">
        <v>5.6500000000000002E-2</v>
      </c>
      <c r="P1255" s="2" t="s">
        <v>1047</v>
      </c>
      <c r="Q1255" t="s">
        <v>5829</v>
      </c>
      <c r="R1255" t="s">
        <v>1044</v>
      </c>
      <c r="S1255" t="s">
        <v>1045</v>
      </c>
      <c r="T1255" t="s">
        <v>1322</v>
      </c>
      <c r="U1255">
        <v>30.347603807866101</v>
      </c>
      <c r="V1255" t="s">
        <v>1306</v>
      </c>
      <c r="W1255" t="s">
        <v>2669</v>
      </c>
    </row>
    <row r="1256" spans="1:23" x14ac:dyDescent="0.3">
      <c r="A1256" t="s">
        <v>1036</v>
      </c>
      <c r="B1256" t="s">
        <v>1441</v>
      </c>
      <c r="C1256" t="s">
        <v>133</v>
      </c>
      <c r="D1256">
        <v>60502</v>
      </c>
      <c r="E1256" t="s">
        <v>5841</v>
      </c>
      <c r="F1256" t="s">
        <v>2774</v>
      </c>
      <c r="G1256" s="1" t="s">
        <v>5842</v>
      </c>
      <c r="H1256">
        <v>45815.639969074073</v>
      </c>
      <c r="I1256" t="s">
        <v>5843</v>
      </c>
      <c r="J1256">
        <v>110</v>
      </c>
      <c r="K1256" t="s">
        <v>12</v>
      </c>
      <c r="L1256" s="2" t="s">
        <v>13</v>
      </c>
      <c r="M1256" s="3">
        <v>49.66</v>
      </c>
      <c r="N1256">
        <v>1</v>
      </c>
      <c r="O1256">
        <v>4.9660000000000003E-2</v>
      </c>
      <c r="P1256" s="2" t="s">
        <v>1446</v>
      </c>
      <c r="Q1256" t="s">
        <v>5844</v>
      </c>
      <c r="R1256" t="s">
        <v>1044</v>
      </c>
      <c r="S1256" t="s">
        <v>1045</v>
      </c>
      <c r="T1256" t="s">
        <v>1288</v>
      </c>
      <c r="U1256">
        <v>51.785662337962997</v>
      </c>
      <c r="V1256" t="s">
        <v>1524</v>
      </c>
      <c r="W1256" t="s">
        <v>1525</v>
      </c>
    </row>
    <row r="1257" spans="1:23" x14ac:dyDescent="0.3">
      <c r="A1257" t="s">
        <v>1036</v>
      </c>
      <c r="B1257" t="s">
        <v>612</v>
      </c>
      <c r="C1257" t="s">
        <v>613</v>
      </c>
      <c r="D1257">
        <v>45536</v>
      </c>
      <c r="E1257" t="s">
        <v>5845</v>
      </c>
      <c r="F1257" t="s">
        <v>4824</v>
      </c>
      <c r="G1257" s="1" t="s">
        <v>1174</v>
      </c>
      <c r="H1257">
        <v>45815.618035694453</v>
      </c>
      <c r="I1257" t="s">
        <v>5846</v>
      </c>
      <c r="J1257">
        <v>50</v>
      </c>
      <c r="K1257" t="s">
        <v>12</v>
      </c>
      <c r="L1257" s="2" t="s">
        <v>13</v>
      </c>
      <c r="M1257" s="3">
        <v>116.8</v>
      </c>
      <c r="N1257">
        <v>1</v>
      </c>
      <c r="O1257">
        <v>0.1168</v>
      </c>
      <c r="P1257" s="2" t="s">
        <v>1534</v>
      </c>
      <c r="Q1257" t="s">
        <v>5847</v>
      </c>
      <c r="R1257" t="s">
        <v>1044</v>
      </c>
      <c r="S1257" t="s">
        <v>1045</v>
      </c>
      <c r="T1257" t="s">
        <v>1481</v>
      </c>
      <c r="U1257">
        <v>19.121222800924439</v>
      </c>
      <c r="V1257" t="s">
        <v>1047</v>
      </c>
      <c r="W1257" t="s">
        <v>1535</v>
      </c>
    </row>
    <row r="1258" spans="1:23" x14ac:dyDescent="0.3">
      <c r="A1258" t="s">
        <v>1036</v>
      </c>
      <c r="B1258" t="s">
        <v>1487</v>
      </c>
      <c r="C1258" t="s">
        <v>858</v>
      </c>
      <c r="D1258">
        <v>60734</v>
      </c>
      <c r="E1258" t="s">
        <v>5848</v>
      </c>
      <c r="F1258" t="s">
        <v>5849</v>
      </c>
      <c r="G1258" s="1" t="s">
        <v>5850</v>
      </c>
      <c r="H1258">
        <v>45815.598348287043</v>
      </c>
      <c r="I1258" t="s">
        <v>5851</v>
      </c>
      <c r="J1258">
        <v>50</v>
      </c>
      <c r="K1258" t="s">
        <v>12</v>
      </c>
      <c r="L1258" s="2" t="s">
        <v>13</v>
      </c>
      <c r="M1258" s="3">
        <v>114.6</v>
      </c>
      <c r="N1258">
        <v>1</v>
      </c>
      <c r="O1258">
        <v>0.11459999999999999</v>
      </c>
      <c r="P1258" s="2" t="s">
        <v>1492</v>
      </c>
      <c r="Q1258" t="s">
        <v>5844</v>
      </c>
      <c r="R1258" t="s">
        <v>1044</v>
      </c>
      <c r="S1258" t="s">
        <v>1045</v>
      </c>
      <c r="T1258" t="s">
        <v>1333</v>
      </c>
      <c r="U1258">
        <v>50.77885113425873</v>
      </c>
      <c r="V1258" t="s">
        <v>1240</v>
      </c>
      <c r="W1258" t="s">
        <v>1494</v>
      </c>
    </row>
    <row r="1259" spans="1:23" x14ac:dyDescent="0.3">
      <c r="A1259" t="s">
        <v>1036</v>
      </c>
      <c r="B1259" t="s">
        <v>1441</v>
      </c>
      <c r="C1259" t="s">
        <v>133</v>
      </c>
      <c r="D1259">
        <v>60843</v>
      </c>
      <c r="E1259" t="s">
        <v>5852</v>
      </c>
      <c r="F1259" t="s">
        <v>2912</v>
      </c>
      <c r="G1259" s="1" t="s">
        <v>5853</v>
      </c>
      <c r="H1259">
        <v>45815.594446574083</v>
      </c>
      <c r="I1259" t="s">
        <v>5854</v>
      </c>
      <c r="J1259">
        <v>110</v>
      </c>
      <c r="K1259" t="s">
        <v>12</v>
      </c>
      <c r="L1259" s="2" t="s">
        <v>13</v>
      </c>
      <c r="M1259" s="3">
        <v>49.66</v>
      </c>
      <c r="N1259">
        <v>1</v>
      </c>
      <c r="O1259">
        <v>4.9660000000000003E-2</v>
      </c>
      <c r="P1259" s="2" t="s">
        <v>1446</v>
      </c>
      <c r="Q1259" t="s">
        <v>5844</v>
      </c>
      <c r="R1259" t="s">
        <v>1044</v>
      </c>
      <c r="S1259" t="s">
        <v>1045</v>
      </c>
      <c r="T1259" t="s">
        <v>2267</v>
      </c>
      <c r="U1259">
        <v>32.046910046294222</v>
      </c>
      <c r="V1259" t="s">
        <v>1524</v>
      </c>
      <c r="W1259" t="s">
        <v>1525</v>
      </c>
    </row>
    <row r="1260" spans="1:23" x14ac:dyDescent="0.3">
      <c r="A1260" t="s">
        <v>1036</v>
      </c>
      <c r="B1260" t="s">
        <v>558</v>
      </c>
      <c r="C1260" t="s">
        <v>554</v>
      </c>
      <c r="D1260">
        <v>60573</v>
      </c>
      <c r="E1260" t="s">
        <v>5855</v>
      </c>
      <c r="F1260" t="s">
        <v>5856</v>
      </c>
      <c r="G1260" s="1" t="s">
        <v>4710</v>
      </c>
      <c r="H1260">
        <v>45815.582683657412</v>
      </c>
      <c r="I1260" t="s">
        <v>5857</v>
      </c>
      <c r="J1260">
        <v>50</v>
      </c>
      <c r="K1260" t="s">
        <v>12</v>
      </c>
      <c r="L1260" s="2" t="s">
        <v>13</v>
      </c>
      <c r="M1260" s="3">
        <v>136</v>
      </c>
      <c r="N1260">
        <v>1</v>
      </c>
      <c r="O1260">
        <v>0.13600000000000001</v>
      </c>
      <c r="P1260" s="2" t="s">
        <v>1473</v>
      </c>
      <c r="Q1260" t="s">
        <v>5844</v>
      </c>
      <c r="R1260" t="s">
        <v>1044</v>
      </c>
      <c r="S1260" t="s">
        <v>1045</v>
      </c>
      <c r="T1260" t="s">
        <v>1481</v>
      </c>
      <c r="U1260">
        <v>19.23546081018867</v>
      </c>
      <c r="V1260" t="s">
        <v>1473</v>
      </c>
      <c r="W1260" t="s">
        <v>1476</v>
      </c>
    </row>
    <row r="1261" spans="1:23" x14ac:dyDescent="0.3">
      <c r="A1261" t="s">
        <v>1036</v>
      </c>
      <c r="B1261" t="s">
        <v>1441</v>
      </c>
      <c r="C1261" t="s">
        <v>133</v>
      </c>
      <c r="D1261">
        <v>60502</v>
      </c>
      <c r="E1261" t="s">
        <v>5858</v>
      </c>
      <c r="F1261" t="s">
        <v>5859</v>
      </c>
      <c r="G1261" s="1" t="s">
        <v>5860</v>
      </c>
      <c r="H1261">
        <v>45815.557283333343</v>
      </c>
      <c r="I1261" t="s">
        <v>5861</v>
      </c>
      <c r="J1261">
        <v>110</v>
      </c>
      <c r="K1261" t="s">
        <v>12</v>
      </c>
      <c r="L1261" s="2" t="s">
        <v>13</v>
      </c>
      <c r="M1261" s="3">
        <v>49.66</v>
      </c>
      <c r="N1261">
        <v>1</v>
      </c>
      <c r="O1261">
        <v>4.9660000000000003E-2</v>
      </c>
      <c r="P1261" s="2" t="s">
        <v>1446</v>
      </c>
      <c r="Q1261" t="s">
        <v>5844</v>
      </c>
      <c r="R1261" t="s">
        <v>1044</v>
      </c>
      <c r="S1261" t="s">
        <v>1045</v>
      </c>
      <c r="T1261" t="s">
        <v>1288</v>
      </c>
      <c r="U1261">
        <v>51.51865717592591</v>
      </c>
      <c r="V1261" t="s">
        <v>1524</v>
      </c>
      <c r="W1261" t="s">
        <v>1525</v>
      </c>
    </row>
    <row r="1262" spans="1:23" x14ac:dyDescent="0.3">
      <c r="A1262" t="s">
        <v>1036</v>
      </c>
      <c r="B1262" t="s">
        <v>1846</v>
      </c>
      <c r="C1262" t="s">
        <v>174</v>
      </c>
      <c r="D1262">
        <v>61101</v>
      </c>
      <c r="E1262" t="s">
        <v>5862</v>
      </c>
      <c r="F1262" t="s">
        <v>5863</v>
      </c>
      <c r="G1262" s="1" t="s">
        <v>3060</v>
      </c>
      <c r="H1262">
        <v>45815.486369444443</v>
      </c>
      <c r="I1262" t="s">
        <v>5864</v>
      </c>
      <c r="J1262">
        <v>70</v>
      </c>
      <c r="K1262" t="s">
        <v>12</v>
      </c>
      <c r="L1262" s="2" t="s">
        <v>13</v>
      </c>
      <c r="M1262" s="3">
        <v>117</v>
      </c>
      <c r="N1262">
        <v>1</v>
      </c>
      <c r="O1262">
        <v>0.11700000000000001</v>
      </c>
      <c r="P1262" s="2" t="s">
        <v>1047</v>
      </c>
      <c r="Q1262" t="s">
        <v>5844</v>
      </c>
      <c r="R1262" t="s">
        <v>1044</v>
      </c>
      <c r="S1262" t="s">
        <v>1045</v>
      </c>
      <c r="T1262" t="s">
        <v>1124</v>
      </c>
      <c r="U1262">
        <v>74.943767418983043</v>
      </c>
      <c r="V1262" t="s">
        <v>1854</v>
      </c>
      <c r="W1262" t="s">
        <v>2605</v>
      </c>
    </row>
    <row r="1263" spans="1:23" x14ac:dyDescent="0.3">
      <c r="A1263" t="s">
        <v>1036</v>
      </c>
      <c r="B1263" t="s">
        <v>1441</v>
      </c>
      <c r="C1263" t="s">
        <v>133</v>
      </c>
      <c r="D1263">
        <v>60502</v>
      </c>
      <c r="E1263" t="s">
        <v>5865</v>
      </c>
      <c r="F1263" t="s">
        <v>3033</v>
      </c>
      <c r="G1263" s="1" t="s">
        <v>5866</v>
      </c>
      <c r="H1263">
        <v>45815.474073136567</v>
      </c>
      <c r="I1263" t="s">
        <v>5867</v>
      </c>
      <c r="J1263">
        <v>110</v>
      </c>
      <c r="K1263" t="s">
        <v>12</v>
      </c>
      <c r="L1263" s="2" t="s">
        <v>13</v>
      </c>
      <c r="M1263" s="3">
        <v>49.66</v>
      </c>
      <c r="N1263">
        <v>1</v>
      </c>
      <c r="O1263">
        <v>4.9660000000000003E-2</v>
      </c>
      <c r="P1263" s="2" t="s">
        <v>1446</v>
      </c>
      <c r="Q1263" t="s">
        <v>5844</v>
      </c>
      <c r="R1263" t="s">
        <v>1044</v>
      </c>
      <c r="S1263" t="s">
        <v>1045</v>
      </c>
      <c r="T1263" t="s">
        <v>1355</v>
      </c>
      <c r="U1263">
        <v>23.3836684259295</v>
      </c>
      <c r="V1263" t="s">
        <v>1524</v>
      </c>
      <c r="W1263" t="s">
        <v>1525</v>
      </c>
    </row>
    <row r="1264" spans="1:23" x14ac:dyDescent="0.3">
      <c r="A1264" t="s">
        <v>1036</v>
      </c>
      <c r="B1264" t="s">
        <v>635</v>
      </c>
      <c r="C1264" t="s">
        <v>636</v>
      </c>
      <c r="D1264">
        <v>58616</v>
      </c>
      <c r="E1264" t="s">
        <v>5868</v>
      </c>
      <c r="F1264" t="s">
        <v>5534</v>
      </c>
      <c r="G1264" s="1" t="s">
        <v>5869</v>
      </c>
      <c r="H1264">
        <v>45815.464531076388</v>
      </c>
      <c r="I1264" t="s">
        <v>5870</v>
      </c>
      <c r="J1264">
        <v>50</v>
      </c>
      <c r="K1264" t="s">
        <v>12</v>
      </c>
      <c r="L1264" s="2" t="s">
        <v>13</v>
      </c>
      <c r="M1264" s="3">
        <v>63.33</v>
      </c>
      <c r="N1264">
        <v>1</v>
      </c>
      <c r="O1264">
        <v>6.3329999999999997E-2</v>
      </c>
      <c r="P1264" s="2" t="s">
        <v>1047</v>
      </c>
      <c r="Q1264" t="s">
        <v>5847</v>
      </c>
      <c r="R1264" t="s">
        <v>1044</v>
      </c>
      <c r="S1264" t="s">
        <v>1045</v>
      </c>
      <c r="T1264" t="s">
        <v>1867</v>
      </c>
      <c r="U1264">
        <v>88.602471956022782</v>
      </c>
      <c r="V1264" t="s">
        <v>1047</v>
      </c>
      <c r="W1264" t="s">
        <v>1868</v>
      </c>
    </row>
    <row r="1265" spans="1:23" x14ac:dyDescent="0.3">
      <c r="A1265" t="s">
        <v>1036</v>
      </c>
      <c r="B1265" t="s">
        <v>803</v>
      </c>
      <c r="C1265" t="s">
        <v>800</v>
      </c>
      <c r="D1265">
        <v>59565</v>
      </c>
      <c r="E1265" t="s">
        <v>5871</v>
      </c>
      <c r="F1265" t="s">
        <v>3272</v>
      </c>
      <c r="G1265" s="1" t="s">
        <v>5053</v>
      </c>
      <c r="H1265">
        <v>45814.999326296303</v>
      </c>
      <c r="I1265" t="s">
        <v>5872</v>
      </c>
      <c r="J1265">
        <v>80</v>
      </c>
      <c r="K1265" t="s">
        <v>12</v>
      </c>
      <c r="L1265" s="2" t="s">
        <v>13</v>
      </c>
      <c r="M1265" s="3">
        <v>43.76</v>
      </c>
      <c r="N1265">
        <v>1</v>
      </c>
      <c r="O1265">
        <v>4.376E-2</v>
      </c>
      <c r="P1265" s="2" t="s">
        <v>1047</v>
      </c>
      <c r="Q1265" t="s">
        <v>5829</v>
      </c>
      <c r="R1265" t="s">
        <v>1044</v>
      </c>
      <c r="S1265" t="s">
        <v>1105</v>
      </c>
      <c r="T1265" t="s">
        <v>1155</v>
      </c>
      <c r="U1265">
        <v>71.568118136572593</v>
      </c>
      <c r="V1265" t="s">
        <v>1820</v>
      </c>
      <c r="W1265" t="s">
        <v>1835</v>
      </c>
    </row>
    <row r="1266" spans="1:23" x14ac:dyDescent="0.3">
      <c r="A1266" t="s">
        <v>1036</v>
      </c>
      <c r="B1266" t="s">
        <v>1441</v>
      </c>
      <c r="C1266" t="s">
        <v>133</v>
      </c>
      <c r="D1266">
        <v>60502</v>
      </c>
      <c r="E1266" t="s">
        <v>5873</v>
      </c>
      <c r="F1266" t="s">
        <v>5874</v>
      </c>
      <c r="G1266" s="1" t="s">
        <v>5875</v>
      </c>
      <c r="H1266">
        <v>45814.456628009248</v>
      </c>
      <c r="I1266" t="s">
        <v>5876</v>
      </c>
      <c r="J1266">
        <v>110</v>
      </c>
      <c r="K1266" t="s">
        <v>12</v>
      </c>
      <c r="L1266" s="2" t="s">
        <v>13</v>
      </c>
      <c r="M1266" s="3">
        <v>49.66</v>
      </c>
      <c r="N1266">
        <v>1</v>
      </c>
      <c r="O1266">
        <v>4.9660000000000003E-2</v>
      </c>
      <c r="P1266" s="2" t="s">
        <v>1446</v>
      </c>
      <c r="Q1266" t="s">
        <v>5844</v>
      </c>
      <c r="R1266" t="s">
        <v>1044</v>
      </c>
      <c r="S1266" t="s">
        <v>1105</v>
      </c>
      <c r="T1266" t="s">
        <v>1322</v>
      </c>
      <c r="U1266">
        <v>30.777986296292511</v>
      </c>
      <c r="V1266" t="s">
        <v>1524</v>
      </c>
      <c r="W1266" t="s">
        <v>1525</v>
      </c>
    </row>
    <row r="1267" spans="1:23" x14ac:dyDescent="0.3">
      <c r="A1267" t="s">
        <v>1036</v>
      </c>
      <c r="B1267" t="s">
        <v>1441</v>
      </c>
      <c r="C1267" t="s">
        <v>133</v>
      </c>
      <c r="D1267">
        <v>54864</v>
      </c>
      <c r="E1267" t="s">
        <v>5877</v>
      </c>
      <c r="F1267" t="s">
        <v>5878</v>
      </c>
      <c r="G1267" s="1" t="s">
        <v>5879</v>
      </c>
      <c r="H1267">
        <v>45814.376272627313</v>
      </c>
      <c r="I1267" t="s">
        <v>5880</v>
      </c>
      <c r="J1267">
        <v>110</v>
      </c>
      <c r="K1267" t="s">
        <v>12</v>
      </c>
      <c r="L1267" s="2" t="s">
        <v>13</v>
      </c>
      <c r="M1267" s="3">
        <v>49.66</v>
      </c>
      <c r="N1267">
        <v>1</v>
      </c>
      <c r="O1267">
        <v>4.9660000000000003E-2</v>
      </c>
      <c r="P1267" s="2" t="s">
        <v>1446</v>
      </c>
      <c r="Q1267" t="s">
        <v>5844</v>
      </c>
      <c r="R1267" t="s">
        <v>1044</v>
      </c>
      <c r="S1267" t="s">
        <v>1105</v>
      </c>
      <c r="T1267" t="s">
        <v>1288</v>
      </c>
      <c r="U1267">
        <v>51.620486782405351</v>
      </c>
      <c r="V1267" t="s">
        <v>1449</v>
      </c>
      <c r="W1267" t="s">
        <v>1450</v>
      </c>
    </row>
    <row r="1268" spans="1:23" x14ac:dyDescent="0.3">
      <c r="A1268" t="s">
        <v>1036</v>
      </c>
      <c r="B1268" t="s">
        <v>5881</v>
      </c>
      <c r="C1268" t="s">
        <v>100</v>
      </c>
      <c r="D1268">
        <v>60436</v>
      </c>
      <c r="E1268" t="s">
        <v>5882</v>
      </c>
      <c r="F1268" t="s">
        <v>5883</v>
      </c>
      <c r="G1268" s="1" t="s">
        <v>5884</v>
      </c>
      <c r="H1268">
        <v>45814.244255775462</v>
      </c>
      <c r="I1268" t="s">
        <v>5885</v>
      </c>
      <c r="J1268">
        <v>70</v>
      </c>
      <c r="K1268" t="s">
        <v>12</v>
      </c>
      <c r="L1268" s="2" t="s">
        <v>13</v>
      </c>
      <c r="M1268" s="3">
        <v>36.299999999999997</v>
      </c>
      <c r="N1268">
        <v>1</v>
      </c>
      <c r="O1268">
        <v>3.6299999999999999E-2</v>
      </c>
      <c r="P1268" s="2" t="s">
        <v>1655</v>
      </c>
      <c r="Q1268" t="s">
        <v>5886</v>
      </c>
      <c r="R1268" t="s">
        <v>1044</v>
      </c>
      <c r="S1268" t="s">
        <v>1105</v>
      </c>
      <c r="T1268" t="s">
        <v>1978</v>
      </c>
      <c r="U1268">
        <v>107.8292283912015</v>
      </c>
      <c r="V1268" t="s">
        <v>1524</v>
      </c>
      <c r="W1268" t="s">
        <v>1918</v>
      </c>
    </row>
    <row r="1269" spans="1:23" x14ac:dyDescent="0.3">
      <c r="A1269" t="s">
        <v>1036</v>
      </c>
      <c r="B1269" t="s">
        <v>350</v>
      </c>
      <c r="C1269" t="s">
        <v>351</v>
      </c>
      <c r="D1269">
        <v>59769</v>
      </c>
      <c r="E1269" t="s">
        <v>5887</v>
      </c>
      <c r="F1269" t="s">
        <v>3101</v>
      </c>
      <c r="G1269" s="1" t="s">
        <v>1376</v>
      </c>
      <c r="H1269">
        <v>45814.06335571759</v>
      </c>
      <c r="I1269" t="s">
        <v>5888</v>
      </c>
      <c r="J1269">
        <v>90</v>
      </c>
      <c r="K1269" t="s">
        <v>12</v>
      </c>
      <c r="L1269" s="2" t="s">
        <v>13</v>
      </c>
      <c r="M1269" s="3">
        <v>77.8</v>
      </c>
      <c r="N1269">
        <v>1</v>
      </c>
      <c r="O1269">
        <v>7.7799999999999994E-2</v>
      </c>
      <c r="P1269" s="2" t="s">
        <v>1246</v>
      </c>
      <c r="Q1269" t="s">
        <v>5886</v>
      </c>
      <c r="R1269" t="s">
        <v>1044</v>
      </c>
      <c r="S1269" t="s">
        <v>1105</v>
      </c>
      <c r="T1269" t="s">
        <v>1264</v>
      </c>
      <c r="U1269">
        <v>46.223686886572978</v>
      </c>
      <c r="V1269" t="s">
        <v>1246</v>
      </c>
      <c r="W1269" t="s">
        <v>1787</v>
      </c>
    </row>
    <row r="1270" spans="1:23" x14ac:dyDescent="0.3">
      <c r="A1270" t="s">
        <v>1036</v>
      </c>
      <c r="B1270" t="s">
        <v>350</v>
      </c>
      <c r="C1270" t="s">
        <v>351</v>
      </c>
      <c r="D1270">
        <v>61036</v>
      </c>
      <c r="E1270" t="s">
        <v>5889</v>
      </c>
      <c r="F1270" t="s">
        <v>5890</v>
      </c>
      <c r="G1270" s="1" t="s">
        <v>5891</v>
      </c>
      <c r="H1270">
        <v>45813.640161747688</v>
      </c>
      <c r="I1270" t="s">
        <v>5892</v>
      </c>
      <c r="J1270">
        <v>90</v>
      </c>
      <c r="K1270" t="s">
        <v>12</v>
      </c>
      <c r="L1270" s="2" t="s">
        <v>13</v>
      </c>
      <c r="M1270" s="3">
        <v>77.8</v>
      </c>
      <c r="N1270">
        <v>1</v>
      </c>
      <c r="O1270">
        <v>7.7799999999999994E-2</v>
      </c>
      <c r="P1270" s="2" t="s">
        <v>1246</v>
      </c>
      <c r="Q1270" t="s">
        <v>5844</v>
      </c>
      <c r="R1270" t="s">
        <v>1044</v>
      </c>
      <c r="S1270" t="s">
        <v>1730</v>
      </c>
      <c r="T1270" t="s">
        <v>1327</v>
      </c>
      <c r="U1270">
        <v>44.602779050925157</v>
      </c>
      <c r="V1270" t="s">
        <v>1247</v>
      </c>
      <c r="W1270" t="s">
        <v>1254</v>
      </c>
    </row>
    <row r="1271" spans="1:23" x14ac:dyDescent="0.3">
      <c r="A1271" t="s">
        <v>1036</v>
      </c>
      <c r="B1271" t="s">
        <v>3213</v>
      </c>
      <c r="C1271" t="s">
        <v>703</v>
      </c>
      <c r="D1271">
        <v>60681</v>
      </c>
      <c r="E1271" t="s">
        <v>5893</v>
      </c>
      <c r="F1271" t="s">
        <v>3215</v>
      </c>
      <c r="G1271" s="1" t="s">
        <v>3124</v>
      </c>
      <c r="H1271">
        <v>45812.857035729168</v>
      </c>
      <c r="I1271" t="s">
        <v>5894</v>
      </c>
      <c r="J1271">
        <v>50</v>
      </c>
      <c r="K1271" t="s">
        <v>12</v>
      </c>
      <c r="L1271" s="2" t="s">
        <v>13</v>
      </c>
      <c r="M1271" s="3">
        <v>109</v>
      </c>
      <c r="N1271">
        <v>1</v>
      </c>
      <c r="O1271">
        <v>0.109</v>
      </c>
      <c r="P1271" s="2" t="s">
        <v>3217</v>
      </c>
      <c r="Q1271" t="s">
        <v>5829</v>
      </c>
      <c r="R1271" t="s">
        <v>1044</v>
      </c>
      <c r="S1271" t="s">
        <v>1287</v>
      </c>
      <c r="T1271" t="s">
        <v>3218</v>
      </c>
      <c r="U1271">
        <v>119.92647473379471</v>
      </c>
      <c r="V1271" t="s">
        <v>1854</v>
      </c>
      <c r="W1271" t="s">
        <v>3219</v>
      </c>
    </row>
    <row r="1272" spans="1:23" x14ac:dyDescent="0.3">
      <c r="A1272" t="s">
        <v>1036</v>
      </c>
      <c r="B1272" t="s">
        <v>350</v>
      </c>
      <c r="C1272" t="s">
        <v>351</v>
      </c>
      <c r="D1272">
        <v>59769</v>
      </c>
      <c r="E1272" t="s">
        <v>5895</v>
      </c>
      <c r="F1272" t="s">
        <v>5896</v>
      </c>
      <c r="G1272" s="1" t="s">
        <v>1424</v>
      </c>
      <c r="H1272">
        <v>45812.836154375</v>
      </c>
      <c r="I1272" t="s">
        <v>5897</v>
      </c>
      <c r="J1272">
        <v>90</v>
      </c>
      <c r="K1272" t="s">
        <v>12</v>
      </c>
      <c r="L1272" s="2" t="s">
        <v>13</v>
      </c>
      <c r="M1272" s="3">
        <v>77.8</v>
      </c>
      <c r="N1272">
        <v>1</v>
      </c>
      <c r="O1272">
        <v>7.7799999999999994E-2</v>
      </c>
      <c r="P1272" s="2" t="s">
        <v>1246</v>
      </c>
      <c r="Q1272" t="s">
        <v>5829</v>
      </c>
      <c r="R1272" t="s">
        <v>1044</v>
      </c>
      <c r="S1272" t="s">
        <v>1287</v>
      </c>
      <c r="T1272" t="s">
        <v>3747</v>
      </c>
      <c r="U1272">
        <v>513.88546189814952</v>
      </c>
      <c r="V1272" t="s">
        <v>1246</v>
      </c>
      <c r="W1272" t="s">
        <v>1787</v>
      </c>
    </row>
    <row r="1273" spans="1:23" x14ac:dyDescent="0.3">
      <c r="A1273" t="s">
        <v>1036</v>
      </c>
      <c r="B1273" t="s">
        <v>1615</v>
      </c>
      <c r="C1273" t="s">
        <v>234</v>
      </c>
      <c r="D1273">
        <v>61136</v>
      </c>
      <c r="E1273" t="s">
        <v>5898</v>
      </c>
      <c r="F1273" t="s">
        <v>5899</v>
      </c>
      <c r="G1273" s="1" t="s">
        <v>5900</v>
      </c>
      <c r="H1273">
        <v>45811.24615146991</v>
      </c>
      <c r="I1273" t="s">
        <v>5901</v>
      </c>
      <c r="J1273">
        <v>90</v>
      </c>
      <c r="K1273" t="s">
        <v>12</v>
      </c>
      <c r="L1273" s="2" t="s">
        <v>13</v>
      </c>
      <c r="M1273" s="3">
        <v>33.659999999999997</v>
      </c>
      <c r="N1273">
        <v>1</v>
      </c>
      <c r="O1273">
        <v>3.3660000000000002E-2</v>
      </c>
      <c r="P1273" s="2" t="s">
        <v>1620</v>
      </c>
      <c r="Q1273" t="s">
        <v>5886</v>
      </c>
      <c r="R1273" t="s">
        <v>1044</v>
      </c>
      <c r="S1273" t="s">
        <v>1781</v>
      </c>
      <c r="T1273" t="s">
        <v>3879</v>
      </c>
      <c r="U1273">
        <v>264.95852939815092</v>
      </c>
      <c r="V1273" t="s">
        <v>1524</v>
      </c>
      <c r="W1273" t="s">
        <v>1623</v>
      </c>
    </row>
    <row r="1274" spans="1:23" x14ac:dyDescent="0.3">
      <c r="A1274" t="s">
        <v>1036</v>
      </c>
      <c r="B1274" t="s">
        <v>1441</v>
      </c>
      <c r="C1274" t="s">
        <v>133</v>
      </c>
      <c r="D1274">
        <v>54864</v>
      </c>
      <c r="E1274" t="s">
        <v>5902</v>
      </c>
      <c r="F1274" t="s">
        <v>2625</v>
      </c>
      <c r="G1274" s="1" t="s">
        <v>5903</v>
      </c>
      <c r="H1274">
        <v>45810.72032375</v>
      </c>
      <c r="I1274" t="s">
        <v>5904</v>
      </c>
      <c r="J1274">
        <v>110</v>
      </c>
      <c r="K1274" t="s">
        <v>12</v>
      </c>
      <c r="L1274" s="2" t="s">
        <v>13</v>
      </c>
      <c r="M1274" s="3">
        <v>49.66</v>
      </c>
      <c r="N1274">
        <v>1</v>
      </c>
      <c r="O1274">
        <v>4.9660000000000003E-2</v>
      </c>
      <c r="P1274" s="2" t="s">
        <v>1446</v>
      </c>
      <c r="Q1274" t="s">
        <v>5847</v>
      </c>
      <c r="R1274" t="s">
        <v>1729</v>
      </c>
      <c r="S1274" t="s">
        <v>1304</v>
      </c>
      <c r="T1274" t="s">
        <v>1759</v>
      </c>
      <c r="U1274">
        <v>59.667373263888287</v>
      </c>
      <c r="V1274" t="s">
        <v>1449</v>
      </c>
      <c r="W1274" t="s">
        <v>1450</v>
      </c>
    </row>
    <row r="1275" spans="1:23" x14ac:dyDescent="0.3">
      <c r="A1275" t="s">
        <v>1036</v>
      </c>
      <c r="B1275" t="s">
        <v>1825</v>
      </c>
      <c r="C1275" t="s">
        <v>800</v>
      </c>
      <c r="D1275">
        <v>61097</v>
      </c>
      <c r="E1275" t="s">
        <v>5905</v>
      </c>
      <c r="F1275" t="s">
        <v>5906</v>
      </c>
      <c r="G1275" s="1" t="s">
        <v>5907</v>
      </c>
      <c r="H1275">
        <v>45810.70797747685</v>
      </c>
      <c r="I1275" t="s">
        <v>5908</v>
      </c>
      <c r="J1275">
        <v>80</v>
      </c>
      <c r="K1275" t="s">
        <v>12</v>
      </c>
      <c r="L1275" s="2" t="s">
        <v>13</v>
      </c>
      <c r="M1275" s="3">
        <v>43.76</v>
      </c>
      <c r="N1275">
        <v>1</v>
      </c>
      <c r="O1275">
        <v>4.376E-2</v>
      </c>
      <c r="P1275" s="2" t="s">
        <v>1047</v>
      </c>
      <c r="Q1275" t="s">
        <v>5847</v>
      </c>
      <c r="R1275" t="s">
        <v>1044</v>
      </c>
      <c r="S1275" t="s">
        <v>1304</v>
      </c>
      <c r="T1275" t="s">
        <v>1759</v>
      </c>
      <c r="U1275">
        <v>59.959677662038303</v>
      </c>
      <c r="V1275" t="s">
        <v>1820</v>
      </c>
      <c r="W1275" t="s">
        <v>1835</v>
      </c>
    </row>
    <row r="1276" spans="1:23" x14ac:dyDescent="0.3">
      <c r="A1276" t="s">
        <v>1036</v>
      </c>
      <c r="B1276" t="s">
        <v>3304</v>
      </c>
      <c r="C1276" t="s">
        <v>819</v>
      </c>
      <c r="D1276">
        <v>58137</v>
      </c>
      <c r="E1276" t="s">
        <v>5909</v>
      </c>
      <c r="F1276" t="s">
        <v>5910</v>
      </c>
      <c r="G1276" s="1" t="s">
        <v>5911</v>
      </c>
      <c r="H1276">
        <v>45807.788835219908</v>
      </c>
      <c r="I1276" t="s">
        <v>5912</v>
      </c>
      <c r="J1276">
        <v>50</v>
      </c>
      <c r="K1276" t="s">
        <v>12</v>
      </c>
      <c r="L1276" s="2" t="s">
        <v>13</v>
      </c>
      <c r="M1276" s="3">
        <v>40.130000000000003</v>
      </c>
      <c r="N1276">
        <v>1</v>
      </c>
      <c r="O1276">
        <v>4.0130000000000013E-2</v>
      </c>
      <c r="P1276" s="2" t="s">
        <v>1047</v>
      </c>
      <c r="Q1276" t="s">
        <v>5829</v>
      </c>
      <c r="R1276" t="s">
        <v>1044</v>
      </c>
      <c r="S1276" t="s">
        <v>1819</v>
      </c>
      <c r="T1276" t="s">
        <v>3080</v>
      </c>
      <c r="U1276">
        <v>95.862882650464599</v>
      </c>
      <c r="V1276" t="s">
        <v>1306</v>
      </c>
      <c r="W1276" t="s">
        <v>3309</v>
      </c>
    </row>
    <row r="1277" spans="1:23" x14ac:dyDescent="0.3">
      <c r="A1277" t="s">
        <v>1036</v>
      </c>
      <c r="B1277" t="s">
        <v>3499</v>
      </c>
      <c r="C1277" t="s">
        <v>1005</v>
      </c>
      <c r="D1277">
        <v>59398</v>
      </c>
      <c r="E1277" t="s">
        <v>5913</v>
      </c>
      <c r="F1277" t="s">
        <v>5914</v>
      </c>
      <c r="G1277" s="1" t="s">
        <v>1296</v>
      </c>
      <c r="H1277">
        <v>45807.69889590278</v>
      </c>
      <c r="I1277" t="s">
        <v>5915</v>
      </c>
      <c r="J1277">
        <v>70</v>
      </c>
      <c r="K1277" t="s">
        <v>12</v>
      </c>
      <c r="L1277" s="2" t="s">
        <v>13</v>
      </c>
      <c r="M1277" s="3">
        <v>404</v>
      </c>
      <c r="N1277">
        <v>1</v>
      </c>
      <c r="O1277">
        <v>0.40400000000000003</v>
      </c>
      <c r="P1277" s="2" t="s">
        <v>1047</v>
      </c>
      <c r="Q1277" t="s">
        <v>5829</v>
      </c>
      <c r="R1277" t="s">
        <v>1044</v>
      </c>
      <c r="S1277" t="s">
        <v>1819</v>
      </c>
      <c r="T1277" t="s">
        <v>5916</v>
      </c>
      <c r="U1277">
        <v>77.770166724534647</v>
      </c>
      <c r="V1277" t="s">
        <v>1047</v>
      </c>
      <c r="W1277" t="s">
        <v>1432</v>
      </c>
    </row>
    <row r="1278" spans="1:23" x14ac:dyDescent="0.3">
      <c r="A1278" t="s">
        <v>1036</v>
      </c>
      <c r="B1278" t="s">
        <v>365</v>
      </c>
      <c r="C1278" t="s">
        <v>366</v>
      </c>
      <c r="D1278">
        <v>54057</v>
      </c>
      <c r="E1278" t="s">
        <v>5917</v>
      </c>
      <c r="F1278" t="s">
        <v>4304</v>
      </c>
      <c r="G1278" s="1" t="s">
        <v>5918</v>
      </c>
      <c r="H1278">
        <v>45807.612297395834</v>
      </c>
      <c r="I1278" t="s">
        <v>5919</v>
      </c>
      <c r="J1278">
        <v>50</v>
      </c>
      <c r="K1278" t="s">
        <v>12</v>
      </c>
      <c r="L1278" s="2" t="s">
        <v>13</v>
      </c>
      <c r="M1278" s="3">
        <v>43.1</v>
      </c>
      <c r="N1278">
        <v>1</v>
      </c>
      <c r="O1278">
        <v>4.3099999999999999E-2</v>
      </c>
      <c r="P1278" s="2" t="s">
        <v>1446</v>
      </c>
      <c r="Q1278" t="s">
        <v>5920</v>
      </c>
      <c r="R1278" t="s">
        <v>1044</v>
      </c>
      <c r="S1278" t="s">
        <v>1819</v>
      </c>
      <c r="T1278" t="s">
        <v>1264</v>
      </c>
      <c r="U1278">
        <v>46.518270601853153</v>
      </c>
      <c r="V1278" t="s">
        <v>1820</v>
      </c>
      <c r="W1278" t="s">
        <v>1821</v>
      </c>
    </row>
    <row r="1279" spans="1:23" x14ac:dyDescent="0.3">
      <c r="A1279" t="s">
        <v>1036</v>
      </c>
      <c r="B1279" t="s">
        <v>5921</v>
      </c>
      <c r="C1279" t="s">
        <v>639</v>
      </c>
      <c r="D1279">
        <v>57061</v>
      </c>
      <c r="E1279" t="s">
        <v>5922</v>
      </c>
      <c r="F1279" t="s">
        <v>5923</v>
      </c>
      <c r="G1279" s="1" t="s">
        <v>5924</v>
      </c>
      <c r="H1279">
        <v>45805.299930162037</v>
      </c>
      <c r="I1279" t="s">
        <v>5925</v>
      </c>
      <c r="J1279">
        <v>70</v>
      </c>
      <c r="K1279" t="s">
        <v>12</v>
      </c>
      <c r="L1279" s="2" t="s">
        <v>13</v>
      </c>
      <c r="M1279" s="3">
        <v>360.5</v>
      </c>
      <c r="N1279">
        <v>1</v>
      </c>
      <c r="O1279">
        <v>0.36049999999999999</v>
      </c>
      <c r="P1279" s="2" t="s">
        <v>1047</v>
      </c>
      <c r="Q1279" t="s">
        <v>5926</v>
      </c>
      <c r="R1279" t="s">
        <v>1044</v>
      </c>
      <c r="S1279" t="s">
        <v>2146</v>
      </c>
      <c r="T1279" t="s">
        <v>2255</v>
      </c>
      <c r="U1279">
        <v>34.551199953704781</v>
      </c>
      <c r="V1279" t="s">
        <v>5927</v>
      </c>
      <c r="W1279" t="s">
        <v>5928</v>
      </c>
    </row>
    <row r="1280" spans="1:23" x14ac:dyDescent="0.3">
      <c r="A1280" t="s">
        <v>1036</v>
      </c>
      <c r="B1280" t="s">
        <v>907</v>
      </c>
      <c r="C1280" t="s">
        <v>908</v>
      </c>
      <c r="D1280">
        <v>57590</v>
      </c>
      <c r="E1280" t="s">
        <v>5929</v>
      </c>
      <c r="F1280" t="s">
        <v>5930</v>
      </c>
      <c r="G1280" s="1" t="s">
        <v>1050</v>
      </c>
      <c r="H1280">
        <v>45801.59789740741</v>
      </c>
      <c r="I1280" t="s">
        <v>5931</v>
      </c>
      <c r="J1280">
        <v>50</v>
      </c>
      <c r="K1280" t="s">
        <v>12</v>
      </c>
      <c r="L1280" s="2" t="s">
        <v>13</v>
      </c>
      <c r="M1280" s="3">
        <v>171.5</v>
      </c>
      <c r="N1280">
        <v>1</v>
      </c>
      <c r="O1280">
        <v>0.17150000000000001</v>
      </c>
      <c r="P1280" s="2" t="s">
        <v>1047</v>
      </c>
      <c r="Q1280" t="s">
        <v>5847</v>
      </c>
      <c r="R1280" t="s">
        <v>1044</v>
      </c>
      <c r="S1280" t="s">
        <v>2174</v>
      </c>
      <c r="T1280" t="s">
        <v>5932</v>
      </c>
      <c r="U1280">
        <v>1013.755448530093</v>
      </c>
      <c r="V1280" t="s">
        <v>5933</v>
      </c>
      <c r="W1280" t="s">
        <v>5934</v>
      </c>
    </row>
    <row r="1281" spans="1:23" x14ac:dyDescent="0.3">
      <c r="A1281" t="s">
        <v>1036</v>
      </c>
      <c r="B1281" t="s">
        <v>5935</v>
      </c>
      <c r="C1281" t="s">
        <v>196</v>
      </c>
      <c r="D1281">
        <v>58692</v>
      </c>
      <c r="E1281" t="s">
        <v>5936</v>
      </c>
      <c r="F1281" t="s">
        <v>2779</v>
      </c>
      <c r="G1281" s="1" t="s">
        <v>5937</v>
      </c>
      <c r="H1281">
        <v>45801.261474166669</v>
      </c>
      <c r="I1281" t="s">
        <v>5938</v>
      </c>
      <c r="J1281">
        <v>50</v>
      </c>
      <c r="K1281" t="s">
        <v>12</v>
      </c>
      <c r="L1281" s="2" t="s">
        <v>13</v>
      </c>
      <c r="M1281" s="3">
        <v>61.46</v>
      </c>
      <c r="N1281">
        <v>1</v>
      </c>
      <c r="O1281">
        <v>6.1460000000000001E-2</v>
      </c>
      <c r="P1281" s="2" t="s">
        <v>1620</v>
      </c>
      <c r="Q1281" t="s">
        <v>5829</v>
      </c>
      <c r="R1281" t="s">
        <v>1044</v>
      </c>
      <c r="S1281" t="s">
        <v>2174</v>
      </c>
      <c r="T1281" t="s">
        <v>1259</v>
      </c>
      <c r="U1281">
        <v>53.38237013889011</v>
      </c>
      <c r="V1281" t="s">
        <v>1306</v>
      </c>
      <c r="W1281" t="s">
        <v>5939</v>
      </c>
    </row>
    <row r="1282" spans="1:23" x14ac:dyDescent="0.3">
      <c r="A1282" t="s">
        <v>1036</v>
      </c>
      <c r="B1282" t="s">
        <v>3241</v>
      </c>
      <c r="C1282" t="s">
        <v>354</v>
      </c>
      <c r="D1282">
        <v>60520</v>
      </c>
      <c r="E1282" t="s">
        <v>5940</v>
      </c>
      <c r="F1282" t="s">
        <v>1054</v>
      </c>
      <c r="G1282" s="1" t="s">
        <v>2253</v>
      </c>
      <c r="H1282">
        <v>45800.178003298613</v>
      </c>
      <c r="I1282" t="s">
        <v>5941</v>
      </c>
      <c r="J1282">
        <v>50</v>
      </c>
      <c r="K1282" t="s">
        <v>12</v>
      </c>
      <c r="L1282" s="2" t="s">
        <v>13</v>
      </c>
      <c r="M1282" s="3">
        <v>141</v>
      </c>
      <c r="N1282">
        <v>1</v>
      </c>
      <c r="O1282">
        <v>0.14099999999999999</v>
      </c>
      <c r="P1282" s="2" t="s">
        <v>1246</v>
      </c>
      <c r="Q1282" t="s">
        <v>5829</v>
      </c>
      <c r="R1282" t="s">
        <v>1044</v>
      </c>
      <c r="S1282" t="s">
        <v>1387</v>
      </c>
      <c r="T1282" t="s">
        <v>1046</v>
      </c>
      <c r="U1282">
        <v>39.052095972219831</v>
      </c>
      <c r="V1282" t="s">
        <v>1246</v>
      </c>
      <c r="W1282" t="s">
        <v>1787</v>
      </c>
    </row>
    <row r="1283" spans="1:23" x14ac:dyDescent="0.3">
      <c r="A1283" t="s">
        <v>1036</v>
      </c>
      <c r="B1283" t="s">
        <v>5942</v>
      </c>
      <c r="C1283" t="s">
        <v>375</v>
      </c>
      <c r="D1283">
        <v>58935</v>
      </c>
      <c r="E1283" t="s">
        <v>5943</v>
      </c>
      <c r="F1283" t="s">
        <v>5386</v>
      </c>
      <c r="G1283" s="1" t="s">
        <v>5944</v>
      </c>
      <c r="H1283">
        <v>45788.134425219912</v>
      </c>
      <c r="I1283" t="s">
        <v>5945</v>
      </c>
      <c r="J1283">
        <v>50</v>
      </c>
      <c r="K1283" t="s">
        <v>12</v>
      </c>
      <c r="L1283" s="2" t="s">
        <v>13</v>
      </c>
      <c r="M1283" s="3">
        <v>139.4</v>
      </c>
      <c r="N1283">
        <v>1</v>
      </c>
      <c r="O1283">
        <v>0.1394</v>
      </c>
      <c r="P1283" s="2" t="s">
        <v>1964</v>
      </c>
      <c r="Q1283" t="s">
        <v>5946</v>
      </c>
      <c r="R1283" t="s">
        <v>1044</v>
      </c>
      <c r="S1283" t="s">
        <v>3407</v>
      </c>
      <c r="T1283" t="s">
        <v>1853</v>
      </c>
      <c r="U1283">
        <v>78.525757905095816</v>
      </c>
      <c r="V1283" t="s">
        <v>1820</v>
      </c>
      <c r="W1283" t="s">
        <v>3585</v>
      </c>
    </row>
    <row r="1284" spans="1:23" x14ac:dyDescent="0.3">
      <c r="A1284" t="s">
        <v>1036</v>
      </c>
      <c r="B1284" t="s">
        <v>611</v>
      </c>
      <c r="C1284" t="s">
        <v>610</v>
      </c>
      <c r="D1284">
        <v>51382</v>
      </c>
      <c r="E1284" t="s">
        <v>5947</v>
      </c>
      <c r="F1284" t="s">
        <v>5948</v>
      </c>
      <c r="G1284" s="1" t="s">
        <v>3364</v>
      </c>
      <c r="H1284">
        <v>45788.134205960647</v>
      </c>
      <c r="I1284" t="s">
        <v>5949</v>
      </c>
      <c r="J1284">
        <v>50</v>
      </c>
      <c r="K1284" t="s">
        <v>12</v>
      </c>
      <c r="L1284" s="2" t="s">
        <v>13</v>
      </c>
      <c r="M1284" s="3">
        <v>170</v>
      </c>
      <c r="N1284">
        <v>1</v>
      </c>
      <c r="O1284">
        <v>0.17</v>
      </c>
      <c r="P1284" s="2" t="s">
        <v>1473</v>
      </c>
      <c r="Q1284" t="s">
        <v>5946</v>
      </c>
      <c r="R1284" t="s">
        <v>1044</v>
      </c>
      <c r="S1284" t="s">
        <v>3407</v>
      </c>
      <c r="T1284" t="s">
        <v>1164</v>
      </c>
      <c r="U1284">
        <v>65.578853738421458</v>
      </c>
      <c r="V1284" t="s">
        <v>1047</v>
      </c>
      <c r="W1284" t="s">
        <v>5950</v>
      </c>
    </row>
    <row r="1285" spans="1:23" x14ac:dyDescent="0.3">
      <c r="A1285" t="s">
        <v>1036</v>
      </c>
      <c r="B1285" t="s">
        <v>611</v>
      </c>
      <c r="C1285" t="s">
        <v>610</v>
      </c>
      <c r="D1285">
        <v>44888</v>
      </c>
      <c r="E1285" t="s">
        <v>5951</v>
      </c>
      <c r="F1285" t="s">
        <v>5952</v>
      </c>
      <c r="G1285" s="1" t="s">
        <v>5953</v>
      </c>
      <c r="H1285">
        <v>45788.03434017361</v>
      </c>
      <c r="I1285" t="s">
        <v>5954</v>
      </c>
      <c r="J1285">
        <v>50</v>
      </c>
      <c r="K1285" t="s">
        <v>12</v>
      </c>
      <c r="L1285" s="2" t="s">
        <v>13</v>
      </c>
      <c r="M1285" s="3">
        <v>170</v>
      </c>
      <c r="N1285">
        <v>1</v>
      </c>
      <c r="O1285">
        <v>0.17</v>
      </c>
      <c r="P1285" s="2" t="s">
        <v>1473</v>
      </c>
      <c r="Q1285" t="s">
        <v>5946</v>
      </c>
      <c r="R1285" t="s">
        <v>1044</v>
      </c>
      <c r="S1285" t="s">
        <v>3407</v>
      </c>
      <c r="T1285" t="s">
        <v>1118</v>
      </c>
      <c r="U1285">
        <v>72.247916493055527</v>
      </c>
      <c r="V1285" t="s">
        <v>1047</v>
      </c>
      <c r="W1285" t="s">
        <v>5955</v>
      </c>
    </row>
    <row r="1286" spans="1:23" x14ac:dyDescent="0.3">
      <c r="A1286" t="s">
        <v>1036</v>
      </c>
      <c r="B1286" t="s">
        <v>803</v>
      </c>
      <c r="C1286" t="s">
        <v>800</v>
      </c>
      <c r="D1286">
        <v>59565</v>
      </c>
      <c r="E1286" t="s">
        <v>5956</v>
      </c>
      <c r="F1286" t="s">
        <v>1565</v>
      </c>
      <c r="G1286" s="1" t="s">
        <v>5957</v>
      </c>
      <c r="H1286">
        <v>45786.420386006947</v>
      </c>
      <c r="I1286" t="s">
        <v>5958</v>
      </c>
      <c r="J1286">
        <v>80</v>
      </c>
      <c r="K1286" t="s">
        <v>12</v>
      </c>
      <c r="L1286" s="2" t="s">
        <v>13</v>
      </c>
      <c r="M1286" s="3">
        <v>43.76</v>
      </c>
      <c r="N1286">
        <v>1</v>
      </c>
      <c r="O1286">
        <v>4.376E-2</v>
      </c>
      <c r="P1286" s="2" t="s">
        <v>1047</v>
      </c>
      <c r="Q1286" t="s">
        <v>5844</v>
      </c>
      <c r="R1286" t="s">
        <v>1044</v>
      </c>
      <c r="S1286" t="s">
        <v>1861</v>
      </c>
      <c r="T1286" t="s">
        <v>1164</v>
      </c>
      <c r="U1286">
        <v>65.797033032409672</v>
      </c>
      <c r="V1286" t="s">
        <v>1820</v>
      </c>
      <c r="W1286" t="s">
        <v>1835</v>
      </c>
    </row>
    <row r="1287" spans="1:23" x14ac:dyDescent="0.3">
      <c r="A1287" t="s">
        <v>1036</v>
      </c>
      <c r="B1287" t="s">
        <v>4221</v>
      </c>
      <c r="C1287" t="s">
        <v>988</v>
      </c>
      <c r="D1287">
        <v>58017</v>
      </c>
      <c r="E1287" t="s">
        <v>5959</v>
      </c>
      <c r="F1287" t="s">
        <v>5960</v>
      </c>
      <c r="G1287" s="1" t="s">
        <v>4312</v>
      </c>
      <c r="H1287">
        <v>45777.827581898149</v>
      </c>
      <c r="I1287" t="s">
        <v>5961</v>
      </c>
      <c r="J1287">
        <v>70</v>
      </c>
      <c r="K1287" t="s">
        <v>12</v>
      </c>
      <c r="L1287" s="2" t="s">
        <v>3702</v>
      </c>
      <c r="M1287" s="3">
        <v>82.8</v>
      </c>
      <c r="N1287">
        <v>1</v>
      </c>
      <c r="O1287">
        <v>8.2799999999999999E-2</v>
      </c>
      <c r="P1287" s="2" t="s">
        <v>4225</v>
      </c>
      <c r="Q1287" t="s">
        <v>5847</v>
      </c>
      <c r="R1287" t="s">
        <v>1044</v>
      </c>
      <c r="S1287" t="s">
        <v>1409</v>
      </c>
      <c r="T1287" t="s">
        <v>1361</v>
      </c>
      <c r="U1287">
        <v>100.8165850462974</v>
      </c>
      <c r="V1287" t="s">
        <v>1524</v>
      </c>
      <c r="W1287" t="s">
        <v>4227</v>
      </c>
    </row>
    <row r="1288" spans="1:23" x14ac:dyDescent="0.3">
      <c r="A1288" t="s">
        <v>1036</v>
      </c>
      <c r="B1288" t="s">
        <v>5962</v>
      </c>
      <c r="C1288" t="s">
        <v>750</v>
      </c>
      <c r="D1288">
        <v>59556</v>
      </c>
      <c r="E1288" t="s">
        <v>5963</v>
      </c>
      <c r="F1288" t="s">
        <v>5964</v>
      </c>
      <c r="G1288" s="1" t="s">
        <v>5965</v>
      </c>
      <c r="H1288">
        <v>45769.403807951378</v>
      </c>
      <c r="I1288" t="s">
        <v>5966</v>
      </c>
      <c r="J1288">
        <v>60</v>
      </c>
      <c r="K1288" t="s">
        <v>12</v>
      </c>
      <c r="L1288" s="2" t="s">
        <v>13</v>
      </c>
      <c r="M1288" s="3">
        <v>38.4</v>
      </c>
      <c r="N1288">
        <v>1</v>
      </c>
      <c r="O1288">
        <v>3.8399999999999997E-2</v>
      </c>
      <c r="P1288" s="2" t="s">
        <v>5967</v>
      </c>
      <c r="Q1288" t="s">
        <v>5829</v>
      </c>
      <c r="R1288" t="s">
        <v>1044</v>
      </c>
      <c r="S1288" t="s">
        <v>1215</v>
      </c>
      <c r="T1288" t="s">
        <v>5968</v>
      </c>
      <c r="U1288">
        <v>163.37034133101409</v>
      </c>
      <c r="V1288" t="s">
        <v>1306</v>
      </c>
      <c r="W1288" t="s">
        <v>5969</v>
      </c>
    </row>
    <row r="1289" spans="1:23" x14ac:dyDescent="0.3">
      <c r="A1289" t="s">
        <v>1036</v>
      </c>
      <c r="B1289" t="s">
        <v>4221</v>
      </c>
      <c r="C1289" t="s">
        <v>988</v>
      </c>
      <c r="D1289">
        <v>58020</v>
      </c>
      <c r="E1289" t="s">
        <v>5970</v>
      </c>
      <c r="F1289" t="s">
        <v>5971</v>
      </c>
      <c r="G1289" s="1" t="s">
        <v>3753</v>
      </c>
      <c r="H1289">
        <v>45763.932199861112</v>
      </c>
      <c r="I1289" t="s">
        <v>5972</v>
      </c>
      <c r="J1289">
        <v>70</v>
      </c>
      <c r="K1289" t="s">
        <v>12</v>
      </c>
      <c r="L1289" s="2" t="s">
        <v>3702</v>
      </c>
      <c r="M1289" s="3">
        <v>82.8</v>
      </c>
      <c r="N1289">
        <v>1</v>
      </c>
      <c r="O1289">
        <v>8.2799999999999999E-2</v>
      </c>
      <c r="P1289" s="2" t="s">
        <v>4225</v>
      </c>
      <c r="Q1289" t="s">
        <v>5635</v>
      </c>
      <c r="R1289" t="s">
        <v>1044</v>
      </c>
      <c r="S1289" t="s">
        <v>3605</v>
      </c>
      <c r="T1289" t="s">
        <v>5973</v>
      </c>
      <c r="U1289">
        <v>99.691803298614104</v>
      </c>
      <c r="V1289" t="s">
        <v>1524</v>
      </c>
      <c r="W1289" t="s">
        <v>4227</v>
      </c>
    </row>
    <row r="1290" spans="1:23" x14ac:dyDescent="0.3">
      <c r="A1290" t="s">
        <v>1036</v>
      </c>
      <c r="B1290" t="s">
        <v>4221</v>
      </c>
      <c r="C1290" t="s">
        <v>988</v>
      </c>
      <c r="D1290">
        <v>58020</v>
      </c>
      <c r="E1290" t="s">
        <v>5974</v>
      </c>
      <c r="F1290" t="s">
        <v>5975</v>
      </c>
      <c r="G1290" s="1" t="s">
        <v>3765</v>
      </c>
      <c r="H1290">
        <v>45763.931488229173</v>
      </c>
      <c r="I1290" t="s">
        <v>5976</v>
      </c>
      <c r="J1290">
        <v>70</v>
      </c>
      <c r="K1290" t="s">
        <v>12</v>
      </c>
      <c r="L1290" s="2" t="s">
        <v>3702</v>
      </c>
      <c r="M1290" s="3">
        <v>82.8</v>
      </c>
      <c r="N1290">
        <v>1</v>
      </c>
      <c r="O1290">
        <v>8.2799999999999999E-2</v>
      </c>
      <c r="P1290" s="2" t="s">
        <v>4225</v>
      </c>
      <c r="Q1290" t="s">
        <v>5635</v>
      </c>
      <c r="R1290" t="s">
        <v>1044</v>
      </c>
      <c r="S1290" t="s">
        <v>3605</v>
      </c>
      <c r="T1290" t="s">
        <v>5977</v>
      </c>
      <c r="U1290">
        <v>98.913975497685897</v>
      </c>
      <c r="V1290" t="s">
        <v>1524</v>
      </c>
      <c r="W1290" t="s">
        <v>4227</v>
      </c>
    </row>
    <row r="1291" spans="1:23" x14ac:dyDescent="0.3">
      <c r="A1291" t="s">
        <v>1036</v>
      </c>
      <c r="B1291" t="s">
        <v>4221</v>
      </c>
      <c r="C1291" t="s">
        <v>988</v>
      </c>
      <c r="D1291">
        <v>58017</v>
      </c>
      <c r="E1291" t="s">
        <v>5978</v>
      </c>
      <c r="F1291" t="s">
        <v>4147</v>
      </c>
      <c r="G1291" s="1" t="s">
        <v>4324</v>
      </c>
      <c r="H1291">
        <v>45763.885178229168</v>
      </c>
      <c r="I1291" t="s">
        <v>5979</v>
      </c>
      <c r="J1291">
        <v>70</v>
      </c>
      <c r="K1291" t="s">
        <v>12</v>
      </c>
      <c r="L1291" s="2" t="s">
        <v>3702</v>
      </c>
      <c r="M1291" s="3">
        <v>82.8</v>
      </c>
      <c r="N1291">
        <v>1</v>
      </c>
      <c r="O1291">
        <v>8.2799999999999999E-2</v>
      </c>
      <c r="P1291" s="2" t="s">
        <v>4225</v>
      </c>
      <c r="Q1291" t="s">
        <v>5829</v>
      </c>
      <c r="R1291" t="s">
        <v>1044</v>
      </c>
      <c r="S1291" t="s">
        <v>3605</v>
      </c>
      <c r="T1291" t="s">
        <v>1361</v>
      </c>
      <c r="U1291">
        <v>100.922138414353</v>
      </c>
      <c r="V1291" t="s">
        <v>1524</v>
      </c>
      <c r="W1291" t="s">
        <v>4227</v>
      </c>
    </row>
    <row r="1292" spans="1:23" x14ac:dyDescent="0.3">
      <c r="A1292" t="s">
        <v>1036</v>
      </c>
      <c r="B1292" t="s">
        <v>605</v>
      </c>
      <c r="C1292" t="s">
        <v>606</v>
      </c>
      <c r="D1292">
        <v>55484</v>
      </c>
      <c r="E1292" t="s">
        <v>5980</v>
      </c>
      <c r="F1292" t="s">
        <v>5981</v>
      </c>
      <c r="G1292" s="1" t="s">
        <v>3413</v>
      </c>
      <c r="H1292">
        <v>45760.279503171303</v>
      </c>
      <c r="I1292" t="s">
        <v>5982</v>
      </c>
      <c r="J1292">
        <v>40</v>
      </c>
      <c r="K1292" t="s">
        <v>12</v>
      </c>
      <c r="L1292" s="2" t="s">
        <v>13</v>
      </c>
      <c r="M1292" s="3">
        <v>42.26</v>
      </c>
      <c r="N1292">
        <v>1</v>
      </c>
      <c r="O1292">
        <v>4.2259999999999999E-2</v>
      </c>
      <c r="P1292" s="2" t="s">
        <v>2044</v>
      </c>
      <c r="Q1292" t="s">
        <v>5844</v>
      </c>
      <c r="R1292" t="s">
        <v>1044</v>
      </c>
      <c r="S1292" t="s">
        <v>3618</v>
      </c>
      <c r="T1292" t="s">
        <v>1388</v>
      </c>
      <c r="U1292">
        <v>135.81271168981041</v>
      </c>
      <c r="V1292" t="s">
        <v>2044</v>
      </c>
      <c r="W1292" t="s">
        <v>3293</v>
      </c>
    </row>
    <row r="1293" spans="1:23" x14ac:dyDescent="0.3">
      <c r="A1293" t="s">
        <v>1036</v>
      </c>
      <c r="B1293" t="s">
        <v>4221</v>
      </c>
      <c r="C1293" t="s">
        <v>988</v>
      </c>
      <c r="D1293">
        <v>58017</v>
      </c>
      <c r="E1293" t="s">
        <v>5983</v>
      </c>
      <c r="F1293" t="s">
        <v>5971</v>
      </c>
      <c r="G1293" s="1" t="s">
        <v>1257</v>
      </c>
      <c r="H1293">
        <v>45759.985122650462</v>
      </c>
      <c r="I1293" t="s">
        <v>5984</v>
      </c>
      <c r="J1293">
        <v>70</v>
      </c>
      <c r="K1293" t="s">
        <v>12</v>
      </c>
      <c r="L1293" s="2" t="s">
        <v>3702</v>
      </c>
      <c r="M1293" s="3">
        <v>82.8</v>
      </c>
      <c r="N1293">
        <v>1</v>
      </c>
      <c r="O1293">
        <v>8.2799999999999999E-2</v>
      </c>
      <c r="P1293" s="2" t="s">
        <v>4225</v>
      </c>
      <c r="Q1293" t="s">
        <v>5829</v>
      </c>
      <c r="R1293" t="s">
        <v>1044</v>
      </c>
      <c r="S1293" t="s">
        <v>5498</v>
      </c>
      <c r="T1293" t="s">
        <v>5973</v>
      </c>
      <c r="U1293">
        <v>99.405943067133194</v>
      </c>
      <c r="V1293" t="s">
        <v>1524</v>
      </c>
      <c r="W1293" t="s">
        <v>4227</v>
      </c>
    </row>
    <row r="1294" spans="1:23" x14ac:dyDescent="0.3">
      <c r="A1294" t="s">
        <v>1036</v>
      </c>
      <c r="B1294" t="s">
        <v>4221</v>
      </c>
      <c r="C1294" t="s">
        <v>988</v>
      </c>
      <c r="D1294">
        <v>58020</v>
      </c>
      <c r="E1294" t="s">
        <v>5985</v>
      </c>
      <c r="F1294" t="s">
        <v>5986</v>
      </c>
      <c r="G1294" s="1" t="s">
        <v>4219</v>
      </c>
      <c r="H1294">
        <v>45759.571971631944</v>
      </c>
      <c r="I1294" t="s">
        <v>5987</v>
      </c>
      <c r="J1294">
        <v>70</v>
      </c>
      <c r="K1294" t="s">
        <v>12</v>
      </c>
      <c r="L1294" s="2" t="s">
        <v>3702</v>
      </c>
      <c r="M1294" s="3">
        <v>82.8</v>
      </c>
      <c r="N1294">
        <v>1</v>
      </c>
      <c r="O1294">
        <v>8.2799999999999999E-2</v>
      </c>
      <c r="P1294" s="2" t="s">
        <v>4225</v>
      </c>
      <c r="Q1294" t="s">
        <v>5920</v>
      </c>
      <c r="R1294" t="s">
        <v>1044</v>
      </c>
      <c r="S1294" t="s">
        <v>5498</v>
      </c>
      <c r="T1294" t="s">
        <v>5988</v>
      </c>
      <c r="U1294">
        <v>96.796951956021076</v>
      </c>
      <c r="V1294" t="s">
        <v>1524</v>
      </c>
      <c r="W1294" t="s">
        <v>4227</v>
      </c>
    </row>
    <row r="1295" spans="1:23" x14ac:dyDescent="0.3">
      <c r="A1295" t="s">
        <v>1036</v>
      </c>
      <c r="B1295" t="s">
        <v>4221</v>
      </c>
      <c r="C1295" t="s">
        <v>988</v>
      </c>
      <c r="D1295">
        <v>58020</v>
      </c>
      <c r="E1295" t="s">
        <v>5989</v>
      </c>
      <c r="F1295" t="s">
        <v>5990</v>
      </c>
      <c r="G1295" s="1" t="s">
        <v>1064</v>
      </c>
      <c r="H1295">
        <v>45759.409089942128</v>
      </c>
      <c r="I1295" t="s">
        <v>5991</v>
      </c>
      <c r="J1295">
        <v>70</v>
      </c>
      <c r="K1295" t="s">
        <v>12</v>
      </c>
      <c r="L1295" s="2" t="s">
        <v>3702</v>
      </c>
      <c r="M1295" s="3">
        <v>82.8</v>
      </c>
      <c r="N1295">
        <v>1</v>
      </c>
      <c r="O1295">
        <v>8.2799999999999999E-2</v>
      </c>
      <c r="P1295" s="2" t="s">
        <v>4225</v>
      </c>
      <c r="Q1295" t="s">
        <v>5920</v>
      </c>
      <c r="R1295" t="s">
        <v>1044</v>
      </c>
      <c r="S1295" t="s">
        <v>5498</v>
      </c>
      <c r="T1295" t="s">
        <v>1421</v>
      </c>
      <c r="U1295">
        <v>84.303350393514847</v>
      </c>
      <c r="V1295" t="s">
        <v>1524</v>
      </c>
      <c r="W1295" t="s">
        <v>4227</v>
      </c>
    </row>
    <row r="1296" spans="1:23" x14ac:dyDescent="0.3">
      <c r="A1296" t="s">
        <v>1036</v>
      </c>
      <c r="B1296" t="s">
        <v>4221</v>
      </c>
      <c r="C1296" t="s">
        <v>988</v>
      </c>
      <c r="D1296">
        <v>58020</v>
      </c>
      <c r="E1296" t="s">
        <v>5992</v>
      </c>
      <c r="F1296" t="s">
        <v>5993</v>
      </c>
      <c r="G1296" s="1" t="s">
        <v>3330</v>
      </c>
      <c r="H1296">
        <v>45759.114392951393</v>
      </c>
      <c r="I1296" t="s">
        <v>5994</v>
      </c>
      <c r="J1296">
        <v>70</v>
      </c>
      <c r="K1296" t="s">
        <v>12</v>
      </c>
      <c r="L1296" s="2" t="s">
        <v>3702</v>
      </c>
      <c r="M1296" s="3">
        <v>82.8</v>
      </c>
      <c r="N1296">
        <v>1</v>
      </c>
      <c r="O1296">
        <v>8.2799999999999999E-2</v>
      </c>
      <c r="P1296" s="2" t="s">
        <v>4225</v>
      </c>
      <c r="Q1296" t="s">
        <v>5844</v>
      </c>
      <c r="R1296" t="s">
        <v>1044</v>
      </c>
      <c r="S1296" t="s">
        <v>5498</v>
      </c>
      <c r="T1296" t="s">
        <v>5988</v>
      </c>
      <c r="U1296">
        <v>96.74505671296356</v>
      </c>
      <c r="V1296" t="s">
        <v>1524</v>
      </c>
      <c r="W1296" t="s">
        <v>4227</v>
      </c>
    </row>
    <row r="1297" spans="1:23" x14ac:dyDescent="0.3">
      <c r="A1297" t="s">
        <v>1036</v>
      </c>
      <c r="B1297" t="s">
        <v>4221</v>
      </c>
      <c r="C1297" t="s">
        <v>988</v>
      </c>
      <c r="D1297">
        <v>58020</v>
      </c>
      <c r="E1297" t="s">
        <v>5995</v>
      </c>
      <c r="F1297" t="s">
        <v>4132</v>
      </c>
      <c r="G1297" s="1" t="s">
        <v>2261</v>
      </c>
      <c r="H1297">
        <v>45759.074448981482</v>
      </c>
      <c r="I1297" t="s">
        <v>5996</v>
      </c>
      <c r="J1297">
        <v>70</v>
      </c>
      <c r="K1297" t="s">
        <v>12</v>
      </c>
      <c r="L1297" s="2" t="s">
        <v>3702</v>
      </c>
      <c r="M1297" s="3">
        <v>82.8</v>
      </c>
      <c r="N1297">
        <v>1</v>
      </c>
      <c r="O1297">
        <v>8.2799999999999999E-2</v>
      </c>
      <c r="P1297" s="2" t="s">
        <v>4225</v>
      </c>
      <c r="Q1297" t="s">
        <v>5844</v>
      </c>
      <c r="R1297" t="s">
        <v>1044</v>
      </c>
      <c r="S1297" t="s">
        <v>5498</v>
      </c>
      <c r="T1297" t="s">
        <v>3031</v>
      </c>
      <c r="U1297">
        <v>101.02261607638501</v>
      </c>
      <c r="V1297" t="s">
        <v>1524</v>
      </c>
      <c r="W1297" t="s">
        <v>4227</v>
      </c>
    </row>
    <row r="1298" spans="1:23" x14ac:dyDescent="0.3">
      <c r="A1298" t="s">
        <v>1036</v>
      </c>
      <c r="B1298" t="s">
        <v>4221</v>
      </c>
      <c r="C1298" t="s">
        <v>988</v>
      </c>
      <c r="D1298">
        <v>58017</v>
      </c>
      <c r="E1298" t="s">
        <v>5997</v>
      </c>
      <c r="F1298" t="s">
        <v>5998</v>
      </c>
      <c r="G1298" s="1" t="s">
        <v>4178</v>
      </c>
      <c r="H1298">
        <v>45758.987530694452</v>
      </c>
      <c r="I1298" t="s">
        <v>5999</v>
      </c>
      <c r="J1298">
        <v>70</v>
      </c>
      <c r="K1298" t="s">
        <v>12</v>
      </c>
      <c r="L1298" s="2" t="s">
        <v>3702</v>
      </c>
      <c r="M1298" s="3">
        <v>82.8</v>
      </c>
      <c r="N1298">
        <v>1</v>
      </c>
      <c r="O1298">
        <v>8.2799999999999999E-2</v>
      </c>
      <c r="P1298" s="2" t="s">
        <v>4225</v>
      </c>
      <c r="Q1298" t="s">
        <v>5844</v>
      </c>
      <c r="R1298" t="s">
        <v>1044</v>
      </c>
      <c r="S1298" t="s">
        <v>2484</v>
      </c>
      <c r="T1298" t="s">
        <v>5973</v>
      </c>
      <c r="U1298">
        <v>99.05110945602064</v>
      </c>
      <c r="V1298" t="s">
        <v>1524</v>
      </c>
      <c r="W1298" t="s">
        <v>4227</v>
      </c>
    </row>
    <row r="1299" spans="1:23" x14ac:dyDescent="0.3">
      <c r="A1299" t="s">
        <v>1036</v>
      </c>
      <c r="B1299" t="s">
        <v>4221</v>
      </c>
      <c r="C1299" t="s">
        <v>988</v>
      </c>
      <c r="D1299">
        <v>58020</v>
      </c>
      <c r="E1299" t="s">
        <v>6000</v>
      </c>
      <c r="F1299" t="s">
        <v>6001</v>
      </c>
      <c r="G1299" s="1" t="s">
        <v>6002</v>
      </c>
      <c r="H1299">
        <v>45758.970272939812</v>
      </c>
      <c r="I1299" t="s">
        <v>6003</v>
      </c>
      <c r="J1299">
        <v>70</v>
      </c>
      <c r="K1299" t="s">
        <v>12</v>
      </c>
      <c r="L1299" s="2" t="s">
        <v>3702</v>
      </c>
      <c r="M1299" s="3">
        <v>82.8</v>
      </c>
      <c r="N1299">
        <v>1</v>
      </c>
      <c r="O1299">
        <v>8.2799999999999999E-2</v>
      </c>
      <c r="P1299" s="2" t="s">
        <v>4225</v>
      </c>
      <c r="Q1299" t="s">
        <v>5844</v>
      </c>
      <c r="R1299" t="s">
        <v>1044</v>
      </c>
      <c r="S1299" t="s">
        <v>2484</v>
      </c>
      <c r="T1299" t="s">
        <v>5973</v>
      </c>
      <c r="U1299">
        <v>99.444515486109594</v>
      </c>
      <c r="V1299" t="s">
        <v>1524</v>
      </c>
      <c r="W1299" t="s">
        <v>4227</v>
      </c>
    </row>
    <row r="1300" spans="1:23" x14ac:dyDescent="0.3">
      <c r="A1300" t="s">
        <v>1036</v>
      </c>
      <c r="B1300" t="s">
        <v>4221</v>
      </c>
      <c r="C1300" t="s">
        <v>988</v>
      </c>
      <c r="D1300">
        <v>58017</v>
      </c>
      <c r="E1300" t="s">
        <v>6004</v>
      </c>
      <c r="F1300" t="s">
        <v>6005</v>
      </c>
      <c r="G1300" s="1" t="s">
        <v>2158</v>
      </c>
      <c r="H1300">
        <v>45758.922103368051</v>
      </c>
      <c r="I1300" t="s">
        <v>6006</v>
      </c>
      <c r="J1300">
        <v>70</v>
      </c>
      <c r="K1300" t="s">
        <v>12</v>
      </c>
      <c r="L1300" s="2" t="s">
        <v>3702</v>
      </c>
      <c r="M1300" s="3">
        <v>82.8</v>
      </c>
      <c r="N1300">
        <v>1</v>
      </c>
      <c r="O1300">
        <v>8.2799999999999999E-2</v>
      </c>
      <c r="P1300" s="2" t="s">
        <v>4225</v>
      </c>
      <c r="Q1300" t="s">
        <v>5829</v>
      </c>
      <c r="R1300" t="s">
        <v>1044</v>
      </c>
      <c r="S1300" t="s">
        <v>3605</v>
      </c>
      <c r="T1300" t="s">
        <v>1421</v>
      </c>
      <c r="U1300">
        <v>84.457523715274874</v>
      </c>
      <c r="V1300" t="s">
        <v>1524</v>
      </c>
      <c r="W1300" t="s">
        <v>4227</v>
      </c>
    </row>
    <row r="1301" spans="1:23" x14ac:dyDescent="0.3">
      <c r="A1301" t="s">
        <v>1036</v>
      </c>
      <c r="B1301" t="s">
        <v>4221</v>
      </c>
      <c r="C1301" t="s">
        <v>988</v>
      </c>
      <c r="D1301">
        <v>58017</v>
      </c>
      <c r="E1301" t="s">
        <v>6007</v>
      </c>
      <c r="F1301" t="s">
        <v>6008</v>
      </c>
      <c r="G1301" s="1" t="s">
        <v>6009</v>
      </c>
      <c r="H1301">
        <v>45758.857844583326</v>
      </c>
      <c r="I1301" t="s">
        <v>6010</v>
      </c>
      <c r="J1301">
        <v>70</v>
      </c>
      <c r="K1301" t="s">
        <v>12</v>
      </c>
      <c r="L1301" s="2" t="s">
        <v>3702</v>
      </c>
      <c r="M1301" s="3">
        <v>82.8</v>
      </c>
      <c r="N1301">
        <v>1</v>
      </c>
      <c r="O1301">
        <v>8.2799999999999999E-2</v>
      </c>
      <c r="P1301" s="2" t="s">
        <v>4225</v>
      </c>
      <c r="Q1301" t="s">
        <v>5829</v>
      </c>
      <c r="R1301" t="s">
        <v>1044</v>
      </c>
      <c r="S1301" t="s">
        <v>2484</v>
      </c>
      <c r="T1301" t="s">
        <v>1421</v>
      </c>
      <c r="U1301">
        <v>84.458141296294343</v>
      </c>
      <c r="V1301" t="s">
        <v>1524</v>
      </c>
      <c r="W1301" t="s">
        <v>4227</v>
      </c>
    </row>
    <row r="1302" spans="1:23" x14ac:dyDescent="0.3">
      <c r="A1302" t="s">
        <v>1036</v>
      </c>
      <c r="B1302" t="s">
        <v>4221</v>
      </c>
      <c r="C1302" t="s">
        <v>988</v>
      </c>
      <c r="D1302">
        <v>58020</v>
      </c>
      <c r="E1302" t="s">
        <v>6011</v>
      </c>
      <c r="F1302" t="s">
        <v>5960</v>
      </c>
      <c r="G1302" s="1" t="s">
        <v>4155</v>
      </c>
      <c r="H1302">
        <v>45758.838874062501</v>
      </c>
      <c r="I1302" t="s">
        <v>6012</v>
      </c>
      <c r="J1302">
        <v>70</v>
      </c>
      <c r="K1302" t="s">
        <v>12</v>
      </c>
      <c r="L1302" s="2" t="s">
        <v>3702</v>
      </c>
      <c r="M1302" s="3">
        <v>82.8</v>
      </c>
      <c r="N1302">
        <v>1</v>
      </c>
      <c r="O1302">
        <v>8.2799999999999999E-2</v>
      </c>
      <c r="P1302" s="2" t="s">
        <v>4225</v>
      </c>
      <c r="Q1302" t="s">
        <v>5829</v>
      </c>
      <c r="R1302" t="s">
        <v>1044</v>
      </c>
      <c r="S1302" t="s">
        <v>2484</v>
      </c>
      <c r="T1302" t="s">
        <v>1361</v>
      </c>
      <c r="U1302">
        <v>100.8550984375033</v>
      </c>
      <c r="V1302" t="s">
        <v>1524</v>
      </c>
      <c r="W1302" t="s">
        <v>4227</v>
      </c>
    </row>
    <row r="1303" spans="1:23" x14ac:dyDescent="0.3">
      <c r="A1303" t="s">
        <v>1036</v>
      </c>
      <c r="B1303" t="s">
        <v>588</v>
      </c>
      <c r="C1303" t="s">
        <v>589</v>
      </c>
      <c r="D1303">
        <v>58528</v>
      </c>
      <c r="E1303" t="s">
        <v>6013</v>
      </c>
      <c r="F1303" t="s">
        <v>6014</v>
      </c>
      <c r="G1303" s="1" t="s">
        <v>6015</v>
      </c>
      <c r="H1303">
        <v>45752.290406851847</v>
      </c>
      <c r="I1303" t="s">
        <v>6016</v>
      </c>
      <c r="J1303">
        <v>50</v>
      </c>
      <c r="K1303" t="s">
        <v>12</v>
      </c>
      <c r="L1303" s="2" t="s">
        <v>13</v>
      </c>
      <c r="M1303" s="3">
        <v>141.66</v>
      </c>
      <c r="N1303">
        <v>1</v>
      </c>
      <c r="O1303">
        <v>0.14166000000000001</v>
      </c>
      <c r="P1303" s="2" t="s">
        <v>2044</v>
      </c>
      <c r="Q1303" t="s">
        <v>5847</v>
      </c>
      <c r="R1303" t="s">
        <v>1044</v>
      </c>
      <c r="S1303" t="s">
        <v>2490</v>
      </c>
      <c r="T1303" t="s">
        <v>3437</v>
      </c>
      <c r="U1303">
        <v>91.968113923612691</v>
      </c>
      <c r="V1303" t="s">
        <v>1047</v>
      </c>
      <c r="W1303" t="s">
        <v>1047</v>
      </c>
    </row>
    <row r="1304" spans="1:23" x14ac:dyDescent="0.3">
      <c r="A1304" t="s">
        <v>1036</v>
      </c>
      <c r="B1304" t="s">
        <v>4221</v>
      </c>
      <c r="C1304" t="s">
        <v>988</v>
      </c>
      <c r="D1304">
        <v>58020</v>
      </c>
      <c r="E1304" t="s">
        <v>6017</v>
      </c>
      <c r="F1304" t="s">
        <v>6018</v>
      </c>
      <c r="G1304" s="1" t="s">
        <v>2056</v>
      </c>
      <c r="H1304">
        <v>45743.449329386567</v>
      </c>
      <c r="I1304" t="s">
        <v>6019</v>
      </c>
      <c r="J1304">
        <v>70</v>
      </c>
      <c r="K1304" t="s">
        <v>12</v>
      </c>
      <c r="L1304" s="2" t="s">
        <v>3702</v>
      </c>
      <c r="M1304" s="3">
        <v>82.8</v>
      </c>
      <c r="N1304">
        <v>1</v>
      </c>
      <c r="O1304">
        <v>8.2799999999999999E-2</v>
      </c>
      <c r="P1304" s="2" t="s">
        <v>4225</v>
      </c>
      <c r="Q1304" t="s">
        <v>5886</v>
      </c>
      <c r="R1304" t="s">
        <v>1044</v>
      </c>
      <c r="S1304" t="s">
        <v>6020</v>
      </c>
      <c r="T1304" t="s">
        <v>5988</v>
      </c>
      <c r="U1304">
        <v>96.939873587965849</v>
      </c>
      <c r="V1304" t="s">
        <v>1524</v>
      </c>
      <c r="W1304" t="s">
        <v>4227</v>
      </c>
    </row>
    <row r="1305" spans="1:23" x14ac:dyDescent="0.3">
      <c r="A1305" t="s">
        <v>1036</v>
      </c>
      <c r="B1305" t="s">
        <v>179</v>
      </c>
      <c r="C1305" t="s">
        <v>141</v>
      </c>
      <c r="D1305">
        <v>35472</v>
      </c>
      <c r="E1305" t="s">
        <v>6021</v>
      </c>
      <c r="F1305" t="s">
        <v>6022</v>
      </c>
      <c r="G1305" s="1" t="s">
        <v>5373</v>
      </c>
      <c r="H1305">
        <v>45698.591571145836</v>
      </c>
      <c r="I1305" t="s">
        <v>6023</v>
      </c>
      <c r="J1305">
        <v>60</v>
      </c>
      <c r="K1305" t="s">
        <v>12</v>
      </c>
      <c r="L1305" s="2" t="s">
        <v>13</v>
      </c>
      <c r="M1305" s="3">
        <v>82.86</v>
      </c>
      <c r="N1305">
        <v>1</v>
      </c>
      <c r="O1305">
        <v>8.2860000000000003E-2</v>
      </c>
      <c r="P1305" s="2" t="s">
        <v>2619</v>
      </c>
      <c r="Q1305" t="s">
        <v>5886</v>
      </c>
      <c r="R1305" t="s">
        <v>1044</v>
      </c>
      <c r="S1305" t="s">
        <v>2014</v>
      </c>
      <c r="T1305" t="s">
        <v>6024</v>
      </c>
      <c r="U1305">
        <v>626.3302326967605</v>
      </c>
      <c r="V1305" t="s">
        <v>6025</v>
      </c>
      <c r="W1305" t="s">
        <v>6026</v>
      </c>
    </row>
    <row r="1306" spans="1:23" x14ac:dyDescent="0.3">
      <c r="A1306" t="s">
        <v>1036</v>
      </c>
      <c r="B1306" t="s">
        <v>6027</v>
      </c>
      <c r="C1306" t="s">
        <v>216</v>
      </c>
      <c r="D1306">
        <v>50374</v>
      </c>
      <c r="E1306" t="s">
        <v>6028</v>
      </c>
      <c r="F1306" t="s">
        <v>6029</v>
      </c>
      <c r="G1306" s="1" t="s">
        <v>6030</v>
      </c>
      <c r="H1306">
        <v>45639.594359745373</v>
      </c>
      <c r="I1306" t="s">
        <v>6031</v>
      </c>
      <c r="J1306">
        <v>60</v>
      </c>
      <c r="K1306" t="s">
        <v>12</v>
      </c>
      <c r="L1306" s="2" t="s">
        <v>13</v>
      </c>
      <c r="M1306" s="3">
        <v>112.8</v>
      </c>
      <c r="N1306">
        <v>1</v>
      </c>
      <c r="O1306">
        <v>0.1128</v>
      </c>
      <c r="P1306" s="2" t="s">
        <v>2350</v>
      </c>
      <c r="Q1306" t="s">
        <v>5920</v>
      </c>
      <c r="R1306" t="s">
        <v>1044</v>
      </c>
      <c r="S1306" t="s">
        <v>6032</v>
      </c>
      <c r="T1306" t="s">
        <v>6033</v>
      </c>
      <c r="U1306">
        <v>358.13142761574272</v>
      </c>
      <c r="V1306" t="s">
        <v>1524</v>
      </c>
      <c r="W1306" t="s">
        <v>1813</v>
      </c>
    </row>
    <row r="1307" spans="1:23" x14ac:dyDescent="0.3">
      <c r="A1307" t="s">
        <v>1036</v>
      </c>
      <c r="B1307" t="s">
        <v>3867</v>
      </c>
      <c r="C1307" t="s">
        <v>991</v>
      </c>
      <c r="D1307">
        <v>50100</v>
      </c>
      <c r="E1307" t="s">
        <v>6034</v>
      </c>
      <c r="F1307" t="s">
        <v>6035</v>
      </c>
      <c r="G1307" s="1" t="s">
        <v>1424</v>
      </c>
      <c r="H1307">
        <v>45588.717545023137</v>
      </c>
      <c r="I1307" t="s">
        <v>6036</v>
      </c>
      <c r="J1307">
        <v>70</v>
      </c>
      <c r="K1307" t="s">
        <v>12</v>
      </c>
      <c r="L1307" s="2" t="s">
        <v>13</v>
      </c>
      <c r="M1307" s="3">
        <v>50</v>
      </c>
      <c r="N1307">
        <v>1</v>
      </c>
      <c r="O1307">
        <v>0.05</v>
      </c>
      <c r="P1307" s="2" t="s">
        <v>3872</v>
      </c>
      <c r="Q1307" t="s">
        <v>5920</v>
      </c>
      <c r="R1307" t="s">
        <v>1044</v>
      </c>
      <c r="S1307" t="s">
        <v>3121</v>
      </c>
      <c r="T1307" t="s">
        <v>1628</v>
      </c>
      <c r="U1307">
        <v>260.40998322916857</v>
      </c>
      <c r="V1307" t="s">
        <v>3874</v>
      </c>
      <c r="W1307" t="s">
        <v>3875</v>
      </c>
    </row>
    <row r="1308" spans="1:23" x14ac:dyDescent="0.3">
      <c r="A1308" t="s">
        <v>1036</v>
      </c>
      <c r="B1308" t="s">
        <v>588</v>
      </c>
      <c r="C1308" t="s">
        <v>589</v>
      </c>
      <c r="D1308">
        <v>44468</v>
      </c>
      <c r="E1308" t="s">
        <v>6037</v>
      </c>
      <c r="F1308" t="s">
        <v>6038</v>
      </c>
      <c r="G1308" s="1" t="s">
        <v>1849</v>
      </c>
      <c r="H1308">
        <v>45393.669541122683</v>
      </c>
      <c r="I1308" t="s">
        <v>6039</v>
      </c>
      <c r="J1308">
        <v>20</v>
      </c>
      <c r="K1308" t="s">
        <v>12</v>
      </c>
      <c r="L1308" s="2" t="s">
        <v>13</v>
      </c>
      <c r="M1308" s="3">
        <v>141.66</v>
      </c>
      <c r="N1308">
        <v>1</v>
      </c>
      <c r="O1308">
        <v>0.14166000000000001</v>
      </c>
      <c r="P1308" s="2" t="s">
        <v>2044</v>
      </c>
      <c r="Q1308" t="s">
        <v>5844</v>
      </c>
      <c r="R1308" t="s">
        <v>1044</v>
      </c>
      <c r="S1308" t="s">
        <v>6040</v>
      </c>
      <c r="T1308" t="s">
        <v>3911</v>
      </c>
      <c r="U1308">
        <v>631.3734792824107</v>
      </c>
      <c r="V1308" t="s">
        <v>1047</v>
      </c>
      <c r="W1308" t="s">
        <v>1047</v>
      </c>
    </row>
    <row r="1309" spans="1:23" x14ac:dyDescent="0.3">
      <c r="A1309" t="s">
        <v>1036</v>
      </c>
      <c r="B1309" t="s">
        <v>179</v>
      </c>
      <c r="C1309" t="s">
        <v>141</v>
      </c>
      <c r="D1309">
        <v>35222</v>
      </c>
      <c r="E1309" t="s">
        <v>6041</v>
      </c>
      <c r="F1309" t="s">
        <v>6042</v>
      </c>
      <c r="G1309" s="1" t="s">
        <v>2181</v>
      </c>
      <c r="H1309">
        <v>45216.568460127317</v>
      </c>
      <c r="I1309" t="s">
        <v>6043</v>
      </c>
      <c r="J1309">
        <v>60</v>
      </c>
      <c r="K1309" t="s">
        <v>12</v>
      </c>
      <c r="L1309" s="2" t="s">
        <v>13</v>
      </c>
      <c r="M1309" s="3">
        <v>82.86</v>
      </c>
      <c r="N1309">
        <v>1</v>
      </c>
      <c r="O1309">
        <v>8.2860000000000003E-2</v>
      </c>
      <c r="P1309" s="2" t="s">
        <v>2619</v>
      </c>
      <c r="Q1309" t="s">
        <v>5829</v>
      </c>
      <c r="R1309" t="s">
        <v>1044</v>
      </c>
      <c r="S1309" t="s">
        <v>6044</v>
      </c>
      <c r="T1309" t="s">
        <v>6045</v>
      </c>
      <c r="U1309">
        <v>630.73638142360869</v>
      </c>
      <c r="V1309" t="s">
        <v>6025</v>
      </c>
      <c r="W1309" t="s">
        <v>6026</v>
      </c>
    </row>
    <row r="1310" spans="1:23" x14ac:dyDescent="0.3">
      <c r="A1310" t="s">
        <v>1036</v>
      </c>
      <c r="B1310" t="s">
        <v>179</v>
      </c>
      <c r="C1310" t="s">
        <v>141</v>
      </c>
      <c r="D1310">
        <v>35463</v>
      </c>
      <c r="E1310" t="s">
        <v>6046</v>
      </c>
      <c r="F1310" t="s">
        <v>6047</v>
      </c>
      <c r="G1310" s="1" t="s">
        <v>3541</v>
      </c>
      <c r="H1310">
        <v>45215.610633229167</v>
      </c>
      <c r="I1310" t="s">
        <v>6048</v>
      </c>
      <c r="J1310">
        <v>60</v>
      </c>
      <c r="K1310" t="s">
        <v>12</v>
      </c>
      <c r="L1310" s="2" t="s">
        <v>13</v>
      </c>
      <c r="M1310" s="3">
        <v>82.86</v>
      </c>
      <c r="N1310">
        <v>1</v>
      </c>
      <c r="O1310">
        <v>8.2860000000000003E-2</v>
      </c>
      <c r="P1310" s="2" t="s">
        <v>2619</v>
      </c>
      <c r="Q1310" t="s">
        <v>5829</v>
      </c>
      <c r="R1310" t="s">
        <v>1044</v>
      </c>
      <c r="S1310" t="s">
        <v>6049</v>
      </c>
      <c r="T1310" t="s">
        <v>6050</v>
      </c>
      <c r="U1310">
        <v>629.65773444444494</v>
      </c>
      <c r="V1310" t="s">
        <v>6051</v>
      </c>
      <c r="W1310" t="s">
        <v>6052</v>
      </c>
    </row>
    <row r="1311" spans="1:23" x14ac:dyDescent="0.3">
      <c r="A1311" t="s">
        <v>1036</v>
      </c>
      <c r="B1311" t="s">
        <v>481</v>
      </c>
      <c r="C1311" t="s">
        <v>482</v>
      </c>
      <c r="D1311">
        <v>33030</v>
      </c>
      <c r="E1311" t="s">
        <v>6053</v>
      </c>
      <c r="F1311" t="s">
        <v>6054</v>
      </c>
      <c r="G1311" s="1" t="s">
        <v>3171</v>
      </c>
      <c r="H1311">
        <v>45202.492264108798</v>
      </c>
      <c r="I1311" t="s">
        <v>6055</v>
      </c>
      <c r="J1311">
        <v>60</v>
      </c>
      <c r="K1311" t="s">
        <v>12</v>
      </c>
      <c r="L1311" s="2" t="s">
        <v>13</v>
      </c>
      <c r="M1311" s="3">
        <v>74.17</v>
      </c>
      <c r="N1311">
        <v>1</v>
      </c>
      <c r="O1311">
        <v>7.417E-2</v>
      </c>
      <c r="P1311" s="2" t="s">
        <v>1802</v>
      </c>
      <c r="Q1311" t="s">
        <v>5926</v>
      </c>
      <c r="R1311" t="s">
        <v>1044</v>
      </c>
      <c r="S1311" t="s">
        <v>6056</v>
      </c>
      <c r="T1311" t="s">
        <v>6057</v>
      </c>
      <c r="U1311">
        <v>640.30602107638697</v>
      </c>
      <c r="V1311" t="s">
        <v>3379</v>
      </c>
      <c r="W1311" t="s">
        <v>6058</v>
      </c>
    </row>
    <row r="1312" spans="1:23" x14ac:dyDescent="0.3">
      <c r="A1312" t="s">
        <v>1036</v>
      </c>
      <c r="B1312" t="s">
        <v>803</v>
      </c>
      <c r="C1312" t="s">
        <v>800</v>
      </c>
      <c r="D1312">
        <v>28319</v>
      </c>
      <c r="E1312" t="s">
        <v>6059</v>
      </c>
      <c r="F1312" t="s">
        <v>6060</v>
      </c>
      <c r="G1312" s="1" t="s">
        <v>6061</v>
      </c>
      <c r="H1312">
        <v>45077.620951180557</v>
      </c>
      <c r="I1312" t="s">
        <v>6062</v>
      </c>
      <c r="J1312">
        <v>60</v>
      </c>
      <c r="K1312" t="s">
        <v>12</v>
      </c>
      <c r="L1312" s="2" t="s">
        <v>13</v>
      </c>
      <c r="M1312" s="3">
        <v>43.76</v>
      </c>
      <c r="N1312">
        <v>1</v>
      </c>
      <c r="O1312">
        <v>4.376E-2</v>
      </c>
      <c r="P1312" s="2" t="s">
        <v>1047</v>
      </c>
      <c r="Q1312" t="s">
        <v>5844</v>
      </c>
      <c r="R1312" t="s">
        <v>1044</v>
      </c>
      <c r="S1312" t="s">
        <v>2058</v>
      </c>
      <c r="T1312" t="s">
        <v>6063</v>
      </c>
      <c r="U1312">
        <v>789.08763116897899</v>
      </c>
      <c r="V1312" t="s">
        <v>1047</v>
      </c>
      <c r="W1312" t="s">
        <v>6064</v>
      </c>
    </row>
    <row r="1313" spans="1:23" x14ac:dyDescent="0.3">
      <c r="A1313" t="s">
        <v>1036</v>
      </c>
      <c r="B1313" t="s">
        <v>625</v>
      </c>
      <c r="C1313" t="s">
        <v>626</v>
      </c>
      <c r="D1313">
        <v>48812</v>
      </c>
      <c r="E1313" t="s">
        <v>6065</v>
      </c>
      <c r="F1313" t="s">
        <v>6066</v>
      </c>
      <c r="G1313" s="1" t="s">
        <v>2042</v>
      </c>
      <c r="H1313">
        <v>45803.674680648153</v>
      </c>
      <c r="I1313" t="s">
        <v>6067</v>
      </c>
      <c r="J1313">
        <v>80</v>
      </c>
      <c r="K1313" t="s">
        <v>2469</v>
      </c>
      <c r="L1313" s="2" t="s">
        <v>13</v>
      </c>
      <c r="M1313" s="3">
        <v>44.5</v>
      </c>
      <c r="N1313">
        <v>1</v>
      </c>
      <c r="O1313">
        <v>4.4499999999999998E-2</v>
      </c>
      <c r="P1313" s="2" t="s">
        <v>1184</v>
      </c>
      <c r="Q1313" t="s">
        <v>6068</v>
      </c>
      <c r="R1313" t="s">
        <v>1044</v>
      </c>
      <c r="S1313" t="s">
        <v>1373</v>
      </c>
      <c r="T1313" t="s">
        <v>6069</v>
      </c>
      <c r="U1313">
        <v>256.94617598379409</v>
      </c>
      <c r="V1313" t="s">
        <v>1047</v>
      </c>
      <c r="W1313" t="s">
        <v>1555</v>
      </c>
    </row>
    <row r="1314" spans="1:23" x14ac:dyDescent="0.3">
      <c r="A1314" t="s">
        <v>1036</v>
      </c>
      <c r="B1314" t="s">
        <v>626</v>
      </c>
      <c r="C1314" t="s">
        <v>626</v>
      </c>
      <c r="D1314">
        <v>50059</v>
      </c>
      <c r="E1314" t="s">
        <v>6070</v>
      </c>
      <c r="F1314" t="s">
        <v>2472</v>
      </c>
      <c r="G1314" s="1" t="s">
        <v>2929</v>
      </c>
      <c r="H1314">
        <v>45768.503677071763</v>
      </c>
      <c r="I1314" t="s">
        <v>6071</v>
      </c>
      <c r="J1314">
        <v>140</v>
      </c>
      <c r="K1314" t="s">
        <v>2469</v>
      </c>
      <c r="L1314" s="2" t="s">
        <v>17</v>
      </c>
      <c r="M1314" s="3">
        <v>44</v>
      </c>
      <c r="N1314">
        <v>1</v>
      </c>
      <c r="O1314">
        <v>4.3999999999999997E-2</v>
      </c>
      <c r="P1314" s="2" t="s">
        <v>1184</v>
      </c>
      <c r="Q1314" t="s">
        <v>6068</v>
      </c>
      <c r="R1314" t="s">
        <v>1044</v>
      </c>
      <c r="S1314" t="s">
        <v>2475</v>
      </c>
      <c r="T1314" t="s">
        <v>1797</v>
      </c>
      <c r="U1314">
        <v>64.111896608796087</v>
      </c>
      <c r="V1314" t="s">
        <v>1047</v>
      </c>
      <c r="W1314" t="s">
        <v>1047</v>
      </c>
    </row>
    <row r="1315" spans="1:23" x14ac:dyDescent="0.3">
      <c r="A1315" t="s">
        <v>1036</v>
      </c>
      <c r="B1315" t="s">
        <v>625</v>
      </c>
      <c r="C1315" t="s">
        <v>626</v>
      </c>
      <c r="D1315">
        <v>48812</v>
      </c>
      <c r="E1315" t="s">
        <v>6072</v>
      </c>
      <c r="F1315" t="s">
        <v>6073</v>
      </c>
      <c r="G1315" s="1" t="s">
        <v>6074</v>
      </c>
      <c r="H1315">
        <v>45761.741577060187</v>
      </c>
      <c r="I1315" t="s">
        <v>6075</v>
      </c>
      <c r="J1315">
        <v>80</v>
      </c>
      <c r="K1315" t="s">
        <v>2469</v>
      </c>
      <c r="L1315" s="2" t="s">
        <v>13</v>
      </c>
      <c r="M1315" s="3">
        <v>44.5</v>
      </c>
      <c r="N1315">
        <v>1</v>
      </c>
      <c r="O1315">
        <v>4.4499999999999998E-2</v>
      </c>
      <c r="P1315" s="2" t="s">
        <v>1184</v>
      </c>
      <c r="Q1315" t="s">
        <v>6068</v>
      </c>
      <c r="R1315" t="s">
        <v>1044</v>
      </c>
      <c r="S1315" t="s">
        <v>6076</v>
      </c>
      <c r="T1315" t="s">
        <v>1782</v>
      </c>
      <c r="U1315">
        <v>122.8054086574048</v>
      </c>
      <c r="V1315" t="s">
        <v>1047</v>
      </c>
      <c r="W1315" t="s">
        <v>1555</v>
      </c>
    </row>
    <row r="1316" spans="1:23" x14ac:dyDescent="0.3">
      <c r="A1316" t="s">
        <v>1036</v>
      </c>
      <c r="B1316" t="s">
        <v>624</v>
      </c>
      <c r="C1316" t="s">
        <v>624</v>
      </c>
      <c r="D1316">
        <v>50062</v>
      </c>
      <c r="E1316" t="s">
        <v>6077</v>
      </c>
      <c r="F1316" t="s">
        <v>1147</v>
      </c>
      <c r="G1316" s="1" t="s">
        <v>6078</v>
      </c>
      <c r="H1316">
        <v>45727.452706400472</v>
      </c>
      <c r="I1316" t="s">
        <v>6079</v>
      </c>
      <c r="J1316">
        <v>140</v>
      </c>
      <c r="K1316" t="s">
        <v>2469</v>
      </c>
      <c r="L1316" s="2" t="s">
        <v>17</v>
      </c>
      <c r="M1316" s="3">
        <v>41</v>
      </c>
      <c r="N1316">
        <v>1</v>
      </c>
      <c r="O1316">
        <v>4.1000000000000002E-2</v>
      </c>
      <c r="P1316" s="2" t="s">
        <v>1111</v>
      </c>
      <c r="Q1316" t="s">
        <v>6068</v>
      </c>
      <c r="R1316" t="s">
        <v>1729</v>
      </c>
      <c r="S1316" t="s">
        <v>1447</v>
      </c>
      <c r="T1316" t="s">
        <v>3503</v>
      </c>
      <c r="U1316">
        <v>115.0332754629635</v>
      </c>
      <c r="V1316" t="s">
        <v>1047</v>
      </c>
      <c r="W1316" t="s">
        <v>1047</v>
      </c>
    </row>
    <row r="1317" spans="1:23" x14ac:dyDescent="0.3">
      <c r="A1317" t="s">
        <v>1036</v>
      </c>
      <c r="B1317" t="s">
        <v>624</v>
      </c>
      <c r="C1317" t="s">
        <v>624</v>
      </c>
      <c r="D1317">
        <v>50062</v>
      </c>
      <c r="E1317" t="s">
        <v>6080</v>
      </c>
      <c r="F1317" t="s">
        <v>6081</v>
      </c>
      <c r="G1317" s="1" t="s">
        <v>6082</v>
      </c>
      <c r="H1317">
        <v>45727.45223855324</v>
      </c>
      <c r="I1317" t="s">
        <v>6083</v>
      </c>
      <c r="J1317">
        <v>140</v>
      </c>
      <c r="K1317" t="s">
        <v>2469</v>
      </c>
      <c r="L1317" s="2" t="s">
        <v>17</v>
      </c>
      <c r="M1317" s="3">
        <v>41</v>
      </c>
      <c r="N1317">
        <v>1</v>
      </c>
      <c r="O1317">
        <v>4.1000000000000002E-2</v>
      </c>
      <c r="P1317" s="2" t="s">
        <v>1111</v>
      </c>
      <c r="Q1317" t="s">
        <v>6068</v>
      </c>
      <c r="R1317" t="s">
        <v>1729</v>
      </c>
      <c r="S1317" t="s">
        <v>1447</v>
      </c>
      <c r="T1317" t="s">
        <v>1150</v>
      </c>
      <c r="U1317">
        <v>114.0396343518514</v>
      </c>
      <c r="V1317" t="s">
        <v>1047</v>
      </c>
      <c r="W1317" t="s">
        <v>1047</v>
      </c>
    </row>
    <row r="1318" spans="1:23" x14ac:dyDescent="0.3">
      <c r="A1318" t="s">
        <v>1036</v>
      </c>
      <c r="B1318" t="s">
        <v>624</v>
      </c>
      <c r="C1318" t="s">
        <v>624</v>
      </c>
      <c r="D1318">
        <v>50062</v>
      </c>
      <c r="E1318" t="s">
        <v>6084</v>
      </c>
      <c r="F1318" t="s">
        <v>6085</v>
      </c>
      <c r="G1318" s="1" t="s">
        <v>6086</v>
      </c>
      <c r="H1318">
        <v>45727.451937812497</v>
      </c>
      <c r="I1318" t="s">
        <v>6087</v>
      </c>
      <c r="J1318">
        <v>140</v>
      </c>
      <c r="K1318" t="s">
        <v>2469</v>
      </c>
      <c r="L1318" s="2" t="s">
        <v>17</v>
      </c>
      <c r="M1318" s="3">
        <v>41</v>
      </c>
      <c r="N1318">
        <v>1</v>
      </c>
      <c r="O1318">
        <v>4.1000000000000002E-2</v>
      </c>
      <c r="P1318" s="2" t="s">
        <v>1111</v>
      </c>
      <c r="Q1318" t="s">
        <v>6068</v>
      </c>
      <c r="R1318" t="s">
        <v>1729</v>
      </c>
      <c r="S1318" t="s">
        <v>1447</v>
      </c>
      <c r="T1318" t="s">
        <v>1150</v>
      </c>
      <c r="U1318">
        <v>114.13219767360719</v>
      </c>
      <c r="V1318" t="s">
        <v>1047</v>
      </c>
      <c r="W1318" t="s">
        <v>1047</v>
      </c>
    </row>
    <row r="1319" spans="1:23" x14ac:dyDescent="0.3">
      <c r="A1319" t="s">
        <v>1036</v>
      </c>
      <c r="B1319" t="s">
        <v>3723</v>
      </c>
      <c r="C1319" t="s">
        <v>440</v>
      </c>
      <c r="D1319">
        <v>35802</v>
      </c>
      <c r="E1319" t="s">
        <v>6088</v>
      </c>
      <c r="F1319" t="s">
        <v>6089</v>
      </c>
      <c r="G1319" s="1" t="s">
        <v>3330</v>
      </c>
      <c r="H1319">
        <v>45678.547219166663</v>
      </c>
      <c r="I1319" t="s">
        <v>6090</v>
      </c>
      <c r="J1319">
        <v>70</v>
      </c>
      <c r="K1319" t="s">
        <v>2469</v>
      </c>
      <c r="L1319" s="2" t="s">
        <v>14</v>
      </c>
      <c r="M1319" s="3">
        <v>6</v>
      </c>
      <c r="N1319">
        <v>1</v>
      </c>
      <c r="O1319">
        <v>6.0000000000000001E-3</v>
      </c>
      <c r="P1319" s="2" t="s">
        <v>3728</v>
      </c>
      <c r="Q1319" t="s">
        <v>6068</v>
      </c>
      <c r="R1319" t="s">
        <v>1044</v>
      </c>
      <c r="S1319" t="s">
        <v>6091</v>
      </c>
      <c r="T1319" t="s">
        <v>6092</v>
      </c>
      <c r="U1319">
        <v>536.8915312615718</v>
      </c>
      <c r="V1319" t="s">
        <v>3731</v>
      </c>
      <c r="W1319" t="s">
        <v>6093</v>
      </c>
    </row>
    <row r="1320" spans="1:23" x14ac:dyDescent="0.3">
      <c r="A1320" t="s">
        <v>1036</v>
      </c>
      <c r="B1320" t="s">
        <v>462</v>
      </c>
      <c r="C1320" t="s">
        <v>463</v>
      </c>
      <c r="D1320">
        <v>49905</v>
      </c>
      <c r="E1320" t="s">
        <v>6094</v>
      </c>
      <c r="F1320" t="s">
        <v>6095</v>
      </c>
      <c r="G1320" s="1" t="s">
        <v>1691</v>
      </c>
      <c r="H1320">
        <v>45580.54019407407</v>
      </c>
      <c r="I1320" t="s">
        <v>6096</v>
      </c>
      <c r="J1320">
        <v>180</v>
      </c>
      <c r="K1320" t="s">
        <v>2469</v>
      </c>
      <c r="L1320" s="2" t="s">
        <v>6097</v>
      </c>
      <c r="M1320" s="3">
        <v>70</v>
      </c>
      <c r="N1320">
        <v>1</v>
      </c>
      <c r="O1320">
        <v>7.0000000000000007E-2</v>
      </c>
      <c r="P1320" s="2" t="s">
        <v>1047</v>
      </c>
      <c r="Q1320" t="s">
        <v>6068</v>
      </c>
      <c r="R1320" t="s">
        <v>1044</v>
      </c>
      <c r="S1320" t="s">
        <v>2390</v>
      </c>
      <c r="T1320" t="s">
        <v>6098</v>
      </c>
      <c r="U1320">
        <v>310.04486645833089</v>
      </c>
      <c r="V1320" t="s">
        <v>1047</v>
      </c>
      <c r="W1320" t="s">
        <v>1047</v>
      </c>
    </row>
    <row r="1321" spans="1:23" x14ac:dyDescent="0.3">
      <c r="A1321" t="s">
        <v>1036</v>
      </c>
      <c r="B1321" t="s">
        <v>460</v>
      </c>
      <c r="C1321" t="s">
        <v>461</v>
      </c>
      <c r="D1321">
        <v>49270</v>
      </c>
      <c r="E1321" t="s">
        <v>6099</v>
      </c>
      <c r="F1321" t="s">
        <v>3759</v>
      </c>
      <c r="G1321" s="1" t="s">
        <v>4871</v>
      </c>
      <c r="H1321">
        <v>45580.522219525461</v>
      </c>
      <c r="I1321" t="s">
        <v>6100</v>
      </c>
      <c r="J1321">
        <v>180</v>
      </c>
      <c r="K1321" t="s">
        <v>2469</v>
      </c>
      <c r="L1321" s="2" t="s">
        <v>6097</v>
      </c>
      <c r="M1321" s="3">
        <v>98</v>
      </c>
      <c r="N1321">
        <v>1</v>
      </c>
      <c r="O1321">
        <v>9.8000000000000004E-2</v>
      </c>
      <c r="P1321" s="2" t="s">
        <v>1047</v>
      </c>
      <c r="Q1321" t="s">
        <v>6068</v>
      </c>
      <c r="R1321" t="s">
        <v>1044</v>
      </c>
      <c r="S1321" t="s">
        <v>6101</v>
      </c>
      <c r="T1321" t="s">
        <v>6102</v>
      </c>
      <c r="U1321">
        <v>304.29701942129759</v>
      </c>
      <c r="V1321" t="s">
        <v>4158</v>
      </c>
      <c r="W1321" t="s">
        <v>4159</v>
      </c>
    </row>
    <row r="1322" spans="1:23" x14ac:dyDescent="0.3">
      <c r="A1322" t="s">
        <v>1036</v>
      </c>
      <c r="B1322" t="s">
        <v>558</v>
      </c>
      <c r="C1322" t="s">
        <v>554</v>
      </c>
      <c r="D1322">
        <v>60573</v>
      </c>
      <c r="E1322" t="s">
        <v>6103</v>
      </c>
      <c r="F1322" t="s">
        <v>4497</v>
      </c>
      <c r="G1322" s="1" t="s">
        <v>4755</v>
      </c>
      <c r="H1322">
        <v>45816.624026331017</v>
      </c>
      <c r="I1322" t="s">
        <v>6104</v>
      </c>
      <c r="J1322">
        <v>10</v>
      </c>
      <c r="K1322" t="s">
        <v>28</v>
      </c>
      <c r="L1322" s="2" t="s">
        <v>29</v>
      </c>
      <c r="M1322" s="3">
        <v>136</v>
      </c>
      <c r="N1322">
        <v>1</v>
      </c>
      <c r="O1322">
        <v>0.13600000000000001</v>
      </c>
      <c r="P1322" s="2" t="s">
        <v>1473</v>
      </c>
      <c r="Q1322" t="s">
        <v>1474</v>
      </c>
      <c r="R1322" t="s">
        <v>1729</v>
      </c>
      <c r="S1322" t="s">
        <v>1238</v>
      </c>
      <c r="T1322" t="s">
        <v>1486</v>
      </c>
      <c r="U1322">
        <v>20.40553732639091</v>
      </c>
      <c r="V1322" t="s">
        <v>1473</v>
      </c>
      <c r="W1322" t="s">
        <v>1476</v>
      </c>
    </row>
    <row r="1323" spans="1:23" x14ac:dyDescent="0.3">
      <c r="A1323" t="s">
        <v>1036</v>
      </c>
      <c r="B1323" t="s">
        <v>1487</v>
      </c>
      <c r="C1323" t="s">
        <v>858</v>
      </c>
      <c r="D1323">
        <v>60734</v>
      </c>
      <c r="E1323" t="s">
        <v>6105</v>
      </c>
      <c r="F1323" t="s">
        <v>6106</v>
      </c>
      <c r="G1323" s="1" t="s">
        <v>6107</v>
      </c>
      <c r="H1323">
        <v>45816.610769317129</v>
      </c>
      <c r="I1323" t="s">
        <v>6108</v>
      </c>
      <c r="J1323">
        <v>10</v>
      </c>
      <c r="K1323" t="s">
        <v>28</v>
      </c>
      <c r="L1323" s="2" t="s">
        <v>29</v>
      </c>
      <c r="M1323" s="3">
        <v>114.6</v>
      </c>
      <c r="N1323">
        <v>1</v>
      </c>
      <c r="O1323">
        <v>0.11459999999999999</v>
      </c>
      <c r="P1323" s="2" t="s">
        <v>1492</v>
      </c>
      <c r="Q1323" t="s">
        <v>1474</v>
      </c>
      <c r="R1323" t="s">
        <v>1729</v>
      </c>
      <c r="S1323" t="s">
        <v>1238</v>
      </c>
      <c r="T1323" t="s">
        <v>1298</v>
      </c>
      <c r="U1323">
        <v>52.207717685188982</v>
      </c>
      <c r="V1323" t="s">
        <v>1240</v>
      </c>
      <c r="W1323" t="s">
        <v>1494</v>
      </c>
    </row>
    <row r="1324" spans="1:23" x14ac:dyDescent="0.3">
      <c r="A1324" t="s">
        <v>1036</v>
      </c>
      <c r="B1324" t="s">
        <v>329</v>
      </c>
      <c r="C1324" t="s">
        <v>330</v>
      </c>
      <c r="D1324">
        <v>59218</v>
      </c>
      <c r="E1324" t="s">
        <v>6109</v>
      </c>
      <c r="F1324" t="s">
        <v>6110</v>
      </c>
      <c r="G1324" s="1" t="s">
        <v>1737</v>
      </c>
      <c r="H1324">
        <v>45816.521857395826</v>
      </c>
      <c r="I1324" t="s">
        <v>6111</v>
      </c>
      <c r="J1324">
        <v>10</v>
      </c>
      <c r="K1324" t="s">
        <v>28</v>
      </c>
      <c r="L1324" s="2" t="s">
        <v>29</v>
      </c>
      <c r="M1324" s="3">
        <v>173.69</v>
      </c>
      <c r="N1324">
        <v>1</v>
      </c>
      <c r="O1324">
        <v>0.17369000000000001</v>
      </c>
      <c r="P1324" s="2" t="s">
        <v>1246</v>
      </c>
      <c r="Q1324" t="s">
        <v>1474</v>
      </c>
      <c r="R1324" t="s">
        <v>1729</v>
      </c>
      <c r="S1324" t="s">
        <v>1238</v>
      </c>
      <c r="T1324" t="s">
        <v>1316</v>
      </c>
      <c r="U1324">
        <v>49.937213518518547</v>
      </c>
      <c r="V1324" t="s">
        <v>1820</v>
      </c>
      <c r="W1324" t="s">
        <v>2990</v>
      </c>
    </row>
    <row r="1325" spans="1:23" x14ac:dyDescent="0.3">
      <c r="A1325" t="s">
        <v>1036</v>
      </c>
      <c r="B1325" t="s">
        <v>625</v>
      </c>
      <c r="C1325" t="s">
        <v>626</v>
      </c>
      <c r="D1325">
        <v>42101</v>
      </c>
      <c r="E1325" t="s">
        <v>6112</v>
      </c>
      <c r="F1325" t="s">
        <v>3409</v>
      </c>
      <c r="G1325" s="1" t="s">
        <v>6113</v>
      </c>
      <c r="H1325">
        <v>45816.454337407413</v>
      </c>
      <c r="I1325" t="s">
        <v>6114</v>
      </c>
      <c r="J1325">
        <v>10</v>
      </c>
      <c r="K1325" t="s">
        <v>28</v>
      </c>
      <c r="L1325" s="2" t="s">
        <v>1472</v>
      </c>
      <c r="M1325" s="3">
        <v>44.5</v>
      </c>
      <c r="N1325">
        <v>1</v>
      </c>
      <c r="O1325">
        <v>4.4499999999999998E-2</v>
      </c>
      <c r="P1325" s="2" t="s">
        <v>1184</v>
      </c>
      <c r="Q1325" t="s">
        <v>1474</v>
      </c>
      <c r="R1325" t="s">
        <v>1729</v>
      </c>
      <c r="S1325" t="s">
        <v>1238</v>
      </c>
      <c r="T1325" t="s">
        <v>1759</v>
      </c>
      <c r="U1325">
        <v>59.798444131942233</v>
      </c>
      <c r="V1325" t="s">
        <v>1047</v>
      </c>
      <c r="W1325" t="s">
        <v>1992</v>
      </c>
    </row>
    <row r="1326" spans="1:23" x14ac:dyDescent="0.3">
      <c r="A1326" t="s">
        <v>1036</v>
      </c>
      <c r="B1326" t="s">
        <v>3986</v>
      </c>
      <c r="C1326" t="s">
        <v>101</v>
      </c>
      <c r="D1326">
        <v>60948</v>
      </c>
      <c r="E1326" t="s">
        <v>6115</v>
      </c>
      <c r="F1326" t="s">
        <v>4587</v>
      </c>
      <c r="G1326" s="1" t="s">
        <v>4018</v>
      </c>
      <c r="H1326">
        <v>45816.286817766202</v>
      </c>
      <c r="I1326" t="s">
        <v>6116</v>
      </c>
      <c r="J1326">
        <v>10</v>
      </c>
      <c r="K1326" t="s">
        <v>28</v>
      </c>
      <c r="L1326" s="2" t="s">
        <v>35</v>
      </c>
      <c r="M1326" s="3">
        <v>294.66000000000003</v>
      </c>
      <c r="N1326">
        <v>1</v>
      </c>
      <c r="O1326">
        <v>0.29466000000000009</v>
      </c>
      <c r="P1326" s="2" t="s">
        <v>2116</v>
      </c>
      <c r="Q1326" t="s">
        <v>6117</v>
      </c>
      <c r="R1326" t="s">
        <v>1044</v>
      </c>
      <c r="S1326" t="s">
        <v>1238</v>
      </c>
      <c r="T1326" t="s">
        <v>1475</v>
      </c>
      <c r="U1326">
        <v>22.76788703703642</v>
      </c>
      <c r="V1326" t="s">
        <v>1524</v>
      </c>
      <c r="W1326" t="s">
        <v>6118</v>
      </c>
    </row>
    <row r="1327" spans="1:23" x14ac:dyDescent="0.3">
      <c r="A1327" t="s">
        <v>1036</v>
      </c>
      <c r="B1327" t="s">
        <v>3986</v>
      </c>
      <c r="C1327" t="s">
        <v>101</v>
      </c>
      <c r="D1327">
        <v>60948</v>
      </c>
      <c r="E1327" t="s">
        <v>6119</v>
      </c>
      <c r="F1327" t="s">
        <v>6120</v>
      </c>
      <c r="G1327" s="1" t="s">
        <v>2745</v>
      </c>
      <c r="H1327">
        <v>45816.285889803243</v>
      </c>
      <c r="I1327" t="s">
        <v>6121</v>
      </c>
      <c r="J1327">
        <v>10</v>
      </c>
      <c r="K1327" t="s">
        <v>28</v>
      </c>
      <c r="L1327" s="2" t="s">
        <v>35</v>
      </c>
      <c r="M1327" s="3">
        <v>294.66000000000003</v>
      </c>
      <c r="N1327">
        <v>1</v>
      </c>
      <c r="O1327">
        <v>0.29466000000000009</v>
      </c>
      <c r="P1327" s="2" t="s">
        <v>2116</v>
      </c>
      <c r="Q1327" t="s">
        <v>6117</v>
      </c>
      <c r="R1327" t="s">
        <v>1044</v>
      </c>
      <c r="S1327" t="s">
        <v>1238</v>
      </c>
      <c r="T1327" t="s">
        <v>1797</v>
      </c>
      <c r="U1327">
        <v>64.7259098032373</v>
      </c>
      <c r="V1327" t="s">
        <v>1524</v>
      </c>
      <c r="W1327" t="s">
        <v>6118</v>
      </c>
    </row>
    <row r="1328" spans="1:23" x14ac:dyDescent="0.3">
      <c r="A1328" t="s">
        <v>1036</v>
      </c>
      <c r="B1328" t="s">
        <v>3280</v>
      </c>
      <c r="C1328" t="s">
        <v>1015</v>
      </c>
      <c r="D1328">
        <v>56203</v>
      </c>
      <c r="E1328" t="s">
        <v>6122</v>
      </c>
      <c r="F1328" t="s">
        <v>6123</v>
      </c>
      <c r="G1328" s="1" t="s">
        <v>1285</v>
      </c>
      <c r="H1328">
        <v>45816.029586261568</v>
      </c>
      <c r="I1328" t="s">
        <v>6124</v>
      </c>
      <c r="J1328">
        <v>10</v>
      </c>
      <c r="K1328" t="s">
        <v>28</v>
      </c>
      <c r="L1328" s="2" t="s">
        <v>1472</v>
      </c>
      <c r="M1328" s="3">
        <v>63</v>
      </c>
      <c r="N1328">
        <v>1</v>
      </c>
      <c r="O1328">
        <v>6.3E-2</v>
      </c>
      <c r="P1328" s="2" t="s">
        <v>1973</v>
      </c>
      <c r="Q1328" t="s">
        <v>1771</v>
      </c>
      <c r="R1328" t="s">
        <v>1044</v>
      </c>
      <c r="S1328" t="s">
        <v>1238</v>
      </c>
      <c r="T1328" t="s">
        <v>2131</v>
      </c>
      <c r="U1328">
        <v>11.7664716782383</v>
      </c>
      <c r="V1328" t="s">
        <v>3284</v>
      </c>
      <c r="W1328" t="s">
        <v>1974</v>
      </c>
    </row>
    <row r="1329" spans="1:23" x14ac:dyDescent="0.3">
      <c r="A1329" t="s">
        <v>1036</v>
      </c>
      <c r="B1329" t="s">
        <v>576</v>
      </c>
      <c r="C1329" t="s">
        <v>577</v>
      </c>
      <c r="D1329">
        <v>61189</v>
      </c>
      <c r="E1329" t="s">
        <v>6125</v>
      </c>
      <c r="F1329" t="s">
        <v>6126</v>
      </c>
      <c r="G1329" s="1" t="s">
        <v>6127</v>
      </c>
      <c r="H1329">
        <v>45815.981855509257</v>
      </c>
      <c r="I1329" t="s">
        <v>6128</v>
      </c>
      <c r="J1329">
        <v>10</v>
      </c>
      <c r="K1329" t="s">
        <v>28</v>
      </c>
      <c r="L1329" s="2" t="s">
        <v>29</v>
      </c>
      <c r="M1329" s="3">
        <v>119.06</v>
      </c>
      <c r="N1329">
        <v>1</v>
      </c>
      <c r="O1329">
        <v>0.11906</v>
      </c>
      <c r="P1329" s="2" t="s">
        <v>1802</v>
      </c>
      <c r="Q1329" t="s">
        <v>1851</v>
      </c>
      <c r="R1329" t="s">
        <v>1044</v>
      </c>
      <c r="S1329" t="s">
        <v>1045</v>
      </c>
      <c r="T1329" t="s">
        <v>1685</v>
      </c>
      <c r="U1329">
        <v>13.2677159953746</v>
      </c>
      <c r="V1329" t="s">
        <v>1047</v>
      </c>
      <c r="W1329" t="s">
        <v>1047</v>
      </c>
    </row>
    <row r="1330" spans="1:23" x14ac:dyDescent="0.3">
      <c r="A1330" t="s">
        <v>1036</v>
      </c>
      <c r="B1330" t="s">
        <v>576</v>
      </c>
      <c r="C1330" t="s">
        <v>577</v>
      </c>
      <c r="D1330">
        <v>61189</v>
      </c>
      <c r="E1330" t="s">
        <v>6129</v>
      </c>
      <c r="F1330" t="s">
        <v>6130</v>
      </c>
      <c r="G1330" s="1" t="s">
        <v>3277</v>
      </c>
      <c r="H1330">
        <v>45815.98058260417</v>
      </c>
      <c r="I1330" t="s">
        <v>6131</v>
      </c>
      <c r="J1330">
        <v>10</v>
      </c>
      <c r="K1330" t="s">
        <v>28</v>
      </c>
      <c r="L1330" s="2" t="s">
        <v>29</v>
      </c>
      <c r="M1330" s="3">
        <v>119.06</v>
      </c>
      <c r="N1330">
        <v>1</v>
      </c>
      <c r="O1330">
        <v>0.11906</v>
      </c>
      <c r="P1330" s="2" t="s">
        <v>1802</v>
      </c>
      <c r="Q1330" t="s">
        <v>1851</v>
      </c>
      <c r="R1330" t="s">
        <v>1044</v>
      </c>
      <c r="S1330" t="s">
        <v>1045</v>
      </c>
      <c r="T1330" t="s">
        <v>2121</v>
      </c>
      <c r="U1330">
        <v>10.55636359953496</v>
      </c>
      <c r="V1330" t="s">
        <v>1047</v>
      </c>
      <c r="W1330" t="s">
        <v>1047</v>
      </c>
    </row>
    <row r="1331" spans="1:23" x14ac:dyDescent="0.3">
      <c r="A1331" t="s">
        <v>1036</v>
      </c>
      <c r="B1331" t="s">
        <v>576</v>
      </c>
      <c r="C1331" t="s">
        <v>577</v>
      </c>
      <c r="D1331">
        <v>61189</v>
      </c>
      <c r="E1331" t="s">
        <v>6132</v>
      </c>
      <c r="F1331" t="s">
        <v>6133</v>
      </c>
      <c r="G1331" s="1" t="s">
        <v>3977</v>
      </c>
      <c r="H1331">
        <v>45815.979256770843</v>
      </c>
      <c r="I1331" t="s">
        <v>6134</v>
      </c>
      <c r="J1331">
        <v>10</v>
      </c>
      <c r="K1331" t="s">
        <v>28</v>
      </c>
      <c r="L1331" s="2" t="s">
        <v>29</v>
      </c>
      <c r="M1331" s="3">
        <v>119.06</v>
      </c>
      <c r="N1331">
        <v>1</v>
      </c>
      <c r="O1331">
        <v>0.11906</v>
      </c>
      <c r="P1331" s="2" t="s">
        <v>1802</v>
      </c>
      <c r="Q1331" t="s">
        <v>1851</v>
      </c>
      <c r="R1331" t="s">
        <v>1044</v>
      </c>
      <c r="S1331" t="s">
        <v>1045</v>
      </c>
      <c r="T1331" t="s">
        <v>2121</v>
      </c>
      <c r="U1331">
        <v>10.303920567130261</v>
      </c>
      <c r="V1331" t="s">
        <v>1047</v>
      </c>
      <c r="W1331" t="s">
        <v>1047</v>
      </c>
    </row>
    <row r="1332" spans="1:23" x14ac:dyDescent="0.3">
      <c r="A1332" t="s">
        <v>1036</v>
      </c>
      <c r="B1332" t="s">
        <v>6135</v>
      </c>
      <c r="C1332" t="s">
        <v>660</v>
      </c>
      <c r="D1332">
        <v>60329</v>
      </c>
      <c r="E1332" t="s">
        <v>6136</v>
      </c>
      <c r="F1332" t="s">
        <v>6137</v>
      </c>
      <c r="G1332" s="1" t="s">
        <v>3529</v>
      </c>
      <c r="H1332">
        <v>45815.962462916657</v>
      </c>
      <c r="I1332" t="s">
        <v>6138</v>
      </c>
      <c r="J1332">
        <v>10</v>
      </c>
      <c r="K1332" t="s">
        <v>28</v>
      </c>
      <c r="L1332" s="2" t="s">
        <v>1472</v>
      </c>
      <c r="M1332" s="3">
        <v>517.75</v>
      </c>
      <c r="N1332">
        <v>1</v>
      </c>
      <c r="O1332">
        <v>0.51775000000000004</v>
      </c>
      <c r="P1332" s="2" t="s">
        <v>1047</v>
      </c>
      <c r="Q1332" t="s">
        <v>1771</v>
      </c>
      <c r="R1332" t="s">
        <v>1044</v>
      </c>
      <c r="S1332" t="s">
        <v>1045</v>
      </c>
      <c r="T1332" t="s">
        <v>2255</v>
      </c>
      <c r="U1332">
        <v>34.189526412039413</v>
      </c>
      <c r="V1332" t="s">
        <v>6139</v>
      </c>
      <c r="W1332" t="s">
        <v>1345</v>
      </c>
    </row>
    <row r="1333" spans="1:23" x14ac:dyDescent="0.3">
      <c r="A1333" t="s">
        <v>1036</v>
      </c>
      <c r="B1333" t="s">
        <v>3986</v>
      </c>
      <c r="C1333" t="s">
        <v>101</v>
      </c>
      <c r="D1333">
        <v>60548</v>
      </c>
      <c r="E1333" t="s">
        <v>6140</v>
      </c>
      <c r="F1333" t="s">
        <v>6141</v>
      </c>
      <c r="G1333" s="1" t="s">
        <v>6142</v>
      </c>
      <c r="H1333">
        <v>45815.958417511567</v>
      </c>
      <c r="I1333" t="s">
        <v>6143</v>
      </c>
      <c r="J1333">
        <v>10</v>
      </c>
      <c r="K1333" t="s">
        <v>28</v>
      </c>
      <c r="L1333" s="2" t="s">
        <v>35</v>
      </c>
      <c r="M1333" s="3">
        <v>294.66000000000003</v>
      </c>
      <c r="N1333">
        <v>1</v>
      </c>
      <c r="O1333">
        <v>0.29466000000000009</v>
      </c>
      <c r="P1333" s="2" t="s">
        <v>2116</v>
      </c>
      <c r="Q1333" t="s">
        <v>1771</v>
      </c>
      <c r="R1333" t="s">
        <v>1729</v>
      </c>
      <c r="S1333" t="s">
        <v>1045</v>
      </c>
      <c r="T1333" t="s">
        <v>1475</v>
      </c>
      <c r="U1333">
        <v>22.624666909723601</v>
      </c>
      <c r="V1333" t="s">
        <v>1047</v>
      </c>
      <c r="W1333" t="s">
        <v>3993</v>
      </c>
    </row>
    <row r="1334" spans="1:23" x14ac:dyDescent="0.3">
      <c r="A1334" t="s">
        <v>1036</v>
      </c>
      <c r="B1334" t="s">
        <v>323</v>
      </c>
      <c r="C1334" t="s">
        <v>324</v>
      </c>
      <c r="D1334">
        <v>61455</v>
      </c>
      <c r="E1334" t="s">
        <v>6144</v>
      </c>
      <c r="F1334" t="s">
        <v>6145</v>
      </c>
      <c r="G1334" s="1" t="s">
        <v>3026</v>
      </c>
      <c r="H1334">
        <v>45815.793242754633</v>
      </c>
      <c r="I1334" t="s">
        <v>6146</v>
      </c>
      <c r="J1334">
        <v>10</v>
      </c>
      <c r="K1334" t="s">
        <v>28</v>
      </c>
      <c r="L1334" s="2" t="s">
        <v>29</v>
      </c>
      <c r="M1334" s="3">
        <v>111.5</v>
      </c>
      <c r="N1334">
        <v>1</v>
      </c>
      <c r="O1334">
        <v>0.1115</v>
      </c>
      <c r="P1334" s="2" t="s">
        <v>1246</v>
      </c>
      <c r="Q1334" t="s">
        <v>6147</v>
      </c>
      <c r="R1334" t="s">
        <v>1044</v>
      </c>
      <c r="S1334" t="s">
        <v>1045</v>
      </c>
      <c r="T1334" t="s">
        <v>2255</v>
      </c>
      <c r="U1334">
        <v>34.300396782404277</v>
      </c>
      <c r="V1334" t="s">
        <v>1820</v>
      </c>
      <c r="W1334" t="s">
        <v>6148</v>
      </c>
    </row>
    <row r="1335" spans="1:23" x14ac:dyDescent="0.3">
      <c r="A1335" t="s">
        <v>1036</v>
      </c>
      <c r="B1335" t="s">
        <v>3241</v>
      </c>
      <c r="C1335" t="s">
        <v>354</v>
      </c>
      <c r="D1335">
        <v>60520</v>
      </c>
      <c r="E1335" t="s">
        <v>6149</v>
      </c>
      <c r="F1335" t="s">
        <v>4244</v>
      </c>
      <c r="G1335" s="1" t="s">
        <v>5247</v>
      </c>
      <c r="H1335">
        <v>45815.788986805557</v>
      </c>
      <c r="I1335" t="s">
        <v>1128</v>
      </c>
      <c r="J1335">
        <v>10</v>
      </c>
      <c r="K1335" t="s">
        <v>28</v>
      </c>
      <c r="L1335" s="2" t="s">
        <v>1472</v>
      </c>
      <c r="M1335" s="3">
        <v>141</v>
      </c>
      <c r="N1335">
        <v>1</v>
      </c>
      <c r="O1335">
        <v>0.14099999999999999</v>
      </c>
      <c r="P1335" s="2" t="s">
        <v>1246</v>
      </c>
      <c r="Q1335" t="s">
        <v>6150</v>
      </c>
      <c r="R1335" t="s">
        <v>1044</v>
      </c>
      <c r="S1335" t="s">
        <v>1047</v>
      </c>
      <c r="T1335" t="s">
        <v>1481</v>
      </c>
      <c r="U1335">
        <v>19.898596898150569</v>
      </c>
      <c r="V1335" t="s">
        <v>1246</v>
      </c>
      <c r="W1335" t="s">
        <v>1787</v>
      </c>
    </row>
    <row r="1336" spans="1:23" x14ac:dyDescent="0.3">
      <c r="A1336" t="s">
        <v>1036</v>
      </c>
      <c r="B1336" t="s">
        <v>3241</v>
      </c>
      <c r="C1336" t="s">
        <v>354</v>
      </c>
      <c r="D1336">
        <v>60520</v>
      </c>
      <c r="E1336" t="s">
        <v>6151</v>
      </c>
      <c r="F1336" t="s">
        <v>4874</v>
      </c>
      <c r="G1336" s="1" t="s">
        <v>4223</v>
      </c>
      <c r="H1336">
        <v>45815.787774386583</v>
      </c>
      <c r="I1336" t="s">
        <v>6152</v>
      </c>
      <c r="J1336">
        <v>10</v>
      </c>
      <c r="K1336" t="s">
        <v>28</v>
      </c>
      <c r="L1336" s="2" t="s">
        <v>1472</v>
      </c>
      <c r="M1336" s="3">
        <v>141</v>
      </c>
      <c r="N1336">
        <v>1</v>
      </c>
      <c r="O1336">
        <v>0.14099999999999999</v>
      </c>
      <c r="P1336" s="2" t="s">
        <v>1246</v>
      </c>
      <c r="Q1336" t="s">
        <v>6150</v>
      </c>
      <c r="R1336" t="s">
        <v>1729</v>
      </c>
      <c r="S1336" t="s">
        <v>1045</v>
      </c>
      <c r="T1336" t="s">
        <v>1685</v>
      </c>
      <c r="U1336">
        <v>13.442414178236501</v>
      </c>
      <c r="V1336" t="s">
        <v>1246</v>
      </c>
      <c r="W1336" t="s">
        <v>1787</v>
      </c>
    </row>
    <row r="1337" spans="1:23" x14ac:dyDescent="0.3">
      <c r="A1337" t="s">
        <v>1036</v>
      </c>
      <c r="B1337" t="s">
        <v>323</v>
      </c>
      <c r="C1337" t="s">
        <v>324</v>
      </c>
      <c r="D1337">
        <v>61455</v>
      </c>
      <c r="E1337" t="s">
        <v>6153</v>
      </c>
      <c r="F1337" t="s">
        <v>6145</v>
      </c>
      <c r="G1337" s="1" t="s">
        <v>3038</v>
      </c>
      <c r="H1337">
        <v>45815.639548252308</v>
      </c>
      <c r="I1337" t="s">
        <v>6154</v>
      </c>
      <c r="J1337">
        <v>10</v>
      </c>
      <c r="K1337" t="s">
        <v>28</v>
      </c>
      <c r="L1337" s="2" t="s">
        <v>29</v>
      </c>
      <c r="M1337" s="3">
        <v>111.5</v>
      </c>
      <c r="N1337">
        <v>1</v>
      </c>
      <c r="O1337">
        <v>0.1115</v>
      </c>
      <c r="P1337" s="2" t="s">
        <v>1246</v>
      </c>
      <c r="Q1337" t="s">
        <v>6147</v>
      </c>
      <c r="R1337" t="s">
        <v>1044</v>
      </c>
      <c r="S1337" t="s">
        <v>1045</v>
      </c>
      <c r="T1337" t="s">
        <v>2255</v>
      </c>
      <c r="U1337">
        <v>34.299730914353859</v>
      </c>
      <c r="V1337" t="s">
        <v>1820</v>
      </c>
      <c r="W1337" t="s">
        <v>6148</v>
      </c>
    </row>
    <row r="1338" spans="1:23" x14ac:dyDescent="0.3">
      <c r="A1338" t="s">
        <v>1036</v>
      </c>
      <c r="B1338" t="s">
        <v>6135</v>
      </c>
      <c r="C1338" t="s">
        <v>660</v>
      </c>
      <c r="D1338">
        <v>60329</v>
      </c>
      <c r="E1338" t="s">
        <v>6155</v>
      </c>
      <c r="F1338" t="s">
        <v>6156</v>
      </c>
      <c r="G1338" s="1" t="s">
        <v>6157</v>
      </c>
      <c r="H1338">
        <v>45815.593442106481</v>
      </c>
      <c r="I1338" t="s">
        <v>6158</v>
      </c>
      <c r="J1338">
        <v>10</v>
      </c>
      <c r="K1338" t="s">
        <v>28</v>
      </c>
      <c r="L1338" s="2" t="s">
        <v>1472</v>
      </c>
      <c r="M1338" s="3">
        <v>517.75</v>
      </c>
      <c r="N1338">
        <v>1</v>
      </c>
      <c r="O1338">
        <v>0.51775000000000004</v>
      </c>
      <c r="P1338" s="2" t="s">
        <v>1047</v>
      </c>
      <c r="Q1338" t="s">
        <v>6159</v>
      </c>
      <c r="R1338" t="s">
        <v>1044</v>
      </c>
      <c r="S1338" t="s">
        <v>1045</v>
      </c>
      <c r="T1338" t="s">
        <v>1322</v>
      </c>
      <c r="U1338">
        <v>30.929485497683348</v>
      </c>
      <c r="V1338" t="s">
        <v>6139</v>
      </c>
      <c r="W1338" t="s">
        <v>1345</v>
      </c>
    </row>
    <row r="1339" spans="1:23" x14ac:dyDescent="0.3">
      <c r="A1339" t="s">
        <v>1036</v>
      </c>
      <c r="B1339" t="s">
        <v>2963</v>
      </c>
      <c r="C1339" t="s">
        <v>613</v>
      </c>
      <c r="D1339">
        <v>56271</v>
      </c>
      <c r="E1339" t="s">
        <v>6160</v>
      </c>
      <c r="F1339" t="s">
        <v>2216</v>
      </c>
      <c r="G1339" s="1" t="s">
        <v>6078</v>
      </c>
      <c r="H1339">
        <v>45815.559614479163</v>
      </c>
      <c r="I1339" t="s">
        <v>1128</v>
      </c>
      <c r="J1339">
        <v>10</v>
      </c>
      <c r="K1339" t="s">
        <v>28</v>
      </c>
      <c r="L1339" s="2" t="s">
        <v>1472</v>
      </c>
      <c r="M1339" s="3">
        <v>116.8</v>
      </c>
      <c r="N1339">
        <v>1</v>
      </c>
      <c r="O1339">
        <v>0.1168</v>
      </c>
      <c r="P1339" s="2" t="s">
        <v>1534</v>
      </c>
      <c r="Q1339" t="s">
        <v>1474</v>
      </c>
      <c r="R1339" t="s">
        <v>1044</v>
      </c>
      <c r="S1339" t="s">
        <v>1047</v>
      </c>
      <c r="T1339" t="s">
        <v>2219</v>
      </c>
      <c r="U1339">
        <v>21.898242071758428</v>
      </c>
      <c r="V1339" t="s">
        <v>1047</v>
      </c>
      <c r="W1339" t="s">
        <v>1047</v>
      </c>
    </row>
    <row r="1340" spans="1:23" x14ac:dyDescent="0.3">
      <c r="A1340" t="s">
        <v>1036</v>
      </c>
      <c r="B1340" t="s">
        <v>2963</v>
      </c>
      <c r="C1340" t="s">
        <v>613</v>
      </c>
      <c r="D1340">
        <v>56271</v>
      </c>
      <c r="E1340" t="s">
        <v>6161</v>
      </c>
      <c r="F1340" t="s">
        <v>4516</v>
      </c>
      <c r="G1340" s="1" t="s">
        <v>1166</v>
      </c>
      <c r="H1340">
        <v>45815.558905729173</v>
      </c>
      <c r="I1340" t="s">
        <v>1128</v>
      </c>
      <c r="J1340">
        <v>10</v>
      </c>
      <c r="K1340" t="s">
        <v>28</v>
      </c>
      <c r="L1340" s="2" t="s">
        <v>1472</v>
      </c>
      <c r="M1340" s="3">
        <v>116.8</v>
      </c>
      <c r="N1340">
        <v>1</v>
      </c>
      <c r="O1340">
        <v>0.1168</v>
      </c>
      <c r="P1340" s="2" t="s">
        <v>1534</v>
      </c>
      <c r="Q1340" t="s">
        <v>1474</v>
      </c>
      <c r="R1340" t="s">
        <v>1044</v>
      </c>
      <c r="S1340" t="s">
        <v>1047</v>
      </c>
      <c r="T1340" t="s">
        <v>1546</v>
      </c>
      <c r="U1340">
        <v>18.56107347222132</v>
      </c>
      <c r="V1340" t="s">
        <v>1047</v>
      </c>
      <c r="W1340" t="s">
        <v>1047</v>
      </c>
    </row>
    <row r="1341" spans="1:23" x14ac:dyDescent="0.3">
      <c r="A1341" t="s">
        <v>1036</v>
      </c>
      <c r="B1341" t="s">
        <v>2963</v>
      </c>
      <c r="C1341" t="s">
        <v>613</v>
      </c>
      <c r="D1341">
        <v>56271</v>
      </c>
      <c r="E1341" t="s">
        <v>6162</v>
      </c>
      <c r="F1341" t="s">
        <v>4602</v>
      </c>
      <c r="G1341" s="1" t="s">
        <v>6163</v>
      </c>
      <c r="H1341">
        <v>45815.558177094907</v>
      </c>
      <c r="I1341" t="s">
        <v>1128</v>
      </c>
      <c r="J1341">
        <v>10</v>
      </c>
      <c r="K1341" t="s">
        <v>28</v>
      </c>
      <c r="L1341" s="2" t="s">
        <v>1472</v>
      </c>
      <c r="M1341" s="3">
        <v>116.8</v>
      </c>
      <c r="N1341">
        <v>1</v>
      </c>
      <c r="O1341">
        <v>0.1168</v>
      </c>
      <c r="P1341" s="2" t="s">
        <v>1534</v>
      </c>
      <c r="Q1341" t="s">
        <v>1474</v>
      </c>
      <c r="R1341" t="s">
        <v>1044</v>
      </c>
      <c r="S1341" t="s">
        <v>1047</v>
      </c>
      <c r="T1341" t="s">
        <v>1355</v>
      </c>
      <c r="U1341">
        <v>23.219673784726179</v>
      </c>
      <c r="V1341" t="s">
        <v>1047</v>
      </c>
      <c r="W1341" t="s">
        <v>1047</v>
      </c>
    </row>
    <row r="1342" spans="1:23" x14ac:dyDescent="0.3">
      <c r="A1342" t="s">
        <v>1036</v>
      </c>
      <c r="B1342" t="s">
        <v>2963</v>
      </c>
      <c r="C1342" t="s">
        <v>613</v>
      </c>
      <c r="D1342">
        <v>56271</v>
      </c>
      <c r="E1342" t="s">
        <v>6164</v>
      </c>
      <c r="F1342" t="s">
        <v>6165</v>
      </c>
      <c r="G1342" s="1" t="s">
        <v>6166</v>
      </c>
      <c r="H1342">
        <v>45815.557401608792</v>
      </c>
      <c r="I1342" t="s">
        <v>1128</v>
      </c>
      <c r="J1342">
        <v>10</v>
      </c>
      <c r="K1342" t="s">
        <v>28</v>
      </c>
      <c r="L1342" s="2" t="s">
        <v>1472</v>
      </c>
      <c r="M1342" s="3">
        <v>116.8</v>
      </c>
      <c r="N1342">
        <v>1</v>
      </c>
      <c r="O1342">
        <v>0.1168</v>
      </c>
      <c r="P1342" s="2" t="s">
        <v>1534</v>
      </c>
      <c r="Q1342" t="s">
        <v>1474</v>
      </c>
      <c r="R1342" t="s">
        <v>1044</v>
      </c>
      <c r="S1342" t="s">
        <v>1047</v>
      </c>
      <c r="T1342" t="s">
        <v>1481</v>
      </c>
      <c r="U1342">
        <v>19.321692407407681</v>
      </c>
      <c r="V1342" t="s">
        <v>1047</v>
      </c>
      <c r="W1342" t="s">
        <v>1047</v>
      </c>
    </row>
    <row r="1343" spans="1:23" x14ac:dyDescent="0.3">
      <c r="A1343" t="s">
        <v>1036</v>
      </c>
      <c r="B1343" t="s">
        <v>2963</v>
      </c>
      <c r="C1343" t="s">
        <v>613</v>
      </c>
      <c r="D1343">
        <v>56271</v>
      </c>
      <c r="E1343" t="s">
        <v>6167</v>
      </c>
      <c r="F1343" t="s">
        <v>2193</v>
      </c>
      <c r="G1343" s="1" t="s">
        <v>3445</v>
      </c>
      <c r="H1343">
        <v>45815.556820451391</v>
      </c>
      <c r="I1343" t="s">
        <v>1128</v>
      </c>
      <c r="J1343">
        <v>10</v>
      </c>
      <c r="K1343" t="s">
        <v>28</v>
      </c>
      <c r="L1343" s="2" t="s">
        <v>1472</v>
      </c>
      <c r="M1343" s="3">
        <v>116.8</v>
      </c>
      <c r="N1343">
        <v>1</v>
      </c>
      <c r="O1343">
        <v>0.1168</v>
      </c>
      <c r="P1343" s="2" t="s">
        <v>1534</v>
      </c>
      <c r="Q1343" t="s">
        <v>1474</v>
      </c>
      <c r="R1343" t="s">
        <v>1044</v>
      </c>
      <c r="S1343" t="s">
        <v>1047</v>
      </c>
      <c r="T1343" t="s">
        <v>1546</v>
      </c>
      <c r="U1343">
        <v>18.129670000002079</v>
      </c>
      <c r="V1343" t="s">
        <v>1047</v>
      </c>
      <c r="W1343" t="s">
        <v>1047</v>
      </c>
    </row>
    <row r="1344" spans="1:23" x14ac:dyDescent="0.3">
      <c r="A1344" t="s">
        <v>1036</v>
      </c>
      <c r="B1344" t="s">
        <v>2963</v>
      </c>
      <c r="C1344" t="s">
        <v>613</v>
      </c>
      <c r="D1344">
        <v>56271</v>
      </c>
      <c r="E1344" t="s">
        <v>6168</v>
      </c>
      <c r="F1344" t="s">
        <v>4421</v>
      </c>
      <c r="G1344" s="1" t="s">
        <v>5124</v>
      </c>
      <c r="H1344">
        <v>45815.55611701389</v>
      </c>
      <c r="I1344" t="s">
        <v>1128</v>
      </c>
      <c r="J1344">
        <v>10</v>
      </c>
      <c r="K1344" t="s">
        <v>28</v>
      </c>
      <c r="L1344" s="2" t="s">
        <v>1472</v>
      </c>
      <c r="M1344" s="3">
        <v>116.8</v>
      </c>
      <c r="N1344">
        <v>1</v>
      </c>
      <c r="O1344">
        <v>0.1168</v>
      </c>
      <c r="P1344" s="2" t="s">
        <v>1534</v>
      </c>
      <c r="Q1344" t="s">
        <v>1474</v>
      </c>
      <c r="R1344" t="s">
        <v>1044</v>
      </c>
      <c r="S1344" t="s">
        <v>1047</v>
      </c>
      <c r="T1344" t="s">
        <v>1546</v>
      </c>
      <c r="U1344">
        <v>18.658480057871198</v>
      </c>
      <c r="V1344" t="s">
        <v>1047</v>
      </c>
      <c r="W1344" t="s">
        <v>1047</v>
      </c>
    </row>
    <row r="1345" spans="1:23" x14ac:dyDescent="0.3">
      <c r="A1345" t="s">
        <v>1036</v>
      </c>
      <c r="B1345" t="s">
        <v>2963</v>
      </c>
      <c r="C1345" t="s">
        <v>613</v>
      </c>
      <c r="D1345">
        <v>56271</v>
      </c>
      <c r="E1345" t="s">
        <v>6169</v>
      </c>
      <c r="F1345" t="s">
        <v>1352</v>
      </c>
      <c r="G1345" s="1" t="s">
        <v>6170</v>
      </c>
      <c r="H1345">
        <v>45815.555274583327</v>
      </c>
      <c r="I1345" t="s">
        <v>1128</v>
      </c>
      <c r="J1345">
        <v>10</v>
      </c>
      <c r="K1345" t="s">
        <v>28</v>
      </c>
      <c r="L1345" s="2" t="s">
        <v>1472</v>
      </c>
      <c r="M1345" s="3">
        <v>116.8</v>
      </c>
      <c r="N1345">
        <v>1</v>
      </c>
      <c r="O1345">
        <v>0.1168</v>
      </c>
      <c r="P1345" s="2" t="s">
        <v>1534</v>
      </c>
      <c r="Q1345" t="s">
        <v>1474</v>
      </c>
      <c r="R1345" t="s">
        <v>1044</v>
      </c>
      <c r="S1345" t="s">
        <v>1047</v>
      </c>
      <c r="T1345" t="s">
        <v>1355</v>
      </c>
      <c r="U1345">
        <v>23.615611574074141</v>
      </c>
      <c r="V1345" t="s">
        <v>1047</v>
      </c>
      <c r="W1345" t="s">
        <v>1047</v>
      </c>
    </row>
    <row r="1346" spans="1:23" x14ac:dyDescent="0.3">
      <c r="A1346" t="s">
        <v>1036</v>
      </c>
      <c r="B1346" t="s">
        <v>2963</v>
      </c>
      <c r="C1346" t="s">
        <v>613</v>
      </c>
      <c r="D1346">
        <v>56271</v>
      </c>
      <c r="E1346" t="s">
        <v>6171</v>
      </c>
      <c r="F1346" t="s">
        <v>4543</v>
      </c>
      <c r="G1346" s="1" t="s">
        <v>6082</v>
      </c>
      <c r="H1346">
        <v>45815.553770046303</v>
      </c>
      <c r="I1346" t="s">
        <v>1128</v>
      </c>
      <c r="J1346">
        <v>10</v>
      </c>
      <c r="K1346" t="s">
        <v>28</v>
      </c>
      <c r="L1346" s="2" t="s">
        <v>1472</v>
      </c>
      <c r="M1346" s="3">
        <v>116.8</v>
      </c>
      <c r="N1346">
        <v>1</v>
      </c>
      <c r="O1346">
        <v>0.1168</v>
      </c>
      <c r="P1346" s="2" t="s">
        <v>1534</v>
      </c>
      <c r="Q1346" t="s">
        <v>1474</v>
      </c>
      <c r="R1346" t="s">
        <v>1044</v>
      </c>
      <c r="S1346" t="s">
        <v>1047</v>
      </c>
      <c r="T1346" t="s">
        <v>1475</v>
      </c>
      <c r="U1346">
        <v>22.110481400464781</v>
      </c>
      <c r="V1346" t="s">
        <v>1047</v>
      </c>
      <c r="W1346" t="s">
        <v>1047</v>
      </c>
    </row>
    <row r="1347" spans="1:23" x14ac:dyDescent="0.3">
      <c r="A1347" t="s">
        <v>1036</v>
      </c>
      <c r="B1347" t="s">
        <v>2963</v>
      </c>
      <c r="C1347" t="s">
        <v>613</v>
      </c>
      <c r="D1347">
        <v>56271</v>
      </c>
      <c r="E1347" t="s">
        <v>6172</v>
      </c>
      <c r="F1347" t="s">
        <v>6173</v>
      </c>
      <c r="G1347" s="1" t="s">
        <v>6174</v>
      </c>
      <c r="H1347">
        <v>45815.552725752314</v>
      </c>
      <c r="I1347" t="s">
        <v>1128</v>
      </c>
      <c r="J1347">
        <v>10</v>
      </c>
      <c r="K1347" t="s">
        <v>28</v>
      </c>
      <c r="L1347" s="2" t="s">
        <v>1472</v>
      </c>
      <c r="M1347" s="3">
        <v>116.8</v>
      </c>
      <c r="N1347">
        <v>1</v>
      </c>
      <c r="O1347">
        <v>0.1168</v>
      </c>
      <c r="P1347" s="2" t="s">
        <v>1534</v>
      </c>
      <c r="Q1347" t="s">
        <v>1474</v>
      </c>
      <c r="R1347" t="s">
        <v>1044</v>
      </c>
      <c r="S1347" t="s">
        <v>1047</v>
      </c>
      <c r="T1347" t="s">
        <v>1355</v>
      </c>
      <c r="U1347">
        <v>23.532021550927311</v>
      </c>
      <c r="V1347" t="s">
        <v>1047</v>
      </c>
      <c r="W1347" t="s">
        <v>1047</v>
      </c>
    </row>
    <row r="1348" spans="1:23" x14ac:dyDescent="0.3">
      <c r="A1348" t="s">
        <v>1036</v>
      </c>
      <c r="B1348" t="s">
        <v>2963</v>
      </c>
      <c r="C1348" t="s">
        <v>613</v>
      </c>
      <c r="D1348">
        <v>56271</v>
      </c>
      <c r="E1348" t="s">
        <v>6175</v>
      </c>
      <c r="F1348" t="s">
        <v>4424</v>
      </c>
      <c r="G1348" s="1" t="s">
        <v>4511</v>
      </c>
      <c r="H1348">
        <v>45815.551596898149</v>
      </c>
      <c r="I1348" t="s">
        <v>1128</v>
      </c>
      <c r="J1348">
        <v>10</v>
      </c>
      <c r="K1348" t="s">
        <v>28</v>
      </c>
      <c r="L1348" s="2" t="s">
        <v>1472</v>
      </c>
      <c r="M1348" s="3">
        <v>116.8</v>
      </c>
      <c r="N1348">
        <v>1</v>
      </c>
      <c r="O1348">
        <v>0.1168</v>
      </c>
      <c r="P1348" s="2" t="s">
        <v>1534</v>
      </c>
      <c r="Q1348" t="s">
        <v>1474</v>
      </c>
      <c r="R1348" t="s">
        <v>1044</v>
      </c>
      <c r="S1348" t="s">
        <v>1047</v>
      </c>
      <c r="T1348" t="s">
        <v>1486</v>
      </c>
      <c r="U1348">
        <v>20.109933946761881</v>
      </c>
      <c r="V1348" t="s">
        <v>1047</v>
      </c>
      <c r="W1348" t="s">
        <v>1047</v>
      </c>
    </row>
    <row r="1349" spans="1:23" x14ac:dyDescent="0.3">
      <c r="A1349" t="s">
        <v>1036</v>
      </c>
      <c r="B1349" t="s">
        <v>2963</v>
      </c>
      <c r="C1349" t="s">
        <v>613</v>
      </c>
      <c r="D1349">
        <v>56271</v>
      </c>
      <c r="E1349" t="s">
        <v>6176</v>
      </c>
      <c r="F1349" t="s">
        <v>4383</v>
      </c>
      <c r="G1349" s="1" t="s">
        <v>6177</v>
      </c>
      <c r="H1349">
        <v>45815.550050844897</v>
      </c>
      <c r="I1349" t="s">
        <v>1128</v>
      </c>
      <c r="J1349">
        <v>10</v>
      </c>
      <c r="K1349" t="s">
        <v>28</v>
      </c>
      <c r="L1349" s="2" t="s">
        <v>1472</v>
      </c>
      <c r="M1349" s="3">
        <v>116.8</v>
      </c>
      <c r="N1349">
        <v>1</v>
      </c>
      <c r="O1349">
        <v>0.1168</v>
      </c>
      <c r="P1349" s="2" t="s">
        <v>1534</v>
      </c>
      <c r="Q1349" t="s">
        <v>1474</v>
      </c>
      <c r="R1349" t="s">
        <v>1044</v>
      </c>
      <c r="S1349" t="s">
        <v>1047</v>
      </c>
      <c r="T1349" t="s">
        <v>2219</v>
      </c>
      <c r="U1349">
        <v>21.826718240743499</v>
      </c>
      <c r="V1349" t="s">
        <v>1047</v>
      </c>
      <c r="W1349" t="s">
        <v>1047</v>
      </c>
    </row>
    <row r="1350" spans="1:23" x14ac:dyDescent="0.3">
      <c r="A1350" t="s">
        <v>1036</v>
      </c>
      <c r="B1350" t="s">
        <v>2963</v>
      </c>
      <c r="C1350" t="s">
        <v>613</v>
      </c>
      <c r="D1350">
        <v>56271</v>
      </c>
      <c r="E1350" t="s">
        <v>6178</v>
      </c>
      <c r="F1350" t="s">
        <v>3045</v>
      </c>
      <c r="G1350" s="1" t="s">
        <v>1929</v>
      </c>
      <c r="H1350">
        <v>45815.549299398153</v>
      </c>
      <c r="I1350" t="s">
        <v>1128</v>
      </c>
      <c r="J1350">
        <v>10</v>
      </c>
      <c r="K1350" t="s">
        <v>28</v>
      </c>
      <c r="L1350" s="2" t="s">
        <v>1472</v>
      </c>
      <c r="M1350" s="3">
        <v>116.8</v>
      </c>
      <c r="N1350">
        <v>1</v>
      </c>
      <c r="O1350">
        <v>0.1168</v>
      </c>
      <c r="P1350" s="2" t="s">
        <v>1534</v>
      </c>
      <c r="Q1350" t="s">
        <v>1474</v>
      </c>
      <c r="R1350" t="s">
        <v>1044</v>
      </c>
      <c r="S1350" t="s">
        <v>1047</v>
      </c>
      <c r="T1350" t="s">
        <v>1486</v>
      </c>
      <c r="U1350">
        <v>20.194422650463821</v>
      </c>
      <c r="V1350" t="s">
        <v>1047</v>
      </c>
      <c r="W1350" t="s">
        <v>1047</v>
      </c>
    </row>
    <row r="1351" spans="1:23" x14ac:dyDescent="0.3">
      <c r="A1351" t="s">
        <v>1036</v>
      </c>
      <c r="B1351" t="s">
        <v>6179</v>
      </c>
      <c r="C1351" t="s">
        <v>442</v>
      </c>
      <c r="D1351">
        <v>56705</v>
      </c>
      <c r="E1351" t="s">
        <v>6180</v>
      </c>
      <c r="F1351" t="s">
        <v>6181</v>
      </c>
      <c r="G1351" s="1" t="s">
        <v>6182</v>
      </c>
      <c r="H1351">
        <v>45815.547693773136</v>
      </c>
      <c r="I1351" t="s">
        <v>6183</v>
      </c>
      <c r="J1351">
        <v>10</v>
      </c>
      <c r="K1351" t="s">
        <v>28</v>
      </c>
      <c r="L1351" s="2" t="s">
        <v>1472</v>
      </c>
      <c r="M1351" s="3">
        <v>50.8</v>
      </c>
      <c r="N1351">
        <v>1</v>
      </c>
      <c r="O1351">
        <v>5.0799999999999998E-2</v>
      </c>
      <c r="P1351" s="2" t="s">
        <v>1047</v>
      </c>
      <c r="Q1351" t="s">
        <v>1474</v>
      </c>
      <c r="R1351" t="s">
        <v>1729</v>
      </c>
      <c r="S1351" t="s">
        <v>1045</v>
      </c>
      <c r="T1351" t="s">
        <v>6184</v>
      </c>
      <c r="U1351">
        <v>110.946539606477</v>
      </c>
      <c r="V1351" t="s">
        <v>6185</v>
      </c>
      <c r="W1351" t="s">
        <v>6186</v>
      </c>
    </row>
    <row r="1352" spans="1:23" x14ac:dyDescent="0.3">
      <c r="A1352" t="s">
        <v>1036</v>
      </c>
      <c r="B1352" t="s">
        <v>6187</v>
      </c>
      <c r="C1352" t="s">
        <v>972</v>
      </c>
      <c r="D1352">
        <v>54585</v>
      </c>
      <c r="E1352" t="s">
        <v>6188</v>
      </c>
      <c r="F1352" t="s">
        <v>6189</v>
      </c>
      <c r="G1352" s="1" t="s">
        <v>6091</v>
      </c>
      <c r="H1352">
        <v>45815.54367697917</v>
      </c>
      <c r="I1352" t="s">
        <v>6190</v>
      </c>
      <c r="J1352">
        <v>10</v>
      </c>
      <c r="K1352" t="s">
        <v>28</v>
      </c>
      <c r="L1352" s="2" t="s">
        <v>1472</v>
      </c>
      <c r="M1352" s="3">
        <v>16</v>
      </c>
      <c r="N1352">
        <v>1</v>
      </c>
      <c r="O1352">
        <v>1.6E-2</v>
      </c>
      <c r="P1352" s="2" t="s">
        <v>2416</v>
      </c>
      <c r="Q1352" t="s">
        <v>1474</v>
      </c>
      <c r="R1352" t="s">
        <v>1729</v>
      </c>
      <c r="S1352" t="s">
        <v>1045</v>
      </c>
      <c r="T1352" t="s">
        <v>1046</v>
      </c>
      <c r="U1352">
        <v>39.253531585651217</v>
      </c>
      <c r="V1352" t="s">
        <v>2416</v>
      </c>
      <c r="W1352" t="s">
        <v>6191</v>
      </c>
    </row>
    <row r="1353" spans="1:23" x14ac:dyDescent="0.3">
      <c r="A1353" t="s">
        <v>1036</v>
      </c>
      <c r="B1353" t="s">
        <v>857</v>
      </c>
      <c r="C1353" t="s">
        <v>858</v>
      </c>
      <c r="D1353">
        <v>58747</v>
      </c>
      <c r="E1353" t="s">
        <v>6192</v>
      </c>
      <c r="F1353" t="s">
        <v>6193</v>
      </c>
      <c r="G1353" s="1" t="s">
        <v>6194</v>
      </c>
      <c r="H1353">
        <v>45815.477225578703</v>
      </c>
      <c r="I1353" t="s">
        <v>6195</v>
      </c>
      <c r="J1353">
        <v>10</v>
      </c>
      <c r="K1353" t="s">
        <v>28</v>
      </c>
      <c r="L1353" s="2" t="s">
        <v>1472</v>
      </c>
      <c r="M1353" s="3">
        <v>114.6</v>
      </c>
      <c r="N1353">
        <v>1</v>
      </c>
      <c r="O1353">
        <v>0.11459999999999999</v>
      </c>
      <c r="P1353" s="2" t="s">
        <v>1492</v>
      </c>
      <c r="Q1353" t="s">
        <v>1474</v>
      </c>
      <c r="R1353" t="s">
        <v>1729</v>
      </c>
      <c r="S1353" t="s">
        <v>1045</v>
      </c>
      <c r="T1353" t="s">
        <v>1316</v>
      </c>
      <c r="U1353">
        <v>49.955776192131452</v>
      </c>
      <c r="V1353" t="s">
        <v>1306</v>
      </c>
      <c r="W1353" t="s">
        <v>2777</v>
      </c>
    </row>
    <row r="1354" spans="1:23" x14ac:dyDescent="0.3">
      <c r="A1354" t="s">
        <v>1036</v>
      </c>
      <c r="B1354" t="s">
        <v>6135</v>
      </c>
      <c r="C1354" t="s">
        <v>660</v>
      </c>
      <c r="D1354">
        <v>60329</v>
      </c>
      <c r="E1354" t="s">
        <v>6196</v>
      </c>
      <c r="F1354" t="s">
        <v>6197</v>
      </c>
      <c r="G1354" s="1" t="s">
        <v>6198</v>
      </c>
      <c r="H1354">
        <v>45815.432148310181</v>
      </c>
      <c r="I1354" t="s">
        <v>6199</v>
      </c>
      <c r="J1354">
        <v>10</v>
      </c>
      <c r="K1354" t="s">
        <v>28</v>
      </c>
      <c r="L1354" s="2" t="s">
        <v>1472</v>
      </c>
      <c r="M1354" s="3">
        <v>517.75</v>
      </c>
      <c r="N1354">
        <v>1</v>
      </c>
      <c r="O1354">
        <v>0.51775000000000004</v>
      </c>
      <c r="P1354" s="2" t="s">
        <v>1047</v>
      </c>
      <c r="Q1354" t="s">
        <v>6159</v>
      </c>
      <c r="R1354" t="s">
        <v>1044</v>
      </c>
      <c r="S1354" t="s">
        <v>1045</v>
      </c>
      <c r="T1354" t="s">
        <v>1327</v>
      </c>
      <c r="U1354">
        <v>44.739645590278087</v>
      </c>
      <c r="V1354" t="s">
        <v>6139</v>
      </c>
      <c r="W1354" t="s">
        <v>1345</v>
      </c>
    </row>
    <row r="1355" spans="1:23" x14ac:dyDescent="0.3">
      <c r="A1355" t="s">
        <v>1036</v>
      </c>
      <c r="B1355" t="s">
        <v>576</v>
      </c>
      <c r="C1355" t="s">
        <v>577</v>
      </c>
      <c r="D1355">
        <v>61189</v>
      </c>
      <c r="E1355" t="s">
        <v>6200</v>
      </c>
      <c r="F1355" t="s">
        <v>4279</v>
      </c>
      <c r="G1355" s="1" t="s">
        <v>6201</v>
      </c>
      <c r="H1355">
        <v>45815.319691562501</v>
      </c>
      <c r="I1355" t="s">
        <v>6202</v>
      </c>
      <c r="J1355">
        <v>10</v>
      </c>
      <c r="K1355" t="s">
        <v>28</v>
      </c>
      <c r="L1355" s="2" t="s">
        <v>29</v>
      </c>
      <c r="M1355" s="3">
        <v>119.06</v>
      </c>
      <c r="N1355">
        <v>1</v>
      </c>
      <c r="O1355">
        <v>0.11906</v>
      </c>
      <c r="P1355" s="2" t="s">
        <v>1802</v>
      </c>
      <c r="Q1355" t="s">
        <v>6203</v>
      </c>
      <c r="R1355" t="s">
        <v>1044</v>
      </c>
      <c r="S1355" t="s">
        <v>1045</v>
      </c>
      <c r="T1355" t="s">
        <v>2510</v>
      </c>
      <c r="U1355">
        <v>9.463782222221198</v>
      </c>
      <c r="V1355" t="s">
        <v>1047</v>
      </c>
      <c r="W1355" t="s">
        <v>1047</v>
      </c>
    </row>
    <row r="1356" spans="1:23" x14ac:dyDescent="0.3">
      <c r="A1356" t="s">
        <v>1036</v>
      </c>
      <c r="B1356" t="s">
        <v>6135</v>
      </c>
      <c r="C1356" t="s">
        <v>660</v>
      </c>
      <c r="D1356">
        <v>60329</v>
      </c>
      <c r="E1356" t="s">
        <v>6204</v>
      </c>
      <c r="F1356" t="s">
        <v>6205</v>
      </c>
      <c r="G1356" s="1" t="s">
        <v>1675</v>
      </c>
      <c r="H1356">
        <v>45815.268389432873</v>
      </c>
      <c r="I1356" t="s">
        <v>6206</v>
      </c>
      <c r="J1356">
        <v>10</v>
      </c>
      <c r="K1356" t="s">
        <v>28</v>
      </c>
      <c r="L1356" s="2" t="s">
        <v>1472</v>
      </c>
      <c r="M1356" s="3">
        <v>517.75</v>
      </c>
      <c r="N1356">
        <v>1</v>
      </c>
      <c r="O1356">
        <v>0.51775000000000004</v>
      </c>
      <c r="P1356" s="2" t="s">
        <v>1047</v>
      </c>
      <c r="Q1356" t="s">
        <v>6117</v>
      </c>
      <c r="R1356" t="s">
        <v>1044</v>
      </c>
      <c r="S1356" t="s">
        <v>1045</v>
      </c>
      <c r="T1356" t="s">
        <v>2551</v>
      </c>
      <c r="U1356">
        <v>26.517881979169029</v>
      </c>
      <c r="V1356" t="s">
        <v>6139</v>
      </c>
      <c r="W1356" t="s">
        <v>1345</v>
      </c>
    </row>
    <row r="1357" spans="1:23" x14ac:dyDescent="0.3">
      <c r="A1357" t="s">
        <v>1036</v>
      </c>
      <c r="B1357" t="s">
        <v>558</v>
      </c>
      <c r="C1357" t="s">
        <v>554</v>
      </c>
      <c r="D1357">
        <v>60573</v>
      </c>
      <c r="E1357" t="s">
        <v>6207</v>
      </c>
      <c r="F1357" t="s">
        <v>6208</v>
      </c>
      <c r="G1357" s="1" t="s">
        <v>2844</v>
      </c>
      <c r="H1357">
        <v>45814.786794131942</v>
      </c>
      <c r="I1357" t="s">
        <v>6209</v>
      </c>
      <c r="J1357">
        <v>10</v>
      </c>
      <c r="K1357" t="s">
        <v>28</v>
      </c>
      <c r="L1357" s="2" t="s">
        <v>29</v>
      </c>
      <c r="M1357" s="3">
        <v>136</v>
      </c>
      <c r="N1357">
        <v>1</v>
      </c>
      <c r="O1357">
        <v>0.13600000000000001</v>
      </c>
      <c r="P1357" s="2" t="s">
        <v>1473</v>
      </c>
      <c r="Q1357" t="s">
        <v>1474</v>
      </c>
      <c r="R1357" t="s">
        <v>1729</v>
      </c>
      <c r="S1357" t="s">
        <v>1105</v>
      </c>
      <c r="T1357" t="s">
        <v>1486</v>
      </c>
      <c r="U1357">
        <v>20.254159641204751</v>
      </c>
      <c r="V1357" t="s">
        <v>1473</v>
      </c>
      <c r="W1357" t="s">
        <v>1476</v>
      </c>
    </row>
    <row r="1358" spans="1:23" x14ac:dyDescent="0.3">
      <c r="A1358" t="s">
        <v>1036</v>
      </c>
      <c r="B1358" t="s">
        <v>4083</v>
      </c>
      <c r="C1358" t="s">
        <v>981</v>
      </c>
      <c r="D1358">
        <v>58909</v>
      </c>
      <c r="E1358" t="s">
        <v>6210</v>
      </c>
      <c r="F1358" t="s">
        <v>6211</v>
      </c>
      <c r="G1358" s="1" t="s">
        <v>1376</v>
      </c>
      <c r="H1358">
        <v>45814.709180810183</v>
      </c>
      <c r="I1358" t="s">
        <v>6212</v>
      </c>
      <c r="J1358">
        <v>10</v>
      </c>
      <c r="K1358" t="s">
        <v>28</v>
      </c>
      <c r="L1358" s="2" t="s">
        <v>1472</v>
      </c>
      <c r="M1358" s="3">
        <v>63</v>
      </c>
      <c r="N1358">
        <v>1</v>
      </c>
      <c r="O1358">
        <v>6.3E-2</v>
      </c>
      <c r="P1358" s="2" t="s">
        <v>1394</v>
      </c>
      <c r="Q1358" t="s">
        <v>6213</v>
      </c>
      <c r="R1358" t="s">
        <v>1729</v>
      </c>
      <c r="S1358" t="s">
        <v>1105</v>
      </c>
      <c r="T1358" t="s">
        <v>2255</v>
      </c>
      <c r="U1358">
        <v>34.471068749997357</v>
      </c>
      <c r="V1358" t="s">
        <v>1396</v>
      </c>
      <c r="W1358" t="s">
        <v>1397</v>
      </c>
    </row>
    <row r="1359" spans="1:23" x14ac:dyDescent="0.3">
      <c r="A1359" t="s">
        <v>1036</v>
      </c>
      <c r="B1359" t="s">
        <v>573</v>
      </c>
      <c r="C1359" t="s">
        <v>572</v>
      </c>
      <c r="D1359">
        <v>44891</v>
      </c>
      <c r="E1359" t="s">
        <v>6214</v>
      </c>
      <c r="F1359" t="s">
        <v>6215</v>
      </c>
      <c r="G1359" s="1" t="s">
        <v>5320</v>
      </c>
      <c r="H1359">
        <v>45812.463235578703</v>
      </c>
      <c r="I1359" t="s">
        <v>6216</v>
      </c>
      <c r="J1359">
        <v>10</v>
      </c>
      <c r="K1359" t="s">
        <v>28</v>
      </c>
      <c r="L1359" s="2" t="s">
        <v>29</v>
      </c>
      <c r="M1359" s="3">
        <v>72.599999999999994</v>
      </c>
      <c r="N1359">
        <v>1</v>
      </c>
      <c r="O1359">
        <v>7.2599999999999998E-2</v>
      </c>
      <c r="P1359" s="2" t="s">
        <v>1802</v>
      </c>
      <c r="Q1359" t="s">
        <v>1474</v>
      </c>
      <c r="R1359" t="s">
        <v>1729</v>
      </c>
      <c r="S1359" t="s">
        <v>1287</v>
      </c>
      <c r="T1359" t="s">
        <v>1718</v>
      </c>
      <c r="U1359">
        <v>48.196805081017366</v>
      </c>
      <c r="V1359" t="s">
        <v>1047</v>
      </c>
      <c r="W1359" t="s">
        <v>1047</v>
      </c>
    </row>
    <row r="1360" spans="1:23" x14ac:dyDescent="0.3">
      <c r="A1360" t="s">
        <v>1036</v>
      </c>
      <c r="B1360" t="s">
        <v>6187</v>
      </c>
      <c r="C1360" t="s">
        <v>972</v>
      </c>
      <c r="D1360">
        <v>54585</v>
      </c>
      <c r="E1360" t="s">
        <v>6217</v>
      </c>
      <c r="F1360" t="s">
        <v>1049</v>
      </c>
      <c r="G1360" s="1" t="s">
        <v>6218</v>
      </c>
      <c r="H1360">
        <v>45812.454636261573</v>
      </c>
      <c r="I1360" t="s">
        <v>6219</v>
      </c>
      <c r="J1360">
        <v>10</v>
      </c>
      <c r="K1360" t="s">
        <v>28</v>
      </c>
      <c r="L1360" s="2" t="s">
        <v>1472</v>
      </c>
      <c r="M1360" s="3">
        <v>16</v>
      </c>
      <c r="N1360">
        <v>1</v>
      </c>
      <c r="O1360">
        <v>1.6E-2</v>
      </c>
      <c r="P1360" s="2" t="s">
        <v>2416</v>
      </c>
      <c r="Q1360" t="s">
        <v>1474</v>
      </c>
      <c r="R1360" t="s">
        <v>1729</v>
      </c>
      <c r="S1360" t="s">
        <v>1287</v>
      </c>
      <c r="T1360" t="s">
        <v>1046</v>
      </c>
      <c r="U1360">
        <v>39.964788668978137</v>
      </c>
      <c r="V1360" t="s">
        <v>2416</v>
      </c>
      <c r="W1360" t="s">
        <v>6191</v>
      </c>
    </row>
    <row r="1361" spans="1:23" x14ac:dyDescent="0.3">
      <c r="A1361" t="s">
        <v>1036</v>
      </c>
      <c r="B1361" t="s">
        <v>2664</v>
      </c>
      <c r="C1361" t="s">
        <v>880</v>
      </c>
      <c r="D1361">
        <v>59893</v>
      </c>
      <c r="E1361" t="s">
        <v>6220</v>
      </c>
      <c r="F1361" t="s">
        <v>6221</v>
      </c>
      <c r="G1361" s="1" t="s">
        <v>6222</v>
      </c>
      <c r="H1361">
        <v>45811.790194444453</v>
      </c>
      <c r="I1361" t="s">
        <v>6223</v>
      </c>
      <c r="J1361">
        <v>10</v>
      </c>
      <c r="K1361" t="s">
        <v>28</v>
      </c>
      <c r="L1361" s="2" t="s">
        <v>1472</v>
      </c>
      <c r="M1361" s="3">
        <v>56.5</v>
      </c>
      <c r="N1361">
        <v>1</v>
      </c>
      <c r="O1361">
        <v>5.6500000000000002E-2</v>
      </c>
      <c r="P1361" s="2" t="s">
        <v>1047</v>
      </c>
      <c r="Q1361" t="s">
        <v>1474</v>
      </c>
      <c r="R1361" t="s">
        <v>1729</v>
      </c>
      <c r="S1361" t="s">
        <v>1781</v>
      </c>
      <c r="T1361" t="s">
        <v>1316</v>
      </c>
      <c r="U1361">
        <v>49.8214823958333</v>
      </c>
      <c r="V1361" t="s">
        <v>1306</v>
      </c>
      <c r="W1361" t="s">
        <v>2669</v>
      </c>
    </row>
    <row r="1362" spans="1:23" x14ac:dyDescent="0.3">
      <c r="A1362" t="s">
        <v>1036</v>
      </c>
      <c r="B1362" t="s">
        <v>6224</v>
      </c>
      <c r="C1362" t="s">
        <v>169</v>
      </c>
      <c r="D1362">
        <v>61214</v>
      </c>
      <c r="E1362" t="s">
        <v>1732</v>
      </c>
      <c r="F1362" t="s">
        <v>1733</v>
      </c>
      <c r="G1362" s="1" t="s">
        <v>1734</v>
      </c>
      <c r="H1362">
        <v>45811.744246539347</v>
      </c>
      <c r="I1362" t="s">
        <v>1128</v>
      </c>
      <c r="J1362">
        <v>10</v>
      </c>
      <c r="K1362" t="s">
        <v>28</v>
      </c>
      <c r="L1362" s="2" t="s">
        <v>1472</v>
      </c>
      <c r="M1362" s="3">
        <v>272.63</v>
      </c>
      <c r="N1362">
        <v>1</v>
      </c>
      <c r="O1362">
        <v>0.27262999999999998</v>
      </c>
      <c r="P1362" s="2" t="s">
        <v>1047</v>
      </c>
      <c r="Q1362" t="s">
        <v>1474</v>
      </c>
      <c r="R1362" t="s">
        <v>1044</v>
      </c>
      <c r="S1362" t="s">
        <v>1047</v>
      </c>
      <c r="T1362" t="s">
        <v>1305</v>
      </c>
      <c r="U1362">
        <v>54.720357650461658</v>
      </c>
      <c r="V1362" t="s">
        <v>1677</v>
      </c>
      <c r="W1362" t="s">
        <v>2645</v>
      </c>
    </row>
    <row r="1363" spans="1:23" x14ac:dyDescent="0.3">
      <c r="A1363" t="s">
        <v>1036</v>
      </c>
      <c r="B1363" t="s">
        <v>1679</v>
      </c>
      <c r="C1363" t="s">
        <v>1033</v>
      </c>
      <c r="D1363">
        <v>58942</v>
      </c>
      <c r="E1363" t="s">
        <v>6225</v>
      </c>
      <c r="F1363" t="s">
        <v>2928</v>
      </c>
      <c r="G1363" s="1" t="s">
        <v>1403</v>
      </c>
      <c r="H1363">
        <v>45808.871198090274</v>
      </c>
      <c r="I1363" t="s">
        <v>6226</v>
      </c>
      <c r="J1363">
        <v>10</v>
      </c>
      <c r="K1363" t="s">
        <v>28</v>
      </c>
      <c r="L1363" s="2" t="s">
        <v>1472</v>
      </c>
      <c r="M1363" s="3">
        <v>19</v>
      </c>
      <c r="N1363">
        <v>1</v>
      </c>
      <c r="O1363">
        <v>1.9E-2</v>
      </c>
      <c r="P1363" s="2" t="s">
        <v>1047</v>
      </c>
      <c r="Q1363" t="s">
        <v>6159</v>
      </c>
      <c r="R1363" t="s">
        <v>1729</v>
      </c>
      <c r="S1363" t="s">
        <v>1811</v>
      </c>
      <c r="T1363" t="s">
        <v>1546</v>
      </c>
      <c r="U1363">
        <v>18.259785833331989</v>
      </c>
      <c r="V1363" t="s">
        <v>1047</v>
      </c>
      <c r="W1363" t="s">
        <v>1273</v>
      </c>
    </row>
    <row r="1364" spans="1:23" x14ac:dyDescent="0.3">
      <c r="A1364" t="s">
        <v>1036</v>
      </c>
      <c r="B1364" t="s">
        <v>6224</v>
      </c>
      <c r="C1364" t="s">
        <v>169</v>
      </c>
      <c r="D1364">
        <v>61214</v>
      </c>
      <c r="E1364" t="s">
        <v>6227</v>
      </c>
      <c r="F1364" t="s">
        <v>1138</v>
      </c>
      <c r="G1364" s="1" t="s">
        <v>4739</v>
      </c>
      <c r="H1364">
        <v>45808.785576932867</v>
      </c>
      <c r="I1364" t="s">
        <v>1128</v>
      </c>
      <c r="J1364">
        <v>10</v>
      </c>
      <c r="K1364" t="s">
        <v>28</v>
      </c>
      <c r="L1364" s="2" t="s">
        <v>1472</v>
      </c>
      <c r="M1364" s="3">
        <v>272.63</v>
      </c>
      <c r="N1364">
        <v>1</v>
      </c>
      <c r="O1364">
        <v>0.27262999999999998</v>
      </c>
      <c r="P1364" s="2" t="s">
        <v>1047</v>
      </c>
      <c r="Q1364" t="s">
        <v>1474</v>
      </c>
      <c r="R1364" t="s">
        <v>1044</v>
      </c>
      <c r="S1364" t="s">
        <v>1047</v>
      </c>
      <c r="T1364" t="s">
        <v>1113</v>
      </c>
      <c r="U1364">
        <v>57.368882361115539</v>
      </c>
      <c r="V1364" t="s">
        <v>1677</v>
      </c>
      <c r="W1364" t="s">
        <v>2645</v>
      </c>
    </row>
    <row r="1365" spans="1:23" x14ac:dyDescent="0.3">
      <c r="A1365" t="s">
        <v>1036</v>
      </c>
      <c r="B1365" t="s">
        <v>2729</v>
      </c>
      <c r="C1365" t="s">
        <v>645</v>
      </c>
      <c r="D1365">
        <v>61167</v>
      </c>
      <c r="E1365" t="s">
        <v>6228</v>
      </c>
      <c r="F1365" t="s">
        <v>6229</v>
      </c>
      <c r="G1365" s="1" t="s">
        <v>2672</v>
      </c>
      <c r="H1365">
        <v>45807.961652604157</v>
      </c>
      <c r="I1365" t="s">
        <v>6230</v>
      </c>
      <c r="J1365">
        <v>10</v>
      </c>
      <c r="K1365" t="s">
        <v>28</v>
      </c>
      <c r="L1365" s="2" t="s">
        <v>1472</v>
      </c>
      <c r="M1365" s="3">
        <v>228.17</v>
      </c>
      <c r="N1365">
        <v>1</v>
      </c>
      <c r="O1365">
        <v>0.22817000000000001</v>
      </c>
      <c r="P1365" s="2" t="s">
        <v>2734</v>
      </c>
      <c r="Q1365" t="s">
        <v>6150</v>
      </c>
      <c r="R1365" t="s">
        <v>1729</v>
      </c>
      <c r="S1365" t="s">
        <v>1819</v>
      </c>
      <c r="T1365" t="s">
        <v>1662</v>
      </c>
      <c r="U1365">
        <v>15.174298981481121</v>
      </c>
      <c r="V1365" t="s">
        <v>2734</v>
      </c>
      <c r="W1365" t="s">
        <v>2633</v>
      </c>
    </row>
    <row r="1366" spans="1:23" x14ac:dyDescent="0.3">
      <c r="A1366" t="s">
        <v>1036</v>
      </c>
      <c r="B1366" t="s">
        <v>2664</v>
      </c>
      <c r="C1366" t="s">
        <v>880</v>
      </c>
      <c r="D1366">
        <v>59893</v>
      </c>
      <c r="E1366" t="s">
        <v>6231</v>
      </c>
      <c r="F1366" t="s">
        <v>6232</v>
      </c>
      <c r="G1366" s="1" t="s">
        <v>6233</v>
      </c>
      <c r="H1366">
        <v>45807.711203101848</v>
      </c>
      <c r="I1366" t="s">
        <v>6234</v>
      </c>
      <c r="J1366">
        <v>10</v>
      </c>
      <c r="K1366" t="s">
        <v>28</v>
      </c>
      <c r="L1366" s="2" t="s">
        <v>1472</v>
      </c>
      <c r="M1366" s="3">
        <v>56.5</v>
      </c>
      <c r="N1366">
        <v>1</v>
      </c>
      <c r="O1366">
        <v>5.6500000000000002E-2</v>
      </c>
      <c r="P1366" s="2" t="s">
        <v>1047</v>
      </c>
      <c r="Q1366" t="s">
        <v>1474</v>
      </c>
      <c r="R1366" t="s">
        <v>1729</v>
      </c>
      <c r="S1366" t="s">
        <v>1819</v>
      </c>
      <c r="T1366" t="s">
        <v>1333</v>
      </c>
      <c r="U1366">
        <v>50.038815439816972</v>
      </c>
      <c r="V1366" t="s">
        <v>1306</v>
      </c>
      <c r="W1366" t="s">
        <v>2669</v>
      </c>
    </row>
    <row r="1367" spans="1:23" x14ac:dyDescent="0.3">
      <c r="A1367" t="s">
        <v>1036</v>
      </c>
      <c r="B1367" t="s">
        <v>304</v>
      </c>
      <c r="C1367" t="s">
        <v>305</v>
      </c>
      <c r="D1367">
        <v>59870</v>
      </c>
      <c r="E1367" t="s">
        <v>6235</v>
      </c>
      <c r="F1367" t="s">
        <v>1784</v>
      </c>
      <c r="G1367" s="1" t="s">
        <v>6236</v>
      </c>
      <c r="H1367">
        <v>45806.568484953707</v>
      </c>
      <c r="I1367" t="s">
        <v>6237</v>
      </c>
      <c r="J1367">
        <v>10</v>
      </c>
      <c r="K1367" t="s">
        <v>28</v>
      </c>
      <c r="L1367" s="2" t="s">
        <v>29</v>
      </c>
      <c r="M1367" s="3">
        <v>3.052</v>
      </c>
      <c r="N1367">
        <v>1</v>
      </c>
      <c r="O1367">
        <v>3.052E-3</v>
      </c>
      <c r="P1367" s="2" t="s">
        <v>1246</v>
      </c>
      <c r="Q1367" t="s">
        <v>6238</v>
      </c>
      <c r="R1367" t="s">
        <v>1044</v>
      </c>
      <c r="S1367" t="s">
        <v>2130</v>
      </c>
      <c r="T1367" t="s">
        <v>1046</v>
      </c>
      <c r="U1367">
        <v>39.497495185183652</v>
      </c>
      <c r="V1367" t="s">
        <v>1246</v>
      </c>
      <c r="W1367" t="s">
        <v>1787</v>
      </c>
    </row>
    <row r="1368" spans="1:23" x14ac:dyDescent="0.3">
      <c r="A1368" t="s">
        <v>1036</v>
      </c>
      <c r="B1368" t="s">
        <v>110</v>
      </c>
      <c r="C1368" t="s">
        <v>111</v>
      </c>
      <c r="D1368">
        <v>59441</v>
      </c>
      <c r="E1368" t="s">
        <v>6239</v>
      </c>
      <c r="F1368" t="s">
        <v>1808</v>
      </c>
      <c r="G1368" s="1" t="s">
        <v>5590</v>
      </c>
      <c r="H1368">
        <v>45806.558953067128</v>
      </c>
      <c r="I1368" t="s">
        <v>6240</v>
      </c>
      <c r="J1368">
        <v>10</v>
      </c>
      <c r="K1368" t="s">
        <v>28</v>
      </c>
      <c r="L1368" s="2" t="s">
        <v>35</v>
      </c>
      <c r="M1368" s="3">
        <v>84.4</v>
      </c>
      <c r="N1368">
        <v>1</v>
      </c>
      <c r="O1368">
        <v>8.4400000000000003E-2</v>
      </c>
      <c r="P1368" s="2" t="s">
        <v>1796</v>
      </c>
      <c r="Q1368" t="s">
        <v>1474</v>
      </c>
      <c r="R1368" t="s">
        <v>1044</v>
      </c>
      <c r="S1368" t="s">
        <v>2130</v>
      </c>
      <c r="T1368" t="s">
        <v>1113</v>
      </c>
      <c r="U1368">
        <v>57.736509837966871</v>
      </c>
      <c r="V1368" t="s">
        <v>1798</v>
      </c>
      <c r="W1368" t="s">
        <v>1799</v>
      </c>
    </row>
    <row r="1369" spans="1:23" x14ac:dyDescent="0.3">
      <c r="A1369" t="s">
        <v>1036</v>
      </c>
      <c r="B1369" t="s">
        <v>1339</v>
      </c>
      <c r="C1369" t="s">
        <v>1010</v>
      </c>
      <c r="D1369">
        <v>59744</v>
      </c>
      <c r="E1369" t="s">
        <v>2712</v>
      </c>
      <c r="F1369" t="s">
        <v>2713</v>
      </c>
      <c r="G1369" s="1" t="s">
        <v>2714</v>
      </c>
      <c r="H1369">
        <v>45806.245865925928</v>
      </c>
      <c r="I1369" t="s">
        <v>1128</v>
      </c>
      <c r="J1369">
        <v>10</v>
      </c>
      <c r="K1369" t="s">
        <v>28</v>
      </c>
      <c r="L1369" s="2" t="s">
        <v>1472</v>
      </c>
      <c r="M1369" s="3">
        <v>58.13</v>
      </c>
      <c r="N1369">
        <v>1</v>
      </c>
      <c r="O1369">
        <v>5.8130000000000001E-2</v>
      </c>
      <c r="P1369" s="2" t="s">
        <v>1047</v>
      </c>
      <c r="Q1369" t="s">
        <v>1803</v>
      </c>
      <c r="R1369" t="s">
        <v>1044</v>
      </c>
      <c r="S1369" t="s">
        <v>1047</v>
      </c>
      <c r="T1369" t="s">
        <v>1344</v>
      </c>
      <c r="U1369">
        <v>24.068647453706941</v>
      </c>
      <c r="V1369" t="s">
        <v>1047</v>
      </c>
      <c r="W1369" t="s">
        <v>2645</v>
      </c>
    </row>
    <row r="1370" spans="1:23" x14ac:dyDescent="0.3">
      <c r="A1370" t="s">
        <v>1036</v>
      </c>
      <c r="B1370" t="s">
        <v>304</v>
      </c>
      <c r="C1370" t="s">
        <v>305</v>
      </c>
      <c r="D1370">
        <v>59870</v>
      </c>
      <c r="E1370" t="s">
        <v>6241</v>
      </c>
      <c r="F1370" t="s">
        <v>6242</v>
      </c>
      <c r="G1370" s="1" t="s">
        <v>1199</v>
      </c>
      <c r="H1370">
        <v>45805.904744120373</v>
      </c>
      <c r="I1370" t="s">
        <v>6243</v>
      </c>
      <c r="J1370">
        <v>10</v>
      </c>
      <c r="K1370" t="s">
        <v>28</v>
      </c>
      <c r="L1370" s="2" t="s">
        <v>29</v>
      </c>
      <c r="M1370" s="3">
        <v>3.052</v>
      </c>
      <c r="N1370">
        <v>1</v>
      </c>
      <c r="O1370">
        <v>3.052E-3</v>
      </c>
      <c r="P1370" s="2" t="s">
        <v>1246</v>
      </c>
      <c r="Q1370" t="s">
        <v>1915</v>
      </c>
      <c r="R1370" t="s">
        <v>1044</v>
      </c>
      <c r="S1370" t="s">
        <v>1811</v>
      </c>
      <c r="T1370" t="s">
        <v>1942</v>
      </c>
      <c r="U1370">
        <v>530.56882568287256</v>
      </c>
      <c r="V1370" t="s">
        <v>1246</v>
      </c>
      <c r="W1370" t="s">
        <v>1787</v>
      </c>
    </row>
    <row r="1371" spans="1:23" x14ac:dyDescent="0.3">
      <c r="A1371" t="s">
        <v>1036</v>
      </c>
      <c r="B1371" t="s">
        <v>304</v>
      </c>
      <c r="C1371" t="s">
        <v>305</v>
      </c>
      <c r="D1371">
        <v>59870</v>
      </c>
      <c r="E1371" t="s">
        <v>6244</v>
      </c>
      <c r="F1371" t="s">
        <v>6245</v>
      </c>
      <c r="G1371" s="1" t="s">
        <v>6246</v>
      </c>
      <c r="H1371">
        <v>45805.769358506943</v>
      </c>
      <c r="I1371" t="s">
        <v>6247</v>
      </c>
      <c r="J1371">
        <v>10</v>
      </c>
      <c r="K1371" t="s">
        <v>28</v>
      </c>
      <c r="L1371" s="2" t="s">
        <v>29</v>
      </c>
      <c r="M1371" s="3">
        <v>3.052</v>
      </c>
      <c r="N1371">
        <v>1</v>
      </c>
      <c r="O1371">
        <v>3.052E-3</v>
      </c>
      <c r="P1371" s="2" t="s">
        <v>1246</v>
      </c>
      <c r="Q1371" t="s">
        <v>6238</v>
      </c>
      <c r="R1371" t="s">
        <v>1044</v>
      </c>
      <c r="S1371" t="s">
        <v>1811</v>
      </c>
      <c r="T1371" t="s">
        <v>6248</v>
      </c>
      <c r="U1371">
        <v>533.83359230324277</v>
      </c>
      <c r="V1371" t="s">
        <v>1246</v>
      </c>
      <c r="W1371" t="s">
        <v>1787</v>
      </c>
    </row>
    <row r="1372" spans="1:23" x14ac:dyDescent="0.3">
      <c r="A1372" t="s">
        <v>1036</v>
      </c>
      <c r="B1372" t="s">
        <v>304</v>
      </c>
      <c r="C1372" t="s">
        <v>305</v>
      </c>
      <c r="D1372">
        <v>59870</v>
      </c>
      <c r="E1372" t="s">
        <v>6249</v>
      </c>
      <c r="F1372" t="s">
        <v>6245</v>
      </c>
      <c r="G1372" s="1" t="s">
        <v>5100</v>
      </c>
      <c r="H1372">
        <v>45805.750684826387</v>
      </c>
      <c r="I1372" t="s">
        <v>6250</v>
      </c>
      <c r="J1372">
        <v>10</v>
      </c>
      <c r="K1372" t="s">
        <v>28</v>
      </c>
      <c r="L1372" s="2" t="s">
        <v>29</v>
      </c>
      <c r="M1372" s="3">
        <v>3.052</v>
      </c>
      <c r="N1372">
        <v>1</v>
      </c>
      <c r="O1372">
        <v>3.052E-3</v>
      </c>
      <c r="P1372" s="2" t="s">
        <v>1246</v>
      </c>
      <c r="Q1372" t="s">
        <v>6238</v>
      </c>
      <c r="R1372" t="s">
        <v>1044</v>
      </c>
      <c r="S1372" t="s">
        <v>2146</v>
      </c>
      <c r="T1372" t="s">
        <v>6248</v>
      </c>
      <c r="U1372">
        <v>533.83550775462936</v>
      </c>
      <c r="V1372" t="s">
        <v>1246</v>
      </c>
      <c r="W1372" t="s">
        <v>1787</v>
      </c>
    </row>
    <row r="1373" spans="1:23" x14ac:dyDescent="0.3">
      <c r="A1373" t="s">
        <v>1036</v>
      </c>
      <c r="B1373" t="s">
        <v>573</v>
      </c>
      <c r="C1373" t="s">
        <v>572</v>
      </c>
      <c r="D1373">
        <v>44891</v>
      </c>
      <c r="E1373" t="s">
        <v>6251</v>
      </c>
      <c r="F1373" t="s">
        <v>6252</v>
      </c>
      <c r="G1373" s="1" t="s">
        <v>4315</v>
      </c>
      <c r="H1373">
        <v>45805.529822303237</v>
      </c>
      <c r="I1373" t="s">
        <v>6253</v>
      </c>
      <c r="J1373">
        <v>10</v>
      </c>
      <c r="K1373" t="s">
        <v>28</v>
      </c>
      <c r="L1373" s="2" t="s">
        <v>29</v>
      </c>
      <c r="M1373" s="3">
        <v>72.599999999999994</v>
      </c>
      <c r="N1373">
        <v>1</v>
      </c>
      <c r="O1373">
        <v>7.2599999999999998E-2</v>
      </c>
      <c r="P1373" s="2" t="s">
        <v>1802</v>
      </c>
      <c r="Q1373" t="s">
        <v>1474</v>
      </c>
      <c r="R1373" t="s">
        <v>1729</v>
      </c>
      <c r="S1373" t="s">
        <v>2146</v>
      </c>
      <c r="T1373" t="s">
        <v>1708</v>
      </c>
      <c r="U1373">
        <v>36.92032836805447</v>
      </c>
      <c r="V1373" t="s">
        <v>1047</v>
      </c>
      <c r="W1373" t="s">
        <v>1047</v>
      </c>
    </row>
    <row r="1374" spans="1:23" x14ac:dyDescent="0.3">
      <c r="A1374" t="s">
        <v>1036</v>
      </c>
      <c r="B1374" t="s">
        <v>1679</v>
      </c>
      <c r="C1374" t="s">
        <v>1033</v>
      </c>
      <c r="D1374">
        <v>58949</v>
      </c>
      <c r="E1374" t="s">
        <v>6254</v>
      </c>
      <c r="F1374" t="s">
        <v>3422</v>
      </c>
      <c r="G1374" s="1" t="s">
        <v>1271</v>
      </c>
      <c r="H1374">
        <v>45805.395835254632</v>
      </c>
      <c r="I1374" t="s">
        <v>6255</v>
      </c>
      <c r="J1374">
        <v>10</v>
      </c>
      <c r="K1374" t="s">
        <v>28</v>
      </c>
      <c r="L1374" s="2" t="s">
        <v>1472</v>
      </c>
      <c r="M1374" s="3">
        <v>19</v>
      </c>
      <c r="N1374">
        <v>1</v>
      </c>
      <c r="O1374">
        <v>1.9E-2</v>
      </c>
      <c r="P1374" s="2" t="s">
        <v>1047</v>
      </c>
      <c r="Q1374" t="s">
        <v>1860</v>
      </c>
      <c r="R1374" t="s">
        <v>1044</v>
      </c>
      <c r="S1374" t="s">
        <v>2146</v>
      </c>
      <c r="T1374" t="s">
        <v>1759</v>
      </c>
      <c r="U1374">
        <v>59.489980960650428</v>
      </c>
      <c r="V1374" t="s">
        <v>1047</v>
      </c>
      <c r="W1374" t="s">
        <v>1273</v>
      </c>
    </row>
    <row r="1375" spans="1:23" x14ac:dyDescent="0.3">
      <c r="A1375" t="s">
        <v>1036</v>
      </c>
      <c r="B1375" t="s">
        <v>878</v>
      </c>
      <c r="C1375" t="s">
        <v>873</v>
      </c>
      <c r="D1375">
        <v>61125</v>
      </c>
      <c r="E1375" t="s">
        <v>6256</v>
      </c>
      <c r="F1375" t="s">
        <v>6257</v>
      </c>
      <c r="G1375" s="1" t="s">
        <v>6258</v>
      </c>
      <c r="H1375">
        <v>45805.371773298612</v>
      </c>
      <c r="I1375" t="s">
        <v>1128</v>
      </c>
      <c r="J1375">
        <v>10</v>
      </c>
      <c r="K1375" t="s">
        <v>28</v>
      </c>
      <c r="L1375" s="2" t="s">
        <v>1472</v>
      </c>
      <c r="M1375" s="3">
        <v>113.8</v>
      </c>
      <c r="N1375">
        <v>1</v>
      </c>
      <c r="O1375">
        <v>0.1138</v>
      </c>
      <c r="P1375" s="2" t="s">
        <v>5770</v>
      </c>
      <c r="Q1375" t="s">
        <v>6259</v>
      </c>
      <c r="R1375" t="s">
        <v>1044</v>
      </c>
      <c r="S1375" t="s">
        <v>1047</v>
      </c>
      <c r="T1375" t="s">
        <v>6260</v>
      </c>
      <c r="U1375">
        <v>452.80337579861231</v>
      </c>
      <c r="V1375" t="s">
        <v>1240</v>
      </c>
      <c r="W1375" t="s">
        <v>2660</v>
      </c>
    </row>
    <row r="1376" spans="1:23" x14ac:dyDescent="0.3">
      <c r="A1376" t="s">
        <v>1036</v>
      </c>
      <c r="B1376" t="s">
        <v>346</v>
      </c>
      <c r="C1376" t="s">
        <v>345</v>
      </c>
      <c r="D1376">
        <v>59867</v>
      </c>
      <c r="E1376" t="s">
        <v>6261</v>
      </c>
      <c r="F1376" t="s">
        <v>6232</v>
      </c>
      <c r="G1376" s="1" t="s">
        <v>6262</v>
      </c>
      <c r="H1376">
        <v>45801.70822266204</v>
      </c>
      <c r="I1376" t="s">
        <v>6263</v>
      </c>
      <c r="J1376">
        <v>10</v>
      </c>
      <c r="K1376" t="s">
        <v>28</v>
      </c>
      <c r="L1376" s="2" t="s">
        <v>29</v>
      </c>
      <c r="M1376" s="3">
        <v>16.8</v>
      </c>
      <c r="N1376">
        <v>1</v>
      </c>
      <c r="O1376">
        <v>1.6799999999999999E-2</v>
      </c>
      <c r="P1376" s="2" t="s">
        <v>1246</v>
      </c>
      <c r="Q1376" t="s">
        <v>1771</v>
      </c>
      <c r="R1376" t="s">
        <v>1044</v>
      </c>
      <c r="S1376" t="s">
        <v>2174</v>
      </c>
      <c r="T1376" t="s">
        <v>1718</v>
      </c>
      <c r="U1376">
        <v>48.183485150460911</v>
      </c>
      <c r="V1376" t="s">
        <v>1246</v>
      </c>
      <c r="W1376" t="s">
        <v>1787</v>
      </c>
    </row>
    <row r="1377" spans="1:23" x14ac:dyDescent="0.3">
      <c r="A1377" t="s">
        <v>1036</v>
      </c>
      <c r="B1377" t="s">
        <v>1650</v>
      </c>
      <c r="C1377" t="s">
        <v>105</v>
      </c>
      <c r="D1377">
        <v>51582</v>
      </c>
      <c r="E1377" t="s">
        <v>6264</v>
      </c>
      <c r="F1377" t="s">
        <v>6265</v>
      </c>
      <c r="G1377" s="1" t="s">
        <v>2562</v>
      </c>
      <c r="H1377">
        <v>45800.535546817133</v>
      </c>
      <c r="I1377" t="s">
        <v>1128</v>
      </c>
      <c r="J1377">
        <v>10</v>
      </c>
      <c r="K1377" t="s">
        <v>28</v>
      </c>
      <c r="L1377" s="2" t="s">
        <v>35</v>
      </c>
      <c r="M1377" s="3">
        <v>476.42</v>
      </c>
      <c r="N1377">
        <v>1</v>
      </c>
      <c r="O1377">
        <v>0.47642000000000001</v>
      </c>
      <c r="P1377" s="2" t="s">
        <v>1655</v>
      </c>
      <c r="Q1377" t="s">
        <v>1474</v>
      </c>
      <c r="R1377" t="s">
        <v>1044</v>
      </c>
      <c r="S1377" t="s">
        <v>1047</v>
      </c>
      <c r="T1377" t="s">
        <v>1805</v>
      </c>
      <c r="U1377">
        <v>79.34623800926056</v>
      </c>
      <c r="V1377" t="s">
        <v>1524</v>
      </c>
      <c r="W1377" t="s">
        <v>1799</v>
      </c>
    </row>
    <row r="1378" spans="1:23" x14ac:dyDescent="0.3">
      <c r="A1378" t="s">
        <v>1036</v>
      </c>
      <c r="B1378" t="s">
        <v>1650</v>
      </c>
      <c r="C1378" t="s">
        <v>105</v>
      </c>
      <c r="D1378">
        <v>55414</v>
      </c>
      <c r="E1378" t="s">
        <v>6266</v>
      </c>
      <c r="F1378" t="s">
        <v>6267</v>
      </c>
      <c r="G1378" s="1" t="s">
        <v>4887</v>
      </c>
      <c r="H1378">
        <v>45800.534143854173</v>
      </c>
      <c r="I1378" t="s">
        <v>1128</v>
      </c>
      <c r="J1378">
        <v>10</v>
      </c>
      <c r="K1378" t="s">
        <v>28</v>
      </c>
      <c r="L1378" s="2" t="s">
        <v>35</v>
      </c>
      <c r="M1378" s="3">
        <v>476.42</v>
      </c>
      <c r="N1378">
        <v>1</v>
      </c>
      <c r="O1378">
        <v>0.47642000000000001</v>
      </c>
      <c r="P1378" s="2" t="s">
        <v>1655</v>
      </c>
      <c r="Q1378" t="s">
        <v>1474</v>
      </c>
      <c r="R1378" t="s">
        <v>1044</v>
      </c>
      <c r="S1378" t="s">
        <v>1047</v>
      </c>
      <c r="T1378" t="s">
        <v>1239</v>
      </c>
      <c r="U1378">
        <v>87.426067442131171</v>
      </c>
      <c r="V1378" t="s">
        <v>1449</v>
      </c>
      <c r="W1378" t="s">
        <v>1667</v>
      </c>
    </row>
    <row r="1379" spans="1:23" x14ac:dyDescent="0.3">
      <c r="A1379" t="s">
        <v>1036</v>
      </c>
      <c r="B1379" t="s">
        <v>344</v>
      </c>
      <c r="C1379" t="s">
        <v>345</v>
      </c>
      <c r="D1379">
        <v>60957</v>
      </c>
      <c r="E1379" t="s">
        <v>6268</v>
      </c>
      <c r="F1379" t="s">
        <v>2996</v>
      </c>
      <c r="G1379" s="1" t="s">
        <v>4530</v>
      </c>
      <c r="H1379">
        <v>45797.947341041669</v>
      </c>
      <c r="I1379" t="s">
        <v>6269</v>
      </c>
      <c r="J1379">
        <v>10</v>
      </c>
      <c r="K1379" t="s">
        <v>28</v>
      </c>
      <c r="L1379" s="2" t="s">
        <v>29</v>
      </c>
      <c r="M1379" s="3">
        <v>16.8</v>
      </c>
      <c r="N1379">
        <v>1</v>
      </c>
      <c r="O1379">
        <v>1.6799999999999999E-2</v>
      </c>
      <c r="P1379" s="2" t="s">
        <v>1246</v>
      </c>
      <c r="Q1379" t="s">
        <v>6270</v>
      </c>
      <c r="R1379" t="s">
        <v>1044</v>
      </c>
      <c r="S1379" t="s">
        <v>1112</v>
      </c>
      <c r="T1379" t="s">
        <v>1365</v>
      </c>
      <c r="U1379">
        <v>47.436594699072877</v>
      </c>
      <c r="V1379" t="s">
        <v>1246</v>
      </c>
      <c r="W1379" t="s">
        <v>1787</v>
      </c>
    </row>
    <row r="1380" spans="1:23" x14ac:dyDescent="0.3">
      <c r="A1380" t="s">
        <v>1036</v>
      </c>
      <c r="B1380" t="s">
        <v>344</v>
      </c>
      <c r="C1380" t="s">
        <v>345</v>
      </c>
      <c r="D1380">
        <v>60957</v>
      </c>
      <c r="E1380" t="s">
        <v>6271</v>
      </c>
      <c r="F1380" t="s">
        <v>2996</v>
      </c>
      <c r="G1380" s="1" t="s">
        <v>4513</v>
      </c>
      <c r="H1380">
        <v>45797.94583055556</v>
      </c>
      <c r="I1380" t="s">
        <v>6272</v>
      </c>
      <c r="J1380">
        <v>10</v>
      </c>
      <c r="K1380" t="s">
        <v>28</v>
      </c>
      <c r="L1380" s="2" t="s">
        <v>29</v>
      </c>
      <c r="M1380" s="3">
        <v>16.8</v>
      </c>
      <c r="N1380">
        <v>1</v>
      </c>
      <c r="O1380">
        <v>1.6799999999999999E-2</v>
      </c>
      <c r="P1380" s="2" t="s">
        <v>1246</v>
      </c>
      <c r="Q1380" t="s">
        <v>6270</v>
      </c>
      <c r="R1380" t="s">
        <v>1044</v>
      </c>
      <c r="S1380" t="s">
        <v>1112</v>
      </c>
      <c r="T1380" t="s">
        <v>1365</v>
      </c>
      <c r="U1380">
        <v>47.434753900466603</v>
      </c>
      <c r="V1380" t="s">
        <v>1246</v>
      </c>
      <c r="W1380" t="s">
        <v>1787</v>
      </c>
    </row>
    <row r="1381" spans="1:23" x14ac:dyDescent="0.3">
      <c r="A1381" t="s">
        <v>1036</v>
      </c>
      <c r="B1381" t="s">
        <v>344</v>
      </c>
      <c r="C1381" t="s">
        <v>345</v>
      </c>
      <c r="D1381">
        <v>60957</v>
      </c>
      <c r="E1381" t="s">
        <v>6273</v>
      </c>
      <c r="F1381" t="s">
        <v>3006</v>
      </c>
      <c r="G1381" s="1" t="s">
        <v>2844</v>
      </c>
      <c r="H1381">
        <v>45797.944802418977</v>
      </c>
      <c r="I1381" t="s">
        <v>6274</v>
      </c>
      <c r="J1381">
        <v>10</v>
      </c>
      <c r="K1381" t="s">
        <v>28</v>
      </c>
      <c r="L1381" s="2" t="s">
        <v>29</v>
      </c>
      <c r="M1381" s="3">
        <v>16.8</v>
      </c>
      <c r="N1381">
        <v>1</v>
      </c>
      <c r="O1381">
        <v>1.6799999999999999E-2</v>
      </c>
      <c r="P1381" s="2" t="s">
        <v>1246</v>
      </c>
      <c r="Q1381" t="s">
        <v>6270</v>
      </c>
      <c r="R1381" t="s">
        <v>1044</v>
      </c>
      <c r="S1381" t="s">
        <v>1112</v>
      </c>
      <c r="T1381" t="s">
        <v>1365</v>
      </c>
      <c r="U1381">
        <v>47.856729502316739</v>
      </c>
      <c r="V1381" t="s">
        <v>1246</v>
      </c>
      <c r="W1381" t="s">
        <v>1787</v>
      </c>
    </row>
    <row r="1382" spans="1:23" x14ac:dyDescent="0.3">
      <c r="A1382" t="s">
        <v>1036</v>
      </c>
      <c r="B1382" t="s">
        <v>6275</v>
      </c>
      <c r="C1382" t="s">
        <v>1030</v>
      </c>
      <c r="D1382">
        <v>59335</v>
      </c>
      <c r="E1382" t="s">
        <v>6276</v>
      </c>
      <c r="F1382" t="s">
        <v>6277</v>
      </c>
      <c r="G1382" s="1" t="s">
        <v>1292</v>
      </c>
      <c r="H1382">
        <v>45794.643581458331</v>
      </c>
      <c r="I1382" t="s">
        <v>6278</v>
      </c>
      <c r="J1382">
        <v>10</v>
      </c>
      <c r="K1382" t="s">
        <v>28</v>
      </c>
      <c r="L1382" s="2" t="s">
        <v>1472</v>
      </c>
      <c r="M1382" s="3">
        <v>62</v>
      </c>
      <c r="N1382">
        <v>1</v>
      </c>
      <c r="O1382">
        <v>6.2E-2</v>
      </c>
      <c r="P1382" s="2" t="s">
        <v>1047</v>
      </c>
      <c r="Q1382" t="s">
        <v>1753</v>
      </c>
      <c r="R1382" t="s">
        <v>1729</v>
      </c>
      <c r="S1382" t="s">
        <v>1136</v>
      </c>
      <c r="T1382" t="s">
        <v>1718</v>
      </c>
      <c r="U1382">
        <v>48.478686643516987</v>
      </c>
      <c r="V1382" t="s">
        <v>1047</v>
      </c>
      <c r="W1382" t="s">
        <v>1047</v>
      </c>
    </row>
    <row r="1383" spans="1:23" x14ac:dyDescent="0.3">
      <c r="A1383" t="s">
        <v>1036</v>
      </c>
      <c r="B1383" t="s">
        <v>6275</v>
      </c>
      <c r="C1383" t="s">
        <v>1030</v>
      </c>
      <c r="D1383">
        <v>59335</v>
      </c>
      <c r="E1383" t="s">
        <v>6279</v>
      </c>
      <c r="F1383" t="s">
        <v>1527</v>
      </c>
      <c r="G1383" s="1" t="s">
        <v>1285</v>
      </c>
      <c r="H1383">
        <v>45794.626719074076</v>
      </c>
      <c r="I1383" t="s">
        <v>6280</v>
      </c>
      <c r="J1383">
        <v>10</v>
      </c>
      <c r="K1383" t="s">
        <v>28</v>
      </c>
      <c r="L1383" s="2" t="s">
        <v>1472</v>
      </c>
      <c r="M1383" s="3">
        <v>62</v>
      </c>
      <c r="N1383">
        <v>1</v>
      </c>
      <c r="O1383">
        <v>6.2E-2</v>
      </c>
      <c r="P1383" s="2" t="s">
        <v>1047</v>
      </c>
      <c r="Q1383" t="s">
        <v>1753</v>
      </c>
      <c r="R1383" t="s">
        <v>1729</v>
      </c>
      <c r="S1383" t="s">
        <v>1136</v>
      </c>
      <c r="T1383" t="s">
        <v>1327</v>
      </c>
      <c r="U1383">
        <v>44.737703831022372</v>
      </c>
      <c r="V1383" t="s">
        <v>1047</v>
      </c>
      <c r="W1383" t="s">
        <v>1047</v>
      </c>
    </row>
    <row r="1384" spans="1:23" x14ac:dyDescent="0.3">
      <c r="A1384" t="s">
        <v>1036</v>
      </c>
      <c r="B1384" t="s">
        <v>6275</v>
      </c>
      <c r="C1384" t="s">
        <v>1030</v>
      </c>
      <c r="D1384">
        <v>59335</v>
      </c>
      <c r="E1384" t="s">
        <v>6281</v>
      </c>
      <c r="F1384" t="s">
        <v>6282</v>
      </c>
      <c r="G1384" s="1" t="s">
        <v>2586</v>
      </c>
      <c r="H1384">
        <v>45794.619857175923</v>
      </c>
      <c r="I1384" t="s">
        <v>6283</v>
      </c>
      <c r="J1384">
        <v>10</v>
      </c>
      <c r="K1384" t="s">
        <v>28</v>
      </c>
      <c r="L1384" s="2" t="s">
        <v>1472</v>
      </c>
      <c r="M1384" s="3">
        <v>62</v>
      </c>
      <c r="N1384">
        <v>1</v>
      </c>
      <c r="O1384">
        <v>6.2E-2</v>
      </c>
      <c r="P1384" s="2" t="s">
        <v>1047</v>
      </c>
      <c r="Q1384" t="s">
        <v>1753</v>
      </c>
      <c r="R1384" t="s">
        <v>1729</v>
      </c>
      <c r="S1384" t="s">
        <v>1136</v>
      </c>
      <c r="T1384" t="s">
        <v>2599</v>
      </c>
      <c r="U1384">
        <v>45.251348298610537</v>
      </c>
      <c r="V1384" t="s">
        <v>1047</v>
      </c>
      <c r="W1384" t="s">
        <v>1047</v>
      </c>
    </row>
    <row r="1385" spans="1:23" x14ac:dyDescent="0.3">
      <c r="A1385" t="s">
        <v>1036</v>
      </c>
      <c r="B1385" t="s">
        <v>6275</v>
      </c>
      <c r="C1385" t="s">
        <v>1030</v>
      </c>
      <c r="D1385">
        <v>59335</v>
      </c>
      <c r="E1385" t="s">
        <v>6284</v>
      </c>
      <c r="F1385" t="s">
        <v>6285</v>
      </c>
      <c r="G1385" s="1" t="s">
        <v>1424</v>
      </c>
      <c r="H1385">
        <v>45794.617754027779</v>
      </c>
      <c r="I1385" t="s">
        <v>6286</v>
      </c>
      <c r="J1385">
        <v>10</v>
      </c>
      <c r="K1385" t="s">
        <v>28</v>
      </c>
      <c r="L1385" s="2" t="s">
        <v>1472</v>
      </c>
      <c r="M1385" s="3">
        <v>62</v>
      </c>
      <c r="N1385">
        <v>1</v>
      </c>
      <c r="O1385">
        <v>6.2E-2</v>
      </c>
      <c r="P1385" s="2" t="s">
        <v>1047</v>
      </c>
      <c r="Q1385" t="s">
        <v>1753</v>
      </c>
      <c r="R1385" t="s">
        <v>1729</v>
      </c>
      <c r="S1385" t="s">
        <v>1136</v>
      </c>
      <c r="T1385" t="s">
        <v>1365</v>
      </c>
      <c r="U1385">
        <v>47.280364293983439</v>
      </c>
      <c r="V1385" t="s">
        <v>1047</v>
      </c>
      <c r="W1385" t="s">
        <v>1047</v>
      </c>
    </row>
    <row r="1386" spans="1:23" x14ac:dyDescent="0.3">
      <c r="A1386" t="s">
        <v>1036</v>
      </c>
      <c r="B1386" t="s">
        <v>6275</v>
      </c>
      <c r="C1386" t="s">
        <v>1030</v>
      </c>
      <c r="D1386">
        <v>59335</v>
      </c>
      <c r="E1386" t="s">
        <v>6287</v>
      </c>
      <c r="F1386" t="s">
        <v>6288</v>
      </c>
      <c r="G1386" s="1" t="s">
        <v>1403</v>
      </c>
      <c r="H1386">
        <v>45794.615506481481</v>
      </c>
      <c r="I1386" t="s">
        <v>6289</v>
      </c>
      <c r="J1386">
        <v>10</v>
      </c>
      <c r="K1386" t="s">
        <v>28</v>
      </c>
      <c r="L1386" s="2" t="s">
        <v>1472</v>
      </c>
      <c r="M1386" s="3">
        <v>62</v>
      </c>
      <c r="N1386">
        <v>1</v>
      </c>
      <c r="O1386">
        <v>6.2E-2</v>
      </c>
      <c r="P1386" s="2" t="s">
        <v>1047</v>
      </c>
      <c r="Q1386" t="s">
        <v>1753</v>
      </c>
      <c r="R1386" t="s">
        <v>1729</v>
      </c>
      <c r="S1386" t="s">
        <v>1136</v>
      </c>
      <c r="T1386" t="s">
        <v>1365</v>
      </c>
      <c r="U1386">
        <v>47.284198761575681</v>
      </c>
      <c r="V1386" t="s">
        <v>1047</v>
      </c>
      <c r="W1386" t="s">
        <v>1047</v>
      </c>
    </row>
    <row r="1387" spans="1:23" x14ac:dyDescent="0.3">
      <c r="A1387" t="s">
        <v>1036</v>
      </c>
      <c r="B1387" t="s">
        <v>6275</v>
      </c>
      <c r="C1387" t="s">
        <v>1030</v>
      </c>
      <c r="D1387">
        <v>59335</v>
      </c>
      <c r="E1387" t="s">
        <v>6290</v>
      </c>
      <c r="F1387" t="s">
        <v>6291</v>
      </c>
      <c r="H1387">
        <v>45794.612811064813</v>
      </c>
      <c r="I1387" t="s">
        <v>1128</v>
      </c>
      <c r="J1387">
        <v>10</v>
      </c>
      <c r="K1387" t="s">
        <v>28</v>
      </c>
      <c r="L1387" s="2" t="s">
        <v>1472</v>
      </c>
      <c r="M1387" s="3">
        <v>62</v>
      </c>
      <c r="N1387">
        <v>1</v>
      </c>
      <c r="O1387">
        <v>6.2E-2</v>
      </c>
      <c r="P1387" s="2" t="s">
        <v>1047</v>
      </c>
      <c r="Q1387" t="s">
        <v>1753</v>
      </c>
      <c r="R1387" t="s">
        <v>1044</v>
      </c>
      <c r="S1387" t="s">
        <v>1047</v>
      </c>
      <c r="T1387" t="s">
        <v>2355</v>
      </c>
      <c r="U1387" t="s">
        <v>1047</v>
      </c>
      <c r="V1387" t="s">
        <v>1047</v>
      </c>
      <c r="W1387" t="s">
        <v>1047</v>
      </c>
    </row>
    <row r="1388" spans="1:23" x14ac:dyDescent="0.3">
      <c r="A1388" t="s">
        <v>1036</v>
      </c>
      <c r="B1388" t="s">
        <v>347</v>
      </c>
      <c r="C1388" t="s">
        <v>345</v>
      </c>
      <c r="D1388">
        <v>60835</v>
      </c>
      <c r="E1388" t="s">
        <v>6292</v>
      </c>
      <c r="F1388" t="s">
        <v>4781</v>
      </c>
      <c r="G1388" s="1" t="s">
        <v>6293</v>
      </c>
      <c r="H1388">
        <v>45794.510206354171</v>
      </c>
      <c r="I1388" t="s">
        <v>6294</v>
      </c>
      <c r="J1388">
        <v>10</v>
      </c>
      <c r="K1388" t="s">
        <v>28</v>
      </c>
      <c r="L1388" s="2" t="s">
        <v>29</v>
      </c>
      <c r="M1388" s="3">
        <v>16.8</v>
      </c>
      <c r="N1388">
        <v>1</v>
      </c>
      <c r="O1388">
        <v>1.6799999999999999E-2</v>
      </c>
      <c r="P1388" s="2" t="s">
        <v>1246</v>
      </c>
      <c r="Q1388" t="s">
        <v>1954</v>
      </c>
      <c r="R1388" t="s">
        <v>1729</v>
      </c>
      <c r="S1388" t="s">
        <v>1136</v>
      </c>
      <c r="T1388" t="s">
        <v>2445</v>
      </c>
      <c r="U1388">
        <v>37.538047905094572</v>
      </c>
      <c r="V1388" t="s">
        <v>1246</v>
      </c>
      <c r="W1388" t="s">
        <v>1787</v>
      </c>
    </row>
    <row r="1389" spans="1:23" x14ac:dyDescent="0.3">
      <c r="A1389" t="s">
        <v>1036</v>
      </c>
      <c r="B1389" t="s">
        <v>3711</v>
      </c>
      <c r="C1389" t="s">
        <v>174</v>
      </c>
      <c r="D1389">
        <v>57315</v>
      </c>
      <c r="E1389" t="s">
        <v>6295</v>
      </c>
      <c r="F1389" t="s">
        <v>3015</v>
      </c>
      <c r="G1389" s="1" t="s">
        <v>6296</v>
      </c>
      <c r="H1389">
        <v>45794.42174020833</v>
      </c>
      <c r="I1389" t="s">
        <v>6297</v>
      </c>
      <c r="J1389">
        <v>10</v>
      </c>
      <c r="K1389" t="s">
        <v>28</v>
      </c>
      <c r="L1389" s="2" t="s">
        <v>1472</v>
      </c>
      <c r="M1389" s="3">
        <v>117</v>
      </c>
      <c r="N1389">
        <v>1</v>
      </c>
      <c r="O1389">
        <v>0.11700000000000001</v>
      </c>
      <c r="P1389" s="2" t="s">
        <v>1047</v>
      </c>
      <c r="Q1389" t="s">
        <v>6203</v>
      </c>
      <c r="R1389" t="s">
        <v>1729</v>
      </c>
      <c r="S1389" t="s">
        <v>1136</v>
      </c>
      <c r="T1389" t="s">
        <v>1239</v>
      </c>
      <c r="U1389">
        <v>87.055742905096849</v>
      </c>
      <c r="V1389" t="s">
        <v>1854</v>
      </c>
      <c r="W1389" t="s">
        <v>6298</v>
      </c>
    </row>
    <row r="1390" spans="1:23" x14ac:dyDescent="0.3">
      <c r="A1390" t="s">
        <v>1036</v>
      </c>
      <c r="B1390" t="s">
        <v>623</v>
      </c>
      <c r="C1390" t="s">
        <v>624</v>
      </c>
      <c r="D1390">
        <v>42098</v>
      </c>
      <c r="E1390" t="s">
        <v>6299</v>
      </c>
      <c r="F1390" t="s">
        <v>6300</v>
      </c>
      <c r="G1390" s="1" t="s">
        <v>3390</v>
      </c>
      <c r="H1390">
        <v>45793.739755671297</v>
      </c>
      <c r="I1390" t="s">
        <v>1128</v>
      </c>
      <c r="J1390">
        <v>10</v>
      </c>
      <c r="K1390" t="s">
        <v>28</v>
      </c>
      <c r="L1390" s="2" t="s">
        <v>1472</v>
      </c>
      <c r="M1390" s="3">
        <v>41.1</v>
      </c>
      <c r="N1390">
        <v>1</v>
      </c>
      <c r="O1390">
        <v>4.1099999999999998E-2</v>
      </c>
      <c r="P1390" s="2" t="s">
        <v>1111</v>
      </c>
      <c r="Q1390" t="s">
        <v>1474</v>
      </c>
      <c r="R1390" t="s">
        <v>1044</v>
      </c>
      <c r="S1390" t="s">
        <v>1047</v>
      </c>
      <c r="T1390" t="s">
        <v>6301</v>
      </c>
      <c r="U1390">
        <v>275.03756844907178</v>
      </c>
      <c r="V1390" t="s">
        <v>1047</v>
      </c>
      <c r="W1390" t="s">
        <v>1992</v>
      </c>
    </row>
    <row r="1391" spans="1:23" x14ac:dyDescent="0.3">
      <c r="A1391" t="s">
        <v>1036</v>
      </c>
      <c r="B1391" t="s">
        <v>623</v>
      </c>
      <c r="C1391" t="s">
        <v>624</v>
      </c>
      <c r="D1391">
        <v>42098</v>
      </c>
      <c r="E1391" t="s">
        <v>6302</v>
      </c>
      <c r="F1391" t="s">
        <v>6303</v>
      </c>
      <c r="G1391" s="1" t="s">
        <v>3410</v>
      </c>
      <c r="H1391">
        <v>45793.739263101852</v>
      </c>
      <c r="I1391" t="s">
        <v>1128</v>
      </c>
      <c r="J1391">
        <v>10</v>
      </c>
      <c r="K1391" t="s">
        <v>28</v>
      </c>
      <c r="L1391" s="2" t="s">
        <v>1472</v>
      </c>
      <c r="M1391" s="3">
        <v>41.1</v>
      </c>
      <c r="N1391">
        <v>1</v>
      </c>
      <c r="O1391">
        <v>4.1099999999999998E-2</v>
      </c>
      <c r="P1391" s="2" t="s">
        <v>1111</v>
      </c>
      <c r="Q1391" t="s">
        <v>1474</v>
      </c>
      <c r="R1391" t="s">
        <v>1044</v>
      </c>
      <c r="S1391" t="s">
        <v>1047</v>
      </c>
      <c r="T1391" t="s">
        <v>6301</v>
      </c>
      <c r="U1391">
        <v>275.55583223379648</v>
      </c>
      <c r="V1391" t="s">
        <v>1047</v>
      </c>
      <c r="W1391" t="s">
        <v>1992</v>
      </c>
    </row>
    <row r="1392" spans="1:23" x14ac:dyDescent="0.3">
      <c r="A1392" t="s">
        <v>1036</v>
      </c>
      <c r="B1392" t="s">
        <v>1846</v>
      </c>
      <c r="C1392" t="s">
        <v>174</v>
      </c>
      <c r="D1392">
        <v>56850</v>
      </c>
      <c r="E1392" t="s">
        <v>6304</v>
      </c>
      <c r="F1392" t="s">
        <v>6305</v>
      </c>
      <c r="G1392" s="1" t="s">
        <v>2732</v>
      </c>
      <c r="H1392">
        <v>45788.595854398147</v>
      </c>
      <c r="I1392" t="s">
        <v>6306</v>
      </c>
      <c r="J1392">
        <v>10</v>
      </c>
      <c r="K1392" t="s">
        <v>28</v>
      </c>
      <c r="L1392" s="2" t="s">
        <v>1472</v>
      </c>
      <c r="M1392" s="3">
        <v>117</v>
      </c>
      <c r="N1392">
        <v>1</v>
      </c>
      <c r="O1392">
        <v>0.11700000000000001</v>
      </c>
      <c r="P1392" s="2" t="s">
        <v>1047</v>
      </c>
      <c r="Q1392" t="s">
        <v>1873</v>
      </c>
      <c r="R1392" t="s">
        <v>1729</v>
      </c>
      <c r="S1392" t="s">
        <v>3407</v>
      </c>
      <c r="T1392" t="s">
        <v>1225</v>
      </c>
      <c r="U1392">
        <v>76.536504988427623</v>
      </c>
      <c r="V1392" t="s">
        <v>1854</v>
      </c>
      <c r="W1392" t="s">
        <v>1855</v>
      </c>
    </row>
    <row r="1393" spans="1:23" x14ac:dyDescent="0.3">
      <c r="A1393" t="s">
        <v>1036</v>
      </c>
      <c r="B1393" t="s">
        <v>3986</v>
      </c>
      <c r="C1393" t="s">
        <v>101</v>
      </c>
      <c r="D1393">
        <v>60551</v>
      </c>
      <c r="E1393" t="s">
        <v>6307</v>
      </c>
      <c r="F1393" t="s">
        <v>6308</v>
      </c>
      <c r="H1393">
        <v>45787.933034629626</v>
      </c>
      <c r="I1393" t="s">
        <v>6309</v>
      </c>
      <c r="J1393">
        <v>10</v>
      </c>
      <c r="K1393" t="s">
        <v>28</v>
      </c>
      <c r="L1393" s="2" t="s">
        <v>35</v>
      </c>
      <c r="M1393" s="3">
        <v>294.66000000000003</v>
      </c>
      <c r="N1393">
        <v>1</v>
      </c>
      <c r="O1393">
        <v>0.29466000000000009</v>
      </c>
      <c r="P1393" s="2" t="s">
        <v>2116</v>
      </c>
      <c r="Q1393" t="s">
        <v>1873</v>
      </c>
      <c r="R1393" t="s">
        <v>1044</v>
      </c>
      <c r="S1393" t="s">
        <v>2243</v>
      </c>
      <c r="T1393" t="s">
        <v>2355</v>
      </c>
      <c r="U1393" t="s">
        <v>1047</v>
      </c>
      <c r="V1393" t="s">
        <v>1047</v>
      </c>
      <c r="W1393" t="s">
        <v>3993</v>
      </c>
    </row>
    <row r="1394" spans="1:23" x14ac:dyDescent="0.3">
      <c r="A1394" t="s">
        <v>1036</v>
      </c>
      <c r="B1394" t="s">
        <v>635</v>
      </c>
      <c r="C1394" t="s">
        <v>636</v>
      </c>
      <c r="D1394">
        <v>58616</v>
      </c>
      <c r="E1394" t="s">
        <v>6310</v>
      </c>
      <c r="F1394" t="s">
        <v>6311</v>
      </c>
      <c r="G1394" s="1" t="s">
        <v>6312</v>
      </c>
      <c r="H1394">
        <v>45784.439682013894</v>
      </c>
      <c r="I1394" t="s">
        <v>6313</v>
      </c>
      <c r="J1394">
        <v>10</v>
      </c>
      <c r="K1394" t="s">
        <v>28</v>
      </c>
      <c r="L1394" s="2" t="s">
        <v>29</v>
      </c>
      <c r="M1394" s="3">
        <v>63.33</v>
      </c>
      <c r="N1394">
        <v>1</v>
      </c>
      <c r="O1394">
        <v>6.3329999999999997E-2</v>
      </c>
      <c r="P1394" s="2" t="s">
        <v>1047</v>
      </c>
      <c r="Q1394" t="s">
        <v>1879</v>
      </c>
      <c r="R1394" t="s">
        <v>1044</v>
      </c>
      <c r="S1394" t="s">
        <v>1866</v>
      </c>
      <c r="T1394" t="s">
        <v>1909</v>
      </c>
      <c r="U1394">
        <v>89.234104189818026</v>
      </c>
      <c r="V1394" t="s">
        <v>1047</v>
      </c>
      <c r="W1394" t="s">
        <v>1868</v>
      </c>
    </row>
    <row r="1395" spans="1:23" x14ac:dyDescent="0.3">
      <c r="A1395" t="s">
        <v>1036</v>
      </c>
      <c r="B1395" t="s">
        <v>3318</v>
      </c>
      <c r="C1395" t="s">
        <v>645</v>
      </c>
      <c r="D1395">
        <v>60392</v>
      </c>
      <c r="E1395" t="s">
        <v>3426</v>
      </c>
      <c r="F1395" t="s">
        <v>3427</v>
      </c>
      <c r="G1395" s="1" t="s">
        <v>3428</v>
      </c>
      <c r="H1395">
        <v>45783.440720312501</v>
      </c>
      <c r="I1395" t="s">
        <v>1128</v>
      </c>
      <c r="J1395">
        <v>10</v>
      </c>
      <c r="K1395" t="s">
        <v>28</v>
      </c>
      <c r="L1395" s="2" t="s">
        <v>1472</v>
      </c>
      <c r="M1395" s="3">
        <v>228.17</v>
      </c>
      <c r="N1395">
        <v>1</v>
      </c>
      <c r="O1395">
        <v>0.22817000000000001</v>
      </c>
      <c r="P1395" s="2" t="s">
        <v>2734</v>
      </c>
      <c r="Q1395" t="s">
        <v>6314</v>
      </c>
      <c r="R1395" t="s">
        <v>1044</v>
      </c>
      <c r="S1395" t="s">
        <v>1047</v>
      </c>
      <c r="T1395" t="s">
        <v>1179</v>
      </c>
      <c r="U1395">
        <v>58.131555925923749</v>
      </c>
      <c r="V1395" t="s">
        <v>1240</v>
      </c>
      <c r="W1395" t="s">
        <v>3323</v>
      </c>
    </row>
    <row r="1396" spans="1:23" x14ac:dyDescent="0.3">
      <c r="A1396" t="s">
        <v>1036</v>
      </c>
      <c r="B1396" t="s">
        <v>625</v>
      </c>
      <c r="C1396" t="s">
        <v>626</v>
      </c>
      <c r="D1396">
        <v>42101</v>
      </c>
      <c r="E1396" t="s">
        <v>6315</v>
      </c>
      <c r="F1396" t="s">
        <v>6316</v>
      </c>
      <c r="G1396" s="1" t="s">
        <v>3463</v>
      </c>
      <c r="H1396">
        <v>45782.481240879628</v>
      </c>
      <c r="I1396" t="s">
        <v>6317</v>
      </c>
      <c r="J1396">
        <v>10</v>
      </c>
      <c r="K1396" t="s">
        <v>28</v>
      </c>
      <c r="L1396" s="2" t="s">
        <v>1472</v>
      </c>
      <c r="M1396" s="3">
        <v>44.5</v>
      </c>
      <c r="N1396">
        <v>1</v>
      </c>
      <c r="O1396">
        <v>4.4499999999999998E-2</v>
      </c>
      <c r="P1396" s="2" t="s">
        <v>1184</v>
      </c>
      <c r="Q1396" t="s">
        <v>1954</v>
      </c>
      <c r="R1396" t="s">
        <v>1729</v>
      </c>
      <c r="S1396" t="s">
        <v>1880</v>
      </c>
      <c r="T1396" t="s">
        <v>1160</v>
      </c>
      <c r="U1396">
        <v>66.183831412039581</v>
      </c>
      <c r="V1396" t="s">
        <v>1047</v>
      </c>
      <c r="W1396" t="s">
        <v>1992</v>
      </c>
    </row>
    <row r="1397" spans="1:23" x14ac:dyDescent="0.3">
      <c r="A1397" t="s">
        <v>1036</v>
      </c>
      <c r="B1397" t="s">
        <v>590</v>
      </c>
      <c r="C1397" t="s">
        <v>591</v>
      </c>
      <c r="D1397">
        <v>58232</v>
      </c>
      <c r="E1397" t="s">
        <v>6318</v>
      </c>
      <c r="F1397" t="s">
        <v>3235</v>
      </c>
      <c r="G1397" s="1" t="s">
        <v>2473</v>
      </c>
      <c r="H1397">
        <v>45780.909066388893</v>
      </c>
      <c r="I1397" t="s">
        <v>6319</v>
      </c>
      <c r="J1397">
        <v>10</v>
      </c>
      <c r="K1397" t="s">
        <v>28</v>
      </c>
      <c r="L1397" s="2" t="s">
        <v>1472</v>
      </c>
      <c r="M1397" s="3">
        <v>67.099999999999994</v>
      </c>
      <c r="N1397">
        <v>1</v>
      </c>
      <c r="O1397">
        <v>6.7099999999999993E-2</v>
      </c>
      <c r="P1397" s="2" t="s">
        <v>2044</v>
      </c>
      <c r="Q1397" t="s">
        <v>1621</v>
      </c>
      <c r="R1397" t="s">
        <v>1729</v>
      </c>
      <c r="S1397" t="s">
        <v>1186</v>
      </c>
      <c r="T1397" t="s">
        <v>1554</v>
      </c>
      <c r="U1397">
        <v>63.2378051620326</v>
      </c>
      <c r="V1397" t="s">
        <v>2044</v>
      </c>
      <c r="W1397" t="s">
        <v>3442</v>
      </c>
    </row>
    <row r="1398" spans="1:23" x14ac:dyDescent="0.3">
      <c r="A1398" t="s">
        <v>1036</v>
      </c>
      <c r="B1398" t="s">
        <v>625</v>
      </c>
      <c r="C1398" t="s">
        <v>626</v>
      </c>
      <c r="D1398">
        <v>57860</v>
      </c>
      <c r="E1398" t="s">
        <v>6320</v>
      </c>
      <c r="F1398" t="s">
        <v>3333</v>
      </c>
      <c r="G1398" s="1" t="s">
        <v>4072</v>
      </c>
      <c r="H1398">
        <v>45777.951037534724</v>
      </c>
      <c r="I1398" t="s">
        <v>6321</v>
      </c>
      <c r="J1398">
        <v>10</v>
      </c>
      <c r="K1398" t="s">
        <v>28</v>
      </c>
      <c r="L1398" s="2" t="s">
        <v>1472</v>
      </c>
      <c r="M1398" s="3">
        <v>44.5</v>
      </c>
      <c r="N1398">
        <v>1</v>
      </c>
      <c r="O1398">
        <v>4.4499999999999998E-2</v>
      </c>
      <c r="P1398" s="2" t="s">
        <v>1184</v>
      </c>
      <c r="Q1398" t="s">
        <v>1954</v>
      </c>
      <c r="R1398" t="s">
        <v>1729</v>
      </c>
      <c r="S1398" t="s">
        <v>1409</v>
      </c>
      <c r="T1398" t="s">
        <v>1187</v>
      </c>
      <c r="U1398">
        <v>61.92620847222134</v>
      </c>
      <c r="V1398" t="s">
        <v>1184</v>
      </c>
      <c r="W1398" t="s">
        <v>1555</v>
      </c>
    </row>
    <row r="1399" spans="1:23" x14ac:dyDescent="0.3">
      <c r="A1399" t="s">
        <v>1036</v>
      </c>
      <c r="B1399" t="s">
        <v>611</v>
      </c>
      <c r="C1399" t="s">
        <v>610</v>
      </c>
      <c r="D1399">
        <v>58111</v>
      </c>
      <c r="E1399" t="s">
        <v>6322</v>
      </c>
      <c r="F1399" t="s">
        <v>6323</v>
      </c>
      <c r="G1399" s="1" t="s">
        <v>6324</v>
      </c>
      <c r="H1399">
        <v>45777.813493379632</v>
      </c>
      <c r="I1399" t="s">
        <v>6325</v>
      </c>
      <c r="J1399">
        <v>10</v>
      </c>
      <c r="K1399" t="s">
        <v>28</v>
      </c>
      <c r="L1399" s="2" t="s">
        <v>29</v>
      </c>
      <c r="M1399" s="3">
        <v>170</v>
      </c>
      <c r="N1399">
        <v>1</v>
      </c>
      <c r="O1399">
        <v>0.17</v>
      </c>
      <c r="P1399" s="2" t="s">
        <v>1473</v>
      </c>
      <c r="Q1399" t="s">
        <v>1474</v>
      </c>
      <c r="R1399" t="s">
        <v>1044</v>
      </c>
      <c r="S1399" t="s">
        <v>1409</v>
      </c>
      <c r="T1399" t="s">
        <v>1192</v>
      </c>
      <c r="U1399">
        <v>62.363860717596253</v>
      </c>
      <c r="V1399" t="s">
        <v>1047</v>
      </c>
      <c r="W1399" t="s">
        <v>1047</v>
      </c>
    </row>
    <row r="1400" spans="1:23" x14ac:dyDescent="0.3">
      <c r="A1400" t="s">
        <v>1036</v>
      </c>
      <c r="B1400" t="s">
        <v>3153</v>
      </c>
      <c r="C1400" t="s">
        <v>220</v>
      </c>
      <c r="D1400">
        <v>59887</v>
      </c>
      <c r="E1400" t="s">
        <v>6326</v>
      </c>
      <c r="F1400" t="s">
        <v>6327</v>
      </c>
      <c r="G1400" s="1" t="s">
        <v>6328</v>
      </c>
      <c r="H1400">
        <v>45772.660055879627</v>
      </c>
      <c r="I1400" t="s">
        <v>1128</v>
      </c>
      <c r="J1400">
        <v>10</v>
      </c>
      <c r="K1400" t="s">
        <v>28</v>
      </c>
      <c r="L1400" s="2" t="s">
        <v>1472</v>
      </c>
      <c r="M1400" s="3">
        <v>85.3</v>
      </c>
      <c r="N1400">
        <v>1</v>
      </c>
      <c r="O1400">
        <v>8.5300000000000001E-2</v>
      </c>
      <c r="P1400" s="2" t="s">
        <v>2350</v>
      </c>
      <c r="Q1400" t="s">
        <v>1740</v>
      </c>
      <c r="R1400" t="s">
        <v>1044</v>
      </c>
      <c r="S1400" t="s">
        <v>1047</v>
      </c>
      <c r="T1400" t="s">
        <v>6329</v>
      </c>
      <c r="U1400">
        <v>109.6927590972191</v>
      </c>
      <c r="V1400" t="s">
        <v>3157</v>
      </c>
      <c r="W1400" t="s">
        <v>3158</v>
      </c>
    </row>
    <row r="1401" spans="1:23" x14ac:dyDescent="0.3">
      <c r="A1401" t="s">
        <v>1036</v>
      </c>
      <c r="B1401" t="s">
        <v>1910</v>
      </c>
      <c r="C1401" t="s">
        <v>103</v>
      </c>
      <c r="D1401">
        <v>59606</v>
      </c>
      <c r="E1401" t="s">
        <v>6330</v>
      </c>
      <c r="F1401" t="s">
        <v>6331</v>
      </c>
      <c r="H1401">
        <v>45772.614928923613</v>
      </c>
      <c r="I1401" t="s">
        <v>6332</v>
      </c>
      <c r="J1401">
        <v>10</v>
      </c>
      <c r="K1401" t="s">
        <v>28</v>
      </c>
      <c r="L1401" s="2" t="s">
        <v>1472</v>
      </c>
      <c r="M1401" s="3">
        <v>39.5</v>
      </c>
      <c r="N1401">
        <v>1</v>
      </c>
      <c r="O1401">
        <v>3.95E-2</v>
      </c>
      <c r="P1401" s="2" t="s">
        <v>1655</v>
      </c>
      <c r="Q1401" t="s">
        <v>1803</v>
      </c>
      <c r="R1401" t="s">
        <v>1044</v>
      </c>
      <c r="S1401" t="s">
        <v>1916</v>
      </c>
      <c r="T1401" t="s">
        <v>2355</v>
      </c>
      <c r="U1401" t="s">
        <v>1047</v>
      </c>
      <c r="V1401" t="s">
        <v>1449</v>
      </c>
      <c r="W1401" t="s">
        <v>1918</v>
      </c>
    </row>
    <row r="1402" spans="1:23" x14ac:dyDescent="0.3">
      <c r="A1402" t="s">
        <v>1036</v>
      </c>
      <c r="B1402" t="s">
        <v>3986</v>
      </c>
      <c r="C1402" t="s">
        <v>101</v>
      </c>
      <c r="D1402">
        <v>58915</v>
      </c>
      <c r="E1402" t="s">
        <v>6333</v>
      </c>
      <c r="F1402" t="s">
        <v>6334</v>
      </c>
      <c r="H1402">
        <v>45772.454884317129</v>
      </c>
      <c r="I1402" t="s">
        <v>6335</v>
      </c>
      <c r="J1402">
        <v>10</v>
      </c>
      <c r="K1402" t="s">
        <v>28</v>
      </c>
      <c r="L1402" s="2" t="s">
        <v>35</v>
      </c>
      <c r="M1402" s="3">
        <v>294.66000000000003</v>
      </c>
      <c r="N1402">
        <v>1</v>
      </c>
      <c r="O1402">
        <v>0.29466000000000009</v>
      </c>
      <c r="P1402" s="2" t="s">
        <v>2116</v>
      </c>
      <c r="Q1402" t="s">
        <v>6159</v>
      </c>
      <c r="R1402" t="s">
        <v>1044</v>
      </c>
      <c r="S1402" t="s">
        <v>1916</v>
      </c>
      <c r="T1402" t="s">
        <v>2355</v>
      </c>
      <c r="U1402" t="s">
        <v>1047</v>
      </c>
      <c r="V1402" t="s">
        <v>1449</v>
      </c>
      <c r="W1402" t="s">
        <v>3993</v>
      </c>
    </row>
    <row r="1403" spans="1:23" x14ac:dyDescent="0.3">
      <c r="A1403" t="s">
        <v>1036</v>
      </c>
      <c r="B1403" t="s">
        <v>558</v>
      </c>
      <c r="C1403" t="s">
        <v>554</v>
      </c>
      <c r="D1403">
        <v>57583</v>
      </c>
      <c r="E1403" t="s">
        <v>6336</v>
      </c>
      <c r="F1403" t="s">
        <v>6337</v>
      </c>
      <c r="H1403">
        <v>45771.50819990741</v>
      </c>
      <c r="I1403" t="s">
        <v>1128</v>
      </c>
      <c r="J1403">
        <v>10</v>
      </c>
      <c r="K1403" t="s">
        <v>28</v>
      </c>
      <c r="L1403" s="2" t="s">
        <v>29</v>
      </c>
      <c r="M1403" s="3">
        <v>136</v>
      </c>
      <c r="N1403">
        <v>1</v>
      </c>
      <c r="O1403">
        <v>0.13600000000000001</v>
      </c>
      <c r="P1403" s="2" t="s">
        <v>1473</v>
      </c>
      <c r="Q1403" t="s">
        <v>1474</v>
      </c>
      <c r="R1403" t="s">
        <v>1044</v>
      </c>
      <c r="S1403" t="s">
        <v>1047</v>
      </c>
      <c r="T1403" t="s">
        <v>2355</v>
      </c>
      <c r="U1403" t="s">
        <v>1047</v>
      </c>
      <c r="V1403" t="s">
        <v>1473</v>
      </c>
      <c r="W1403" t="s">
        <v>6338</v>
      </c>
    </row>
    <row r="1404" spans="1:23" x14ac:dyDescent="0.3">
      <c r="A1404" t="s">
        <v>1036</v>
      </c>
      <c r="B1404" t="s">
        <v>625</v>
      </c>
      <c r="C1404" t="s">
        <v>626</v>
      </c>
      <c r="D1404">
        <v>57860</v>
      </c>
      <c r="E1404" t="s">
        <v>6339</v>
      </c>
      <c r="F1404" t="s">
        <v>6340</v>
      </c>
      <c r="G1404" s="1" t="s">
        <v>1148</v>
      </c>
      <c r="H1404">
        <v>45768.996216527783</v>
      </c>
      <c r="I1404" t="s">
        <v>6341</v>
      </c>
      <c r="J1404">
        <v>10</v>
      </c>
      <c r="K1404" t="s">
        <v>28</v>
      </c>
      <c r="L1404" s="2" t="s">
        <v>1472</v>
      </c>
      <c r="M1404" s="3">
        <v>44.5</v>
      </c>
      <c r="N1404">
        <v>1</v>
      </c>
      <c r="O1404">
        <v>4.4499999999999998E-2</v>
      </c>
      <c r="P1404" s="2" t="s">
        <v>1184</v>
      </c>
      <c r="Q1404" t="s">
        <v>6147</v>
      </c>
      <c r="R1404" t="s">
        <v>1729</v>
      </c>
      <c r="S1404" t="s">
        <v>2475</v>
      </c>
      <c r="T1404" t="s">
        <v>1805</v>
      </c>
      <c r="U1404">
        <v>79.819792824069737</v>
      </c>
      <c r="V1404" t="s">
        <v>1184</v>
      </c>
      <c r="W1404" t="s">
        <v>1555</v>
      </c>
    </row>
    <row r="1405" spans="1:23" x14ac:dyDescent="0.3">
      <c r="A1405" t="s">
        <v>1036</v>
      </c>
      <c r="B1405" t="s">
        <v>635</v>
      </c>
      <c r="C1405" t="s">
        <v>636</v>
      </c>
      <c r="D1405">
        <v>58616</v>
      </c>
      <c r="E1405" t="s">
        <v>6342</v>
      </c>
      <c r="F1405" t="s">
        <v>6343</v>
      </c>
      <c r="G1405" s="1" t="s">
        <v>6344</v>
      </c>
      <c r="H1405">
        <v>45766.76537090278</v>
      </c>
      <c r="I1405" t="s">
        <v>6345</v>
      </c>
      <c r="J1405">
        <v>10</v>
      </c>
      <c r="K1405" t="s">
        <v>28</v>
      </c>
      <c r="L1405" s="2" t="s">
        <v>29</v>
      </c>
      <c r="M1405" s="3">
        <v>63.33</v>
      </c>
      <c r="N1405">
        <v>1</v>
      </c>
      <c r="O1405">
        <v>6.3329999999999997E-2</v>
      </c>
      <c r="P1405" s="2" t="s">
        <v>1047</v>
      </c>
      <c r="Q1405" t="s">
        <v>1818</v>
      </c>
      <c r="R1405" t="s">
        <v>1729</v>
      </c>
      <c r="S1405" t="s">
        <v>1948</v>
      </c>
      <c r="T1405" t="s">
        <v>1867</v>
      </c>
      <c r="U1405">
        <v>88.055106064814026</v>
      </c>
      <c r="V1405" t="s">
        <v>1047</v>
      </c>
      <c r="W1405" t="s">
        <v>1868</v>
      </c>
    </row>
    <row r="1406" spans="1:23" x14ac:dyDescent="0.3">
      <c r="A1406" t="s">
        <v>1036</v>
      </c>
      <c r="B1406" t="s">
        <v>6346</v>
      </c>
      <c r="C1406" t="s">
        <v>677</v>
      </c>
      <c r="D1406">
        <v>59790</v>
      </c>
      <c r="E1406" t="s">
        <v>6347</v>
      </c>
      <c r="F1406" t="s">
        <v>6348</v>
      </c>
      <c r="G1406" s="1" t="s">
        <v>6349</v>
      </c>
      <c r="H1406">
        <v>45766.326682997693</v>
      </c>
      <c r="I1406" t="s">
        <v>1128</v>
      </c>
      <c r="J1406">
        <v>10</v>
      </c>
      <c r="K1406" t="s">
        <v>28</v>
      </c>
      <c r="L1406" s="2" t="s">
        <v>1472</v>
      </c>
      <c r="M1406" s="3">
        <v>74.8</v>
      </c>
      <c r="N1406">
        <v>1</v>
      </c>
      <c r="O1406">
        <v>7.4800000000000005E-2</v>
      </c>
      <c r="P1406" s="2" t="s">
        <v>1047</v>
      </c>
      <c r="Q1406" t="s">
        <v>6203</v>
      </c>
      <c r="R1406" t="s">
        <v>1044</v>
      </c>
      <c r="S1406" t="s">
        <v>1047</v>
      </c>
      <c r="T1406" t="s">
        <v>3080</v>
      </c>
      <c r="U1406">
        <v>95.676143032411346</v>
      </c>
      <c r="V1406" t="s">
        <v>1854</v>
      </c>
      <c r="W1406" t="s">
        <v>3233</v>
      </c>
    </row>
    <row r="1407" spans="1:23" x14ac:dyDescent="0.3">
      <c r="A1407" t="s">
        <v>1036</v>
      </c>
      <c r="B1407" t="s">
        <v>6350</v>
      </c>
      <c r="C1407" t="s">
        <v>677</v>
      </c>
      <c r="D1407">
        <v>58517</v>
      </c>
      <c r="E1407" t="s">
        <v>6351</v>
      </c>
      <c r="F1407" t="s">
        <v>6352</v>
      </c>
      <c r="G1407" s="1" t="s">
        <v>6353</v>
      </c>
      <c r="H1407">
        <v>45765.988891805551</v>
      </c>
      <c r="I1407" t="s">
        <v>6354</v>
      </c>
      <c r="J1407">
        <v>10</v>
      </c>
      <c r="K1407" t="s">
        <v>28</v>
      </c>
      <c r="L1407" s="2" t="s">
        <v>1472</v>
      </c>
      <c r="M1407" s="3">
        <v>74.8</v>
      </c>
      <c r="N1407">
        <v>1</v>
      </c>
      <c r="O1407">
        <v>7.4800000000000005E-2</v>
      </c>
      <c r="P1407" s="2" t="s">
        <v>1047</v>
      </c>
      <c r="Q1407" t="s">
        <v>1851</v>
      </c>
      <c r="R1407" t="s">
        <v>1729</v>
      </c>
      <c r="S1407" t="s">
        <v>1955</v>
      </c>
      <c r="T1407" t="s">
        <v>3232</v>
      </c>
      <c r="U1407">
        <v>123.83797313657119</v>
      </c>
      <c r="V1407" t="s">
        <v>6355</v>
      </c>
      <c r="W1407" t="s">
        <v>2645</v>
      </c>
    </row>
    <row r="1408" spans="1:23" x14ac:dyDescent="0.3">
      <c r="A1408" t="s">
        <v>1036</v>
      </c>
      <c r="B1408" t="s">
        <v>612</v>
      </c>
      <c r="C1408" t="s">
        <v>613</v>
      </c>
      <c r="D1408">
        <v>49661</v>
      </c>
      <c r="E1408" t="s">
        <v>6356</v>
      </c>
      <c r="F1408" t="s">
        <v>3645</v>
      </c>
      <c r="G1408" s="1" t="s">
        <v>6357</v>
      </c>
      <c r="H1408">
        <v>45761.466277222222</v>
      </c>
      <c r="I1408" t="s">
        <v>1128</v>
      </c>
      <c r="J1408">
        <v>10</v>
      </c>
      <c r="K1408" t="s">
        <v>28</v>
      </c>
      <c r="L1408" s="2" t="s">
        <v>29</v>
      </c>
      <c r="M1408" s="3">
        <v>116.8</v>
      </c>
      <c r="N1408">
        <v>1</v>
      </c>
      <c r="O1408">
        <v>0.1168</v>
      </c>
      <c r="P1408" s="2" t="s">
        <v>1534</v>
      </c>
      <c r="Q1408" t="s">
        <v>1474</v>
      </c>
      <c r="R1408" t="s">
        <v>1044</v>
      </c>
      <c r="S1408" t="s">
        <v>1047</v>
      </c>
      <c r="T1408" t="s">
        <v>3648</v>
      </c>
      <c r="U1408">
        <v>148.09671201388841</v>
      </c>
      <c r="V1408" t="s">
        <v>1540</v>
      </c>
      <c r="W1408" t="s">
        <v>1541</v>
      </c>
    </row>
    <row r="1409" spans="1:23" x14ac:dyDescent="0.3">
      <c r="A1409" t="s">
        <v>1036</v>
      </c>
      <c r="B1409" t="s">
        <v>521</v>
      </c>
      <c r="C1409" t="s">
        <v>522</v>
      </c>
      <c r="D1409">
        <v>46691</v>
      </c>
      <c r="E1409" t="s">
        <v>6358</v>
      </c>
      <c r="F1409" t="s">
        <v>5489</v>
      </c>
      <c r="G1409" s="1" t="s">
        <v>1121</v>
      </c>
      <c r="H1409">
        <v>45758.167081481479</v>
      </c>
      <c r="I1409" t="s">
        <v>6359</v>
      </c>
      <c r="J1409">
        <v>10</v>
      </c>
      <c r="K1409" t="s">
        <v>28</v>
      </c>
      <c r="L1409" s="2" t="s">
        <v>29</v>
      </c>
      <c r="M1409" s="3">
        <v>70.33</v>
      </c>
      <c r="N1409">
        <v>1</v>
      </c>
      <c r="O1409">
        <v>7.0330000000000004E-2</v>
      </c>
      <c r="P1409" s="2" t="s">
        <v>2178</v>
      </c>
      <c r="Q1409" t="s">
        <v>1818</v>
      </c>
      <c r="R1409" t="s">
        <v>1044</v>
      </c>
      <c r="S1409" t="s">
        <v>2484</v>
      </c>
      <c r="T1409" t="s">
        <v>1909</v>
      </c>
      <c r="U1409">
        <v>89.81499493055162</v>
      </c>
      <c r="V1409" t="s">
        <v>1047</v>
      </c>
      <c r="W1409" t="s">
        <v>6360</v>
      </c>
    </row>
    <row r="1410" spans="1:23" x14ac:dyDescent="0.3">
      <c r="A1410" t="s">
        <v>1036</v>
      </c>
      <c r="B1410" t="s">
        <v>6361</v>
      </c>
      <c r="C1410" t="s">
        <v>648</v>
      </c>
      <c r="D1410">
        <v>59432</v>
      </c>
      <c r="E1410" t="s">
        <v>6362</v>
      </c>
      <c r="F1410" t="s">
        <v>6363</v>
      </c>
      <c r="G1410" s="1" t="s">
        <v>6364</v>
      </c>
      <c r="H1410">
        <v>45756.798353715283</v>
      </c>
      <c r="I1410" t="s">
        <v>1128</v>
      </c>
      <c r="J1410">
        <v>10</v>
      </c>
      <c r="K1410" t="s">
        <v>28</v>
      </c>
      <c r="L1410" s="2" t="s">
        <v>1472</v>
      </c>
      <c r="M1410" s="3">
        <v>217.53</v>
      </c>
      <c r="N1410">
        <v>1</v>
      </c>
      <c r="O1410">
        <v>0.21753</v>
      </c>
      <c r="P1410" s="2" t="s">
        <v>2740</v>
      </c>
      <c r="Q1410" t="s">
        <v>1753</v>
      </c>
      <c r="R1410" t="s">
        <v>1044</v>
      </c>
      <c r="S1410" t="s">
        <v>1047</v>
      </c>
      <c r="T1410" t="s">
        <v>1361</v>
      </c>
      <c r="U1410">
        <v>100.2298642939859</v>
      </c>
      <c r="V1410" t="s">
        <v>2741</v>
      </c>
      <c r="W1410" t="s">
        <v>1345</v>
      </c>
    </row>
    <row r="1411" spans="1:23" x14ac:dyDescent="0.3">
      <c r="A1411" t="s">
        <v>1036</v>
      </c>
      <c r="B1411" t="s">
        <v>590</v>
      </c>
      <c r="C1411" t="s">
        <v>591</v>
      </c>
      <c r="D1411">
        <v>58232</v>
      </c>
      <c r="E1411" t="s">
        <v>6365</v>
      </c>
      <c r="F1411" t="s">
        <v>6366</v>
      </c>
      <c r="G1411" s="1" t="s">
        <v>2901</v>
      </c>
      <c r="H1411">
        <v>45754.425391805547</v>
      </c>
      <c r="I1411" t="s">
        <v>6367</v>
      </c>
      <c r="J1411">
        <v>10</v>
      </c>
      <c r="K1411" t="s">
        <v>28</v>
      </c>
      <c r="L1411" s="2" t="s">
        <v>1472</v>
      </c>
      <c r="M1411" s="3">
        <v>67.099999999999994</v>
      </c>
      <c r="N1411">
        <v>1</v>
      </c>
      <c r="O1411">
        <v>6.7099999999999993E-2</v>
      </c>
      <c r="P1411" s="2" t="s">
        <v>2044</v>
      </c>
      <c r="Q1411" t="s">
        <v>1840</v>
      </c>
      <c r="R1411" t="s">
        <v>1729</v>
      </c>
      <c r="S1411" t="s">
        <v>3659</v>
      </c>
      <c r="T1411" t="s">
        <v>6368</v>
      </c>
      <c r="U1411">
        <v>113.1979644907406</v>
      </c>
      <c r="V1411" t="s">
        <v>2044</v>
      </c>
      <c r="W1411" t="s">
        <v>3442</v>
      </c>
    </row>
    <row r="1412" spans="1:23" x14ac:dyDescent="0.3">
      <c r="A1412" t="s">
        <v>1036</v>
      </c>
      <c r="B1412" t="s">
        <v>2963</v>
      </c>
      <c r="C1412" t="s">
        <v>613</v>
      </c>
      <c r="D1412">
        <v>56271</v>
      </c>
      <c r="E1412" t="s">
        <v>6369</v>
      </c>
      <c r="F1412" t="s">
        <v>6370</v>
      </c>
      <c r="G1412" s="1" t="s">
        <v>6371</v>
      </c>
      <c r="H1412">
        <v>45749.804991874997</v>
      </c>
      <c r="I1412" t="s">
        <v>1128</v>
      </c>
      <c r="J1412">
        <v>10</v>
      </c>
      <c r="K1412" t="s">
        <v>28</v>
      </c>
      <c r="L1412" s="2" t="s">
        <v>1472</v>
      </c>
      <c r="M1412" s="3">
        <v>116.8</v>
      </c>
      <c r="N1412">
        <v>1</v>
      </c>
      <c r="O1412">
        <v>0.1168</v>
      </c>
      <c r="P1412" s="2" t="s">
        <v>1534</v>
      </c>
      <c r="Q1412" t="s">
        <v>1474</v>
      </c>
      <c r="R1412" t="s">
        <v>1044</v>
      </c>
      <c r="S1412" t="s">
        <v>1047</v>
      </c>
      <c r="T1412" t="s">
        <v>1416</v>
      </c>
      <c r="U1412">
        <v>81.52219378472364</v>
      </c>
      <c r="V1412" t="s">
        <v>1047</v>
      </c>
      <c r="W1412" t="s">
        <v>1047</v>
      </c>
    </row>
    <row r="1413" spans="1:23" x14ac:dyDescent="0.3">
      <c r="A1413" t="s">
        <v>1036</v>
      </c>
      <c r="B1413" t="s">
        <v>3304</v>
      </c>
      <c r="C1413" t="s">
        <v>819</v>
      </c>
      <c r="D1413">
        <v>58137</v>
      </c>
      <c r="E1413" t="s">
        <v>6372</v>
      </c>
      <c r="F1413" t="s">
        <v>5975</v>
      </c>
      <c r="G1413" s="1" t="s">
        <v>1734</v>
      </c>
      <c r="H1413">
        <v>45745.941684907397</v>
      </c>
      <c r="I1413" t="s">
        <v>1128</v>
      </c>
      <c r="J1413">
        <v>10</v>
      </c>
      <c r="K1413" t="s">
        <v>28</v>
      </c>
      <c r="L1413" s="2" t="s">
        <v>1472</v>
      </c>
      <c r="M1413" s="3">
        <v>40.130000000000003</v>
      </c>
      <c r="N1413">
        <v>1</v>
      </c>
      <c r="O1413">
        <v>4.0130000000000013E-2</v>
      </c>
      <c r="P1413" s="2" t="s">
        <v>1047</v>
      </c>
      <c r="Q1413" t="s">
        <v>6373</v>
      </c>
      <c r="R1413" t="s">
        <v>1044</v>
      </c>
      <c r="S1413" t="s">
        <v>1047</v>
      </c>
      <c r="T1413" t="s">
        <v>5977</v>
      </c>
      <c r="U1413">
        <v>98.91465891203552</v>
      </c>
      <c r="V1413" t="s">
        <v>1306</v>
      </c>
      <c r="W1413" t="s">
        <v>3309</v>
      </c>
    </row>
    <row r="1414" spans="1:23" x14ac:dyDescent="0.3">
      <c r="A1414" t="s">
        <v>1036</v>
      </c>
      <c r="B1414" t="s">
        <v>2351</v>
      </c>
      <c r="C1414" t="s">
        <v>108</v>
      </c>
      <c r="D1414">
        <v>57634</v>
      </c>
      <c r="E1414" t="s">
        <v>6374</v>
      </c>
      <c r="F1414" t="s">
        <v>6375</v>
      </c>
      <c r="G1414" s="1" t="s">
        <v>6376</v>
      </c>
      <c r="H1414">
        <v>45745.812323055557</v>
      </c>
      <c r="I1414" t="s">
        <v>6377</v>
      </c>
      <c r="J1414">
        <v>10</v>
      </c>
      <c r="K1414" t="s">
        <v>28</v>
      </c>
      <c r="L1414" s="2" t="str">
        <f t="shared" ref="L1414:L1415" si="2">K1414</f>
        <v>MACH1</v>
      </c>
      <c r="M1414" s="3">
        <v>24</v>
      </c>
      <c r="N1414">
        <v>1</v>
      </c>
      <c r="O1414">
        <v>2.4E-2</v>
      </c>
      <c r="P1414" s="2" t="s">
        <v>2116</v>
      </c>
      <c r="Q1414" t="s">
        <v>1915</v>
      </c>
      <c r="R1414" t="s">
        <v>1044</v>
      </c>
      <c r="S1414" t="s">
        <v>3674</v>
      </c>
      <c r="T1414" t="s">
        <v>4113</v>
      </c>
      <c r="U1414">
        <v>126.9449153587921</v>
      </c>
      <c r="V1414" t="s">
        <v>6378</v>
      </c>
      <c r="W1414" t="s">
        <v>1657</v>
      </c>
    </row>
    <row r="1415" spans="1:23" x14ac:dyDescent="0.3">
      <c r="A1415" t="s">
        <v>1036</v>
      </c>
      <c r="B1415" t="s">
        <v>2351</v>
      </c>
      <c r="C1415" t="s">
        <v>108</v>
      </c>
      <c r="D1415">
        <v>57634</v>
      </c>
      <c r="E1415" t="s">
        <v>6379</v>
      </c>
      <c r="F1415" t="s">
        <v>6380</v>
      </c>
      <c r="G1415" s="1" t="s">
        <v>4024</v>
      </c>
      <c r="H1415">
        <v>45745.810512314813</v>
      </c>
      <c r="I1415" t="s">
        <v>6381</v>
      </c>
      <c r="J1415">
        <v>10</v>
      </c>
      <c r="K1415" t="s">
        <v>28</v>
      </c>
      <c r="L1415" s="2" t="str">
        <f t="shared" si="2"/>
        <v>MACH1</v>
      </c>
      <c r="M1415" s="3">
        <v>24</v>
      </c>
      <c r="N1415">
        <v>1</v>
      </c>
      <c r="O1415">
        <v>2.4E-2</v>
      </c>
      <c r="P1415" s="2" t="s">
        <v>2116</v>
      </c>
      <c r="Q1415" t="s">
        <v>1915</v>
      </c>
      <c r="R1415" t="s">
        <v>1044</v>
      </c>
      <c r="S1415" t="s">
        <v>3674</v>
      </c>
      <c r="T1415" t="s">
        <v>2000</v>
      </c>
      <c r="U1415">
        <v>127.7402556481466</v>
      </c>
      <c r="V1415" t="s">
        <v>6378</v>
      </c>
      <c r="W1415" t="s">
        <v>1657</v>
      </c>
    </row>
    <row r="1416" spans="1:23" x14ac:dyDescent="0.3">
      <c r="A1416" t="s">
        <v>1036</v>
      </c>
      <c r="B1416" t="s">
        <v>818</v>
      </c>
      <c r="C1416" t="s">
        <v>819</v>
      </c>
      <c r="D1416">
        <v>58492</v>
      </c>
      <c r="E1416" t="s">
        <v>6382</v>
      </c>
      <c r="F1416" t="s">
        <v>6383</v>
      </c>
      <c r="G1416" s="1" t="s">
        <v>3230</v>
      </c>
      <c r="H1416">
        <v>45745.06926290509</v>
      </c>
      <c r="I1416" t="s">
        <v>1128</v>
      </c>
      <c r="J1416">
        <v>10</v>
      </c>
      <c r="K1416" t="s">
        <v>28</v>
      </c>
      <c r="L1416" s="2" t="s">
        <v>1472</v>
      </c>
      <c r="M1416" s="3">
        <v>40.130000000000003</v>
      </c>
      <c r="N1416">
        <v>1</v>
      </c>
      <c r="O1416">
        <v>4.0130000000000013E-2</v>
      </c>
      <c r="P1416" s="2" t="s">
        <v>1047</v>
      </c>
      <c r="Q1416" t="s">
        <v>1879</v>
      </c>
      <c r="R1416" t="s">
        <v>1044</v>
      </c>
      <c r="S1416" t="s">
        <v>1047</v>
      </c>
      <c r="T1416" t="s">
        <v>5973</v>
      </c>
      <c r="U1416">
        <v>99.74118155092583</v>
      </c>
      <c r="V1416" t="s">
        <v>1306</v>
      </c>
      <c r="W1416" t="s">
        <v>3071</v>
      </c>
    </row>
    <row r="1417" spans="1:23" x14ac:dyDescent="0.3">
      <c r="A1417" t="s">
        <v>1036</v>
      </c>
      <c r="B1417" t="s">
        <v>3304</v>
      </c>
      <c r="C1417" t="s">
        <v>819</v>
      </c>
      <c r="D1417">
        <v>58137</v>
      </c>
      <c r="E1417" t="s">
        <v>6384</v>
      </c>
      <c r="F1417" t="s">
        <v>6385</v>
      </c>
      <c r="G1417" s="1" t="s">
        <v>4065</v>
      </c>
      <c r="H1417">
        <v>45744.773149432869</v>
      </c>
      <c r="I1417" t="s">
        <v>1128</v>
      </c>
      <c r="J1417">
        <v>10</v>
      </c>
      <c r="K1417" t="s">
        <v>28</v>
      </c>
      <c r="L1417" s="2" t="s">
        <v>1472</v>
      </c>
      <c r="M1417" s="3">
        <v>40.130000000000003</v>
      </c>
      <c r="N1417">
        <v>1</v>
      </c>
      <c r="O1417">
        <v>4.0130000000000013E-2</v>
      </c>
      <c r="P1417" s="2" t="s">
        <v>1047</v>
      </c>
      <c r="Q1417" t="s">
        <v>6373</v>
      </c>
      <c r="R1417" t="s">
        <v>1044</v>
      </c>
      <c r="S1417" t="s">
        <v>1047</v>
      </c>
      <c r="T1417" t="s">
        <v>3437</v>
      </c>
      <c r="U1417">
        <v>91.650559398149198</v>
      </c>
      <c r="V1417" t="s">
        <v>1306</v>
      </c>
      <c r="W1417" t="s">
        <v>3309</v>
      </c>
    </row>
    <row r="1418" spans="1:23" x14ac:dyDescent="0.3">
      <c r="A1418" t="s">
        <v>1036</v>
      </c>
      <c r="B1418" t="s">
        <v>556</v>
      </c>
      <c r="C1418" t="s">
        <v>554</v>
      </c>
      <c r="D1418">
        <v>59080</v>
      </c>
      <c r="E1418" t="s">
        <v>6386</v>
      </c>
      <c r="F1418" t="s">
        <v>6387</v>
      </c>
      <c r="G1418" s="1" t="s">
        <v>6388</v>
      </c>
      <c r="H1418">
        <v>45743.932860555557</v>
      </c>
      <c r="I1418" t="s">
        <v>6389</v>
      </c>
      <c r="J1418">
        <v>10</v>
      </c>
      <c r="K1418" t="s">
        <v>28</v>
      </c>
      <c r="L1418" s="2" t="s">
        <v>29</v>
      </c>
      <c r="M1418" s="3">
        <v>136</v>
      </c>
      <c r="N1418">
        <v>1</v>
      </c>
      <c r="O1418">
        <v>0.13600000000000001</v>
      </c>
      <c r="P1418" s="2" t="s">
        <v>1473</v>
      </c>
      <c r="Q1418" t="s">
        <v>1474</v>
      </c>
      <c r="R1418" t="s">
        <v>1044</v>
      </c>
      <c r="S1418" t="s">
        <v>6390</v>
      </c>
      <c r="T1418" t="s">
        <v>2755</v>
      </c>
      <c r="U1418">
        <v>118.2175850231506</v>
      </c>
      <c r="V1418" t="s">
        <v>1473</v>
      </c>
      <c r="W1418" t="s">
        <v>2674</v>
      </c>
    </row>
    <row r="1419" spans="1:23" x14ac:dyDescent="0.3">
      <c r="A1419" t="s">
        <v>1036</v>
      </c>
      <c r="B1419" t="s">
        <v>3147</v>
      </c>
      <c r="C1419" t="s">
        <v>968</v>
      </c>
      <c r="D1419">
        <v>46406</v>
      </c>
      <c r="E1419" t="s">
        <v>6391</v>
      </c>
      <c r="F1419" t="s">
        <v>6392</v>
      </c>
      <c r="G1419" s="1" t="s">
        <v>1251</v>
      </c>
      <c r="H1419">
        <v>45742.932196064823</v>
      </c>
      <c r="I1419" t="s">
        <v>6393</v>
      </c>
      <c r="J1419">
        <v>10</v>
      </c>
      <c r="K1419" t="s">
        <v>28</v>
      </c>
      <c r="L1419" s="2" t="s">
        <v>35</v>
      </c>
      <c r="M1419" s="3">
        <v>125</v>
      </c>
      <c r="N1419">
        <v>1</v>
      </c>
      <c r="O1419">
        <v>0.125</v>
      </c>
      <c r="P1419" s="2" t="s">
        <v>2350</v>
      </c>
      <c r="Q1419" t="s">
        <v>6159</v>
      </c>
      <c r="R1419" t="s">
        <v>1044</v>
      </c>
      <c r="S1419" t="s">
        <v>5575</v>
      </c>
      <c r="T1419" t="s">
        <v>2972</v>
      </c>
      <c r="U1419">
        <v>93.260058275460324</v>
      </c>
      <c r="V1419" t="s">
        <v>6394</v>
      </c>
      <c r="W1419" t="s">
        <v>6395</v>
      </c>
    </row>
    <row r="1420" spans="1:23" x14ac:dyDescent="0.3">
      <c r="A1420" t="s">
        <v>1036</v>
      </c>
      <c r="B1420" t="s">
        <v>1629</v>
      </c>
      <c r="C1420" t="s">
        <v>687</v>
      </c>
      <c r="D1420">
        <v>57509</v>
      </c>
      <c r="E1420" t="s">
        <v>6396</v>
      </c>
      <c r="F1420" t="s">
        <v>6397</v>
      </c>
      <c r="G1420" s="1" t="s">
        <v>2451</v>
      </c>
      <c r="H1420">
        <v>45731.415666956018</v>
      </c>
      <c r="I1420" t="s">
        <v>1128</v>
      </c>
      <c r="J1420">
        <v>10</v>
      </c>
      <c r="K1420" t="s">
        <v>28</v>
      </c>
      <c r="L1420" s="2" t="s">
        <v>1472</v>
      </c>
      <c r="M1420" s="3">
        <v>10</v>
      </c>
      <c r="N1420">
        <v>1</v>
      </c>
      <c r="O1420">
        <v>0.01</v>
      </c>
      <c r="P1420" s="2" t="s">
        <v>1634</v>
      </c>
      <c r="Q1420" t="s">
        <v>1600</v>
      </c>
      <c r="R1420" t="s">
        <v>1044</v>
      </c>
      <c r="S1420" t="s">
        <v>1047</v>
      </c>
      <c r="T1420" t="s">
        <v>6398</v>
      </c>
      <c r="U1420">
        <v>147.82686481481511</v>
      </c>
      <c r="V1420" t="s">
        <v>1635</v>
      </c>
      <c r="W1420" t="s">
        <v>3057</v>
      </c>
    </row>
    <row r="1421" spans="1:23" x14ac:dyDescent="0.3">
      <c r="A1421" t="s">
        <v>1036</v>
      </c>
      <c r="B1421" t="s">
        <v>454</v>
      </c>
      <c r="C1421" t="s">
        <v>455</v>
      </c>
      <c r="D1421">
        <v>57198</v>
      </c>
      <c r="E1421" t="s">
        <v>6399</v>
      </c>
      <c r="F1421" t="s">
        <v>6073</v>
      </c>
      <c r="G1421" s="1" t="s">
        <v>6400</v>
      </c>
      <c r="H1421">
        <v>45724.778577777783</v>
      </c>
      <c r="I1421" t="s">
        <v>6401</v>
      </c>
      <c r="J1421">
        <v>10</v>
      </c>
      <c r="K1421" t="s">
        <v>28</v>
      </c>
      <c r="L1421" s="2" t="s">
        <v>29</v>
      </c>
      <c r="M1421" s="3">
        <v>40.200000000000003</v>
      </c>
      <c r="N1421">
        <v>1</v>
      </c>
      <c r="O1421">
        <v>4.0200000000000007E-2</v>
      </c>
      <c r="P1421" s="2" t="s">
        <v>2258</v>
      </c>
      <c r="Q1421" t="s">
        <v>1474</v>
      </c>
      <c r="R1421" t="s">
        <v>1729</v>
      </c>
      <c r="S1421" t="s">
        <v>3696</v>
      </c>
      <c r="T1421" t="s">
        <v>3232</v>
      </c>
      <c r="U1421">
        <v>123.0462925231477</v>
      </c>
      <c r="V1421" t="s">
        <v>1820</v>
      </c>
      <c r="W1421" t="s">
        <v>2976</v>
      </c>
    </row>
    <row r="1422" spans="1:23" x14ac:dyDescent="0.3">
      <c r="A1422" t="s">
        <v>1036</v>
      </c>
      <c r="B1422" t="s">
        <v>2855</v>
      </c>
      <c r="C1422" t="s">
        <v>96</v>
      </c>
      <c r="D1422">
        <v>50201</v>
      </c>
      <c r="E1422" t="s">
        <v>3692</v>
      </c>
      <c r="F1422" t="s">
        <v>3693</v>
      </c>
      <c r="G1422" s="1" t="s">
        <v>3694</v>
      </c>
      <c r="H1422">
        <v>45716.622620057868</v>
      </c>
      <c r="I1422" t="s">
        <v>1128</v>
      </c>
      <c r="J1422">
        <v>10</v>
      </c>
      <c r="K1422" t="s">
        <v>28</v>
      </c>
      <c r="L1422" s="2" t="s">
        <v>1472</v>
      </c>
      <c r="M1422" s="3">
        <v>87.8</v>
      </c>
      <c r="N1422">
        <v>1</v>
      </c>
      <c r="O1422">
        <v>8.7800000000000003E-2</v>
      </c>
      <c r="P1422" s="2" t="s">
        <v>1796</v>
      </c>
      <c r="Q1422" t="s">
        <v>1474</v>
      </c>
      <c r="R1422" t="s">
        <v>1044</v>
      </c>
      <c r="S1422" t="s">
        <v>1047</v>
      </c>
      <c r="T1422" t="s">
        <v>3697</v>
      </c>
      <c r="U1422">
        <v>184.52498166666919</v>
      </c>
      <c r="V1422" t="s">
        <v>1798</v>
      </c>
      <c r="W1422" t="s">
        <v>1799</v>
      </c>
    </row>
    <row r="1423" spans="1:23" x14ac:dyDescent="0.3">
      <c r="A1423" t="s">
        <v>1036</v>
      </c>
      <c r="B1423" t="s">
        <v>6402</v>
      </c>
      <c r="C1423" t="s">
        <v>880</v>
      </c>
      <c r="D1423">
        <v>58123</v>
      </c>
      <c r="E1423" t="s">
        <v>6403</v>
      </c>
      <c r="F1423" t="s">
        <v>6404</v>
      </c>
      <c r="G1423" s="1" t="s">
        <v>6405</v>
      </c>
      <c r="H1423">
        <v>45716.614944097222</v>
      </c>
      <c r="I1423" t="s">
        <v>1128</v>
      </c>
      <c r="J1423">
        <v>10</v>
      </c>
      <c r="K1423" t="s">
        <v>28</v>
      </c>
      <c r="L1423" s="2" t="s">
        <v>1472</v>
      </c>
      <c r="M1423" s="3">
        <v>56.5</v>
      </c>
      <c r="N1423">
        <v>1</v>
      </c>
      <c r="O1423">
        <v>5.6500000000000002E-2</v>
      </c>
      <c r="P1423" s="2" t="s">
        <v>1047</v>
      </c>
      <c r="Q1423" t="s">
        <v>1829</v>
      </c>
      <c r="R1423" t="s">
        <v>1044</v>
      </c>
      <c r="S1423" t="s">
        <v>1047</v>
      </c>
      <c r="T1423" t="s">
        <v>3611</v>
      </c>
      <c r="U1423">
        <v>142.21269861111071</v>
      </c>
      <c r="V1423" t="s">
        <v>1306</v>
      </c>
      <c r="W1423" t="s">
        <v>1897</v>
      </c>
    </row>
    <row r="1424" spans="1:23" x14ac:dyDescent="0.3">
      <c r="A1424" t="s">
        <v>1036</v>
      </c>
      <c r="B1424" t="s">
        <v>6406</v>
      </c>
      <c r="C1424" t="s">
        <v>390</v>
      </c>
      <c r="D1424">
        <v>53128</v>
      </c>
      <c r="E1424" t="s">
        <v>6407</v>
      </c>
      <c r="F1424" t="s">
        <v>4099</v>
      </c>
      <c r="G1424" s="1" t="s">
        <v>5100</v>
      </c>
      <c r="H1424">
        <v>45715.597415578697</v>
      </c>
      <c r="I1424" t="s">
        <v>1128</v>
      </c>
      <c r="J1424">
        <v>10</v>
      </c>
      <c r="K1424" t="s">
        <v>28</v>
      </c>
      <c r="L1424" s="2" t="s">
        <v>1472</v>
      </c>
      <c r="M1424" s="3">
        <v>37.46</v>
      </c>
      <c r="N1424">
        <v>1</v>
      </c>
      <c r="O1424">
        <v>3.746E-2</v>
      </c>
      <c r="P1424" s="2" t="s">
        <v>4112</v>
      </c>
      <c r="Q1424" t="s">
        <v>1493</v>
      </c>
      <c r="R1424" t="s">
        <v>1044</v>
      </c>
      <c r="S1424" t="s">
        <v>1047</v>
      </c>
      <c r="T1424" t="s">
        <v>3643</v>
      </c>
      <c r="U1424">
        <v>129.05761953703771</v>
      </c>
      <c r="V1424" t="s">
        <v>1820</v>
      </c>
      <c r="W1424" t="s">
        <v>6408</v>
      </c>
    </row>
    <row r="1425" spans="1:23" x14ac:dyDescent="0.3">
      <c r="A1425" t="s">
        <v>1036</v>
      </c>
      <c r="B1425" t="s">
        <v>623</v>
      </c>
      <c r="C1425" t="s">
        <v>624</v>
      </c>
      <c r="D1425">
        <v>42098</v>
      </c>
      <c r="E1425" t="s">
        <v>6409</v>
      </c>
      <c r="F1425" t="s">
        <v>6410</v>
      </c>
      <c r="G1425" s="1" t="s">
        <v>2042</v>
      </c>
      <c r="H1425">
        <v>45707.508118668979</v>
      </c>
      <c r="I1425" t="s">
        <v>6411</v>
      </c>
      <c r="J1425">
        <v>10</v>
      </c>
      <c r="K1425" t="s">
        <v>28</v>
      </c>
      <c r="L1425" s="2" t="s">
        <v>1472</v>
      </c>
      <c r="M1425" s="3">
        <v>41.1</v>
      </c>
      <c r="N1425">
        <v>1</v>
      </c>
      <c r="O1425">
        <v>4.1099999999999998E-2</v>
      </c>
      <c r="P1425" s="2" t="s">
        <v>1111</v>
      </c>
      <c r="Q1425" t="s">
        <v>1474</v>
      </c>
      <c r="R1425" t="s">
        <v>1729</v>
      </c>
      <c r="S1425" t="s">
        <v>4713</v>
      </c>
      <c r="T1425" t="s">
        <v>6412</v>
      </c>
      <c r="U1425">
        <v>274.97860091435001</v>
      </c>
      <c r="V1425" t="s">
        <v>1047</v>
      </c>
      <c r="W1425" t="s">
        <v>1992</v>
      </c>
    </row>
    <row r="1426" spans="1:23" x14ac:dyDescent="0.3">
      <c r="A1426" t="s">
        <v>1036</v>
      </c>
      <c r="B1426" t="s">
        <v>6413</v>
      </c>
      <c r="C1426" t="s">
        <v>639</v>
      </c>
      <c r="D1426">
        <v>55120</v>
      </c>
      <c r="E1426" t="s">
        <v>6414</v>
      </c>
      <c r="F1426" t="s">
        <v>6415</v>
      </c>
      <c r="G1426" s="1" t="s">
        <v>6416</v>
      </c>
      <c r="H1426">
        <v>45703.608458854171</v>
      </c>
      <c r="I1426" t="s">
        <v>6417</v>
      </c>
      <c r="J1426">
        <v>10</v>
      </c>
      <c r="K1426" t="s">
        <v>28</v>
      </c>
      <c r="L1426" s="2" t="s">
        <v>1472</v>
      </c>
      <c r="M1426" s="3">
        <v>360.5</v>
      </c>
      <c r="N1426">
        <v>1</v>
      </c>
      <c r="O1426">
        <v>0.36049999999999999</v>
      </c>
      <c r="P1426" s="2" t="s">
        <v>1047</v>
      </c>
      <c r="Q1426" t="s">
        <v>2066</v>
      </c>
      <c r="R1426" t="s">
        <v>1044</v>
      </c>
      <c r="S1426" t="s">
        <v>2455</v>
      </c>
      <c r="T1426" t="s">
        <v>1448</v>
      </c>
      <c r="U1426">
        <v>149.28479392360899</v>
      </c>
      <c r="V1426" t="s">
        <v>1854</v>
      </c>
      <c r="W1426" t="s">
        <v>6418</v>
      </c>
    </row>
    <row r="1427" spans="1:23" x14ac:dyDescent="0.3">
      <c r="A1427" t="s">
        <v>1036</v>
      </c>
      <c r="B1427" t="s">
        <v>183</v>
      </c>
      <c r="C1427" t="s">
        <v>178</v>
      </c>
      <c r="D1427">
        <v>50605</v>
      </c>
      <c r="E1427" t="s">
        <v>6419</v>
      </c>
      <c r="F1427" t="s">
        <v>6420</v>
      </c>
      <c r="G1427" s="1" t="s">
        <v>6421</v>
      </c>
      <c r="H1427">
        <v>45699.8313059375</v>
      </c>
      <c r="I1427" t="s">
        <v>1128</v>
      </c>
      <c r="J1427">
        <v>10</v>
      </c>
      <c r="K1427" t="s">
        <v>28</v>
      </c>
      <c r="L1427" s="2" t="s">
        <v>1472</v>
      </c>
      <c r="M1427" s="3">
        <v>114</v>
      </c>
      <c r="N1427">
        <v>1</v>
      </c>
      <c r="O1427">
        <v>0.114</v>
      </c>
      <c r="P1427" s="2" t="s">
        <v>1620</v>
      </c>
      <c r="Q1427" t="s">
        <v>1474</v>
      </c>
      <c r="R1427" t="s">
        <v>1044</v>
      </c>
      <c r="S1427" t="s">
        <v>1047</v>
      </c>
      <c r="T1427" t="s">
        <v>3851</v>
      </c>
      <c r="U1427">
        <v>164.33926283565231</v>
      </c>
      <c r="V1427" t="s">
        <v>3841</v>
      </c>
      <c r="W1427" t="s">
        <v>3842</v>
      </c>
    </row>
    <row r="1428" spans="1:23" x14ac:dyDescent="0.3">
      <c r="A1428" t="s">
        <v>1036</v>
      </c>
      <c r="B1428" t="s">
        <v>3591</v>
      </c>
      <c r="C1428" t="s">
        <v>442</v>
      </c>
      <c r="D1428">
        <v>57340</v>
      </c>
      <c r="E1428" t="s">
        <v>6422</v>
      </c>
      <c r="F1428" t="s">
        <v>6423</v>
      </c>
      <c r="G1428" s="1" t="s">
        <v>6424</v>
      </c>
      <c r="H1428">
        <v>45695.430677638891</v>
      </c>
      <c r="I1428" t="s">
        <v>6425</v>
      </c>
      <c r="J1428">
        <v>10</v>
      </c>
      <c r="K1428" t="s">
        <v>28</v>
      </c>
      <c r="L1428" s="2" t="s">
        <v>1472</v>
      </c>
      <c r="M1428" s="3">
        <v>50.8</v>
      </c>
      <c r="N1428">
        <v>1</v>
      </c>
      <c r="O1428">
        <v>5.0799999999999998E-2</v>
      </c>
      <c r="P1428" s="2" t="s">
        <v>1047</v>
      </c>
      <c r="Q1428" t="s">
        <v>1474</v>
      </c>
      <c r="R1428" t="s">
        <v>1044</v>
      </c>
      <c r="S1428" t="s">
        <v>1078</v>
      </c>
      <c r="T1428" t="s">
        <v>1448</v>
      </c>
      <c r="U1428">
        <v>149.8067467708315</v>
      </c>
      <c r="V1428" t="s">
        <v>1820</v>
      </c>
      <c r="W1428" t="s">
        <v>6426</v>
      </c>
    </row>
    <row r="1429" spans="1:23" x14ac:dyDescent="0.3">
      <c r="A1429" t="s">
        <v>1036</v>
      </c>
      <c r="B1429" t="s">
        <v>3532</v>
      </c>
      <c r="C1429" t="s">
        <v>178</v>
      </c>
      <c r="D1429">
        <v>57041</v>
      </c>
      <c r="E1429" t="s">
        <v>6427</v>
      </c>
      <c r="F1429" t="s">
        <v>6428</v>
      </c>
      <c r="H1429">
        <v>45687.828513564818</v>
      </c>
      <c r="I1429" t="s">
        <v>6429</v>
      </c>
      <c r="J1429">
        <v>10</v>
      </c>
      <c r="K1429" t="s">
        <v>28</v>
      </c>
      <c r="L1429" s="2" t="s">
        <v>1472</v>
      </c>
      <c r="M1429" s="3">
        <v>114</v>
      </c>
      <c r="N1429">
        <v>1</v>
      </c>
      <c r="O1429">
        <v>0.114</v>
      </c>
      <c r="P1429" s="2" t="s">
        <v>1620</v>
      </c>
      <c r="Q1429" t="s">
        <v>1474</v>
      </c>
      <c r="R1429" t="s">
        <v>1044</v>
      </c>
      <c r="S1429" t="s">
        <v>6430</v>
      </c>
      <c r="T1429" t="s">
        <v>2355</v>
      </c>
      <c r="U1429" t="s">
        <v>1047</v>
      </c>
      <c r="V1429" t="s">
        <v>3157</v>
      </c>
      <c r="W1429" t="s">
        <v>3537</v>
      </c>
    </row>
    <row r="1430" spans="1:23" x14ac:dyDescent="0.3">
      <c r="A1430" t="s">
        <v>1036</v>
      </c>
      <c r="B1430" t="s">
        <v>637</v>
      </c>
      <c r="C1430" t="s">
        <v>636</v>
      </c>
      <c r="D1430">
        <v>36867</v>
      </c>
      <c r="E1430" t="s">
        <v>6431</v>
      </c>
      <c r="F1430" t="s">
        <v>6432</v>
      </c>
      <c r="G1430" s="1" t="s">
        <v>6433</v>
      </c>
      <c r="H1430">
        <v>45685.443363587961</v>
      </c>
      <c r="I1430" t="s">
        <v>1128</v>
      </c>
      <c r="J1430">
        <v>10</v>
      </c>
      <c r="K1430" t="s">
        <v>28</v>
      </c>
      <c r="L1430" s="2" t="s">
        <v>29</v>
      </c>
      <c r="M1430" s="3">
        <v>63.33</v>
      </c>
      <c r="N1430">
        <v>1</v>
      </c>
      <c r="O1430">
        <v>6.3329999999999997E-2</v>
      </c>
      <c r="P1430" s="2" t="s">
        <v>1047</v>
      </c>
      <c r="Q1430" t="s">
        <v>1879</v>
      </c>
      <c r="R1430" t="s">
        <v>1044</v>
      </c>
      <c r="S1430" t="s">
        <v>1047</v>
      </c>
      <c r="T1430" t="s">
        <v>6434</v>
      </c>
      <c r="U1430">
        <v>169.17385009259311</v>
      </c>
      <c r="V1430" t="s">
        <v>1047</v>
      </c>
      <c r="W1430" t="s">
        <v>6435</v>
      </c>
    </row>
    <row r="1431" spans="1:23" x14ac:dyDescent="0.3">
      <c r="A1431" t="s">
        <v>1036</v>
      </c>
      <c r="B1431" t="s">
        <v>3532</v>
      </c>
      <c r="C1431" t="s">
        <v>178</v>
      </c>
      <c r="D1431">
        <v>55978</v>
      </c>
      <c r="E1431" t="s">
        <v>6436</v>
      </c>
      <c r="F1431" t="s">
        <v>6437</v>
      </c>
      <c r="G1431" s="1" t="s">
        <v>6438</v>
      </c>
      <c r="H1431">
        <v>45681.464891678239</v>
      </c>
      <c r="I1431" t="s">
        <v>1128</v>
      </c>
      <c r="J1431">
        <v>10</v>
      </c>
      <c r="K1431" t="s">
        <v>28</v>
      </c>
      <c r="L1431" s="2" t="s">
        <v>1472</v>
      </c>
      <c r="M1431" s="3">
        <v>114</v>
      </c>
      <c r="N1431">
        <v>1</v>
      </c>
      <c r="O1431">
        <v>0.114</v>
      </c>
      <c r="P1431" s="2" t="s">
        <v>1620</v>
      </c>
      <c r="Q1431" t="s">
        <v>1474</v>
      </c>
      <c r="R1431" t="s">
        <v>1044</v>
      </c>
      <c r="S1431" t="s">
        <v>1047</v>
      </c>
      <c r="T1431" t="s">
        <v>1984</v>
      </c>
      <c r="U1431">
        <v>165.78398542824289</v>
      </c>
      <c r="V1431" t="s">
        <v>3157</v>
      </c>
      <c r="W1431" t="s">
        <v>3537</v>
      </c>
    </row>
    <row r="1432" spans="1:23" x14ac:dyDescent="0.3">
      <c r="A1432" t="s">
        <v>1036</v>
      </c>
      <c r="B1432" t="s">
        <v>3532</v>
      </c>
      <c r="C1432" t="s">
        <v>178</v>
      </c>
      <c r="D1432">
        <v>55978</v>
      </c>
      <c r="E1432" t="s">
        <v>6439</v>
      </c>
      <c r="F1432" t="s">
        <v>6440</v>
      </c>
      <c r="G1432" s="1" t="s">
        <v>6441</v>
      </c>
      <c r="H1432">
        <v>45681.433656238427</v>
      </c>
      <c r="I1432" t="s">
        <v>1128</v>
      </c>
      <c r="J1432">
        <v>10</v>
      </c>
      <c r="K1432" t="s">
        <v>28</v>
      </c>
      <c r="L1432" s="2" t="s">
        <v>1472</v>
      </c>
      <c r="M1432" s="3">
        <v>114</v>
      </c>
      <c r="N1432">
        <v>1</v>
      </c>
      <c r="O1432">
        <v>0.114</v>
      </c>
      <c r="P1432" s="2" t="s">
        <v>1620</v>
      </c>
      <c r="Q1432" t="s">
        <v>1474</v>
      </c>
      <c r="R1432" t="s">
        <v>1044</v>
      </c>
      <c r="S1432" t="s">
        <v>1047</v>
      </c>
      <c r="T1432" t="s">
        <v>3851</v>
      </c>
      <c r="U1432">
        <v>164.930799895832</v>
      </c>
      <c r="V1432" t="s">
        <v>3157</v>
      </c>
      <c r="W1432" t="s">
        <v>3537</v>
      </c>
    </row>
    <row r="1433" spans="1:23" x14ac:dyDescent="0.3">
      <c r="A1433" t="s">
        <v>1036</v>
      </c>
      <c r="B1433" t="s">
        <v>3532</v>
      </c>
      <c r="C1433" t="s">
        <v>178</v>
      </c>
      <c r="D1433">
        <v>55978</v>
      </c>
      <c r="E1433" t="s">
        <v>6442</v>
      </c>
      <c r="F1433" t="s">
        <v>6443</v>
      </c>
      <c r="G1433" s="1" t="s">
        <v>6444</v>
      </c>
      <c r="H1433">
        <v>45681.423306087963</v>
      </c>
      <c r="I1433" t="s">
        <v>1128</v>
      </c>
      <c r="J1433">
        <v>10</v>
      </c>
      <c r="K1433" t="s">
        <v>28</v>
      </c>
      <c r="L1433" s="2" t="s">
        <v>1472</v>
      </c>
      <c r="M1433" s="3">
        <v>114</v>
      </c>
      <c r="N1433">
        <v>1</v>
      </c>
      <c r="O1433">
        <v>0.114</v>
      </c>
      <c r="P1433" s="2" t="s">
        <v>1620</v>
      </c>
      <c r="Q1433" t="s">
        <v>1474</v>
      </c>
      <c r="R1433" t="s">
        <v>1044</v>
      </c>
      <c r="S1433" t="s">
        <v>1047</v>
      </c>
      <c r="T1433" t="s">
        <v>6445</v>
      </c>
      <c r="U1433">
        <v>157.3168226041671</v>
      </c>
      <c r="V1433" t="s">
        <v>3157</v>
      </c>
      <c r="W1433" t="s">
        <v>3537</v>
      </c>
    </row>
    <row r="1434" spans="1:23" x14ac:dyDescent="0.3">
      <c r="A1434" t="s">
        <v>1036</v>
      </c>
      <c r="B1434" t="s">
        <v>5881</v>
      </c>
      <c r="C1434" t="s">
        <v>100</v>
      </c>
      <c r="D1434">
        <v>56620</v>
      </c>
      <c r="E1434" t="s">
        <v>6446</v>
      </c>
      <c r="F1434" t="s">
        <v>6447</v>
      </c>
      <c r="G1434" s="1" t="s">
        <v>6448</v>
      </c>
      <c r="H1434">
        <v>45680.630195277779</v>
      </c>
      <c r="I1434" t="s">
        <v>1128</v>
      </c>
      <c r="J1434">
        <v>10</v>
      </c>
      <c r="K1434" t="s">
        <v>28</v>
      </c>
      <c r="L1434" s="2" t="s">
        <v>1472</v>
      </c>
      <c r="M1434" s="3">
        <v>36.299999999999997</v>
      </c>
      <c r="N1434">
        <v>1</v>
      </c>
      <c r="O1434">
        <v>3.6299999999999999E-2</v>
      </c>
      <c r="P1434" s="2" t="s">
        <v>1655</v>
      </c>
      <c r="Q1434" t="s">
        <v>1915</v>
      </c>
      <c r="R1434" t="s">
        <v>1044</v>
      </c>
      <c r="S1434" t="s">
        <v>1047</v>
      </c>
      <c r="T1434" t="s">
        <v>6449</v>
      </c>
      <c r="U1434">
        <v>152.2592874652764</v>
      </c>
      <c r="V1434" t="s">
        <v>1655</v>
      </c>
      <c r="W1434" t="s">
        <v>1813</v>
      </c>
    </row>
    <row r="1435" spans="1:23" x14ac:dyDescent="0.3">
      <c r="A1435" t="s">
        <v>1036</v>
      </c>
      <c r="B1435" t="s">
        <v>183</v>
      </c>
      <c r="C1435" t="s">
        <v>178</v>
      </c>
      <c r="D1435">
        <v>50608</v>
      </c>
      <c r="E1435" t="s">
        <v>6450</v>
      </c>
      <c r="F1435" t="s">
        <v>6451</v>
      </c>
      <c r="G1435" s="1" t="s">
        <v>6452</v>
      </c>
      <c r="H1435">
        <v>45680.541219479157</v>
      </c>
      <c r="I1435" t="s">
        <v>6453</v>
      </c>
      <c r="J1435">
        <v>10</v>
      </c>
      <c r="K1435" t="s">
        <v>28</v>
      </c>
      <c r="L1435" s="2" t="s">
        <v>1472</v>
      </c>
      <c r="M1435" s="3">
        <v>114</v>
      </c>
      <c r="N1435">
        <v>1</v>
      </c>
      <c r="O1435">
        <v>0.114</v>
      </c>
      <c r="P1435" s="2" t="s">
        <v>1620</v>
      </c>
      <c r="Q1435" t="s">
        <v>1474</v>
      </c>
      <c r="R1435" t="s">
        <v>1729</v>
      </c>
      <c r="S1435" t="s">
        <v>5715</v>
      </c>
      <c r="T1435" t="s">
        <v>1439</v>
      </c>
      <c r="U1435">
        <v>162.3762326388896</v>
      </c>
      <c r="V1435" t="s">
        <v>3841</v>
      </c>
      <c r="W1435" t="s">
        <v>3842</v>
      </c>
    </row>
    <row r="1436" spans="1:23" x14ac:dyDescent="0.3">
      <c r="A1436" t="s">
        <v>1036</v>
      </c>
      <c r="B1436" t="s">
        <v>97</v>
      </c>
      <c r="C1436" t="s">
        <v>98</v>
      </c>
      <c r="D1436">
        <v>46523</v>
      </c>
      <c r="E1436" t="s">
        <v>6454</v>
      </c>
      <c r="F1436" t="s">
        <v>6455</v>
      </c>
      <c r="G1436" s="1" t="s">
        <v>4105</v>
      </c>
      <c r="H1436">
        <v>45674.783240625002</v>
      </c>
      <c r="I1436" t="s">
        <v>1128</v>
      </c>
      <c r="J1436">
        <v>10</v>
      </c>
      <c r="K1436" t="s">
        <v>28</v>
      </c>
      <c r="L1436" s="2" t="s">
        <v>35</v>
      </c>
      <c r="M1436" s="3">
        <v>522</v>
      </c>
      <c r="N1436">
        <v>1</v>
      </c>
      <c r="O1436">
        <v>0.52200000000000002</v>
      </c>
      <c r="P1436" s="2" t="s">
        <v>1796</v>
      </c>
      <c r="Q1436" t="s">
        <v>1753</v>
      </c>
      <c r="R1436" t="s">
        <v>1044</v>
      </c>
      <c r="S1436" t="s">
        <v>1047</v>
      </c>
      <c r="T1436" t="s">
        <v>1991</v>
      </c>
      <c r="U1436">
        <v>153.44015265046619</v>
      </c>
      <c r="V1436" t="s">
        <v>1047</v>
      </c>
      <c r="W1436" t="s">
        <v>5627</v>
      </c>
    </row>
    <row r="1437" spans="1:23" x14ac:dyDescent="0.3">
      <c r="A1437" t="s">
        <v>1036</v>
      </c>
      <c r="B1437" t="s">
        <v>533</v>
      </c>
      <c r="C1437" t="s">
        <v>534</v>
      </c>
      <c r="D1437">
        <v>53848</v>
      </c>
      <c r="E1437" t="s">
        <v>6456</v>
      </c>
      <c r="F1437" t="s">
        <v>6457</v>
      </c>
      <c r="G1437" s="1" t="s">
        <v>3377</v>
      </c>
      <c r="H1437">
        <v>45674.621621944447</v>
      </c>
      <c r="I1437" t="s">
        <v>6458</v>
      </c>
      <c r="J1437">
        <v>10</v>
      </c>
      <c r="K1437" t="s">
        <v>28</v>
      </c>
      <c r="L1437" s="2" t="s">
        <v>29</v>
      </c>
      <c r="M1437" s="3">
        <v>283</v>
      </c>
      <c r="N1437">
        <v>1</v>
      </c>
      <c r="O1437">
        <v>0.28299999999999997</v>
      </c>
      <c r="P1437" s="2" t="s">
        <v>1473</v>
      </c>
      <c r="Q1437" t="s">
        <v>1474</v>
      </c>
      <c r="R1437" t="s">
        <v>1044</v>
      </c>
      <c r="S1437" t="s">
        <v>6459</v>
      </c>
      <c r="T1437" t="s">
        <v>6460</v>
      </c>
      <c r="U1437">
        <v>160.5746048958317</v>
      </c>
      <c r="V1437" t="s">
        <v>1047</v>
      </c>
      <c r="W1437" t="s">
        <v>1047</v>
      </c>
    </row>
    <row r="1438" spans="1:23" x14ac:dyDescent="0.3">
      <c r="A1438" t="s">
        <v>1036</v>
      </c>
      <c r="B1438" t="s">
        <v>6406</v>
      </c>
      <c r="C1438" t="s">
        <v>390</v>
      </c>
      <c r="D1438">
        <v>56042</v>
      </c>
      <c r="E1438" t="s">
        <v>6461</v>
      </c>
      <c r="F1438" t="s">
        <v>6462</v>
      </c>
      <c r="G1438" s="1" t="s">
        <v>1222</v>
      </c>
      <c r="H1438">
        <v>45670.509040092591</v>
      </c>
      <c r="I1438" t="s">
        <v>6463</v>
      </c>
      <c r="J1438">
        <v>10</v>
      </c>
      <c r="K1438" t="s">
        <v>28</v>
      </c>
      <c r="L1438" s="2" t="s">
        <v>1472</v>
      </c>
      <c r="M1438" s="3">
        <v>37.46</v>
      </c>
      <c r="N1438">
        <v>1</v>
      </c>
      <c r="O1438">
        <v>3.746E-2</v>
      </c>
      <c r="P1438" s="2" t="s">
        <v>4112</v>
      </c>
      <c r="Q1438" t="s">
        <v>1983</v>
      </c>
      <c r="R1438" t="s">
        <v>1729</v>
      </c>
      <c r="S1438" t="s">
        <v>2213</v>
      </c>
      <c r="T1438" t="s">
        <v>1439</v>
      </c>
      <c r="U1438">
        <v>162.82729670139091</v>
      </c>
      <c r="V1438" t="s">
        <v>1820</v>
      </c>
      <c r="W1438" t="s">
        <v>6464</v>
      </c>
    </row>
    <row r="1439" spans="1:23" x14ac:dyDescent="0.3">
      <c r="A1439" t="s">
        <v>1036</v>
      </c>
      <c r="B1439" t="s">
        <v>6465</v>
      </c>
      <c r="C1439" t="s">
        <v>241</v>
      </c>
      <c r="D1439">
        <v>53969</v>
      </c>
      <c r="E1439" t="s">
        <v>6466</v>
      </c>
      <c r="F1439" t="s">
        <v>6467</v>
      </c>
      <c r="G1439" s="1" t="s">
        <v>6468</v>
      </c>
      <c r="H1439">
        <v>45666.399432384263</v>
      </c>
      <c r="I1439" t="s">
        <v>1128</v>
      </c>
      <c r="J1439">
        <v>10</v>
      </c>
      <c r="K1439" t="s">
        <v>28</v>
      </c>
      <c r="L1439" s="2" t="s">
        <v>1472</v>
      </c>
      <c r="M1439" s="3">
        <v>116.66</v>
      </c>
      <c r="N1439">
        <v>1</v>
      </c>
      <c r="O1439">
        <v>0.11666</v>
      </c>
      <c r="P1439" s="2" t="s">
        <v>1739</v>
      </c>
      <c r="Q1439" t="s">
        <v>1840</v>
      </c>
      <c r="R1439" t="s">
        <v>1044</v>
      </c>
      <c r="S1439" t="s">
        <v>1047</v>
      </c>
      <c r="T1439" t="s">
        <v>2354</v>
      </c>
      <c r="U1439">
        <v>172.8693743865733</v>
      </c>
      <c r="V1439" t="s">
        <v>1524</v>
      </c>
      <c r="W1439" t="s">
        <v>2655</v>
      </c>
    </row>
    <row r="1440" spans="1:23" x14ac:dyDescent="0.3">
      <c r="A1440" t="s">
        <v>1036</v>
      </c>
      <c r="B1440" t="s">
        <v>797</v>
      </c>
      <c r="C1440" t="s">
        <v>787</v>
      </c>
      <c r="D1440">
        <v>53804</v>
      </c>
      <c r="E1440" t="s">
        <v>6469</v>
      </c>
      <c r="F1440" t="s">
        <v>6470</v>
      </c>
      <c r="G1440" s="1" t="s">
        <v>6471</v>
      </c>
      <c r="H1440">
        <v>45611.475457071763</v>
      </c>
      <c r="I1440" t="s">
        <v>6472</v>
      </c>
      <c r="J1440">
        <v>10</v>
      </c>
      <c r="K1440" t="s">
        <v>28</v>
      </c>
      <c r="L1440" s="2" t="s">
        <v>1472</v>
      </c>
      <c r="M1440" s="3">
        <v>56.13</v>
      </c>
      <c r="N1440">
        <v>1</v>
      </c>
      <c r="O1440">
        <v>5.6130000000000013E-2</v>
      </c>
      <c r="P1440" s="2" t="s">
        <v>1047</v>
      </c>
      <c r="Q1440" t="s">
        <v>6117</v>
      </c>
      <c r="R1440" t="s">
        <v>1044</v>
      </c>
      <c r="S1440" t="s">
        <v>6101</v>
      </c>
      <c r="T1440" t="s">
        <v>6473</v>
      </c>
      <c r="U1440">
        <v>604.75852883102198</v>
      </c>
      <c r="V1440" t="s">
        <v>1047</v>
      </c>
      <c r="W1440" t="s">
        <v>1047</v>
      </c>
    </row>
    <row r="1441" spans="1:23" x14ac:dyDescent="0.3">
      <c r="A1441" t="s">
        <v>1036</v>
      </c>
      <c r="B1441" t="s">
        <v>402</v>
      </c>
      <c r="C1441" t="s">
        <v>393</v>
      </c>
      <c r="D1441">
        <v>49489</v>
      </c>
      <c r="E1441" t="s">
        <v>6474</v>
      </c>
      <c r="F1441" t="s">
        <v>6475</v>
      </c>
      <c r="G1441" s="1" t="s">
        <v>6476</v>
      </c>
      <c r="H1441">
        <v>45587.687479641201</v>
      </c>
      <c r="I1441" t="s">
        <v>1128</v>
      </c>
      <c r="J1441">
        <v>10</v>
      </c>
      <c r="K1441" t="s">
        <v>28</v>
      </c>
      <c r="L1441" s="2" t="s">
        <v>29</v>
      </c>
      <c r="M1441" s="3">
        <v>64.53</v>
      </c>
      <c r="N1441">
        <v>1</v>
      </c>
      <c r="O1441">
        <v>6.4530000000000004E-2</v>
      </c>
      <c r="P1441" s="2" t="s">
        <v>1964</v>
      </c>
      <c r="Q1441" t="s">
        <v>1753</v>
      </c>
      <c r="R1441" t="s">
        <v>1044</v>
      </c>
      <c r="S1441" t="s">
        <v>1047</v>
      </c>
      <c r="T1441" t="s">
        <v>6477</v>
      </c>
      <c r="U1441">
        <v>237.09561087963081</v>
      </c>
      <c r="V1441" t="s">
        <v>1047</v>
      </c>
      <c r="W1441" t="s">
        <v>6478</v>
      </c>
    </row>
    <row r="1442" spans="1:23" x14ac:dyDescent="0.3">
      <c r="A1442" t="s">
        <v>1036</v>
      </c>
      <c r="B1442" t="s">
        <v>6479</v>
      </c>
      <c r="C1442" t="s">
        <v>619</v>
      </c>
      <c r="D1442">
        <v>51576</v>
      </c>
      <c r="E1442" t="s">
        <v>6480</v>
      </c>
      <c r="F1442" t="s">
        <v>6481</v>
      </c>
      <c r="G1442" s="1" t="s">
        <v>1454</v>
      </c>
      <c r="H1442">
        <v>45572.921821458331</v>
      </c>
      <c r="I1442" t="s">
        <v>6482</v>
      </c>
      <c r="J1442">
        <v>10</v>
      </c>
      <c r="K1442" t="s">
        <v>28</v>
      </c>
      <c r="L1442" s="2" t="s">
        <v>1472</v>
      </c>
      <c r="M1442" s="3">
        <v>184</v>
      </c>
      <c r="N1442">
        <v>1</v>
      </c>
      <c r="O1442">
        <v>0.184</v>
      </c>
      <c r="P1442" s="2" t="s">
        <v>2178</v>
      </c>
      <c r="Q1442" t="s">
        <v>6147</v>
      </c>
      <c r="R1442" t="s">
        <v>1044</v>
      </c>
      <c r="S1442" t="s">
        <v>3299</v>
      </c>
      <c r="T1442" t="s">
        <v>6483</v>
      </c>
      <c r="U1442">
        <v>254.7656051736121</v>
      </c>
      <c r="V1442" t="s">
        <v>3956</v>
      </c>
      <c r="W1442" t="s">
        <v>6484</v>
      </c>
    </row>
    <row r="1443" spans="1:23" x14ac:dyDescent="0.3">
      <c r="A1443" t="s">
        <v>1036</v>
      </c>
      <c r="B1443" t="s">
        <v>625</v>
      </c>
      <c r="C1443" t="s">
        <v>626</v>
      </c>
      <c r="D1443">
        <v>40126</v>
      </c>
      <c r="E1443" t="s">
        <v>6485</v>
      </c>
      <c r="F1443" t="s">
        <v>6486</v>
      </c>
      <c r="G1443" s="1" t="s">
        <v>6487</v>
      </c>
      <c r="H1443">
        <v>45507.476534583329</v>
      </c>
      <c r="I1443" t="s">
        <v>6488</v>
      </c>
      <c r="J1443">
        <v>10</v>
      </c>
      <c r="K1443" t="s">
        <v>28</v>
      </c>
      <c r="L1443" s="2" t="s">
        <v>1472</v>
      </c>
      <c r="M1443" s="3">
        <v>44.5</v>
      </c>
      <c r="N1443">
        <v>1</v>
      </c>
      <c r="O1443">
        <v>4.4499999999999998E-2</v>
      </c>
      <c r="P1443" s="2" t="s">
        <v>1184</v>
      </c>
      <c r="Q1443" t="s">
        <v>1474</v>
      </c>
      <c r="R1443" t="s">
        <v>1729</v>
      </c>
      <c r="S1443" t="s">
        <v>2852</v>
      </c>
      <c r="T1443" t="s">
        <v>6489</v>
      </c>
      <c r="U1443">
        <v>352.20383678240609</v>
      </c>
      <c r="V1443" t="s">
        <v>1047</v>
      </c>
      <c r="W1443" t="s">
        <v>1047</v>
      </c>
    </row>
    <row r="1444" spans="1:23" x14ac:dyDescent="0.3">
      <c r="A1444" t="s">
        <v>1036</v>
      </c>
      <c r="B1444" t="s">
        <v>623</v>
      </c>
      <c r="C1444" t="s">
        <v>624</v>
      </c>
      <c r="D1444">
        <v>40122</v>
      </c>
      <c r="E1444" t="s">
        <v>6490</v>
      </c>
      <c r="F1444" t="s">
        <v>6491</v>
      </c>
      <c r="G1444" s="1" t="s">
        <v>3873</v>
      </c>
      <c r="H1444">
        <v>45433.611294456023</v>
      </c>
      <c r="I1444" t="s">
        <v>6492</v>
      </c>
      <c r="J1444">
        <v>10</v>
      </c>
      <c r="K1444" t="s">
        <v>28</v>
      </c>
      <c r="L1444" s="2" t="s">
        <v>1472</v>
      </c>
      <c r="M1444" s="3">
        <v>41.1</v>
      </c>
      <c r="N1444">
        <v>1</v>
      </c>
      <c r="O1444">
        <v>4.1099999999999998E-2</v>
      </c>
      <c r="P1444" s="2" t="s">
        <v>1111</v>
      </c>
      <c r="Q1444" t="s">
        <v>1474</v>
      </c>
      <c r="R1444" t="s">
        <v>1044</v>
      </c>
      <c r="S1444" t="s">
        <v>2874</v>
      </c>
      <c r="T1444" t="s">
        <v>1465</v>
      </c>
      <c r="U1444">
        <v>397.36570181712892</v>
      </c>
      <c r="V1444" t="s">
        <v>1047</v>
      </c>
      <c r="W1444" t="s">
        <v>1047</v>
      </c>
    </row>
    <row r="1445" spans="1:23" x14ac:dyDescent="0.3">
      <c r="A1445" t="s">
        <v>1036</v>
      </c>
      <c r="B1445" t="s">
        <v>107</v>
      </c>
      <c r="C1445" t="s">
        <v>108</v>
      </c>
      <c r="D1445">
        <v>43316</v>
      </c>
      <c r="E1445" t="s">
        <v>6493</v>
      </c>
      <c r="F1445" t="s">
        <v>6494</v>
      </c>
      <c r="G1445" s="1" t="s">
        <v>1047</v>
      </c>
      <c r="H1445">
        <v>45414.45181056713</v>
      </c>
      <c r="I1445" t="s">
        <v>1128</v>
      </c>
      <c r="J1445">
        <v>10</v>
      </c>
      <c r="K1445" t="s">
        <v>28</v>
      </c>
      <c r="L1445" s="2" t="str">
        <f>K1445</f>
        <v>MACH1</v>
      </c>
      <c r="M1445" s="3">
        <v>24</v>
      </c>
      <c r="N1445">
        <v>1</v>
      </c>
      <c r="O1445">
        <v>2.4E-2</v>
      </c>
      <c r="P1445" s="2" t="s">
        <v>2116</v>
      </c>
      <c r="Q1445" t="s">
        <v>6150</v>
      </c>
      <c r="R1445" t="s">
        <v>1044</v>
      </c>
      <c r="S1445" t="s">
        <v>1047</v>
      </c>
      <c r="T1445" t="s">
        <v>6495</v>
      </c>
      <c r="U1445">
        <v>414.30207703703491</v>
      </c>
      <c r="V1445" t="s">
        <v>1812</v>
      </c>
      <c r="W1445" t="s">
        <v>6496</v>
      </c>
    </row>
    <row r="1446" spans="1:23" x14ac:dyDescent="0.3">
      <c r="A1446" t="s">
        <v>1036</v>
      </c>
      <c r="B1446" t="s">
        <v>6497</v>
      </c>
      <c r="C1446" t="s">
        <v>624</v>
      </c>
      <c r="D1446">
        <v>42104</v>
      </c>
      <c r="E1446" t="s">
        <v>6498</v>
      </c>
      <c r="F1446" t="s">
        <v>6499</v>
      </c>
      <c r="G1446" s="1" t="s">
        <v>2956</v>
      </c>
      <c r="H1446">
        <v>45404.705404131942</v>
      </c>
      <c r="I1446" t="s">
        <v>6500</v>
      </c>
      <c r="J1446">
        <v>10</v>
      </c>
      <c r="K1446" t="s">
        <v>28</v>
      </c>
      <c r="L1446" s="2" t="s">
        <v>1472</v>
      </c>
      <c r="M1446" s="3">
        <v>41</v>
      </c>
      <c r="N1446">
        <v>1</v>
      </c>
      <c r="O1446">
        <v>4.1000000000000002E-2</v>
      </c>
      <c r="P1446" s="2" t="s">
        <v>1111</v>
      </c>
      <c r="Q1446" t="s">
        <v>1474</v>
      </c>
      <c r="R1446" t="s">
        <v>1044</v>
      </c>
      <c r="S1446" t="s">
        <v>6501</v>
      </c>
      <c r="T1446" t="s">
        <v>3747</v>
      </c>
      <c r="U1446">
        <v>513.1796023495408</v>
      </c>
      <c r="V1446" t="s">
        <v>1111</v>
      </c>
      <c r="W1446" t="s">
        <v>1992</v>
      </c>
    </row>
    <row r="1447" spans="1:23" x14ac:dyDescent="0.3">
      <c r="A1447" t="s">
        <v>1036</v>
      </c>
      <c r="B1447" t="s">
        <v>623</v>
      </c>
      <c r="C1447" t="s">
        <v>624</v>
      </c>
      <c r="D1447">
        <v>40122</v>
      </c>
      <c r="E1447" t="s">
        <v>6502</v>
      </c>
      <c r="F1447" t="s">
        <v>6503</v>
      </c>
      <c r="G1447" s="1" t="s">
        <v>5244</v>
      </c>
      <c r="H1447">
        <v>45395.425198946759</v>
      </c>
      <c r="I1447" t="s">
        <v>6504</v>
      </c>
      <c r="J1447">
        <v>10</v>
      </c>
      <c r="K1447" t="s">
        <v>28</v>
      </c>
      <c r="L1447" s="2" t="s">
        <v>1472</v>
      </c>
      <c r="M1447" s="3">
        <v>41.1</v>
      </c>
      <c r="N1447">
        <v>1</v>
      </c>
      <c r="O1447">
        <v>4.1099999999999998E-2</v>
      </c>
      <c r="P1447" s="2" t="s">
        <v>1111</v>
      </c>
      <c r="Q1447" t="s">
        <v>1474</v>
      </c>
      <c r="R1447" t="s">
        <v>1044</v>
      </c>
      <c r="S1447" t="s">
        <v>6505</v>
      </c>
      <c r="T1447" t="s">
        <v>3140</v>
      </c>
      <c r="U1447">
        <v>442.57098167824012</v>
      </c>
      <c r="V1447" t="s">
        <v>1047</v>
      </c>
      <c r="W1447" t="s">
        <v>1047</v>
      </c>
    </row>
    <row r="1448" spans="1:23" x14ac:dyDescent="0.3">
      <c r="A1448" t="s">
        <v>1036</v>
      </c>
      <c r="B1448" t="s">
        <v>179</v>
      </c>
      <c r="C1448" t="s">
        <v>141</v>
      </c>
      <c r="D1448">
        <v>35222</v>
      </c>
      <c r="E1448" t="s">
        <v>6506</v>
      </c>
      <c r="F1448" t="s">
        <v>6507</v>
      </c>
      <c r="G1448" s="1" t="s">
        <v>4919</v>
      </c>
      <c r="H1448">
        <v>45198.899822777777</v>
      </c>
      <c r="I1448" t="s">
        <v>6508</v>
      </c>
      <c r="J1448">
        <v>10</v>
      </c>
      <c r="K1448" t="s">
        <v>28</v>
      </c>
      <c r="L1448" s="2" t="s">
        <v>29</v>
      </c>
      <c r="M1448" s="3">
        <v>82.86</v>
      </c>
      <c r="N1448">
        <v>1</v>
      </c>
      <c r="O1448">
        <v>8.2860000000000003E-2</v>
      </c>
      <c r="P1448" s="2" t="s">
        <v>2619</v>
      </c>
      <c r="Q1448" t="s">
        <v>6117</v>
      </c>
      <c r="R1448" t="s">
        <v>1729</v>
      </c>
      <c r="S1448" t="s">
        <v>3651</v>
      </c>
      <c r="T1448" t="s">
        <v>6509</v>
      </c>
      <c r="U1448">
        <v>625.02670170139015</v>
      </c>
      <c r="V1448" t="s">
        <v>6025</v>
      </c>
      <c r="W1448" t="s">
        <v>6026</v>
      </c>
    </row>
    <row r="1449" spans="1:23" x14ac:dyDescent="0.3">
      <c r="A1449" t="s">
        <v>1036</v>
      </c>
      <c r="B1449" t="s">
        <v>807</v>
      </c>
      <c r="C1449" t="s">
        <v>800</v>
      </c>
      <c r="D1449">
        <v>30413</v>
      </c>
      <c r="E1449" t="s">
        <v>6510</v>
      </c>
      <c r="F1449" t="s">
        <v>6511</v>
      </c>
      <c r="G1449" s="1" t="s">
        <v>6512</v>
      </c>
      <c r="H1449">
        <v>45086.643689814817</v>
      </c>
      <c r="I1449" t="s">
        <v>6513</v>
      </c>
      <c r="J1449">
        <v>10</v>
      </c>
      <c r="K1449" t="s">
        <v>28</v>
      </c>
      <c r="L1449" s="2" t="s">
        <v>29</v>
      </c>
      <c r="M1449" s="3">
        <v>43.76</v>
      </c>
      <c r="N1449">
        <v>1</v>
      </c>
      <c r="O1449">
        <v>4.376E-2</v>
      </c>
      <c r="P1449" s="2" t="s">
        <v>1047</v>
      </c>
      <c r="Q1449" t="s">
        <v>6117</v>
      </c>
      <c r="R1449" t="s">
        <v>1044</v>
      </c>
      <c r="S1449" t="s">
        <v>6514</v>
      </c>
      <c r="T1449" t="s">
        <v>6515</v>
      </c>
      <c r="U1449">
        <v>739.52364311342546</v>
      </c>
      <c r="V1449" t="s">
        <v>1047</v>
      </c>
      <c r="W1449" t="s">
        <v>6516</v>
      </c>
    </row>
    <row r="1450" spans="1:23" x14ac:dyDescent="0.3">
      <c r="A1450" t="s">
        <v>1036</v>
      </c>
      <c r="B1450" t="s">
        <v>807</v>
      </c>
      <c r="C1450" t="s">
        <v>800</v>
      </c>
      <c r="D1450">
        <v>30413</v>
      </c>
      <c r="E1450" t="s">
        <v>6517</v>
      </c>
      <c r="F1450" t="s">
        <v>6518</v>
      </c>
      <c r="G1450" s="1" t="s">
        <v>6519</v>
      </c>
      <c r="H1450">
        <v>45086.639050601851</v>
      </c>
      <c r="I1450" t="s">
        <v>6520</v>
      </c>
      <c r="J1450">
        <v>10</v>
      </c>
      <c r="K1450" t="s">
        <v>28</v>
      </c>
      <c r="L1450" s="2" t="s">
        <v>29</v>
      </c>
      <c r="M1450" s="3">
        <v>43.76</v>
      </c>
      <c r="N1450">
        <v>1</v>
      </c>
      <c r="O1450">
        <v>4.376E-2</v>
      </c>
      <c r="P1450" s="2" t="s">
        <v>1047</v>
      </c>
      <c r="Q1450" t="s">
        <v>6117</v>
      </c>
      <c r="R1450" t="s">
        <v>1044</v>
      </c>
      <c r="S1450" t="s">
        <v>6514</v>
      </c>
      <c r="T1450" t="s">
        <v>6521</v>
      </c>
      <c r="U1450">
        <v>738.5602197916669</v>
      </c>
      <c r="V1450" t="s">
        <v>1047</v>
      </c>
      <c r="W1450" t="s">
        <v>6516</v>
      </c>
    </row>
    <row r="1451" spans="1:23" x14ac:dyDescent="0.3">
      <c r="A1451" t="s">
        <v>1036</v>
      </c>
      <c r="B1451" t="s">
        <v>142</v>
      </c>
      <c r="C1451" t="s">
        <v>143</v>
      </c>
      <c r="D1451">
        <v>24874</v>
      </c>
      <c r="E1451" t="s">
        <v>6522</v>
      </c>
      <c r="F1451" t="s">
        <v>6523</v>
      </c>
      <c r="G1451" s="1" t="s">
        <v>1353</v>
      </c>
      <c r="H1451">
        <v>44910.704827604168</v>
      </c>
      <c r="I1451" t="s">
        <v>6524</v>
      </c>
      <c r="J1451">
        <v>10</v>
      </c>
      <c r="K1451" t="s">
        <v>28</v>
      </c>
      <c r="L1451" s="2" t="s">
        <v>29</v>
      </c>
      <c r="M1451" s="3">
        <v>40.4</v>
      </c>
      <c r="N1451">
        <v>1</v>
      </c>
      <c r="O1451">
        <v>4.0399999999999998E-2</v>
      </c>
      <c r="P1451" s="2" t="s">
        <v>1620</v>
      </c>
      <c r="Q1451" t="s">
        <v>6150</v>
      </c>
      <c r="R1451" t="s">
        <v>1044</v>
      </c>
      <c r="S1451" t="s">
        <v>4144</v>
      </c>
      <c r="T1451" t="s">
        <v>6525</v>
      </c>
      <c r="U1451">
        <v>914.61327734953375</v>
      </c>
      <c r="V1451" t="s">
        <v>6526</v>
      </c>
      <c r="W1451" t="s">
        <v>6527</v>
      </c>
    </row>
    <row r="1452" spans="1:23" x14ac:dyDescent="0.3">
      <c r="A1452" t="s">
        <v>1036</v>
      </c>
      <c r="B1452" t="s">
        <v>625</v>
      </c>
      <c r="C1452" t="s">
        <v>626</v>
      </c>
      <c r="D1452">
        <v>48812</v>
      </c>
      <c r="E1452" t="s">
        <v>6528</v>
      </c>
      <c r="F1452" t="s">
        <v>6529</v>
      </c>
      <c r="G1452" s="1" t="s">
        <v>6530</v>
      </c>
      <c r="H1452">
        <v>45816.460431874999</v>
      </c>
      <c r="I1452" t="s">
        <v>6531</v>
      </c>
      <c r="J1452">
        <v>30</v>
      </c>
      <c r="K1452" t="s">
        <v>29</v>
      </c>
      <c r="L1452" s="2" t="s">
        <v>1472</v>
      </c>
      <c r="M1452" s="3">
        <v>44.5</v>
      </c>
      <c r="N1452">
        <v>1</v>
      </c>
      <c r="O1452">
        <v>4.4499999999999998E-2</v>
      </c>
      <c r="P1452" s="2" t="s">
        <v>1184</v>
      </c>
      <c r="Q1452" t="s">
        <v>1474</v>
      </c>
      <c r="R1452" t="s">
        <v>1044</v>
      </c>
      <c r="S1452" t="s">
        <v>1238</v>
      </c>
      <c r="T1452" t="s">
        <v>1554</v>
      </c>
      <c r="U1452">
        <v>63.775382719904883</v>
      </c>
      <c r="V1452" t="s">
        <v>1047</v>
      </c>
      <c r="W1452" t="s">
        <v>1555</v>
      </c>
    </row>
    <row r="1453" spans="1:23" x14ac:dyDescent="0.3">
      <c r="A1453" t="s">
        <v>1036</v>
      </c>
      <c r="B1453" t="s">
        <v>625</v>
      </c>
      <c r="C1453" t="s">
        <v>626</v>
      </c>
      <c r="D1453">
        <v>48812</v>
      </c>
      <c r="E1453" t="s">
        <v>6532</v>
      </c>
      <c r="F1453" t="s">
        <v>6316</v>
      </c>
      <c r="G1453" s="1" t="s">
        <v>6533</v>
      </c>
      <c r="H1453">
        <v>45816.458715104163</v>
      </c>
      <c r="I1453" t="s">
        <v>6534</v>
      </c>
      <c r="J1453">
        <v>30</v>
      </c>
      <c r="K1453" t="s">
        <v>29</v>
      </c>
      <c r="L1453" s="2" t="s">
        <v>1472</v>
      </c>
      <c r="M1453" s="3">
        <v>44.5</v>
      </c>
      <c r="N1453">
        <v>1</v>
      </c>
      <c r="O1453">
        <v>4.4499999999999998E-2</v>
      </c>
      <c r="P1453" s="2" t="s">
        <v>1184</v>
      </c>
      <c r="Q1453" t="s">
        <v>1474</v>
      </c>
      <c r="R1453" t="s">
        <v>1044</v>
      </c>
      <c r="S1453" t="s">
        <v>1238</v>
      </c>
      <c r="T1453" t="s">
        <v>1160</v>
      </c>
      <c r="U1453">
        <v>66.249073518520163</v>
      </c>
      <c r="V1453" t="s">
        <v>1047</v>
      </c>
      <c r="W1453" t="s">
        <v>1555</v>
      </c>
    </row>
    <row r="1454" spans="1:23" x14ac:dyDescent="0.3">
      <c r="A1454" t="s">
        <v>1036</v>
      </c>
      <c r="B1454" t="s">
        <v>1615</v>
      </c>
      <c r="C1454" t="s">
        <v>234</v>
      </c>
      <c r="D1454">
        <v>61136</v>
      </c>
      <c r="E1454" t="s">
        <v>6535</v>
      </c>
      <c r="F1454" t="s">
        <v>6536</v>
      </c>
      <c r="G1454" s="1" t="s">
        <v>6537</v>
      </c>
      <c r="H1454">
        <v>45816.073362037037</v>
      </c>
      <c r="I1454" t="s">
        <v>6538</v>
      </c>
      <c r="J1454">
        <v>30</v>
      </c>
      <c r="K1454" t="s">
        <v>29</v>
      </c>
      <c r="L1454" s="2" t="s">
        <v>1472</v>
      </c>
      <c r="M1454" s="3">
        <v>33.659999999999997</v>
      </c>
      <c r="N1454">
        <v>1</v>
      </c>
      <c r="O1454">
        <v>3.3660000000000002E-2</v>
      </c>
      <c r="P1454" s="2" t="s">
        <v>1620</v>
      </c>
      <c r="Q1454" t="s">
        <v>1621</v>
      </c>
      <c r="R1454" t="s">
        <v>1729</v>
      </c>
      <c r="S1454" t="s">
        <v>1238</v>
      </c>
      <c r="T1454" t="s">
        <v>1622</v>
      </c>
      <c r="U1454">
        <v>258.0402080208296</v>
      </c>
      <c r="V1454" t="s">
        <v>1524</v>
      </c>
      <c r="W1454" t="s">
        <v>1623</v>
      </c>
    </row>
    <row r="1455" spans="1:23" x14ac:dyDescent="0.3">
      <c r="A1455" t="s">
        <v>1036</v>
      </c>
      <c r="B1455" t="s">
        <v>346</v>
      </c>
      <c r="C1455" t="s">
        <v>345</v>
      </c>
      <c r="D1455">
        <v>59867</v>
      </c>
      <c r="E1455" t="s">
        <v>6539</v>
      </c>
      <c r="F1455" t="s">
        <v>4056</v>
      </c>
      <c r="G1455" s="1" t="s">
        <v>6540</v>
      </c>
      <c r="H1455">
        <v>45815.195631863433</v>
      </c>
      <c r="I1455" t="s">
        <v>6541</v>
      </c>
      <c r="J1455">
        <v>20</v>
      </c>
      <c r="K1455" t="s">
        <v>29</v>
      </c>
      <c r="L1455" s="2" t="s">
        <v>1472</v>
      </c>
      <c r="M1455" s="3">
        <v>16.8</v>
      </c>
      <c r="N1455">
        <v>1</v>
      </c>
      <c r="O1455">
        <v>1.6799999999999999E-2</v>
      </c>
      <c r="P1455" s="2" t="s">
        <v>1246</v>
      </c>
      <c r="Q1455" t="s">
        <v>1621</v>
      </c>
      <c r="R1455" t="s">
        <v>1044</v>
      </c>
      <c r="S1455" t="s">
        <v>1045</v>
      </c>
      <c r="T1455" t="s">
        <v>1264</v>
      </c>
      <c r="U1455">
        <v>46.513603946761577</v>
      </c>
      <c r="V1455" t="s">
        <v>1246</v>
      </c>
      <c r="W1455" t="s">
        <v>1787</v>
      </c>
    </row>
    <row r="1456" spans="1:23" x14ac:dyDescent="0.3">
      <c r="A1456" t="s">
        <v>1036</v>
      </c>
      <c r="B1456" t="s">
        <v>1846</v>
      </c>
      <c r="C1456" t="s">
        <v>174</v>
      </c>
      <c r="D1456">
        <v>61101</v>
      </c>
      <c r="E1456" t="s">
        <v>6542</v>
      </c>
      <c r="F1456" t="s">
        <v>6543</v>
      </c>
      <c r="G1456" s="1" t="s">
        <v>4622</v>
      </c>
      <c r="H1456">
        <v>45812.559310960649</v>
      </c>
      <c r="I1456" t="s">
        <v>6544</v>
      </c>
      <c r="J1456">
        <v>30</v>
      </c>
      <c r="K1456" t="s">
        <v>29</v>
      </c>
      <c r="L1456" s="2" t="s">
        <v>1472</v>
      </c>
      <c r="M1456" s="3">
        <v>117</v>
      </c>
      <c r="N1456">
        <v>1</v>
      </c>
      <c r="O1456">
        <v>0.11700000000000001</v>
      </c>
      <c r="P1456" s="2" t="s">
        <v>1047</v>
      </c>
      <c r="Q1456" t="s">
        <v>1851</v>
      </c>
      <c r="R1456" t="s">
        <v>1729</v>
      </c>
      <c r="S1456" t="s">
        <v>1287</v>
      </c>
      <c r="T1456" t="s">
        <v>5525</v>
      </c>
      <c r="U1456">
        <v>102.8755257638913</v>
      </c>
      <c r="V1456" t="s">
        <v>1854</v>
      </c>
      <c r="W1456" t="s">
        <v>2605</v>
      </c>
    </row>
    <row r="1457" spans="1:23" x14ac:dyDescent="0.3">
      <c r="A1457" t="s">
        <v>1036</v>
      </c>
      <c r="B1457" t="s">
        <v>537</v>
      </c>
      <c r="C1457" t="s">
        <v>538</v>
      </c>
      <c r="D1457">
        <v>48741</v>
      </c>
      <c r="E1457" t="s">
        <v>6545</v>
      </c>
      <c r="F1457" t="s">
        <v>6252</v>
      </c>
      <c r="G1457" s="1" t="s">
        <v>6546</v>
      </c>
      <c r="H1457">
        <v>45798.352407662038</v>
      </c>
      <c r="I1457" t="s">
        <v>6547</v>
      </c>
      <c r="J1457">
        <v>20</v>
      </c>
      <c r="K1457" t="s">
        <v>29</v>
      </c>
      <c r="L1457" s="2" t="s">
        <v>1472</v>
      </c>
      <c r="M1457" s="3">
        <v>71.900000000000006</v>
      </c>
      <c r="N1457">
        <v>1</v>
      </c>
      <c r="O1457">
        <v>7.1900000000000006E-2</v>
      </c>
      <c r="P1457" s="2" t="s">
        <v>1802</v>
      </c>
      <c r="Q1457" t="s">
        <v>1983</v>
      </c>
      <c r="R1457" t="s">
        <v>1729</v>
      </c>
      <c r="S1457" t="s">
        <v>2201</v>
      </c>
      <c r="T1457" t="s">
        <v>1708</v>
      </c>
      <c r="U1457">
        <v>36.7671986226851</v>
      </c>
      <c r="V1457" t="s">
        <v>1047</v>
      </c>
      <c r="W1457" t="s">
        <v>3224</v>
      </c>
    </row>
    <row r="1458" spans="1:23" x14ac:dyDescent="0.3">
      <c r="A1458" t="s">
        <v>1036</v>
      </c>
      <c r="B1458" t="s">
        <v>6548</v>
      </c>
      <c r="C1458" t="s">
        <v>1013</v>
      </c>
      <c r="D1458">
        <v>58064</v>
      </c>
      <c r="E1458" t="s">
        <v>6549</v>
      </c>
      <c r="F1458" t="s">
        <v>5391</v>
      </c>
      <c r="G1458" s="1" t="s">
        <v>1403</v>
      </c>
      <c r="H1458">
        <v>45796.541169606477</v>
      </c>
      <c r="I1458" t="s">
        <v>1128</v>
      </c>
      <c r="J1458">
        <v>30</v>
      </c>
      <c r="K1458" t="s">
        <v>29</v>
      </c>
      <c r="L1458" s="2" t="s">
        <v>1472</v>
      </c>
      <c r="M1458" s="3">
        <v>75</v>
      </c>
      <c r="N1458">
        <v>1</v>
      </c>
      <c r="O1458">
        <v>7.4999999999999997E-2</v>
      </c>
      <c r="P1458" s="2" t="s">
        <v>1047</v>
      </c>
      <c r="Q1458" t="s">
        <v>1954</v>
      </c>
      <c r="R1458" t="s">
        <v>1044</v>
      </c>
      <c r="S1458" t="s">
        <v>1047</v>
      </c>
      <c r="T1458" t="s">
        <v>2485</v>
      </c>
      <c r="U1458">
        <v>75.221433298611373</v>
      </c>
      <c r="V1458" t="s">
        <v>1047</v>
      </c>
      <c r="W1458" t="s">
        <v>6550</v>
      </c>
    </row>
    <row r="1459" spans="1:23" x14ac:dyDescent="0.3">
      <c r="A1459" t="s">
        <v>1036</v>
      </c>
      <c r="B1459" t="s">
        <v>5921</v>
      </c>
      <c r="C1459" t="s">
        <v>639</v>
      </c>
      <c r="D1459">
        <v>60344</v>
      </c>
      <c r="E1459" t="s">
        <v>6551</v>
      </c>
      <c r="F1459" t="s">
        <v>6552</v>
      </c>
      <c r="G1459" s="1" t="s">
        <v>6553</v>
      </c>
      <c r="H1459">
        <v>45793.751005509257</v>
      </c>
      <c r="I1459" t="s">
        <v>6554</v>
      </c>
      <c r="J1459">
        <v>30</v>
      </c>
      <c r="K1459" t="s">
        <v>29</v>
      </c>
      <c r="L1459" s="2" t="s">
        <v>1472</v>
      </c>
      <c r="M1459" s="3">
        <v>360.5</v>
      </c>
      <c r="N1459">
        <v>1</v>
      </c>
      <c r="O1459">
        <v>0.36049999999999999</v>
      </c>
      <c r="P1459" s="2" t="s">
        <v>1047</v>
      </c>
      <c r="Q1459" t="s">
        <v>1879</v>
      </c>
      <c r="R1459" t="s">
        <v>1729</v>
      </c>
      <c r="S1459" t="s">
        <v>1141</v>
      </c>
      <c r="T1459" t="s">
        <v>1264</v>
      </c>
      <c r="U1459">
        <v>46.82617156249762</v>
      </c>
      <c r="V1459" t="s">
        <v>5927</v>
      </c>
      <c r="W1459" t="s">
        <v>1334</v>
      </c>
    </row>
    <row r="1460" spans="1:23" x14ac:dyDescent="0.3">
      <c r="A1460" t="s">
        <v>1036</v>
      </c>
      <c r="B1460" t="s">
        <v>625</v>
      </c>
      <c r="C1460" t="s">
        <v>626</v>
      </c>
      <c r="D1460">
        <v>57860</v>
      </c>
      <c r="E1460" t="s">
        <v>6555</v>
      </c>
      <c r="F1460" t="s">
        <v>1928</v>
      </c>
      <c r="G1460" s="1" t="s">
        <v>6556</v>
      </c>
      <c r="H1460">
        <v>45770.825333229157</v>
      </c>
      <c r="I1460" t="s">
        <v>6557</v>
      </c>
      <c r="J1460">
        <v>30</v>
      </c>
      <c r="K1460" t="s">
        <v>29</v>
      </c>
      <c r="L1460" s="2" t="s">
        <v>1472</v>
      </c>
      <c r="M1460" s="3">
        <v>44.5</v>
      </c>
      <c r="N1460">
        <v>1</v>
      </c>
      <c r="O1460">
        <v>4.4499999999999998E-2</v>
      </c>
      <c r="P1460" s="2" t="s">
        <v>1184</v>
      </c>
      <c r="Q1460" t="s">
        <v>6147</v>
      </c>
      <c r="R1460" t="s">
        <v>1729</v>
      </c>
      <c r="S1460" t="s">
        <v>1196</v>
      </c>
      <c r="T1460" t="s">
        <v>1805</v>
      </c>
      <c r="U1460">
        <v>79.210440046299482</v>
      </c>
      <c r="V1460" t="s">
        <v>1184</v>
      </c>
      <c r="W1460" t="s">
        <v>1555</v>
      </c>
    </row>
    <row r="1461" spans="1:23" x14ac:dyDescent="0.3">
      <c r="A1461" t="s">
        <v>1036</v>
      </c>
      <c r="B1461" t="s">
        <v>521</v>
      </c>
      <c r="C1461" t="s">
        <v>522</v>
      </c>
      <c r="D1461">
        <v>46691</v>
      </c>
      <c r="E1461" t="s">
        <v>6558</v>
      </c>
      <c r="F1461" t="s">
        <v>6559</v>
      </c>
      <c r="G1461" s="1" t="s">
        <v>6560</v>
      </c>
      <c r="H1461">
        <v>45758.225721261573</v>
      </c>
      <c r="I1461" t="s">
        <v>6561</v>
      </c>
      <c r="J1461">
        <v>20</v>
      </c>
      <c r="K1461" t="s">
        <v>29</v>
      </c>
      <c r="L1461" s="2" t="s">
        <v>31</v>
      </c>
      <c r="M1461" s="3">
        <v>70.33</v>
      </c>
      <c r="N1461">
        <v>1</v>
      </c>
      <c r="O1461">
        <v>7.0330000000000004E-2</v>
      </c>
      <c r="P1461" s="2" t="s">
        <v>2178</v>
      </c>
      <c r="Q1461" t="s">
        <v>1818</v>
      </c>
      <c r="R1461" t="s">
        <v>1044</v>
      </c>
      <c r="S1461" t="s">
        <v>2484</v>
      </c>
      <c r="T1461" t="s">
        <v>3080</v>
      </c>
      <c r="U1461">
        <v>95.409288703704078</v>
      </c>
      <c r="V1461" t="s">
        <v>1047</v>
      </c>
      <c r="W1461" t="s">
        <v>6360</v>
      </c>
    </row>
    <row r="1462" spans="1:23" x14ac:dyDescent="0.3">
      <c r="A1462" t="s">
        <v>1036</v>
      </c>
      <c r="B1462" t="s">
        <v>6562</v>
      </c>
      <c r="C1462" t="s">
        <v>442</v>
      </c>
      <c r="D1462">
        <v>52080</v>
      </c>
      <c r="E1462" t="s">
        <v>6563</v>
      </c>
      <c r="F1462" t="s">
        <v>6564</v>
      </c>
      <c r="G1462" s="1" t="s">
        <v>4476</v>
      </c>
      <c r="H1462">
        <v>45660.41926584491</v>
      </c>
      <c r="I1462" t="s">
        <v>6565</v>
      </c>
      <c r="J1462">
        <v>30</v>
      </c>
      <c r="K1462" t="s">
        <v>29</v>
      </c>
      <c r="L1462" s="2" t="s">
        <v>1472</v>
      </c>
      <c r="M1462" s="3">
        <v>50.8</v>
      </c>
      <c r="N1462">
        <v>1</v>
      </c>
      <c r="O1462">
        <v>5.0799999999999998E-2</v>
      </c>
      <c r="P1462" s="2" t="s">
        <v>1047</v>
      </c>
      <c r="Q1462" t="s">
        <v>1474</v>
      </c>
      <c r="R1462" t="s">
        <v>1729</v>
      </c>
      <c r="S1462" t="s">
        <v>1456</v>
      </c>
      <c r="T1462" t="s">
        <v>6566</v>
      </c>
      <c r="U1462">
        <v>213.64652194444349</v>
      </c>
      <c r="V1462" t="s">
        <v>1820</v>
      </c>
      <c r="W1462" t="s">
        <v>6567</v>
      </c>
    </row>
    <row r="1463" spans="1:23" x14ac:dyDescent="0.3">
      <c r="A1463" t="s">
        <v>1036</v>
      </c>
      <c r="B1463" t="s">
        <v>6568</v>
      </c>
      <c r="C1463" t="s">
        <v>170</v>
      </c>
      <c r="D1463">
        <v>50817</v>
      </c>
      <c r="E1463" t="s">
        <v>6569</v>
      </c>
      <c r="F1463" t="s">
        <v>6570</v>
      </c>
      <c r="G1463" s="1" t="s">
        <v>6571</v>
      </c>
      <c r="H1463">
        <v>45590.458963611112</v>
      </c>
      <c r="I1463" t="s">
        <v>6572</v>
      </c>
      <c r="J1463">
        <v>20</v>
      </c>
      <c r="K1463" t="s">
        <v>29</v>
      </c>
      <c r="L1463" s="2" t="s">
        <v>35</v>
      </c>
      <c r="M1463" s="3">
        <v>99.26</v>
      </c>
      <c r="N1463">
        <v>1</v>
      </c>
      <c r="O1463">
        <v>9.9260000000000001E-2</v>
      </c>
      <c r="P1463" s="2" t="s">
        <v>1047</v>
      </c>
      <c r="Q1463" t="s">
        <v>1740</v>
      </c>
      <c r="R1463" t="s">
        <v>1044</v>
      </c>
      <c r="S1463" t="s">
        <v>2993</v>
      </c>
      <c r="T1463" t="s">
        <v>6573</v>
      </c>
      <c r="U1463">
        <v>250.2765943402774</v>
      </c>
      <c r="V1463" t="s">
        <v>1047</v>
      </c>
      <c r="W1463" t="s">
        <v>2722</v>
      </c>
    </row>
    <row r="1464" spans="1:23" x14ac:dyDescent="0.3">
      <c r="A1464" t="s">
        <v>1036</v>
      </c>
      <c r="B1464" t="s">
        <v>481</v>
      </c>
      <c r="C1464" t="s">
        <v>482</v>
      </c>
      <c r="D1464">
        <v>31113</v>
      </c>
      <c r="E1464" t="s">
        <v>6574</v>
      </c>
      <c r="F1464" t="s">
        <v>6575</v>
      </c>
      <c r="G1464" s="1" t="s">
        <v>6576</v>
      </c>
      <c r="H1464">
        <v>45230.736439733802</v>
      </c>
      <c r="I1464" t="s">
        <v>6577</v>
      </c>
      <c r="J1464">
        <v>20</v>
      </c>
      <c r="K1464" t="s">
        <v>29</v>
      </c>
      <c r="L1464" s="2" t="s">
        <v>31</v>
      </c>
      <c r="M1464" s="3">
        <v>74.17</v>
      </c>
      <c r="N1464">
        <v>1</v>
      </c>
      <c r="O1464">
        <v>7.417E-2</v>
      </c>
      <c r="P1464" s="2" t="s">
        <v>1802</v>
      </c>
      <c r="Q1464" t="s">
        <v>6578</v>
      </c>
      <c r="R1464" t="s">
        <v>1044</v>
      </c>
      <c r="S1464" t="s">
        <v>3202</v>
      </c>
      <c r="T1464" t="s">
        <v>6579</v>
      </c>
      <c r="U1464">
        <v>607.2210829629621</v>
      </c>
      <c r="V1464" t="s">
        <v>3379</v>
      </c>
      <c r="W1464" t="s">
        <v>6580</v>
      </c>
    </row>
    <row r="1465" spans="1:23" x14ac:dyDescent="0.3">
      <c r="A1465" t="s">
        <v>1036</v>
      </c>
      <c r="B1465" t="s">
        <v>6581</v>
      </c>
      <c r="C1465" t="s">
        <v>103</v>
      </c>
      <c r="D1465">
        <v>16187</v>
      </c>
      <c r="E1465" t="s">
        <v>6582</v>
      </c>
      <c r="F1465" t="s">
        <v>6583</v>
      </c>
      <c r="G1465" s="1" t="s">
        <v>6584</v>
      </c>
      <c r="H1465">
        <v>45066.463745057867</v>
      </c>
      <c r="I1465" t="s">
        <v>1128</v>
      </c>
      <c r="J1465">
        <v>20</v>
      </c>
      <c r="K1465" t="s">
        <v>29</v>
      </c>
      <c r="L1465" s="2" t="s">
        <v>31</v>
      </c>
      <c r="M1465" s="3">
        <v>39.5</v>
      </c>
      <c r="N1465">
        <v>1</v>
      </c>
      <c r="O1465">
        <v>3.95E-2</v>
      </c>
      <c r="P1465" s="2" t="s">
        <v>1655</v>
      </c>
      <c r="Q1465" t="s">
        <v>1047</v>
      </c>
      <c r="R1465" t="s">
        <v>1044</v>
      </c>
      <c r="S1465" t="s">
        <v>1047</v>
      </c>
      <c r="T1465" t="s">
        <v>6585</v>
      </c>
      <c r="U1465">
        <v>1144.1829862962991</v>
      </c>
      <c r="V1465" t="s">
        <v>1047</v>
      </c>
      <c r="W1465" t="s">
        <v>6586</v>
      </c>
    </row>
    <row r="1466" spans="1:23" x14ac:dyDescent="0.3">
      <c r="A1466" t="s">
        <v>1036</v>
      </c>
      <c r="B1466" t="s">
        <v>1441</v>
      </c>
      <c r="C1466" t="s">
        <v>133</v>
      </c>
      <c r="D1466">
        <v>49203</v>
      </c>
      <c r="E1466" t="s">
        <v>6587</v>
      </c>
      <c r="F1466" t="s">
        <v>6588</v>
      </c>
      <c r="G1466" s="1" t="s">
        <v>6589</v>
      </c>
      <c r="H1466">
        <v>45716.481650439819</v>
      </c>
      <c r="I1466" t="s">
        <v>6590</v>
      </c>
      <c r="J1466">
        <v>90</v>
      </c>
      <c r="K1466" t="s">
        <v>31</v>
      </c>
      <c r="L1466" s="2" t="s">
        <v>1472</v>
      </c>
      <c r="M1466" s="3">
        <v>49.66</v>
      </c>
      <c r="N1466">
        <v>1</v>
      </c>
      <c r="O1466">
        <v>4.9660000000000003E-2</v>
      </c>
      <c r="P1466" s="2" t="s">
        <v>1446</v>
      </c>
      <c r="Q1466" t="s">
        <v>1474</v>
      </c>
      <c r="R1466" t="s">
        <v>1729</v>
      </c>
      <c r="S1466" t="s">
        <v>1059</v>
      </c>
      <c r="T1466" t="s">
        <v>2860</v>
      </c>
      <c r="U1466">
        <v>144.7650671643496</v>
      </c>
      <c r="V1466" t="s">
        <v>1765</v>
      </c>
      <c r="W1466" t="s">
        <v>1766</v>
      </c>
    </row>
    <row r="1467" spans="1:23" x14ac:dyDescent="0.3">
      <c r="A1467" t="s">
        <v>1036</v>
      </c>
      <c r="B1467" t="s">
        <v>536</v>
      </c>
      <c r="C1467" t="s">
        <v>536</v>
      </c>
      <c r="D1467">
        <v>61453</v>
      </c>
      <c r="E1467" t="s">
        <v>6591</v>
      </c>
      <c r="F1467" t="s">
        <v>1047</v>
      </c>
      <c r="G1467" s="1" t="s">
        <v>1047</v>
      </c>
      <c r="H1467">
        <v>45815.605781828708</v>
      </c>
      <c r="I1467" t="s">
        <v>6592</v>
      </c>
      <c r="J1467">
        <v>10</v>
      </c>
      <c r="K1467" t="s">
        <v>6593</v>
      </c>
      <c r="L1467" s="2" t="s">
        <v>25</v>
      </c>
      <c r="M1467" s="3">
        <v>120</v>
      </c>
      <c r="N1467">
        <v>1</v>
      </c>
      <c r="O1467">
        <v>0.12</v>
      </c>
      <c r="P1467" s="2" t="s">
        <v>1473</v>
      </c>
      <c r="Q1467" t="s">
        <v>6594</v>
      </c>
      <c r="R1467" t="s">
        <v>1044</v>
      </c>
      <c r="S1467" t="s">
        <v>1045</v>
      </c>
      <c r="T1467" t="s">
        <v>6595</v>
      </c>
      <c r="U1467">
        <v>1.3942798379648591</v>
      </c>
      <c r="V1467" t="s">
        <v>1047</v>
      </c>
      <c r="W1467" t="s">
        <v>1047</v>
      </c>
    </row>
    <row r="1468" spans="1:23" x14ac:dyDescent="0.3">
      <c r="A1468" t="s">
        <v>1036</v>
      </c>
      <c r="B1468" t="s">
        <v>536</v>
      </c>
      <c r="C1468" t="s">
        <v>536</v>
      </c>
      <c r="D1468">
        <v>61453</v>
      </c>
      <c r="E1468" t="s">
        <v>6596</v>
      </c>
      <c r="F1468" t="s">
        <v>1047</v>
      </c>
      <c r="G1468" s="1" t="s">
        <v>1047</v>
      </c>
      <c r="H1468">
        <v>45815.60514324074</v>
      </c>
      <c r="I1468" t="s">
        <v>6597</v>
      </c>
      <c r="J1468">
        <v>10</v>
      </c>
      <c r="K1468" t="s">
        <v>6593</v>
      </c>
      <c r="L1468" s="2" t="s">
        <v>25</v>
      </c>
      <c r="M1468" s="3">
        <v>120</v>
      </c>
      <c r="N1468">
        <v>1</v>
      </c>
      <c r="O1468">
        <v>0.12</v>
      </c>
      <c r="P1468" s="2" t="s">
        <v>1473</v>
      </c>
      <c r="Q1468" t="s">
        <v>6594</v>
      </c>
      <c r="R1468" t="s">
        <v>1044</v>
      </c>
      <c r="S1468" t="s">
        <v>1045</v>
      </c>
      <c r="T1468" t="s">
        <v>6595</v>
      </c>
      <c r="U1468">
        <v>1.3949187963007721</v>
      </c>
      <c r="V1468" t="s">
        <v>1047</v>
      </c>
      <c r="W1468" t="s">
        <v>1047</v>
      </c>
    </row>
    <row r="1469" spans="1:23" x14ac:dyDescent="0.3">
      <c r="A1469" t="s">
        <v>1036</v>
      </c>
      <c r="B1469" t="s">
        <v>536</v>
      </c>
      <c r="C1469" t="s">
        <v>536</v>
      </c>
      <c r="D1469">
        <v>61453</v>
      </c>
      <c r="E1469" t="s">
        <v>6598</v>
      </c>
      <c r="F1469" t="s">
        <v>1047</v>
      </c>
      <c r="G1469" s="1" t="s">
        <v>1047</v>
      </c>
      <c r="H1469">
        <v>45815.604338993056</v>
      </c>
      <c r="I1469" t="s">
        <v>6599</v>
      </c>
      <c r="J1469">
        <v>10</v>
      </c>
      <c r="K1469" t="s">
        <v>6593</v>
      </c>
      <c r="L1469" s="2" t="s">
        <v>25</v>
      </c>
      <c r="M1469" s="3">
        <v>120</v>
      </c>
      <c r="N1469">
        <v>1</v>
      </c>
      <c r="O1469">
        <v>0.12</v>
      </c>
      <c r="P1469" s="2" t="s">
        <v>1473</v>
      </c>
      <c r="Q1469" t="s">
        <v>6594</v>
      </c>
      <c r="R1469" t="s">
        <v>1044</v>
      </c>
      <c r="S1469" t="s">
        <v>1045</v>
      </c>
      <c r="T1469" t="s">
        <v>6595</v>
      </c>
      <c r="U1469">
        <v>1.3962237962987269</v>
      </c>
      <c r="V1469" t="s">
        <v>1047</v>
      </c>
      <c r="W1469" t="s">
        <v>1047</v>
      </c>
    </row>
    <row r="1470" spans="1:23" x14ac:dyDescent="0.3">
      <c r="A1470" t="s">
        <v>1036</v>
      </c>
      <c r="B1470" t="s">
        <v>536</v>
      </c>
      <c r="C1470" t="s">
        <v>536</v>
      </c>
      <c r="D1470">
        <v>61453</v>
      </c>
      <c r="E1470" t="s">
        <v>6600</v>
      </c>
      <c r="F1470" t="s">
        <v>1047</v>
      </c>
      <c r="G1470" s="1" t="s">
        <v>1047</v>
      </c>
      <c r="H1470">
        <v>45815.603265659724</v>
      </c>
      <c r="I1470" t="s">
        <v>6601</v>
      </c>
      <c r="J1470">
        <v>10</v>
      </c>
      <c r="K1470" t="s">
        <v>6593</v>
      </c>
      <c r="L1470" s="2" t="s">
        <v>25</v>
      </c>
      <c r="M1470" s="3">
        <v>120</v>
      </c>
      <c r="N1470">
        <v>1</v>
      </c>
      <c r="O1470">
        <v>0.12</v>
      </c>
      <c r="P1470" s="2" t="s">
        <v>1473</v>
      </c>
      <c r="Q1470" t="s">
        <v>6594</v>
      </c>
      <c r="R1470" t="s">
        <v>1044</v>
      </c>
      <c r="S1470" t="s">
        <v>1045</v>
      </c>
      <c r="T1470" t="s">
        <v>6595</v>
      </c>
      <c r="U1470">
        <v>1.396802696763189</v>
      </c>
      <c r="V1470" t="s">
        <v>1047</v>
      </c>
      <c r="W1470" t="s">
        <v>1047</v>
      </c>
    </row>
    <row r="1471" spans="1:23" x14ac:dyDescent="0.3">
      <c r="A1471" t="s">
        <v>1036</v>
      </c>
      <c r="B1471" t="s">
        <v>536</v>
      </c>
      <c r="C1471" t="s">
        <v>536</v>
      </c>
      <c r="D1471">
        <v>61453</v>
      </c>
      <c r="E1471" t="s">
        <v>6602</v>
      </c>
      <c r="F1471" t="s">
        <v>1047</v>
      </c>
      <c r="G1471" s="1" t="s">
        <v>1047</v>
      </c>
      <c r="H1471">
        <v>45815.60250789352</v>
      </c>
      <c r="I1471" t="s">
        <v>6603</v>
      </c>
      <c r="J1471">
        <v>10</v>
      </c>
      <c r="K1471" t="s">
        <v>6593</v>
      </c>
      <c r="L1471" s="2" t="s">
        <v>25</v>
      </c>
      <c r="M1471" s="3">
        <v>120</v>
      </c>
      <c r="N1471">
        <v>1</v>
      </c>
      <c r="O1471">
        <v>0.12</v>
      </c>
      <c r="P1471" s="2" t="s">
        <v>1473</v>
      </c>
      <c r="Q1471" t="s">
        <v>6594</v>
      </c>
      <c r="R1471" t="s">
        <v>1044</v>
      </c>
      <c r="S1471" t="s">
        <v>1045</v>
      </c>
      <c r="T1471" t="s">
        <v>6595</v>
      </c>
      <c r="U1471">
        <v>1.3975640856515379</v>
      </c>
      <c r="V1471" t="s">
        <v>1047</v>
      </c>
      <c r="W1471" t="s">
        <v>1047</v>
      </c>
    </row>
    <row r="1472" spans="1:23" x14ac:dyDescent="0.3">
      <c r="A1472" t="s">
        <v>1036</v>
      </c>
      <c r="B1472" t="s">
        <v>6604</v>
      </c>
      <c r="C1472" t="s">
        <v>6604</v>
      </c>
      <c r="D1472">
        <v>61256</v>
      </c>
      <c r="E1472" t="s">
        <v>6605</v>
      </c>
      <c r="F1472" t="s">
        <v>1047</v>
      </c>
      <c r="G1472" s="1" t="s">
        <v>1047</v>
      </c>
      <c r="H1472">
        <v>45815.437946111109</v>
      </c>
      <c r="I1472" t="s">
        <v>1128</v>
      </c>
      <c r="J1472">
        <v>10</v>
      </c>
      <c r="K1472" t="s">
        <v>6593</v>
      </c>
      <c r="L1472" s="2" t="s">
        <v>25</v>
      </c>
      <c r="M1472" s="3">
        <v>51</v>
      </c>
      <c r="N1472">
        <v>1</v>
      </c>
      <c r="O1472">
        <v>5.0999999999999997E-2</v>
      </c>
      <c r="P1472" s="2" t="s">
        <v>1047</v>
      </c>
      <c r="Q1472" t="s">
        <v>6594</v>
      </c>
      <c r="R1472" t="s">
        <v>1044</v>
      </c>
      <c r="S1472" t="s">
        <v>1047</v>
      </c>
      <c r="T1472" t="s">
        <v>6595</v>
      </c>
      <c r="U1472">
        <v>1.5621510069468061</v>
      </c>
      <c r="V1472" t="s">
        <v>1047</v>
      </c>
      <c r="W1472" t="s">
        <v>1047</v>
      </c>
    </row>
    <row r="1473" spans="1:23" x14ac:dyDescent="0.3">
      <c r="A1473" t="s">
        <v>1036</v>
      </c>
      <c r="B1473" t="s">
        <v>143</v>
      </c>
      <c r="C1473" t="s">
        <v>143</v>
      </c>
      <c r="D1473">
        <v>51310</v>
      </c>
      <c r="E1473" t="s">
        <v>6606</v>
      </c>
      <c r="F1473" t="s">
        <v>1047</v>
      </c>
      <c r="G1473" s="1" t="s">
        <v>1047</v>
      </c>
      <c r="H1473">
        <v>45814.640682696758</v>
      </c>
      <c r="I1473" t="s">
        <v>1128</v>
      </c>
      <c r="J1473">
        <v>10</v>
      </c>
      <c r="K1473" t="s">
        <v>6593</v>
      </c>
      <c r="L1473" s="2" t="s">
        <v>25</v>
      </c>
      <c r="M1473" s="3">
        <v>40.4</v>
      </c>
      <c r="N1473">
        <v>1</v>
      </c>
      <c r="O1473">
        <v>4.0399999999999998E-2</v>
      </c>
      <c r="P1473" s="2" t="s">
        <v>1620</v>
      </c>
      <c r="Q1473" t="s">
        <v>6594</v>
      </c>
      <c r="R1473" t="s">
        <v>1044</v>
      </c>
      <c r="S1473" t="s">
        <v>1047</v>
      </c>
      <c r="T1473" t="s">
        <v>2073</v>
      </c>
      <c r="U1473">
        <v>2.3594972453720402</v>
      </c>
      <c r="V1473" t="s">
        <v>1047</v>
      </c>
      <c r="W1473" t="s">
        <v>1047</v>
      </c>
    </row>
    <row r="1474" spans="1:23" x14ac:dyDescent="0.3">
      <c r="A1474" t="s">
        <v>1036</v>
      </c>
      <c r="B1474" t="s">
        <v>143</v>
      </c>
      <c r="C1474" t="s">
        <v>143</v>
      </c>
      <c r="D1474">
        <v>51310</v>
      </c>
      <c r="E1474" t="s">
        <v>6607</v>
      </c>
      <c r="F1474" t="s">
        <v>1047</v>
      </c>
      <c r="G1474" s="1" t="s">
        <v>1047</v>
      </c>
      <c r="H1474">
        <v>45814.639668854157</v>
      </c>
      <c r="I1474" t="s">
        <v>1128</v>
      </c>
      <c r="J1474">
        <v>10</v>
      </c>
      <c r="K1474" t="s">
        <v>6593</v>
      </c>
      <c r="L1474" s="2" t="s">
        <v>25</v>
      </c>
      <c r="M1474" s="3">
        <v>40.4</v>
      </c>
      <c r="N1474">
        <v>1</v>
      </c>
      <c r="O1474">
        <v>4.0399999999999998E-2</v>
      </c>
      <c r="P1474" s="2" t="s">
        <v>1620</v>
      </c>
      <c r="Q1474" t="s">
        <v>6594</v>
      </c>
      <c r="R1474" t="s">
        <v>1044</v>
      </c>
      <c r="S1474" t="s">
        <v>1047</v>
      </c>
      <c r="T1474" t="s">
        <v>2073</v>
      </c>
      <c r="U1474">
        <v>2.360479444439989</v>
      </c>
      <c r="V1474" t="s">
        <v>1047</v>
      </c>
      <c r="W1474" t="s">
        <v>1047</v>
      </c>
    </row>
    <row r="1475" spans="1:23" x14ac:dyDescent="0.3">
      <c r="A1475" t="s">
        <v>1036</v>
      </c>
      <c r="B1475" t="s">
        <v>100</v>
      </c>
      <c r="C1475" t="s">
        <v>100</v>
      </c>
      <c r="D1475">
        <v>44868</v>
      </c>
      <c r="E1475" t="s">
        <v>6608</v>
      </c>
      <c r="F1475" t="s">
        <v>1047</v>
      </c>
      <c r="G1475" s="1" t="s">
        <v>1047</v>
      </c>
      <c r="H1475">
        <v>45813.876209259259</v>
      </c>
      <c r="I1475" t="s">
        <v>6609</v>
      </c>
      <c r="J1475">
        <v>10</v>
      </c>
      <c r="K1475" t="s">
        <v>6593</v>
      </c>
      <c r="L1475" s="2" t="s">
        <v>25</v>
      </c>
      <c r="M1475" s="3">
        <v>36.299999999999997</v>
      </c>
      <c r="N1475">
        <v>1</v>
      </c>
      <c r="O1475">
        <v>3.6299999999999999E-2</v>
      </c>
      <c r="P1475" s="2" t="s">
        <v>1655</v>
      </c>
      <c r="Q1475" t="s">
        <v>6610</v>
      </c>
      <c r="R1475" t="s">
        <v>1044</v>
      </c>
      <c r="S1475" t="s">
        <v>1730</v>
      </c>
      <c r="T1475" t="s">
        <v>2088</v>
      </c>
      <c r="U1475">
        <v>3.1239950925955782</v>
      </c>
      <c r="V1475" t="s">
        <v>1047</v>
      </c>
      <c r="W1475" t="s">
        <v>1047</v>
      </c>
    </row>
    <row r="1476" spans="1:23" x14ac:dyDescent="0.3">
      <c r="A1476" t="s">
        <v>1036</v>
      </c>
      <c r="B1476" t="s">
        <v>442</v>
      </c>
      <c r="C1476" t="s">
        <v>442</v>
      </c>
      <c r="D1476">
        <v>54480</v>
      </c>
      <c r="E1476" t="s">
        <v>6611</v>
      </c>
      <c r="F1476" t="s">
        <v>1047</v>
      </c>
      <c r="G1476" s="1" t="s">
        <v>1047</v>
      </c>
      <c r="H1476">
        <v>45813.591941192128</v>
      </c>
      <c r="I1476" t="s">
        <v>6612</v>
      </c>
      <c r="J1476">
        <v>10</v>
      </c>
      <c r="K1476" t="s">
        <v>6593</v>
      </c>
      <c r="L1476" s="2" t="s">
        <v>25</v>
      </c>
      <c r="M1476" s="3">
        <v>50.8</v>
      </c>
      <c r="N1476">
        <v>1</v>
      </c>
      <c r="O1476">
        <v>5.0799999999999998E-2</v>
      </c>
      <c r="P1476" s="2" t="s">
        <v>1047</v>
      </c>
      <c r="Q1476" t="s">
        <v>6613</v>
      </c>
      <c r="R1476" t="s">
        <v>1044</v>
      </c>
      <c r="S1476" t="s">
        <v>1730</v>
      </c>
      <c r="T1476" t="s">
        <v>2088</v>
      </c>
      <c r="U1476">
        <v>3.4081398842608901</v>
      </c>
      <c r="V1476" t="s">
        <v>1047</v>
      </c>
      <c r="W1476" t="s">
        <v>1047</v>
      </c>
    </row>
    <row r="1477" spans="1:23" x14ac:dyDescent="0.3">
      <c r="A1477" t="s">
        <v>1036</v>
      </c>
      <c r="B1477" t="s">
        <v>696</v>
      </c>
      <c r="C1477" t="s">
        <v>696</v>
      </c>
      <c r="D1477">
        <v>61177</v>
      </c>
      <c r="E1477" t="s">
        <v>6614</v>
      </c>
      <c r="F1477" t="s">
        <v>1047</v>
      </c>
      <c r="G1477" s="1" t="s">
        <v>1047</v>
      </c>
      <c r="H1477">
        <v>45813.579489340278</v>
      </c>
      <c r="I1477" t="s">
        <v>6615</v>
      </c>
      <c r="J1477">
        <v>10</v>
      </c>
      <c r="K1477" t="s">
        <v>6593</v>
      </c>
      <c r="L1477" s="2" t="s">
        <v>25</v>
      </c>
      <c r="M1477" s="3">
        <v>102.8</v>
      </c>
      <c r="N1477">
        <v>1</v>
      </c>
      <c r="O1477">
        <v>0.1028</v>
      </c>
      <c r="P1477" s="2" t="s">
        <v>2521</v>
      </c>
      <c r="Q1477" t="s">
        <v>6616</v>
      </c>
      <c r="R1477" t="s">
        <v>1044</v>
      </c>
      <c r="S1477" t="s">
        <v>1045</v>
      </c>
      <c r="T1477" t="s">
        <v>2088</v>
      </c>
      <c r="U1477">
        <v>3.4205429050925891</v>
      </c>
      <c r="V1477" t="s">
        <v>1047</v>
      </c>
      <c r="W1477" t="s">
        <v>1047</v>
      </c>
    </row>
    <row r="1478" spans="1:23" x14ac:dyDescent="0.3">
      <c r="A1478" t="s">
        <v>1036</v>
      </c>
      <c r="B1478" t="s">
        <v>324</v>
      </c>
      <c r="C1478" t="s">
        <v>324</v>
      </c>
      <c r="D1478">
        <v>59856</v>
      </c>
      <c r="E1478" t="s">
        <v>6617</v>
      </c>
      <c r="F1478" t="s">
        <v>1047</v>
      </c>
      <c r="G1478" s="1" t="s">
        <v>1047</v>
      </c>
      <c r="H1478">
        <v>45811.745772650473</v>
      </c>
      <c r="I1478" t="s">
        <v>1128</v>
      </c>
      <c r="J1478">
        <v>10</v>
      </c>
      <c r="K1478" t="s">
        <v>6593</v>
      </c>
      <c r="L1478" s="2" t="s">
        <v>25</v>
      </c>
      <c r="M1478" s="3">
        <v>111.5</v>
      </c>
      <c r="N1478">
        <v>1</v>
      </c>
      <c r="O1478">
        <v>0.1115</v>
      </c>
      <c r="P1478" s="2" t="s">
        <v>1246</v>
      </c>
      <c r="Q1478" t="s">
        <v>6610</v>
      </c>
      <c r="R1478" t="s">
        <v>1044</v>
      </c>
      <c r="S1478" t="s">
        <v>1047</v>
      </c>
      <c r="T1478" t="s">
        <v>2106</v>
      </c>
      <c r="U1478">
        <v>5.2543261689788778</v>
      </c>
      <c r="V1478" t="s">
        <v>1047</v>
      </c>
      <c r="W1478" t="s">
        <v>1047</v>
      </c>
    </row>
    <row r="1479" spans="1:23" x14ac:dyDescent="0.3">
      <c r="A1479" t="s">
        <v>1036</v>
      </c>
      <c r="B1479" t="s">
        <v>324</v>
      </c>
      <c r="C1479" t="s">
        <v>324</v>
      </c>
      <c r="D1479">
        <v>59856</v>
      </c>
      <c r="E1479" t="s">
        <v>6618</v>
      </c>
      <c r="F1479" t="s">
        <v>1047</v>
      </c>
      <c r="G1479" s="1" t="s">
        <v>1047</v>
      </c>
      <c r="H1479">
        <v>45811.743655706021</v>
      </c>
      <c r="I1479" t="s">
        <v>1128</v>
      </c>
      <c r="J1479">
        <v>10</v>
      </c>
      <c r="K1479" t="s">
        <v>6593</v>
      </c>
      <c r="L1479" s="2" t="s">
        <v>25</v>
      </c>
      <c r="M1479" s="3">
        <v>111.5</v>
      </c>
      <c r="N1479">
        <v>1</v>
      </c>
      <c r="O1479">
        <v>0.1115</v>
      </c>
      <c r="P1479" s="2" t="s">
        <v>1246</v>
      </c>
      <c r="Q1479" t="s">
        <v>6610</v>
      </c>
      <c r="R1479" t="s">
        <v>1044</v>
      </c>
      <c r="S1479" t="s">
        <v>1047</v>
      </c>
      <c r="T1479" t="s">
        <v>2106</v>
      </c>
      <c r="U1479">
        <v>5.2564838657417567</v>
      </c>
      <c r="V1479" t="s">
        <v>1047</v>
      </c>
      <c r="W1479" t="s">
        <v>1047</v>
      </c>
    </row>
    <row r="1480" spans="1:23" x14ac:dyDescent="0.3">
      <c r="A1480" t="s">
        <v>1036</v>
      </c>
      <c r="B1480" t="s">
        <v>800</v>
      </c>
      <c r="C1480" t="s">
        <v>800</v>
      </c>
      <c r="D1480">
        <v>50809</v>
      </c>
      <c r="E1480" t="s">
        <v>6619</v>
      </c>
      <c r="F1480" t="s">
        <v>1047</v>
      </c>
      <c r="G1480" s="1" t="s">
        <v>1047</v>
      </c>
      <c r="H1480">
        <v>45811.080231493062</v>
      </c>
      <c r="I1480" t="s">
        <v>6620</v>
      </c>
      <c r="J1480">
        <v>10</v>
      </c>
      <c r="K1480" t="s">
        <v>6593</v>
      </c>
      <c r="L1480" s="2" t="s">
        <v>25</v>
      </c>
      <c r="M1480" s="3">
        <v>43.8</v>
      </c>
      <c r="N1480">
        <v>1</v>
      </c>
      <c r="O1480">
        <v>4.3799999999999999E-2</v>
      </c>
      <c r="P1480" s="2" t="s">
        <v>1047</v>
      </c>
      <c r="Q1480" t="s">
        <v>6621</v>
      </c>
      <c r="R1480" t="s">
        <v>1044</v>
      </c>
      <c r="S1480" t="s">
        <v>1781</v>
      </c>
      <c r="T1480" t="s">
        <v>2106</v>
      </c>
      <c r="U1480">
        <v>5.9200480555591639</v>
      </c>
      <c r="V1480" t="s">
        <v>1047</v>
      </c>
      <c r="W1480" t="s">
        <v>1047</v>
      </c>
    </row>
    <row r="1481" spans="1:23" x14ac:dyDescent="0.3">
      <c r="A1481" t="s">
        <v>1036</v>
      </c>
      <c r="B1481" t="s">
        <v>324</v>
      </c>
      <c r="C1481" t="s">
        <v>324</v>
      </c>
      <c r="D1481">
        <v>59733</v>
      </c>
      <c r="E1481" t="s">
        <v>6622</v>
      </c>
      <c r="F1481" t="s">
        <v>1047</v>
      </c>
      <c r="G1481" s="1" t="s">
        <v>1047</v>
      </c>
      <c r="H1481">
        <v>45810.95939319444</v>
      </c>
      <c r="I1481" t="s">
        <v>1128</v>
      </c>
      <c r="J1481">
        <v>10</v>
      </c>
      <c r="K1481" t="s">
        <v>6593</v>
      </c>
      <c r="L1481" s="2" t="s">
        <v>25</v>
      </c>
      <c r="M1481" s="3">
        <v>111.5</v>
      </c>
      <c r="N1481">
        <v>1</v>
      </c>
      <c r="O1481">
        <v>0.1115</v>
      </c>
      <c r="P1481" s="2" t="s">
        <v>1246</v>
      </c>
      <c r="Q1481" t="s">
        <v>6610</v>
      </c>
      <c r="R1481" t="s">
        <v>1044</v>
      </c>
      <c r="S1481" t="s">
        <v>1047</v>
      </c>
      <c r="T1481" t="s">
        <v>2411</v>
      </c>
      <c r="U1481">
        <v>6.0407640624980559</v>
      </c>
      <c r="V1481" t="s">
        <v>1047</v>
      </c>
      <c r="W1481" t="s">
        <v>1047</v>
      </c>
    </row>
    <row r="1482" spans="1:23" x14ac:dyDescent="0.3">
      <c r="A1482" t="s">
        <v>1036</v>
      </c>
      <c r="B1482" t="s">
        <v>987</v>
      </c>
      <c r="C1482" t="s">
        <v>987</v>
      </c>
      <c r="D1482">
        <v>60355</v>
      </c>
      <c r="E1482" t="s">
        <v>6623</v>
      </c>
      <c r="F1482" t="s">
        <v>1047</v>
      </c>
      <c r="G1482" s="1" t="s">
        <v>1047</v>
      </c>
      <c r="H1482">
        <v>45808.474053900463</v>
      </c>
      <c r="I1482" t="s">
        <v>6624</v>
      </c>
      <c r="J1482">
        <v>10</v>
      </c>
      <c r="K1482" t="s">
        <v>6593</v>
      </c>
      <c r="L1482" s="2" t="s">
        <v>25</v>
      </c>
      <c r="M1482" s="3">
        <v>185</v>
      </c>
      <c r="N1482">
        <v>1</v>
      </c>
      <c r="O1482">
        <v>0.185</v>
      </c>
      <c r="P1482" s="2" t="s">
        <v>6625</v>
      </c>
      <c r="Q1482" t="s">
        <v>6613</v>
      </c>
      <c r="R1482" t="s">
        <v>1044</v>
      </c>
      <c r="S1482" t="s">
        <v>1304</v>
      </c>
      <c r="T1482" t="s">
        <v>2117</v>
      </c>
      <c r="U1482">
        <v>8.5261212268524105</v>
      </c>
      <c r="V1482" t="s">
        <v>1047</v>
      </c>
      <c r="W1482" t="s">
        <v>1047</v>
      </c>
    </row>
    <row r="1483" spans="1:23" x14ac:dyDescent="0.3">
      <c r="A1483" t="s">
        <v>1036</v>
      </c>
      <c r="B1483" t="s">
        <v>572</v>
      </c>
      <c r="C1483" t="s">
        <v>572</v>
      </c>
      <c r="D1483">
        <v>52991</v>
      </c>
      <c r="E1483" t="s">
        <v>6626</v>
      </c>
      <c r="F1483" t="s">
        <v>1047</v>
      </c>
      <c r="G1483" s="1" t="s">
        <v>1047</v>
      </c>
      <c r="H1483">
        <v>45807.979359884259</v>
      </c>
      <c r="I1483" t="s">
        <v>6627</v>
      </c>
      <c r="J1483">
        <v>10</v>
      </c>
      <c r="K1483" t="s">
        <v>6593</v>
      </c>
      <c r="L1483" s="2" t="s">
        <v>25</v>
      </c>
      <c r="M1483" s="3">
        <v>72.599999999999994</v>
      </c>
      <c r="N1483">
        <v>1</v>
      </c>
      <c r="O1483">
        <v>7.2599999999999998E-2</v>
      </c>
      <c r="P1483" s="2" t="s">
        <v>1802</v>
      </c>
      <c r="Q1483" t="s">
        <v>6616</v>
      </c>
      <c r="R1483" t="s">
        <v>1044</v>
      </c>
      <c r="S1483" t="s">
        <v>1819</v>
      </c>
      <c r="T1483" t="s">
        <v>2510</v>
      </c>
      <c r="U1483">
        <v>9.0207621412046137</v>
      </c>
      <c r="V1483" t="s">
        <v>1047</v>
      </c>
      <c r="W1483" t="s">
        <v>1047</v>
      </c>
    </row>
    <row r="1484" spans="1:23" x14ac:dyDescent="0.3">
      <c r="A1484" t="s">
        <v>1036</v>
      </c>
      <c r="B1484" t="s">
        <v>324</v>
      </c>
      <c r="C1484" t="s">
        <v>324</v>
      </c>
      <c r="D1484">
        <v>59856</v>
      </c>
      <c r="E1484" t="s">
        <v>6628</v>
      </c>
      <c r="F1484" t="s">
        <v>1047</v>
      </c>
      <c r="G1484" s="1" t="s">
        <v>1047</v>
      </c>
      <c r="H1484">
        <v>45799.974229317129</v>
      </c>
      <c r="I1484" t="s">
        <v>6629</v>
      </c>
      <c r="J1484">
        <v>10</v>
      </c>
      <c r="K1484" t="s">
        <v>6593</v>
      </c>
      <c r="L1484" s="2" t="s">
        <v>25</v>
      </c>
      <c r="M1484" s="3">
        <v>111.5</v>
      </c>
      <c r="N1484">
        <v>1</v>
      </c>
      <c r="O1484">
        <v>0.1115</v>
      </c>
      <c r="P1484" s="2" t="s">
        <v>1246</v>
      </c>
      <c r="Q1484" t="s">
        <v>6621</v>
      </c>
      <c r="R1484" t="s">
        <v>1044</v>
      </c>
      <c r="S1484" t="s">
        <v>2185</v>
      </c>
      <c r="T1484" t="s">
        <v>2137</v>
      </c>
      <c r="U1484">
        <v>17.025792870372239</v>
      </c>
      <c r="V1484" t="s">
        <v>1047</v>
      </c>
      <c r="W1484" t="s">
        <v>1047</v>
      </c>
    </row>
    <row r="1485" spans="1:23" x14ac:dyDescent="0.3">
      <c r="A1485" t="s">
        <v>1036</v>
      </c>
      <c r="B1485" t="s">
        <v>1441</v>
      </c>
      <c r="C1485" t="s">
        <v>133</v>
      </c>
      <c r="D1485">
        <v>54864</v>
      </c>
      <c r="E1485" t="s">
        <v>6630</v>
      </c>
      <c r="F1485" t="s">
        <v>6232</v>
      </c>
      <c r="G1485" s="1" t="s">
        <v>6631</v>
      </c>
      <c r="H1485">
        <v>45816.322259340282</v>
      </c>
      <c r="I1485" t="s">
        <v>6632</v>
      </c>
      <c r="J1485">
        <v>70</v>
      </c>
      <c r="K1485" t="s">
        <v>3702</v>
      </c>
      <c r="L1485" s="2" t="s">
        <v>3991</v>
      </c>
      <c r="M1485" s="3">
        <v>49.66</v>
      </c>
      <c r="N1485">
        <v>1</v>
      </c>
      <c r="O1485">
        <v>4.9660000000000003E-2</v>
      </c>
      <c r="P1485" s="2" t="s">
        <v>1446</v>
      </c>
      <c r="Q1485" t="s">
        <v>1474</v>
      </c>
      <c r="R1485" t="s">
        <v>1044</v>
      </c>
      <c r="S1485" t="s">
        <v>1238</v>
      </c>
      <c r="T1485" t="s">
        <v>1316</v>
      </c>
      <c r="U1485">
        <v>49.955035891201987</v>
      </c>
      <c r="V1485" t="s">
        <v>1047</v>
      </c>
      <c r="W1485" t="s">
        <v>1047</v>
      </c>
    </row>
    <row r="1486" spans="1:23" x14ac:dyDescent="0.3">
      <c r="A1486" t="s">
        <v>1036</v>
      </c>
      <c r="B1486" t="s">
        <v>1441</v>
      </c>
      <c r="C1486" t="s">
        <v>133</v>
      </c>
      <c r="D1486">
        <v>60502</v>
      </c>
      <c r="E1486" t="s">
        <v>6633</v>
      </c>
      <c r="F1486" t="s">
        <v>4650</v>
      </c>
      <c r="G1486" s="1" t="s">
        <v>6634</v>
      </c>
      <c r="H1486">
        <v>45816.321100960653</v>
      </c>
      <c r="I1486" t="s">
        <v>6635</v>
      </c>
      <c r="J1486">
        <v>70</v>
      </c>
      <c r="K1486" t="s">
        <v>3702</v>
      </c>
      <c r="L1486" s="2" t="s">
        <v>3991</v>
      </c>
      <c r="M1486" s="3">
        <v>49.66</v>
      </c>
      <c r="N1486">
        <v>1</v>
      </c>
      <c r="O1486">
        <v>4.9660000000000003E-2</v>
      </c>
      <c r="P1486" s="2" t="s">
        <v>1446</v>
      </c>
      <c r="Q1486" t="s">
        <v>1474</v>
      </c>
      <c r="R1486" t="s">
        <v>1044</v>
      </c>
      <c r="S1486" t="s">
        <v>1238</v>
      </c>
      <c r="T1486" t="s">
        <v>2219</v>
      </c>
      <c r="U1486">
        <v>21.510207476851061</v>
      </c>
      <c r="V1486" t="s">
        <v>1047</v>
      </c>
      <c r="W1486" t="s">
        <v>1047</v>
      </c>
    </row>
    <row r="1487" spans="1:23" x14ac:dyDescent="0.3">
      <c r="A1487" t="s">
        <v>1036</v>
      </c>
      <c r="B1487" t="s">
        <v>1441</v>
      </c>
      <c r="C1487" t="s">
        <v>133</v>
      </c>
      <c r="D1487">
        <v>54146</v>
      </c>
      <c r="E1487" t="s">
        <v>6636</v>
      </c>
      <c r="F1487" t="s">
        <v>6637</v>
      </c>
      <c r="G1487" s="1" t="s">
        <v>6638</v>
      </c>
      <c r="H1487">
        <v>45816.318619849539</v>
      </c>
      <c r="I1487" t="s">
        <v>6639</v>
      </c>
      <c r="J1487">
        <v>70</v>
      </c>
      <c r="K1487" t="s">
        <v>3702</v>
      </c>
      <c r="L1487" s="2" t="s">
        <v>3991</v>
      </c>
      <c r="M1487" s="3">
        <v>49.66</v>
      </c>
      <c r="N1487">
        <v>1</v>
      </c>
      <c r="O1487">
        <v>4.9660000000000003E-2</v>
      </c>
      <c r="P1487" s="2" t="s">
        <v>1446</v>
      </c>
      <c r="Q1487" t="s">
        <v>1474</v>
      </c>
      <c r="R1487" t="s">
        <v>1044</v>
      </c>
      <c r="S1487" t="s">
        <v>1238</v>
      </c>
      <c r="T1487" t="s">
        <v>3187</v>
      </c>
      <c r="U1487">
        <v>103.5589667592576</v>
      </c>
      <c r="V1487" t="s">
        <v>1047</v>
      </c>
      <c r="W1487" t="s">
        <v>1047</v>
      </c>
    </row>
    <row r="1488" spans="1:23" x14ac:dyDescent="0.3">
      <c r="A1488" t="s">
        <v>1036</v>
      </c>
      <c r="B1488" t="s">
        <v>1441</v>
      </c>
      <c r="C1488" t="s">
        <v>133</v>
      </c>
      <c r="D1488">
        <v>60502</v>
      </c>
      <c r="E1488" t="s">
        <v>6640</v>
      </c>
      <c r="F1488" t="s">
        <v>6641</v>
      </c>
      <c r="G1488" s="1" t="s">
        <v>6642</v>
      </c>
      <c r="H1488">
        <v>45816.31846988426</v>
      </c>
      <c r="I1488" t="s">
        <v>6643</v>
      </c>
      <c r="J1488">
        <v>70</v>
      </c>
      <c r="K1488" t="s">
        <v>3702</v>
      </c>
      <c r="L1488" s="2" t="s">
        <v>3991</v>
      </c>
      <c r="M1488" s="3">
        <v>49.66</v>
      </c>
      <c r="N1488">
        <v>1</v>
      </c>
      <c r="O1488">
        <v>4.9660000000000003E-2</v>
      </c>
      <c r="P1488" s="2" t="s">
        <v>1446</v>
      </c>
      <c r="Q1488" t="s">
        <v>1474</v>
      </c>
      <c r="R1488" t="s">
        <v>1044</v>
      </c>
      <c r="S1488" t="s">
        <v>1238</v>
      </c>
      <c r="T1488" t="s">
        <v>2599</v>
      </c>
      <c r="U1488">
        <v>45.043266469903763</v>
      </c>
      <c r="V1488" t="s">
        <v>1047</v>
      </c>
      <c r="W1488" t="s">
        <v>1047</v>
      </c>
    </row>
    <row r="1489" spans="1:23" x14ac:dyDescent="0.3">
      <c r="A1489" t="s">
        <v>1036</v>
      </c>
      <c r="B1489" t="s">
        <v>1441</v>
      </c>
      <c r="C1489" t="s">
        <v>133</v>
      </c>
      <c r="D1489">
        <v>59847</v>
      </c>
      <c r="E1489" t="s">
        <v>6644</v>
      </c>
      <c r="F1489" t="s">
        <v>4023</v>
      </c>
      <c r="G1489" s="1" t="s">
        <v>6645</v>
      </c>
      <c r="H1489">
        <v>45816.318314340278</v>
      </c>
      <c r="I1489" t="s">
        <v>6646</v>
      </c>
      <c r="J1489">
        <v>70</v>
      </c>
      <c r="K1489" t="s">
        <v>3702</v>
      </c>
      <c r="L1489" s="2" t="s">
        <v>3991</v>
      </c>
      <c r="M1489" s="3">
        <v>49.66</v>
      </c>
      <c r="N1489">
        <v>1</v>
      </c>
      <c r="O1489">
        <v>4.9660000000000003E-2</v>
      </c>
      <c r="P1489" s="2" t="s">
        <v>1446</v>
      </c>
      <c r="Q1489" t="s">
        <v>1474</v>
      </c>
      <c r="R1489" t="s">
        <v>1044</v>
      </c>
      <c r="S1489" t="s">
        <v>1238</v>
      </c>
      <c r="T1489" t="s">
        <v>1662</v>
      </c>
      <c r="U1489">
        <v>15.84792377315171</v>
      </c>
      <c r="V1489" t="s">
        <v>1047</v>
      </c>
      <c r="W1489" t="s">
        <v>1047</v>
      </c>
    </row>
    <row r="1490" spans="1:23" x14ac:dyDescent="0.3">
      <c r="A1490" t="s">
        <v>1036</v>
      </c>
      <c r="B1490" t="s">
        <v>1441</v>
      </c>
      <c r="C1490" t="s">
        <v>133</v>
      </c>
      <c r="D1490">
        <v>59847</v>
      </c>
      <c r="E1490" t="s">
        <v>6647</v>
      </c>
      <c r="F1490" t="s">
        <v>1341</v>
      </c>
      <c r="G1490" s="1" t="s">
        <v>6648</v>
      </c>
      <c r="H1490">
        <v>45816.318147233796</v>
      </c>
      <c r="I1490" t="s">
        <v>6649</v>
      </c>
      <c r="J1490">
        <v>70</v>
      </c>
      <c r="K1490" t="s">
        <v>3702</v>
      </c>
      <c r="L1490" s="2" t="s">
        <v>3991</v>
      </c>
      <c r="M1490" s="3">
        <v>49.66</v>
      </c>
      <c r="N1490">
        <v>1</v>
      </c>
      <c r="O1490">
        <v>4.9660000000000003E-2</v>
      </c>
      <c r="P1490" s="2" t="s">
        <v>1446</v>
      </c>
      <c r="Q1490" t="s">
        <v>1474</v>
      </c>
      <c r="R1490" t="s">
        <v>1044</v>
      </c>
      <c r="S1490" t="s">
        <v>1238</v>
      </c>
      <c r="T1490" t="s">
        <v>1344</v>
      </c>
      <c r="U1490">
        <v>24.265999201386879</v>
      </c>
      <c r="V1490" t="s">
        <v>1047</v>
      </c>
      <c r="W1490" t="s">
        <v>1047</v>
      </c>
    </row>
    <row r="1491" spans="1:23" x14ac:dyDescent="0.3">
      <c r="A1491" t="s">
        <v>1036</v>
      </c>
      <c r="B1491" t="s">
        <v>1441</v>
      </c>
      <c r="C1491" t="s">
        <v>133</v>
      </c>
      <c r="D1491">
        <v>60843</v>
      </c>
      <c r="E1491" t="s">
        <v>6650</v>
      </c>
      <c r="F1491" t="s">
        <v>2447</v>
      </c>
      <c r="G1491" s="1" t="s">
        <v>6651</v>
      </c>
      <c r="H1491">
        <v>45816.317095381943</v>
      </c>
      <c r="I1491" t="s">
        <v>6652</v>
      </c>
      <c r="J1491">
        <v>70</v>
      </c>
      <c r="K1491" t="s">
        <v>3702</v>
      </c>
      <c r="L1491" s="2" t="s">
        <v>3991</v>
      </c>
      <c r="M1491" s="3">
        <v>49.66</v>
      </c>
      <c r="N1491">
        <v>1</v>
      </c>
      <c r="O1491">
        <v>4.9660000000000003E-2</v>
      </c>
      <c r="P1491" s="2" t="s">
        <v>1446</v>
      </c>
      <c r="Q1491" t="s">
        <v>1474</v>
      </c>
      <c r="R1491" t="s">
        <v>1044</v>
      </c>
      <c r="S1491" t="s">
        <v>1238</v>
      </c>
      <c r="T1491" t="s">
        <v>1327</v>
      </c>
      <c r="U1491">
        <v>44.885972847223456</v>
      </c>
      <c r="V1491" t="s">
        <v>1047</v>
      </c>
      <c r="W1491" t="s">
        <v>1047</v>
      </c>
    </row>
    <row r="1492" spans="1:23" x14ac:dyDescent="0.3">
      <c r="A1492" t="s">
        <v>1036</v>
      </c>
      <c r="B1492" t="s">
        <v>1441</v>
      </c>
      <c r="C1492" t="s">
        <v>133</v>
      </c>
      <c r="D1492">
        <v>60502</v>
      </c>
      <c r="E1492" t="s">
        <v>6653</v>
      </c>
      <c r="F1492" t="s">
        <v>1368</v>
      </c>
      <c r="G1492" s="1" t="s">
        <v>6654</v>
      </c>
      <c r="H1492">
        <v>45816.3160216088</v>
      </c>
      <c r="I1492" t="s">
        <v>6655</v>
      </c>
      <c r="J1492">
        <v>70</v>
      </c>
      <c r="K1492" t="s">
        <v>3702</v>
      </c>
      <c r="L1492" s="2" t="s">
        <v>3991</v>
      </c>
      <c r="M1492" s="3">
        <v>49.66</v>
      </c>
      <c r="N1492">
        <v>1</v>
      </c>
      <c r="O1492">
        <v>4.9660000000000003E-2</v>
      </c>
      <c r="P1492" s="2" t="s">
        <v>1446</v>
      </c>
      <c r="Q1492" t="s">
        <v>1474</v>
      </c>
      <c r="R1492" t="s">
        <v>1044</v>
      </c>
      <c r="S1492" t="s">
        <v>1238</v>
      </c>
      <c r="T1492" t="s">
        <v>1327</v>
      </c>
      <c r="U1492">
        <v>44.443394432870257</v>
      </c>
      <c r="V1492" t="s">
        <v>1047</v>
      </c>
      <c r="W1492" t="s">
        <v>1047</v>
      </c>
    </row>
    <row r="1493" spans="1:23" x14ac:dyDescent="0.3">
      <c r="A1493" t="s">
        <v>1036</v>
      </c>
      <c r="B1493" t="s">
        <v>1441</v>
      </c>
      <c r="C1493" t="s">
        <v>133</v>
      </c>
      <c r="D1493">
        <v>60843</v>
      </c>
      <c r="E1493" t="s">
        <v>6656</v>
      </c>
      <c r="F1493" t="s">
        <v>6657</v>
      </c>
      <c r="G1493" s="1" t="s">
        <v>6658</v>
      </c>
      <c r="H1493">
        <v>45816.315631840283</v>
      </c>
      <c r="I1493" t="s">
        <v>6659</v>
      </c>
      <c r="J1493">
        <v>70</v>
      </c>
      <c r="K1493" t="s">
        <v>3702</v>
      </c>
      <c r="L1493" s="2" t="s">
        <v>3991</v>
      </c>
      <c r="M1493" s="3">
        <v>49.66</v>
      </c>
      <c r="N1493">
        <v>1</v>
      </c>
      <c r="O1493">
        <v>4.9660000000000003E-2</v>
      </c>
      <c r="P1493" s="2" t="s">
        <v>1446</v>
      </c>
      <c r="Q1493" t="s">
        <v>1474</v>
      </c>
      <c r="R1493" t="s">
        <v>1044</v>
      </c>
      <c r="S1493" t="s">
        <v>1238</v>
      </c>
      <c r="T1493" t="s">
        <v>1288</v>
      </c>
      <c r="U1493">
        <v>51.986283252314017</v>
      </c>
      <c r="V1493" t="s">
        <v>1047</v>
      </c>
      <c r="W1493" t="s">
        <v>1047</v>
      </c>
    </row>
    <row r="1494" spans="1:23" x14ac:dyDescent="0.3">
      <c r="A1494" t="s">
        <v>1036</v>
      </c>
      <c r="B1494" t="s">
        <v>1441</v>
      </c>
      <c r="C1494" t="s">
        <v>133</v>
      </c>
      <c r="D1494">
        <v>59847</v>
      </c>
      <c r="E1494" t="s">
        <v>6660</v>
      </c>
      <c r="F1494" t="s">
        <v>6661</v>
      </c>
      <c r="G1494" s="1" t="s">
        <v>6662</v>
      </c>
      <c r="H1494">
        <v>45816.314735532404</v>
      </c>
      <c r="I1494" t="s">
        <v>6663</v>
      </c>
      <c r="J1494">
        <v>70</v>
      </c>
      <c r="K1494" t="s">
        <v>3702</v>
      </c>
      <c r="L1494" s="2" t="s">
        <v>3991</v>
      </c>
      <c r="M1494" s="3">
        <v>49.66</v>
      </c>
      <c r="N1494">
        <v>1</v>
      </c>
      <c r="O1494">
        <v>4.9660000000000003E-2</v>
      </c>
      <c r="P1494" s="2" t="s">
        <v>1446</v>
      </c>
      <c r="Q1494" t="s">
        <v>1474</v>
      </c>
      <c r="R1494" t="s">
        <v>1044</v>
      </c>
      <c r="S1494" t="s">
        <v>1238</v>
      </c>
      <c r="T1494" t="s">
        <v>1662</v>
      </c>
      <c r="U1494">
        <v>15.142161307870991</v>
      </c>
      <c r="V1494" t="s">
        <v>1047</v>
      </c>
      <c r="W1494" t="s">
        <v>1047</v>
      </c>
    </row>
    <row r="1495" spans="1:23" x14ac:dyDescent="0.3">
      <c r="A1495" t="s">
        <v>1036</v>
      </c>
      <c r="B1495" t="s">
        <v>1441</v>
      </c>
      <c r="C1495" t="s">
        <v>133</v>
      </c>
      <c r="D1495">
        <v>60502</v>
      </c>
      <c r="E1495" t="s">
        <v>6664</v>
      </c>
      <c r="F1495" t="s">
        <v>1261</v>
      </c>
      <c r="G1495" s="1" t="s">
        <v>6665</v>
      </c>
      <c r="H1495">
        <v>45816.314589398149</v>
      </c>
      <c r="I1495" t="s">
        <v>6666</v>
      </c>
      <c r="J1495">
        <v>70</v>
      </c>
      <c r="K1495" t="s">
        <v>3702</v>
      </c>
      <c r="L1495" s="2" t="s">
        <v>3991</v>
      </c>
      <c r="M1495" s="3">
        <v>49.66</v>
      </c>
      <c r="N1495">
        <v>1</v>
      </c>
      <c r="O1495">
        <v>4.9660000000000003E-2</v>
      </c>
      <c r="P1495" s="2" t="s">
        <v>1446</v>
      </c>
      <c r="Q1495" t="s">
        <v>1474</v>
      </c>
      <c r="R1495" t="s">
        <v>1044</v>
      </c>
      <c r="S1495" t="s">
        <v>1238</v>
      </c>
      <c r="T1495" t="s">
        <v>1718</v>
      </c>
      <c r="U1495">
        <v>48.085995324072428</v>
      </c>
      <c r="V1495" t="s">
        <v>1047</v>
      </c>
      <c r="W1495" t="s">
        <v>1047</v>
      </c>
    </row>
    <row r="1496" spans="1:23" x14ac:dyDescent="0.3">
      <c r="A1496" t="s">
        <v>1036</v>
      </c>
      <c r="B1496" t="s">
        <v>1441</v>
      </c>
      <c r="C1496" t="s">
        <v>133</v>
      </c>
      <c r="D1496">
        <v>59847</v>
      </c>
      <c r="E1496" t="s">
        <v>6667</v>
      </c>
      <c r="F1496" t="s">
        <v>4332</v>
      </c>
      <c r="G1496" s="1" t="s">
        <v>6668</v>
      </c>
      <c r="H1496">
        <v>45816.31433601852</v>
      </c>
      <c r="I1496" t="s">
        <v>6669</v>
      </c>
      <c r="J1496">
        <v>70</v>
      </c>
      <c r="K1496" t="s">
        <v>3702</v>
      </c>
      <c r="L1496" s="2" t="s">
        <v>3991</v>
      </c>
      <c r="M1496" s="3">
        <v>49.66</v>
      </c>
      <c r="N1496">
        <v>1</v>
      </c>
      <c r="O1496">
        <v>4.9660000000000003E-2</v>
      </c>
      <c r="P1496" s="2" t="s">
        <v>1446</v>
      </c>
      <c r="Q1496" t="s">
        <v>1474</v>
      </c>
      <c r="R1496" t="s">
        <v>1044</v>
      </c>
      <c r="S1496" t="s">
        <v>1238</v>
      </c>
      <c r="T1496" t="s">
        <v>1523</v>
      </c>
      <c r="U1496">
        <v>31.997279270835861</v>
      </c>
      <c r="V1496" t="s">
        <v>1047</v>
      </c>
      <c r="W1496" t="s">
        <v>1047</v>
      </c>
    </row>
    <row r="1497" spans="1:23" x14ac:dyDescent="0.3">
      <c r="A1497" t="s">
        <v>1036</v>
      </c>
      <c r="B1497" t="s">
        <v>1441</v>
      </c>
      <c r="C1497" t="s">
        <v>133</v>
      </c>
      <c r="D1497">
        <v>59847</v>
      </c>
      <c r="E1497" t="s">
        <v>6670</v>
      </c>
      <c r="F1497" t="s">
        <v>6671</v>
      </c>
      <c r="G1497" s="1" t="s">
        <v>6672</v>
      </c>
      <c r="H1497">
        <v>45816.314054050927</v>
      </c>
      <c r="I1497" t="s">
        <v>6673</v>
      </c>
      <c r="J1497">
        <v>70</v>
      </c>
      <c r="K1497" t="s">
        <v>3702</v>
      </c>
      <c r="L1497" s="2" t="s">
        <v>3991</v>
      </c>
      <c r="M1497" s="3">
        <v>49.66</v>
      </c>
      <c r="N1497">
        <v>1</v>
      </c>
      <c r="O1497">
        <v>4.9660000000000003E-2</v>
      </c>
      <c r="P1497" s="2" t="s">
        <v>1446</v>
      </c>
      <c r="Q1497" t="s">
        <v>1474</v>
      </c>
      <c r="R1497" t="s">
        <v>1044</v>
      </c>
      <c r="S1497" t="s">
        <v>1238</v>
      </c>
      <c r="T1497" t="s">
        <v>1344</v>
      </c>
      <c r="U1497">
        <v>24.84386520833505</v>
      </c>
      <c r="V1497" t="s">
        <v>1047</v>
      </c>
      <c r="W1497" t="s">
        <v>1047</v>
      </c>
    </row>
    <row r="1498" spans="1:23" x14ac:dyDescent="0.3">
      <c r="A1498" t="s">
        <v>1036</v>
      </c>
      <c r="B1498" t="s">
        <v>1441</v>
      </c>
      <c r="C1498" t="s">
        <v>133</v>
      </c>
      <c r="D1498">
        <v>59847</v>
      </c>
      <c r="E1498" t="s">
        <v>6674</v>
      </c>
      <c r="F1498" t="s">
        <v>6641</v>
      </c>
      <c r="G1498" s="1" t="s">
        <v>6675</v>
      </c>
      <c r="H1498">
        <v>45816.313736307871</v>
      </c>
      <c r="I1498" t="s">
        <v>6676</v>
      </c>
      <c r="J1498">
        <v>70</v>
      </c>
      <c r="K1498" t="s">
        <v>3702</v>
      </c>
      <c r="L1498" s="2" t="s">
        <v>3991</v>
      </c>
      <c r="M1498" s="3">
        <v>49.66</v>
      </c>
      <c r="N1498">
        <v>1</v>
      </c>
      <c r="O1498">
        <v>4.9660000000000003E-2</v>
      </c>
      <c r="P1498" s="2" t="s">
        <v>1446</v>
      </c>
      <c r="Q1498" t="s">
        <v>1474</v>
      </c>
      <c r="R1498" t="s">
        <v>1044</v>
      </c>
      <c r="S1498" t="s">
        <v>1238</v>
      </c>
      <c r="T1498" t="s">
        <v>1327</v>
      </c>
      <c r="U1498">
        <v>44.986706388888713</v>
      </c>
      <c r="V1498" t="s">
        <v>1047</v>
      </c>
      <c r="W1498" t="s">
        <v>1047</v>
      </c>
    </row>
    <row r="1499" spans="1:23" x14ac:dyDescent="0.3">
      <c r="A1499" t="s">
        <v>1036</v>
      </c>
      <c r="B1499" t="s">
        <v>1441</v>
      </c>
      <c r="C1499" t="s">
        <v>133</v>
      </c>
      <c r="D1499">
        <v>60840</v>
      </c>
      <c r="E1499" t="s">
        <v>6677</v>
      </c>
      <c r="F1499" t="s">
        <v>2527</v>
      </c>
      <c r="G1499" s="1" t="s">
        <v>6678</v>
      </c>
      <c r="H1499">
        <v>45816.313459224533</v>
      </c>
      <c r="I1499" t="s">
        <v>6679</v>
      </c>
      <c r="J1499">
        <v>70</v>
      </c>
      <c r="K1499" t="s">
        <v>3702</v>
      </c>
      <c r="L1499" s="2" t="s">
        <v>3991</v>
      </c>
      <c r="M1499" s="3">
        <v>49.66</v>
      </c>
      <c r="N1499">
        <v>1</v>
      </c>
      <c r="O1499">
        <v>4.9660000000000003E-2</v>
      </c>
      <c r="P1499" s="2" t="s">
        <v>1446</v>
      </c>
      <c r="Q1499" t="s">
        <v>1474</v>
      </c>
      <c r="R1499" t="s">
        <v>1044</v>
      </c>
      <c r="S1499" t="s">
        <v>1238</v>
      </c>
      <c r="T1499" t="s">
        <v>1594</v>
      </c>
      <c r="U1499">
        <v>16.08268487268651</v>
      </c>
      <c r="V1499" t="s">
        <v>1047</v>
      </c>
      <c r="W1499" t="s">
        <v>1047</v>
      </c>
    </row>
    <row r="1500" spans="1:23" x14ac:dyDescent="0.3">
      <c r="A1500" t="s">
        <v>1036</v>
      </c>
      <c r="B1500" t="s">
        <v>1441</v>
      </c>
      <c r="C1500" t="s">
        <v>133</v>
      </c>
      <c r="D1500">
        <v>60843</v>
      </c>
      <c r="E1500" t="s">
        <v>6680</v>
      </c>
      <c r="F1500" t="s">
        <v>4011</v>
      </c>
      <c r="G1500" s="1" t="s">
        <v>6681</v>
      </c>
      <c r="H1500">
        <v>45816.313213078713</v>
      </c>
      <c r="I1500" t="s">
        <v>6682</v>
      </c>
      <c r="J1500">
        <v>70</v>
      </c>
      <c r="K1500" t="s">
        <v>3702</v>
      </c>
      <c r="L1500" s="2" t="s">
        <v>3991</v>
      </c>
      <c r="M1500" s="3">
        <v>49.66</v>
      </c>
      <c r="N1500">
        <v>1</v>
      </c>
      <c r="O1500">
        <v>4.9660000000000003E-2</v>
      </c>
      <c r="P1500" s="2" t="s">
        <v>1446</v>
      </c>
      <c r="Q1500" t="s">
        <v>1474</v>
      </c>
      <c r="R1500" t="s">
        <v>1044</v>
      </c>
      <c r="S1500" t="s">
        <v>1238</v>
      </c>
      <c r="T1500" t="s">
        <v>1662</v>
      </c>
      <c r="U1500">
        <v>15.46914459490654</v>
      </c>
      <c r="V1500" t="s">
        <v>1047</v>
      </c>
      <c r="W1500" t="s">
        <v>1047</v>
      </c>
    </row>
    <row r="1501" spans="1:23" x14ac:dyDescent="0.3">
      <c r="A1501" t="s">
        <v>1036</v>
      </c>
      <c r="B1501" t="s">
        <v>1441</v>
      </c>
      <c r="C1501" t="s">
        <v>133</v>
      </c>
      <c r="D1501">
        <v>60840</v>
      </c>
      <c r="E1501" t="s">
        <v>6683</v>
      </c>
      <c r="F1501" t="s">
        <v>6684</v>
      </c>
      <c r="G1501" s="1" t="s">
        <v>6685</v>
      </c>
      <c r="H1501">
        <v>45816.312946874998</v>
      </c>
      <c r="I1501" t="s">
        <v>6686</v>
      </c>
      <c r="J1501">
        <v>70</v>
      </c>
      <c r="K1501" t="s">
        <v>3702</v>
      </c>
      <c r="L1501" s="2" t="s">
        <v>3991</v>
      </c>
      <c r="M1501" s="3">
        <v>49.66</v>
      </c>
      <c r="N1501">
        <v>1</v>
      </c>
      <c r="O1501">
        <v>4.9660000000000003E-2</v>
      </c>
      <c r="P1501" s="2" t="s">
        <v>1446</v>
      </c>
      <c r="Q1501" t="s">
        <v>1474</v>
      </c>
      <c r="R1501" t="s">
        <v>1044</v>
      </c>
      <c r="S1501" t="s">
        <v>1238</v>
      </c>
      <c r="T1501" t="s">
        <v>1685</v>
      </c>
      <c r="U1501">
        <v>13.4044874768515</v>
      </c>
      <c r="V1501" t="s">
        <v>1047</v>
      </c>
      <c r="W1501" t="s">
        <v>1047</v>
      </c>
    </row>
    <row r="1502" spans="1:23" x14ac:dyDescent="0.3">
      <c r="A1502" t="s">
        <v>1036</v>
      </c>
      <c r="B1502" t="s">
        <v>1441</v>
      </c>
      <c r="C1502" t="s">
        <v>133</v>
      </c>
      <c r="D1502">
        <v>60843</v>
      </c>
      <c r="E1502" t="s">
        <v>6687</v>
      </c>
      <c r="F1502" t="s">
        <v>5874</v>
      </c>
      <c r="G1502" s="1" t="s">
        <v>6688</v>
      </c>
      <c r="H1502">
        <v>45816.312768344913</v>
      </c>
      <c r="I1502" t="s">
        <v>6689</v>
      </c>
      <c r="J1502">
        <v>70</v>
      </c>
      <c r="K1502" t="s">
        <v>3702</v>
      </c>
      <c r="L1502" s="2" t="s">
        <v>3991</v>
      </c>
      <c r="M1502" s="3">
        <v>49.66</v>
      </c>
      <c r="N1502">
        <v>1</v>
      </c>
      <c r="O1502">
        <v>4.9660000000000003E-2</v>
      </c>
      <c r="P1502" s="2" t="s">
        <v>1446</v>
      </c>
      <c r="Q1502" t="s">
        <v>1474</v>
      </c>
      <c r="R1502" t="s">
        <v>1044</v>
      </c>
      <c r="S1502" t="s">
        <v>1238</v>
      </c>
      <c r="T1502" t="s">
        <v>1322</v>
      </c>
      <c r="U1502">
        <v>30.809507800928259</v>
      </c>
      <c r="V1502" t="s">
        <v>1047</v>
      </c>
      <c r="W1502" t="s">
        <v>1047</v>
      </c>
    </row>
    <row r="1503" spans="1:23" x14ac:dyDescent="0.3">
      <c r="A1503" t="s">
        <v>1036</v>
      </c>
      <c r="B1503" t="s">
        <v>1441</v>
      </c>
      <c r="C1503" t="s">
        <v>133</v>
      </c>
      <c r="D1503">
        <v>60843</v>
      </c>
      <c r="E1503" t="s">
        <v>6690</v>
      </c>
      <c r="F1503" t="s">
        <v>6691</v>
      </c>
      <c r="G1503" s="1" t="s">
        <v>6692</v>
      </c>
      <c r="H1503">
        <v>45816.312503773152</v>
      </c>
      <c r="I1503" t="s">
        <v>6693</v>
      </c>
      <c r="J1503">
        <v>70</v>
      </c>
      <c r="K1503" t="s">
        <v>3702</v>
      </c>
      <c r="L1503" s="2" t="s">
        <v>3991</v>
      </c>
      <c r="M1503" s="3">
        <v>49.66</v>
      </c>
      <c r="N1503">
        <v>1</v>
      </c>
      <c r="O1503">
        <v>4.9660000000000003E-2</v>
      </c>
      <c r="P1503" s="2" t="s">
        <v>1446</v>
      </c>
      <c r="Q1503" t="s">
        <v>1474</v>
      </c>
      <c r="R1503" t="s">
        <v>1044</v>
      </c>
      <c r="S1503" t="s">
        <v>1238</v>
      </c>
      <c r="T1503" t="s">
        <v>1344</v>
      </c>
      <c r="U1503">
        <v>24.770196469908111</v>
      </c>
      <c r="V1503" t="s">
        <v>1047</v>
      </c>
      <c r="W1503" t="s">
        <v>1047</v>
      </c>
    </row>
    <row r="1504" spans="1:23" x14ac:dyDescent="0.3">
      <c r="A1504" t="s">
        <v>1036</v>
      </c>
      <c r="B1504" t="s">
        <v>1441</v>
      </c>
      <c r="C1504" t="s">
        <v>133</v>
      </c>
      <c r="D1504">
        <v>60843</v>
      </c>
      <c r="E1504" t="s">
        <v>6694</v>
      </c>
      <c r="F1504" t="s">
        <v>3255</v>
      </c>
      <c r="G1504" s="1" t="s">
        <v>6695</v>
      </c>
      <c r="H1504">
        <v>45814.679263171303</v>
      </c>
      <c r="I1504" t="s">
        <v>6696</v>
      </c>
      <c r="J1504">
        <v>70</v>
      </c>
      <c r="K1504" t="s">
        <v>3702</v>
      </c>
      <c r="L1504" s="2" t="s">
        <v>3991</v>
      </c>
      <c r="M1504" s="3">
        <v>49.66</v>
      </c>
      <c r="N1504">
        <v>1</v>
      </c>
      <c r="O1504">
        <v>4.9660000000000003E-2</v>
      </c>
      <c r="P1504" s="2" t="s">
        <v>1446</v>
      </c>
      <c r="Q1504" t="s">
        <v>1493</v>
      </c>
      <c r="R1504" t="s">
        <v>1044</v>
      </c>
      <c r="S1504" t="s">
        <v>1238</v>
      </c>
      <c r="T1504" t="s">
        <v>1113</v>
      </c>
      <c r="U1504">
        <v>57.200495509256143</v>
      </c>
      <c r="V1504" t="s">
        <v>1047</v>
      </c>
      <c r="W1504" t="s">
        <v>1047</v>
      </c>
    </row>
    <row r="1505" spans="1:23" x14ac:dyDescent="0.3">
      <c r="A1505" t="s">
        <v>1036</v>
      </c>
      <c r="B1505" t="s">
        <v>1441</v>
      </c>
      <c r="C1505" t="s">
        <v>133</v>
      </c>
      <c r="D1505">
        <v>60843</v>
      </c>
      <c r="E1505" t="s">
        <v>6697</v>
      </c>
      <c r="F1505" t="s">
        <v>3471</v>
      </c>
      <c r="G1505" s="1" t="s">
        <v>6698</v>
      </c>
      <c r="H1505">
        <v>45814.669069837961</v>
      </c>
      <c r="I1505" t="s">
        <v>6699</v>
      </c>
      <c r="J1505">
        <v>70</v>
      </c>
      <c r="K1505" t="s">
        <v>3702</v>
      </c>
      <c r="L1505" s="2" t="s">
        <v>3991</v>
      </c>
      <c r="M1505" s="3">
        <v>49.66</v>
      </c>
      <c r="N1505">
        <v>1</v>
      </c>
      <c r="O1505">
        <v>4.9660000000000003E-2</v>
      </c>
      <c r="P1505" s="2" t="s">
        <v>1446</v>
      </c>
      <c r="Q1505" t="s">
        <v>1493</v>
      </c>
      <c r="R1505" t="s">
        <v>1044</v>
      </c>
      <c r="S1505" t="s">
        <v>1105</v>
      </c>
      <c r="T1505" t="s">
        <v>1253</v>
      </c>
      <c r="U1505">
        <v>60.541912569446147</v>
      </c>
      <c r="V1505" t="s">
        <v>1047</v>
      </c>
      <c r="W1505" t="s">
        <v>1047</v>
      </c>
    </row>
    <row r="1506" spans="1:23" x14ac:dyDescent="0.3">
      <c r="A1506" t="s">
        <v>1036</v>
      </c>
      <c r="B1506" t="s">
        <v>1441</v>
      </c>
      <c r="C1506" t="s">
        <v>133</v>
      </c>
      <c r="D1506">
        <v>60502</v>
      </c>
      <c r="E1506" t="s">
        <v>6700</v>
      </c>
      <c r="F1506" t="s">
        <v>6701</v>
      </c>
      <c r="G1506" s="1" t="s">
        <v>6702</v>
      </c>
      <c r="H1506">
        <v>45814.668646099541</v>
      </c>
      <c r="I1506" t="s">
        <v>6703</v>
      </c>
      <c r="J1506">
        <v>70</v>
      </c>
      <c r="K1506" t="s">
        <v>3702</v>
      </c>
      <c r="L1506" s="2" t="s">
        <v>3991</v>
      </c>
      <c r="M1506" s="3">
        <v>49.66</v>
      </c>
      <c r="N1506">
        <v>1</v>
      </c>
      <c r="O1506">
        <v>4.9660000000000003E-2</v>
      </c>
      <c r="P1506" s="2" t="s">
        <v>1446</v>
      </c>
      <c r="Q1506" t="s">
        <v>1493</v>
      </c>
      <c r="R1506" t="s">
        <v>1044</v>
      </c>
      <c r="S1506" t="s">
        <v>1105</v>
      </c>
      <c r="T1506" t="s">
        <v>1322</v>
      </c>
      <c r="U1506">
        <v>30.03383611111348</v>
      </c>
      <c r="V1506" t="s">
        <v>1047</v>
      </c>
      <c r="W1506" t="s">
        <v>1047</v>
      </c>
    </row>
    <row r="1507" spans="1:23" x14ac:dyDescent="0.3">
      <c r="A1507" t="s">
        <v>1036</v>
      </c>
      <c r="B1507" t="s">
        <v>1441</v>
      </c>
      <c r="C1507" t="s">
        <v>133</v>
      </c>
      <c r="D1507">
        <v>60502</v>
      </c>
      <c r="E1507" t="s">
        <v>6704</v>
      </c>
      <c r="F1507" t="s">
        <v>6173</v>
      </c>
      <c r="G1507" s="1" t="s">
        <v>6705</v>
      </c>
      <c r="H1507">
        <v>45814.666318877316</v>
      </c>
      <c r="I1507" t="s">
        <v>6706</v>
      </c>
      <c r="J1507">
        <v>70</v>
      </c>
      <c r="K1507" t="s">
        <v>3702</v>
      </c>
      <c r="L1507" s="2" t="s">
        <v>3991</v>
      </c>
      <c r="M1507" s="3">
        <v>49.66</v>
      </c>
      <c r="N1507">
        <v>1</v>
      </c>
      <c r="O1507">
        <v>4.9660000000000003E-2</v>
      </c>
      <c r="P1507" s="2" t="s">
        <v>1446</v>
      </c>
      <c r="Q1507" t="s">
        <v>1493</v>
      </c>
      <c r="R1507" t="s">
        <v>1044</v>
      </c>
      <c r="S1507" t="s">
        <v>1105</v>
      </c>
      <c r="T1507" t="s">
        <v>1355</v>
      </c>
      <c r="U1507">
        <v>23.511706111108651</v>
      </c>
      <c r="V1507" t="s">
        <v>1047</v>
      </c>
      <c r="W1507" t="s">
        <v>1047</v>
      </c>
    </row>
    <row r="1508" spans="1:23" x14ac:dyDescent="0.3">
      <c r="A1508" t="s">
        <v>1036</v>
      </c>
      <c r="B1508" t="s">
        <v>1441</v>
      </c>
      <c r="C1508" t="s">
        <v>133</v>
      </c>
      <c r="D1508">
        <v>60502</v>
      </c>
      <c r="E1508" t="s">
        <v>6707</v>
      </c>
      <c r="F1508" t="s">
        <v>4543</v>
      </c>
      <c r="G1508" s="1" t="s">
        <v>6708</v>
      </c>
      <c r="H1508">
        <v>45814.666072881941</v>
      </c>
      <c r="I1508" t="s">
        <v>6709</v>
      </c>
      <c r="J1508">
        <v>70</v>
      </c>
      <c r="K1508" t="s">
        <v>3702</v>
      </c>
      <c r="L1508" s="2" t="s">
        <v>3991</v>
      </c>
      <c r="M1508" s="3">
        <v>49.66</v>
      </c>
      <c r="N1508">
        <v>1</v>
      </c>
      <c r="O1508">
        <v>4.9660000000000003E-2</v>
      </c>
      <c r="P1508" s="2" t="s">
        <v>1446</v>
      </c>
      <c r="Q1508" t="s">
        <v>1493</v>
      </c>
      <c r="R1508" t="s">
        <v>1044</v>
      </c>
      <c r="S1508" t="s">
        <v>1105</v>
      </c>
      <c r="T1508" t="s">
        <v>1475</v>
      </c>
      <c r="U1508">
        <v>22.094203368054881</v>
      </c>
      <c r="V1508" t="s">
        <v>1047</v>
      </c>
      <c r="W1508" t="s">
        <v>1047</v>
      </c>
    </row>
    <row r="1509" spans="1:23" x14ac:dyDescent="0.3">
      <c r="A1509" t="s">
        <v>1036</v>
      </c>
      <c r="B1509" t="s">
        <v>1441</v>
      </c>
      <c r="C1509" t="s">
        <v>133</v>
      </c>
      <c r="D1509">
        <v>60843</v>
      </c>
      <c r="E1509" t="s">
        <v>6710</v>
      </c>
      <c r="F1509" t="s">
        <v>6711</v>
      </c>
      <c r="G1509" s="1" t="s">
        <v>6712</v>
      </c>
      <c r="H1509">
        <v>45814.665298993059</v>
      </c>
      <c r="I1509" t="s">
        <v>6713</v>
      </c>
      <c r="J1509">
        <v>70</v>
      </c>
      <c r="K1509" t="s">
        <v>3702</v>
      </c>
      <c r="L1509" s="2" t="s">
        <v>3991</v>
      </c>
      <c r="M1509" s="3">
        <v>49.66</v>
      </c>
      <c r="N1509">
        <v>1</v>
      </c>
      <c r="O1509">
        <v>4.9660000000000003E-2</v>
      </c>
      <c r="P1509" s="2" t="s">
        <v>1446</v>
      </c>
      <c r="Q1509" t="s">
        <v>1493</v>
      </c>
      <c r="R1509" t="s">
        <v>1044</v>
      </c>
      <c r="S1509" t="s">
        <v>1105</v>
      </c>
      <c r="T1509" t="s">
        <v>2599</v>
      </c>
      <c r="U1509">
        <v>45.254207685182337</v>
      </c>
      <c r="V1509" t="s">
        <v>1047</v>
      </c>
      <c r="W1509" t="s">
        <v>1047</v>
      </c>
    </row>
    <row r="1510" spans="1:23" x14ac:dyDescent="0.3">
      <c r="A1510" t="s">
        <v>1036</v>
      </c>
      <c r="B1510" t="s">
        <v>1441</v>
      </c>
      <c r="C1510" t="s">
        <v>133</v>
      </c>
      <c r="D1510">
        <v>60843</v>
      </c>
      <c r="E1510" t="s">
        <v>6714</v>
      </c>
      <c r="F1510" t="s">
        <v>1352</v>
      </c>
      <c r="G1510" s="1" t="s">
        <v>6715</v>
      </c>
      <c r="H1510">
        <v>45814.66453613426</v>
      </c>
      <c r="I1510" t="s">
        <v>6716</v>
      </c>
      <c r="J1510">
        <v>70</v>
      </c>
      <c r="K1510" t="s">
        <v>3702</v>
      </c>
      <c r="L1510" s="2" t="s">
        <v>3991</v>
      </c>
      <c r="M1510" s="3">
        <v>49.66</v>
      </c>
      <c r="N1510">
        <v>1</v>
      </c>
      <c r="O1510">
        <v>4.9660000000000003E-2</v>
      </c>
      <c r="P1510" s="2" t="s">
        <v>1446</v>
      </c>
      <c r="Q1510" t="s">
        <v>1493</v>
      </c>
      <c r="R1510" t="s">
        <v>1044</v>
      </c>
      <c r="S1510" t="s">
        <v>1105</v>
      </c>
      <c r="T1510" t="s">
        <v>1355</v>
      </c>
      <c r="U1510">
        <v>23.56330504629295</v>
      </c>
      <c r="V1510" t="s">
        <v>1047</v>
      </c>
      <c r="W1510" t="s">
        <v>1047</v>
      </c>
    </row>
    <row r="1511" spans="1:23" x14ac:dyDescent="0.3">
      <c r="A1511" t="s">
        <v>1036</v>
      </c>
      <c r="B1511" t="s">
        <v>1441</v>
      </c>
      <c r="C1511" t="s">
        <v>133</v>
      </c>
      <c r="D1511">
        <v>60502</v>
      </c>
      <c r="E1511" t="s">
        <v>6717</v>
      </c>
      <c r="F1511" t="s">
        <v>2900</v>
      </c>
      <c r="G1511" s="1" t="s">
        <v>6718</v>
      </c>
      <c r="H1511">
        <v>45814.663192499997</v>
      </c>
      <c r="I1511" t="s">
        <v>6719</v>
      </c>
      <c r="J1511">
        <v>70</v>
      </c>
      <c r="K1511" t="s">
        <v>3702</v>
      </c>
      <c r="L1511" s="2" t="s">
        <v>3991</v>
      </c>
      <c r="M1511" s="3">
        <v>49.66</v>
      </c>
      <c r="N1511">
        <v>1</v>
      </c>
      <c r="O1511">
        <v>4.9660000000000003E-2</v>
      </c>
      <c r="P1511" s="2" t="s">
        <v>1446</v>
      </c>
      <c r="Q1511" t="s">
        <v>1493</v>
      </c>
      <c r="R1511" t="s">
        <v>1044</v>
      </c>
      <c r="S1511" t="s">
        <v>1105</v>
      </c>
      <c r="T1511" t="s">
        <v>2219</v>
      </c>
      <c r="U1511">
        <v>21.419401446757551</v>
      </c>
      <c r="V1511" t="s">
        <v>1047</v>
      </c>
      <c r="W1511" t="s">
        <v>1047</v>
      </c>
    </row>
    <row r="1512" spans="1:23" x14ac:dyDescent="0.3">
      <c r="A1512" t="s">
        <v>1036</v>
      </c>
      <c r="B1512" t="s">
        <v>4221</v>
      </c>
      <c r="C1512" t="s">
        <v>988</v>
      </c>
      <c r="D1512">
        <v>58017</v>
      </c>
      <c r="E1512" t="s">
        <v>6720</v>
      </c>
      <c r="F1512" t="s">
        <v>6721</v>
      </c>
      <c r="G1512" s="1" t="s">
        <v>5247</v>
      </c>
      <c r="H1512">
        <v>45758.904703356493</v>
      </c>
      <c r="I1512" t="s">
        <v>6722</v>
      </c>
      <c r="J1512">
        <v>80</v>
      </c>
      <c r="K1512" t="s">
        <v>3702</v>
      </c>
      <c r="L1512" s="2" t="s">
        <v>13</v>
      </c>
      <c r="M1512" s="3">
        <v>82.8</v>
      </c>
      <c r="N1512">
        <v>1</v>
      </c>
      <c r="O1512">
        <v>8.2799999999999999E-2</v>
      </c>
      <c r="P1512" s="2" t="s">
        <v>4225</v>
      </c>
      <c r="Q1512" t="s">
        <v>1474</v>
      </c>
      <c r="R1512" t="s">
        <v>1044</v>
      </c>
      <c r="S1512" t="s">
        <v>2484</v>
      </c>
      <c r="T1512" t="s">
        <v>5973</v>
      </c>
      <c r="U1512">
        <v>99.763143333329936</v>
      </c>
      <c r="V1512" t="s">
        <v>1047</v>
      </c>
      <c r="W1512" t="s">
        <v>1047</v>
      </c>
    </row>
    <row r="1513" spans="1:23" x14ac:dyDescent="0.3">
      <c r="A1513" t="s">
        <v>1036</v>
      </c>
      <c r="B1513" t="s">
        <v>4221</v>
      </c>
      <c r="C1513" t="s">
        <v>988</v>
      </c>
      <c r="D1513">
        <v>58017</v>
      </c>
      <c r="E1513" t="s">
        <v>6723</v>
      </c>
      <c r="F1513" t="s">
        <v>6724</v>
      </c>
      <c r="G1513" s="1" t="s">
        <v>4165</v>
      </c>
      <c r="H1513">
        <v>45758.904470717593</v>
      </c>
      <c r="I1513" t="s">
        <v>6725</v>
      </c>
      <c r="J1513">
        <v>80</v>
      </c>
      <c r="K1513" t="s">
        <v>3702</v>
      </c>
      <c r="L1513" s="2" t="s">
        <v>13</v>
      </c>
      <c r="M1513" s="3">
        <v>82.8</v>
      </c>
      <c r="N1513">
        <v>1</v>
      </c>
      <c r="O1513">
        <v>8.2799999999999999E-2</v>
      </c>
      <c r="P1513" s="2" t="s">
        <v>4225</v>
      </c>
      <c r="Q1513" t="s">
        <v>1474</v>
      </c>
      <c r="R1513" t="s">
        <v>1044</v>
      </c>
      <c r="S1513" t="s">
        <v>2484</v>
      </c>
      <c r="T1513" t="s">
        <v>3031</v>
      </c>
      <c r="U1513">
        <v>101.0403461574097</v>
      </c>
      <c r="V1513" t="s">
        <v>1047</v>
      </c>
      <c r="W1513" t="s">
        <v>1047</v>
      </c>
    </row>
    <row r="1514" spans="1:23" x14ac:dyDescent="0.3">
      <c r="A1514" t="s">
        <v>1036</v>
      </c>
      <c r="B1514" t="s">
        <v>4221</v>
      </c>
      <c r="C1514" t="s">
        <v>988</v>
      </c>
      <c r="D1514">
        <v>58017</v>
      </c>
      <c r="E1514" t="s">
        <v>6726</v>
      </c>
      <c r="F1514" t="s">
        <v>6727</v>
      </c>
      <c r="G1514" s="1" t="s">
        <v>6728</v>
      </c>
      <c r="H1514">
        <v>45758.902845752324</v>
      </c>
      <c r="I1514" t="s">
        <v>6729</v>
      </c>
      <c r="J1514">
        <v>80</v>
      </c>
      <c r="K1514" t="s">
        <v>3702</v>
      </c>
      <c r="L1514" s="2" t="s">
        <v>13</v>
      </c>
      <c r="M1514" s="3">
        <v>82.8</v>
      </c>
      <c r="N1514">
        <v>1</v>
      </c>
      <c r="O1514">
        <v>8.2799999999999999E-2</v>
      </c>
      <c r="P1514" s="2" t="s">
        <v>4225</v>
      </c>
      <c r="Q1514" t="s">
        <v>1474</v>
      </c>
      <c r="R1514" t="s">
        <v>1044</v>
      </c>
      <c r="S1514" t="s">
        <v>2484</v>
      </c>
      <c r="T1514" t="s">
        <v>5973</v>
      </c>
      <c r="U1514">
        <v>99.961012268518971</v>
      </c>
      <c r="V1514" t="s">
        <v>1047</v>
      </c>
      <c r="W1514" t="s">
        <v>1047</v>
      </c>
    </row>
    <row r="1515" spans="1:23" x14ac:dyDescent="0.3">
      <c r="A1515" t="s">
        <v>1036</v>
      </c>
      <c r="B1515" t="s">
        <v>4221</v>
      </c>
      <c r="C1515" t="s">
        <v>988</v>
      </c>
      <c r="D1515">
        <v>58017</v>
      </c>
      <c r="E1515" t="s">
        <v>6730</v>
      </c>
      <c r="F1515" t="s">
        <v>6724</v>
      </c>
      <c r="G1515" s="1" t="s">
        <v>1244</v>
      </c>
      <c r="H1515">
        <v>45758.902080532411</v>
      </c>
      <c r="I1515" t="s">
        <v>6731</v>
      </c>
      <c r="J1515">
        <v>80</v>
      </c>
      <c r="K1515" t="s">
        <v>3702</v>
      </c>
      <c r="L1515" s="2" t="s">
        <v>13</v>
      </c>
      <c r="M1515" s="3">
        <v>82.8</v>
      </c>
      <c r="N1515">
        <v>1</v>
      </c>
      <c r="O1515">
        <v>8.2799999999999999E-2</v>
      </c>
      <c r="P1515" s="2" t="s">
        <v>4225</v>
      </c>
      <c r="Q1515" t="s">
        <v>1474</v>
      </c>
      <c r="R1515" t="s">
        <v>1044</v>
      </c>
      <c r="S1515" t="s">
        <v>2484</v>
      </c>
      <c r="T1515" t="s">
        <v>3031</v>
      </c>
      <c r="U1515">
        <v>101.0417800694413</v>
      </c>
      <c r="V1515" t="s">
        <v>1047</v>
      </c>
      <c r="W1515" t="s">
        <v>1047</v>
      </c>
    </row>
    <row r="1516" spans="1:23" x14ac:dyDescent="0.3">
      <c r="A1516" t="s">
        <v>1036</v>
      </c>
      <c r="B1516" t="s">
        <v>4221</v>
      </c>
      <c r="C1516" t="s">
        <v>988</v>
      </c>
      <c r="D1516">
        <v>58017</v>
      </c>
      <c r="E1516" t="s">
        <v>6732</v>
      </c>
      <c r="F1516" t="s">
        <v>4132</v>
      </c>
      <c r="G1516" s="1" t="s">
        <v>4187</v>
      </c>
      <c r="H1516">
        <v>45758.901925763887</v>
      </c>
      <c r="I1516" t="s">
        <v>6733</v>
      </c>
      <c r="J1516">
        <v>80</v>
      </c>
      <c r="K1516" t="s">
        <v>3702</v>
      </c>
      <c r="L1516" s="2" t="s">
        <v>13</v>
      </c>
      <c r="M1516" s="3">
        <v>82.8</v>
      </c>
      <c r="N1516">
        <v>1</v>
      </c>
      <c r="O1516">
        <v>8.2799999999999999E-2</v>
      </c>
      <c r="P1516" s="2" t="s">
        <v>4225</v>
      </c>
      <c r="Q1516" t="s">
        <v>1474</v>
      </c>
      <c r="R1516" t="s">
        <v>1044</v>
      </c>
      <c r="S1516" t="s">
        <v>2484</v>
      </c>
      <c r="T1516" t="s">
        <v>1361</v>
      </c>
      <c r="U1516">
        <v>100.96282141203849</v>
      </c>
      <c r="V1516" t="s">
        <v>1047</v>
      </c>
      <c r="W1516" t="s">
        <v>1047</v>
      </c>
    </row>
    <row r="1517" spans="1:23" x14ac:dyDescent="0.3">
      <c r="A1517" t="s">
        <v>1036</v>
      </c>
      <c r="B1517" t="s">
        <v>4221</v>
      </c>
      <c r="C1517" t="s">
        <v>988</v>
      </c>
      <c r="D1517">
        <v>58017</v>
      </c>
      <c r="E1517" t="s">
        <v>6734</v>
      </c>
      <c r="F1517" t="s">
        <v>6001</v>
      </c>
      <c r="G1517" s="1" t="s">
        <v>6735</v>
      </c>
      <c r="H1517">
        <v>45758.901770972217</v>
      </c>
      <c r="I1517" t="s">
        <v>6736</v>
      </c>
      <c r="J1517">
        <v>80</v>
      </c>
      <c r="K1517" t="s">
        <v>3702</v>
      </c>
      <c r="L1517" s="2" t="s">
        <v>13</v>
      </c>
      <c r="M1517" s="3">
        <v>82.8</v>
      </c>
      <c r="N1517">
        <v>1</v>
      </c>
      <c r="O1517">
        <v>8.2799999999999999E-2</v>
      </c>
      <c r="P1517" s="2" t="s">
        <v>4225</v>
      </c>
      <c r="Q1517" t="s">
        <v>1474</v>
      </c>
      <c r="R1517" t="s">
        <v>1044</v>
      </c>
      <c r="S1517" t="s">
        <v>2484</v>
      </c>
      <c r="T1517" t="s">
        <v>5973</v>
      </c>
      <c r="U1517">
        <v>99.379091585651622</v>
      </c>
      <c r="V1517" t="s">
        <v>1047</v>
      </c>
      <c r="W1517" t="s">
        <v>1047</v>
      </c>
    </row>
    <row r="1518" spans="1:23" x14ac:dyDescent="0.3">
      <c r="A1518" t="s">
        <v>1036</v>
      </c>
      <c r="B1518" t="s">
        <v>4221</v>
      </c>
      <c r="C1518" t="s">
        <v>988</v>
      </c>
      <c r="D1518">
        <v>58020</v>
      </c>
      <c r="E1518" t="s">
        <v>6737</v>
      </c>
      <c r="F1518" t="s">
        <v>6738</v>
      </c>
      <c r="G1518" s="1" t="s">
        <v>1454</v>
      </c>
      <c r="H1518">
        <v>45758.901547974543</v>
      </c>
      <c r="I1518" t="s">
        <v>6739</v>
      </c>
      <c r="J1518">
        <v>80</v>
      </c>
      <c r="K1518" t="s">
        <v>3702</v>
      </c>
      <c r="L1518" s="2" t="s">
        <v>13</v>
      </c>
      <c r="M1518" s="3">
        <v>82.8</v>
      </c>
      <c r="N1518">
        <v>1</v>
      </c>
      <c r="O1518">
        <v>8.2799999999999999E-2</v>
      </c>
      <c r="P1518" s="2" t="s">
        <v>4225</v>
      </c>
      <c r="Q1518" t="s">
        <v>1474</v>
      </c>
      <c r="R1518" t="s">
        <v>1044</v>
      </c>
      <c r="S1518" t="s">
        <v>2484</v>
      </c>
      <c r="T1518" t="s">
        <v>1361</v>
      </c>
      <c r="U1518">
        <v>100.45266918981361</v>
      </c>
      <c r="V1518" t="s">
        <v>1047</v>
      </c>
      <c r="W1518" t="s">
        <v>1047</v>
      </c>
    </row>
    <row r="1519" spans="1:23" x14ac:dyDescent="0.3">
      <c r="A1519" t="s">
        <v>1036</v>
      </c>
      <c r="B1519" t="s">
        <v>4221</v>
      </c>
      <c r="C1519" t="s">
        <v>988</v>
      </c>
      <c r="D1519">
        <v>58017</v>
      </c>
      <c r="E1519" t="s">
        <v>6740</v>
      </c>
      <c r="F1519" t="s">
        <v>4137</v>
      </c>
      <c r="G1519" s="1" t="s">
        <v>3775</v>
      </c>
      <c r="H1519">
        <v>45758.900803344914</v>
      </c>
      <c r="I1519" t="s">
        <v>6741</v>
      </c>
      <c r="J1519">
        <v>80</v>
      </c>
      <c r="K1519" t="s">
        <v>3702</v>
      </c>
      <c r="L1519" s="2" t="s">
        <v>13</v>
      </c>
      <c r="M1519" s="3">
        <v>82.8</v>
      </c>
      <c r="N1519">
        <v>1</v>
      </c>
      <c r="O1519">
        <v>8.2799999999999999E-2</v>
      </c>
      <c r="P1519" s="2" t="s">
        <v>4225</v>
      </c>
      <c r="Q1519" t="s">
        <v>1474</v>
      </c>
      <c r="R1519" t="s">
        <v>1044</v>
      </c>
      <c r="S1519" t="s">
        <v>2484</v>
      </c>
      <c r="T1519" t="s">
        <v>1361</v>
      </c>
      <c r="U1519">
        <v>100.3171784375008</v>
      </c>
      <c r="V1519" t="s">
        <v>1047</v>
      </c>
      <c r="W1519" t="s">
        <v>1047</v>
      </c>
    </row>
    <row r="1520" spans="1:23" x14ac:dyDescent="0.3">
      <c r="A1520" t="s">
        <v>1036</v>
      </c>
      <c r="B1520" t="s">
        <v>4221</v>
      </c>
      <c r="C1520" t="s">
        <v>988</v>
      </c>
      <c r="D1520">
        <v>58020</v>
      </c>
      <c r="E1520" t="s">
        <v>6742</v>
      </c>
      <c r="F1520" t="s">
        <v>6743</v>
      </c>
      <c r="G1520" s="1" t="s">
        <v>4191</v>
      </c>
      <c r="H1520">
        <v>45758.900561944443</v>
      </c>
      <c r="I1520" t="s">
        <v>6744</v>
      </c>
      <c r="J1520">
        <v>80</v>
      </c>
      <c r="K1520" t="s">
        <v>3702</v>
      </c>
      <c r="L1520" s="2" t="s">
        <v>13</v>
      </c>
      <c r="M1520" s="3">
        <v>82.8</v>
      </c>
      <c r="N1520">
        <v>1</v>
      </c>
      <c r="O1520">
        <v>8.2799999999999999E-2</v>
      </c>
      <c r="P1520" s="2" t="s">
        <v>4225</v>
      </c>
      <c r="Q1520" t="s">
        <v>1474</v>
      </c>
      <c r="R1520" t="s">
        <v>1044</v>
      </c>
      <c r="S1520" t="s">
        <v>2484</v>
      </c>
      <c r="T1520" t="s">
        <v>5973</v>
      </c>
      <c r="U1520">
        <v>99.196665567127638</v>
      </c>
      <c r="V1520" t="s">
        <v>1047</v>
      </c>
      <c r="W1520" t="s">
        <v>1047</v>
      </c>
    </row>
    <row r="1521" spans="1:23" x14ac:dyDescent="0.3">
      <c r="A1521" t="s">
        <v>1036</v>
      </c>
      <c r="B1521" t="s">
        <v>4221</v>
      </c>
      <c r="C1521" t="s">
        <v>988</v>
      </c>
      <c r="D1521">
        <v>58017</v>
      </c>
      <c r="E1521" t="s">
        <v>6745</v>
      </c>
      <c r="F1521" t="s">
        <v>6746</v>
      </c>
      <c r="G1521" s="1" t="s">
        <v>2493</v>
      </c>
      <c r="H1521">
        <v>45758.900125949083</v>
      </c>
      <c r="I1521" t="s">
        <v>6747</v>
      </c>
      <c r="J1521">
        <v>80</v>
      </c>
      <c r="K1521" t="s">
        <v>3702</v>
      </c>
      <c r="L1521" s="2" t="s">
        <v>13</v>
      </c>
      <c r="M1521" s="3">
        <v>82.8</v>
      </c>
      <c r="N1521">
        <v>1</v>
      </c>
      <c r="O1521">
        <v>8.2799999999999999E-2</v>
      </c>
      <c r="P1521" s="2" t="s">
        <v>4225</v>
      </c>
      <c r="Q1521" t="s">
        <v>1474</v>
      </c>
      <c r="R1521" t="s">
        <v>1044</v>
      </c>
      <c r="S1521" t="s">
        <v>2484</v>
      </c>
      <c r="T1521" t="s">
        <v>5988</v>
      </c>
      <c r="U1521">
        <v>96.85813790508837</v>
      </c>
      <c r="V1521" t="s">
        <v>1047</v>
      </c>
      <c r="W1521" t="s">
        <v>1047</v>
      </c>
    </row>
    <row r="1522" spans="1:23" x14ac:dyDescent="0.3">
      <c r="A1522" t="s">
        <v>1036</v>
      </c>
      <c r="B1522" t="s">
        <v>357</v>
      </c>
      <c r="C1522" t="s">
        <v>358</v>
      </c>
      <c r="D1522">
        <v>59128</v>
      </c>
      <c r="E1522" t="s">
        <v>6748</v>
      </c>
      <c r="F1522" t="s">
        <v>1212</v>
      </c>
      <c r="G1522" s="1" t="s">
        <v>1296</v>
      </c>
      <c r="H1522">
        <v>45816.390757754627</v>
      </c>
      <c r="I1522" t="s">
        <v>6749</v>
      </c>
      <c r="J1522">
        <v>100</v>
      </c>
      <c r="K1522" t="s">
        <v>19</v>
      </c>
      <c r="L1522" s="2" t="str">
        <f>K1522</f>
        <v>PACK</v>
      </c>
      <c r="M1522" s="3">
        <v>94.8</v>
      </c>
      <c r="N1522">
        <v>1</v>
      </c>
      <c r="O1522">
        <v>9.4799999999999995E-2</v>
      </c>
      <c r="P1522" s="2" t="s">
        <v>1246</v>
      </c>
      <c r="Q1522" t="s">
        <v>6750</v>
      </c>
      <c r="R1522" t="s">
        <v>1044</v>
      </c>
      <c r="S1522" t="s">
        <v>1238</v>
      </c>
      <c r="T1522" t="s">
        <v>1164</v>
      </c>
      <c r="U1522">
        <v>65.582407002315449</v>
      </c>
      <c r="V1522" t="s">
        <v>1247</v>
      </c>
      <c r="W1522" t="s">
        <v>1254</v>
      </c>
    </row>
    <row r="1523" spans="1:23" x14ac:dyDescent="0.3">
      <c r="A1523" t="s">
        <v>1036</v>
      </c>
      <c r="B1523" t="s">
        <v>6751</v>
      </c>
      <c r="C1523" t="s">
        <v>442</v>
      </c>
      <c r="D1523">
        <v>58966</v>
      </c>
      <c r="E1523" t="s">
        <v>6752</v>
      </c>
      <c r="F1523" t="s">
        <v>6753</v>
      </c>
      <c r="G1523" s="1" t="s">
        <v>1047</v>
      </c>
      <c r="H1523">
        <v>45740.660500891201</v>
      </c>
      <c r="I1523" t="s">
        <v>1128</v>
      </c>
      <c r="J1523">
        <v>20</v>
      </c>
      <c r="K1523" t="s">
        <v>19</v>
      </c>
      <c r="L1523" s="2" t="str">
        <f t="shared" ref="L1523:L1526" si="3">K1523</f>
        <v>PACK</v>
      </c>
      <c r="M1523" s="3">
        <v>50.8</v>
      </c>
      <c r="N1523">
        <v>1</v>
      </c>
      <c r="O1523">
        <v>5.0799999999999998E-2</v>
      </c>
      <c r="P1523" s="2" t="s">
        <v>1047</v>
      </c>
      <c r="Q1523" t="s">
        <v>6754</v>
      </c>
      <c r="R1523" t="s">
        <v>1044</v>
      </c>
      <c r="S1523" t="s">
        <v>1047</v>
      </c>
      <c r="T1523" t="s">
        <v>2654</v>
      </c>
      <c r="U1523">
        <v>111.2262956944469</v>
      </c>
      <c r="V1523" t="s">
        <v>1047</v>
      </c>
      <c r="W1523" t="s">
        <v>1047</v>
      </c>
    </row>
    <row r="1524" spans="1:23" x14ac:dyDescent="0.3">
      <c r="A1524" t="s">
        <v>1036</v>
      </c>
      <c r="B1524" t="s">
        <v>623</v>
      </c>
      <c r="C1524" t="s">
        <v>624</v>
      </c>
      <c r="D1524">
        <v>42098</v>
      </c>
      <c r="E1524" t="s">
        <v>6755</v>
      </c>
      <c r="F1524" t="s">
        <v>6756</v>
      </c>
      <c r="G1524" s="1" t="s">
        <v>6757</v>
      </c>
      <c r="H1524">
        <v>45672.807351099538</v>
      </c>
      <c r="I1524" t="s">
        <v>6758</v>
      </c>
      <c r="J1524">
        <v>100</v>
      </c>
      <c r="K1524" t="s">
        <v>19</v>
      </c>
      <c r="L1524" s="2" t="str">
        <f t="shared" si="3"/>
        <v>PACK</v>
      </c>
      <c r="M1524" s="3">
        <v>41.1</v>
      </c>
      <c r="N1524">
        <v>1</v>
      </c>
      <c r="O1524">
        <v>4.1099999999999998E-2</v>
      </c>
      <c r="P1524" s="2" t="s">
        <v>1111</v>
      </c>
      <c r="Q1524" t="s">
        <v>6754</v>
      </c>
      <c r="R1524" t="s">
        <v>1044</v>
      </c>
      <c r="S1524" t="s">
        <v>1349</v>
      </c>
      <c r="T1524" t="s">
        <v>6759</v>
      </c>
      <c r="U1524">
        <v>194.17715849536759</v>
      </c>
      <c r="V1524" t="s">
        <v>1047</v>
      </c>
      <c r="W1524" t="s">
        <v>1992</v>
      </c>
    </row>
    <row r="1525" spans="1:23" x14ac:dyDescent="0.3">
      <c r="A1525" t="s">
        <v>1036</v>
      </c>
      <c r="B1525" t="s">
        <v>365</v>
      </c>
      <c r="C1525" t="s">
        <v>366</v>
      </c>
      <c r="D1525">
        <v>61282</v>
      </c>
      <c r="E1525" t="s">
        <v>6760</v>
      </c>
      <c r="F1525" t="s">
        <v>6761</v>
      </c>
      <c r="G1525" s="1" t="s">
        <v>6762</v>
      </c>
      <c r="H1525">
        <v>45629.37880835648</v>
      </c>
      <c r="I1525" t="s">
        <v>6763</v>
      </c>
      <c r="J1525">
        <v>70</v>
      </c>
      <c r="K1525" t="s">
        <v>19</v>
      </c>
      <c r="L1525" s="2" t="str">
        <f t="shared" si="3"/>
        <v>PACK</v>
      </c>
      <c r="M1525" s="3">
        <v>43.1</v>
      </c>
      <c r="N1525">
        <v>1</v>
      </c>
      <c r="O1525">
        <v>4.3099999999999999E-2</v>
      </c>
      <c r="P1525" s="2" t="s">
        <v>1446</v>
      </c>
      <c r="Q1525" t="s">
        <v>6764</v>
      </c>
      <c r="R1525" t="s">
        <v>1044</v>
      </c>
      <c r="S1525" t="s">
        <v>2438</v>
      </c>
      <c r="T1525" t="s">
        <v>6765</v>
      </c>
      <c r="U1525">
        <v>199.2035234490759</v>
      </c>
      <c r="V1525" t="s">
        <v>1047</v>
      </c>
      <c r="W1525" t="s">
        <v>1047</v>
      </c>
    </row>
    <row r="1526" spans="1:23" x14ac:dyDescent="0.3">
      <c r="A1526" t="s">
        <v>1036</v>
      </c>
      <c r="B1526" t="s">
        <v>2351</v>
      </c>
      <c r="C1526" t="s">
        <v>108</v>
      </c>
      <c r="D1526">
        <v>51839</v>
      </c>
      <c r="E1526" t="s">
        <v>6766</v>
      </c>
      <c r="F1526" t="s">
        <v>6767</v>
      </c>
      <c r="G1526" s="1" t="s">
        <v>6768</v>
      </c>
      <c r="H1526">
        <v>45623.482210497677</v>
      </c>
      <c r="I1526" t="s">
        <v>6769</v>
      </c>
      <c r="J1526">
        <v>120</v>
      </c>
      <c r="K1526" t="s">
        <v>19</v>
      </c>
      <c r="L1526" s="2" t="str">
        <f t="shared" si="3"/>
        <v>PACK</v>
      </c>
      <c r="M1526" s="3">
        <v>24</v>
      </c>
      <c r="N1526">
        <v>1</v>
      </c>
      <c r="O1526">
        <v>2.4E-2</v>
      </c>
      <c r="P1526" s="2" t="s">
        <v>2116</v>
      </c>
      <c r="Q1526" t="s">
        <v>6754</v>
      </c>
      <c r="R1526" t="s">
        <v>1044</v>
      </c>
      <c r="S1526" t="s">
        <v>3256</v>
      </c>
      <c r="T1526" t="s">
        <v>6770</v>
      </c>
      <c r="U1526">
        <v>267.65985636573902</v>
      </c>
      <c r="V1526" t="s">
        <v>1524</v>
      </c>
      <c r="W1526" t="s">
        <v>1813</v>
      </c>
    </row>
    <row r="1527" spans="1:23" x14ac:dyDescent="0.3">
      <c r="A1527" t="s">
        <v>1036</v>
      </c>
      <c r="B1527" t="s">
        <v>1642</v>
      </c>
      <c r="C1527" t="s">
        <v>253</v>
      </c>
      <c r="D1527">
        <v>61369</v>
      </c>
      <c r="E1527" t="s">
        <v>6771</v>
      </c>
      <c r="F1527" t="s">
        <v>6772</v>
      </c>
      <c r="G1527" s="1" t="s">
        <v>6773</v>
      </c>
      <c r="H1527">
        <v>45815.894760775467</v>
      </c>
      <c r="I1527" t="s">
        <v>6774</v>
      </c>
      <c r="J1527">
        <v>80</v>
      </c>
      <c r="K1527" t="s">
        <v>33</v>
      </c>
      <c r="L1527" s="2" t="s">
        <v>34</v>
      </c>
      <c r="M1527" s="3">
        <v>211</v>
      </c>
      <c r="N1527">
        <v>1</v>
      </c>
      <c r="O1527">
        <v>0.21099999999999999</v>
      </c>
      <c r="P1527" s="2" t="s">
        <v>1647</v>
      </c>
      <c r="Q1527" t="s">
        <v>6775</v>
      </c>
      <c r="R1527" t="s">
        <v>1044</v>
      </c>
      <c r="S1527" t="s">
        <v>1045</v>
      </c>
      <c r="T1527" t="s">
        <v>1322</v>
      </c>
      <c r="U1527">
        <v>30.84372635417094</v>
      </c>
      <c r="V1527" t="s">
        <v>1306</v>
      </c>
      <c r="W1527" t="s">
        <v>1649</v>
      </c>
    </row>
    <row r="1528" spans="1:23" x14ac:dyDescent="0.3">
      <c r="A1528" t="s">
        <v>1036</v>
      </c>
      <c r="B1528" t="s">
        <v>6346</v>
      </c>
      <c r="C1528" t="s">
        <v>677</v>
      </c>
      <c r="D1528">
        <v>59790</v>
      </c>
      <c r="E1528" t="s">
        <v>6776</v>
      </c>
      <c r="F1528" t="s">
        <v>6777</v>
      </c>
      <c r="G1528" s="1" t="s">
        <v>6778</v>
      </c>
      <c r="H1528">
        <v>45815.568172604173</v>
      </c>
      <c r="I1528" t="s">
        <v>6779</v>
      </c>
      <c r="J1528">
        <v>90</v>
      </c>
      <c r="K1528" t="s">
        <v>33</v>
      </c>
      <c r="L1528" s="2" t="s">
        <v>34</v>
      </c>
      <c r="M1528" s="3">
        <v>74.8</v>
      </c>
      <c r="N1528">
        <v>1</v>
      </c>
      <c r="O1528">
        <v>7.4800000000000005E-2</v>
      </c>
      <c r="P1528" s="2" t="s">
        <v>1047</v>
      </c>
      <c r="Q1528" t="s">
        <v>6775</v>
      </c>
      <c r="R1528" t="s">
        <v>1044</v>
      </c>
      <c r="S1528" t="s">
        <v>1045</v>
      </c>
      <c r="T1528" t="s">
        <v>1782</v>
      </c>
      <c r="U1528">
        <v>122.4227724768498</v>
      </c>
      <c r="V1528" t="s">
        <v>1854</v>
      </c>
      <c r="W1528" t="s">
        <v>3233</v>
      </c>
    </row>
    <row r="1529" spans="1:23" x14ac:dyDescent="0.3">
      <c r="A1529" t="s">
        <v>1036</v>
      </c>
      <c r="B1529" t="s">
        <v>6350</v>
      </c>
      <c r="C1529" t="s">
        <v>677</v>
      </c>
      <c r="D1529">
        <v>58514</v>
      </c>
      <c r="E1529" t="s">
        <v>6780</v>
      </c>
      <c r="F1529" t="s">
        <v>3367</v>
      </c>
      <c r="G1529" s="1" t="s">
        <v>6781</v>
      </c>
      <c r="H1529">
        <v>45815.567857731483</v>
      </c>
      <c r="I1529" t="s">
        <v>6782</v>
      </c>
      <c r="J1529">
        <v>90</v>
      </c>
      <c r="K1529" t="s">
        <v>33</v>
      </c>
      <c r="L1529" s="2" t="s">
        <v>34</v>
      </c>
      <c r="M1529" s="3">
        <v>74.8</v>
      </c>
      <c r="N1529">
        <v>1</v>
      </c>
      <c r="O1529">
        <v>7.4800000000000005E-2</v>
      </c>
      <c r="P1529" s="2" t="s">
        <v>1047</v>
      </c>
      <c r="Q1529" t="s">
        <v>6775</v>
      </c>
      <c r="R1529" t="s">
        <v>1044</v>
      </c>
      <c r="S1529" t="s">
        <v>1045</v>
      </c>
      <c r="T1529" t="s">
        <v>3080</v>
      </c>
      <c r="U1529">
        <v>95.328762233795715</v>
      </c>
      <c r="V1529" t="s">
        <v>6355</v>
      </c>
      <c r="W1529" t="s">
        <v>2645</v>
      </c>
    </row>
    <row r="1530" spans="1:23" x14ac:dyDescent="0.3">
      <c r="A1530" t="s">
        <v>1036</v>
      </c>
      <c r="B1530" t="s">
        <v>1487</v>
      </c>
      <c r="C1530" t="s">
        <v>858</v>
      </c>
      <c r="D1530">
        <v>60734</v>
      </c>
      <c r="E1530" t="s">
        <v>6783</v>
      </c>
      <c r="F1530" t="s">
        <v>6784</v>
      </c>
      <c r="G1530" s="1" t="s">
        <v>6785</v>
      </c>
      <c r="H1530">
        <v>45815.46763259259</v>
      </c>
      <c r="I1530" t="s">
        <v>6786</v>
      </c>
      <c r="J1530">
        <v>70</v>
      </c>
      <c r="K1530" t="s">
        <v>33</v>
      </c>
      <c r="L1530" s="2" t="s">
        <v>34</v>
      </c>
      <c r="M1530" s="3">
        <v>114.6</v>
      </c>
      <c r="N1530">
        <v>1</v>
      </c>
      <c r="O1530">
        <v>0.11459999999999999</v>
      </c>
      <c r="P1530" s="2" t="s">
        <v>1492</v>
      </c>
      <c r="Q1530" t="s">
        <v>6775</v>
      </c>
      <c r="R1530" t="s">
        <v>1044</v>
      </c>
      <c r="S1530" t="s">
        <v>1045</v>
      </c>
      <c r="T1530" t="s">
        <v>1259</v>
      </c>
      <c r="U1530">
        <v>53.23475644676364</v>
      </c>
      <c r="V1530" t="s">
        <v>1240</v>
      </c>
      <c r="W1530" t="s">
        <v>1494</v>
      </c>
    </row>
    <row r="1531" spans="1:23" x14ac:dyDescent="0.3">
      <c r="A1531" t="s">
        <v>1036</v>
      </c>
      <c r="B1531" t="s">
        <v>1487</v>
      </c>
      <c r="C1531" t="s">
        <v>858</v>
      </c>
      <c r="D1531">
        <v>60734</v>
      </c>
      <c r="E1531" t="s">
        <v>6787</v>
      </c>
      <c r="F1531" t="s">
        <v>6788</v>
      </c>
      <c r="G1531" s="1" t="s">
        <v>6789</v>
      </c>
      <c r="H1531">
        <v>45815.467469074072</v>
      </c>
      <c r="I1531" t="s">
        <v>6790</v>
      </c>
      <c r="J1531">
        <v>70</v>
      </c>
      <c r="K1531" t="s">
        <v>33</v>
      </c>
      <c r="L1531" s="2" t="s">
        <v>34</v>
      </c>
      <c r="M1531" s="3">
        <v>114.6</v>
      </c>
      <c r="N1531">
        <v>1</v>
      </c>
      <c r="O1531">
        <v>0.11459999999999999</v>
      </c>
      <c r="P1531" s="2" t="s">
        <v>1492</v>
      </c>
      <c r="Q1531" t="s">
        <v>6775</v>
      </c>
      <c r="R1531" t="s">
        <v>1044</v>
      </c>
      <c r="S1531" t="s">
        <v>1045</v>
      </c>
      <c r="T1531" t="s">
        <v>1259</v>
      </c>
      <c r="U1531">
        <v>53.105026712961262</v>
      </c>
      <c r="V1531" t="s">
        <v>1240</v>
      </c>
      <c r="W1531" t="s">
        <v>1494</v>
      </c>
    </row>
    <row r="1532" spans="1:23" x14ac:dyDescent="0.3">
      <c r="A1532" t="s">
        <v>1036</v>
      </c>
      <c r="B1532" t="s">
        <v>1356</v>
      </c>
      <c r="C1532" t="s">
        <v>1010</v>
      </c>
      <c r="D1532">
        <v>60350</v>
      </c>
      <c r="E1532" t="s">
        <v>6791</v>
      </c>
      <c r="F1532" t="s">
        <v>6691</v>
      </c>
      <c r="G1532" s="1" t="s">
        <v>3299</v>
      </c>
      <c r="H1532">
        <v>45815.412720300927</v>
      </c>
      <c r="I1532" t="s">
        <v>6792</v>
      </c>
      <c r="J1532">
        <v>70</v>
      </c>
      <c r="K1532" t="s">
        <v>33</v>
      </c>
      <c r="L1532" s="2" t="s">
        <v>34</v>
      </c>
      <c r="M1532" s="3">
        <v>58.13</v>
      </c>
      <c r="N1532">
        <v>1</v>
      </c>
      <c r="O1532">
        <v>5.8130000000000001E-2</v>
      </c>
      <c r="P1532" s="2" t="s">
        <v>1047</v>
      </c>
      <c r="Q1532" t="s">
        <v>6775</v>
      </c>
      <c r="R1532" t="s">
        <v>1044</v>
      </c>
      <c r="S1532" t="s">
        <v>1045</v>
      </c>
      <c r="T1532" t="s">
        <v>1344</v>
      </c>
      <c r="U1532">
        <v>24.771239421294009</v>
      </c>
      <c r="V1532" t="s">
        <v>1047</v>
      </c>
      <c r="W1532" t="s">
        <v>1334</v>
      </c>
    </row>
    <row r="1533" spans="1:23" x14ac:dyDescent="0.3">
      <c r="A1533" t="s">
        <v>1036</v>
      </c>
      <c r="B1533" t="s">
        <v>1642</v>
      </c>
      <c r="C1533" t="s">
        <v>253</v>
      </c>
      <c r="D1533">
        <v>61369</v>
      </c>
      <c r="E1533" t="s">
        <v>6793</v>
      </c>
      <c r="F1533" t="s">
        <v>2221</v>
      </c>
      <c r="G1533" s="1" t="s">
        <v>6459</v>
      </c>
      <c r="H1533">
        <v>45815.412596423623</v>
      </c>
      <c r="I1533" t="s">
        <v>6794</v>
      </c>
      <c r="J1533">
        <v>80</v>
      </c>
      <c r="K1533" t="s">
        <v>33</v>
      </c>
      <c r="L1533" s="2" t="s">
        <v>34</v>
      </c>
      <c r="M1533" s="3">
        <v>211</v>
      </c>
      <c r="N1533">
        <v>1</v>
      </c>
      <c r="O1533">
        <v>0.21099999999999999</v>
      </c>
      <c r="P1533" s="2" t="s">
        <v>1647</v>
      </c>
      <c r="Q1533" t="s">
        <v>6775</v>
      </c>
      <c r="R1533" t="s">
        <v>1044</v>
      </c>
      <c r="S1533" t="s">
        <v>1045</v>
      </c>
      <c r="T1533" t="s">
        <v>1355</v>
      </c>
      <c r="U1533">
        <v>23.381200046293088</v>
      </c>
      <c r="V1533" t="s">
        <v>1306</v>
      </c>
      <c r="W1533" t="s">
        <v>1649</v>
      </c>
    </row>
    <row r="1534" spans="1:23" x14ac:dyDescent="0.3">
      <c r="A1534" t="s">
        <v>1036</v>
      </c>
      <c r="B1534" t="s">
        <v>2640</v>
      </c>
      <c r="C1534" t="s">
        <v>171</v>
      </c>
      <c r="D1534">
        <v>61226</v>
      </c>
      <c r="E1534" t="s">
        <v>6795</v>
      </c>
      <c r="F1534" t="s">
        <v>4837</v>
      </c>
      <c r="G1534" s="1" t="s">
        <v>6796</v>
      </c>
      <c r="H1534">
        <v>45815.406433298609</v>
      </c>
      <c r="I1534" t="s">
        <v>6797</v>
      </c>
      <c r="J1534">
        <v>100</v>
      </c>
      <c r="K1534" t="s">
        <v>33</v>
      </c>
      <c r="L1534" s="2" t="s">
        <v>34</v>
      </c>
      <c r="M1534" s="3">
        <v>82</v>
      </c>
      <c r="N1534">
        <v>1</v>
      </c>
      <c r="O1534">
        <v>8.2000000000000003E-2</v>
      </c>
      <c r="P1534" s="2" t="s">
        <v>1047</v>
      </c>
      <c r="Q1534" t="s">
        <v>6775</v>
      </c>
      <c r="R1534" t="s">
        <v>1044</v>
      </c>
      <c r="S1534" t="s">
        <v>1045</v>
      </c>
      <c r="T1534" t="s">
        <v>2228</v>
      </c>
      <c r="U1534">
        <v>25.0963871874992</v>
      </c>
      <c r="V1534" t="s">
        <v>2644</v>
      </c>
      <c r="W1534" t="s">
        <v>2645</v>
      </c>
    </row>
    <row r="1535" spans="1:23" x14ac:dyDescent="0.3">
      <c r="A1535" t="s">
        <v>1036</v>
      </c>
      <c r="B1535" t="s">
        <v>2640</v>
      </c>
      <c r="C1535" t="s">
        <v>171</v>
      </c>
      <c r="D1535">
        <v>61226</v>
      </c>
      <c r="E1535" t="s">
        <v>6798</v>
      </c>
      <c r="F1535" t="s">
        <v>2393</v>
      </c>
      <c r="G1535" s="1" t="s">
        <v>1613</v>
      </c>
      <c r="H1535">
        <v>45815.406194930547</v>
      </c>
      <c r="I1535" t="s">
        <v>6799</v>
      </c>
      <c r="J1535">
        <v>100</v>
      </c>
      <c r="K1535" t="s">
        <v>33</v>
      </c>
      <c r="L1535" s="2" t="s">
        <v>34</v>
      </c>
      <c r="M1535" s="3">
        <v>82</v>
      </c>
      <c r="N1535">
        <v>1</v>
      </c>
      <c r="O1535">
        <v>8.2000000000000003E-2</v>
      </c>
      <c r="P1535" s="2" t="s">
        <v>1047</v>
      </c>
      <c r="Q1535" t="s">
        <v>6775</v>
      </c>
      <c r="R1535" t="s">
        <v>1044</v>
      </c>
      <c r="S1535" t="s">
        <v>1045</v>
      </c>
      <c r="T1535" t="s">
        <v>2228</v>
      </c>
      <c r="U1535">
        <v>25.001095694446121</v>
      </c>
      <c r="V1535" t="s">
        <v>2644</v>
      </c>
      <c r="W1535" t="s">
        <v>2645</v>
      </c>
    </row>
    <row r="1536" spans="1:23" x14ac:dyDescent="0.3">
      <c r="A1536" t="s">
        <v>1036</v>
      </c>
      <c r="B1536" t="s">
        <v>1642</v>
      </c>
      <c r="C1536" t="s">
        <v>253</v>
      </c>
      <c r="D1536">
        <v>61369</v>
      </c>
      <c r="E1536" t="s">
        <v>6800</v>
      </c>
      <c r="F1536" t="s">
        <v>6801</v>
      </c>
      <c r="G1536" s="1" t="s">
        <v>5715</v>
      </c>
      <c r="H1536">
        <v>45815.40604228009</v>
      </c>
      <c r="I1536" t="s">
        <v>6802</v>
      </c>
      <c r="J1536">
        <v>80</v>
      </c>
      <c r="K1536" t="s">
        <v>33</v>
      </c>
      <c r="L1536" s="2" t="s">
        <v>34</v>
      </c>
      <c r="M1536" s="3">
        <v>211</v>
      </c>
      <c r="N1536">
        <v>1</v>
      </c>
      <c r="O1536">
        <v>0.21099999999999999</v>
      </c>
      <c r="P1536" s="2" t="s">
        <v>1647</v>
      </c>
      <c r="Q1536" t="s">
        <v>6775</v>
      </c>
      <c r="R1536" t="s">
        <v>1044</v>
      </c>
      <c r="S1536" t="s">
        <v>1045</v>
      </c>
      <c r="T1536" t="s">
        <v>1344</v>
      </c>
      <c r="U1536">
        <v>24.440055254628529</v>
      </c>
      <c r="V1536" t="s">
        <v>1306</v>
      </c>
      <c r="W1536" t="s">
        <v>1649</v>
      </c>
    </row>
    <row r="1537" spans="1:23" x14ac:dyDescent="0.3">
      <c r="A1537" t="s">
        <v>1036</v>
      </c>
      <c r="B1537" t="s">
        <v>1642</v>
      </c>
      <c r="C1537" t="s">
        <v>253</v>
      </c>
      <c r="D1537">
        <v>61369</v>
      </c>
      <c r="E1537" t="s">
        <v>6803</v>
      </c>
      <c r="F1537" t="s">
        <v>6804</v>
      </c>
      <c r="G1537" s="1" t="s">
        <v>6218</v>
      </c>
      <c r="H1537">
        <v>45815.3331540625</v>
      </c>
      <c r="I1537" t="s">
        <v>6805</v>
      </c>
      <c r="J1537">
        <v>80</v>
      </c>
      <c r="K1537" t="s">
        <v>33</v>
      </c>
      <c r="L1537" s="2" t="s">
        <v>34</v>
      </c>
      <c r="M1537" s="3">
        <v>211</v>
      </c>
      <c r="N1537">
        <v>1</v>
      </c>
      <c r="O1537">
        <v>0.21099999999999999</v>
      </c>
      <c r="P1537" s="2" t="s">
        <v>1647</v>
      </c>
      <c r="Q1537" t="s">
        <v>6775</v>
      </c>
      <c r="R1537" t="s">
        <v>1044</v>
      </c>
      <c r="S1537" t="s">
        <v>1045</v>
      </c>
      <c r="T1537" t="s">
        <v>1355</v>
      </c>
      <c r="U1537">
        <v>23.380131701385839</v>
      </c>
      <c r="V1537" t="s">
        <v>1306</v>
      </c>
      <c r="W1537" t="s">
        <v>1649</v>
      </c>
    </row>
    <row r="1538" spans="1:23" x14ac:dyDescent="0.3">
      <c r="A1538" t="s">
        <v>1036</v>
      </c>
      <c r="B1538" t="s">
        <v>1747</v>
      </c>
      <c r="C1538" t="s">
        <v>172</v>
      </c>
      <c r="D1538">
        <v>58152</v>
      </c>
      <c r="E1538" t="s">
        <v>6806</v>
      </c>
      <c r="F1538" t="s">
        <v>6807</v>
      </c>
      <c r="G1538" s="1" t="s">
        <v>6808</v>
      </c>
      <c r="H1538">
        <v>45815.333021307873</v>
      </c>
      <c r="I1538" t="s">
        <v>6809</v>
      </c>
      <c r="J1538">
        <v>70</v>
      </c>
      <c r="K1538" t="s">
        <v>33</v>
      </c>
      <c r="L1538" s="2" t="s">
        <v>34</v>
      </c>
      <c r="M1538" s="3">
        <v>54.66</v>
      </c>
      <c r="N1538">
        <v>1</v>
      </c>
      <c r="O1538">
        <v>5.466E-2</v>
      </c>
      <c r="P1538" s="2" t="s">
        <v>1752</v>
      </c>
      <c r="Q1538" t="s">
        <v>6775</v>
      </c>
      <c r="R1538" t="s">
        <v>1044</v>
      </c>
      <c r="S1538" t="s">
        <v>1045</v>
      </c>
      <c r="T1538" t="s">
        <v>2250</v>
      </c>
      <c r="U1538">
        <v>33.896584201385849</v>
      </c>
      <c r="V1538" t="s">
        <v>2615</v>
      </c>
      <c r="W1538" t="s">
        <v>2645</v>
      </c>
    </row>
    <row r="1539" spans="1:23" x14ac:dyDescent="0.3">
      <c r="A1539" t="s">
        <v>1036</v>
      </c>
      <c r="B1539" t="s">
        <v>1642</v>
      </c>
      <c r="C1539" t="s">
        <v>253</v>
      </c>
      <c r="D1539">
        <v>61369</v>
      </c>
      <c r="E1539" t="s">
        <v>6810</v>
      </c>
      <c r="F1539" t="s">
        <v>6811</v>
      </c>
      <c r="G1539" s="1" t="s">
        <v>6468</v>
      </c>
      <c r="H1539">
        <v>45815.315174710653</v>
      </c>
      <c r="I1539" t="s">
        <v>6812</v>
      </c>
      <c r="J1539">
        <v>80</v>
      </c>
      <c r="K1539" t="s">
        <v>33</v>
      </c>
      <c r="L1539" s="2" t="s">
        <v>34</v>
      </c>
      <c r="M1539" s="3">
        <v>211</v>
      </c>
      <c r="N1539">
        <v>1</v>
      </c>
      <c r="O1539">
        <v>0.21099999999999999</v>
      </c>
      <c r="P1539" s="2" t="s">
        <v>1647</v>
      </c>
      <c r="Q1539" t="s">
        <v>6775</v>
      </c>
      <c r="R1539" t="s">
        <v>1044</v>
      </c>
      <c r="S1539" t="s">
        <v>1045</v>
      </c>
      <c r="T1539" t="s">
        <v>1344</v>
      </c>
      <c r="U1539">
        <v>24.439248391201549</v>
      </c>
      <c r="V1539" t="s">
        <v>1306</v>
      </c>
      <c r="W1539" t="s">
        <v>1649</v>
      </c>
    </row>
    <row r="1540" spans="1:23" x14ac:dyDescent="0.3">
      <c r="A1540" t="s">
        <v>1036</v>
      </c>
      <c r="B1540" t="s">
        <v>1747</v>
      </c>
      <c r="C1540" t="s">
        <v>172</v>
      </c>
      <c r="D1540">
        <v>58152</v>
      </c>
      <c r="E1540" t="s">
        <v>6813</v>
      </c>
      <c r="F1540" t="s">
        <v>5114</v>
      </c>
      <c r="G1540" s="1" t="s">
        <v>6814</v>
      </c>
      <c r="H1540">
        <v>45815.314904513893</v>
      </c>
      <c r="I1540" t="s">
        <v>6815</v>
      </c>
      <c r="J1540">
        <v>70</v>
      </c>
      <c r="K1540" t="s">
        <v>33</v>
      </c>
      <c r="L1540" s="2" t="s">
        <v>34</v>
      </c>
      <c r="M1540" s="3">
        <v>54.66</v>
      </c>
      <c r="N1540">
        <v>1</v>
      </c>
      <c r="O1540">
        <v>5.466E-2</v>
      </c>
      <c r="P1540" s="2" t="s">
        <v>1752</v>
      </c>
      <c r="Q1540" t="s">
        <v>6775</v>
      </c>
      <c r="R1540" t="s">
        <v>1044</v>
      </c>
      <c r="S1540" t="s">
        <v>1045</v>
      </c>
      <c r="T1540" t="s">
        <v>1708</v>
      </c>
      <c r="U1540">
        <v>36.803640324076703</v>
      </c>
      <c r="V1540" t="s">
        <v>2615</v>
      </c>
      <c r="W1540" t="s">
        <v>2645</v>
      </c>
    </row>
    <row r="1541" spans="1:23" x14ac:dyDescent="0.3">
      <c r="A1541" t="s">
        <v>1036</v>
      </c>
      <c r="B1541" t="s">
        <v>1747</v>
      </c>
      <c r="C1541" t="s">
        <v>172</v>
      </c>
      <c r="D1541">
        <v>58437</v>
      </c>
      <c r="E1541" t="s">
        <v>6816</v>
      </c>
      <c r="F1541" t="s">
        <v>6817</v>
      </c>
      <c r="G1541" s="1" t="s">
        <v>6818</v>
      </c>
      <c r="H1541">
        <v>45815.314727106481</v>
      </c>
      <c r="I1541" t="s">
        <v>6819</v>
      </c>
      <c r="J1541">
        <v>70</v>
      </c>
      <c r="K1541" t="s">
        <v>33</v>
      </c>
      <c r="L1541" s="2" t="s">
        <v>34</v>
      </c>
      <c r="M1541" s="3">
        <v>54.66</v>
      </c>
      <c r="N1541">
        <v>1</v>
      </c>
      <c r="O1541">
        <v>5.466E-2</v>
      </c>
      <c r="P1541" s="2" t="s">
        <v>1752</v>
      </c>
      <c r="Q1541" t="s">
        <v>6775</v>
      </c>
      <c r="R1541" t="s">
        <v>1044</v>
      </c>
      <c r="S1541" t="s">
        <v>1045</v>
      </c>
      <c r="T1541" t="s">
        <v>2445</v>
      </c>
      <c r="U1541">
        <v>37.1302623148149</v>
      </c>
      <c r="V1541" t="s">
        <v>2615</v>
      </c>
      <c r="W1541" t="s">
        <v>1345</v>
      </c>
    </row>
    <row r="1542" spans="1:23" x14ac:dyDescent="0.3">
      <c r="A1542" t="s">
        <v>1036</v>
      </c>
      <c r="B1542" t="s">
        <v>1846</v>
      </c>
      <c r="C1542" t="s">
        <v>174</v>
      </c>
      <c r="D1542">
        <v>55151</v>
      </c>
      <c r="E1542" t="s">
        <v>6820</v>
      </c>
      <c r="F1542" t="s">
        <v>6821</v>
      </c>
      <c r="G1542" s="1" t="s">
        <v>5705</v>
      </c>
      <c r="H1542">
        <v>45814.934337916668</v>
      </c>
      <c r="I1542" t="s">
        <v>6822</v>
      </c>
      <c r="J1542">
        <v>90</v>
      </c>
      <c r="K1542" t="s">
        <v>33</v>
      </c>
      <c r="L1542" s="2" t="s">
        <v>34</v>
      </c>
      <c r="M1542" s="3">
        <v>117</v>
      </c>
      <c r="N1542">
        <v>1</v>
      </c>
      <c r="O1542">
        <v>0.11700000000000001</v>
      </c>
      <c r="P1542" s="2" t="s">
        <v>1047</v>
      </c>
      <c r="Q1542" t="s">
        <v>6775</v>
      </c>
      <c r="R1542" t="s">
        <v>1044</v>
      </c>
      <c r="S1542" t="s">
        <v>1105</v>
      </c>
      <c r="T1542" t="s">
        <v>1405</v>
      </c>
      <c r="U1542">
        <v>80.192434895834594</v>
      </c>
      <c r="V1542" t="s">
        <v>1854</v>
      </c>
      <c r="W1542" t="s">
        <v>3210</v>
      </c>
    </row>
    <row r="1543" spans="1:23" x14ac:dyDescent="0.3">
      <c r="A1543" t="s">
        <v>1036</v>
      </c>
      <c r="B1543" t="s">
        <v>1846</v>
      </c>
      <c r="C1543" t="s">
        <v>174</v>
      </c>
      <c r="D1543">
        <v>61101</v>
      </c>
      <c r="E1543" t="s">
        <v>6823</v>
      </c>
      <c r="F1543" t="s">
        <v>6824</v>
      </c>
      <c r="G1543" s="1" t="s">
        <v>6825</v>
      </c>
      <c r="H1543">
        <v>45814.934220347219</v>
      </c>
      <c r="I1543" t="s">
        <v>6826</v>
      </c>
      <c r="J1543">
        <v>90</v>
      </c>
      <c r="K1543" t="s">
        <v>33</v>
      </c>
      <c r="L1543" s="2" t="s">
        <v>34</v>
      </c>
      <c r="M1543" s="3">
        <v>117</v>
      </c>
      <c r="N1543">
        <v>1</v>
      </c>
      <c r="O1543">
        <v>0.11700000000000001</v>
      </c>
      <c r="P1543" s="2" t="s">
        <v>1047</v>
      </c>
      <c r="Q1543" t="s">
        <v>6775</v>
      </c>
      <c r="R1543" t="s">
        <v>1044</v>
      </c>
      <c r="S1543" t="s">
        <v>1105</v>
      </c>
      <c r="T1543" t="s">
        <v>5916</v>
      </c>
      <c r="U1543">
        <v>77.938214467591024</v>
      </c>
      <c r="V1543" t="s">
        <v>1854</v>
      </c>
      <c r="W1543" t="s">
        <v>2605</v>
      </c>
    </row>
    <row r="1544" spans="1:23" x14ac:dyDescent="0.3">
      <c r="A1544" t="s">
        <v>1036</v>
      </c>
      <c r="B1544" t="s">
        <v>1846</v>
      </c>
      <c r="C1544" t="s">
        <v>174</v>
      </c>
      <c r="D1544">
        <v>61100</v>
      </c>
      <c r="E1544" t="s">
        <v>6827</v>
      </c>
      <c r="F1544" t="s">
        <v>6828</v>
      </c>
      <c r="G1544" s="1" t="s">
        <v>6829</v>
      </c>
      <c r="H1544">
        <v>45814.91360782407</v>
      </c>
      <c r="I1544" t="s">
        <v>6830</v>
      </c>
      <c r="J1544">
        <v>90</v>
      </c>
      <c r="K1544" t="s">
        <v>33</v>
      </c>
      <c r="L1544" s="2" t="s">
        <v>34</v>
      </c>
      <c r="M1544" s="3">
        <v>117</v>
      </c>
      <c r="N1544">
        <v>1</v>
      </c>
      <c r="O1544">
        <v>0.11700000000000001</v>
      </c>
      <c r="P1544" s="2" t="s">
        <v>1047</v>
      </c>
      <c r="Q1544" t="s">
        <v>6775</v>
      </c>
      <c r="R1544" t="s">
        <v>1044</v>
      </c>
      <c r="S1544" t="s">
        <v>1105</v>
      </c>
      <c r="T1544" t="s">
        <v>1405</v>
      </c>
      <c r="U1544">
        <v>80.125153969907842</v>
      </c>
      <c r="V1544" t="s">
        <v>1306</v>
      </c>
      <c r="W1544" t="s">
        <v>2610</v>
      </c>
    </row>
    <row r="1545" spans="1:23" x14ac:dyDescent="0.3">
      <c r="A1545" t="s">
        <v>1036</v>
      </c>
      <c r="B1545" t="s">
        <v>1846</v>
      </c>
      <c r="C1545" t="s">
        <v>174</v>
      </c>
      <c r="D1545">
        <v>55151</v>
      </c>
      <c r="E1545" t="s">
        <v>6831</v>
      </c>
      <c r="F1545" t="s">
        <v>6343</v>
      </c>
      <c r="G1545" s="1" t="s">
        <v>6832</v>
      </c>
      <c r="H1545">
        <v>45814.913415752308</v>
      </c>
      <c r="I1545" t="s">
        <v>6833</v>
      </c>
      <c r="J1545">
        <v>90</v>
      </c>
      <c r="K1545" t="s">
        <v>33</v>
      </c>
      <c r="L1545" s="2" t="s">
        <v>34</v>
      </c>
      <c r="M1545" s="3">
        <v>117</v>
      </c>
      <c r="N1545">
        <v>1</v>
      </c>
      <c r="O1545">
        <v>0.11700000000000001</v>
      </c>
      <c r="P1545" s="2" t="s">
        <v>1047</v>
      </c>
      <c r="Q1545" t="s">
        <v>6775</v>
      </c>
      <c r="R1545" t="s">
        <v>1044</v>
      </c>
      <c r="S1545" t="s">
        <v>1105</v>
      </c>
      <c r="T1545" t="s">
        <v>1239</v>
      </c>
      <c r="U1545">
        <v>87.829040162039746</v>
      </c>
      <c r="V1545" t="s">
        <v>1854</v>
      </c>
      <c r="W1545" t="s">
        <v>3210</v>
      </c>
    </row>
    <row r="1546" spans="1:23" x14ac:dyDescent="0.3">
      <c r="A1546" t="s">
        <v>1036</v>
      </c>
      <c r="B1546" t="s">
        <v>1846</v>
      </c>
      <c r="C1546" t="s">
        <v>174</v>
      </c>
      <c r="D1546">
        <v>61101</v>
      </c>
      <c r="E1546" t="s">
        <v>6834</v>
      </c>
      <c r="F1546" t="s">
        <v>6370</v>
      </c>
      <c r="G1546" s="1" t="s">
        <v>3949</v>
      </c>
      <c r="H1546">
        <v>45814.913272685182</v>
      </c>
      <c r="I1546" t="s">
        <v>6835</v>
      </c>
      <c r="J1546">
        <v>90</v>
      </c>
      <c r="K1546" t="s">
        <v>33</v>
      </c>
      <c r="L1546" s="2" t="s">
        <v>34</v>
      </c>
      <c r="M1546" s="3">
        <v>117</v>
      </c>
      <c r="N1546">
        <v>1</v>
      </c>
      <c r="O1546">
        <v>0.11700000000000001</v>
      </c>
      <c r="P1546" s="2" t="s">
        <v>1047</v>
      </c>
      <c r="Q1546" t="s">
        <v>6775</v>
      </c>
      <c r="R1546" t="s">
        <v>1044</v>
      </c>
      <c r="S1546" t="s">
        <v>1105</v>
      </c>
      <c r="T1546" t="s">
        <v>1416</v>
      </c>
      <c r="U1546">
        <v>81.637348495372862</v>
      </c>
      <c r="V1546" t="s">
        <v>1854</v>
      </c>
      <c r="W1546" t="s">
        <v>2605</v>
      </c>
    </row>
    <row r="1547" spans="1:23" x14ac:dyDescent="0.3">
      <c r="A1547" t="s">
        <v>1036</v>
      </c>
      <c r="B1547" t="s">
        <v>1846</v>
      </c>
      <c r="C1547" t="s">
        <v>174</v>
      </c>
      <c r="D1547">
        <v>56850</v>
      </c>
      <c r="E1547" t="s">
        <v>6836</v>
      </c>
      <c r="F1547" t="s">
        <v>6837</v>
      </c>
      <c r="G1547" s="1" t="s">
        <v>6505</v>
      </c>
      <c r="H1547">
        <v>45814.913135428244</v>
      </c>
      <c r="I1547" t="s">
        <v>6838</v>
      </c>
      <c r="J1547">
        <v>90</v>
      </c>
      <c r="K1547" t="s">
        <v>33</v>
      </c>
      <c r="L1547" s="2" t="s">
        <v>34</v>
      </c>
      <c r="M1547" s="3">
        <v>117</v>
      </c>
      <c r="N1547">
        <v>1</v>
      </c>
      <c r="O1547">
        <v>0.11700000000000001</v>
      </c>
      <c r="P1547" s="2" t="s">
        <v>1047</v>
      </c>
      <c r="Q1547" t="s">
        <v>6775</v>
      </c>
      <c r="R1547" t="s">
        <v>1044</v>
      </c>
      <c r="S1547" t="s">
        <v>1105</v>
      </c>
      <c r="T1547" t="s">
        <v>1395</v>
      </c>
      <c r="U1547">
        <v>82.541767951392103</v>
      </c>
      <c r="V1547" t="s">
        <v>1854</v>
      </c>
      <c r="W1547" t="s">
        <v>1855</v>
      </c>
    </row>
    <row r="1548" spans="1:23" x14ac:dyDescent="0.3">
      <c r="A1548" t="s">
        <v>1036</v>
      </c>
      <c r="B1548" t="s">
        <v>1846</v>
      </c>
      <c r="C1548" t="s">
        <v>174</v>
      </c>
      <c r="D1548">
        <v>61101</v>
      </c>
      <c r="E1548" t="s">
        <v>6839</v>
      </c>
      <c r="F1548" t="s">
        <v>6840</v>
      </c>
      <c r="G1548" s="1" t="s">
        <v>3387</v>
      </c>
      <c r="H1548">
        <v>45814.913014537044</v>
      </c>
      <c r="I1548" t="s">
        <v>6841</v>
      </c>
      <c r="J1548">
        <v>90</v>
      </c>
      <c r="K1548" t="s">
        <v>33</v>
      </c>
      <c r="L1548" s="2" t="s">
        <v>34</v>
      </c>
      <c r="M1548" s="3">
        <v>117</v>
      </c>
      <c r="N1548">
        <v>1</v>
      </c>
      <c r="O1548">
        <v>0.11700000000000001</v>
      </c>
      <c r="P1548" s="2" t="s">
        <v>1047</v>
      </c>
      <c r="Q1548" t="s">
        <v>6775</v>
      </c>
      <c r="R1548" t="s">
        <v>1044</v>
      </c>
      <c r="S1548" t="s">
        <v>1105</v>
      </c>
      <c r="T1548" t="s">
        <v>1853</v>
      </c>
      <c r="U1548">
        <v>78.794500972224341</v>
      </c>
      <c r="V1548" t="s">
        <v>1854</v>
      </c>
      <c r="W1548" t="s">
        <v>2605</v>
      </c>
    </row>
    <row r="1549" spans="1:23" x14ac:dyDescent="0.3">
      <c r="A1549" t="s">
        <v>1036</v>
      </c>
      <c r="B1549" t="s">
        <v>1846</v>
      </c>
      <c r="C1549" t="s">
        <v>174</v>
      </c>
      <c r="D1549">
        <v>61101</v>
      </c>
      <c r="E1549" t="s">
        <v>6842</v>
      </c>
      <c r="F1549" t="s">
        <v>6843</v>
      </c>
      <c r="G1549" s="1" t="s">
        <v>6844</v>
      </c>
      <c r="H1549">
        <v>45814.912863703707</v>
      </c>
      <c r="I1549" t="s">
        <v>6845</v>
      </c>
      <c r="J1549">
        <v>90</v>
      </c>
      <c r="K1549" t="s">
        <v>33</v>
      </c>
      <c r="L1549" s="2" t="s">
        <v>34</v>
      </c>
      <c r="M1549" s="3">
        <v>117</v>
      </c>
      <c r="N1549">
        <v>1</v>
      </c>
      <c r="O1549">
        <v>0.11700000000000001</v>
      </c>
      <c r="P1549" s="2" t="s">
        <v>1047</v>
      </c>
      <c r="Q1549" t="s">
        <v>6775</v>
      </c>
      <c r="R1549" t="s">
        <v>1044</v>
      </c>
      <c r="S1549" t="s">
        <v>1105</v>
      </c>
      <c r="T1549" t="s">
        <v>2919</v>
      </c>
      <c r="U1549">
        <v>83.686405115739035</v>
      </c>
      <c r="V1549" t="s">
        <v>1854</v>
      </c>
      <c r="W1549" t="s">
        <v>2605</v>
      </c>
    </row>
    <row r="1550" spans="1:23" x14ac:dyDescent="0.3">
      <c r="A1550" t="s">
        <v>1036</v>
      </c>
      <c r="B1550" t="s">
        <v>465</v>
      </c>
      <c r="C1550" t="s">
        <v>465</v>
      </c>
      <c r="D1550">
        <v>48877</v>
      </c>
      <c r="E1550" t="s">
        <v>6846</v>
      </c>
      <c r="F1550" t="s">
        <v>6847</v>
      </c>
      <c r="G1550" s="1" t="s">
        <v>6848</v>
      </c>
      <c r="H1550">
        <v>45814.834547812497</v>
      </c>
      <c r="I1550" t="s">
        <v>6849</v>
      </c>
      <c r="J1550">
        <v>150</v>
      </c>
      <c r="K1550" t="s">
        <v>33</v>
      </c>
      <c r="L1550" s="2" t="s">
        <v>34</v>
      </c>
      <c r="M1550" s="3">
        <v>176.38</v>
      </c>
      <c r="N1550">
        <v>1</v>
      </c>
      <c r="O1550">
        <v>0.17638000000000001</v>
      </c>
      <c r="P1550" s="2" t="s">
        <v>1047</v>
      </c>
      <c r="Q1550" t="s">
        <v>6775</v>
      </c>
      <c r="R1550" t="s">
        <v>1044</v>
      </c>
      <c r="S1550" t="s">
        <v>1105</v>
      </c>
      <c r="T1550" t="s">
        <v>2255</v>
      </c>
      <c r="U1550">
        <v>34.188746504631133</v>
      </c>
      <c r="V1550" t="s">
        <v>1047</v>
      </c>
      <c r="W1550" t="s">
        <v>1047</v>
      </c>
    </row>
    <row r="1551" spans="1:23" x14ac:dyDescent="0.3">
      <c r="A1551" t="s">
        <v>1036</v>
      </c>
      <c r="B1551" t="s">
        <v>465</v>
      </c>
      <c r="C1551" t="s">
        <v>465</v>
      </c>
      <c r="D1551">
        <v>57534</v>
      </c>
      <c r="E1551" t="s">
        <v>6850</v>
      </c>
      <c r="F1551" t="s">
        <v>6851</v>
      </c>
      <c r="G1551" s="1" t="s">
        <v>6852</v>
      </c>
      <c r="H1551">
        <v>45814.834407106478</v>
      </c>
      <c r="I1551" t="s">
        <v>6853</v>
      </c>
      <c r="J1551">
        <v>150</v>
      </c>
      <c r="K1551" t="s">
        <v>33</v>
      </c>
      <c r="L1551" s="2" t="s">
        <v>34</v>
      </c>
      <c r="M1551" s="3">
        <v>176.38</v>
      </c>
      <c r="N1551">
        <v>1</v>
      </c>
      <c r="O1551">
        <v>0.17638000000000001</v>
      </c>
      <c r="P1551" s="2" t="s">
        <v>1047</v>
      </c>
      <c r="Q1551" t="s">
        <v>6775</v>
      </c>
      <c r="R1551" t="s">
        <v>1044</v>
      </c>
      <c r="S1551" t="s">
        <v>1105</v>
      </c>
      <c r="T1551" t="s">
        <v>2445</v>
      </c>
      <c r="U1551">
        <v>37.231915671298339</v>
      </c>
      <c r="V1551" t="s">
        <v>1047</v>
      </c>
      <c r="W1551" t="s">
        <v>1047</v>
      </c>
    </row>
    <row r="1552" spans="1:23" x14ac:dyDescent="0.3">
      <c r="A1552" t="s">
        <v>1036</v>
      </c>
      <c r="B1552" t="s">
        <v>1723</v>
      </c>
      <c r="C1552" t="s">
        <v>757</v>
      </c>
      <c r="D1552">
        <v>61364</v>
      </c>
      <c r="E1552" t="s">
        <v>6854</v>
      </c>
      <c r="F1552" t="s">
        <v>2169</v>
      </c>
      <c r="G1552" s="1" t="s">
        <v>6855</v>
      </c>
      <c r="H1552">
        <v>45814.720285706018</v>
      </c>
      <c r="I1552" t="s">
        <v>6856</v>
      </c>
      <c r="J1552">
        <v>110</v>
      </c>
      <c r="K1552" t="s">
        <v>33</v>
      </c>
      <c r="L1552" s="2" t="s">
        <v>34</v>
      </c>
      <c r="M1552" s="3">
        <v>54.8</v>
      </c>
      <c r="N1552">
        <v>1</v>
      </c>
      <c r="O1552">
        <v>5.4800000000000001E-2</v>
      </c>
      <c r="P1552" s="2" t="s">
        <v>1047</v>
      </c>
      <c r="Q1552" t="s">
        <v>6775</v>
      </c>
      <c r="R1552" t="s">
        <v>1044</v>
      </c>
      <c r="S1552" t="s">
        <v>1105</v>
      </c>
      <c r="T1552" t="s">
        <v>1662</v>
      </c>
      <c r="U1552">
        <v>15.398168425927</v>
      </c>
      <c r="V1552" t="s">
        <v>1240</v>
      </c>
      <c r="W1552" t="s">
        <v>1731</v>
      </c>
    </row>
    <row r="1553" spans="1:23" x14ac:dyDescent="0.3">
      <c r="A1553" t="s">
        <v>1036</v>
      </c>
      <c r="B1553" t="s">
        <v>1846</v>
      </c>
      <c r="C1553" t="s">
        <v>174</v>
      </c>
      <c r="D1553">
        <v>61101</v>
      </c>
      <c r="E1553" t="s">
        <v>6857</v>
      </c>
      <c r="F1553" t="s">
        <v>1115</v>
      </c>
      <c r="G1553" s="1" t="s">
        <v>3202</v>
      </c>
      <c r="H1553">
        <v>45814.489831990737</v>
      </c>
      <c r="I1553" t="s">
        <v>6858</v>
      </c>
      <c r="J1553">
        <v>90</v>
      </c>
      <c r="K1553" t="s">
        <v>33</v>
      </c>
      <c r="L1553" s="2" t="s">
        <v>34</v>
      </c>
      <c r="M1553" s="3">
        <v>117</v>
      </c>
      <c r="N1553">
        <v>1</v>
      </c>
      <c r="O1553">
        <v>0.11700000000000001</v>
      </c>
      <c r="P1553" s="2" t="s">
        <v>1047</v>
      </c>
      <c r="Q1553" t="s">
        <v>6775</v>
      </c>
      <c r="R1553" t="s">
        <v>1044</v>
      </c>
      <c r="S1553" t="s">
        <v>1105</v>
      </c>
      <c r="T1553" t="s">
        <v>1118</v>
      </c>
      <c r="U1553">
        <v>72.818698032409884</v>
      </c>
      <c r="V1553" t="s">
        <v>1854</v>
      </c>
      <c r="W1553" t="s">
        <v>2605</v>
      </c>
    </row>
    <row r="1554" spans="1:23" x14ac:dyDescent="0.3">
      <c r="A1554" t="s">
        <v>1036</v>
      </c>
      <c r="B1554" t="s">
        <v>1846</v>
      </c>
      <c r="C1554" t="s">
        <v>174</v>
      </c>
      <c r="D1554">
        <v>56850</v>
      </c>
      <c r="E1554" t="s">
        <v>6859</v>
      </c>
      <c r="F1554" t="s">
        <v>2467</v>
      </c>
      <c r="G1554" s="1" t="s">
        <v>5630</v>
      </c>
      <c r="H1554">
        <v>45814.462808506942</v>
      </c>
      <c r="I1554" t="s">
        <v>6860</v>
      </c>
      <c r="J1554">
        <v>90</v>
      </c>
      <c r="K1554" t="s">
        <v>33</v>
      </c>
      <c r="L1554" s="2" t="s">
        <v>34</v>
      </c>
      <c r="M1554" s="3">
        <v>117</v>
      </c>
      <c r="N1554">
        <v>1</v>
      </c>
      <c r="O1554">
        <v>0.11700000000000001</v>
      </c>
      <c r="P1554" s="2" t="s">
        <v>1047</v>
      </c>
      <c r="Q1554" t="s">
        <v>6775</v>
      </c>
      <c r="R1554" t="s">
        <v>1044</v>
      </c>
      <c r="S1554" t="s">
        <v>1105</v>
      </c>
      <c r="T1554" t="s">
        <v>2981</v>
      </c>
      <c r="U1554">
        <v>73.985555567131087</v>
      </c>
      <c r="V1554" t="s">
        <v>1854</v>
      </c>
      <c r="W1554" t="s">
        <v>1855</v>
      </c>
    </row>
    <row r="1555" spans="1:23" x14ac:dyDescent="0.3">
      <c r="A1555" t="s">
        <v>1036</v>
      </c>
      <c r="B1555" t="s">
        <v>1846</v>
      </c>
      <c r="C1555" t="s">
        <v>174</v>
      </c>
      <c r="D1555">
        <v>56850</v>
      </c>
      <c r="E1555" t="s">
        <v>6861</v>
      </c>
      <c r="F1555" t="s">
        <v>6862</v>
      </c>
      <c r="G1555" s="1" t="s">
        <v>6863</v>
      </c>
      <c r="H1555">
        <v>45814.462458009257</v>
      </c>
      <c r="I1555" t="s">
        <v>6864</v>
      </c>
      <c r="J1555">
        <v>90</v>
      </c>
      <c r="K1555" t="s">
        <v>33</v>
      </c>
      <c r="L1555" s="2" t="s">
        <v>34</v>
      </c>
      <c r="M1555" s="3">
        <v>117</v>
      </c>
      <c r="N1555">
        <v>1</v>
      </c>
      <c r="O1555">
        <v>0.11700000000000001</v>
      </c>
      <c r="P1555" s="2" t="s">
        <v>1047</v>
      </c>
      <c r="Q1555" t="s">
        <v>6775</v>
      </c>
      <c r="R1555" t="s">
        <v>1044</v>
      </c>
      <c r="S1555" t="s">
        <v>1105</v>
      </c>
      <c r="T1555" t="s">
        <v>1225</v>
      </c>
      <c r="U1555">
        <v>76.540564953706053</v>
      </c>
      <c r="V1555" t="s">
        <v>1854</v>
      </c>
      <c r="W1555" t="s">
        <v>1855</v>
      </c>
    </row>
    <row r="1556" spans="1:23" x14ac:dyDescent="0.3">
      <c r="A1556" t="s">
        <v>1036</v>
      </c>
      <c r="B1556" t="s">
        <v>1846</v>
      </c>
      <c r="C1556" t="s">
        <v>174</v>
      </c>
      <c r="D1556">
        <v>57110</v>
      </c>
      <c r="E1556" t="s">
        <v>6865</v>
      </c>
      <c r="F1556" t="s">
        <v>4085</v>
      </c>
      <c r="G1556" s="1" t="s">
        <v>6866</v>
      </c>
      <c r="H1556">
        <v>45814.41916002315</v>
      </c>
      <c r="I1556" t="s">
        <v>6867</v>
      </c>
      <c r="J1556">
        <v>90</v>
      </c>
      <c r="K1556" t="s">
        <v>33</v>
      </c>
      <c r="L1556" s="2" t="s">
        <v>34</v>
      </c>
      <c r="M1556" s="3">
        <v>117</v>
      </c>
      <c r="N1556">
        <v>1</v>
      </c>
      <c r="O1556">
        <v>0.11700000000000001</v>
      </c>
      <c r="P1556" s="2" t="s">
        <v>1047</v>
      </c>
      <c r="Q1556" t="s">
        <v>6775</v>
      </c>
      <c r="R1556" t="s">
        <v>1044</v>
      </c>
      <c r="S1556" t="s">
        <v>1105</v>
      </c>
      <c r="T1556" t="s">
        <v>1805</v>
      </c>
      <c r="U1556">
        <v>79.599793842593499</v>
      </c>
      <c r="V1556" t="s">
        <v>1854</v>
      </c>
      <c r="W1556" t="s">
        <v>3210</v>
      </c>
    </row>
    <row r="1557" spans="1:23" x14ac:dyDescent="0.3">
      <c r="A1557" t="s">
        <v>1036</v>
      </c>
      <c r="B1557" t="s">
        <v>1846</v>
      </c>
      <c r="C1557" t="s">
        <v>174</v>
      </c>
      <c r="D1557">
        <v>61100</v>
      </c>
      <c r="E1557" t="s">
        <v>6868</v>
      </c>
      <c r="F1557" t="s">
        <v>2601</v>
      </c>
      <c r="G1557" s="1" t="s">
        <v>3401</v>
      </c>
      <c r="H1557">
        <v>45813.328406909721</v>
      </c>
      <c r="I1557" t="s">
        <v>6869</v>
      </c>
      <c r="J1557">
        <v>90</v>
      </c>
      <c r="K1557" t="s">
        <v>33</v>
      </c>
      <c r="L1557" s="2" t="s">
        <v>34</v>
      </c>
      <c r="M1557" s="3">
        <v>117</v>
      </c>
      <c r="N1557">
        <v>1</v>
      </c>
      <c r="O1557">
        <v>0.11700000000000001</v>
      </c>
      <c r="P1557" s="2" t="s">
        <v>1047</v>
      </c>
      <c r="Q1557" t="s">
        <v>6775</v>
      </c>
      <c r="R1557" t="s">
        <v>1044</v>
      </c>
      <c r="S1557" t="s">
        <v>1730</v>
      </c>
      <c r="T1557" t="s">
        <v>1124</v>
      </c>
      <c r="U1557">
        <v>74.444745740736835</v>
      </c>
      <c r="V1557" t="s">
        <v>1306</v>
      </c>
      <c r="W1557" t="s">
        <v>2610</v>
      </c>
    </row>
    <row r="1558" spans="1:23" x14ac:dyDescent="0.3">
      <c r="A1558" t="s">
        <v>1036</v>
      </c>
      <c r="B1558" t="s">
        <v>3266</v>
      </c>
      <c r="C1558" t="s">
        <v>137</v>
      </c>
      <c r="D1558">
        <v>59911</v>
      </c>
      <c r="E1558" t="s">
        <v>6870</v>
      </c>
      <c r="F1558" t="s">
        <v>5849</v>
      </c>
      <c r="G1558" s="1" t="s">
        <v>4096</v>
      </c>
      <c r="H1558">
        <v>45810.338199687503</v>
      </c>
      <c r="I1558" t="s">
        <v>6871</v>
      </c>
      <c r="J1558">
        <v>70</v>
      </c>
      <c r="K1558" t="s">
        <v>33</v>
      </c>
      <c r="L1558" s="2" t="s">
        <v>34</v>
      </c>
      <c r="M1558" s="3">
        <v>295.3</v>
      </c>
      <c r="N1558">
        <v>1</v>
      </c>
      <c r="O1558">
        <v>0.29530000000000001</v>
      </c>
      <c r="P1558" s="2" t="s">
        <v>1620</v>
      </c>
      <c r="Q1558" t="s">
        <v>6775</v>
      </c>
      <c r="R1558" t="s">
        <v>1044</v>
      </c>
      <c r="S1558" t="s">
        <v>1304</v>
      </c>
      <c r="T1558" t="s">
        <v>1333</v>
      </c>
      <c r="U1558">
        <v>50.766850162035553</v>
      </c>
      <c r="V1558" t="s">
        <v>1306</v>
      </c>
      <c r="W1558" t="s">
        <v>3270</v>
      </c>
    </row>
    <row r="1559" spans="1:23" x14ac:dyDescent="0.3">
      <c r="A1559" t="s">
        <v>1036</v>
      </c>
      <c r="B1559" t="s">
        <v>1874</v>
      </c>
      <c r="C1559" t="s">
        <v>664</v>
      </c>
      <c r="D1559">
        <v>59344</v>
      </c>
      <c r="E1559" t="s">
        <v>6872</v>
      </c>
      <c r="F1559" t="s">
        <v>2260</v>
      </c>
      <c r="G1559" s="1" t="s">
        <v>6873</v>
      </c>
      <c r="H1559">
        <v>45806.917030277778</v>
      </c>
      <c r="I1559" t="s">
        <v>6874</v>
      </c>
      <c r="J1559">
        <v>90</v>
      </c>
      <c r="K1559" t="s">
        <v>33</v>
      </c>
      <c r="L1559" s="2" t="s">
        <v>34</v>
      </c>
      <c r="M1559" s="3">
        <v>118.6</v>
      </c>
      <c r="N1559">
        <v>1</v>
      </c>
      <c r="O1559">
        <v>0.1186</v>
      </c>
      <c r="P1559" s="2" t="s">
        <v>1047</v>
      </c>
      <c r="Q1559" t="s">
        <v>6775</v>
      </c>
      <c r="R1559" t="s">
        <v>1044</v>
      </c>
      <c r="S1559" t="s">
        <v>2130</v>
      </c>
      <c r="T1559" t="s">
        <v>2255</v>
      </c>
      <c r="U1559">
        <v>34.298138391204702</v>
      </c>
      <c r="V1559" t="s">
        <v>2632</v>
      </c>
      <c r="W1559" t="s">
        <v>1345</v>
      </c>
    </row>
    <row r="1560" spans="1:23" x14ac:dyDescent="0.3">
      <c r="A1560" t="s">
        <v>1036</v>
      </c>
      <c r="B1560" t="s">
        <v>3266</v>
      </c>
      <c r="C1560" t="s">
        <v>137</v>
      </c>
      <c r="D1560">
        <v>59911</v>
      </c>
      <c r="E1560" t="s">
        <v>6875</v>
      </c>
      <c r="F1560" t="s">
        <v>6876</v>
      </c>
      <c r="G1560" s="1" t="s">
        <v>6177</v>
      </c>
      <c r="H1560">
        <v>45806.458819965279</v>
      </c>
      <c r="I1560" t="s">
        <v>6877</v>
      </c>
      <c r="J1560">
        <v>70</v>
      </c>
      <c r="K1560" t="s">
        <v>33</v>
      </c>
      <c r="L1560" s="2" t="s">
        <v>34</v>
      </c>
      <c r="M1560" s="3">
        <v>295.3</v>
      </c>
      <c r="N1560">
        <v>1</v>
      </c>
      <c r="O1560">
        <v>0.29530000000000001</v>
      </c>
      <c r="P1560" s="2" t="s">
        <v>1620</v>
      </c>
      <c r="Q1560" t="s">
        <v>6775</v>
      </c>
      <c r="R1560" t="s">
        <v>1044</v>
      </c>
      <c r="S1560" t="s">
        <v>2130</v>
      </c>
      <c r="T1560" t="s">
        <v>1264</v>
      </c>
      <c r="U1560">
        <v>46.228173553245142</v>
      </c>
      <c r="V1560" t="s">
        <v>1306</v>
      </c>
      <c r="W1560" t="s">
        <v>3270</v>
      </c>
    </row>
    <row r="1561" spans="1:23" x14ac:dyDescent="0.3">
      <c r="A1561" t="s">
        <v>1036</v>
      </c>
      <c r="B1561" t="s">
        <v>5921</v>
      </c>
      <c r="C1561" t="s">
        <v>639</v>
      </c>
      <c r="D1561">
        <v>57061</v>
      </c>
      <c r="E1561" t="s">
        <v>6878</v>
      </c>
      <c r="F1561" t="s">
        <v>6879</v>
      </c>
      <c r="G1561" s="1" t="s">
        <v>6512</v>
      </c>
      <c r="H1561">
        <v>45805.873932592593</v>
      </c>
      <c r="I1561" t="s">
        <v>6880</v>
      </c>
      <c r="J1561">
        <v>90</v>
      </c>
      <c r="K1561" t="s">
        <v>33</v>
      </c>
      <c r="L1561" s="2" t="s">
        <v>34</v>
      </c>
      <c r="M1561" s="3">
        <v>360.5</v>
      </c>
      <c r="N1561">
        <v>1</v>
      </c>
      <c r="O1561">
        <v>0.36049999999999999</v>
      </c>
      <c r="P1561" s="2" t="s">
        <v>1047</v>
      </c>
      <c r="Q1561" t="s">
        <v>6775</v>
      </c>
      <c r="R1561" t="s">
        <v>1044</v>
      </c>
      <c r="S1561" t="s">
        <v>2146</v>
      </c>
      <c r="T1561" t="s">
        <v>1071</v>
      </c>
      <c r="U1561">
        <v>41.312215277779607</v>
      </c>
      <c r="V1561" t="s">
        <v>5927</v>
      </c>
      <c r="W1561" t="s">
        <v>5928</v>
      </c>
    </row>
    <row r="1562" spans="1:23" x14ac:dyDescent="0.3">
      <c r="A1562" t="s">
        <v>1036</v>
      </c>
      <c r="B1562" t="s">
        <v>3266</v>
      </c>
      <c r="C1562" t="s">
        <v>137</v>
      </c>
      <c r="D1562">
        <v>60385</v>
      </c>
      <c r="E1562" t="s">
        <v>6881</v>
      </c>
      <c r="F1562" t="s">
        <v>6882</v>
      </c>
      <c r="G1562" s="1" t="s">
        <v>6883</v>
      </c>
      <c r="H1562">
        <v>45796.883620347216</v>
      </c>
      <c r="I1562" t="s">
        <v>6884</v>
      </c>
      <c r="J1562">
        <v>70</v>
      </c>
      <c r="K1562" t="s">
        <v>33</v>
      </c>
      <c r="L1562" s="2" t="s">
        <v>34</v>
      </c>
      <c r="M1562" s="3">
        <v>295.3</v>
      </c>
      <c r="N1562">
        <v>1</v>
      </c>
      <c r="O1562">
        <v>0.29530000000000001</v>
      </c>
      <c r="P1562" s="2" t="s">
        <v>1620</v>
      </c>
      <c r="Q1562" t="s">
        <v>6775</v>
      </c>
      <c r="R1562" t="s">
        <v>1044</v>
      </c>
      <c r="S1562" t="s">
        <v>1123</v>
      </c>
      <c r="T1562" t="s">
        <v>1253</v>
      </c>
      <c r="U1562">
        <v>60.959204629631131</v>
      </c>
      <c r="V1562" t="s">
        <v>1620</v>
      </c>
      <c r="W1562" t="s">
        <v>6885</v>
      </c>
    </row>
    <row r="1563" spans="1:23" x14ac:dyDescent="0.3">
      <c r="A1563" t="s">
        <v>1036</v>
      </c>
      <c r="B1563" t="s">
        <v>3200</v>
      </c>
      <c r="C1563" t="s">
        <v>700</v>
      </c>
      <c r="D1563">
        <v>60590</v>
      </c>
      <c r="E1563" t="s">
        <v>6886</v>
      </c>
      <c r="F1563" t="s">
        <v>3400</v>
      </c>
      <c r="G1563" s="1" t="s">
        <v>6887</v>
      </c>
      <c r="H1563">
        <v>45792.862587581018</v>
      </c>
      <c r="I1563" t="s">
        <v>6888</v>
      </c>
      <c r="J1563">
        <v>70</v>
      </c>
      <c r="K1563" t="s">
        <v>33</v>
      </c>
      <c r="L1563" s="2" t="s">
        <v>34</v>
      </c>
      <c r="M1563" s="3">
        <v>109</v>
      </c>
      <c r="N1563">
        <v>1</v>
      </c>
      <c r="O1563">
        <v>0.109</v>
      </c>
      <c r="P1563" s="2" t="s">
        <v>3204</v>
      </c>
      <c r="Q1563" t="s">
        <v>6889</v>
      </c>
      <c r="R1563" t="s">
        <v>1044</v>
      </c>
      <c r="S1563" t="s">
        <v>1841</v>
      </c>
      <c r="T1563" t="s">
        <v>2958</v>
      </c>
      <c r="U1563">
        <v>55.421482847217703</v>
      </c>
      <c r="V1563" t="s">
        <v>1854</v>
      </c>
      <c r="W1563" t="s">
        <v>3205</v>
      </c>
    </row>
    <row r="1564" spans="1:23" x14ac:dyDescent="0.3">
      <c r="A1564" t="s">
        <v>1036</v>
      </c>
      <c r="B1564" t="s">
        <v>3200</v>
      </c>
      <c r="C1564" t="s">
        <v>700</v>
      </c>
      <c r="D1564">
        <v>56074</v>
      </c>
      <c r="E1564" t="s">
        <v>6890</v>
      </c>
      <c r="F1564" t="s">
        <v>6891</v>
      </c>
      <c r="G1564" s="1" t="s">
        <v>2045</v>
      </c>
      <c r="H1564">
        <v>45792.862403738429</v>
      </c>
      <c r="I1564" t="s">
        <v>6892</v>
      </c>
      <c r="J1564">
        <v>70</v>
      </c>
      <c r="K1564" t="s">
        <v>33</v>
      </c>
      <c r="L1564" s="2" t="s">
        <v>34</v>
      </c>
      <c r="M1564" s="3">
        <v>109</v>
      </c>
      <c r="N1564">
        <v>1</v>
      </c>
      <c r="O1564">
        <v>0.109</v>
      </c>
      <c r="P1564" s="2" t="s">
        <v>3204</v>
      </c>
      <c r="Q1564" t="s">
        <v>6889</v>
      </c>
      <c r="R1564" t="s">
        <v>1044</v>
      </c>
      <c r="S1564" t="s">
        <v>1841</v>
      </c>
      <c r="T1564" t="s">
        <v>1305</v>
      </c>
      <c r="U1564">
        <v>54.949517789355014</v>
      </c>
      <c r="V1564" t="s">
        <v>1854</v>
      </c>
      <c r="W1564" t="s">
        <v>3861</v>
      </c>
    </row>
    <row r="1565" spans="1:23" x14ac:dyDescent="0.3">
      <c r="A1565" t="s">
        <v>1036</v>
      </c>
      <c r="B1565" t="s">
        <v>3266</v>
      </c>
      <c r="C1565" t="s">
        <v>137</v>
      </c>
      <c r="D1565">
        <v>59911</v>
      </c>
      <c r="E1565" t="s">
        <v>6893</v>
      </c>
      <c r="F1565" t="s">
        <v>6894</v>
      </c>
      <c r="G1565" s="1" t="s">
        <v>3636</v>
      </c>
      <c r="H1565">
        <v>45787.704922164346</v>
      </c>
      <c r="I1565" t="s">
        <v>6895</v>
      </c>
      <c r="J1565">
        <v>70</v>
      </c>
      <c r="K1565" t="s">
        <v>33</v>
      </c>
      <c r="L1565" s="2" t="s">
        <v>34</v>
      </c>
      <c r="M1565" s="3">
        <v>295.3</v>
      </c>
      <c r="N1565">
        <v>1</v>
      </c>
      <c r="O1565">
        <v>0.29530000000000001</v>
      </c>
      <c r="P1565" s="2" t="s">
        <v>1620</v>
      </c>
      <c r="Q1565" t="s">
        <v>6775</v>
      </c>
      <c r="R1565" t="s">
        <v>1044</v>
      </c>
      <c r="S1565" t="s">
        <v>2243</v>
      </c>
      <c r="T1565" t="s">
        <v>2981</v>
      </c>
      <c r="U1565">
        <v>73.787682731483073</v>
      </c>
      <c r="V1565" t="s">
        <v>1306</v>
      </c>
      <c r="W1565" t="s">
        <v>3270</v>
      </c>
    </row>
    <row r="1566" spans="1:23" x14ac:dyDescent="0.3">
      <c r="A1566" t="s">
        <v>1036</v>
      </c>
      <c r="B1566" t="s">
        <v>820</v>
      </c>
      <c r="C1566" t="s">
        <v>819</v>
      </c>
      <c r="D1566">
        <v>59597</v>
      </c>
      <c r="E1566" t="s">
        <v>6896</v>
      </c>
      <c r="F1566" t="s">
        <v>6897</v>
      </c>
      <c r="G1566" s="1" t="s">
        <v>1047</v>
      </c>
      <c r="H1566">
        <v>45772.749184513887</v>
      </c>
      <c r="I1566" t="s">
        <v>6898</v>
      </c>
      <c r="J1566">
        <v>20</v>
      </c>
      <c r="K1566" t="s">
        <v>33</v>
      </c>
      <c r="L1566" s="2" t="s">
        <v>34</v>
      </c>
      <c r="M1566" s="3">
        <v>40.130000000000003</v>
      </c>
      <c r="N1566">
        <v>1</v>
      </c>
      <c r="O1566">
        <v>4.0130000000000013E-2</v>
      </c>
      <c r="P1566" s="2" t="s">
        <v>1047</v>
      </c>
      <c r="Q1566" t="s">
        <v>6775</v>
      </c>
      <c r="R1566" t="s">
        <v>1044</v>
      </c>
      <c r="S1566" t="s">
        <v>1916</v>
      </c>
      <c r="T1566" t="s">
        <v>5988</v>
      </c>
      <c r="U1566">
        <v>96.105469907408406</v>
      </c>
      <c r="V1566" t="s">
        <v>1047</v>
      </c>
      <c r="W1566" t="s">
        <v>1047</v>
      </c>
    </row>
    <row r="1567" spans="1:23" x14ac:dyDescent="0.3">
      <c r="A1567" t="s">
        <v>1036</v>
      </c>
      <c r="B1567" t="s">
        <v>6402</v>
      </c>
      <c r="C1567" t="s">
        <v>880</v>
      </c>
      <c r="D1567">
        <v>58123</v>
      </c>
      <c r="E1567" t="s">
        <v>6899</v>
      </c>
      <c r="F1567" t="s">
        <v>6900</v>
      </c>
      <c r="G1567" s="1" t="s">
        <v>6901</v>
      </c>
      <c r="H1567">
        <v>45716.405774039347</v>
      </c>
      <c r="I1567" t="s">
        <v>1128</v>
      </c>
      <c r="J1567">
        <v>90</v>
      </c>
      <c r="K1567" t="s">
        <v>33</v>
      </c>
      <c r="L1567" s="2" t="s">
        <v>34</v>
      </c>
      <c r="M1567" s="3">
        <v>56.5</v>
      </c>
      <c r="N1567">
        <v>1</v>
      </c>
      <c r="O1567">
        <v>5.6500000000000002E-2</v>
      </c>
      <c r="P1567" s="2" t="s">
        <v>1047</v>
      </c>
      <c r="Q1567" t="s">
        <v>6889</v>
      </c>
      <c r="R1567" t="s">
        <v>1044</v>
      </c>
      <c r="S1567" t="s">
        <v>1047</v>
      </c>
      <c r="T1567" t="s">
        <v>6902</v>
      </c>
      <c r="U1567">
        <v>125.4606703472237</v>
      </c>
      <c r="V1567" t="s">
        <v>1306</v>
      </c>
      <c r="W1567" t="s">
        <v>1897</v>
      </c>
    </row>
    <row r="1568" spans="1:23" x14ac:dyDescent="0.3">
      <c r="A1568" t="s">
        <v>1036</v>
      </c>
      <c r="B1568" t="s">
        <v>6903</v>
      </c>
      <c r="C1568" t="s">
        <v>700</v>
      </c>
      <c r="D1568">
        <v>56841</v>
      </c>
      <c r="E1568" t="s">
        <v>6904</v>
      </c>
      <c r="F1568" t="s">
        <v>5593</v>
      </c>
      <c r="G1568" s="1" t="s">
        <v>5630</v>
      </c>
      <c r="H1568">
        <v>45698.816141967589</v>
      </c>
      <c r="I1568" t="s">
        <v>6905</v>
      </c>
      <c r="J1568">
        <v>70</v>
      </c>
      <c r="K1568" t="s">
        <v>33</v>
      </c>
      <c r="L1568" s="2" t="s">
        <v>34</v>
      </c>
      <c r="M1568" s="3">
        <v>109</v>
      </c>
      <c r="N1568">
        <v>1</v>
      </c>
      <c r="O1568">
        <v>0.109</v>
      </c>
      <c r="P1568" s="2" t="s">
        <v>3204</v>
      </c>
      <c r="Q1568" t="s">
        <v>6775</v>
      </c>
      <c r="R1568" t="s">
        <v>1044</v>
      </c>
      <c r="S1568" t="s">
        <v>2014</v>
      </c>
      <c r="T1568" t="s">
        <v>3089</v>
      </c>
      <c r="U1568">
        <v>139.45329998842499</v>
      </c>
      <c r="V1568" t="s">
        <v>3217</v>
      </c>
      <c r="W1568" t="s">
        <v>1678</v>
      </c>
    </row>
    <row r="1569" spans="1:23" x14ac:dyDescent="0.3">
      <c r="A1569" t="s">
        <v>1036</v>
      </c>
      <c r="B1569" t="s">
        <v>6903</v>
      </c>
      <c r="C1569" t="s">
        <v>700</v>
      </c>
      <c r="D1569">
        <v>56841</v>
      </c>
      <c r="E1569" t="s">
        <v>6906</v>
      </c>
      <c r="F1569" t="s">
        <v>6907</v>
      </c>
      <c r="G1569" s="1" t="s">
        <v>6908</v>
      </c>
      <c r="H1569">
        <v>45698.815909756937</v>
      </c>
      <c r="I1569" t="s">
        <v>6909</v>
      </c>
      <c r="J1569">
        <v>70</v>
      </c>
      <c r="K1569" t="s">
        <v>33</v>
      </c>
      <c r="L1569" s="2" t="s">
        <v>34</v>
      </c>
      <c r="M1569" s="3">
        <v>109</v>
      </c>
      <c r="N1569">
        <v>1</v>
      </c>
      <c r="O1569">
        <v>0.109</v>
      </c>
      <c r="P1569" s="2" t="s">
        <v>3204</v>
      </c>
      <c r="Q1569" t="s">
        <v>6775</v>
      </c>
      <c r="R1569" t="s">
        <v>1044</v>
      </c>
      <c r="S1569" t="s">
        <v>2014</v>
      </c>
      <c r="T1569" t="s">
        <v>2004</v>
      </c>
      <c r="U1569">
        <v>138.88692424768669</v>
      </c>
      <c r="V1569" t="s">
        <v>3217</v>
      </c>
      <c r="W1569" t="s">
        <v>1678</v>
      </c>
    </row>
    <row r="1570" spans="1:23" x14ac:dyDescent="0.3">
      <c r="A1570" t="s">
        <v>1036</v>
      </c>
      <c r="B1570" t="s">
        <v>3200</v>
      </c>
      <c r="C1570" t="s">
        <v>700</v>
      </c>
      <c r="D1570">
        <v>55020</v>
      </c>
      <c r="E1570" t="s">
        <v>6910</v>
      </c>
      <c r="F1570" t="s">
        <v>6911</v>
      </c>
      <c r="G1570" s="1" t="s">
        <v>6912</v>
      </c>
      <c r="H1570">
        <v>45673.098817233797</v>
      </c>
      <c r="I1570" t="s">
        <v>6913</v>
      </c>
      <c r="J1570">
        <v>70</v>
      </c>
      <c r="K1570" t="s">
        <v>33</v>
      </c>
      <c r="L1570" s="2" t="s">
        <v>34</v>
      </c>
      <c r="M1570" s="3">
        <v>109</v>
      </c>
      <c r="N1570">
        <v>1</v>
      </c>
      <c r="O1570">
        <v>0.109</v>
      </c>
      <c r="P1570" s="2" t="s">
        <v>3204</v>
      </c>
      <c r="Q1570" t="s">
        <v>6775</v>
      </c>
      <c r="R1570" t="s">
        <v>1044</v>
      </c>
      <c r="S1570" t="s">
        <v>6914</v>
      </c>
      <c r="T1570" t="s">
        <v>6915</v>
      </c>
      <c r="U1570">
        <v>179.2484908449114</v>
      </c>
      <c r="V1570" t="s">
        <v>1854</v>
      </c>
      <c r="W1570" t="s">
        <v>6916</v>
      </c>
    </row>
    <row r="1571" spans="1:23" x14ac:dyDescent="0.3">
      <c r="A1571" t="s">
        <v>1036</v>
      </c>
      <c r="B1571" t="s">
        <v>3200</v>
      </c>
      <c r="C1571" t="s">
        <v>700</v>
      </c>
      <c r="D1571">
        <v>55020</v>
      </c>
      <c r="E1571" t="s">
        <v>6917</v>
      </c>
      <c r="F1571" t="s">
        <v>6918</v>
      </c>
      <c r="G1571" s="1" t="s">
        <v>6919</v>
      </c>
      <c r="H1571">
        <v>45673.098698414353</v>
      </c>
      <c r="I1571" t="s">
        <v>6920</v>
      </c>
      <c r="J1571">
        <v>70</v>
      </c>
      <c r="K1571" t="s">
        <v>33</v>
      </c>
      <c r="L1571" s="2" t="s">
        <v>34</v>
      </c>
      <c r="M1571" s="3">
        <v>109</v>
      </c>
      <c r="N1571">
        <v>1</v>
      </c>
      <c r="O1571">
        <v>0.109</v>
      </c>
      <c r="P1571" s="2" t="s">
        <v>3204</v>
      </c>
      <c r="Q1571" t="s">
        <v>6775</v>
      </c>
      <c r="R1571" t="s">
        <v>1044</v>
      </c>
      <c r="S1571" t="s">
        <v>6914</v>
      </c>
      <c r="T1571" t="s">
        <v>4163</v>
      </c>
      <c r="U1571">
        <v>177.90819979166551</v>
      </c>
      <c r="V1571" t="s">
        <v>1854</v>
      </c>
      <c r="W1571" t="s">
        <v>6916</v>
      </c>
    </row>
    <row r="1572" spans="1:23" x14ac:dyDescent="0.3">
      <c r="A1572" t="s">
        <v>1036</v>
      </c>
      <c r="B1572" t="s">
        <v>100</v>
      </c>
      <c r="C1572" t="s">
        <v>100</v>
      </c>
      <c r="D1572">
        <v>60437</v>
      </c>
      <c r="E1572" t="s">
        <v>6923</v>
      </c>
      <c r="F1572" t="s">
        <v>5640</v>
      </c>
      <c r="G1572" s="1" t="s">
        <v>1047</v>
      </c>
      <c r="H1572">
        <v>45815.462408541673</v>
      </c>
      <c r="I1572" t="s">
        <v>6924</v>
      </c>
      <c r="J1572">
        <v>20</v>
      </c>
      <c r="K1572" t="s">
        <v>25</v>
      </c>
      <c r="L1572" s="2" t="s">
        <v>26</v>
      </c>
      <c r="M1572" s="3">
        <v>36.299999999999997</v>
      </c>
      <c r="N1572">
        <v>1</v>
      </c>
      <c r="O1572">
        <v>3.6299999999999999E-2</v>
      </c>
      <c r="P1572" s="2" t="s">
        <v>1655</v>
      </c>
      <c r="Q1572" t="s">
        <v>6925</v>
      </c>
      <c r="R1572" t="s">
        <v>1044</v>
      </c>
      <c r="S1572" t="s">
        <v>1045</v>
      </c>
      <c r="T1572" t="s">
        <v>2073</v>
      </c>
      <c r="U1572">
        <v>2.4147897106449818</v>
      </c>
      <c r="V1572" t="s">
        <v>1047</v>
      </c>
      <c r="W1572" t="s">
        <v>1047</v>
      </c>
    </row>
    <row r="1573" spans="1:23" x14ac:dyDescent="0.3">
      <c r="A1573" t="s">
        <v>1036</v>
      </c>
      <c r="B1573" t="s">
        <v>100</v>
      </c>
      <c r="C1573" t="s">
        <v>100</v>
      </c>
      <c r="D1573">
        <v>60437</v>
      </c>
      <c r="E1573" t="s">
        <v>6926</v>
      </c>
      <c r="F1573" t="s">
        <v>5640</v>
      </c>
      <c r="G1573" s="1" t="s">
        <v>1047</v>
      </c>
      <c r="H1573">
        <v>45815.453576666667</v>
      </c>
      <c r="I1573" t="s">
        <v>6927</v>
      </c>
      <c r="J1573">
        <v>20</v>
      </c>
      <c r="K1573" t="s">
        <v>25</v>
      </c>
      <c r="L1573" s="2" t="s">
        <v>26</v>
      </c>
      <c r="M1573" s="3">
        <v>36.299999999999997</v>
      </c>
      <c r="N1573">
        <v>1</v>
      </c>
      <c r="O1573">
        <v>3.6299999999999999E-2</v>
      </c>
      <c r="P1573" s="2" t="s">
        <v>1655</v>
      </c>
      <c r="Q1573" t="s">
        <v>6925</v>
      </c>
      <c r="R1573" t="s">
        <v>1044</v>
      </c>
      <c r="S1573" t="s">
        <v>1045</v>
      </c>
      <c r="T1573" t="s">
        <v>2073</v>
      </c>
      <c r="U1573">
        <v>2.4139971643526219</v>
      </c>
      <c r="V1573" t="s">
        <v>1047</v>
      </c>
      <c r="W1573" t="s">
        <v>1047</v>
      </c>
    </row>
    <row r="1574" spans="1:23" x14ac:dyDescent="0.3">
      <c r="A1574" t="s">
        <v>1036</v>
      </c>
      <c r="B1574" t="s">
        <v>880</v>
      </c>
      <c r="C1574" t="s">
        <v>880</v>
      </c>
      <c r="D1574">
        <v>59894</v>
      </c>
      <c r="E1574" t="s">
        <v>6928</v>
      </c>
      <c r="F1574" t="s">
        <v>5640</v>
      </c>
      <c r="G1574" s="1" t="s">
        <v>1047</v>
      </c>
      <c r="H1574">
        <v>45815.453100289349</v>
      </c>
      <c r="I1574" t="s">
        <v>6929</v>
      </c>
      <c r="J1574">
        <v>20</v>
      </c>
      <c r="K1574" t="s">
        <v>25</v>
      </c>
      <c r="L1574" s="2" t="s">
        <v>26</v>
      </c>
      <c r="M1574" s="3">
        <v>56.5</v>
      </c>
      <c r="N1574">
        <v>1</v>
      </c>
      <c r="O1574">
        <v>5.6500000000000002E-2</v>
      </c>
      <c r="P1574" s="2" t="s">
        <v>1047</v>
      </c>
      <c r="Q1574" t="s">
        <v>6925</v>
      </c>
      <c r="R1574" t="s">
        <v>1044</v>
      </c>
      <c r="S1574" t="s">
        <v>1045</v>
      </c>
      <c r="T1574" t="s">
        <v>2073</v>
      </c>
      <c r="U1574">
        <v>2.3868726504588271</v>
      </c>
      <c r="V1574" t="s">
        <v>1047</v>
      </c>
      <c r="W1574" t="s">
        <v>1047</v>
      </c>
    </row>
    <row r="1575" spans="1:23" x14ac:dyDescent="0.3">
      <c r="A1575" t="s">
        <v>1036</v>
      </c>
      <c r="B1575" t="s">
        <v>880</v>
      </c>
      <c r="C1575" t="s">
        <v>880</v>
      </c>
      <c r="D1575">
        <v>59894</v>
      </c>
      <c r="E1575" t="s">
        <v>6930</v>
      </c>
      <c r="F1575" t="s">
        <v>5640</v>
      </c>
      <c r="G1575" s="1" t="s">
        <v>1047</v>
      </c>
      <c r="H1575">
        <v>45815.452709282406</v>
      </c>
      <c r="I1575" t="s">
        <v>6931</v>
      </c>
      <c r="J1575">
        <v>20</v>
      </c>
      <c r="K1575" t="s">
        <v>25</v>
      </c>
      <c r="L1575" s="2" t="s">
        <v>26</v>
      </c>
      <c r="M1575" s="3">
        <v>56.5</v>
      </c>
      <c r="N1575">
        <v>1</v>
      </c>
      <c r="O1575">
        <v>5.6500000000000002E-2</v>
      </c>
      <c r="P1575" s="2" t="s">
        <v>1047</v>
      </c>
      <c r="Q1575" t="s">
        <v>6925</v>
      </c>
      <c r="R1575" t="s">
        <v>1044</v>
      </c>
      <c r="S1575" t="s">
        <v>1045</v>
      </c>
      <c r="T1575" t="s">
        <v>2073</v>
      </c>
      <c r="U1575">
        <v>2.1818140162067721</v>
      </c>
      <c r="V1575" t="s">
        <v>1047</v>
      </c>
      <c r="W1575" t="s">
        <v>1047</v>
      </c>
    </row>
    <row r="1576" spans="1:23" x14ac:dyDescent="0.3">
      <c r="A1576" t="s">
        <v>1036</v>
      </c>
      <c r="B1576" t="s">
        <v>728</v>
      </c>
      <c r="C1576" t="s">
        <v>728</v>
      </c>
      <c r="D1576">
        <v>61426</v>
      </c>
      <c r="E1576" t="s">
        <v>6932</v>
      </c>
      <c r="F1576" t="s">
        <v>2069</v>
      </c>
      <c r="G1576" s="1" t="s">
        <v>1047</v>
      </c>
      <c r="H1576">
        <v>45815.449629699076</v>
      </c>
      <c r="I1576" t="s">
        <v>6933</v>
      </c>
      <c r="J1576">
        <v>20</v>
      </c>
      <c r="K1576" t="s">
        <v>25</v>
      </c>
      <c r="L1576" s="2" t="s">
        <v>26</v>
      </c>
      <c r="M1576" s="3">
        <v>75.5</v>
      </c>
      <c r="N1576">
        <v>1</v>
      </c>
      <c r="O1576">
        <v>7.5499999999999998E-2</v>
      </c>
      <c r="P1576" s="2" t="s">
        <v>1047</v>
      </c>
      <c r="Q1576" t="s">
        <v>6925</v>
      </c>
      <c r="R1576" t="s">
        <v>1044</v>
      </c>
      <c r="S1576" t="s">
        <v>1045</v>
      </c>
      <c r="T1576" t="s">
        <v>2073</v>
      </c>
      <c r="U1576">
        <v>2.4651434374973178</v>
      </c>
      <c r="V1576" t="s">
        <v>1047</v>
      </c>
      <c r="W1576" t="s">
        <v>1047</v>
      </c>
    </row>
    <row r="1577" spans="1:23" x14ac:dyDescent="0.3">
      <c r="A1577" t="s">
        <v>1036</v>
      </c>
      <c r="B1577" t="s">
        <v>728</v>
      </c>
      <c r="C1577" t="s">
        <v>728</v>
      </c>
      <c r="D1577">
        <v>61426</v>
      </c>
      <c r="E1577" t="s">
        <v>6934</v>
      </c>
      <c r="F1577" t="s">
        <v>5640</v>
      </c>
      <c r="G1577" s="1" t="s">
        <v>1047</v>
      </c>
      <c r="H1577">
        <v>45814.892792743063</v>
      </c>
      <c r="I1577" t="s">
        <v>6935</v>
      </c>
      <c r="J1577">
        <v>20</v>
      </c>
      <c r="K1577" t="s">
        <v>25</v>
      </c>
      <c r="L1577" s="2" t="s">
        <v>26</v>
      </c>
      <c r="M1577" s="3">
        <v>75.5</v>
      </c>
      <c r="N1577">
        <v>1</v>
      </c>
      <c r="O1577">
        <v>7.5499999999999998E-2</v>
      </c>
      <c r="P1577" s="2" t="s">
        <v>1047</v>
      </c>
      <c r="Q1577" t="s">
        <v>6925</v>
      </c>
      <c r="R1577" t="s">
        <v>1044</v>
      </c>
      <c r="S1577" t="s">
        <v>1105</v>
      </c>
      <c r="T1577" t="s">
        <v>2073</v>
      </c>
      <c r="U1577">
        <v>2.3697603587934282</v>
      </c>
      <c r="V1577" t="s">
        <v>1047</v>
      </c>
      <c r="W1577" t="s">
        <v>1047</v>
      </c>
    </row>
    <row r="1578" spans="1:23" x14ac:dyDescent="0.3">
      <c r="A1578" t="s">
        <v>1036</v>
      </c>
      <c r="B1578" t="s">
        <v>728</v>
      </c>
      <c r="C1578" t="s">
        <v>728</v>
      </c>
      <c r="D1578">
        <v>61426</v>
      </c>
      <c r="E1578" t="s">
        <v>6936</v>
      </c>
      <c r="F1578" t="s">
        <v>5640</v>
      </c>
      <c r="G1578" s="1" t="s">
        <v>1047</v>
      </c>
      <c r="H1578">
        <v>45814.889657118052</v>
      </c>
      <c r="I1578" t="s">
        <v>6937</v>
      </c>
      <c r="J1578">
        <v>20</v>
      </c>
      <c r="K1578" t="s">
        <v>25</v>
      </c>
      <c r="L1578" s="2" t="s">
        <v>26</v>
      </c>
      <c r="M1578" s="3">
        <v>75.5</v>
      </c>
      <c r="N1578">
        <v>1</v>
      </c>
      <c r="O1578">
        <v>7.5499999999999998E-2</v>
      </c>
      <c r="P1578" s="2" t="s">
        <v>1047</v>
      </c>
      <c r="Q1578" t="s">
        <v>6925</v>
      </c>
      <c r="R1578" t="s">
        <v>1044</v>
      </c>
      <c r="S1578" t="s">
        <v>1105</v>
      </c>
      <c r="T1578" t="s">
        <v>2073</v>
      </c>
      <c r="U1578">
        <v>2.4263948611114761</v>
      </c>
      <c r="V1578" t="s">
        <v>1047</v>
      </c>
      <c r="W1578" t="s">
        <v>1047</v>
      </c>
    </row>
    <row r="1579" spans="1:23" x14ac:dyDescent="0.3">
      <c r="A1579" t="s">
        <v>1036</v>
      </c>
      <c r="B1579" t="s">
        <v>1010</v>
      </c>
      <c r="C1579" t="s">
        <v>1010</v>
      </c>
      <c r="D1579">
        <v>56225</v>
      </c>
      <c r="E1579" t="s">
        <v>6938</v>
      </c>
      <c r="F1579" t="s">
        <v>6939</v>
      </c>
      <c r="G1579" s="1" t="s">
        <v>1047</v>
      </c>
      <c r="H1579">
        <v>45814.346750648147</v>
      </c>
      <c r="I1579" t="s">
        <v>6940</v>
      </c>
      <c r="J1579">
        <v>20</v>
      </c>
      <c r="K1579" t="s">
        <v>25</v>
      </c>
      <c r="L1579" s="2" t="s">
        <v>26</v>
      </c>
      <c r="M1579" s="3">
        <v>58.13</v>
      </c>
      <c r="N1579">
        <v>1</v>
      </c>
      <c r="O1579">
        <v>5.8130000000000001E-2</v>
      </c>
      <c r="P1579" s="2" t="s">
        <v>1047</v>
      </c>
      <c r="Q1579" t="s">
        <v>6925</v>
      </c>
      <c r="R1579" t="s">
        <v>1044</v>
      </c>
      <c r="S1579" t="s">
        <v>1105</v>
      </c>
      <c r="T1579" t="s">
        <v>2088</v>
      </c>
      <c r="U1579">
        <v>3.397438761574449</v>
      </c>
      <c r="V1579" t="s">
        <v>1047</v>
      </c>
      <c r="W1579" t="s">
        <v>1047</v>
      </c>
    </row>
    <row r="1580" spans="1:23" x14ac:dyDescent="0.3">
      <c r="A1580" t="s">
        <v>1036</v>
      </c>
      <c r="B1580" t="s">
        <v>354</v>
      </c>
      <c r="C1580" t="s">
        <v>354</v>
      </c>
      <c r="D1580">
        <v>59862</v>
      </c>
      <c r="E1580" t="s">
        <v>6941</v>
      </c>
      <c r="F1580" t="s">
        <v>6942</v>
      </c>
      <c r="G1580" s="1" t="s">
        <v>1047</v>
      </c>
      <c r="H1580">
        <v>45810.673838946757</v>
      </c>
      <c r="I1580" t="s">
        <v>6943</v>
      </c>
      <c r="J1580">
        <v>20</v>
      </c>
      <c r="K1580" t="s">
        <v>25</v>
      </c>
      <c r="L1580" s="2" t="s">
        <v>26</v>
      </c>
      <c r="M1580" s="3">
        <v>141</v>
      </c>
      <c r="N1580">
        <v>1</v>
      </c>
      <c r="O1580">
        <v>0.14099999999999999</v>
      </c>
      <c r="P1580" s="2" t="s">
        <v>1246</v>
      </c>
      <c r="Q1580" t="s">
        <v>6944</v>
      </c>
      <c r="R1580" t="s">
        <v>1044</v>
      </c>
      <c r="S1580" t="s">
        <v>1304</v>
      </c>
      <c r="T1580" t="s">
        <v>2411</v>
      </c>
      <c r="U1580">
        <v>6.3322148611114244</v>
      </c>
      <c r="V1580" t="s">
        <v>1047</v>
      </c>
      <c r="W1580" t="s">
        <v>1047</v>
      </c>
    </row>
    <row r="1581" spans="1:23" x14ac:dyDescent="0.3">
      <c r="A1581" t="s">
        <v>1036</v>
      </c>
      <c r="B1581" t="s">
        <v>354</v>
      </c>
      <c r="C1581" t="s">
        <v>354</v>
      </c>
      <c r="D1581">
        <v>59862</v>
      </c>
      <c r="E1581" t="s">
        <v>6945</v>
      </c>
      <c r="F1581" t="s">
        <v>6942</v>
      </c>
      <c r="G1581" s="1" t="s">
        <v>1047</v>
      </c>
      <c r="H1581">
        <v>45810.673367442127</v>
      </c>
      <c r="I1581" t="s">
        <v>6946</v>
      </c>
      <c r="J1581">
        <v>20</v>
      </c>
      <c r="K1581" t="s">
        <v>25</v>
      </c>
      <c r="L1581" s="2" t="s">
        <v>26</v>
      </c>
      <c r="M1581" s="3">
        <v>141</v>
      </c>
      <c r="N1581">
        <v>1</v>
      </c>
      <c r="O1581">
        <v>0.14099999999999999</v>
      </c>
      <c r="P1581" s="2" t="s">
        <v>1246</v>
      </c>
      <c r="Q1581" t="s">
        <v>6944</v>
      </c>
      <c r="R1581" t="s">
        <v>1044</v>
      </c>
      <c r="S1581" t="s">
        <v>1304</v>
      </c>
      <c r="T1581" t="s">
        <v>2411</v>
      </c>
      <c r="U1581">
        <v>6.3328660185216004</v>
      </c>
      <c r="V1581" t="s">
        <v>1047</v>
      </c>
      <c r="W1581" t="s">
        <v>1047</v>
      </c>
    </row>
    <row r="1582" spans="1:23" x14ac:dyDescent="0.3">
      <c r="A1582" t="s">
        <v>1036</v>
      </c>
      <c r="B1582" t="s">
        <v>354</v>
      </c>
      <c r="C1582" t="s">
        <v>354</v>
      </c>
      <c r="D1582">
        <v>60521</v>
      </c>
      <c r="E1582" t="s">
        <v>6947</v>
      </c>
      <c r="F1582" t="s">
        <v>6948</v>
      </c>
      <c r="G1582" s="1" t="s">
        <v>1047</v>
      </c>
      <c r="H1582">
        <v>45806.116731284717</v>
      </c>
      <c r="I1582" t="s">
        <v>6949</v>
      </c>
      <c r="J1582">
        <v>20</v>
      </c>
      <c r="K1582" t="s">
        <v>25</v>
      </c>
      <c r="L1582" s="2" t="s">
        <v>26</v>
      </c>
      <c r="M1582" s="3">
        <v>141</v>
      </c>
      <c r="N1582">
        <v>1</v>
      </c>
      <c r="O1582">
        <v>0.14099999999999999</v>
      </c>
      <c r="P1582" s="2" t="s">
        <v>1246</v>
      </c>
      <c r="Q1582" t="s">
        <v>6925</v>
      </c>
      <c r="R1582" t="s">
        <v>1044</v>
      </c>
      <c r="S1582" t="s">
        <v>2130</v>
      </c>
      <c r="T1582" t="s">
        <v>2131</v>
      </c>
      <c r="U1582">
        <v>11.07631083333399</v>
      </c>
      <c r="V1582" t="s">
        <v>1047</v>
      </c>
      <c r="W1582" t="s">
        <v>1047</v>
      </c>
    </row>
    <row r="1583" spans="1:23" x14ac:dyDescent="0.3">
      <c r="A1583" t="s">
        <v>1036</v>
      </c>
      <c r="B1583" t="s">
        <v>603</v>
      </c>
      <c r="C1583" t="s">
        <v>603</v>
      </c>
      <c r="D1583">
        <v>51340</v>
      </c>
      <c r="E1583" t="s">
        <v>6950</v>
      </c>
      <c r="F1583" t="s">
        <v>6951</v>
      </c>
      <c r="G1583" s="1" t="s">
        <v>1047</v>
      </c>
      <c r="H1583">
        <v>45800.00925087963</v>
      </c>
      <c r="I1583" t="s">
        <v>6952</v>
      </c>
      <c r="J1583">
        <v>20</v>
      </c>
      <c r="K1583" t="s">
        <v>25</v>
      </c>
      <c r="L1583" s="2" t="s">
        <v>26</v>
      </c>
      <c r="M1583" s="3">
        <v>51.5</v>
      </c>
      <c r="N1583">
        <v>1</v>
      </c>
      <c r="O1583">
        <v>5.1499999999999997E-2</v>
      </c>
      <c r="P1583" s="2" t="s">
        <v>2178</v>
      </c>
      <c r="Q1583" t="s">
        <v>6944</v>
      </c>
      <c r="R1583" t="s">
        <v>1044</v>
      </c>
      <c r="S1583" t="s">
        <v>1387</v>
      </c>
      <c r="T1583" t="s">
        <v>2137</v>
      </c>
      <c r="U1583">
        <v>17.113124270836121</v>
      </c>
      <c r="V1583" t="s">
        <v>1047</v>
      </c>
      <c r="W1583" t="s">
        <v>1047</v>
      </c>
    </row>
    <row r="1584" spans="1:23" x14ac:dyDescent="0.3">
      <c r="A1584" t="s">
        <v>1036</v>
      </c>
      <c r="B1584" t="s">
        <v>606</v>
      </c>
      <c r="C1584" t="s">
        <v>606</v>
      </c>
      <c r="D1584">
        <v>55485</v>
      </c>
      <c r="E1584" t="s">
        <v>6953</v>
      </c>
      <c r="F1584" t="s">
        <v>5796</v>
      </c>
      <c r="G1584" s="1" t="s">
        <v>1047</v>
      </c>
      <c r="H1584">
        <v>45788.210446053243</v>
      </c>
      <c r="I1584" t="s">
        <v>6954</v>
      </c>
      <c r="J1584">
        <v>20</v>
      </c>
      <c r="K1584" t="s">
        <v>25</v>
      </c>
      <c r="L1584" s="2" t="s">
        <v>26</v>
      </c>
      <c r="M1584" s="3">
        <v>42.3</v>
      </c>
      <c r="N1584">
        <v>1</v>
      </c>
      <c r="O1584">
        <v>4.2299999999999997E-2</v>
      </c>
      <c r="P1584" s="2" t="s">
        <v>2044</v>
      </c>
      <c r="Q1584" t="s">
        <v>6944</v>
      </c>
      <c r="R1584" t="s">
        <v>1044</v>
      </c>
      <c r="S1584" t="s">
        <v>3407</v>
      </c>
      <c r="T1584" t="s">
        <v>1610</v>
      </c>
      <c r="U1584">
        <v>28.809931064810371</v>
      </c>
      <c r="V1584" t="s">
        <v>1047</v>
      </c>
      <c r="W1584" t="s">
        <v>1047</v>
      </c>
    </row>
    <row r="1585" spans="1:23" x14ac:dyDescent="0.3">
      <c r="A1585" t="s">
        <v>1036</v>
      </c>
      <c r="B1585" t="s">
        <v>133</v>
      </c>
      <c r="C1585" t="s">
        <v>133</v>
      </c>
      <c r="D1585">
        <v>59539</v>
      </c>
      <c r="E1585" t="s">
        <v>6955</v>
      </c>
      <c r="F1585" t="s">
        <v>5813</v>
      </c>
      <c r="G1585" s="1" t="s">
        <v>1047</v>
      </c>
      <c r="H1585">
        <v>45758.932382083338</v>
      </c>
      <c r="I1585" t="s">
        <v>6956</v>
      </c>
      <c r="J1585">
        <v>20</v>
      </c>
      <c r="K1585" t="s">
        <v>25</v>
      </c>
      <c r="L1585" s="2" t="s">
        <v>26</v>
      </c>
      <c r="M1585" s="3">
        <v>49.66</v>
      </c>
      <c r="N1585">
        <v>1</v>
      </c>
      <c r="O1585">
        <v>4.9660000000000003E-2</v>
      </c>
      <c r="P1585" s="2" t="s">
        <v>1446</v>
      </c>
      <c r="Q1585" t="s">
        <v>6925</v>
      </c>
      <c r="R1585" t="s">
        <v>1044</v>
      </c>
      <c r="S1585" t="s">
        <v>2484</v>
      </c>
      <c r="T1585" t="s">
        <v>1179</v>
      </c>
      <c r="U1585">
        <v>58.142800636574982</v>
      </c>
      <c r="V1585" t="s">
        <v>1047</v>
      </c>
      <c r="W1585" t="s">
        <v>1047</v>
      </c>
    </row>
    <row r="1586" spans="1:23" x14ac:dyDescent="0.3">
      <c r="A1586" t="s">
        <v>1036</v>
      </c>
      <c r="B1586" t="s">
        <v>1874</v>
      </c>
      <c r="C1586" t="s">
        <v>664</v>
      </c>
      <c r="D1586">
        <v>58565</v>
      </c>
      <c r="E1586" t="s">
        <v>6957</v>
      </c>
      <c r="F1586" t="s">
        <v>2260</v>
      </c>
      <c r="G1586" s="1" t="s">
        <v>2797</v>
      </c>
      <c r="H1586">
        <v>45815.857358275462</v>
      </c>
      <c r="I1586" t="s">
        <v>6958</v>
      </c>
      <c r="J1586">
        <v>100</v>
      </c>
      <c r="K1586" t="s">
        <v>34</v>
      </c>
      <c r="L1586" s="2" t="s">
        <v>19</v>
      </c>
      <c r="M1586" s="3">
        <v>118.6</v>
      </c>
      <c r="N1586">
        <v>1</v>
      </c>
      <c r="O1586">
        <v>0.1186</v>
      </c>
      <c r="P1586" s="2" t="s">
        <v>1047</v>
      </c>
      <c r="Q1586" t="s">
        <v>6959</v>
      </c>
      <c r="R1586" t="s">
        <v>1044</v>
      </c>
      <c r="S1586" t="s">
        <v>1045</v>
      </c>
      <c r="T1586" t="s">
        <v>2255</v>
      </c>
      <c r="U1586">
        <v>34.072268449075636</v>
      </c>
      <c r="V1586" t="s">
        <v>2632</v>
      </c>
      <c r="W1586" t="s">
        <v>2645</v>
      </c>
    </row>
    <row r="1587" spans="1:23" x14ac:dyDescent="0.3">
      <c r="A1587" t="s">
        <v>1036</v>
      </c>
      <c r="B1587" t="s">
        <v>1874</v>
      </c>
      <c r="C1587" t="s">
        <v>664</v>
      </c>
      <c r="D1587">
        <v>59344</v>
      </c>
      <c r="E1587" t="s">
        <v>6960</v>
      </c>
      <c r="F1587" t="s">
        <v>6961</v>
      </c>
      <c r="G1587" s="1" t="s">
        <v>6962</v>
      </c>
      <c r="H1587">
        <v>45815.857170520831</v>
      </c>
      <c r="I1587" t="s">
        <v>6963</v>
      </c>
      <c r="J1587">
        <v>100</v>
      </c>
      <c r="K1587" t="s">
        <v>34</v>
      </c>
      <c r="L1587" s="2" t="s">
        <v>19</v>
      </c>
      <c r="M1587" s="3">
        <v>118.6</v>
      </c>
      <c r="N1587">
        <v>1</v>
      </c>
      <c r="O1587">
        <v>0.1186</v>
      </c>
      <c r="P1587" s="2" t="s">
        <v>1047</v>
      </c>
      <c r="Q1587" t="s">
        <v>6959</v>
      </c>
      <c r="R1587" t="s">
        <v>1044</v>
      </c>
      <c r="S1587" t="s">
        <v>1045</v>
      </c>
      <c r="T1587" t="s">
        <v>2255</v>
      </c>
      <c r="U1587">
        <v>34.45111553240713</v>
      </c>
      <c r="V1587" t="s">
        <v>2632</v>
      </c>
      <c r="W1587" t="s">
        <v>1345</v>
      </c>
    </row>
    <row r="1588" spans="1:23" x14ac:dyDescent="0.3">
      <c r="A1588" t="s">
        <v>1036</v>
      </c>
      <c r="B1588" t="s">
        <v>1874</v>
      </c>
      <c r="C1588" t="s">
        <v>664</v>
      </c>
      <c r="D1588">
        <v>59344</v>
      </c>
      <c r="E1588" t="s">
        <v>6964</v>
      </c>
      <c r="F1588" t="s">
        <v>6965</v>
      </c>
      <c r="G1588" s="1" t="s">
        <v>6966</v>
      </c>
      <c r="H1588">
        <v>45815.856949710651</v>
      </c>
      <c r="I1588" t="s">
        <v>6967</v>
      </c>
      <c r="J1588">
        <v>100</v>
      </c>
      <c r="K1588" t="s">
        <v>34</v>
      </c>
      <c r="L1588" s="2" t="s">
        <v>19</v>
      </c>
      <c r="M1588" s="3">
        <v>118.6</v>
      </c>
      <c r="N1588">
        <v>1</v>
      </c>
      <c r="O1588">
        <v>0.1186</v>
      </c>
      <c r="P1588" s="2" t="s">
        <v>1047</v>
      </c>
      <c r="Q1588" t="s">
        <v>6959</v>
      </c>
      <c r="R1588" t="s">
        <v>1044</v>
      </c>
      <c r="S1588" t="s">
        <v>1045</v>
      </c>
      <c r="T1588" t="s">
        <v>1867</v>
      </c>
      <c r="U1588">
        <v>88.074441365737584</v>
      </c>
      <c r="V1588" t="s">
        <v>2632</v>
      </c>
      <c r="W1588" t="s">
        <v>1345</v>
      </c>
    </row>
    <row r="1589" spans="1:23" x14ac:dyDescent="0.3">
      <c r="A1589" t="s">
        <v>1036</v>
      </c>
      <c r="B1589" t="s">
        <v>1874</v>
      </c>
      <c r="C1589" t="s">
        <v>664</v>
      </c>
      <c r="D1589">
        <v>59344</v>
      </c>
      <c r="E1589" t="s">
        <v>6968</v>
      </c>
      <c r="F1589" t="s">
        <v>6969</v>
      </c>
      <c r="G1589" s="1" t="s">
        <v>6970</v>
      </c>
      <c r="H1589">
        <v>45815.856754930559</v>
      </c>
      <c r="I1589" t="s">
        <v>6971</v>
      </c>
      <c r="J1589">
        <v>100</v>
      </c>
      <c r="K1589" t="s">
        <v>34</v>
      </c>
      <c r="L1589" s="2" t="s">
        <v>19</v>
      </c>
      <c r="M1589" s="3">
        <v>118.6</v>
      </c>
      <c r="N1589">
        <v>1</v>
      </c>
      <c r="O1589">
        <v>0.1186</v>
      </c>
      <c r="P1589" s="2" t="s">
        <v>1047</v>
      </c>
      <c r="Q1589" t="s">
        <v>6959</v>
      </c>
      <c r="R1589" t="s">
        <v>1044</v>
      </c>
      <c r="S1589" t="s">
        <v>1045</v>
      </c>
      <c r="T1589" t="s">
        <v>3465</v>
      </c>
      <c r="U1589">
        <v>90.058050243053003</v>
      </c>
      <c r="V1589" t="s">
        <v>2632</v>
      </c>
      <c r="W1589" t="s">
        <v>1345</v>
      </c>
    </row>
    <row r="1590" spans="1:23" x14ac:dyDescent="0.3">
      <c r="A1590" t="s">
        <v>1036</v>
      </c>
      <c r="B1590" t="s">
        <v>1642</v>
      </c>
      <c r="C1590" t="s">
        <v>253</v>
      </c>
      <c r="D1590">
        <v>61369</v>
      </c>
      <c r="E1590" t="s">
        <v>6972</v>
      </c>
      <c r="F1590" t="s">
        <v>4922</v>
      </c>
      <c r="G1590" s="1" t="s">
        <v>6973</v>
      </c>
      <c r="H1590">
        <v>45815.596446041673</v>
      </c>
      <c r="I1590" t="s">
        <v>6974</v>
      </c>
      <c r="J1590">
        <v>90</v>
      </c>
      <c r="K1590" t="s">
        <v>34</v>
      </c>
      <c r="L1590" s="2" t="s">
        <v>19</v>
      </c>
      <c r="M1590" s="3">
        <v>211</v>
      </c>
      <c r="N1590">
        <v>1</v>
      </c>
      <c r="O1590">
        <v>0.21099999999999999</v>
      </c>
      <c r="P1590" s="2" t="s">
        <v>1647</v>
      </c>
      <c r="Q1590" t="s">
        <v>6975</v>
      </c>
      <c r="R1590" t="s">
        <v>1044</v>
      </c>
      <c r="S1590" t="s">
        <v>1045</v>
      </c>
      <c r="T1590" t="s">
        <v>1355</v>
      </c>
      <c r="U1590">
        <v>23.752618842590891</v>
      </c>
      <c r="V1590" t="s">
        <v>1306</v>
      </c>
      <c r="W1590" t="s">
        <v>1649</v>
      </c>
    </row>
    <row r="1591" spans="1:23" x14ac:dyDescent="0.3">
      <c r="A1591" t="s">
        <v>1036</v>
      </c>
      <c r="B1591" t="s">
        <v>1642</v>
      </c>
      <c r="C1591" t="s">
        <v>253</v>
      </c>
      <c r="D1591">
        <v>61369</v>
      </c>
      <c r="E1591" t="s">
        <v>6976</v>
      </c>
      <c r="F1591" t="s">
        <v>4896</v>
      </c>
      <c r="G1591" s="1" t="s">
        <v>3788</v>
      </c>
      <c r="H1591">
        <v>45815.595983854168</v>
      </c>
      <c r="I1591" t="s">
        <v>6977</v>
      </c>
      <c r="J1591">
        <v>90</v>
      </c>
      <c r="K1591" t="s">
        <v>34</v>
      </c>
      <c r="L1591" s="2" t="s">
        <v>19</v>
      </c>
      <c r="M1591" s="3">
        <v>211</v>
      </c>
      <c r="N1591">
        <v>1</v>
      </c>
      <c r="O1591">
        <v>0.21099999999999999</v>
      </c>
      <c r="P1591" s="2" t="s">
        <v>1647</v>
      </c>
      <c r="Q1591" t="s">
        <v>6975</v>
      </c>
      <c r="R1591" t="s">
        <v>1044</v>
      </c>
      <c r="S1591" t="s">
        <v>1045</v>
      </c>
      <c r="T1591" t="s">
        <v>2228</v>
      </c>
      <c r="U1591">
        <v>25.308952083330951</v>
      </c>
      <c r="V1591" t="s">
        <v>1306</v>
      </c>
      <c r="W1591" t="s">
        <v>1649</v>
      </c>
    </row>
    <row r="1592" spans="1:23" x14ac:dyDescent="0.3">
      <c r="A1592" t="s">
        <v>1036</v>
      </c>
      <c r="B1592" t="s">
        <v>1487</v>
      </c>
      <c r="C1592" t="s">
        <v>858</v>
      </c>
      <c r="D1592">
        <v>60734</v>
      </c>
      <c r="E1592" t="s">
        <v>6978</v>
      </c>
      <c r="F1592" t="s">
        <v>6979</v>
      </c>
      <c r="G1592" s="1" t="s">
        <v>6980</v>
      </c>
      <c r="H1592">
        <v>45815.580417199068</v>
      </c>
      <c r="I1592" t="s">
        <v>6981</v>
      </c>
      <c r="J1592">
        <v>80</v>
      </c>
      <c r="K1592" t="s">
        <v>34</v>
      </c>
      <c r="L1592" s="2" t="s">
        <v>19</v>
      </c>
      <c r="M1592" s="3">
        <v>114.6</v>
      </c>
      <c r="N1592">
        <v>1</v>
      </c>
      <c r="O1592">
        <v>0.11459999999999999</v>
      </c>
      <c r="P1592" s="2" t="s">
        <v>1492</v>
      </c>
      <c r="Q1592" t="s">
        <v>6975</v>
      </c>
      <c r="R1592" t="s">
        <v>1044</v>
      </c>
      <c r="S1592" t="s">
        <v>1045</v>
      </c>
      <c r="T1592" t="s">
        <v>1333</v>
      </c>
      <c r="U1592">
        <v>50.941421597221051</v>
      </c>
      <c r="V1592" t="s">
        <v>1240</v>
      </c>
      <c r="W1592" t="s">
        <v>1494</v>
      </c>
    </row>
    <row r="1593" spans="1:23" x14ac:dyDescent="0.3">
      <c r="A1593" t="s">
        <v>1036</v>
      </c>
      <c r="B1593" t="s">
        <v>1487</v>
      </c>
      <c r="C1593" t="s">
        <v>858</v>
      </c>
      <c r="D1593">
        <v>60734</v>
      </c>
      <c r="E1593" t="s">
        <v>6982</v>
      </c>
      <c r="F1593" t="s">
        <v>4036</v>
      </c>
      <c r="G1593" s="1" t="s">
        <v>6983</v>
      </c>
      <c r="H1593">
        <v>45815.57977246528</v>
      </c>
      <c r="I1593" t="s">
        <v>6984</v>
      </c>
      <c r="J1593">
        <v>80</v>
      </c>
      <c r="K1593" t="s">
        <v>34</v>
      </c>
      <c r="L1593" s="2" t="s">
        <v>19</v>
      </c>
      <c r="M1593" s="3">
        <v>114.6</v>
      </c>
      <c r="N1593">
        <v>1</v>
      </c>
      <c r="O1593">
        <v>0.11459999999999999</v>
      </c>
      <c r="P1593" s="2" t="s">
        <v>1492</v>
      </c>
      <c r="Q1593" t="s">
        <v>6975</v>
      </c>
      <c r="R1593" t="s">
        <v>1044</v>
      </c>
      <c r="S1593" t="s">
        <v>1045</v>
      </c>
      <c r="T1593" t="s">
        <v>1298</v>
      </c>
      <c r="U1593">
        <v>52.427726354166232</v>
      </c>
      <c r="V1593" t="s">
        <v>1240</v>
      </c>
      <c r="W1593" t="s">
        <v>1494</v>
      </c>
    </row>
    <row r="1594" spans="1:23" x14ac:dyDescent="0.3">
      <c r="A1594" t="s">
        <v>1036</v>
      </c>
      <c r="B1594" t="s">
        <v>870</v>
      </c>
      <c r="C1594" t="s">
        <v>858</v>
      </c>
      <c r="D1594">
        <v>60731</v>
      </c>
      <c r="E1594" t="s">
        <v>6985</v>
      </c>
      <c r="F1594" t="s">
        <v>3371</v>
      </c>
      <c r="G1594" s="1" t="s">
        <v>3452</v>
      </c>
      <c r="H1594">
        <v>45815.574712696762</v>
      </c>
      <c r="I1594" t="s">
        <v>6986</v>
      </c>
      <c r="J1594">
        <v>100</v>
      </c>
      <c r="K1594" t="s">
        <v>34</v>
      </c>
      <c r="L1594" s="2" t="s">
        <v>19</v>
      </c>
      <c r="M1594" s="3">
        <v>114.6</v>
      </c>
      <c r="N1594">
        <v>1</v>
      </c>
      <c r="O1594">
        <v>0.11459999999999999</v>
      </c>
      <c r="P1594" s="2" t="s">
        <v>1492</v>
      </c>
      <c r="Q1594" t="s">
        <v>6975</v>
      </c>
      <c r="R1594" t="s">
        <v>1044</v>
      </c>
      <c r="S1594" t="s">
        <v>1045</v>
      </c>
      <c r="T1594" t="s">
        <v>1288</v>
      </c>
      <c r="U1594">
        <v>51.524285011575557</v>
      </c>
      <c r="V1594" t="s">
        <v>1240</v>
      </c>
      <c r="W1594" t="s">
        <v>1494</v>
      </c>
    </row>
    <row r="1595" spans="1:23" x14ac:dyDescent="0.3">
      <c r="A1595" t="s">
        <v>1036</v>
      </c>
      <c r="B1595" t="s">
        <v>1487</v>
      </c>
      <c r="C1595" t="s">
        <v>858</v>
      </c>
      <c r="D1595">
        <v>60734</v>
      </c>
      <c r="E1595" t="s">
        <v>6987</v>
      </c>
      <c r="F1595" t="s">
        <v>6988</v>
      </c>
      <c r="G1595" s="1" t="s">
        <v>3914</v>
      </c>
      <c r="H1595">
        <v>45815.573397511573</v>
      </c>
      <c r="I1595" t="s">
        <v>6989</v>
      </c>
      <c r="J1595">
        <v>80</v>
      </c>
      <c r="K1595" t="s">
        <v>34</v>
      </c>
      <c r="L1595" s="2" t="s">
        <v>19</v>
      </c>
      <c r="M1595" s="3">
        <v>114.6</v>
      </c>
      <c r="N1595">
        <v>1</v>
      </c>
      <c r="O1595">
        <v>0.11459999999999999</v>
      </c>
      <c r="P1595" s="2" t="s">
        <v>1492</v>
      </c>
      <c r="Q1595" t="s">
        <v>6975</v>
      </c>
      <c r="R1595" t="s">
        <v>1044</v>
      </c>
      <c r="S1595" t="s">
        <v>1045</v>
      </c>
      <c r="T1595" t="s">
        <v>1288</v>
      </c>
      <c r="U1595">
        <v>51.174521215274581</v>
      </c>
      <c r="V1595" t="s">
        <v>1240</v>
      </c>
      <c r="W1595" t="s">
        <v>1494</v>
      </c>
    </row>
    <row r="1596" spans="1:23" x14ac:dyDescent="0.3">
      <c r="A1596" t="s">
        <v>1036</v>
      </c>
      <c r="B1596" t="s">
        <v>899</v>
      </c>
      <c r="C1596" t="s">
        <v>900</v>
      </c>
      <c r="D1596">
        <v>58525</v>
      </c>
      <c r="E1596" t="s">
        <v>6990</v>
      </c>
      <c r="F1596" t="s">
        <v>5231</v>
      </c>
      <c r="G1596" s="1" t="s">
        <v>6991</v>
      </c>
      <c r="H1596">
        <v>45815.368646898147</v>
      </c>
      <c r="I1596" t="s">
        <v>6992</v>
      </c>
      <c r="J1596">
        <v>70</v>
      </c>
      <c r="K1596" t="s">
        <v>34</v>
      </c>
      <c r="L1596" s="2" t="s">
        <v>1235</v>
      </c>
      <c r="M1596" s="3">
        <v>486</v>
      </c>
      <c r="N1596">
        <v>1</v>
      </c>
      <c r="O1596">
        <v>0.48599999999999999</v>
      </c>
      <c r="P1596" s="2" t="s">
        <v>1303</v>
      </c>
      <c r="Q1596" t="s">
        <v>6993</v>
      </c>
      <c r="R1596" t="s">
        <v>1044</v>
      </c>
      <c r="S1596" t="s">
        <v>1045</v>
      </c>
      <c r="T1596" t="s">
        <v>1046</v>
      </c>
      <c r="U1596">
        <v>39.79836866898404</v>
      </c>
      <c r="V1596" t="s">
        <v>1306</v>
      </c>
      <c r="W1596" t="s">
        <v>2834</v>
      </c>
    </row>
    <row r="1597" spans="1:23" x14ac:dyDescent="0.3">
      <c r="A1597" t="s">
        <v>1036</v>
      </c>
      <c r="B1597" t="s">
        <v>2634</v>
      </c>
      <c r="C1597" t="s">
        <v>171</v>
      </c>
      <c r="D1597">
        <v>55644</v>
      </c>
      <c r="E1597" t="s">
        <v>6994</v>
      </c>
      <c r="F1597" t="s">
        <v>6995</v>
      </c>
      <c r="G1597" s="1" t="s">
        <v>6996</v>
      </c>
      <c r="H1597">
        <v>45814.94541310185</v>
      </c>
      <c r="I1597" t="s">
        <v>6997</v>
      </c>
      <c r="J1597">
        <v>110</v>
      </c>
      <c r="K1597" t="s">
        <v>34</v>
      </c>
      <c r="L1597" s="2" t="s">
        <v>19</v>
      </c>
      <c r="M1597" s="3">
        <v>82</v>
      </c>
      <c r="N1597">
        <v>1</v>
      </c>
      <c r="O1597">
        <v>8.2000000000000003E-2</v>
      </c>
      <c r="P1597" s="2" t="s">
        <v>1047</v>
      </c>
      <c r="Q1597" t="s">
        <v>6959</v>
      </c>
      <c r="R1597" t="s">
        <v>1044</v>
      </c>
      <c r="S1597" t="s">
        <v>1105</v>
      </c>
      <c r="T1597" t="s">
        <v>1344</v>
      </c>
      <c r="U1597">
        <v>24.789217314813872</v>
      </c>
      <c r="V1597" t="s">
        <v>1854</v>
      </c>
      <c r="W1597" t="s">
        <v>2639</v>
      </c>
    </row>
    <row r="1598" spans="1:23" x14ac:dyDescent="0.3">
      <c r="A1598" t="s">
        <v>1036</v>
      </c>
      <c r="B1598" t="s">
        <v>1846</v>
      </c>
      <c r="C1598" t="s">
        <v>174</v>
      </c>
      <c r="D1598">
        <v>61101</v>
      </c>
      <c r="E1598" t="s">
        <v>6998</v>
      </c>
      <c r="F1598" t="s">
        <v>6999</v>
      </c>
      <c r="G1598" s="1" t="s">
        <v>7000</v>
      </c>
      <c r="H1598">
        <v>45814.945203958327</v>
      </c>
      <c r="I1598" t="s">
        <v>7001</v>
      </c>
      <c r="J1598">
        <v>100</v>
      </c>
      <c r="K1598" t="s">
        <v>34</v>
      </c>
      <c r="L1598" s="2" t="s">
        <v>19</v>
      </c>
      <c r="M1598" s="3">
        <v>117</v>
      </c>
      <c r="N1598">
        <v>1</v>
      </c>
      <c r="O1598">
        <v>0.11700000000000001</v>
      </c>
      <c r="P1598" s="2" t="s">
        <v>1047</v>
      </c>
      <c r="Q1598" t="s">
        <v>6959</v>
      </c>
      <c r="R1598" t="s">
        <v>1044</v>
      </c>
      <c r="S1598" t="s">
        <v>1105</v>
      </c>
      <c r="T1598" t="s">
        <v>1805</v>
      </c>
      <c r="U1598">
        <v>79.217781076389656</v>
      </c>
      <c r="V1598" t="s">
        <v>1854</v>
      </c>
      <c r="W1598" t="s">
        <v>2605</v>
      </c>
    </row>
    <row r="1599" spans="1:23" x14ac:dyDescent="0.3">
      <c r="A1599" t="s">
        <v>1036</v>
      </c>
      <c r="B1599" t="s">
        <v>2634</v>
      </c>
      <c r="C1599" t="s">
        <v>171</v>
      </c>
      <c r="D1599">
        <v>55644</v>
      </c>
      <c r="E1599" t="s">
        <v>7002</v>
      </c>
      <c r="F1599" t="s">
        <v>6995</v>
      </c>
      <c r="G1599" s="1" t="s">
        <v>6194</v>
      </c>
      <c r="H1599">
        <v>45814.942449942129</v>
      </c>
      <c r="I1599" t="s">
        <v>7003</v>
      </c>
      <c r="J1599">
        <v>110</v>
      </c>
      <c r="K1599" t="s">
        <v>34</v>
      </c>
      <c r="L1599" s="2" t="s">
        <v>19</v>
      </c>
      <c r="M1599" s="3">
        <v>82</v>
      </c>
      <c r="N1599">
        <v>1</v>
      </c>
      <c r="O1599">
        <v>8.2000000000000003E-2</v>
      </c>
      <c r="P1599" s="2" t="s">
        <v>1047</v>
      </c>
      <c r="Q1599" t="s">
        <v>6959</v>
      </c>
      <c r="R1599" t="s">
        <v>1044</v>
      </c>
      <c r="S1599" t="s">
        <v>1105</v>
      </c>
      <c r="T1599" t="s">
        <v>1344</v>
      </c>
      <c r="U1599">
        <v>24.75092070602113</v>
      </c>
      <c r="V1599" t="s">
        <v>1854</v>
      </c>
      <c r="W1599" t="s">
        <v>2639</v>
      </c>
    </row>
    <row r="1600" spans="1:23" x14ac:dyDescent="0.3">
      <c r="A1600" t="s">
        <v>1036</v>
      </c>
      <c r="B1600" t="s">
        <v>2634</v>
      </c>
      <c r="C1600" t="s">
        <v>171</v>
      </c>
      <c r="D1600">
        <v>55644</v>
      </c>
      <c r="E1600" t="s">
        <v>7004</v>
      </c>
      <c r="F1600" t="s">
        <v>2636</v>
      </c>
      <c r="G1600" s="1" t="s">
        <v>2499</v>
      </c>
      <c r="H1600">
        <v>45814.942194733798</v>
      </c>
      <c r="I1600" t="s">
        <v>7005</v>
      </c>
      <c r="J1600">
        <v>110</v>
      </c>
      <c r="K1600" t="s">
        <v>34</v>
      </c>
      <c r="L1600" s="2" t="s">
        <v>19</v>
      </c>
      <c r="M1600" s="3">
        <v>82</v>
      </c>
      <c r="N1600">
        <v>1</v>
      </c>
      <c r="O1600">
        <v>8.2000000000000003E-2</v>
      </c>
      <c r="P1600" s="2" t="s">
        <v>1047</v>
      </c>
      <c r="Q1600" t="s">
        <v>6959</v>
      </c>
      <c r="R1600" t="s">
        <v>1044</v>
      </c>
      <c r="S1600" t="s">
        <v>1105</v>
      </c>
      <c r="T1600" t="s">
        <v>1344</v>
      </c>
      <c r="U1600">
        <v>24.849716759257721</v>
      </c>
      <c r="V1600" t="s">
        <v>1854</v>
      </c>
      <c r="W1600" t="s">
        <v>2639</v>
      </c>
    </row>
    <row r="1601" spans="1:23" x14ac:dyDescent="0.3">
      <c r="A1601" t="s">
        <v>1036</v>
      </c>
      <c r="B1601" t="s">
        <v>1846</v>
      </c>
      <c r="C1601" t="s">
        <v>174</v>
      </c>
      <c r="D1601">
        <v>56850</v>
      </c>
      <c r="E1601" t="s">
        <v>7006</v>
      </c>
      <c r="F1601" t="s">
        <v>5400</v>
      </c>
      <c r="G1601" s="1" t="s">
        <v>7007</v>
      </c>
      <c r="H1601">
        <v>45814.941438078713</v>
      </c>
      <c r="I1601" t="s">
        <v>7008</v>
      </c>
      <c r="J1601">
        <v>100</v>
      </c>
      <c r="K1601" t="s">
        <v>34</v>
      </c>
      <c r="L1601" s="2" t="s">
        <v>19</v>
      </c>
      <c r="M1601" s="3">
        <v>117</v>
      </c>
      <c r="N1601">
        <v>1</v>
      </c>
      <c r="O1601">
        <v>0.11700000000000001</v>
      </c>
      <c r="P1601" s="2" t="s">
        <v>1047</v>
      </c>
      <c r="Q1601" t="s">
        <v>6959</v>
      </c>
      <c r="R1601" t="s">
        <v>1044</v>
      </c>
      <c r="S1601" t="s">
        <v>1105</v>
      </c>
      <c r="T1601" t="s">
        <v>2981</v>
      </c>
      <c r="U1601">
        <v>73.197850381940953</v>
      </c>
      <c r="V1601" t="s">
        <v>1854</v>
      </c>
      <c r="W1601" t="s">
        <v>1855</v>
      </c>
    </row>
    <row r="1602" spans="1:23" x14ac:dyDescent="0.3">
      <c r="A1602" t="s">
        <v>1036</v>
      </c>
      <c r="B1602" t="s">
        <v>6224</v>
      </c>
      <c r="C1602" t="s">
        <v>169</v>
      </c>
      <c r="D1602">
        <v>61214</v>
      </c>
      <c r="E1602" t="s">
        <v>7009</v>
      </c>
      <c r="F1602" t="s">
        <v>7010</v>
      </c>
      <c r="G1602" s="1" t="s">
        <v>7011</v>
      </c>
      <c r="H1602">
        <v>45814.766484965279</v>
      </c>
      <c r="I1602" t="s">
        <v>7012</v>
      </c>
      <c r="J1602">
        <v>80</v>
      </c>
      <c r="K1602" t="s">
        <v>34</v>
      </c>
      <c r="L1602" s="2" t="s">
        <v>19</v>
      </c>
      <c r="M1602" s="3">
        <v>272.63</v>
      </c>
      <c r="N1602">
        <v>1</v>
      </c>
      <c r="O1602">
        <v>0.27262999999999998</v>
      </c>
      <c r="P1602" s="2" t="s">
        <v>1047</v>
      </c>
      <c r="Q1602" t="s">
        <v>6959</v>
      </c>
      <c r="R1602" t="s">
        <v>1044</v>
      </c>
      <c r="S1602" t="s">
        <v>1105</v>
      </c>
      <c r="T1602" t="s">
        <v>1305</v>
      </c>
      <c r="U1602">
        <v>54.706402222218458</v>
      </c>
      <c r="V1602" t="s">
        <v>1677</v>
      </c>
      <c r="W1602" t="s">
        <v>2645</v>
      </c>
    </row>
    <row r="1603" spans="1:23" x14ac:dyDescent="0.3">
      <c r="A1603" t="s">
        <v>1036</v>
      </c>
      <c r="B1603" t="s">
        <v>6224</v>
      </c>
      <c r="C1603" t="s">
        <v>169</v>
      </c>
      <c r="D1603">
        <v>61214</v>
      </c>
      <c r="E1603" t="s">
        <v>7013</v>
      </c>
      <c r="F1603" t="s">
        <v>3082</v>
      </c>
      <c r="G1603" s="1" t="s">
        <v>4793</v>
      </c>
      <c r="H1603">
        <v>45814.764378784719</v>
      </c>
      <c r="I1603" t="s">
        <v>7014</v>
      </c>
      <c r="J1603">
        <v>80</v>
      </c>
      <c r="K1603" t="s">
        <v>34</v>
      </c>
      <c r="L1603" s="2" t="s">
        <v>19</v>
      </c>
      <c r="M1603" s="3">
        <v>272.63</v>
      </c>
      <c r="N1603">
        <v>1</v>
      </c>
      <c r="O1603">
        <v>0.27262999999999998</v>
      </c>
      <c r="P1603" s="2" t="s">
        <v>1047</v>
      </c>
      <c r="Q1603" t="s">
        <v>6959</v>
      </c>
      <c r="R1603" t="s">
        <v>1044</v>
      </c>
      <c r="S1603" t="s">
        <v>1105</v>
      </c>
      <c r="T1603" t="s">
        <v>1676</v>
      </c>
      <c r="U1603">
        <v>56.716834305552773</v>
      </c>
      <c r="V1603" t="s">
        <v>1677</v>
      </c>
      <c r="W1603" t="s">
        <v>2645</v>
      </c>
    </row>
    <row r="1604" spans="1:23" x14ac:dyDescent="0.3">
      <c r="A1604" t="s">
        <v>1036</v>
      </c>
      <c r="B1604" t="s">
        <v>1874</v>
      </c>
      <c r="C1604" t="s">
        <v>664</v>
      </c>
      <c r="D1604">
        <v>60188</v>
      </c>
      <c r="E1604" t="s">
        <v>7015</v>
      </c>
      <c r="F1604" t="s">
        <v>5694</v>
      </c>
      <c r="G1604" s="1" t="s">
        <v>7016</v>
      </c>
      <c r="H1604">
        <v>45814.760186643507</v>
      </c>
      <c r="I1604" t="s">
        <v>7017</v>
      </c>
      <c r="J1604">
        <v>100</v>
      </c>
      <c r="K1604" t="s">
        <v>34</v>
      </c>
      <c r="L1604" s="2" t="s">
        <v>19</v>
      </c>
      <c r="M1604" s="3">
        <v>118.6</v>
      </c>
      <c r="N1604">
        <v>1</v>
      </c>
      <c r="O1604">
        <v>0.1186</v>
      </c>
      <c r="P1604" s="2" t="s">
        <v>1047</v>
      </c>
      <c r="Q1604" t="s">
        <v>6959</v>
      </c>
      <c r="R1604" t="s">
        <v>1044</v>
      </c>
      <c r="S1604" t="s">
        <v>1105</v>
      </c>
      <c r="T1604" t="s">
        <v>1322</v>
      </c>
      <c r="U1604">
        <v>30.85747797453951</v>
      </c>
      <c r="V1604" t="s">
        <v>1047</v>
      </c>
      <c r="W1604" t="s">
        <v>1678</v>
      </c>
    </row>
    <row r="1605" spans="1:23" x14ac:dyDescent="0.3">
      <c r="A1605" t="s">
        <v>1036</v>
      </c>
      <c r="B1605" t="s">
        <v>1846</v>
      </c>
      <c r="C1605" t="s">
        <v>174</v>
      </c>
      <c r="D1605">
        <v>61101</v>
      </c>
      <c r="E1605" t="s">
        <v>7018</v>
      </c>
      <c r="F1605" t="s">
        <v>7019</v>
      </c>
      <c r="G1605" s="1" t="s">
        <v>3970</v>
      </c>
      <c r="H1605">
        <v>45814.759150416663</v>
      </c>
      <c r="I1605" t="s">
        <v>7020</v>
      </c>
      <c r="J1605">
        <v>100</v>
      </c>
      <c r="K1605" t="s">
        <v>34</v>
      </c>
      <c r="L1605" s="2" t="s">
        <v>19</v>
      </c>
      <c r="M1605" s="3">
        <v>117</v>
      </c>
      <c r="N1605">
        <v>1</v>
      </c>
      <c r="O1605">
        <v>0.11700000000000001</v>
      </c>
      <c r="P1605" s="2" t="s">
        <v>1047</v>
      </c>
      <c r="Q1605" t="s">
        <v>6959</v>
      </c>
      <c r="R1605" t="s">
        <v>1044</v>
      </c>
      <c r="S1605" t="s">
        <v>1105</v>
      </c>
      <c r="T1605" t="s">
        <v>2485</v>
      </c>
      <c r="U1605">
        <v>75.581188252312131</v>
      </c>
      <c r="V1605" t="s">
        <v>1854</v>
      </c>
      <c r="W1605" t="s">
        <v>2605</v>
      </c>
    </row>
    <row r="1606" spans="1:23" x14ac:dyDescent="0.3">
      <c r="A1606" t="s">
        <v>1036</v>
      </c>
      <c r="B1606" t="s">
        <v>7021</v>
      </c>
      <c r="C1606" t="s">
        <v>1011</v>
      </c>
      <c r="D1606">
        <v>58449</v>
      </c>
      <c r="E1606" t="s">
        <v>7022</v>
      </c>
      <c r="F1606" t="s">
        <v>7023</v>
      </c>
      <c r="G1606" s="1" t="s">
        <v>4213</v>
      </c>
      <c r="H1606">
        <v>45814.745221076388</v>
      </c>
      <c r="I1606" t="s">
        <v>7024</v>
      </c>
      <c r="J1606">
        <v>80</v>
      </c>
      <c r="K1606" t="s">
        <v>34</v>
      </c>
      <c r="L1606" s="2" t="s">
        <v>19</v>
      </c>
      <c r="M1606" s="3">
        <v>69</v>
      </c>
      <c r="N1606">
        <v>1</v>
      </c>
      <c r="O1606">
        <v>6.9000000000000006E-2</v>
      </c>
      <c r="P1606" s="2" t="s">
        <v>1047</v>
      </c>
      <c r="Q1606" t="s">
        <v>6959</v>
      </c>
      <c r="R1606" t="s">
        <v>1044</v>
      </c>
      <c r="S1606" t="s">
        <v>1105</v>
      </c>
      <c r="T1606" t="s">
        <v>5988</v>
      </c>
      <c r="U1606">
        <v>96.573002847224416</v>
      </c>
      <c r="V1606" t="s">
        <v>1047</v>
      </c>
      <c r="W1606" t="s">
        <v>1345</v>
      </c>
    </row>
    <row r="1607" spans="1:23" x14ac:dyDescent="0.3">
      <c r="A1607" t="s">
        <v>1036</v>
      </c>
      <c r="B1607" t="s">
        <v>3013</v>
      </c>
      <c r="C1607" t="s">
        <v>174</v>
      </c>
      <c r="D1607">
        <v>61250</v>
      </c>
      <c r="E1607" t="s">
        <v>7025</v>
      </c>
      <c r="F1607" t="s">
        <v>7026</v>
      </c>
      <c r="G1607" s="1" t="s">
        <v>7027</v>
      </c>
      <c r="H1607">
        <v>45814.744293819444</v>
      </c>
      <c r="I1607" t="s">
        <v>7028</v>
      </c>
      <c r="J1607">
        <v>100</v>
      </c>
      <c r="K1607" t="s">
        <v>34</v>
      </c>
      <c r="L1607" s="2" t="s">
        <v>19</v>
      </c>
      <c r="M1607" s="3">
        <v>117</v>
      </c>
      <c r="N1607">
        <v>1</v>
      </c>
      <c r="O1607">
        <v>0.11700000000000001</v>
      </c>
      <c r="P1607" s="2" t="s">
        <v>1047</v>
      </c>
      <c r="Q1607" t="s">
        <v>6959</v>
      </c>
      <c r="R1607" t="s">
        <v>1044</v>
      </c>
      <c r="S1607" t="s">
        <v>1105</v>
      </c>
      <c r="T1607" t="s">
        <v>1421</v>
      </c>
      <c r="U1607">
        <v>84.055414548609406</v>
      </c>
      <c r="V1607" t="s">
        <v>3018</v>
      </c>
      <c r="W1607" t="s">
        <v>3019</v>
      </c>
    </row>
    <row r="1608" spans="1:23" x14ac:dyDescent="0.3">
      <c r="A1608" t="s">
        <v>1036</v>
      </c>
      <c r="B1608" t="s">
        <v>1874</v>
      </c>
      <c r="C1608" t="s">
        <v>664</v>
      </c>
      <c r="D1608">
        <v>60188</v>
      </c>
      <c r="E1608" t="s">
        <v>7029</v>
      </c>
      <c r="F1608" t="s">
        <v>7030</v>
      </c>
      <c r="G1608" s="1" t="s">
        <v>7031</v>
      </c>
      <c r="H1608">
        <v>45814.7414225463</v>
      </c>
      <c r="I1608" t="s">
        <v>7032</v>
      </c>
      <c r="J1608">
        <v>100</v>
      </c>
      <c r="K1608" t="s">
        <v>34</v>
      </c>
      <c r="L1608" s="2" t="s">
        <v>19</v>
      </c>
      <c r="M1608" s="3">
        <v>118.6</v>
      </c>
      <c r="N1608">
        <v>1</v>
      </c>
      <c r="O1608">
        <v>0.1186</v>
      </c>
      <c r="P1608" s="2" t="s">
        <v>1047</v>
      </c>
      <c r="Q1608" t="s">
        <v>6959</v>
      </c>
      <c r="R1608" t="s">
        <v>1044</v>
      </c>
      <c r="S1608" t="s">
        <v>1105</v>
      </c>
      <c r="T1608" t="s">
        <v>3080</v>
      </c>
      <c r="U1608">
        <v>95.558483148146479</v>
      </c>
      <c r="V1608" t="s">
        <v>1047</v>
      </c>
      <c r="W1608" t="s">
        <v>1678</v>
      </c>
    </row>
    <row r="1609" spans="1:23" x14ac:dyDescent="0.3">
      <c r="A1609" t="s">
        <v>1036</v>
      </c>
      <c r="B1609" t="s">
        <v>1874</v>
      </c>
      <c r="C1609" t="s">
        <v>664</v>
      </c>
      <c r="D1609">
        <v>60188</v>
      </c>
      <c r="E1609" t="s">
        <v>7033</v>
      </c>
      <c r="F1609" t="s">
        <v>7034</v>
      </c>
      <c r="G1609" s="1" t="s">
        <v>7035</v>
      </c>
      <c r="H1609">
        <v>45814.739684224543</v>
      </c>
      <c r="I1609" t="s">
        <v>7036</v>
      </c>
      <c r="J1609">
        <v>100</v>
      </c>
      <c r="K1609" t="s">
        <v>34</v>
      </c>
      <c r="L1609" s="2" t="s">
        <v>19</v>
      </c>
      <c r="M1609" s="3">
        <v>118.6</v>
      </c>
      <c r="N1609">
        <v>1</v>
      </c>
      <c r="O1609">
        <v>0.1186</v>
      </c>
      <c r="P1609" s="2" t="s">
        <v>1047</v>
      </c>
      <c r="Q1609" t="s">
        <v>6959</v>
      </c>
      <c r="R1609" t="s">
        <v>1044</v>
      </c>
      <c r="S1609" t="s">
        <v>1105</v>
      </c>
      <c r="T1609" t="s">
        <v>3080</v>
      </c>
      <c r="U1609">
        <v>95.078689305555599</v>
      </c>
      <c r="V1609" t="s">
        <v>1047</v>
      </c>
      <c r="W1609" t="s">
        <v>1678</v>
      </c>
    </row>
    <row r="1610" spans="1:23" x14ac:dyDescent="0.3">
      <c r="A1610" t="s">
        <v>1036</v>
      </c>
      <c r="B1610" t="s">
        <v>1846</v>
      </c>
      <c r="C1610" t="s">
        <v>174</v>
      </c>
      <c r="D1610">
        <v>61101</v>
      </c>
      <c r="E1610" t="s">
        <v>7037</v>
      </c>
      <c r="F1610" t="s">
        <v>5825</v>
      </c>
      <c r="G1610" s="1" t="s">
        <v>3821</v>
      </c>
      <c r="H1610">
        <v>45814.739100486113</v>
      </c>
      <c r="I1610" t="s">
        <v>7038</v>
      </c>
      <c r="J1610">
        <v>100</v>
      </c>
      <c r="K1610" t="s">
        <v>34</v>
      </c>
      <c r="L1610" s="2" t="s">
        <v>19</v>
      </c>
      <c r="M1610" s="3">
        <v>117</v>
      </c>
      <c r="N1610">
        <v>1</v>
      </c>
      <c r="O1610">
        <v>0.11700000000000001</v>
      </c>
      <c r="P1610" s="2" t="s">
        <v>1047</v>
      </c>
      <c r="Q1610" t="s">
        <v>6959</v>
      </c>
      <c r="R1610" t="s">
        <v>1044</v>
      </c>
      <c r="S1610" t="s">
        <v>1105</v>
      </c>
      <c r="T1610" t="s">
        <v>1805</v>
      </c>
      <c r="U1610">
        <v>79.945678969903383</v>
      </c>
      <c r="V1610" t="s">
        <v>1854</v>
      </c>
      <c r="W1610" t="s">
        <v>2605</v>
      </c>
    </row>
    <row r="1611" spans="1:23" x14ac:dyDescent="0.3">
      <c r="A1611" t="s">
        <v>1036</v>
      </c>
      <c r="B1611" t="s">
        <v>1846</v>
      </c>
      <c r="C1611" t="s">
        <v>174</v>
      </c>
      <c r="D1611">
        <v>61100</v>
      </c>
      <c r="E1611" t="s">
        <v>7039</v>
      </c>
      <c r="F1611" t="s">
        <v>7040</v>
      </c>
      <c r="G1611" s="1" t="s">
        <v>7041</v>
      </c>
      <c r="H1611">
        <v>45814.604667129628</v>
      </c>
      <c r="I1611" t="s">
        <v>7042</v>
      </c>
      <c r="J1611">
        <v>100</v>
      </c>
      <c r="K1611" t="s">
        <v>34</v>
      </c>
      <c r="L1611" s="2" t="s">
        <v>19</v>
      </c>
      <c r="M1611" s="3">
        <v>117</v>
      </c>
      <c r="N1611">
        <v>1</v>
      </c>
      <c r="O1611">
        <v>0.11700000000000001</v>
      </c>
      <c r="P1611" s="2" t="s">
        <v>1047</v>
      </c>
      <c r="Q1611" t="s">
        <v>6975</v>
      </c>
      <c r="R1611" t="s">
        <v>1044</v>
      </c>
      <c r="S1611" t="s">
        <v>1105</v>
      </c>
      <c r="T1611" t="s">
        <v>1395</v>
      </c>
      <c r="U1611">
        <v>82.842298726849549</v>
      </c>
      <c r="V1611" t="s">
        <v>1306</v>
      </c>
      <c r="W1611" t="s">
        <v>2610</v>
      </c>
    </row>
    <row r="1612" spans="1:23" x14ac:dyDescent="0.3">
      <c r="A1612" t="s">
        <v>1036</v>
      </c>
      <c r="B1612" t="s">
        <v>1846</v>
      </c>
      <c r="C1612" t="s">
        <v>174</v>
      </c>
      <c r="D1612">
        <v>61100</v>
      </c>
      <c r="E1612" t="s">
        <v>7043</v>
      </c>
      <c r="F1612" t="s">
        <v>7044</v>
      </c>
      <c r="G1612" s="1" t="s">
        <v>5517</v>
      </c>
      <c r="H1612">
        <v>45814.603228437503</v>
      </c>
      <c r="I1612" t="s">
        <v>7045</v>
      </c>
      <c r="J1612">
        <v>100</v>
      </c>
      <c r="K1612" t="s">
        <v>34</v>
      </c>
      <c r="L1612" s="2" t="s">
        <v>19</v>
      </c>
      <c r="M1612" s="3">
        <v>117</v>
      </c>
      <c r="N1612">
        <v>1</v>
      </c>
      <c r="O1612">
        <v>0.11700000000000001</v>
      </c>
      <c r="P1612" s="2" t="s">
        <v>1047</v>
      </c>
      <c r="Q1612" t="s">
        <v>6975</v>
      </c>
      <c r="R1612" t="s">
        <v>1044</v>
      </c>
      <c r="S1612" t="s">
        <v>1105</v>
      </c>
      <c r="T1612" t="s">
        <v>2981</v>
      </c>
      <c r="U1612">
        <v>73.26482532407681</v>
      </c>
      <c r="V1612" t="s">
        <v>1306</v>
      </c>
      <c r="W1612" t="s">
        <v>2610</v>
      </c>
    </row>
    <row r="1613" spans="1:23" x14ac:dyDescent="0.3">
      <c r="A1613" t="s">
        <v>1036</v>
      </c>
      <c r="B1613" t="s">
        <v>1846</v>
      </c>
      <c r="C1613" t="s">
        <v>174</v>
      </c>
      <c r="D1613">
        <v>61100</v>
      </c>
      <c r="E1613" t="s">
        <v>7046</v>
      </c>
      <c r="F1613" t="s">
        <v>3577</v>
      </c>
      <c r="G1613" s="1" t="s">
        <v>7047</v>
      </c>
      <c r="H1613">
        <v>45814.584110625001</v>
      </c>
      <c r="I1613" t="s">
        <v>7048</v>
      </c>
      <c r="J1613">
        <v>100</v>
      </c>
      <c r="K1613" t="s">
        <v>34</v>
      </c>
      <c r="L1613" s="2" t="s">
        <v>19</v>
      </c>
      <c r="M1613" s="3">
        <v>117</v>
      </c>
      <c r="N1613">
        <v>1</v>
      </c>
      <c r="O1613">
        <v>0.11700000000000001</v>
      </c>
      <c r="P1613" s="2" t="s">
        <v>1047</v>
      </c>
      <c r="Q1613" t="s">
        <v>6975</v>
      </c>
      <c r="R1613" t="s">
        <v>1044</v>
      </c>
      <c r="S1613" t="s">
        <v>1105</v>
      </c>
      <c r="T1613" t="s">
        <v>1805</v>
      </c>
      <c r="U1613">
        <v>79.043022314814152</v>
      </c>
      <c r="V1613" t="s">
        <v>1306</v>
      </c>
      <c r="W1613" t="s">
        <v>2610</v>
      </c>
    </row>
    <row r="1614" spans="1:23" x14ac:dyDescent="0.3">
      <c r="A1614" t="s">
        <v>1036</v>
      </c>
      <c r="B1614" t="s">
        <v>7049</v>
      </c>
      <c r="C1614" t="s">
        <v>261</v>
      </c>
      <c r="D1614">
        <v>60915</v>
      </c>
      <c r="E1614" t="s">
        <v>7050</v>
      </c>
      <c r="F1614" t="s">
        <v>5114</v>
      </c>
      <c r="G1614" s="1" t="s">
        <v>7051</v>
      </c>
      <c r="H1614">
        <v>45814.45543887731</v>
      </c>
      <c r="I1614" t="s">
        <v>7052</v>
      </c>
      <c r="J1614">
        <v>80</v>
      </c>
      <c r="K1614" t="s">
        <v>34</v>
      </c>
      <c r="L1614" s="2" t="s">
        <v>2315</v>
      </c>
      <c r="M1614" s="3">
        <v>84.45</v>
      </c>
      <c r="N1614">
        <v>1</v>
      </c>
      <c r="O1614">
        <v>8.4450000000000011E-2</v>
      </c>
      <c r="P1614" s="2" t="s">
        <v>2350</v>
      </c>
      <c r="Q1614" t="s">
        <v>6975</v>
      </c>
      <c r="R1614" t="s">
        <v>1044</v>
      </c>
      <c r="S1614" t="s">
        <v>1105</v>
      </c>
      <c r="T1614" t="s">
        <v>1708</v>
      </c>
      <c r="U1614">
        <v>36.760339710650442</v>
      </c>
      <c r="V1614" t="s">
        <v>1306</v>
      </c>
      <c r="W1614" t="s">
        <v>1667</v>
      </c>
    </row>
    <row r="1615" spans="1:23" x14ac:dyDescent="0.3">
      <c r="A1615" t="s">
        <v>1036</v>
      </c>
      <c r="B1615" t="s">
        <v>1672</v>
      </c>
      <c r="C1615" t="s">
        <v>169</v>
      </c>
      <c r="D1615">
        <v>57762</v>
      </c>
      <c r="E1615" t="s">
        <v>7053</v>
      </c>
      <c r="F1615" t="s">
        <v>2867</v>
      </c>
      <c r="G1615" s="1" t="s">
        <v>7054</v>
      </c>
      <c r="H1615">
        <v>45814.437107500002</v>
      </c>
      <c r="I1615" t="s">
        <v>7055</v>
      </c>
      <c r="J1615">
        <v>80</v>
      </c>
      <c r="K1615" t="s">
        <v>34</v>
      </c>
      <c r="L1615" s="2" t="s">
        <v>19</v>
      </c>
      <c r="M1615" s="3">
        <v>272.63</v>
      </c>
      <c r="N1615">
        <v>1</v>
      </c>
      <c r="O1615">
        <v>0.27262999999999998</v>
      </c>
      <c r="P1615" s="2" t="s">
        <v>1047</v>
      </c>
      <c r="Q1615" t="s">
        <v>6975</v>
      </c>
      <c r="R1615" t="s">
        <v>1044</v>
      </c>
      <c r="S1615" t="s">
        <v>1105</v>
      </c>
      <c r="T1615" t="s">
        <v>1113</v>
      </c>
      <c r="U1615">
        <v>57.368129155089257</v>
      </c>
      <c r="V1615" t="s">
        <v>1854</v>
      </c>
      <c r="W1615" t="s">
        <v>3233</v>
      </c>
    </row>
    <row r="1616" spans="1:23" x14ac:dyDescent="0.3">
      <c r="A1616" t="s">
        <v>1036</v>
      </c>
      <c r="B1616" t="s">
        <v>1672</v>
      </c>
      <c r="C1616" t="s">
        <v>169</v>
      </c>
      <c r="D1616">
        <v>58024</v>
      </c>
      <c r="E1616" t="s">
        <v>7056</v>
      </c>
      <c r="F1616" t="s">
        <v>7057</v>
      </c>
      <c r="G1616" s="1" t="s">
        <v>7058</v>
      </c>
      <c r="H1616">
        <v>45814.436910381948</v>
      </c>
      <c r="I1616" t="s">
        <v>7059</v>
      </c>
      <c r="J1616">
        <v>80</v>
      </c>
      <c r="K1616" t="s">
        <v>34</v>
      </c>
      <c r="L1616" s="2" t="s">
        <v>19</v>
      </c>
      <c r="M1616" s="3">
        <v>272.63</v>
      </c>
      <c r="N1616">
        <v>1</v>
      </c>
      <c r="O1616">
        <v>0.27262999999999998</v>
      </c>
      <c r="P1616" s="2" t="s">
        <v>1047</v>
      </c>
      <c r="Q1616" t="s">
        <v>6975</v>
      </c>
      <c r="R1616" t="s">
        <v>1044</v>
      </c>
      <c r="S1616" t="s">
        <v>1105</v>
      </c>
      <c r="T1616" t="s">
        <v>1179</v>
      </c>
      <c r="U1616">
        <v>58.129185613426678</v>
      </c>
      <c r="V1616" t="s">
        <v>1677</v>
      </c>
      <c r="W1616" t="s">
        <v>1678</v>
      </c>
    </row>
    <row r="1617" spans="1:23" x14ac:dyDescent="0.3">
      <c r="A1617" t="s">
        <v>1036</v>
      </c>
      <c r="B1617" t="s">
        <v>6224</v>
      </c>
      <c r="C1617" t="s">
        <v>169</v>
      </c>
      <c r="D1617">
        <v>61214</v>
      </c>
      <c r="E1617" t="s">
        <v>7060</v>
      </c>
      <c r="F1617" t="s">
        <v>2939</v>
      </c>
      <c r="G1617" s="1" t="s">
        <v>6157</v>
      </c>
      <c r="H1617">
        <v>45814.434153055547</v>
      </c>
      <c r="I1617" t="s">
        <v>7061</v>
      </c>
      <c r="J1617">
        <v>80</v>
      </c>
      <c r="K1617" t="s">
        <v>34</v>
      </c>
      <c r="L1617" s="2" t="s">
        <v>19</v>
      </c>
      <c r="M1617" s="3">
        <v>272.63</v>
      </c>
      <c r="N1617">
        <v>1</v>
      </c>
      <c r="O1617">
        <v>0.27262999999999998</v>
      </c>
      <c r="P1617" s="2" t="s">
        <v>1047</v>
      </c>
      <c r="Q1617" t="s">
        <v>6975</v>
      </c>
      <c r="R1617" t="s">
        <v>1044</v>
      </c>
      <c r="S1617" t="s">
        <v>1105</v>
      </c>
      <c r="T1617" t="s">
        <v>1113</v>
      </c>
      <c r="U1617">
        <v>57.086506412037117</v>
      </c>
      <c r="V1617" t="s">
        <v>1677</v>
      </c>
      <c r="W1617" t="s">
        <v>2645</v>
      </c>
    </row>
    <row r="1618" spans="1:23" x14ac:dyDescent="0.3">
      <c r="A1618" t="s">
        <v>1036</v>
      </c>
      <c r="B1618" t="s">
        <v>1672</v>
      </c>
      <c r="C1618" t="s">
        <v>169</v>
      </c>
      <c r="D1618">
        <v>57762</v>
      </c>
      <c r="E1618" t="s">
        <v>7062</v>
      </c>
      <c r="F1618" t="s">
        <v>7063</v>
      </c>
      <c r="G1618" s="1" t="s">
        <v>3529</v>
      </c>
      <c r="H1618">
        <v>45814.433869490742</v>
      </c>
      <c r="I1618" t="s">
        <v>7064</v>
      </c>
      <c r="J1618">
        <v>80</v>
      </c>
      <c r="K1618" t="s">
        <v>34</v>
      </c>
      <c r="L1618" s="2" t="s">
        <v>19</v>
      </c>
      <c r="M1618" s="3">
        <v>272.63</v>
      </c>
      <c r="N1618">
        <v>1</v>
      </c>
      <c r="O1618">
        <v>0.27262999999999998</v>
      </c>
      <c r="P1618" s="2" t="s">
        <v>1047</v>
      </c>
      <c r="Q1618" t="s">
        <v>6975</v>
      </c>
      <c r="R1618" t="s">
        <v>1044</v>
      </c>
      <c r="S1618" t="s">
        <v>1105</v>
      </c>
      <c r="T1618" t="s">
        <v>1179</v>
      </c>
      <c r="U1618">
        <v>58.073124143520552</v>
      </c>
      <c r="V1618" t="s">
        <v>1854</v>
      </c>
      <c r="W1618" t="s">
        <v>3233</v>
      </c>
    </row>
    <row r="1619" spans="1:23" x14ac:dyDescent="0.3">
      <c r="A1619" t="s">
        <v>1036</v>
      </c>
      <c r="B1619" t="s">
        <v>1672</v>
      </c>
      <c r="C1619" t="s">
        <v>169</v>
      </c>
      <c r="D1619">
        <v>58024</v>
      </c>
      <c r="E1619" t="s">
        <v>6227</v>
      </c>
      <c r="F1619" t="s">
        <v>1138</v>
      </c>
      <c r="G1619" s="1" t="s">
        <v>4739</v>
      </c>
      <c r="H1619">
        <v>45813.753158506937</v>
      </c>
      <c r="I1619" t="s">
        <v>7065</v>
      </c>
      <c r="J1619">
        <v>80</v>
      </c>
      <c r="K1619" t="s">
        <v>34</v>
      </c>
      <c r="L1619" s="2" t="s">
        <v>19</v>
      </c>
      <c r="M1619" s="3">
        <v>272.63</v>
      </c>
      <c r="N1619">
        <v>1</v>
      </c>
      <c r="O1619">
        <v>0.27262999999999998</v>
      </c>
      <c r="P1619" s="2" t="s">
        <v>1047</v>
      </c>
      <c r="Q1619" t="s">
        <v>6959</v>
      </c>
      <c r="R1619" t="s">
        <v>1044</v>
      </c>
      <c r="S1619" t="s">
        <v>1730</v>
      </c>
      <c r="T1619" t="s">
        <v>1113</v>
      </c>
      <c r="U1619">
        <v>57.368882361115539</v>
      </c>
      <c r="V1619" t="s">
        <v>1677</v>
      </c>
      <c r="W1619" t="s">
        <v>1678</v>
      </c>
    </row>
    <row r="1620" spans="1:23" x14ac:dyDescent="0.3">
      <c r="A1620" t="s">
        <v>1036</v>
      </c>
      <c r="B1620" t="s">
        <v>1672</v>
      </c>
      <c r="C1620" t="s">
        <v>169</v>
      </c>
      <c r="D1620">
        <v>54887</v>
      </c>
      <c r="E1620" t="s">
        <v>7066</v>
      </c>
      <c r="F1620" t="s">
        <v>7067</v>
      </c>
      <c r="G1620" s="1" t="s">
        <v>7068</v>
      </c>
      <c r="H1620">
        <v>45813.752552511578</v>
      </c>
      <c r="I1620" t="s">
        <v>7069</v>
      </c>
      <c r="J1620">
        <v>80</v>
      </c>
      <c r="K1620" t="s">
        <v>34</v>
      </c>
      <c r="L1620" s="2" t="s">
        <v>19</v>
      </c>
      <c r="M1620" s="3">
        <v>272.63</v>
      </c>
      <c r="N1620">
        <v>1</v>
      </c>
      <c r="O1620">
        <v>0.27262999999999998</v>
      </c>
      <c r="P1620" s="2" t="s">
        <v>1047</v>
      </c>
      <c r="Q1620" t="s">
        <v>6959</v>
      </c>
      <c r="R1620" t="s">
        <v>1044</v>
      </c>
      <c r="S1620" t="s">
        <v>1730</v>
      </c>
      <c r="T1620" t="s">
        <v>3629</v>
      </c>
      <c r="U1620">
        <v>124.35075684027829</v>
      </c>
      <c r="V1620" t="s">
        <v>1306</v>
      </c>
      <c r="W1620" t="s">
        <v>7070</v>
      </c>
    </row>
    <row r="1621" spans="1:23" x14ac:dyDescent="0.3">
      <c r="A1621" t="s">
        <v>1036</v>
      </c>
      <c r="B1621" t="s">
        <v>1672</v>
      </c>
      <c r="C1621" t="s">
        <v>169</v>
      </c>
      <c r="D1621">
        <v>57762</v>
      </c>
      <c r="E1621" t="s">
        <v>7071</v>
      </c>
      <c r="F1621" t="s">
        <v>7072</v>
      </c>
      <c r="G1621" s="1" t="s">
        <v>7073</v>
      </c>
      <c r="H1621">
        <v>45813.522984641197</v>
      </c>
      <c r="I1621" t="s">
        <v>7074</v>
      </c>
      <c r="J1621">
        <v>80</v>
      </c>
      <c r="K1621" t="s">
        <v>34</v>
      </c>
      <c r="L1621" s="2" t="s">
        <v>19</v>
      </c>
      <c r="M1621" s="3">
        <v>272.63</v>
      </c>
      <c r="N1621">
        <v>1</v>
      </c>
      <c r="O1621">
        <v>0.27262999999999998</v>
      </c>
      <c r="P1621" s="2" t="s">
        <v>1047</v>
      </c>
      <c r="Q1621" t="s">
        <v>6993</v>
      </c>
      <c r="R1621" t="s">
        <v>1044</v>
      </c>
      <c r="S1621" t="s">
        <v>1730</v>
      </c>
      <c r="T1621" t="s">
        <v>1305</v>
      </c>
      <c r="U1621">
        <v>54.720991226851773</v>
      </c>
      <c r="V1621" t="s">
        <v>1854</v>
      </c>
      <c r="W1621" t="s">
        <v>3233</v>
      </c>
    </row>
    <row r="1622" spans="1:23" x14ac:dyDescent="0.3">
      <c r="A1622" t="s">
        <v>1036</v>
      </c>
      <c r="B1622" t="s">
        <v>1874</v>
      </c>
      <c r="C1622" t="s">
        <v>664</v>
      </c>
      <c r="D1622">
        <v>56280</v>
      </c>
      <c r="E1622" t="s">
        <v>7075</v>
      </c>
      <c r="F1622" t="s">
        <v>7076</v>
      </c>
      <c r="G1622" s="1" t="s">
        <v>7077</v>
      </c>
      <c r="H1622">
        <v>45813.419900451387</v>
      </c>
      <c r="I1622" t="s">
        <v>7078</v>
      </c>
      <c r="J1622">
        <v>100</v>
      </c>
      <c r="K1622" t="s">
        <v>34</v>
      </c>
      <c r="L1622" s="2" t="s">
        <v>19</v>
      </c>
      <c r="M1622" s="3">
        <v>118.6</v>
      </c>
      <c r="N1622">
        <v>1</v>
      </c>
      <c r="O1622">
        <v>0.1186</v>
      </c>
      <c r="P1622" s="2" t="s">
        <v>1047</v>
      </c>
      <c r="Q1622" t="s">
        <v>6993</v>
      </c>
      <c r="R1622" t="s">
        <v>1044</v>
      </c>
      <c r="S1622" t="s">
        <v>1730</v>
      </c>
      <c r="T1622" t="s">
        <v>2250</v>
      </c>
      <c r="U1622">
        <v>33.749878182868997</v>
      </c>
      <c r="V1622" t="s">
        <v>2632</v>
      </c>
      <c r="W1622" t="s">
        <v>5928</v>
      </c>
    </row>
    <row r="1623" spans="1:23" x14ac:dyDescent="0.3">
      <c r="A1623" t="s">
        <v>1036</v>
      </c>
      <c r="B1623" t="s">
        <v>1874</v>
      </c>
      <c r="C1623" t="s">
        <v>664</v>
      </c>
      <c r="D1623">
        <v>60185</v>
      </c>
      <c r="E1623" t="s">
        <v>7079</v>
      </c>
      <c r="F1623" t="s">
        <v>7080</v>
      </c>
      <c r="G1623" s="1" t="s">
        <v>7081</v>
      </c>
      <c r="H1623">
        <v>45813.419300555557</v>
      </c>
      <c r="I1623" t="s">
        <v>7082</v>
      </c>
      <c r="J1623">
        <v>100</v>
      </c>
      <c r="K1623" t="s">
        <v>34</v>
      </c>
      <c r="L1623" s="2" t="s">
        <v>19</v>
      </c>
      <c r="M1623" s="3">
        <v>118.6</v>
      </c>
      <c r="N1623">
        <v>1</v>
      </c>
      <c r="O1623">
        <v>0.1186</v>
      </c>
      <c r="P1623" s="2" t="s">
        <v>1047</v>
      </c>
      <c r="Q1623" t="s">
        <v>6993</v>
      </c>
      <c r="R1623" t="s">
        <v>1044</v>
      </c>
      <c r="S1623" t="s">
        <v>1730</v>
      </c>
      <c r="T1623" t="s">
        <v>2250</v>
      </c>
      <c r="U1623">
        <v>33.570811747689731</v>
      </c>
      <c r="V1623" t="s">
        <v>1047</v>
      </c>
      <c r="W1623" t="s">
        <v>1678</v>
      </c>
    </row>
    <row r="1624" spans="1:23" x14ac:dyDescent="0.3">
      <c r="A1624" t="s">
        <v>1036</v>
      </c>
      <c r="B1624" t="s">
        <v>1672</v>
      </c>
      <c r="C1624" t="s">
        <v>169</v>
      </c>
      <c r="D1624">
        <v>57762</v>
      </c>
      <c r="E1624" t="s">
        <v>7083</v>
      </c>
      <c r="F1624" t="s">
        <v>1107</v>
      </c>
      <c r="G1624" s="1" t="s">
        <v>7084</v>
      </c>
      <c r="H1624">
        <v>45812.761486875002</v>
      </c>
      <c r="I1624" t="s">
        <v>7085</v>
      </c>
      <c r="J1624">
        <v>80</v>
      </c>
      <c r="K1624" t="s">
        <v>34</v>
      </c>
      <c r="L1624" s="2" t="s">
        <v>19</v>
      </c>
      <c r="M1624" s="3">
        <v>272.63</v>
      </c>
      <c r="N1624">
        <v>1</v>
      </c>
      <c r="O1624">
        <v>0.27262999999999998</v>
      </c>
      <c r="P1624" s="2" t="s">
        <v>1047</v>
      </c>
      <c r="Q1624" t="s">
        <v>6959</v>
      </c>
      <c r="R1624" t="s">
        <v>1044</v>
      </c>
      <c r="S1624" t="s">
        <v>1287</v>
      </c>
      <c r="T1624" t="s">
        <v>1113</v>
      </c>
      <c r="U1624">
        <v>57.742236655089073</v>
      </c>
      <c r="V1624" t="s">
        <v>1854</v>
      </c>
      <c r="W1624" t="s">
        <v>3233</v>
      </c>
    </row>
    <row r="1625" spans="1:23" x14ac:dyDescent="0.3">
      <c r="A1625" t="s">
        <v>1036</v>
      </c>
      <c r="B1625" t="s">
        <v>899</v>
      </c>
      <c r="C1625" t="s">
        <v>900</v>
      </c>
      <c r="D1625">
        <v>59905</v>
      </c>
      <c r="E1625" t="s">
        <v>7086</v>
      </c>
      <c r="F1625" t="s">
        <v>7087</v>
      </c>
      <c r="G1625" s="1" t="s">
        <v>5312</v>
      </c>
      <c r="H1625">
        <v>45812.557568576391</v>
      </c>
      <c r="I1625" t="s">
        <v>7088</v>
      </c>
      <c r="J1625">
        <v>70</v>
      </c>
      <c r="K1625" t="s">
        <v>34</v>
      </c>
      <c r="L1625" s="2" t="s">
        <v>1235</v>
      </c>
      <c r="M1625" s="3">
        <v>486</v>
      </c>
      <c r="N1625">
        <v>1</v>
      </c>
      <c r="O1625">
        <v>0.48599999999999999</v>
      </c>
      <c r="P1625" s="2" t="s">
        <v>1303</v>
      </c>
      <c r="Q1625" t="s">
        <v>6975</v>
      </c>
      <c r="R1625" t="s">
        <v>1044</v>
      </c>
      <c r="S1625" t="s">
        <v>1287</v>
      </c>
      <c r="T1625" t="s">
        <v>1259</v>
      </c>
      <c r="U1625">
        <v>53.730123738423572</v>
      </c>
      <c r="V1625" t="s">
        <v>1306</v>
      </c>
      <c r="W1625" t="s">
        <v>1307</v>
      </c>
    </row>
    <row r="1626" spans="1:23" x14ac:dyDescent="0.3">
      <c r="A1626" t="s">
        <v>1036</v>
      </c>
      <c r="B1626" t="s">
        <v>899</v>
      </c>
      <c r="C1626" t="s">
        <v>900</v>
      </c>
      <c r="D1626">
        <v>58525</v>
      </c>
      <c r="E1626" t="s">
        <v>7089</v>
      </c>
      <c r="F1626" t="s">
        <v>2553</v>
      </c>
      <c r="G1626" s="1" t="s">
        <v>7090</v>
      </c>
      <c r="H1626">
        <v>45812.553531956008</v>
      </c>
      <c r="I1626" t="s">
        <v>7091</v>
      </c>
      <c r="J1626">
        <v>70</v>
      </c>
      <c r="K1626" t="s">
        <v>34</v>
      </c>
      <c r="L1626" s="2" t="s">
        <v>1235</v>
      </c>
      <c r="M1626" s="3">
        <v>486</v>
      </c>
      <c r="N1626">
        <v>1</v>
      </c>
      <c r="O1626">
        <v>0.48599999999999999</v>
      </c>
      <c r="P1626" s="2" t="s">
        <v>1303</v>
      </c>
      <c r="Q1626" t="s">
        <v>6975</v>
      </c>
      <c r="R1626" t="s">
        <v>1044</v>
      </c>
      <c r="S1626" t="s">
        <v>1287</v>
      </c>
      <c r="T1626" t="s">
        <v>1610</v>
      </c>
      <c r="U1626">
        <v>28.757587650463389</v>
      </c>
      <c r="V1626" t="s">
        <v>1306</v>
      </c>
      <c r="W1626" t="s">
        <v>2834</v>
      </c>
    </row>
    <row r="1627" spans="1:23" x14ac:dyDescent="0.3">
      <c r="A1627" t="s">
        <v>1036</v>
      </c>
      <c r="B1627" t="s">
        <v>899</v>
      </c>
      <c r="C1627" t="s">
        <v>900</v>
      </c>
      <c r="D1627">
        <v>59905</v>
      </c>
      <c r="E1627" t="s">
        <v>7092</v>
      </c>
      <c r="F1627" t="s">
        <v>6110</v>
      </c>
      <c r="G1627" s="1" t="s">
        <v>6032</v>
      </c>
      <c r="H1627">
        <v>45812.550923171293</v>
      </c>
      <c r="I1627" t="s">
        <v>7093</v>
      </c>
      <c r="J1627">
        <v>70</v>
      </c>
      <c r="K1627" t="s">
        <v>34</v>
      </c>
      <c r="L1627" s="2" t="s">
        <v>1235</v>
      </c>
      <c r="M1627" s="3">
        <v>486</v>
      </c>
      <c r="N1627">
        <v>1</v>
      </c>
      <c r="O1627">
        <v>0.48599999999999999</v>
      </c>
      <c r="P1627" s="2" t="s">
        <v>1303</v>
      </c>
      <c r="Q1627" t="s">
        <v>6975</v>
      </c>
      <c r="R1627" t="s">
        <v>1044</v>
      </c>
      <c r="S1627" t="s">
        <v>1287</v>
      </c>
      <c r="T1627" t="s">
        <v>1316</v>
      </c>
      <c r="U1627">
        <v>49.936526493052952</v>
      </c>
      <c r="V1627" t="s">
        <v>1306</v>
      </c>
      <c r="W1627" t="s">
        <v>1307</v>
      </c>
    </row>
    <row r="1628" spans="1:23" x14ac:dyDescent="0.3">
      <c r="A1628" t="s">
        <v>1036</v>
      </c>
      <c r="B1628" t="s">
        <v>898</v>
      </c>
      <c r="C1628" t="s">
        <v>895</v>
      </c>
      <c r="D1628">
        <v>59896</v>
      </c>
      <c r="E1628" t="s">
        <v>7094</v>
      </c>
      <c r="F1628" t="s">
        <v>7095</v>
      </c>
      <c r="G1628" s="1" t="s">
        <v>6459</v>
      </c>
      <c r="H1628">
        <v>45811.389315798609</v>
      </c>
      <c r="I1628" t="s">
        <v>7096</v>
      </c>
      <c r="J1628">
        <v>100</v>
      </c>
      <c r="K1628" t="s">
        <v>34</v>
      </c>
      <c r="L1628" s="2" t="s">
        <v>19</v>
      </c>
      <c r="M1628" s="3">
        <v>229.8</v>
      </c>
      <c r="N1628">
        <v>1</v>
      </c>
      <c r="O1628">
        <v>0.2298</v>
      </c>
      <c r="P1628" s="2" t="s">
        <v>1047</v>
      </c>
      <c r="Q1628" t="s">
        <v>6993</v>
      </c>
      <c r="R1628" t="s">
        <v>1044</v>
      </c>
      <c r="S1628" t="s">
        <v>1781</v>
      </c>
      <c r="T1628" t="s">
        <v>1052</v>
      </c>
      <c r="U1628">
        <v>40.099908773147042</v>
      </c>
      <c r="V1628" t="s">
        <v>1047</v>
      </c>
      <c r="W1628" t="s">
        <v>1047</v>
      </c>
    </row>
    <row r="1629" spans="1:23" x14ac:dyDescent="0.3">
      <c r="A1629" t="s">
        <v>1036</v>
      </c>
      <c r="B1629" t="s">
        <v>5935</v>
      </c>
      <c r="C1629" t="s">
        <v>196</v>
      </c>
      <c r="D1629">
        <v>58692</v>
      </c>
      <c r="E1629" t="s">
        <v>7097</v>
      </c>
      <c r="F1629" t="s">
        <v>3247</v>
      </c>
      <c r="G1629" s="1" t="s">
        <v>7098</v>
      </c>
      <c r="H1629">
        <v>45807.722045428243</v>
      </c>
      <c r="I1629" t="s">
        <v>7099</v>
      </c>
      <c r="J1629">
        <v>80</v>
      </c>
      <c r="K1629" t="s">
        <v>34</v>
      </c>
      <c r="L1629" s="2" t="s">
        <v>19</v>
      </c>
      <c r="M1629" s="3">
        <v>61.46</v>
      </c>
      <c r="N1629">
        <v>1</v>
      </c>
      <c r="O1629">
        <v>6.1460000000000001E-2</v>
      </c>
      <c r="P1629" s="2" t="s">
        <v>1620</v>
      </c>
      <c r="Q1629" t="s">
        <v>6959</v>
      </c>
      <c r="R1629" t="s">
        <v>1044</v>
      </c>
      <c r="S1629" t="s">
        <v>1819</v>
      </c>
      <c r="T1629" t="s">
        <v>1113</v>
      </c>
      <c r="U1629">
        <v>57.309424340273843</v>
      </c>
      <c r="V1629" t="s">
        <v>1306</v>
      </c>
      <c r="W1629" t="s">
        <v>5939</v>
      </c>
    </row>
    <row r="1630" spans="1:23" x14ac:dyDescent="0.3">
      <c r="A1630" t="s">
        <v>1036</v>
      </c>
      <c r="B1630" t="s">
        <v>5921</v>
      </c>
      <c r="C1630" t="s">
        <v>639</v>
      </c>
      <c r="D1630">
        <v>57061</v>
      </c>
      <c r="E1630" t="s">
        <v>7100</v>
      </c>
      <c r="F1630" t="s">
        <v>5153</v>
      </c>
      <c r="G1630" s="1" t="s">
        <v>7101</v>
      </c>
      <c r="H1630">
        <v>45807.161614189812</v>
      </c>
      <c r="I1630" t="s">
        <v>7102</v>
      </c>
      <c r="J1630">
        <v>100</v>
      </c>
      <c r="K1630" t="s">
        <v>34</v>
      </c>
      <c r="L1630" s="2" t="s">
        <v>19</v>
      </c>
      <c r="M1630" s="3">
        <v>360.5</v>
      </c>
      <c r="N1630">
        <v>1</v>
      </c>
      <c r="O1630">
        <v>0.36049999999999999</v>
      </c>
      <c r="P1630" s="2" t="s">
        <v>1047</v>
      </c>
      <c r="Q1630" t="s">
        <v>6975</v>
      </c>
      <c r="R1630" t="s">
        <v>1044</v>
      </c>
      <c r="S1630" t="s">
        <v>1819</v>
      </c>
      <c r="T1630" t="s">
        <v>1052</v>
      </c>
      <c r="U1630">
        <v>40.629906805552309</v>
      </c>
      <c r="V1630" t="s">
        <v>5927</v>
      </c>
      <c r="W1630" t="s">
        <v>5928</v>
      </c>
    </row>
    <row r="1631" spans="1:23" x14ac:dyDescent="0.3">
      <c r="A1631" t="s">
        <v>1036</v>
      </c>
      <c r="B1631" t="s">
        <v>7021</v>
      </c>
      <c r="C1631" t="s">
        <v>1011</v>
      </c>
      <c r="D1631">
        <v>59111</v>
      </c>
      <c r="E1631" t="s">
        <v>7103</v>
      </c>
      <c r="F1631" t="s">
        <v>6552</v>
      </c>
      <c r="G1631" s="1" t="s">
        <v>7104</v>
      </c>
      <c r="H1631">
        <v>45806.4573881713</v>
      </c>
      <c r="I1631" t="s">
        <v>7105</v>
      </c>
      <c r="J1631">
        <v>80</v>
      </c>
      <c r="K1631" t="s">
        <v>34</v>
      </c>
      <c r="L1631" s="2" t="s">
        <v>19</v>
      </c>
      <c r="M1631" s="3">
        <v>69</v>
      </c>
      <c r="N1631">
        <v>1</v>
      </c>
      <c r="O1631">
        <v>6.9000000000000006E-2</v>
      </c>
      <c r="P1631" s="2" t="s">
        <v>1047</v>
      </c>
      <c r="Q1631" t="s">
        <v>6959</v>
      </c>
      <c r="R1631" t="s">
        <v>1044</v>
      </c>
      <c r="S1631" t="s">
        <v>2130</v>
      </c>
      <c r="T1631" t="s">
        <v>1264</v>
      </c>
      <c r="U1631">
        <v>46.825084953699843</v>
      </c>
      <c r="V1631" t="s">
        <v>1047</v>
      </c>
      <c r="W1631" t="s">
        <v>1334</v>
      </c>
    </row>
    <row r="1632" spans="1:23" x14ac:dyDescent="0.3">
      <c r="A1632" t="s">
        <v>1036</v>
      </c>
      <c r="B1632" t="s">
        <v>7106</v>
      </c>
      <c r="C1632" t="s">
        <v>709</v>
      </c>
      <c r="D1632">
        <v>58255</v>
      </c>
      <c r="E1632" t="s">
        <v>7107</v>
      </c>
      <c r="F1632" t="s">
        <v>6383</v>
      </c>
      <c r="G1632" s="1" t="s">
        <v>2738</v>
      </c>
      <c r="H1632">
        <v>45806.457043819442</v>
      </c>
      <c r="I1632" t="s">
        <v>2441</v>
      </c>
      <c r="J1632">
        <v>100</v>
      </c>
      <c r="K1632" t="s">
        <v>34</v>
      </c>
      <c r="L1632" s="2" t="s">
        <v>19</v>
      </c>
      <c r="M1632" s="3">
        <v>104.73</v>
      </c>
      <c r="N1632">
        <v>1</v>
      </c>
      <c r="O1632">
        <v>0.10473</v>
      </c>
      <c r="P1632" s="2" t="s">
        <v>2092</v>
      </c>
      <c r="Q1632" t="s">
        <v>6959</v>
      </c>
      <c r="R1632" t="s">
        <v>1044</v>
      </c>
      <c r="S1632" t="s">
        <v>2130</v>
      </c>
      <c r="T1632" t="s">
        <v>5973</v>
      </c>
      <c r="U1632">
        <v>99.675111388889491</v>
      </c>
      <c r="V1632" t="s">
        <v>2092</v>
      </c>
      <c r="W1632" t="s">
        <v>1345</v>
      </c>
    </row>
    <row r="1633" spans="1:23" x14ac:dyDescent="0.3">
      <c r="A1633" t="s">
        <v>1036</v>
      </c>
      <c r="B1633" t="s">
        <v>2634</v>
      </c>
      <c r="C1633" t="s">
        <v>171</v>
      </c>
      <c r="D1633">
        <v>55644</v>
      </c>
      <c r="E1633" t="s">
        <v>7108</v>
      </c>
      <c r="F1633" t="s">
        <v>7109</v>
      </c>
      <c r="G1633" s="1" t="s">
        <v>7110</v>
      </c>
      <c r="H1633">
        <v>45804.621499293979</v>
      </c>
      <c r="I1633" t="s">
        <v>7111</v>
      </c>
      <c r="J1633">
        <v>110</v>
      </c>
      <c r="K1633" t="s">
        <v>34</v>
      </c>
      <c r="L1633" s="2" t="s">
        <v>19</v>
      </c>
      <c r="M1633" s="3">
        <v>82</v>
      </c>
      <c r="N1633">
        <v>1</v>
      </c>
      <c r="O1633">
        <v>8.2000000000000003E-2</v>
      </c>
      <c r="P1633" s="2" t="s">
        <v>1047</v>
      </c>
      <c r="Q1633" t="s">
        <v>6959</v>
      </c>
      <c r="R1633" t="s">
        <v>1044</v>
      </c>
      <c r="S1633" t="s">
        <v>2155</v>
      </c>
      <c r="T1633" t="s">
        <v>3611</v>
      </c>
      <c r="U1633">
        <v>142.5882400694463</v>
      </c>
      <c r="V1633" t="s">
        <v>1854</v>
      </c>
      <c r="W1633" t="s">
        <v>2639</v>
      </c>
    </row>
    <row r="1634" spans="1:23" x14ac:dyDescent="0.3">
      <c r="A1634" t="s">
        <v>1036</v>
      </c>
      <c r="B1634" t="s">
        <v>3266</v>
      </c>
      <c r="C1634" t="s">
        <v>137</v>
      </c>
      <c r="D1634">
        <v>59908</v>
      </c>
      <c r="E1634" t="s">
        <v>7112</v>
      </c>
      <c r="F1634" t="s">
        <v>7113</v>
      </c>
      <c r="G1634" s="1" t="s">
        <v>4550</v>
      </c>
      <c r="H1634">
        <v>45803.498469687504</v>
      </c>
      <c r="I1634" t="s">
        <v>7114</v>
      </c>
      <c r="J1634">
        <v>80</v>
      </c>
      <c r="K1634" t="s">
        <v>34</v>
      </c>
      <c r="L1634" s="2" t="s">
        <v>2315</v>
      </c>
      <c r="M1634" s="3">
        <v>295.3</v>
      </c>
      <c r="N1634">
        <v>1</v>
      </c>
      <c r="O1634">
        <v>0.29530000000000001</v>
      </c>
      <c r="P1634" s="2" t="s">
        <v>1620</v>
      </c>
      <c r="Q1634" t="s">
        <v>6975</v>
      </c>
      <c r="R1634" t="s">
        <v>1044</v>
      </c>
      <c r="S1634" t="s">
        <v>1373</v>
      </c>
      <c r="T1634" t="s">
        <v>1327</v>
      </c>
      <c r="U1634">
        <v>44.743287881945427</v>
      </c>
      <c r="V1634" t="s">
        <v>1306</v>
      </c>
      <c r="W1634" t="s">
        <v>3270</v>
      </c>
    </row>
    <row r="1635" spans="1:23" x14ac:dyDescent="0.3">
      <c r="A1635" t="s">
        <v>1036</v>
      </c>
      <c r="B1635" t="s">
        <v>3266</v>
      </c>
      <c r="C1635" t="s">
        <v>137</v>
      </c>
      <c r="D1635">
        <v>59911</v>
      </c>
      <c r="E1635" t="s">
        <v>7115</v>
      </c>
      <c r="F1635" t="s">
        <v>7116</v>
      </c>
      <c r="G1635" s="1" t="s">
        <v>6015</v>
      </c>
      <c r="H1635">
        <v>45803.498335162039</v>
      </c>
      <c r="I1635" t="s">
        <v>7117</v>
      </c>
      <c r="J1635">
        <v>80</v>
      </c>
      <c r="K1635" t="s">
        <v>34</v>
      </c>
      <c r="L1635" s="2" t="s">
        <v>2315</v>
      </c>
      <c r="M1635" s="3">
        <v>295.3</v>
      </c>
      <c r="N1635">
        <v>1</v>
      </c>
      <c r="O1635">
        <v>0.29530000000000001</v>
      </c>
      <c r="P1635" s="2" t="s">
        <v>1620</v>
      </c>
      <c r="Q1635" t="s">
        <v>6975</v>
      </c>
      <c r="R1635" t="s">
        <v>1044</v>
      </c>
      <c r="S1635" t="s">
        <v>1373</v>
      </c>
      <c r="T1635" t="s">
        <v>1327</v>
      </c>
      <c r="U1635">
        <v>44.744139803238802</v>
      </c>
      <c r="V1635" t="s">
        <v>1306</v>
      </c>
      <c r="W1635" t="s">
        <v>3270</v>
      </c>
    </row>
    <row r="1636" spans="1:23" x14ac:dyDescent="0.3">
      <c r="A1636" t="s">
        <v>1036</v>
      </c>
      <c r="B1636" t="s">
        <v>2735</v>
      </c>
      <c r="C1636" t="s">
        <v>648</v>
      </c>
      <c r="D1636">
        <v>60670</v>
      </c>
      <c r="E1636" t="s">
        <v>7118</v>
      </c>
      <c r="F1636" t="s">
        <v>7119</v>
      </c>
      <c r="G1636" s="1" t="s">
        <v>4900</v>
      </c>
      <c r="H1636">
        <v>45803.410169317132</v>
      </c>
      <c r="I1636" t="s">
        <v>7120</v>
      </c>
      <c r="J1636">
        <v>100</v>
      </c>
      <c r="K1636" t="s">
        <v>34</v>
      </c>
      <c r="L1636" s="2" t="s">
        <v>19</v>
      </c>
      <c r="M1636" s="3">
        <v>217.53</v>
      </c>
      <c r="N1636">
        <v>1</v>
      </c>
      <c r="O1636">
        <v>0.21753</v>
      </c>
      <c r="P1636" s="2" t="s">
        <v>2740</v>
      </c>
      <c r="Q1636" t="s">
        <v>6993</v>
      </c>
      <c r="R1636" t="s">
        <v>1044</v>
      </c>
      <c r="S1636" t="s">
        <v>1373</v>
      </c>
      <c r="T1636" t="s">
        <v>1179</v>
      </c>
      <c r="U1636">
        <v>58.74459788194509</v>
      </c>
      <c r="V1636" t="s">
        <v>2741</v>
      </c>
      <c r="W1636" t="s">
        <v>1334</v>
      </c>
    </row>
    <row r="1637" spans="1:23" x14ac:dyDescent="0.3">
      <c r="A1637" t="s">
        <v>1036</v>
      </c>
      <c r="B1637" t="s">
        <v>7121</v>
      </c>
      <c r="C1637" t="s">
        <v>967</v>
      </c>
      <c r="D1637">
        <v>53587</v>
      </c>
      <c r="E1637" t="s">
        <v>7122</v>
      </c>
      <c r="F1637" t="s">
        <v>7123</v>
      </c>
      <c r="G1637" s="1" t="s">
        <v>4666</v>
      </c>
      <c r="H1637">
        <v>45803.398779421303</v>
      </c>
      <c r="I1637" t="s">
        <v>7124</v>
      </c>
      <c r="J1637">
        <v>130</v>
      </c>
      <c r="K1637" t="s">
        <v>34</v>
      </c>
      <c r="L1637" s="2" t="s">
        <v>19</v>
      </c>
      <c r="M1637" s="3">
        <v>138</v>
      </c>
      <c r="N1637">
        <v>1</v>
      </c>
      <c r="O1637">
        <v>0.13800000000000001</v>
      </c>
      <c r="P1637" s="2" t="s">
        <v>1236</v>
      </c>
      <c r="Q1637" t="s">
        <v>6993</v>
      </c>
      <c r="R1637" t="s">
        <v>1044</v>
      </c>
      <c r="S1637" t="s">
        <v>1373</v>
      </c>
      <c r="T1637" t="s">
        <v>7125</v>
      </c>
      <c r="U1637">
        <v>225.06654916666599</v>
      </c>
      <c r="V1637" t="s">
        <v>1236</v>
      </c>
      <c r="W1637" t="s">
        <v>7126</v>
      </c>
    </row>
    <row r="1638" spans="1:23" x14ac:dyDescent="0.3">
      <c r="A1638" t="s">
        <v>1036</v>
      </c>
      <c r="B1638" t="s">
        <v>1672</v>
      </c>
      <c r="C1638" t="s">
        <v>169</v>
      </c>
      <c r="D1638">
        <v>58024</v>
      </c>
      <c r="E1638" t="s">
        <v>7127</v>
      </c>
      <c r="F1638" t="s">
        <v>7128</v>
      </c>
      <c r="G1638" s="1" t="s">
        <v>7129</v>
      </c>
      <c r="H1638">
        <v>45801.921914768522</v>
      </c>
      <c r="I1638" t="s">
        <v>7130</v>
      </c>
      <c r="J1638">
        <v>80</v>
      </c>
      <c r="K1638" t="s">
        <v>34</v>
      </c>
      <c r="L1638" s="2" t="s">
        <v>19</v>
      </c>
      <c r="M1638" s="3">
        <v>272.63</v>
      </c>
      <c r="N1638">
        <v>1</v>
      </c>
      <c r="O1638">
        <v>0.27262999999999998</v>
      </c>
      <c r="P1638" s="2" t="s">
        <v>1047</v>
      </c>
      <c r="Q1638" t="s">
        <v>6993</v>
      </c>
      <c r="R1638" t="s">
        <v>1044</v>
      </c>
      <c r="S1638" t="s">
        <v>2174</v>
      </c>
      <c r="T1638" t="s">
        <v>1305</v>
      </c>
      <c r="U1638">
        <v>54.843551631944138</v>
      </c>
      <c r="V1638" t="s">
        <v>1677</v>
      </c>
      <c r="W1638" t="s">
        <v>1678</v>
      </c>
    </row>
    <row r="1639" spans="1:23" x14ac:dyDescent="0.3">
      <c r="A1639" t="s">
        <v>1036</v>
      </c>
      <c r="B1639" t="s">
        <v>1672</v>
      </c>
      <c r="C1639" t="s">
        <v>169</v>
      </c>
      <c r="D1639">
        <v>54887</v>
      </c>
      <c r="E1639" t="s">
        <v>7131</v>
      </c>
      <c r="F1639" t="s">
        <v>7132</v>
      </c>
      <c r="G1639" s="1" t="s">
        <v>7133</v>
      </c>
      <c r="H1639">
        <v>45801.914618912037</v>
      </c>
      <c r="I1639" t="s">
        <v>7134</v>
      </c>
      <c r="J1639">
        <v>80</v>
      </c>
      <c r="K1639" t="s">
        <v>34</v>
      </c>
      <c r="L1639" s="2" t="s">
        <v>19</v>
      </c>
      <c r="M1639" s="3">
        <v>272.63</v>
      </c>
      <c r="N1639">
        <v>1</v>
      </c>
      <c r="O1639">
        <v>0.27262999999999998</v>
      </c>
      <c r="P1639" s="2" t="s">
        <v>1047</v>
      </c>
      <c r="Q1639" t="s">
        <v>6993</v>
      </c>
      <c r="R1639" t="s">
        <v>1044</v>
      </c>
      <c r="S1639" t="s">
        <v>2174</v>
      </c>
      <c r="T1639" t="s">
        <v>1305</v>
      </c>
      <c r="U1639">
        <v>54.593560532404808</v>
      </c>
      <c r="V1639" t="s">
        <v>1306</v>
      </c>
      <c r="W1639" t="s">
        <v>7070</v>
      </c>
    </row>
    <row r="1640" spans="1:23" x14ac:dyDescent="0.3">
      <c r="A1640" t="s">
        <v>1036</v>
      </c>
      <c r="B1640" t="s">
        <v>7135</v>
      </c>
      <c r="C1640" t="s">
        <v>642</v>
      </c>
      <c r="D1640">
        <v>59679</v>
      </c>
      <c r="E1640" t="s">
        <v>7136</v>
      </c>
      <c r="F1640" t="s">
        <v>7137</v>
      </c>
      <c r="G1640" s="1" t="s">
        <v>7138</v>
      </c>
      <c r="H1640">
        <v>45800.421661550929</v>
      </c>
      <c r="I1640" t="s">
        <v>7139</v>
      </c>
      <c r="J1640">
        <v>110</v>
      </c>
      <c r="K1640" t="s">
        <v>34</v>
      </c>
      <c r="L1640" s="2" t="s">
        <v>19</v>
      </c>
      <c r="M1640" s="3">
        <v>181.53</v>
      </c>
      <c r="N1640">
        <v>1</v>
      </c>
      <c r="O1640">
        <v>0.18153</v>
      </c>
      <c r="P1640" s="2" t="s">
        <v>1047</v>
      </c>
      <c r="Q1640" t="s">
        <v>6975</v>
      </c>
      <c r="R1640" t="s">
        <v>1044</v>
      </c>
      <c r="S1640" t="s">
        <v>1387</v>
      </c>
      <c r="T1640" t="s">
        <v>3031</v>
      </c>
      <c r="U1640">
        <v>101.42075300926081</v>
      </c>
      <c r="V1640" t="s">
        <v>7140</v>
      </c>
      <c r="W1640" t="s">
        <v>1334</v>
      </c>
    </row>
    <row r="1641" spans="1:23" x14ac:dyDescent="0.3">
      <c r="A1641" t="s">
        <v>1036</v>
      </c>
      <c r="B1641" t="s">
        <v>759</v>
      </c>
      <c r="C1641" t="s">
        <v>757</v>
      </c>
      <c r="D1641">
        <v>57922</v>
      </c>
      <c r="E1641" t="s">
        <v>7141</v>
      </c>
      <c r="F1641" t="s">
        <v>3235</v>
      </c>
      <c r="G1641" s="1" t="s">
        <v>4916</v>
      </c>
      <c r="H1641">
        <v>45800.331485949078</v>
      </c>
      <c r="I1641" t="s">
        <v>7142</v>
      </c>
      <c r="J1641">
        <v>120</v>
      </c>
      <c r="K1641" t="s">
        <v>34</v>
      </c>
      <c r="L1641" s="2" t="s">
        <v>19</v>
      </c>
      <c r="M1641" s="3">
        <v>54.8</v>
      </c>
      <c r="N1641">
        <v>1</v>
      </c>
      <c r="O1641">
        <v>5.4800000000000001E-2</v>
      </c>
      <c r="P1641" s="2" t="s">
        <v>1047</v>
      </c>
      <c r="Q1641" t="s">
        <v>6975</v>
      </c>
      <c r="R1641" t="s">
        <v>1044</v>
      </c>
      <c r="S1641" t="s">
        <v>1387</v>
      </c>
      <c r="T1641" t="s">
        <v>1554</v>
      </c>
      <c r="U1641">
        <v>63.185976585649769</v>
      </c>
      <c r="V1641" t="s">
        <v>1306</v>
      </c>
      <c r="W1641" t="s">
        <v>1897</v>
      </c>
    </row>
    <row r="1642" spans="1:23" x14ac:dyDescent="0.3">
      <c r="A1642" t="s">
        <v>1036</v>
      </c>
      <c r="B1642" t="s">
        <v>3266</v>
      </c>
      <c r="C1642" t="s">
        <v>137</v>
      </c>
      <c r="D1642">
        <v>59908</v>
      </c>
      <c r="E1642" t="s">
        <v>7143</v>
      </c>
      <c r="F1642" t="s">
        <v>7144</v>
      </c>
      <c r="G1642" s="1" t="s">
        <v>7145</v>
      </c>
      <c r="H1642">
        <v>45797.442961527777</v>
      </c>
      <c r="I1642" t="s">
        <v>7146</v>
      </c>
      <c r="J1642">
        <v>80</v>
      </c>
      <c r="K1642" t="s">
        <v>34</v>
      </c>
      <c r="L1642" s="2" t="s">
        <v>2315</v>
      </c>
      <c r="M1642" s="3">
        <v>295.3</v>
      </c>
      <c r="N1642">
        <v>1</v>
      </c>
      <c r="O1642">
        <v>0.29530000000000001</v>
      </c>
      <c r="P1642" s="2" t="s">
        <v>1620</v>
      </c>
      <c r="Q1642" t="s">
        <v>6975</v>
      </c>
      <c r="R1642" t="s">
        <v>1044</v>
      </c>
      <c r="S1642" t="s">
        <v>1112</v>
      </c>
      <c r="T1642" t="s">
        <v>1365</v>
      </c>
      <c r="U1642">
        <v>47.760622835645343</v>
      </c>
      <c r="V1642" t="s">
        <v>1306</v>
      </c>
      <c r="W1642" t="s">
        <v>3270</v>
      </c>
    </row>
    <row r="1643" spans="1:23" x14ac:dyDescent="0.3">
      <c r="A1643" t="s">
        <v>1036</v>
      </c>
      <c r="B1643" t="s">
        <v>3266</v>
      </c>
      <c r="C1643" t="s">
        <v>137</v>
      </c>
      <c r="D1643">
        <v>60385</v>
      </c>
      <c r="E1643" t="s">
        <v>7147</v>
      </c>
      <c r="F1643" t="s">
        <v>7148</v>
      </c>
      <c r="G1643" s="1" t="s">
        <v>3654</v>
      </c>
      <c r="H1643">
        <v>45796.572951643517</v>
      </c>
      <c r="I1643" t="s">
        <v>7149</v>
      </c>
      <c r="J1643">
        <v>80</v>
      </c>
      <c r="K1643" t="s">
        <v>34</v>
      </c>
      <c r="L1643" s="2" t="s">
        <v>2315</v>
      </c>
      <c r="M1643" s="3">
        <v>295.3</v>
      </c>
      <c r="N1643">
        <v>1</v>
      </c>
      <c r="O1643">
        <v>0.29530000000000001</v>
      </c>
      <c r="P1643" s="2" t="s">
        <v>1620</v>
      </c>
      <c r="Q1643" t="s">
        <v>6975</v>
      </c>
      <c r="R1643" t="s">
        <v>1044</v>
      </c>
      <c r="S1643" t="s">
        <v>1123</v>
      </c>
      <c r="T1643" t="s">
        <v>1253</v>
      </c>
      <c r="U1643">
        <v>60.16169069444004</v>
      </c>
      <c r="V1643" t="s">
        <v>1620</v>
      </c>
      <c r="W1643" t="s">
        <v>6885</v>
      </c>
    </row>
    <row r="1644" spans="1:23" x14ac:dyDescent="0.3">
      <c r="A1644" t="s">
        <v>1036</v>
      </c>
      <c r="B1644" t="s">
        <v>3304</v>
      </c>
      <c r="C1644" t="s">
        <v>819</v>
      </c>
      <c r="D1644">
        <v>58137</v>
      </c>
      <c r="E1644" t="s">
        <v>7150</v>
      </c>
      <c r="F1644" t="s">
        <v>3333</v>
      </c>
      <c r="G1644" s="1" t="s">
        <v>7151</v>
      </c>
      <c r="H1644">
        <v>45794.812123553238</v>
      </c>
      <c r="I1644" t="s">
        <v>7152</v>
      </c>
      <c r="J1644">
        <v>80</v>
      </c>
      <c r="K1644" t="s">
        <v>34</v>
      </c>
      <c r="L1644" s="2" t="s">
        <v>19</v>
      </c>
      <c r="M1644" s="3">
        <v>40.130000000000003</v>
      </c>
      <c r="N1644">
        <v>1</v>
      </c>
      <c r="O1644">
        <v>4.0130000000000013E-2</v>
      </c>
      <c r="P1644" s="2" t="s">
        <v>1047</v>
      </c>
      <c r="Q1644" t="s">
        <v>6993</v>
      </c>
      <c r="R1644" t="s">
        <v>1044</v>
      </c>
      <c r="S1644" t="s">
        <v>1136</v>
      </c>
      <c r="T1644" t="s">
        <v>1187</v>
      </c>
      <c r="U1644">
        <v>61.960288148147818</v>
      </c>
      <c r="V1644" t="s">
        <v>1306</v>
      </c>
      <c r="W1644" t="s">
        <v>3309</v>
      </c>
    </row>
    <row r="1645" spans="1:23" x14ac:dyDescent="0.3">
      <c r="A1645" t="s">
        <v>1036</v>
      </c>
      <c r="B1645" t="s">
        <v>1642</v>
      </c>
      <c r="C1645" t="s">
        <v>253</v>
      </c>
      <c r="D1645">
        <v>50698</v>
      </c>
      <c r="E1645" t="s">
        <v>7153</v>
      </c>
      <c r="F1645" t="s">
        <v>7154</v>
      </c>
      <c r="G1645" s="1" t="s">
        <v>1039</v>
      </c>
      <c r="H1645">
        <v>45794.460875081008</v>
      </c>
      <c r="I1645" t="s">
        <v>7155</v>
      </c>
      <c r="J1645">
        <v>90</v>
      </c>
      <c r="K1645" t="s">
        <v>34</v>
      </c>
      <c r="L1645" s="2" t="s">
        <v>19</v>
      </c>
      <c r="M1645" s="3">
        <v>211</v>
      </c>
      <c r="N1645">
        <v>1</v>
      </c>
      <c r="O1645">
        <v>0.21099999999999999</v>
      </c>
      <c r="P1645" s="2" t="s">
        <v>1647</v>
      </c>
      <c r="Q1645" t="s">
        <v>6975</v>
      </c>
      <c r="R1645" t="s">
        <v>1044</v>
      </c>
      <c r="S1645" t="s">
        <v>1136</v>
      </c>
      <c r="T1645" t="s">
        <v>2341</v>
      </c>
      <c r="U1645">
        <v>266.86675326388649</v>
      </c>
      <c r="V1645" t="s">
        <v>1306</v>
      </c>
      <c r="W1645" t="s">
        <v>7156</v>
      </c>
    </row>
    <row r="1646" spans="1:23" x14ac:dyDescent="0.3">
      <c r="A1646" t="s">
        <v>1036</v>
      </c>
      <c r="B1646" t="s">
        <v>3266</v>
      </c>
      <c r="C1646" t="s">
        <v>137</v>
      </c>
      <c r="D1646">
        <v>60385</v>
      </c>
      <c r="E1646" t="s">
        <v>7157</v>
      </c>
      <c r="F1646" t="s">
        <v>7158</v>
      </c>
      <c r="G1646" s="1" t="s">
        <v>7159</v>
      </c>
      <c r="H1646">
        <v>45791.91377806713</v>
      </c>
      <c r="I1646" t="s">
        <v>7160</v>
      </c>
      <c r="J1646">
        <v>80</v>
      </c>
      <c r="K1646" t="s">
        <v>34</v>
      </c>
      <c r="L1646" s="2" t="s">
        <v>2315</v>
      </c>
      <c r="M1646" s="3">
        <v>295.3</v>
      </c>
      <c r="N1646">
        <v>1</v>
      </c>
      <c r="O1646">
        <v>0.29530000000000001</v>
      </c>
      <c r="P1646" s="2" t="s">
        <v>1620</v>
      </c>
      <c r="Q1646" t="s">
        <v>6975</v>
      </c>
      <c r="R1646" t="s">
        <v>1044</v>
      </c>
      <c r="S1646" t="s">
        <v>1852</v>
      </c>
      <c r="T1646" t="s">
        <v>1718</v>
      </c>
      <c r="U1646">
        <v>48.168878437500098</v>
      </c>
      <c r="V1646" t="s">
        <v>1620</v>
      </c>
      <c r="W1646" t="s">
        <v>6885</v>
      </c>
    </row>
    <row r="1647" spans="1:23" x14ac:dyDescent="0.3">
      <c r="A1647" t="s">
        <v>1036</v>
      </c>
      <c r="B1647" t="s">
        <v>7161</v>
      </c>
      <c r="C1647" t="s">
        <v>989</v>
      </c>
      <c r="D1647">
        <v>58127</v>
      </c>
      <c r="E1647" t="s">
        <v>7162</v>
      </c>
      <c r="F1647" t="s">
        <v>1961</v>
      </c>
      <c r="G1647" s="1" t="s">
        <v>7163</v>
      </c>
      <c r="H1647">
        <v>45790.946792187497</v>
      </c>
      <c r="I1647" t="s">
        <v>7164</v>
      </c>
      <c r="J1647">
        <v>90</v>
      </c>
      <c r="K1647" t="s">
        <v>34</v>
      </c>
      <c r="L1647" s="2" t="s">
        <v>19</v>
      </c>
      <c r="M1647" s="3">
        <v>64</v>
      </c>
      <c r="N1647">
        <v>1</v>
      </c>
      <c r="O1647">
        <v>6.4000000000000001E-2</v>
      </c>
      <c r="P1647" s="2" t="s">
        <v>1236</v>
      </c>
      <c r="Q1647" t="s">
        <v>6975</v>
      </c>
      <c r="R1647" t="s">
        <v>1044</v>
      </c>
      <c r="S1647" t="s">
        <v>3374</v>
      </c>
      <c r="T1647" t="s">
        <v>1239</v>
      </c>
      <c r="U1647">
        <v>87.737316331018519</v>
      </c>
      <c r="V1647" t="s">
        <v>1306</v>
      </c>
      <c r="W1647" t="s">
        <v>1897</v>
      </c>
    </row>
    <row r="1648" spans="1:23" x14ac:dyDescent="0.3">
      <c r="A1648" t="s">
        <v>1036</v>
      </c>
      <c r="B1648" t="s">
        <v>1723</v>
      </c>
      <c r="C1648" t="s">
        <v>757</v>
      </c>
      <c r="D1648">
        <v>60629</v>
      </c>
      <c r="E1648" t="s">
        <v>7165</v>
      </c>
      <c r="F1648" t="s">
        <v>7166</v>
      </c>
      <c r="G1648" s="1" t="s">
        <v>1047</v>
      </c>
      <c r="H1648">
        <v>45787.672057754629</v>
      </c>
      <c r="I1648" t="s">
        <v>7167</v>
      </c>
      <c r="J1648">
        <v>20</v>
      </c>
      <c r="K1648" t="s">
        <v>34</v>
      </c>
      <c r="L1648" s="2" t="s">
        <v>19</v>
      </c>
      <c r="M1648" s="3">
        <v>54.8</v>
      </c>
      <c r="N1648">
        <v>1</v>
      </c>
      <c r="O1648">
        <v>5.4800000000000001E-2</v>
      </c>
      <c r="P1648" s="2" t="s">
        <v>1047</v>
      </c>
      <c r="Q1648" t="s">
        <v>6993</v>
      </c>
      <c r="R1648" t="s">
        <v>1044</v>
      </c>
      <c r="S1648" t="s">
        <v>2243</v>
      </c>
      <c r="T1648" t="s">
        <v>7168</v>
      </c>
      <c r="U1648">
        <v>456.98465548611409</v>
      </c>
      <c r="V1648" t="s">
        <v>1047</v>
      </c>
      <c r="W1648" t="s">
        <v>1047</v>
      </c>
    </row>
    <row r="1649" spans="1:23" x14ac:dyDescent="0.3">
      <c r="A1649" t="s">
        <v>1036</v>
      </c>
      <c r="B1649" t="s">
        <v>7169</v>
      </c>
      <c r="C1649" t="s">
        <v>192</v>
      </c>
      <c r="D1649">
        <v>52782</v>
      </c>
      <c r="E1649" t="s">
        <v>7170</v>
      </c>
      <c r="F1649" t="s">
        <v>7171</v>
      </c>
      <c r="G1649" s="1" t="s">
        <v>7172</v>
      </c>
      <c r="H1649">
        <v>45783.607705625</v>
      </c>
      <c r="I1649" t="s">
        <v>7173</v>
      </c>
      <c r="J1649">
        <v>80</v>
      </c>
      <c r="K1649" t="s">
        <v>34</v>
      </c>
      <c r="L1649" s="2" t="s">
        <v>19</v>
      </c>
      <c r="M1649" s="3">
        <v>78.8</v>
      </c>
      <c r="N1649">
        <v>1</v>
      </c>
      <c r="O1649">
        <v>7.8799999999999995E-2</v>
      </c>
      <c r="P1649" s="2" t="s">
        <v>1620</v>
      </c>
      <c r="Q1649" t="s">
        <v>6993</v>
      </c>
      <c r="R1649" t="s">
        <v>1044</v>
      </c>
      <c r="S1649" t="s">
        <v>3457</v>
      </c>
      <c r="T1649" t="s">
        <v>7174</v>
      </c>
      <c r="U1649">
        <v>205.08556280093029</v>
      </c>
      <c r="V1649" t="s">
        <v>1306</v>
      </c>
      <c r="W1649" t="s">
        <v>7175</v>
      </c>
    </row>
    <row r="1650" spans="1:23" x14ac:dyDescent="0.3">
      <c r="A1650" t="s">
        <v>1036</v>
      </c>
      <c r="B1650" t="s">
        <v>3266</v>
      </c>
      <c r="C1650" t="s">
        <v>137</v>
      </c>
      <c r="D1650">
        <v>58571</v>
      </c>
      <c r="E1650" t="s">
        <v>7176</v>
      </c>
      <c r="F1650" t="s">
        <v>7177</v>
      </c>
      <c r="G1650" s="1" t="s">
        <v>7178</v>
      </c>
      <c r="H1650">
        <v>45782.405649189823</v>
      </c>
      <c r="I1650" t="s">
        <v>7179</v>
      </c>
      <c r="J1650">
        <v>80</v>
      </c>
      <c r="K1650" t="s">
        <v>34</v>
      </c>
      <c r="L1650" s="2" t="s">
        <v>2315</v>
      </c>
      <c r="M1650" s="3">
        <v>295.3</v>
      </c>
      <c r="N1650">
        <v>1</v>
      </c>
      <c r="O1650">
        <v>0.29530000000000001</v>
      </c>
      <c r="P1650" s="2" t="s">
        <v>1620</v>
      </c>
      <c r="Q1650" t="s">
        <v>6975</v>
      </c>
      <c r="R1650" t="s">
        <v>1044</v>
      </c>
      <c r="S1650" t="s">
        <v>1880</v>
      </c>
      <c r="T1650" t="s">
        <v>1853</v>
      </c>
      <c r="U1650">
        <v>78.820445057870529</v>
      </c>
      <c r="V1650" t="s">
        <v>1306</v>
      </c>
      <c r="W1650" t="s">
        <v>3270</v>
      </c>
    </row>
    <row r="1651" spans="1:23" x14ac:dyDescent="0.3">
      <c r="A1651" t="s">
        <v>1036</v>
      </c>
      <c r="B1651" t="s">
        <v>3266</v>
      </c>
      <c r="C1651" t="s">
        <v>137</v>
      </c>
      <c r="D1651">
        <v>58571</v>
      </c>
      <c r="E1651" t="s">
        <v>7180</v>
      </c>
      <c r="F1651" t="s">
        <v>7181</v>
      </c>
      <c r="G1651" s="1" t="s">
        <v>7182</v>
      </c>
      <c r="H1651">
        <v>45782.405439409718</v>
      </c>
      <c r="I1651" t="s">
        <v>7183</v>
      </c>
      <c r="J1651">
        <v>80</v>
      </c>
      <c r="K1651" t="s">
        <v>34</v>
      </c>
      <c r="L1651" s="2" t="s">
        <v>2315</v>
      </c>
      <c r="M1651" s="3">
        <v>295.3</v>
      </c>
      <c r="N1651">
        <v>1</v>
      </c>
      <c r="O1651">
        <v>0.29530000000000001</v>
      </c>
      <c r="P1651" s="2" t="s">
        <v>1620</v>
      </c>
      <c r="Q1651" t="s">
        <v>6975</v>
      </c>
      <c r="R1651" t="s">
        <v>1044</v>
      </c>
      <c r="S1651" t="s">
        <v>1880</v>
      </c>
      <c r="T1651" t="s">
        <v>1225</v>
      </c>
      <c r="U1651">
        <v>76.271636215278704</v>
      </c>
      <c r="V1651" t="s">
        <v>1306</v>
      </c>
      <c r="W1651" t="s">
        <v>3270</v>
      </c>
    </row>
    <row r="1652" spans="1:23" x14ac:dyDescent="0.3">
      <c r="A1652" t="s">
        <v>1036</v>
      </c>
      <c r="B1652" t="s">
        <v>3266</v>
      </c>
      <c r="C1652" t="s">
        <v>137</v>
      </c>
      <c r="D1652">
        <v>59911</v>
      </c>
      <c r="E1652" t="s">
        <v>7184</v>
      </c>
      <c r="F1652" t="s">
        <v>7185</v>
      </c>
      <c r="G1652" s="1" t="s">
        <v>7186</v>
      </c>
      <c r="H1652">
        <v>45782.405196354157</v>
      </c>
      <c r="I1652" t="s">
        <v>7187</v>
      </c>
      <c r="J1652">
        <v>80</v>
      </c>
      <c r="K1652" t="s">
        <v>34</v>
      </c>
      <c r="L1652" s="2" t="s">
        <v>2315</v>
      </c>
      <c r="M1652" s="3">
        <v>295.3</v>
      </c>
      <c r="N1652">
        <v>1</v>
      </c>
      <c r="O1652">
        <v>0.29530000000000001</v>
      </c>
      <c r="P1652" s="2" t="s">
        <v>1620</v>
      </c>
      <c r="Q1652" t="s">
        <v>6975</v>
      </c>
      <c r="R1652" t="s">
        <v>1044</v>
      </c>
      <c r="S1652" t="s">
        <v>1880</v>
      </c>
      <c r="T1652" t="s">
        <v>1253</v>
      </c>
      <c r="U1652">
        <v>60.16096538194688</v>
      </c>
      <c r="V1652" t="s">
        <v>1306</v>
      </c>
      <c r="W1652" t="s">
        <v>3270</v>
      </c>
    </row>
    <row r="1653" spans="1:23" x14ac:dyDescent="0.3">
      <c r="A1653" t="s">
        <v>1036</v>
      </c>
      <c r="B1653" t="s">
        <v>7188</v>
      </c>
      <c r="C1653" t="s">
        <v>694</v>
      </c>
      <c r="D1653">
        <v>59523</v>
      </c>
      <c r="E1653" t="s">
        <v>7189</v>
      </c>
      <c r="F1653" t="s">
        <v>7190</v>
      </c>
      <c r="G1653" s="1" t="s">
        <v>4351</v>
      </c>
      <c r="H1653">
        <v>45765.896841423622</v>
      </c>
      <c r="I1653" t="s">
        <v>7191</v>
      </c>
      <c r="J1653">
        <v>120</v>
      </c>
      <c r="K1653" t="s">
        <v>34</v>
      </c>
      <c r="L1653" s="2" t="s">
        <v>19</v>
      </c>
      <c r="M1653" s="3">
        <v>47.2</v>
      </c>
      <c r="N1653">
        <v>1</v>
      </c>
      <c r="O1653">
        <v>4.7200000000000013E-2</v>
      </c>
      <c r="P1653" s="2" t="s">
        <v>7192</v>
      </c>
      <c r="Q1653" t="s">
        <v>6975</v>
      </c>
      <c r="R1653" t="s">
        <v>1044</v>
      </c>
      <c r="S1653" t="s">
        <v>1955</v>
      </c>
      <c r="T1653" t="s">
        <v>3503</v>
      </c>
      <c r="U1653">
        <v>115.38866745370611</v>
      </c>
      <c r="V1653" t="s">
        <v>7193</v>
      </c>
      <c r="W1653" t="s">
        <v>7194</v>
      </c>
    </row>
    <row r="1654" spans="1:23" x14ac:dyDescent="0.3">
      <c r="A1654" t="s">
        <v>1036</v>
      </c>
      <c r="B1654" t="s">
        <v>5962</v>
      </c>
      <c r="C1654" t="s">
        <v>750</v>
      </c>
      <c r="D1654">
        <v>54455</v>
      </c>
      <c r="E1654" t="s">
        <v>7196</v>
      </c>
      <c r="F1654" t="s">
        <v>7197</v>
      </c>
      <c r="G1654" s="1" t="s">
        <v>7090</v>
      </c>
      <c r="H1654">
        <v>45724.419153854164</v>
      </c>
      <c r="I1654" t="s">
        <v>7198</v>
      </c>
      <c r="J1654">
        <v>90</v>
      </c>
      <c r="K1654" t="s">
        <v>34</v>
      </c>
      <c r="L1654" s="2" t="s">
        <v>19</v>
      </c>
      <c r="M1654" s="3">
        <v>38.4</v>
      </c>
      <c r="N1654">
        <v>1</v>
      </c>
      <c r="O1654">
        <v>3.8399999999999997E-2</v>
      </c>
      <c r="P1654" s="2" t="s">
        <v>5967</v>
      </c>
      <c r="Q1654" t="s">
        <v>6993</v>
      </c>
      <c r="R1654" t="s">
        <v>1044</v>
      </c>
      <c r="S1654" t="s">
        <v>3696</v>
      </c>
      <c r="T1654" t="s">
        <v>1439</v>
      </c>
      <c r="U1654">
        <v>162.22294469907499</v>
      </c>
      <c r="V1654" t="s">
        <v>1306</v>
      </c>
      <c r="W1654" t="s">
        <v>7199</v>
      </c>
    </row>
    <row r="1655" spans="1:23" x14ac:dyDescent="0.3">
      <c r="A1655" t="s">
        <v>1036</v>
      </c>
      <c r="B1655" t="s">
        <v>204</v>
      </c>
      <c r="C1655" t="s">
        <v>203</v>
      </c>
      <c r="D1655">
        <v>45313</v>
      </c>
      <c r="E1655" t="s">
        <v>7200</v>
      </c>
      <c r="F1655" t="s">
        <v>7201</v>
      </c>
      <c r="G1655" s="1" t="s">
        <v>7202</v>
      </c>
      <c r="H1655">
        <v>45688.494730138889</v>
      </c>
      <c r="I1655" t="s">
        <v>7203</v>
      </c>
      <c r="J1655">
        <v>100</v>
      </c>
      <c r="K1655" t="s">
        <v>34</v>
      </c>
      <c r="L1655" s="2" t="s">
        <v>19</v>
      </c>
      <c r="M1655" s="3">
        <v>43.33</v>
      </c>
      <c r="N1655">
        <v>1</v>
      </c>
      <c r="O1655">
        <v>4.333E-2</v>
      </c>
      <c r="P1655" s="2" t="s">
        <v>1620</v>
      </c>
      <c r="Q1655" t="s">
        <v>6975</v>
      </c>
      <c r="R1655" t="s">
        <v>1044</v>
      </c>
      <c r="S1655" t="s">
        <v>3788</v>
      </c>
      <c r="T1655" t="s">
        <v>7204</v>
      </c>
      <c r="U1655">
        <v>296.52218906249618</v>
      </c>
      <c r="V1655" t="s">
        <v>7205</v>
      </c>
      <c r="W1655" t="s">
        <v>7206</v>
      </c>
    </row>
    <row r="1656" spans="1:23" x14ac:dyDescent="0.3">
      <c r="A1656" t="s">
        <v>1036</v>
      </c>
      <c r="B1656" t="s">
        <v>140</v>
      </c>
      <c r="C1656" t="s">
        <v>141</v>
      </c>
      <c r="D1656">
        <v>37251</v>
      </c>
      <c r="E1656" t="s">
        <v>7207</v>
      </c>
      <c r="F1656" t="s">
        <v>7208</v>
      </c>
      <c r="G1656" s="1" t="s">
        <v>7209</v>
      </c>
      <c r="H1656">
        <v>45680.456587511573</v>
      </c>
      <c r="I1656" t="s">
        <v>7210</v>
      </c>
      <c r="J1656">
        <v>110</v>
      </c>
      <c r="K1656" t="s">
        <v>34</v>
      </c>
      <c r="L1656" s="2" t="s">
        <v>19</v>
      </c>
      <c r="M1656" s="3">
        <v>82.86</v>
      </c>
      <c r="N1656">
        <v>1</v>
      </c>
      <c r="O1656">
        <v>8.2860000000000003E-2</v>
      </c>
      <c r="P1656" s="2" t="s">
        <v>2619</v>
      </c>
      <c r="Q1656" t="s">
        <v>6975</v>
      </c>
      <c r="R1656" t="s">
        <v>1044</v>
      </c>
      <c r="S1656" t="s">
        <v>5715</v>
      </c>
      <c r="T1656" t="s">
        <v>7211</v>
      </c>
      <c r="U1656">
        <v>591.282374409726</v>
      </c>
      <c r="V1656" t="s">
        <v>1047</v>
      </c>
      <c r="W1656" t="s">
        <v>1047</v>
      </c>
    </row>
    <row r="1657" spans="1:23" x14ac:dyDescent="0.3">
      <c r="A1657" t="s">
        <v>1036</v>
      </c>
      <c r="B1657" t="s">
        <v>159</v>
      </c>
      <c r="C1657" t="s">
        <v>173</v>
      </c>
      <c r="D1657">
        <v>48870</v>
      </c>
      <c r="E1657" t="s">
        <v>7212</v>
      </c>
      <c r="F1657" t="s">
        <v>7213</v>
      </c>
      <c r="G1657" s="1" t="s">
        <v>7214</v>
      </c>
      <c r="H1657">
        <v>45653.697956747681</v>
      </c>
      <c r="I1657" t="s">
        <v>7215</v>
      </c>
      <c r="J1657">
        <v>70</v>
      </c>
      <c r="K1657" t="s">
        <v>34</v>
      </c>
      <c r="L1657" s="2" t="s">
        <v>19</v>
      </c>
      <c r="M1657" s="3">
        <v>33</v>
      </c>
      <c r="N1657">
        <v>1</v>
      </c>
      <c r="O1657">
        <v>3.3000000000000002E-2</v>
      </c>
      <c r="P1657" s="2" t="s">
        <v>1047</v>
      </c>
      <c r="Q1657" t="s">
        <v>6975</v>
      </c>
      <c r="R1657" t="s">
        <v>1044</v>
      </c>
      <c r="S1657" t="s">
        <v>1301</v>
      </c>
      <c r="T1657" t="s">
        <v>7216</v>
      </c>
      <c r="U1657">
        <v>315.59641340277449</v>
      </c>
      <c r="V1657" t="s">
        <v>7217</v>
      </c>
      <c r="W1657" t="s">
        <v>7218</v>
      </c>
    </row>
    <row r="1658" spans="1:23" x14ac:dyDescent="0.3">
      <c r="A1658" t="s">
        <v>1036</v>
      </c>
      <c r="B1658" t="s">
        <v>7219</v>
      </c>
      <c r="C1658" t="s">
        <v>987</v>
      </c>
      <c r="D1658">
        <v>49949</v>
      </c>
      <c r="E1658" t="s">
        <v>7220</v>
      </c>
      <c r="F1658" t="s">
        <v>7221</v>
      </c>
      <c r="G1658" s="1" t="s">
        <v>1424</v>
      </c>
      <c r="H1658">
        <v>45613.094544942127</v>
      </c>
      <c r="I1658" t="s">
        <v>7222</v>
      </c>
      <c r="J1658">
        <v>80</v>
      </c>
      <c r="K1658" t="s">
        <v>34</v>
      </c>
      <c r="L1658" s="2" t="s">
        <v>2315</v>
      </c>
      <c r="M1658" s="3">
        <v>185</v>
      </c>
      <c r="N1658">
        <v>1</v>
      </c>
      <c r="O1658">
        <v>0.185</v>
      </c>
      <c r="P1658" s="2" t="s">
        <v>6625</v>
      </c>
      <c r="Q1658" t="s">
        <v>6993</v>
      </c>
      <c r="R1658" t="s">
        <v>1044</v>
      </c>
      <c r="S1658" t="s">
        <v>4294</v>
      </c>
      <c r="T1658" t="s">
        <v>2341</v>
      </c>
      <c r="U1658">
        <v>266.8503799536993</v>
      </c>
      <c r="V1658" t="s">
        <v>7223</v>
      </c>
      <c r="W1658" t="s">
        <v>7224</v>
      </c>
    </row>
    <row r="1659" spans="1:23" x14ac:dyDescent="0.3">
      <c r="A1659" t="s">
        <v>1036</v>
      </c>
      <c r="B1659" t="s">
        <v>154</v>
      </c>
      <c r="C1659" t="s">
        <v>169</v>
      </c>
      <c r="D1659">
        <v>52998</v>
      </c>
      <c r="E1659" t="s">
        <v>7225</v>
      </c>
      <c r="F1659" t="s">
        <v>7226</v>
      </c>
      <c r="G1659" s="1" t="s">
        <v>7227</v>
      </c>
      <c r="H1659">
        <v>45603.660044247677</v>
      </c>
      <c r="I1659" t="s">
        <v>7228</v>
      </c>
      <c r="J1659">
        <v>20</v>
      </c>
      <c r="K1659" t="s">
        <v>34</v>
      </c>
      <c r="L1659" s="2" t="s">
        <v>19</v>
      </c>
      <c r="M1659" s="3">
        <v>272.63</v>
      </c>
      <c r="N1659">
        <v>1</v>
      </c>
      <c r="O1659">
        <v>0.27262999999999998</v>
      </c>
      <c r="P1659" s="2" t="s">
        <v>1047</v>
      </c>
      <c r="Q1659" t="s">
        <v>6975</v>
      </c>
      <c r="R1659" t="s">
        <v>1044</v>
      </c>
      <c r="S1659" t="s">
        <v>7229</v>
      </c>
      <c r="T1659" t="s">
        <v>7230</v>
      </c>
      <c r="U1659">
        <v>382.72990321759431</v>
      </c>
      <c r="V1659" t="s">
        <v>1047</v>
      </c>
      <c r="W1659" t="s">
        <v>1047</v>
      </c>
    </row>
    <row r="1660" spans="1:23" x14ac:dyDescent="0.3">
      <c r="A1660" t="s">
        <v>1036</v>
      </c>
      <c r="B1660" t="s">
        <v>7169</v>
      </c>
      <c r="C1660" t="s">
        <v>192</v>
      </c>
      <c r="D1660">
        <v>50901</v>
      </c>
      <c r="E1660" t="s">
        <v>7231</v>
      </c>
      <c r="F1660" t="s">
        <v>7232</v>
      </c>
      <c r="G1660" s="1" t="s">
        <v>7233</v>
      </c>
      <c r="H1660">
        <v>45590.635683171298</v>
      </c>
      <c r="I1660" t="s">
        <v>7234</v>
      </c>
      <c r="J1660">
        <v>80</v>
      </c>
      <c r="K1660" t="s">
        <v>34</v>
      </c>
      <c r="L1660" s="2" t="s">
        <v>19</v>
      </c>
      <c r="M1660" s="3">
        <v>78.8</v>
      </c>
      <c r="N1660">
        <v>1</v>
      </c>
      <c r="O1660">
        <v>7.8799999999999995E-2</v>
      </c>
      <c r="P1660" s="2" t="s">
        <v>1620</v>
      </c>
      <c r="Q1660" t="s">
        <v>6993</v>
      </c>
      <c r="R1660" t="s">
        <v>1044</v>
      </c>
      <c r="S1660" t="s">
        <v>3801</v>
      </c>
      <c r="T1660" t="s">
        <v>7235</v>
      </c>
      <c r="U1660">
        <v>257.4390793981438</v>
      </c>
      <c r="V1660" t="s">
        <v>7236</v>
      </c>
      <c r="W1660" t="s">
        <v>7237</v>
      </c>
    </row>
    <row r="1661" spans="1:23" x14ac:dyDescent="0.3">
      <c r="A1661" t="s">
        <v>1036</v>
      </c>
      <c r="B1661" t="s">
        <v>729</v>
      </c>
      <c r="C1661" t="s">
        <v>728</v>
      </c>
      <c r="D1661">
        <v>53001</v>
      </c>
      <c r="E1661" t="s">
        <v>7238</v>
      </c>
      <c r="F1661" t="s">
        <v>7239</v>
      </c>
      <c r="G1661" s="1" t="s">
        <v>1047</v>
      </c>
      <c r="H1661">
        <v>45587.572560879627</v>
      </c>
      <c r="I1661" t="s">
        <v>7240</v>
      </c>
      <c r="J1661">
        <v>20</v>
      </c>
      <c r="K1661" t="s">
        <v>34</v>
      </c>
      <c r="L1661" s="2" t="s">
        <v>19</v>
      </c>
      <c r="M1661" s="3">
        <v>75.5</v>
      </c>
      <c r="N1661">
        <v>1</v>
      </c>
      <c r="O1661">
        <v>7.5499999999999998E-2</v>
      </c>
      <c r="P1661" s="2" t="s">
        <v>1047</v>
      </c>
      <c r="Q1661" t="s">
        <v>6975</v>
      </c>
      <c r="R1661" t="s">
        <v>1044</v>
      </c>
      <c r="S1661" t="s">
        <v>7241</v>
      </c>
      <c r="T1661" t="s">
        <v>7242</v>
      </c>
      <c r="U1661">
        <v>579.4568465277772</v>
      </c>
      <c r="V1661" t="s">
        <v>1047</v>
      </c>
      <c r="W1661" t="s">
        <v>1047</v>
      </c>
    </row>
    <row r="1662" spans="1:23" x14ac:dyDescent="0.3">
      <c r="A1662" t="s">
        <v>1036</v>
      </c>
      <c r="B1662" t="s">
        <v>785</v>
      </c>
      <c r="C1662" t="s">
        <v>757</v>
      </c>
      <c r="D1662">
        <v>43549</v>
      </c>
      <c r="E1662" t="s">
        <v>7245</v>
      </c>
      <c r="F1662" t="s">
        <v>7246</v>
      </c>
      <c r="G1662" s="1" t="s">
        <v>5315</v>
      </c>
      <c r="H1662">
        <v>45411.487877604173</v>
      </c>
      <c r="I1662" t="s">
        <v>7247</v>
      </c>
      <c r="J1662">
        <v>90</v>
      </c>
      <c r="K1662" t="s">
        <v>34</v>
      </c>
      <c r="L1662" s="2" t="s">
        <v>19</v>
      </c>
      <c r="M1662" s="3">
        <v>54.8</v>
      </c>
      <c r="N1662">
        <v>1</v>
      </c>
      <c r="O1662">
        <v>5.4800000000000001E-2</v>
      </c>
      <c r="P1662" s="2" t="s">
        <v>1047</v>
      </c>
      <c r="Q1662" t="s">
        <v>6975</v>
      </c>
      <c r="R1662" t="s">
        <v>1044</v>
      </c>
      <c r="S1662" t="s">
        <v>7248</v>
      </c>
      <c r="T1662" t="s">
        <v>7168</v>
      </c>
      <c r="U1662">
        <v>456.42187403935532</v>
      </c>
      <c r="V1662" t="s">
        <v>1240</v>
      </c>
      <c r="W1662" t="s">
        <v>7249</v>
      </c>
    </row>
    <row r="1663" spans="1:23" x14ac:dyDescent="0.3">
      <c r="A1663" t="s">
        <v>1036</v>
      </c>
      <c r="B1663" t="s">
        <v>785</v>
      </c>
      <c r="C1663" t="s">
        <v>757</v>
      </c>
      <c r="D1663">
        <v>43549</v>
      </c>
      <c r="E1663" t="s">
        <v>7250</v>
      </c>
      <c r="F1663" t="s">
        <v>7251</v>
      </c>
      <c r="G1663" s="1" t="s">
        <v>3593</v>
      </c>
      <c r="H1663">
        <v>45411.487802905089</v>
      </c>
      <c r="I1663" t="s">
        <v>7252</v>
      </c>
      <c r="J1663">
        <v>90</v>
      </c>
      <c r="K1663" t="s">
        <v>34</v>
      </c>
      <c r="L1663" s="2" t="s">
        <v>19</v>
      </c>
      <c r="M1663" s="3">
        <v>54.8</v>
      </c>
      <c r="N1663">
        <v>1</v>
      </c>
      <c r="O1663">
        <v>5.4800000000000001E-2</v>
      </c>
      <c r="P1663" s="2" t="s">
        <v>1047</v>
      </c>
      <c r="Q1663" t="s">
        <v>6975</v>
      </c>
      <c r="R1663" t="s">
        <v>1044</v>
      </c>
      <c r="S1663" t="s">
        <v>7248</v>
      </c>
      <c r="T1663" t="s">
        <v>7168</v>
      </c>
      <c r="U1663">
        <v>456.31913512731262</v>
      </c>
      <c r="V1663" t="s">
        <v>1240</v>
      </c>
      <c r="W1663" t="s">
        <v>7249</v>
      </c>
    </row>
    <row r="1664" spans="1:23" x14ac:dyDescent="0.3">
      <c r="A1664" t="s">
        <v>1036</v>
      </c>
      <c r="B1664" t="s">
        <v>213</v>
      </c>
      <c r="C1664" t="s">
        <v>213</v>
      </c>
      <c r="D1664">
        <v>3403</v>
      </c>
      <c r="E1664" t="s">
        <v>7253</v>
      </c>
      <c r="F1664" t="s">
        <v>7254</v>
      </c>
      <c r="G1664" s="1" t="s">
        <v>1047</v>
      </c>
      <c r="H1664">
        <v>44287.379855370367</v>
      </c>
      <c r="I1664" t="s">
        <v>7255</v>
      </c>
      <c r="J1664">
        <v>100</v>
      </c>
      <c r="K1664" t="s">
        <v>23</v>
      </c>
      <c r="L1664" s="2" t="s">
        <v>22</v>
      </c>
      <c r="M1664" s="3">
        <v>80.599999999999994</v>
      </c>
      <c r="N1664">
        <v>1</v>
      </c>
      <c r="O1664">
        <v>8.0599999999999991E-2</v>
      </c>
      <c r="P1664" s="2" t="s">
        <v>2350</v>
      </c>
      <c r="Q1664" t="s">
        <v>7256</v>
      </c>
      <c r="R1664" t="s">
        <v>1044</v>
      </c>
      <c r="S1664" t="s">
        <v>7257</v>
      </c>
      <c r="T1664" t="s">
        <v>7258</v>
      </c>
      <c r="U1664">
        <v>1802.2045446643531</v>
      </c>
      <c r="V1664" t="s">
        <v>1047</v>
      </c>
      <c r="W1664" t="s">
        <v>1047</v>
      </c>
    </row>
    <row r="1665" spans="1:23" x14ac:dyDescent="0.3">
      <c r="A1665" t="s">
        <v>1036</v>
      </c>
      <c r="B1665" t="s">
        <v>956</v>
      </c>
      <c r="C1665" t="s">
        <v>956</v>
      </c>
      <c r="D1665">
        <v>52932</v>
      </c>
      <c r="E1665" t="s">
        <v>7259</v>
      </c>
      <c r="F1665" t="s">
        <v>7260</v>
      </c>
      <c r="G1665" s="1" t="s">
        <v>7261</v>
      </c>
      <c r="H1665">
        <v>45815.04452502315</v>
      </c>
      <c r="I1665" t="s">
        <v>7262</v>
      </c>
      <c r="J1665">
        <v>120</v>
      </c>
      <c r="K1665" t="s">
        <v>16</v>
      </c>
      <c r="L1665" s="2" t="s">
        <v>21</v>
      </c>
      <c r="M1665" s="3">
        <v>148.19999999999999</v>
      </c>
      <c r="N1665">
        <v>1</v>
      </c>
      <c r="O1665">
        <v>0.1482</v>
      </c>
      <c r="P1665" s="2" t="s">
        <v>1042</v>
      </c>
      <c r="Q1665" t="s">
        <v>1080</v>
      </c>
      <c r="R1665" t="s">
        <v>1044</v>
      </c>
      <c r="S1665" t="s">
        <v>1045</v>
      </c>
      <c r="T1665" t="s">
        <v>1052</v>
      </c>
      <c r="U1665">
        <v>40.832312465281568</v>
      </c>
      <c r="V1665" t="s">
        <v>1047</v>
      </c>
      <c r="W1665" t="s">
        <v>1047</v>
      </c>
    </row>
    <row r="1666" spans="1:23" x14ac:dyDescent="0.3">
      <c r="A1666" t="s">
        <v>1036</v>
      </c>
      <c r="B1666" t="s">
        <v>956</v>
      </c>
      <c r="C1666" t="s">
        <v>956</v>
      </c>
      <c r="D1666">
        <v>52932</v>
      </c>
      <c r="E1666" t="s">
        <v>7263</v>
      </c>
      <c r="F1666" t="s">
        <v>7264</v>
      </c>
      <c r="G1666" s="1" t="s">
        <v>4473</v>
      </c>
      <c r="H1666">
        <v>45814.605461793981</v>
      </c>
      <c r="I1666" t="s">
        <v>7265</v>
      </c>
      <c r="J1666">
        <v>120</v>
      </c>
      <c r="K1666" t="s">
        <v>16</v>
      </c>
      <c r="L1666" s="2" t="s">
        <v>21</v>
      </c>
      <c r="M1666" s="3">
        <v>148.19999999999999</v>
      </c>
      <c r="N1666">
        <v>1</v>
      </c>
      <c r="O1666">
        <v>0.1482</v>
      </c>
      <c r="P1666" s="2" t="s">
        <v>1042</v>
      </c>
      <c r="Q1666" t="s">
        <v>1104</v>
      </c>
      <c r="R1666" t="s">
        <v>1044</v>
      </c>
      <c r="S1666" t="s">
        <v>1105</v>
      </c>
      <c r="T1666" t="s">
        <v>1052</v>
      </c>
      <c r="U1666">
        <v>40.861692442129417</v>
      </c>
      <c r="V1666" t="s">
        <v>1047</v>
      </c>
      <c r="W1666" t="s">
        <v>1047</v>
      </c>
    </row>
    <row r="1667" spans="1:23" x14ac:dyDescent="0.3">
      <c r="A1667" t="s">
        <v>1036</v>
      </c>
      <c r="B1667" t="s">
        <v>2420</v>
      </c>
      <c r="C1667" t="s">
        <v>2420</v>
      </c>
      <c r="D1667">
        <v>60359</v>
      </c>
      <c r="E1667" t="s">
        <v>7266</v>
      </c>
      <c r="F1667" t="s">
        <v>7267</v>
      </c>
      <c r="G1667" s="1" t="s">
        <v>1403</v>
      </c>
      <c r="H1667">
        <v>45813.883502789351</v>
      </c>
      <c r="I1667" t="s">
        <v>7268</v>
      </c>
      <c r="J1667">
        <v>120</v>
      </c>
      <c r="K1667" t="s">
        <v>16</v>
      </c>
      <c r="L1667" s="2" t="s">
        <v>1041</v>
      </c>
      <c r="M1667" s="3">
        <v>58</v>
      </c>
      <c r="N1667">
        <v>1</v>
      </c>
      <c r="O1667">
        <v>5.8000000000000003E-2</v>
      </c>
      <c r="P1667" s="2" t="s">
        <v>1047</v>
      </c>
      <c r="Q1667" t="s">
        <v>7269</v>
      </c>
      <c r="R1667" t="s">
        <v>1044</v>
      </c>
      <c r="S1667" t="s">
        <v>1730</v>
      </c>
      <c r="T1667" t="s">
        <v>1601</v>
      </c>
      <c r="U1667">
        <v>29.24433423610753</v>
      </c>
      <c r="V1667" t="s">
        <v>1047</v>
      </c>
      <c r="W1667" t="s">
        <v>1047</v>
      </c>
    </row>
    <row r="1668" spans="1:23" x14ac:dyDescent="0.3">
      <c r="A1668" t="s">
        <v>1036</v>
      </c>
      <c r="B1668" t="s">
        <v>220</v>
      </c>
      <c r="C1668" t="s">
        <v>220</v>
      </c>
      <c r="D1668">
        <v>59314</v>
      </c>
      <c r="E1668" t="s">
        <v>7270</v>
      </c>
      <c r="F1668" t="s">
        <v>4386</v>
      </c>
      <c r="G1668" s="1" t="s">
        <v>7271</v>
      </c>
      <c r="H1668">
        <v>45801.202085289347</v>
      </c>
      <c r="I1668" t="s">
        <v>7272</v>
      </c>
      <c r="J1668">
        <v>120</v>
      </c>
      <c r="K1668" t="s">
        <v>16</v>
      </c>
      <c r="L1668" s="2" t="s">
        <v>21</v>
      </c>
      <c r="M1668" s="3">
        <v>85.3</v>
      </c>
      <c r="N1668">
        <v>1</v>
      </c>
      <c r="O1668">
        <v>8.5300000000000001E-2</v>
      </c>
      <c r="P1668" s="2" t="s">
        <v>2350</v>
      </c>
      <c r="Q1668" t="s">
        <v>7269</v>
      </c>
      <c r="R1668" t="s">
        <v>1044</v>
      </c>
      <c r="S1668" t="s">
        <v>2174</v>
      </c>
      <c r="T1668" t="s">
        <v>1288</v>
      </c>
      <c r="U1668">
        <v>51.450022615739726</v>
      </c>
      <c r="V1668" t="s">
        <v>1047</v>
      </c>
      <c r="W1668" t="s">
        <v>1047</v>
      </c>
    </row>
    <row r="1669" spans="1:23" x14ac:dyDescent="0.3">
      <c r="A1669" t="s">
        <v>1036</v>
      </c>
      <c r="B1669" t="s">
        <v>101</v>
      </c>
      <c r="C1669" t="s">
        <v>101</v>
      </c>
      <c r="D1669">
        <v>44957</v>
      </c>
      <c r="E1669" t="s">
        <v>7273</v>
      </c>
      <c r="F1669" t="s">
        <v>7274</v>
      </c>
      <c r="G1669" s="1" t="s">
        <v>3064</v>
      </c>
      <c r="H1669">
        <v>45786.226500266202</v>
      </c>
      <c r="I1669" t="s">
        <v>1128</v>
      </c>
      <c r="J1669">
        <v>110</v>
      </c>
      <c r="K1669" t="s">
        <v>16</v>
      </c>
      <c r="L1669" s="2" t="s">
        <v>21</v>
      </c>
      <c r="M1669" s="3">
        <v>294.7</v>
      </c>
      <c r="N1669">
        <v>1</v>
      </c>
      <c r="O1669">
        <v>0.29470000000000002</v>
      </c>
      <c r="P1669" s="2" t="s">
        <v>2116</v>
      </c>
      <c r="Q1669" t="s">
        <v>7269</v>
      </c>
      <c r="R1669" t="s">
        <v>1044</v>
      </c>
      <c r="S1669" t="s">
        <v>1047</v>
      </c>
      <c r="T1669" t="s">
        <v>1187</v>
      </c>
      <c r="U1669">
        <v>61.360484317126968</v>
      </c>
      <c r="V1669" t="s">
        <v>1047</v>
      </c>
      <c r="W1669" t="s">
        <v>1047</v>
      </c>
    </row>
    <row r="1670" spans="1:23" x14ac:dyDescent="0.3">
      <c r="A1670" t="s">
        <v>1036</v>
      </c>
      <c r="B1670" t="s">
        <v>434</v>
      </c>
      <c r="C1670" t="s">
        <v>434</v>
      </c>
      <c r="D1670">
        <v>58933</v>
      </c>
      <c r="E1670" t="s">
        <v>7275</v>
      </c>
      <c r="F1670" t="s">
        <v>7276</v>
      </c>
      <c r="G1670" s="1" t="s">
        <v>7277</v>
      </c>
      <c r="H1670">
        <v>45785.1574706713</v>
      </c>
      <c r="I1670" t="s">
        <v>7278</v>
      </c>
      <c r="J1670">
        <v>120</v>
      </c>
      <c r="K1670" t="s">
        <v>16</v>
      </c>
      <c r="L1670" s="2" t="s">
        <v>21</v>
      </c>
      <c r="M1670" s="3">
        <v>57.1</v>
      </c>
      <c r="N1670">
        <v>1</v>
      </c>
      <c r="O1670">
        <v>5.7099999999999998E-2</v>
      </c>
      <c r="P1670" s="2" t="s">
        <v>1964</v>
      </c>
      <c r="Q1670" t="s">
        <v>7269</v>
      </c>
      <c r="R1670" t="s">
        <v>1044</v>
      </c>
      <c r="S1670" t="s">
        <v>2458</v>
      </c>
      <c r="T1670" t="s">
        <v>5916</v>
      </c>
      <c r="U1670">
        <v>77.811557303240988</v>
      </c>
      <c r="V1670" t="s">
        <v>1047</v>
      </c>
      <c r="W1670" t="s">
        <v>1047</v>
      </c>
    </row>
    <row r="1671" spans="1:23" x14ac:dyDescent="0.3">
      <c r="A1671" t="s">
        <v>1036</v>
      </c>
      <c r="B1671" t="s">
        <v>624</v>
      </c>
      <c r="C1671" t="s">
        <v>624</v>
      </c>
      <c r="D1671">
        <v>50062</v>
      </c>
      <c r="E1671" t="s">
        <v>7279</v>
      </c>
      <c r="F1671" t="s">
        <v>5360</v>
      </c>
      <c r="G1671" s="1" t="s">
        <v>1581</v>
      </c>
      <c r="H1671">
        <v>45775.614669224538</v>
      </c>
      <c r="I1671" t="s">
        <v>7280</v>
      </c>
      <c r="J1671">
        <v>120</v>
      </c>
      <c r="K1671" t="s">
        <v>16</v>
      </c>
      <c r="L1671" s="2" t="s">
        <v>21</v>
      </c>
      <c r="M1671" s="3">
        <v>41</v>
      </c>
      <c r="N1671">
        <v>1</v>
      </c>
      <c r="O1671">
        <v>4.1000000000000002E-2</v>
      </c>
      <c r="P1671" s="2" t="s">
        <v>1111</v>
      </c>
      <c r="Q1671" t="s">
        <v>7269</v>
      </c>
      <c r="R1671" t="s">
        <v>1044</v>
      </c>
      <c r="S1671" t="s">
        <v>1902</v>
      </c>
      <c r="T1671" t="s">
        <v>1124</v>
      </c>
      <c r="U1671">
        <v>74.682425740742474</v>
      </c>
      <c r="V1671" t="s">
        <v>1047</v>
      </c>
      <c r="W1671" t="s">
        <v>1047</v>
      </c>
    </row>
    <row r="1672" spans="1:23" x14ac:dyDescent="0.3">
      <c r="A1672" t="s">
        <v>1036</v>
      </c>
      <c r="B1672" t="s">
        <v>624</v>
      </c>
      <c r="C1672" t="s">
        <v>624</v>
      </c>
      <c r="D1672">
        <v>50062</v>
      </c>
      <c r="E1672" t="s">
        <v>7281</v>
      </c>
      <c r="F1672" t="s">
        <v>5040</v>
      </c>
      <c r="G1672" s="1" t="s">
        <v>1929</v>
      </c>
      <c r="H1672">
        <v>45775.613740752313</v>
      </c>
      <c r="I1672" t="s">
        <v>7282</v>
      </c>
      <c r="J1672">
        <v>120</v>
      </c>
      <c r="K1672" t="s">
        <v>16</v>
      </c>
      <c r="L1672" s="2" t="s">
        <v>21</v>
      </c>
      <c r="M1672" s="3">
        <v>41</v>
      </c>
      <c r="N1672">
        <v>1</v>
      </c>
      <c r="O1672">
        <v>4.1000000000000002E-2</v>
      </c>
      <c r="P1672" s="2" t="s">
        <v>1111</v>
      </c>
      <c r="Q1672" t="s">
        <v>7269</v>
      </c>
      <c r="R1672" t="s">
        <v>1044</v>
      </c>
      <c r="S1672" t="s">
        <v>1902</v>
      </c>
      <c r="T1672" t="s">
        <v>1225</v>
      </c>
      <c r="U1672">
        <v>76.01734312500048</v>
      </c>
      <c r="V1672" t="s">
        <v>1047</v>
      </c>
      <c r="W1672" t="s">
        <v>1047</v>
      </c>
    </row>
    <row r="1673" spans="1:23" x14ac:dyDescent="0.3">
      <c r="A1673" t="s">
        <v>1036</v>
      </c>
      <c r="B1673" t="s">
        <v>624</v>
      </c>
      <c r="C1673" t="s">
        <v>624</v>
      </c>
      <c r="D1673">
        <v>50062</v>
      </c>
      <c r="E1673" t="s">
        <v>7283</v>
      </c>
      <c r="F1673" t="s">
        <v>7284</v>
      </c>
      <c r="G1673" s="1" t="s">
        <v>2966</v>
      </c>
      <c r="H1673">
        <v>45775.613459409717</v>
      </c>
      <c r="I1673" t="s">
        <v>7285</v>
      </c>
      <c r="J1673">
        <v>120</v>
      </c>
      <c r="K1673" t="s">
        <v>16</v>
      </c>
      <c r="L1673" s="2" t="s">
        <v>21</v>
      </c>
      <c r="M1673" s="3">
        <v>41</v>
      </c>
      <c r="N1673">
        <v>1</v>
      </c>
      <c r="O1673">
        <v>4.1000000000000002E-2</v>
      </c>
      <c r="P1673" s="2" t="s">
        <v>1111</v>
      </c>
      <c r="Q1673" t="s">
        <v>7269</v>
      </c>
      <c r="R1673" t="s">
        <v>1044</v>
      </c>
      <c r="S1673" t="s">
        <v>1902</v>
      </c>
      <c r="T1673" t="s">
        <v>2485</v>
      </c>
      <c r="U1673">
        <v>75.917840162037464</v>
      </c>
      <c r="V1673" t="s">
        <v>1047</v>
      </c>
      <c r="W1673" t="s">
        <v>1047</v>
      </c>
    </row>
    <row r="1674" spans="1:23" x14ac:dyDescent="0.3">
      <c r="A1674" t="s">
        <v>1036</v>
      </c>
      <c r="B1674" t="s">
        <v>624</v>
      </c>
      <c r="C1674" t="s">
        <v>624</v>
      </c>
      <c r="D1674">
        <v>50062</v>
      </c>
      <c r="E1674" t="s">
        <v>7286</v>
      </c>
      <c r="F1674" t="s">
        <v>7287</v>
      </c>
      <c r="G1674" s="1" t="s">
        <v>7288</v>
      </c>
      <c r="H1674">
        <v>45773.897097129629</v>
      </c>
      <c r="I1674" t="s">
        <v>7289</v>
      </c>
      <c r="J1674">
        <v>120</v>
      </c>
      <c r="K1674" t="s">
        <v>16</v>
      </c>
      <c r="L1674" s="2" t="s">
        <v>21</v>
      </c>
      <c r="M1674" s="3">
        <v>41</v>
      </c>
      <c r="N1674">
        <v>1</v>
      </c>
      <c r="O1674">
        <v>4.1000000000000002E-2</v>
      </c>
      <c r="P1674" s="2" t="s">
        <v>1111</v>
      </c>
      <c r="Q1674" t="s">
        <v>7269</v>
      </c>
      <c r="R1674" t="s">
        <v>1044</v>
      </c>
      <c r="S1674" t="s">
        <v>1908</v>
      </c>
      <c r="T1674" t="s">
        <v>2485</v>
      </c>
      <c r="U1674">
        <v>75.780744895833777</v>
      </c>
      <c r="V1674" t="s">
        <v>1047</v>
      </c>
      <c r="W1674" t="s">
        <v>1047</v>
      </c>
    </row>
    <row r="1675" spans="1:23" x14ac:dyDescent="0.3">
      <c r="A1675" t="s">
        <v>1036</v>
      </c>
      <c r="B1675" t="s">
        <v>390</v>
      </c>
      <c r="C1675" t="s">
        <v>390</v>
      </c>
      <c r="D1675">
        <v>56732</v>
      </c>
      <c r="E1675" t="s">
        <v>7290</v>
      </c>
      <c r="F1675" t="s">
        <v>7291</v>
      </c>
      <c r="G1675" s="1" t="s">
        <v>7292</v>
      </c>
      <c r="H1675">
        <v>45732.586181805556</v>
      </c>
      <c r="I1675" t="s">
        <v>7293</v>
      </c>
      <c r="J1675">
        <v>120</v>
      </c>
      <c r="K1675" t="s">
        <v>16</v>
      </c>
      <c r="L1675" s="2" t="s">
        <v>21</v>
      </c>
      <c r="M1675" s="3">
        <v>37.5</v>
      </c>
      <c r="N1675">
        <v>1</v>
      </c>
      <c r="O1675">
        <v>3.7499999999999999E-2</v>
      </c>
      <c r="P1675" s="2" t="s">
        <v>4112</v>
      </c>
      <c r="Q1675" t="s">
        <v>7269</v>
      </c>
      <c r="R1675" t="s">
        <v>1044</v>
      </c>
      <c r="S1675" t="s">
        <v>7294</v>
      </c>
      <c r="T1675" t="s">
        <v>3629</v>
      </c>
      <c r="U1675">
        <v>124.5298889814803</v>
      </c>
      <c r="V1675" t="s">
        <v>1047</v>
      </c>
      <c r="W1675" t="s">
        <v>1047</v>
      </c>
    </row>
    <row r="1676" spans="1:23" x14ac:dyDescent="0.3">
      <c r="A1676" t="s">
        <v>1036</v>
      </c>
      <c r="B1676" t="s">
        <v>700</v>
      </c>
      <c r="C1676" t="s">
        <v>700</v>
      </c>
      <c r="D1676">
        <v>55155</v>
      </c>
      <c r="E1676" t="s">
        <v>7295</v>
      </c>
      <c r="F1676" t="s">
        <v>7296</v>
      </c>
      <c r="G1676" s="1" t="s">
        <v>7297</v>
      </c>
      <c r="H1676">
        <v>45671.699867962961</v>
      </c>
      <c r="I1676" t="s">
        <v>7298</v>
      </c>
      <c r="J1676">
        <v>110</v>
      </c>
      <c r="K1676" t="s">
        <v>16</v>
      </c>
      <c r="L1676" s="2" t="s">
        <v>21</v>
      </c>
      <c r="M1676" s="3">
        <v>109</v>
      </c>
      <c r="N1676">
        <v>1</v>
      </c>
      <c r="O1676">
        <v>0.109</v>
      </c>
      <c r="P1676" s="2" t="s">
        <v>3204</v>
      </c>
      <c r="Q1676" t="s">
        <v>7269</v>
      </c>
      <c r="R1676" t="s">
        <v>1044</v>
      </c>
      <c r="S1676" t="s">
        <v>6218</v>
      </c>
      <c r="T1676" t="s">
        <v>3795</v>
      </c>
      <c r="U1676">
        <v>173.5003912731481</v>
      </c>
      <c r="V1676" t="s">
        <v>1047</v>
      </c>
      <c r="W1676" t="s">
        <v>1047</v>
      </c>
    </row>
    <row r="1677" spans="1:23" x14ac:dyDescent="0.3">
      <c r="A1677" t="s">
        <v>1036</v>
      </c>
      <c r="B1677" t="s">
        <v>696</v>
      </c>
      <c r="C1677" t="s">
        <v>696</v>
      </c>
      <c r="D1677">
        <v>59002</v>
      </c>
      <c r="E1677" t="s">
        <v>7299</v>
      </c>
      <c r="F1677" t="s">
        <v>5679</v>
      </c>
      <c r="G1677" s="1" t="s">
        <v>2874</v>
      </c>
      <c r="H1677">
        <v>45815.899967847217</v>
      </c>
      <c r="I1677" t="s">
        <v>7300</v>
      </c>
      <c r="J1677">
        <v>60</v>
      </c>
      <c r="K1677" t="s">
        <v>20</v>
      </c>
      <c r="L1677" s="2" t="s">
        <v>30</v>
      </c>
      <c r="M1677" s="3">
        <v>102.8</v>
      </c>
      <c r="N1677">
        <v>1</v>
      </c>
      <c r="O1677">
        <v>0.1028</v>
      </c>
      <c r="P1677" s="2" t="s">
        <v>2521</v>
      </c>
      <c r="Q1677" t="s">
        <v>7301</v>
      </c>
      <c r="R1677" t="s">
        <v>1044</v>
      </c>
      <c r="S1677" t="s">
        <v>1045</v>
      </c>
      <c r="T1677" t="s">
        <v>2111</v>
      </c>
      <c r="U1677">
        <v>4.4528581018530531</v>
      </c>
      <c r="V1677" t="s">
        <v>1047</v>
      </c>
      <c r="W1677" t="s">
        <v>1047</v>
      </c>
    </row>
    <row r="1678" spans="1:23" x14ac:dyDescent="0.3">
      <c r="A1678" t="s">
        <v>1036</v>
      </c>
      <c r="B1678" t="s">
        <v>220</v>
      </c>
      <c r="C1678" t="s">
        <v>220</v>
      </c>
      <c r="D1678">
        <v>60867</v>
      </c>
      <c r="E1678" t="s">
        <v>7302</v>
      </c>
      <c r="F1678" t="s">
        <v>3995</v>
      </c>
      <c r="G1678" s="1" t="s">
        <v>7303</v>
      </c>
      <c r="H1678">
        <v>45815.817774224539</v>
      </c>
      <c r="I1678" t="s">
        <v>7304</v>
      </c>
      <c r="J1678">
        <v>60</v>
      </c>
      <c r="K1678" t="s">
        <v>20</v>
      </c>
      <c r="L1678" s="2" t="s">
        <v>30</v>
      </c>
      <c r="M1678" s="3">
        <v>85.3</v>
      </c>
      <c r="N1678">
        <v>1</v>
      </c>
      <c r="O1678">
        <v>8.5300000000000001E-2</v>
      </c>
      <c r="P1678" s="2" t="s">
        <v>2350</v>
      </c>
      <c r="Q1678" t="s">
        <v>7301</v>
      </c>
      <c r="R1678" t="s">
        <v>1044</v>
      </c>
      <c r="S1678" t="s">
        <v>1045</v>
      </c>
      <c r="T1678" t="s">
        <v>1481</v>
      </c>
      <c r="U1678">
        <v>19.858511863421882</v>
      </c>
      <c r="V1678" t="s">
        <v>1047</v>
      </c>
      <c r="W1678" t="s">
        <v>1047</v>
      </c>
    </row>
    <row r="1679" spans="1:23" x14ac:dyDescent="0.3">
      <c r="A1679" t="s">
        <v>1036</v>
      </c>
      <c r="B1679" t="s">
        <v>330</v>
      </c>
      <c r="C1679" t="s">
        <v>330</v>
      </c>
      <c r="D1679">
        <v>59219</v>
      </c>
      <c r="E1679" t="s">
        <v>7305</v>
      </c>
      <c r="F1679" t="s">
        <v>4311</v>
      </c>
      <c r="G1679" s="1" t="s">
        <v>7306</v>
      </c>
      <c r="H1679">
        <v>45815.613144849543</v>
      </c>
      <c r="I1679" t="s">
        <v>7307</v>
      </c>
      <c r="J1679">
        <v>60</v>
      </c>
      <c r="K1679" t="s">
        <v>20</v>
      </c>
      <c r="L1679" s="2" t="s">
        <v>30</v>
      </c>
      <c r="M1679" s="3">
        <v>173.69</v>
      </c>
      <c r="N1679">
        <v>1</v>
      </c>
      <c r="O1679">
        <v>0.17369000000000001</v>
      </c>
      <c r="P1679" s="2" t="s">
        <v>1246</v>
      </c>
      <c r="Q1679" t="s">
        <v>7301</v>
      </c>
      <c r="R1679" t="s">
        <v>1044</v>
      </c>
      <c r="S1679" t="s">
        <v>1045</v>
      </c>
      <c r="T1679" t="s">
        <v>2073</v>
      </c>
      <c r="U1679">
        <v>2.3958582523191581</v>
      </c>
      <c r="V1679" t="s">
        <v>1047</v>
      </c>
      <c r="W1679" t="s">
        <v>1047</v>
      </c>
    </row>
    <row r="1680" spans="1:23" x14ac:dyDescent="0.3">
      <c r="A1680" t="s">
        <v>1036</v>
      </c>
      <c r="B1680" t="s">
        <v>554</v>
      </c>
      <c r="C1680" t="s">
        <v>554</v>
      </c>
      <c r="D1680">
        <v>58504</v>
      </c>
      <c r="E1680" t="s">
        <v>7308</v>
      </c>
      <c r="F1680" t="s">
        <v>5647</v>
      </c>
      <c r="G1680" s="1" t="s">
        <v>5370</v>
      </c>
      <c r="H1680">
        <v>45815.61150053241</v>
      </c>
      <c r="I1680" t="s">
        <v>7309</v>
      </c>
      <c r="J1680">
        <v>60</v>
      </c>
      <c r="K1680" t="s">
        <v>20</v>
      </c>
      <c r="L1680" s="2" t="s">
        <v>30</v>
      </c>
      <c r="M1680" s="3">
        <v>140.13999999999999</v>
      </c>
      <c r="N1680">
        <v>1</v>
      </c>
      <c r="O1680">
        <v>0.14013999999999999</v>
      </c>
      <c r="P1680" s="2" t="s">
        <v>1473</v>
      </c>
      <c r="Q1680" t="s">
        <v>7301</v>
      </c>
      <c r="R1680" t="s">
        <v>1044</v>
      </c>
      <c r="S1680" t="s">
        <v>1045</v>
      </c>
      <c r="T1680" t="s">
        <v>2073</v>
      </c>
      <c r="U1680">
        <v>2.3684033796307631</v>
      </c>
      <c r="V1680" t="s">
        <v>1047</v>
      </c>
      <c r="W1680" t="s">
        <v>1047</v>
      </c>
    </row>
    <row r="1681" spans="1:23" x14ac:dyDescent="0.3">
      <c r="A1681" t="s">
        <v>1036</v>
      </c>
      <c r="B1681" t="s">
        <v>712</v>
      </c>
      <c r="C1681" t="s">
        <v>712</v>
      </c>
      <c r="D1681">
        <v>59800</v>
      </c>
      <c r="E1681" t="s">
        <v>7310</v>
      </c>
      <c r="F1681" t="s">
        <v>2094</v>
      </c>
      <c r="G1681" s="1" t="s">
        <v>7241</v>
      </c>
      <c r="H1681">
        <v>45815.599151423608</v>
      </c>
      <c r="I1681" t="s">
        <v>7311</v>
      </c>
      <c r="J1681">
        <v>60</v>
      </c>
      <c r="K1681" t="s">
        <v>20</v>
      </c>
      <c r="L1681" s="2" t="s">
        <v>30</v>
      </c>
      <c r="M1681" s="3">
        <v>107.2</v>
      </c>
      <c r="N1681">
        <v>1</v>
      </c>
      <c r="O1681">
        <v>0.1072</v>
      </c>
      <c r="P1681" s="2" t="s">
        <v>2092</v>
      </c>
      <c r="Q1681" t="s">
        <v>7301</v>
      </c>
      <c r="R1681" t="s">
        <v>1044</v>
      </c>
      <c r="S1681" t="s">
        <v>1045</v>
      </c>
      <c r="T1681" t="s">
        <v>2073</v>
      </c>
      <c r="U1681">
        <v>2.8442971643526112</v>
      </c>
      <c r="V1681" t="s">
        <v>1047</v>
      </c>
      <c r="W1681" t="s">
        <v>1047</v>
      </c>
    </row>
    <row r="1682" spans="1:23" x14ac:dyDescent="0.3">
      <c r="A1682" t="s">
        <v>1036</v>
      </c>
      <c r="B1682" t="s">
        <v>100</v>
      </c>
      <c r="C1682" t="s">
        <v>100</v>
      </c>
      <c r="D1682">
        <v>50482</v>
      </c>
      <c r="E1682" t="s">
        <v>7312</v>
      </c>
      <c r="F1682" t="s">
        <v>7313</v>
      </c>
      <c r="G1682" s="1" t="s">
        <v>1047</v>
      </c>
      <c r="H1682">
        <v>45815.560208935189</v>
      </c>
      <c r="I1682" t="s">
        <v>7314</v>
      </c>
      <c r="J1682">
        <v>50</v>
      </c>
      <c r="K1682" t="s">
        <v>20</v>
      </c>
      <c r="L1682" s="2" t="s">
        <v>30</v>
      </c>
      <c r="M1682" s="3">
        <v>36.299999999999997</v>
      </c>
      <c r="N1682">
        <v>1</v>
      </c>
      <c r="O1682">
        <v>3.6299999999999999E-2</v>
      </c>
      <c r="P1682" s="2" t="s">
        <v>1655</v>
      </c>
      <c r="Q1682" t="s">
        <v>7301</v>
      </c>
      <c r="R1682" t="s">
        <v>1044</v>
      </c>
      <c r="S1682" t="s">
        <v>1045</v>
      </c>
      <c r="T1682" t="s">
        <v>2073</v>
      </c>
      <c r="U1682">
        <v>2.6807923611122528</v>
      </c>
      <c r="V1682" t="s">
        <v>1047</v>
      </c>
      <c r="W1682" t="s">
        <v>1047</v>
      </c>
    </row>
    <row r="1683" spans="1:23" x14ac:dyDescent="0.3">
      <c r="A1683" t="s">
        <v>1036</v>
      </c>
      <c r="B1683" t="s">
        <v>100</v>
      </c>
      <c r="C1683" t="s">
        <v>100</v>
      </c>
      <c r="D1683">
        <v>56618</v>
      </c>
      <c r="E1683" t="s">
        <v>7315</v>
      </c>
      <c r="F1683" t="s">
        <v>4290</v>
      </c>
      <c r="G1683" s="1" t="s">
        <v>5197</v>
      </c>
      <c r="H1683">
        <v>45815.560206770831</v>
      </c>
      <c r="I1683" t="s">
        <v>7316</v>
      </c>
      <c r="J1683">
        <v>60</v>
      </c>
      <c r="K1683" t="s">
        <v>20</v>
      </c>
      <c r="L1683" s="2" t="s">
        <v>30</v>
      </c>
      <c r="M1683" s="3">
        <v>36.299999999999997</v>
      </c>
      <c r="N1683">
        <v>1</v>
      </c>
      <c r="O1683">
        <v>3.6299999999999999E-2</v>
      </c>
      <c r="P1683" s="2" t="s">
        <v>1655</v>
      </c>
      <c r="Q1683" t="s">
        <v>7301</v>
      </c>
      <c r="R1683" t="s">
        <v>1044</v>
      </c>
      <c r="S1683" t="s">
        <v>1045</v>
      </c>
      <c r="T1683" t="s">
        <v>2073</v>
      </c>
      <c r="U1683">
        <v>2.796956921294623</v>
      </c>
      <c r="V1683" t="s">
        <v>1047</v>
      </c>
      <c r="W1683" t="s">
        <v>1047</v>
      </c>
    </row>
    <row r="1684" spans="1:23" x14ac:dyDescent="0.3">
      <c r="A1684" t="s">
        <v>1036</v>
      </c>
      <c r="B1684" t="s">
        <v>100</v>
      </c>
      <c r="C1684" t="s">
        <v>100</v>
      </c>
      <c r="D1684">
        <v>56618</v>
      </c>
      <c r="E1684" t="s">
        <v>7317</v>
      </c>
      <c r="F1684" t="s">
        <v>7318</v>
      </c>
      <c r="G1684" s="1" t="s">
        <v>5237</v>
      </c>
      <c r="H1684">
        <v>45815.554574305563</v>
      </c>
      <c r="I1684" t="s">
        <v>7319</v>
      </c>
      <c r="J1684">
        <v>60</v>
      </c>
      <c r="K1684" t="s">
        <v>20</v>
      </c>
      <c r="L1684" s="2" t="s">
        <v>30</v>
      </c>
      <c r="M1684" s="3">
        <v>36.299999999999997</v>
      </c>
      <c r="N1684">
        <v>1</v>
      </c>
      <c r="O1684">
        <v>3.6299999999999999E-2</v>
      </c>
      <c r="P1684" s="2" t="s">
        <v>1655</v>
      </c>
      <c r="Q1684" t="s">
        <v>7301</v>
      </c>
      <c r="R1684" t="s">
        <v>1044</v>
      </c>
      <c r="S1684" t="s">
        <v>1045</v>
      </c>
      <c r="T1684" t="s">
        <v>2073</v>
      </c>
      <c r="U1684">
        <v>2.9332907175921719</v>
      </c>
      <c r="V1684" t="s">
        <v>1047</v>
      </c>
      <c r="W1684" t="s">
        <v>1047</v>
      </c>
    </row>
    <row r="1685" spans="1:23" x14ac:dyDescent="0.3">
      <c r="A1685" t="s">
        <v>1036</v>
      </c>
      <c r="B1685" t="s">
        <v>100</v>
      </c>
      <c r="C1685" t="s">
        <v>100</v>
      </c>
      <c r="D1685">
        <v>56618</v>
      </c>
      <c r="E1685" t="s">
        <v>7320</v>
      </c>
      <c r="F1685" t="s">
        <v>7318</v>
      </c>
      <c r="G1685" s="1" t="s">
        <v>3491</v>
      </c>
      <c r="H1685">
        <v>45815.554573032408</v>
      </c>
      <c r="I1685" t="s">
        <v>7321</v>
      </c>
      <c r="J1685">
        <v>60</v>
      </c>
      <c r="K1685" t="s">
        <v>20</v>
      </c>
      <c r="L1685" s="2" t="s">
        <v>30</v>
      </c>
      <c r="M1685" s="3">
        <v>36.299999999999997</v>
      </c>
      <c r="N1685">
        <v>1</v>
      </c>
      <c r="O1685">
        <v>3.6299999999999999E-2</v>
      </c>
      <c r="P1685" s="2" t="s">
        <v>1655</v>
      </c>
      <c r="Q1685" t="s">
        <v>7301</v>
      </c>
      <c r="R1685" t="s">
        <v>1044</v>
      </c>
      <c r="S1685" t="s">
        <v>1045</v>
      </c>
      <c r="T1685" t="s">
        <v>2073</v>
      </c>
      <c r="U1685">
        <v>2.9757246875014971</v>
      </c>
      <c r="V1685" t="s">
        <v>1047</v>
      </c>
      <c r="W1685" t="s">
        <v>1047</v>
      </c>
    </row>
    <row r="1686" spans="1:23" x14ac:dyDescent="0.3">
      <c r="A1686" t="s">
        <v>1036</v>
      </c>
      <c r="B1686" t="s">
        <v>100</v>
      </c>
      <c r="C1686" t="s">
        <v>100</v>
      </c>
      <c r="D1686">
        <v>56618</v>
      </c>
      <c r="E1686" t="s">
        <v>7322</v>
      </c>
      <c r="F1686" t="s">
        <v>7323</v>
      </c>
      <c r="G1686" s="1" t="s">
        <v>7324</v>
      </c>
      <c r="H1686">
        <v>45815.55457158565</v>
      </c>
      <c r="I1686" t="s">
        <v>7325</v>
      </c>
      <c r="J1686">
        <v>60</v>
      </c>
      <c r="K1686" t="s">
        <v>20</v>
      </c>
      <c r="L1686" s="2" t="s">
        <v>30</v>
      </c>
      <c r="M1686" s="3">
        <v>36.299999999999997</v>
      </c>
      <c r="N1686">
        <v>1</v>
      </c>
      <c r="O1686">
        <v>3.6299999999999999E-2</v>
      </c>
      <c r="P1686" s="2" t="s">
        <v>1655</v>
      </c>
      <c r="Q1686" t="s">
        <v>7301</v>
      </c>
      <c r="R1686" t="s">
        <v>1044</v>
      </c>
      <c r="S1686" t="s">
        <v>1045</v>
      </c>
      <c r="T1686" t="s">
        <v>2073</v>
      </c>
      <c r="U1686">
        <v>2.6001150462980149</v>
      </c>
      <c r="V1686" t="s">
        <v>1047</v>
      </c>
      <c r="W1686" t="s">
        <v>1047</v>
      </c>
    </row>
    <row r="1687" spans="1:23" x14ac:dyDescent="0.3">
      <c r="A1687" t="s">
        <v>1036</v>
      </c>
      <c r="B1687" t="s">
        <v>100</v>
      </c>
      <c r="C1687" t="s">
        <v>100</v>
      </c>
      <c r="D1687">
        <v>50482</v>
      </c>
      <c r="E1687" t="s">
        <v>7326</v>
      </c>
      <c r="F1687" t="s">
        <v>4277</v>
      </c>
      <c r="G1687" s="1" t="s">
        <v>1047</v>
      </c>
      <c r="H1687">
        <v>45815.554570324071</v>
      </c>
      <c r="I1687" t="s">
        <v>7327</v>
      </c>
      <c r="J1687">
        <v>50</v>
      </c>
      <c r="K1687" t="s">
        <v>20</v>
      </c>
      <c r="L1687" s="2" t="s">
        <v>30</v>
      </c>
      <c r="M1687" s="3">
        <v>36.299999999999997</v>
      </c>
      <c r="N1687">
        <v>1</v>
      </c>
      <c r="O1687">
        <v>3.6299999999999999E-2</v>
      </c>
      <c r="P1687" s="2" t="s">
        <v>1655</v>
      </c>
      <c r="Q1687" t="s">
        <v>7301</v>
      </c>
      <c r="R1687" t="s">
        <v>1044</v>
      </c>
      <c r="S1687" t="s">
        <v>1045</v>
      </c>
      <c r="T1687" t="s">
        <v>2073</v>
      </c>
      <c r="U1687">
        <v>2.700087233795784</v>
      </c>
      <c r="V1687" t="s">
        <v>1047</v>
      </c>
      <c r="W1687" t="s">
        <v>1047</v>
      </c>
    </row>
    <row r="1688" spans="1:23" x14ac:dyDescent="0.3">
      <c r="A1688" t="s">
        <v>1036</v>
      </c>
      <c r="B1688" t="s">
        <v>100</v>
      </c>
      <c r="C1688" t="s">
        <v>100</v>
      </c>
      <c r="D1688">
        <v>56618</v>
      </c>
      <c r="E1688" t="s">
        <v>7328</v>
      </c>
      <c r="F1688" t="s">
        <v>7318</v>
      </c>
      <c r="G1688" s="1" t="s">
        <v>7329</v>
      </c>
      <c r="H1688">
        <v>45815.554568692132</v>
      </c>
      <c r="I1688" t="s">
        <v>7330</v>
      </c>
      <c r="J1688">
        <v>60</v>
      </c>
      <c r="K1688" t="s">
        <v>20</v>
      </c>
      <c r="L1688" s="2" t="s">
        <v>30</v>
      </c>
      <c r="M1688" s="3">
        <v>36.299999999999997</v>
      </c>
      <c r="N1688">
        <v>1</v>
      </c>
      <c r="O1688">
        <v>3.6299999999999999E-2</v>
      </c>
      <c r="P1688" s="2" t="s">
        <v>1655</v>
      </c>
      <c r="Q1688" t="s">
        <v>7301</v>
      </c>
      <c r="R1688" t="s">
        <v>1044</v>
      </c>
      <c r="S1688" t="s">
        <v>1045</v>
      </c>
      <c r="T1688" t="s">
        <v>2073</v>
      </c>
      <c r="U1688">
        <v>2.9314691203690022</v>
      </c>
      <c r="V1688" t="s">
        <v>1047</v>
      </c>
      <c r="W1688" t="s">
        <v>1047</v>
      </c>
    </row>
    <row r="1689" spans="1:23" x14ac:dyDescent="0.3">
      <c r="A1689" t="s">
        <v>1036</v>
      </c>
      <c r="B1689" t="s">
        <v>100</v>
      </c>
      <c r="C1689" t="s">
        <v>100</v>
      </c>
      <c r="D1689">
        <v>50482</v>
      </c>
      <c r="E1689" t="s">
        <v>7331</v>
      </c>
      <c r="F1689" t="s">
        <v>7313</v>
      </c>
      <c r="G1689" s="1" t="s">
        <v>1047</v>
      </c>
      <c r="H1689">
        <v>45815.55456344907</v>
      </c>
      <c r="I1689" t="s">
        <v>7332</v>
      </c>
      <c r="J1689">
        <v>50</v>
      </c>
      <c r="K1689" t="s">
        <v>20</v>
      </c>
      <c r="L1689" s="2" t="s">
        <v>30</v>
      </c>
      <c r="M1689" s="3">
        <v>36.299999999999997</v>
      </c>
      <c r="N1689">
        <v>1</v>
      </c>
      <c r="O1689">
        <v>3.6299999999999999E-2</v>
      </c>
      <c r="P1689" s="2" t="s">
        <v>1655</v>
      </c>
      <c r="Q1689" t="s">
        <v>7301</v>
      </c>
      <c r="R1689" t="s">
        <v>1044</v>
      </c>
      <c r="S1689" t="s">
        <v>1045</v>
      </c>
      <c r="T1689" t="s">
        <v>2073</v>
      </c>
      <c r="U1689">
        <v>2.6803264930567821</v>
      </c>
      <c r="V1689" t="s">
        <v>1047</v>
      </c>
      <c r="W1689" t="s">
        <v>1047</v>
      </c>
    </row>
    <row r="1690" spans="1:23" x14ac:dyDescent="0.3">
      <c r="A1690" t="s">
        <v>1036</v>
      </c>
      <c r="B1690" t="s">
        <v>1030</v>
      </c>
      <c r="C1690" t="s">
        <v>1030</v>
      </c>
      <c r="D1690">
        <v>59337</v>
      </c>
      <c r="E1690" t="s">
        <v>7333</v>
      </c>
      <c r="F1690" t="s">
        <v>7334</v>
      </c>
      <c r="G1690" s="1" t="s">
        <v>7335</v>
      </c>
      <c r="H1690">
        <v>45815.548566400466</v>
      </c>
      <c r="I1690" t="s">
        <v>1128</v>
      </c>
      <c r="J1690">
        <v>60</v>
      </c>
      <c r="K1690" t="s">
        <v>20</v>
      </c>
      <c r="L1690" s="2" t="s">
        <v>30</v>
      </c>
      <c r="M1690" s="3">
        <v>62</v>
      </c>
      <c r="N1690">
        <v>1</v>
      </c>
      <c r="O1690">
        <v>6.2E-2</v>
      </c>
      <c r="P1690" s="2" t="s">
        <v>1047</v>
      </c>
      <c r="Q1690" t="s">
        <v>7336</v>
      </c>
      <c r="R1690" t="s">
        <v>1044</v>
      </c>
      <c r="S1690" t="s">
        <v>1047</v>
      </c>
      <c r="T1690" t="s">
        <v>2073</v>
      </c>
      <c r="U1690">
        <v>2.2541090277809421</v>
      </c>
      <c r="V1690" t="s">
        <v>1047</v>
      </c>
      <c r="W1690" t="s">
        <v>1047</v>
      </c>
    </row>
    <row r="1691" spans="1:23" x14ac:dyDescent="0.3">
      <c r="A1691" t="s">
        <v>1036</v>
      </c>
      <c r="B1691" t="s">
        <v>980</v>
      </c>
      <c r="C1691" t="s">
        <v>980</v>
      </c>
      <c r="D1691">
        <v>60494</v>
      </c>
      <c r="E1691" t="s">
        <v>7337</v>
      </c>
      <c r="F1691" t="s">
        <v>4265</v>
      </c>
      <c r="G1691" s="1" t="s">
        <v>5891</v>
      </c>
      <c r="H1691">
        <v>45815.487313055557</v>
      </c>
      <c r="I1691" t="s">
        <v>7338</v>
      </c>
      <c r="J1691">
        <v>60</v>
      </c>
      <c r="K1691" t="s">
        <v>20</v>
      </c>
      <c r="L1691" s="2" t="s">
        <v>30</v>
      </c>
      <c r="M1691" s="3">
        <v>84</v>
      </c>
      <c r="N1691">
        <v>1</v>
      </c>
      <c r="O1691">
        <v>8.4000000000000005E-2</v>
      </c>
      <c r="P1691" s="2" t="s">
        <v>5774</v>
      </c>
      <c r="Q1691" t="s">
        <v>7301</v>
      </c>
      <c r="R1691" t="s">
        <v>1044</v>
      </c>
      <c r="S1691" t="s">
        <v>1045</v>
      </c>
      <c r="T1691" t="s">
        <v>2088</v>
      </c>
      <c r="U1691">
        <v>3.2277979166683508</v>
      </c>
      <c r="V1691" t="s">
        <v>1047</v>
      </c>
      <c r="W1691" t="s">
        <v>1047</v>
      </c>
    </row>
    <row r="1692" spans="1:23" x14ac:dyDescent="0.3">
      <c r="A1692" t="s">
        <v>1036</v>
      </c>
      <c r="B1692" t="s">
        <v>554</v>
      </c>
      <c r="C1692" t="s">
        <v>554</v>
      </c>
      <c r="D1692">
        <v>58504</v>
      </c>
      <c r="E1692" t="s">
        <v>7339</v>
      </c>
      <c r="F1692" t="s">
        <v>2075</v>
      </c>
      <c r="G1692" s="1" t="s">
        <v>4774</v>
      </c>
      <c r="H1692">
        <v>45815.425538229167</v>
      </c>
      <c r="I1692" t="s">
        <v>7340</v>
      </c>
      <c r="J1692">
        <v>60</v>
      </c>
      <c r="K1692" t="s">
        <v>20</v>
      </c>
      <c r="L1692" s="2" t="s">
        <v>30</v>
      </c>
      <c r="M1692" s="3">
        <v>140.13999999999999</v>
      </c>
      <c r="N1692">
        <v>1</v>
      </c>
      <c r="O1692">
        <v>0.14013999999999999</v>
      </c>
      <c r="P1692" s="2" t="s">
        <v>1473</v>
      </c>
      <c r="Q1692" t="s">
        <v>7301</v>
      </c>
      <c r="R1692" t="s">
        <v>1044</v>
      </c>
      <c r="S1692" t="s">
        <v>1045</v>
      </c>
      <c r="T1692" t="s">
        <v>2073</v>
      </c>
      <c r="U1692">
        <v>2.3880175462982152</v>
      </c>
      <c r="V1692" t="s">
        <v>1047</v>
      </c>
      <c r="W1692" t="s">
        <v>1047</v>
      </c>
    </row>
    <row r="1693" spans="1:23" x14ac:dyDescent="0.3">
      <c r="A1693" t="s">
        <v>1036</v>
      </c>
      <c r="B1693" t="s">
        <v>554</v>
      </c>
      <c r="C1693" t="s">
        <v>554</v>
      </c>
      <c r="D1693">
        <v>49086</v>
      </c>
      <c r="E1693" t="s">
        <v>7341</v>
      </c>
      <c r="F1693" t="s">
        <v>7342</v>
      </c>
      <c r="G1693" s="1" t="s">
        <v>1047</v>
      </c>
      <c r="H1693">
        <v>45815.425534791662</v>
      </c>
      <c r="I1693" t="s">
        <v>7343</v>
      </c>
      <c r="J1693">
        <v>50</v>
      </c>
      <c r="K1693" t="s">
        <v>20</v>
      </c>
      <c r="L1693" s="2" t="s">
        <v>30</v>
      </c>
      <c r="M1693" s="3">
        <v>140.13999999999999</v>
      </c>
      <c r="N1693">
        <v>1</v>
      </c>
      <c r="O1693">
        <v>0.14013999999999999</v>
      </c>
      <c r="P1693" s="2" t="s">
        <v>1473</v>
      </c>
      <c r="Q1693" t="s">
        <v>7301</v>
      </c>
      <c r="R1693" t="s">
        <v>1044</v>
      </c>
      <c r="S1693" t="s">
        <v>1045</v>
      </c>
      <c r="T1693" t="s">
        <v>2088</v>
      </c>
      <c r="U1693">
        <v>3.3117342476834888</v>
      </c>
      <c r="V1693" t="s">
        <v>1047</v>
      </c>
      <c r="W1693" t="s">
        <v>1047</v>
      </c>
    </row>
    <row r="1694" spans="1:23" x14ac:dyDescent="0.3">
      <c r="A1694" t="s">
        <v>1036</v>
      </c>
      <c r="B1694" t="s">
        <v>696</v>
      </c>
      <c r="C1694" t="s">
        <v>696</v>
      </c>
      <c r="D1694">
        <v>59002</v>
      </c>
      <c r="E1694" t="s">
        <v>7344</v>
      </c>
      <c r="F1694" t="s">
        <v>7345</v>
      </c>
      <c r="G1694" s="1" t="s">
        <v>2852</v>
      </c>
      <c r="H1694">
        <v>45815.405780937501</v>
      </c>
      <c r="I1694" t="s">
        <v>7346</v>
      </c>
      <c r="J1694">
        <v>60</v>
      </c>
      <c r="K1694" t="s">
        <v>20</v>
      </c>
      <c r="L1694" s="2" t="s">
        <v>30</v>
      </c>
      <c r="M1694" s="3">
        <v>102.8</v>
      </c>
      <c r="N1694">
        <v>1</v>
      </c>
      <c r="O1694">
        <v>0.1028</v>
      </c>
      <c r="P1694" s="2" t="s">
        <v>2521</v>
      </c>
      <c r="Q1694" t="s">
        <v>7301</v>
      </c>
      <c r="R1694" t="s">
        <v>1044</v>
      </c>
      <c r="S1694" t="s">
        <v>1045</v>
      </c>
      <c r="T1694" t="s">
        <v>2111</v>
      </c>
      <c r="U1694">
        <v>4.4492084837984294</v>
      </c>
      <c r="V1694" t="s">
        <v>1047</v>
      </c>
      <c r="W1694" t="s">
        <v>1047</v>
      </c>
    </row>
    <row r="1695" spans="1:23" x14ac:dyDescent="0.3">
      <c r="A1695" t="s">
        <v>1036</v>
      </c>
      <c r="B1695" t="s">
        <v>696</v>
      </c>
      <c r="C1695" t="s">
        <v>696</v>
      </c>
      <c r="D1695">
        <v>61177</v>
      </c>
      <c r="E1695" t="s">
        <v>7347</v>
      </c>
      <c r="F1695" t="s">
        <v>2097</v>
      </c>
      <c r="G1695" s="1" t="s">
        <v>7348</v>
      </c>
      <c r="H1695">
        <v>45815.405777685177</v>
      </c>
      <c r="I1695" t="s">
        <v>7349</v>
      </c>
      <c r="J1695">
        <v>60</v>
      </c>
      <c r="K1695" t="s">
        <v>20</v>
      </c>
      <c r="L1695" s="2" t="s">
        <v>30</v>
      </c>
      <c r="M1695" s="3">
        <v>102.8</v>
      </c>
      <c r="N1695">
        <v>1</v>
      </c>
      <c r="O1695">
        <v>0.1028</v>
      </c>
      <c r="P1695" s="2" t="s">
        <v>2521</v>
      </c>
      <c r="Q1695" t="s">
        <v>7301</v>
      </c>
      <c r="R1695" t="s">
        <v>1044</v>
      </c>
      <c r="S1695" t="s">
        <v>1045</v>
      </c>
      <c r="T1695" t="s">
        <v>2088</v>
      </c>
      <c r="U1695">
        <v>3.2624962615736881</v>
      </c>
      <c r="V1695" t="s">
        <v>1047</v>
      </c>
      <c r="W1695" t="s">
        <v>1047</v>
      </c>
    </row>
    <row r="1696" spans="1:23" x14ac:dyDescent="0.3">
      <c r="A1696" t="s">
        <v>1036</v>
      </c>
      <c r="B1696" t="s">
        <v>100</v>
      </c>
      <c r="C1696" t="s">
        <v>100</v>
      </c>
      <c r="D1696">
        <v>56618</v>
      </c>
      <c r="E1696" t="s">
        <v>7350</v>
      </c>
      <c r="F1696" t="s">
        <v>7323</v>
      </c>
      <c r="G1696" s="1" t="s">
        <v>7351</v>
      </c>
      <c r="H1696">
        <v>45815.319083912043</v>
      </c>
      <c r="I1696" t="s">
        <v>7352</v>
      </c>
      <c r="J1696">
        <v>60</v>
      </c>
      <c r="K1696" t="s">
        <v>20</v>
      </c>
      <c r="L1696" s="2" t="s">
        <v>30</v>
      </c>
      <c r="M1696" s="3">
        <v>36.299999999999997</v>
      </c>
      <c r="N1696">
        <v>1</v>
      </c>
      <c r="O1696">
        <v>3.6299999999999999E-2</v>
      </c>
      <c r="P1696" s="2" t="s">
        <v>1655</v>
      </c>
      <c r="Q1696" t="s">
        <v>7301</v>
      </c>
      <c r="R1696" t="s">
        <v>1044</v>
      </c>
      <c r="S1696" t="s">
        <v>1045</v>
      </c>
      <c r="T1696" t="s">
        <v>2073</v>
      </c>
      <c r="U1696">
        <v>2.6037171874995688</v>
      </c>
      <c r="V1696" t="s">
        <v>1047</v>
      </c>
      <c r="W1696" t="s">
        <v>1047</v>
      </c>
    </row>
    <row r="1697" spans="1:23" x14ac:dyDescent="0.3">
      <c r="A1697" t="s">
        <v>1036</v>
      </c>
      <c r="B1697" t="s">
        <v>712</v>
      </c>
      <c r="C1697" t="s">
        <v>712</v>
      </c>
      <c r="D1697">
        <v>59800</v>
      </c>
      <c r="E1697" t="s">
        <v>7353</v>
      </c>
      <c r="F1697" t="s">
        <v>7354</v>
      </c>
      <c r="G1697" s="1" t="s">
        <v>2030</v>
      </c>
      <c r="H1697">
        <v>45814.944374918981</v>
      </c>
      <c r="I1697" t="s">
        <v>7355</v>
      </c>
      <c r="J1697">
        <v>60</v>
      </c>
      <c r="K1697" t="s">
        <v>20</v>
      </c>
      <c r="L1697" s="2" t="s">
        <v>30</v>
      </c>
      <c r="M1697" s="3">
        <v>107.2</v>
      </c>
      <c r="N1697">
        <v>1</v>
      </c>
      <c r="O1697">
        <v>0.1072</v>
      </c>
      <c r="P1697" s="2" t="s">
        <v>2092</v>
      </c>
      <c r="Q1697" t="s">
        <v>7301</v>
      </c>
      <c r="R1697" t="s">
        <v>1044</v>
      </c>
      <c r="S1697" t="s">
        <v>1105</v>
      </c>
      <c r="T1697" t="s">
        <v>2088</v>
      </c>
      <c r="U1697">
        <v>3.067862581017835</v>
      </c>
      <c r="V1697" t="s">
        <v>1047</v>
      </c>
      <c r="W1697" t="s">
        <v>1047</v>
      </c>
    </row>
    <row r="1698" spans="1:23" x14ac:dyDescent="0.3">
      <c r="A1698" t="s">
        <v>1036</v>
      </c>
      <c r="B1698" t="s">
        <v>728</v>
      </c>
      <c r="C1698" t="s">
        <v>728</v>
      </c>
      <c r="D1698">
        <v>61426</v>
      </c>
      <c r="E1698" t="s">
        <v>7356</v>
      </c>
      <c r="F1698" t="s">
        <v>7318</v>
      </c>
      <c r="G1698" s="1" t="s">
        <v>5517</v>
      </c>
      <c r="H1698">
        <v>45814.924553506942</v>
      </c>
      <c r="I1698" t="s">
        <v>7357</v>
      </c>
      <c r="J1698">
        <v>60</v>
      </c>
      <c r="K1698" t="s">
        <v>20</v>
      </c>
      <c r="L1698" s="2" t="s">
        <v>30</v>
      </c>
      <c r="M1698" s="3">
        <v>75.5</v>
      </c>
      <c r="N1698">
        <v>1</v>
      </c>
      <c r="O1698">
        <v>7.5499999999999998E-2</v>
      </c>
      <c r="P1698" s="2" t="s">
        <v>1047</v>
      </c>
      <c r="Q1698" t="s">
        <v>7301</v>
      </c>
      <c r="R1698" t="s">
        <v>1044</v>
      </c>
      <c r="S1698" t="s">
        <v>1105</v>
      </c>
      <c r="T1698" t="s">
        <v>2073</v>
      </c>
      <c r="U1698">
        <v>2.949343576387037</v>
      </c>
      <c r="V1698" t="s">
        <v>1047</v>
      </c>
      <c r="W1698" t="s">
        <v>1047</v>
      </c>
    </row>
    <row r="1699" spans="1:23" x14ac:dyDescent="0.3">
      <c r="A1699" t="s">
        <v>1036</v>
      </c>
      <c r="B1699" t="s">
        <v>100</v>
      </c>
      <c r="C1699" t="s">
        <v>100</v>
      </c>
      <c r="D1699">
        <v>56618</v>
      </c>
      <c r="E1699" t="s">
        <v>7358</v>
      </c>
      <c r="F1699" t="s">
        <v>4290</v>
      </c>
      <c r="G1699" s="1" t="s">
        <v>7359</v>
      </c>
      <c r="H1699">
        <v>45814.914761550928</v>
      </c>
      <c r="I1699" t="s">
        <v>7360</v>
      </c>
      <c r="J1699">
        <v>60</v>
      </c>
      <c r="K1699" t="s">
        <v>20</v>
      </c>
      <c r="L1699" s="2" t="s">
        <v>30</v>
      </c>
      <c r="M1699" s="3">
        <v>36.299999999999997</v>
      </c>
      <c r="N1699">
        <v>1</v>
      </c>
      <c r="O1699">
        <v>3.6299999999999999E-2</v>
      </c>
      <c r="P1699" s="2" t="s">
        <v>1655</v>
      </c>
      <c r="Q1699" t="s">
        <v>7301</v>
      </c>
      <c r="R1699" t="s">
        <v>1044</v>
      </c>
      <c r="S1699" t="s">
        <v>1105</v>
      </c>
      <c r="T1699" t="s">
        <v>2073</v>
      </c>
      <c r="U1699">
        <v>2.8341331597184758</v>
      </c>
      <c r="V1699" t="s">
        <v>1047</v>
      </c>
      <c r="W1699" t="s">
        <v>1047</v>
      </c>
    </row>
    <row r="1700" spans="1:23" x14ac:dyDescent="0.3">
      <c r="A1700" t="s">
        <v>1036</v>
      </c>
      <c r="B1700" t="s">
        <v>100</v>
      </c>
      <c r="C1700" t="s">
        <v>100</v>
      </c>
      <c r="D1700">
        <v>56618</v>
      </c>
      <c r="E1700" t="s">
        <v>7361</v>
      </c>
      <c r="F1700" t="s">
        <v>2094</v>
      </c>
      <c r="G1700" s="1" t="s">
        <v>5023</v>
      </c>
      <c r="H1700">
        <v>45814.913284629627</v>
      </c>
      <c r="I1700" t="s">
        <v>7362</v>
      </c>
      <c r="J1700">
        <v>60</v>
      </c>
      <c r="K1700" t="s">
        <v>20</v>
      </c>
      <c r="L1700" s="2" t="s">
        <v>30</v>
      </c>
      <c r="M1700" s="3">
        <v>36.299999999999997</v>
      </c>
      <c r="N1700">
        <v>1</v>
      </c>
      <c r="O1700">
        <v>3.6299999999999999E-2</v>
      </c>
      <c r="P1700" s="2" t="s">
        <v>1655</v>
      </c>
      <c r="Q1700" t="s">
        <v>7301</v>
      </c>
      <c r="R1700" t="s">
        <v>1044</v>
      </c>
      <c r="S1700" t="s">
        <v>1105</v>
      </c>
      <c r="T1700" t="s">
        <v>2073</v>
      </c>
      <c r="U1700">
        <v>2.8888247685172241</v>
      </c>
      <c r="V1700" t="s">
        <v>1047</v>
      </c>
      <c r="W1700" t="s">
        <v>1047</v>
      </c>
    </row>
    <row r="1701" spans="1:23" x14ac:dyDescent="0.3">
      <c r="A1701" t="s">
        <v>1036</v>
      </c>
      <c r="B1701" t="s">
        <v>220</v>
      </c>
      <c r="C1701" t="s">
        <v>220</v>
      </c>
      <c r="D1701">
        <v>59891</v>
      </c>
      <c r="E1701" t="s">
        <v>7363</v>
      </c>
      <c r="F1701" t="s">
        <v>7364</v>
      </c>
      <c r="G1701" s="1" t="s">
        <v>7365</v>
      </c>
      <c r="H1701">
        <v>45814.806830613423</v>
      </c>
      <c r="I1701" t="s">
        <v>7366</v>
      </c>
      <c r="J1701">
        <v>60</v>
      </c>
      <c r="K1701" t="s">
        <v>20</v>
      </c>
      <c r="L1701" s="2" t="s">
        <v>30</v>
      </c>
      <c r="M1701" s="3">
        <v>85.3</v>
      </c>
      <c r="N1701">
        <v>1</v>
      </c>
      <c r="O1701">
        <v>8.5300000000000001E-2</v>
      </c>
      <c r="P1701" s="2" t="s">
        <v>2350</v>
      </c>
      <c r="Q1701" t="s">
        <v>7301</v>
      </c>
      <c r="R1701" t="s">
        <v>1044</v>
      </c>
      <c r="S1701" t="s">
        <v>1105</v>
      </c>
      <c r="T1701" t="s">
        <v>1486</v>
      </c>
      <c r="U1701">
        <v>20.122808217594869</v>
      </c>
      <c r="V1701" t="s">
        <v>1047</v>
      </c>
      <c r="W1701" t="s">
        <v>1047</v>
      </c>
    </row>
    <row r="1702" spans="1:23" x14ac:dyDescent="0.3">
      <c r="A1702" t="s">
        <v>1036</v>
      </c>
      <c r="B1702" t="s">
        <v>880</v>
      </c>
      <c r="C1702" t="s">
        <v>880</v>
      </c>
      <c r="D1702">
        <v>59894</v>
      </c>
      <c r="E1702" t="s">
        <v>7367</v>
      </c>
      <c r="F1702" t="s">
        <v>7318</v>
      </c>
      <c r="G1702" s="1" t="s">
        <v>3849</v>
      </c>
      <c r="H1702">
        <v>45814.669473136571</v>
      </c>
      <c r="I1702" t="s">
        <v>7368</v>
      </c>
      <c r="J1702">
        <v>60</v>
      </c>
      <c r="K1702" t="s">
        <v>20</v>
      </c>
      <c r="L1702" s="2" t="s">
        <v>30</v>
      </c>
      <c r="M1702" s="3">
        <v>56.5</v>
      </c>
      <c r="N1702">
        <v>1</v>
      </c>
      <c r="O1702">
        <v>5.6500000000000002E-2</v>
      </c>
      <c r="P1702" s="2" t="s">
        <v>1047</v>
      </c>
      <c r="Q1702" t="s">
        <v>7301</v>
      </c>
      <c r="R1702" t="s">
        <v>1044</v>
      </c>
      <c r="S1702" t="s">
        <v>1105</v>
      </c>
      <c r="T1702" t="s">
        <v>2073</v>
      </c>
      <c r="U1702">
        <v>2.9591987731473641</v>
      </c>
      <c r="V1702" t="s">
        <v>1047</v>
      </c>
      <c r="W1702" t="s">
        <v>1047</v>
      </c>
    </row>
    <row r="1703" spans="1:23" x14ac:dyDescent="0.3">
      <c r="A1703" t="s">
        <v>1036</v>
      </c>
      <c r="B1703" t="s">
        <v>880</v>
      </c>
      <c r="C1703" t="s">
        <v>880</v>
      </c>
      <c r="D1703">
        <v>59894</v>
      </c>
      <c r="E1703" t="s">
        <v>7369</v>
      </c>
      <c r="F1703" t="s">
        <v>7354</v>
      </c>
      <c r="G1703" s="1" t="s">
        <v>7370</v>
      </c>
      <c r="H1703">
        <v>45814.667795000001</v>
      </c>
      <c r="I1703" t="s">
        <v>7371</v>
      </c>
      <c r="J1703">
        <v>60</v>
      </c>
      <c r="K1703" t="s">
        <v>20</v>
      </c>
      <c r="L1703" s="2" t="s">
        <v>30</v>
      </c>
      <c r="M1703" s="3">
        <v>56.5</v>
      </c>
      <c r="N1703">
        <v>1</v>
      </c>
      <c r="O1703">
        <v>5.6500000000000002E-2</v>
      </c>
      <c r="P1703" s="2" t="s">
        <v>1047</v>
      </c>
      <c r="Q1703" t="s">
        <v>7301</v>
      </c>
      <c r="R1703" t="s">
        <v>1044</v>
      </c>
      <c r="S1703" t="s">
        <v>1105</v>
      </c>
      <c r="T1703" t="s">
        <v>2088</v>
      </c>
      <c r="U1703">
        <v>3.0583537037018691</v>
      </c>
      <c r="V1703" t="s">
        <v>1047</v>
      </c>
      <c r="W1703" t="s">
        <v>1047</v>
      </c>
    </row>
    <row r="1704" spans="1:23" x14ac:dyDescent="0.3">
      <c r="A1704" t="s">
        <v>1036</v>
      </c>
      <c r="B1704" t="s">
        <v>880</v>
      </c>
      <c r="C1704" t="s">
        <v>880</v>
      </c>
      <c r="D1704">
        <v>59894</v>
      </c>
      <c r="E1704" t="s">
        <v>7372</v>
      </c>
      <c r="F1704" t="s">
        <v>7354</v>
      </c>
      <c r="G1704" s="1" t="s">
        <v>7373</v>
      </c>
      <c r="H1704">
        <v>45814.66646537037</v>
      </c>
      <c r="I1704" t="s">
        <v>7374</v>
      </c>
      <c r="J1704">
        <v>60</v>
      </c>
      <c r="K1704" t="s">
        <v>20</v>
      </c>
      <c r="L1704" s="2" t="s">
        <v>30</v>
      </c>
      <c r="M1704" s="3">
        <v>56.5</v>
      </c>
      <c r="N1704">
        <v>1</v>
      </c>
      <c r="O1704">
        <v>5.6500000000000002E-2</v>
      </c>
      <c r="P1704" s="2" t="s">
        <v>1047</v>
      </c>
      <c r="Q1704" t="s">
        <v>7301</v>
      </c>
      <c r="R1704" t="s">
        <v>1044</v>
      </c>
      <c r="S1704" t="s">
        <v>1105</v>
      </c>
      <c r="T1704" t="s">
        <v>2088</v>
      </c>
      <c r="U1704">
        <v>3.051646527776029</v>
      </c>
      <c r="V1704" t="s">
        <v>1047</v>
      </c>
      <c r="W1704" t="s">
        <v>1047</v>
      </c>
    </row>
    <row r="1705" spans="1:23" x14ac:dyDescent="0.3">
      <c r="A1705" t="s">
        <v>1036</v>
      </c>
      <c r="B1705" t="s">
        <v>100</v>
      </c>
      <c r="C1705" t="s">
        <v>100</v>
      </c>
      <c r="D1705">
        <v>44868</v>
      </c>
      <c r="E1705" t="s">
        <v>7375</v>
      </c>
      <c r="F1705" t="s">
        <v>5682</v>
      </c>
      <c r="G1705" s="1" t="s">
        <v>1047</v>
      </c>
      <c r="H1705">
        <v>45814.561559247682</v>
      </c>
      <c r="I1705" t="s">
        <v>7376</v>
      </c>
      <c r="J1705">
        <v>50</v>
      </c>
      <c r="K1705" t="s">
        <v>20</v>
      </c>
      <c r="L1705" s="2" t="s">
        <v>30</v>
      </c>
      <c r="M1705" s="3">
        <v>36.299999999999997</v>
      </c>
      <c r="N1705">
        <v>1</v>
      </c>
      <c r="O1705">
        <v>3.6299999999999999E-2</v>
      </c>
      <c r="P1705" s="2" t="s">
        <v>1655</v>
      </c>
      <c r="Q1705" t="s">
        <v>7301</v>
      </c>
      <c r="R1705" t="s">
        <v>1044</v>
      </c>
      <c r="S1705" t="s">
        <v>1105</v>
      </c>
      <c r="T1705" t="s">
        <v>2088</v>
      </c>
      <c r="U1705">
        <v>3.1218634606484561</v>
      </c>
      <c r="V1705" t="s">
        <v>1047</v>
      </c>
      <c r="W1705" t="s">
        <v>1047</v>
      </c>
    </row>
    <row r="1706" spans="1:23" x14ac:dyDescent="0.3">
      <c r="A1706" t="s">
        <v>1036</v>
      </c>
      <c r="B1706" t="s">
        <v>100</v>
      </c>
      <c r="C1706" t="s">
        <v>100</v>
      </c>
      <c r="D1706">
        <v>56621</v>
      </c>
      <c r="E1706" t="s">
        <v>7377</v>
      </c>
      <c r="F1706" t="s">
        <v>5709</v>
      </c>
      <c r="G1706" s="1" t="s">
        <v>2566</v>
      </c>
      <c r="H1706">
        <v>45814.561557569446</v>
      </c>
      <c r="I1706" t="s">
        <v>7378</v>
      </c>
      <c r="J1706">
        <v>60</v>
      </c>
      <c r="K1706" t="s">
        <v>20</v>
      </c>
      <c r="L1706" s="2" t="s">
        <v>30</v>
      </c>
      <c r="M1706" s="3">
        <v>36.299999999999997</v>
      </c>
      <c r="N1706">
        <v>1</v>
      </c>
      <c r="O1706">
        <v>3.6299999999999999E-2</v>
      </c>
      <c r="P1706" s="2" t="s">
        <v>1655</v>
      </c>
      <c r="Q1706" t="s">
        <v>7301</v>
      </c>
      <c r="R1706" t="s">
        <v>1044</v>
      </c>
      <c r="S1706" t="s">
        <v>1105</v>
      </c>
      <c r="T1706" t="s">
        <v>2088</v>
      </c>
      <c r="U1706">
        <v>3.1336571527790511</v>
      </c>
      <c r="V1706" t="s">
        <v>1047</v>
      </c>
      <c r="W1706" t="s">
        <v>1047</v>
      </c>
    </row>
    <row r="1707" spans="1:23" x14ac:dyDescent="0.3">
      <c r="A1707" t="s">
        <v>1036</v>
      </c>
      <c r="B1707" t="s">
        <v>100</v>
      </c>
      <c r="C1707" t="s">
        <v>100</v>
      </c>
      <c r="D1707">
        <v>56621</v>
      </c>
      <c r="E1707" t="s">
        <v>7379</v>
      </c>
      <c r="F1707" t="s">
        <v>5709</v>
      </c>
      <c r="G1707" s="1" t="s">
        <v>6400</v>
      </c>
      <c r="H1707">
        <v>45814.561555752312</v>
      </c>
      <c r="I1707" t="s">
        <v>7380</v>
      </c>
      <c r="J1707">
        <v>60</v>
      </c>
      <c r="K1707" t="s">
        <v>20</v>
      </c>
      <c r="L1707" s="2" t="s">
        <v>30</v>
      </c>
      <c r="M1707" s="3">
        <v>36.299999999999997</v>
      </c>
      <c r="N1707">
        <v>1</v>
      </c>
      <c r="O1707">
        <v>3.6299999999999999E-2</v>
      </c>
      <c r="P1707" s="2" t="s">
        <v>1655</v>
      </c>
      <c r="Q1707" t="s">
        <v>7301</v>
      </c>
      <c r="R1707" t="s">
        <v>1044</v>
      </c>
      <c r="S1707" t="s">
        <v>1105</v>
      </c>
      <c r="T1707" t="s">
        <v>2088</v>
      </c>
      <c r="U1707">
        <v>3.1349289467616468</v>
      </c>
      <c r="V1707" t="s">
        <v>1047</v>
      </c>
      <c r="W1707" t="s">
        <v>1047</v>
      </c>
    </row>
    <row r="1708" spans="1:23" x14ac:dyDescent="0.3">
      <c r="A1708" t="s">
        <v>1036</v>
      </c>
      <c r="B1708" t="s">
        <v>100</v>
      </c>
      <c r="C1708" t="s">
        <v>100</v>
      </c>
      <c r="D1708">
        <v>55368</v>
      </c>
      <c r="E1708" t="s">
        <v>7381</v>
      </c>
      <c r="F1708" t="s">
        <v>5682</v>
      </c>
      <c r="G1708" s="1" t="s">
        <v>7382</v>
      </c>
      <c r="H1708">
        <v>45814.561553981483</v>
      </c>
      <c r="I1708" t="s">
        <v>7383</v>
      </c>
      <c r="J1708">
        <v>60</v>
      </c>
      <c r="K1708" t="s">
        <v>20</v>
      </c>
      <c r="L1708" s="2" t="s">
        <v>30</v>
      </c>
      <c r="M1708" s="3">
        <v>36.299999999999997</v>
      </c>
      <c r="N1708">
        <v>1</v>
      </c>
      <c r="O1708">
        <v>3.6299999999999999E-2</v>
      </c>
      <c r="P1708" s="2" t="s">
        <v>1655</v>
      </c>
      <c r="Q1708" t="s">
        <v>7301</v>
      </c>
      <c r="R1708" t="s">
        <v>1044</v>
      </c>
      <c r="S1708" t="s">
        <v>1105</v>
      </c>
      <c r="T1708" t="s">
        <v>2088</v>
      </c>
      <c r="U1708">
        <v>3.0974154398136311</v>
      </c>
      <c r="V1708" t="s">
        <v>1047</v>
      </c>
      <c r="W1708" t="s">
        <v>1047</v>
      </c>
    </row>
    <row r="1709" spans="1:23" x14ac:dyDescent="0.3">
      <c r="A1709" t="s">
        <v>1036</v>
      </c>
      <c r="B1709" t="s">
        <v>1011</v>
      </c>
      <c r="C1709" t="s">
        <v>1011</v>
      </c>
      <c r="D1709">
        <v>58450</v>
      </c>
      <c r="E1709" t="s">
        <v>7384</v>
      </c>
      <c r="F1709" t="s">
        <v>5682</v>
      </c>
      <c r="G1709" s="1" t="s">
        <v>3124</v>
      </c>
      <c r="H1709">
        <v>45814.56155244213</v>
      </c>
      <c r="I1709" t="s">
        <v>7385</v>
      </c>
      <c r="J1709">
        <v>60</v>
      </c>
      <c r="K1709" t="s">
        <v>20</v>
      </c>
      <c r="L1709" s="2" t="s">
        <v>30</v>
      </c>
      <c r="M1709" s="3">
        <v>69</v>
      </c>
      <c r="N1709">
        <v>1</v>
      </c>
      <c r="O1709">
        <v>6.9000000000000006E-2</v>
      </c>
      <c r="P1709" s="2" t="s">
        <v>1047</v>
      </c>
      <c r="Q1709" t="s">
        <v>7301</v>
      </c>
      <c r="R1709" t="s">
        <v>1044</v>
      </c>
      <c r="S1709" t="s">
        <v>1105</v>
      </c>
      <c r="T1709" t="s">
        <v>2088</v>
      </c>
      <c r="U1709">
        <v>3.106480428243231</v>
      </c>
      <c r="V1709" t="s">
        <v>1047</v>
      </c>
      <c r="W1709" t="s">
        <v>1047</v>
      </c>
    </row>
    <row r="1710" spans="1:23" x14ac:dyDescent="0.3">
      <c r="A1710" t="s">
        <v>1036</v>
      </c>
      <c r="B1710" t="s">
        <v>1011</v>
      </c>
      <c r="C1710" t="s">
        <v>1011</v>
      </c>
      <c r="D1710">
        <v>58714</v>
      </c>
      <c r="E1710" t="s">
        <v>7386</v>
      </c>
      <c r="F1710" t="s">
        <v>2097</v>
      </c>
      <c r="G1710" s="1" t="s">
        <v>3299</v>
      </c>
      <c r="H1710">
        <v>45814.561546053243</v>
      </c>
      <c r="I1710" t="s">
        <v>7387</v>
      </c>
      <c r="J1710">
        <v>60</v>
      </c>
      <c r="K1710" t="s">
        <v>20</v>
      </c>
      <c r="L1710" s="2" t="s">
        <v>30</v>
      </c>
      <c r="M1710" s="3">
        <v>69</v>
      </c>
      <c r="N1710">
        <v>1</v>
      </c>
      <c r="O1710">
        <v>6.9000000000000006E-2</v>
      </c>
      <c r="P1710" s="2" t="s">
        <v>1047</v>
      </c>
      <c r="Q1710" t="s">
        <v>7301</v>
      </c>
      <c r="R1710" t="s">
        <v>1044</v>
      </c>
      <c r="S1710" t="s">
        <v>1105</v>
      </c>
      <c r="T1710" t="s">
        <v>2088</v>
      </c>
      <c r="U1710">
        <v>3.2934413310140371</v>
      </c>
      <c r="V1710" t="s">
        <v>1047</v>
      </c>
      <c r="W1710" t="s">
        <v>1047</v>
      </c>
    </row>
    <row r="1711" spans="1:23" x14ac:dyDescent="0.3">
      <c r="A1711" t="s">
        <v>1036</v>
      </c>
      <c r="B1711" t="s">
        <v>554</v>
      </c>
      <c r="C1711" t="s">
        <v>554</v>
      </c>
      <c r="D1711">
        <v>58504</v>
      </c>
      <c r="E1711" t="s">
        <v>7388</v>
      </c>
      <c r="F1711" t="s">
        <v>7389</v>
      </c>
      <c r="G1711" s="1" t="s">
        <v>4704</v>
      </c>
      <c r="H1711">
        <v>45814.511497233798</v>
      </c>
      <c r="I1711" t="s">
        <v>7390</v>
      </c>
      <c r="J1711">
        <v>60</v>
      </c>
      <c r="K1711" t="s">
        <v>20</v>
      </c>
      <c r="L1711" s="2" t="s">
        <v>30</v>
      </c>
      <c r="M1711" s="3">
        <v>140.13999999999999</v>
      </c>
      <c r="N1711">
        <v>1</v>
      </c>
      <c r="O1711">
        <v>0.14013999999999999</v>
      </c>
      <c r="P1711" s="2" t="s">
        <v>1473</v>
      </c>
      <c r="Q1711" t="s">
        <v>7301</v>
      </c>
      <c r="R1711" t="s">
        <v>1044</v>
      </c>
      <c r="S1711" t="s">
        <v>1105</v>
      </c>
      <c r="T1711" t="s">
        <v>2088</v>
      </c>
      <c r="U1711">
        <v>3.2754793055573832</v>
      </c>
      <c r="V1711" t="s">
        <v>1047</v>
      </c>
      <c r="W1711" t="s">
        <v>1047</v>
      </c>
    </row>
    <row r="1712" spans="1:23" x14ac:dyDescent="0.3">
      <c r="A1712" t="s">
        <v>1036</v>
      </c>
      <c r="B1712" t="s">
        <v>696</v>
      </c>
      <c r="C1712" t="s">
        <v>696</v>
      </c>
      <c r="D1712">
        <v>61177</v>
      </c>
      <c r="E1712" t="s">
        <v>7391</v>
      </c>
      <c r="F1712" t="s">
        <v>2389</v>
      </c>
      <c r="G1712" s="1" t="s">
        <v>7392</v>
      </c>
      <c r="H1712">
        <v>45814.275420104168</v>
      </c>
      <c r="I1712" t="s">
        <v>7393</v>
      </c>
      <c r="J1712">
        <v>60</v>
      </c>
      <c r="K1712" t="s">
        <v>20</v>
      </c>
      <c r="L1712" s="2" t="s">
        <v>30</v>
      </c>
      <c r="M1712" s="3">
        <v>102.8</v>
      </c>
      <c r="N1712">
        <v>1</v>
      </c>
      <c r="O1712">
        <v>0.1028</v>
      </c>
      <c r="P1712" s="2" t="s">
        <v>2521</v>
      </c>
      <c r="Q1712" t="s">
        <v>7301</v>
      </c>
      <c r="R1712" t="s">
        <v>1044</v>
      </c>
      <c r="S1712" t="s">
        <v>1105</v>
      </c>
      <c r="T1712" t="s">
        <v>2088</v>
      </c>
      <c r="U1712">
        <v>3.6245424537046351</v>
      </c>
      <c r="V1712" t="s">
        <v>1047</v>
      </c>
      <c r="W1712" t="s">
        <v>1047</v>
      </c>
    </row>
    <row r="1713" spans="1:23" x14ac:dyDescent="0.3">
      <c r="A1713" t="s">
        <v>1036</v>
      </c>
      <c r="B1713" t="s">
        <v>696</v>
      </c>
      <c r="C1713" t="s">
        <v>696</v>
      </c>
      <c r="D1713">
        <v>61177</v>
      </c>
      <c r="E1713" t="s">
        <v>7394</v>
      </c>
      <c r="F1713" t="s">
        <v>2376</v>
      </c>
      <c r="G1713" s="1" t="s">
        <v>5566</v>
      </c>
      <c r="H1713">
        <v>45813.944741458326</v>
      </c>
      <c r="I1713" t="s">
        <v>7395</v>
      </c>
      <c r="J1713">
        <v>60</v>
      </c>
      <c r="K1713" t="s">
        <v>20</v>
      </c>
      <c r="L1713" s="2" t="s">
        <v>30</v>
      </c>
      <c r="M1713" s="3">
        <v>102.8</v>
      </c>
      <c r="N1713">
        <v>1</v>
      </c>
      <c r="O1713">
        <v>0.1028</v>
      </c>
      <c r="P1713" s="2" t="s">
        <v>2521</v>
      </c>
      <c r="Q1713" t="s">
        <v>7301</v>
      </c>
      <c r="R1713" t="s">
        <v>1044</v>
      </c>
      <c r="S1713" t="s">
        <v>1730</v>
      </c>
      <c r="T1713" t="s">
        <v>2088</v>
      </c>
      <c r="U1713">
        <v>3.8192864814773202</v>
      </c>
      <c r="V1713" t="s">
        <v>1047</v>
      </c>
      <c r="W1713" t="s">
        <v>1047</v>
      </c>
    </row>
    <row r="1714" spans="1:23" x14ac:dyDescent="0.3">
      <c r="A1714" t="s">
        <v>1036</v>
      </c>
      <c r="B1714" t="s">
        <v>873</v>
      </c>
      <c r="C1714" t="s">
        <v>873</v>
      </c>
      <c r="D1714">
        <v>61165</v>
      </c>
      <c r="E1714" t="s">
        <v>7396</v>
      </c>
      <c r="F1714" t="s">
        <v>2376</v>
      </c>
      <c r="G1714" s="1" t="s">
        <v>7397</v>
      </c>
      <c r="H1714">
        <v>45813.910741284722</v>
      </c>
      <c r="I1714" t="s">
        <v>7398</v>
      </c>
      <c r="J1714">
        <v>60</v>
      </c>
      <c r="K1714" t="s">
        <v>20</v>
      </c>
      <c r="L1714" s="2" t="s">
        <v>30</v>
      </c>
      <c r="M1714" s="3">
        <v>113.8</v>
      </c>
      <c r="N1714">
        <v>1</v>
      </c>
      <c r="O1714">
        <v>0.1138</v>
      </c>
      <c r="P1714" s="2" t="s">
        <v>5770</v>
      </c>
      <c r="Q1714" t="s">
        <v>7301</v>
      </c>
      <c r="R1714" t="s">
        <v>1044</v>
      </c>
      <c r="S1714" t="s">
        <v>1730</v>
      </c>
      <c r="T1714" t="s">
        <v>2088</v>
      </c>
      <c r="U1714">
        <v>3.7892292824108149</v>
      </c>
      <c r="V1714" t="s">
        <v>1047</v>
      </c>
      <c r="W1714" t="s">
        <v>1047</v>
      </c>
    </row>
    <row r="1715" spans="1:23" x14ac:dyDescent="0.3">
      <c r="A1715" t="s">
        <v>1036</v>
      </c>
      <c r="B1715" t="s">
        <v>648</v>
      </c>
      <c r="C1715" t="s">
        <v>648</v>
      </c>
      <c r="D1715">
        <v>60671</v>
      </c>
      <c r="E1715" t="s">
        <v>7399</v>
      </c>
      <c r="F1715" t="s">
        <v>4529</v>
      </c>
      <c r="G1715" s="1" t="s">
        <v>4676</v>
      </c>
      <c r="H1715">
        <v>45813.833832546297</v>
      </c>
      <c r="I1715" t="s">
        <v>7400</v>
      </c>
      <c r="J1715">
        <v>60</v>
      </c>
      <c r="K1715" t="s">
        <v>20</v>
      </c>
      <c r="L1715" s="2" t="s">
        <v>30</v>
      </c>
      <c r="M1715" s="3">
        <v>217.5</v>
      </c>
      <c r="N1715">
        <v>1</v>
      </c>
      <c r="O1715">
        <v>0.2175</v>
      </c>
      <c r="P1715" s="2" t="s">
        <v>2740</v>
      </c>
      <c r="Q1715" t="s">
        <v>7301</v>
      </c>
      <c r="R1715" t="s">
        <v>1044</v>
      </c>
      <c r="S1715" t="s">
        <v>1730</v>
      </c>
      <c r="T1715" t="s">
        <v>2111</v>
      </c>
      <c r="U1715">
        <v>4.2834687962968019</v>
      </c>
      <c r="V1715" t="s">
        <v>1047</v>
      </c>
      <c r="W1715" t="s">
        <v>1047</v>
      </c>
    </row>
    <row r="1716" spans="1:23" x14ac:dyDescent="0.3">
      <c r="A1716" t="s">
        <v>1036</v>
      </c>
      <c r="B1716" t="s">
        <v>554</v>
      </c>
      <c r="C1716" t="s">
        <v>554</v>
      </c>
      <c r="D1716">
        <v>58504</v>
      </c>
      <c r="E1716" t="s">
        <v>7401</v>
      </c>
      <c r="F1716" t="s">
        <v>2385</v>
      </c>
      <c r="G1716" s="1" t="s">
        <v>7402</v>
      </c>
      <c r="H1716">
        <v>45813.761521504632</v>
      </c>
      <c r="I1716" t="s">
        <v>7403</v>
      </c>
      <c r="J1716">
        <v>60</v>
      </c>
      <c r="K1716" t="s">
        <v>20</v>
      </c>
      <c r="L1716" s="2" t="s">
        <v>30</v>
      </c>
      <c r="M1716" s="3">
        <v>140.13999999999999</v>
      </c>
      <c r="N1716">
        <v>1</v>
      </c>
      <c r="O1716">
        <v>0.14013999999999999</v>
      </c>
      <c r="P1716" s="2" t="s">
        <v>1473</v>
      </c>
      <c r="Q1716" t="s">
        <v>7301</v>
      </c>
      <c r="R1716" t="s">
        <v>1044</v>
      </c>
      <c r="S1716" t="s">
        <v>1730</v>
      </c>
      <c r="T1716" t="s">
        <v>2088</v>
      </c>
      <c r="U1716">
        <v>3.8127794675965561</v>
      </c>
      <c r="V1716" t="s">
        <v>1047</v>
      </c>
      <c r="W1716" t="s">
        <v>1047</v>
      </c>
    </row>
    <row r="1717" spans="1:23" x14ac:dyDescent="0.3">
      <c r="A1717" t="s">
        <v>1036</v>
      </c>
      <c r="B1717" t="s">
        <v>172</v>
      </c>
      <c r="C1717" t="s">
        <v>172</v>
      </c>
      <c r="D1717">
        <v>61171</v>
      </c>
      <c r="E1717" t="s">
        <v>7404</v>
      </c>
      <c r="F1717" t="s">
        <v>4287</v>
      </c>
      <c r="G1717" s="1" t="s">
        <v>7405</v>
      </c>
      <c r="H1717">
        <v>45813.614668055547</v>
      </c>
      <c r="I1717" t="s">
        <v>7406</v>
      </c>
      <c r="J1717">
        <v>60</v>
      </c>
      <c r="K1717" t="s">
        <v>20</v>
      </c>
      <c r="L1717" s="2" t="s">
        <v>30</v>
      </c>
      <c r="M1717" s="3">
        <v>54.7</v>
      </c>
      <c r="N1717">
        <v>1</v>
      </c>
      <c r="O1717">
        <v>5.4700000000000013E-2</v>
      </c>
      <c r="P1717" s="2" t="s">
        <v>1752</v>
      </c>
      <c r="Q1717" t="s">
        <v>7301</v>
      </c>
      <c r="R1717" t="s">
        <v>1044</v>
      </c>
      <c r="S1717" t="s">
        <v>1730</v>
      </c>
      <c r="T1717" t="s">
        <v>2111</v>
      </c>
      <c r="U1717">
        <v>4.8278647222177824</v>
      </c>
      <c r="V1717" t="s">
        <v>1047</v>
      </c>
      <c r="W1717" t="s">
        <v>1047</v>
      </c>
    </row>
    <row r="1718" spans="1:23" x14ac:dyDescent="0.3">
      <c r="A1718" t="s">
        <v>1036</v>
      </c>
      <c r="B1718" t="s">
        <v>1011</v>
      </c>
      <c r="C1718" t="s">
        <v>1011</v>
      </c>
      <c r="D1718">
        <v>58450</v>
      </c>
      <c r="E1718" t="s">
        <v>7407</v>
      </c>
      <c r="F1718" t="s">
        <v>4342</v>
      </c>
      <c r="G1718" s="1" t="s">
        <v>3113</v>
      </c>
      <c r="H1718">
        <v>45813.273586377312</v>
      </c>
      <c r="I1718" t="s">
        <v>7408</v>
      </c>
      <c r="J1718">
        <v>60</v>
      </c>
      <c r="K1718" t="s">
        <v>20</v>
      </c>
      <c r="L1718" s="2" t="s">
        <v>30</v>
      </c>
      <c r="M1718" s="3">
        <v>69</v>
      </c>
      <c r="N1718">
        <v>1</v>
      </c>
      <c r="O1718">
        <v>6.9000000000000006E-2</v>
      </c>
      <c r="P1718" s="2" t="s">
        <v>1047</v>
      </c>
      <c r="Q1718" t="s">
        <v>7336</v>
      </c>
      <c r="R1718" t="s">
        <v>1044</v>
      </c>
      <c r="S1718" t="s">
        <v>1730</v>
      </c>
      <c r="T1718" t="s">
        <v>2111</v>
      </c>
      <c r="U1718">
        <v>4.6240238310201676</v>
      </c>
      <c r="V1718" t="s">
        <v>1047</v>
      </c>
      <c r="W1718" t="s">
        <v>1047</v>
      </c>
    </row>
    <row r="1719" spans="1:23" x14ac:dyDescent="0.3">
      <c r="A1719" t="s">
        <v>1036</v>
      </c>
      <c r="B1719" t="s">
        <v>490</v>
      </c>
      <c r="C1719" t="s">
        <v>490</v>
      </c>
      <c r="D1719">
        <v>46982</v>
      </c>
      <c r="E1719" t="s">
        <v>7409</v>
      </c>
      <c r="F1719" t="s">
        <v>7410</v>
      </c>
      <c r="G1719" s="1" t="s">
        <v>1047</v>
      </c>
      <c r="H1719">
        <v>45812.745107615738</v>
      </c>
      <c r="I1719" t="s">
        <v>7411</v>
      </c>
      <c r="J1719">
        <v>50</v>
      </c>
      <c r="K1719" t="s">
        <v>20</v>
      </c>
      <c r="L1719" s="2" t="s">
        <v>30</v>
      </c>
      <c r="M1719" s="3">
        <v>86.67</v>
      </c>
      <c r="N1719">
        <v>1</v>
      </c>
      <c r="O1719">
        <v>8.6669999999999997E-2</v>
      </c>
      <c r="P1719" s="2" t="s">
        <v>1802</v>
      </c>
      <c r="Q1719" t="s">
        <v>7301</v>
      </c>
      <c r="R1719" t="s">
        <v>1044</v>
      </c>
      <c r="S1719" t="s">
        <v>1287</v>
      </c>
      <c r="T1719" t="s">
        <v>2106</v>
      </c>
      <c r="U1719">
        <v>5.4675684490721324</v>
      </c>
      <c r="V1719" t="s">
        <v>1047</v>
      </c>
      <c r="W1719" t="s">
        <v>1047</v>
      </c>
    </row>
    <row r="1720" spans="1:23" x14ac:dyDescent="0.3">
      <c r="A1720" t="s">
        <v>1036</v>
      </c>
      <c r="B1720" t="s">
        <v>728</v>
      </c>
      <c r="C1720" t="s">
        <v>728</v>
      </c>
      <c r="D1720">
        <v>61078</v>
      </c>
      <c r="E1720" t="s">
        <v>7412</v>
      </c>
      <c r="F1720" t="s">
        <v>4355</v>
      </c>
      <c r="G1720" s="1" t="s">
        <v>3667</v>
      </c>
      <c r="H1720">
        <v>45812.745105729169</v>
      </c>
      <c r="I1720" t="s">
        <v>7413</v>
      </c>
      <c r="J1720">
        <v>60</v>
      </c>
      <c r="K1720" t="s">
        <v>20</v>
      </c>
      <c r="L1720" s="2" t="s">
        <v>30</v>
      </c>
      <c r="M1720" s="3">
        <v>75.5</v>
      </c>
      <c r="N1720">
        <v>1</v>
      </c>
      <c r="O1720">
        <v>7.5499999999999998E-2</v>
      </c>
      <c r="P1720" s="2" t="s">
        <v>1047</v>
      </c>
      <c r="Q1720" t="s">
        <v>7301</v>
      </c>
      <c r="R1720" t="s">
        <v>1044</v>
      </c>
      <c r="S1720" t="s">
        <v>1287</v>
      </c>
      <c r="T1720" t="s">
        <v>2106</v>
      </c>
      <c r="U1720">
        <v>5.1237215972214472</v>
      </c>
      <c r="V1720" t="s">
        <v>1047</v>
      </c>
      <c r="W1720" t="s">
        <v>1047</v>
      </c>
    </row>
    <row r="1721" spans="1:23" x14ac:dyDescent="0.3">
      <c r="A1721" t="s">
        <v>1036</v>
      </c>
      <c r="B1721" t="s">
        <v>1011</v>
      </c>
      <c r="C1721" t="s">
        <v>1011</v>
      </c>
      <c r="D1721">
        <v>58450</v>
      </c>
      <c r="E1721" t="s">
        <v>7414</v>
      </c>
      <c r="F1721" t="s">
        <v>5679</v>
      </c>
      <c r="G1721" s="1" t="s">
        <v>5466</v>
      </c>
      <c r="H1721">
        <v>45812.745104016212</v>
      </c>
      <c r="I1721" t="s">
        <v>7415</v>
      </c>
      <c r="J1721">
        <v>60</v>
      </c>
      <c r="K1721" t="s">
        <v>20</v>
      </c>
      <c r="L1721" s="2" t="s">
        <v>30</v>
      </c>
      <c r="M1721" s="3">
        <v>69</v>
      </c>
      <c r="N1721">
        <v>1</v>
      </c>
      <c r="O1721">
        <v>6.9000000000000006E-2</v>
      </c>
      <c r="P1721" s="2" t="s">
        <v>1047</v>
      </c>
      <c r="Q1721" t="s">
        <v>7301</v>
      </c>
      <c r="R1721" t="s">
        <v>1044</v>
      </c>
      <c r="S1721" t="s">
        <v>1287</v>
      </c>
      <c r="T1721" t="s">
        <v>2111</v>
      </c>
      <c r="U1721">
        <v>4.9914376851811539</v>
      </c>
      <c r="V1721" t="s">
        <v>1047</v>
      </c>
      <c r="W1721" t="s">
        <v>1047</v>
      </c>
    </row>
    <row r="1722" spans="1:23" x14ac:dyDescent="0.3">
      <c r="A1722" t="s">
        <v>1036</v>
      </c>
      <c r="B1722" t="s">
        <v>354</v>
      </c>
      <c r="C1722" t="s">
        <v>354</v>
      </c>
      <c r="D1722">
        <v>59862</v>
      </c>
      <c r="E1722" t="s">
        <v>7416</v>
      </c>
      <c r="F1722" t="s">
        <v>7345</v>
      </c>
      <c r="G1722" s="1" t="s">
        <v>1711</v>
      </c>
      <c r="H1722">
        <v>45812.707703182867</v>
      </c>
      <c r="I1722" t="s">
        <v>7417</v>
      </c>
      <c r="J1722">
        <v>60</v>
      </c>
      <c r="K1722" t="s">
        <v>20</v>
      </c>
      <c r="L1722" s="2" t="s">
        <v>30</v>
      </c>
      <c r="M1722" s="3">
        <v>141</v>
      </c>
      <c r="N1722">
        <v>1</v>
      </c>
      <c r="O1722">
        <v>0.14099999999999999</v>
      </c>
      <c r="P1722" s="2" t="s">
        <v>1246</v>
      </c>
      <c r="Q1722" t="s">
        <v>7301</v>
      </c>
      <c r="R1722" t="s">
        <v>1044</v>
      </c>
      <c r="S1722" t="s">
        <v>1287</v>
      </c>
      <c r="T1722" t="s">
        <v>2111</v>
      </c>
      <c r="U1722">
        <v>4.7180370370333549</v>
      </c>
      <c r="V1722" t="s">
        <v>1047</v>
      </c>
      <c r="W1722" t="s">
        <v>1047</v>
      </c>
    </row>
    <row r="1723" spans="1:23" x14ac:dyDescent="0.3">
      <c r="A1723" t="s">
        <v>1036</v>
      </c>
      <c r="B1723" t="s">
        <v>873</v>
      </c>
      <c r="C1723" t="s">
        <v>873</v>
      </c>
      <c r="D1723">
        <v>60294</v>
      </c>
      <c r="E1723" t="s">
        <v>7418</v>
      </c>
      <c r="F1723" t="s">
        <v>7419</v>
      </c>
      <c r="G1723" s="1" t="s">
        <v>1134</v>
      </c>
      <c r="H1723">
        <v>45812.636841851847</v>
      </c>
      <c r="I1723" t="s">
        <v>7420</v>
      </c>
      <c r="J1723">
        <v>60</v>
      </c>
      <c r="K1723" t="s">
        <v>20</v>
      </c>
      <c r="L1723" s="2" t="s">
        <v>30</v>
      </c>
      <c r="M1723" s="3">
        <v>113.8</v>
      </c>
      <c r="N1723">
        <v>1</v>
      </c>
      <c r="O1723">
        <v>0.1138</v>
      </c>
      <c r="P1723" s="2" t="s">
        <v>5770</v>
      </c>
      <c r="Q1723" t="s">
        <v>7301</v>
      </c>
      <c r="R1723" t="s">
        <v>1044</v>
      </c>
      <c r="S1723" t="s">
        <v>1287</v>
      </c>
      <c r="T1723" t="s">
        <v>2106</v>
      </c>
      <c r="U1723">
        <v>5.0019123958336422</v>
      </c>
      <c r="V1723" t="s">
        <v>1047</v>
      </c>
      <c r="W1723" t="s">
        <v>1047</v>
      </c>
    </row>
    <row r="1724" spans="1:23" x14ac:dyDescent="0.3">
      <c r="A1724" t="s">
        <v>1036</v>
      </c>
      <c r="B1724" t="s">
        <v>101</v>
      </c>
      <c r="C1724" t="s">
        <v>101</v>
      </c>
      <c r="D1724">
        <v>60949</v>
      </c>
      <c r="E1724" t="s">
        <v>7421</v>
      </c>
      <c r="F1724" t="s">
        <v>7422</v>
      </c>
      <c r="G1724" s="1" t="s">
        <v>7423</v>
      </c>
      <c r="H1724">
        <v>45812.597207361112</v>
      </c>
      <c r="I1724" t="s">
        <v>7424</v>
      </c>
      <c r="J1724">
        <v>60</v>
      </c>
      <c r="K1724" t="s">
        <v>20</v>
      </c>
      <c r="L1724" s="2" t="s">
        <v>30</v>
      </c>
      <c r="M1724" s="3">
        <v>294.7</v>
      </c>
      <c r="N1724">
        <v>1</v>
      </c>
      <c r="O1724">
        <v>0.29470000000000002</v>
      </c>
      <c r="P1724" s="2" t="s">
        <v>2116</v>
      </c>
      <c r="Q1724" t="s">
        <v>7301</v>
      </c>
      <c r="R1724" t="s">
        <v>1044</v>
      </c>
      <c r="S1724" t="s">
        <v>1287</v>
      </c>
      <c r="T1724" t="s">
        <v>2106</v>
      </c>
      <c r="U1724">
        <v>5.8025809722239501</v>
      </c>
      <c r="V1724" t="s">
        <v>1047</v>
      </c>
      <c r="W1724" t="s">
        <v>1047</v>
      </c>
    </row>
    <row r="1725" spans="1:23" x14ac:dyDescent="0.3">
      <c r="A1725" t="s">
        <v>1036</v>
      </c>
      <c r="B1725" t="s">
        <v>324</v>
      </c>
      <c r="C1725" t="s">
        <v>324</v>
      </c>
      <c r="D1725">
        <v>59856</v>
      </c>
      <c r="E1725" t="s">
        <v>7425</v>
      </c>
      <c r="F1725" t="s">
        <v>2502</v>
      </c>
      <c r="G1725" s="1" t="s">
        <v>7426</v>
      </c>
      <c r="H1725">
        <v>45812.53401841435</v>
      </c>
      <c r="I1725" t="s">
        <v>7427</v>
      </c>
      <c r="J1725">
        <v>70</v>
      </c>
      <c r="K1725" t="s">
        <v>20</v>
      </c>
      <c r="L1725" s="2" t="s">
        <v>17</v>
      </c>
      <c r="M1725" s="3">
        <v>111.5</v>
      </c>
      <c r="N1725">
        <v>1</v>
      </c>
      <c r="O1725">
        <v>0.1115</v>
      </c>
      <c r="P1725" s="2" t="s">
        <v>1246</v>
      </c>
      <c r="Q1725" t="s">
        <v>7301</v>
      </c>
      <c r="R1725" t="s">
        <v>1044</v>
      </c>
      <c r="S1725" t="s">
        <v>1287</v>
      </c>
      <c r="T1725" t="s">
        <v>2106</v>
      </c>
      <c r="U1725">
        <v>5.3848597222240642</v>
      </c>
      <c r="V1725" t="s">
        <v>1047</v>
      </c>
      <c r="W1725" t="s">
        <v>1047</v>
      </c>
    </row>
    <row r="1726" spans="1:23" x14ac:dyDescent="0.3">
      <c r="A1726" t="s">
        <v>1036</v>
      </c>
      <c r="B1726" t="s">
        <v>324</v>
      </c>
      <c r="C1726" t="s">
        <v>324</v>
      </c>
      <c r="D1726">
        <v>59856</v>
      </c>
      <c r="E1726" t="s">
        <v>7428</v>
      </c>
      <c r="F1726" t="s">
        <v>7429</v>
      </c>
      <c r="G1726" s="1" t="s">
        <v>7430</v>
      </c>
      <c r="H1726">
        <v>45812.346503414352</v>
      </c>
      <c r="I1726" t="s">
        <v>7431</v>
      </c>
      <c r="J1726">
        <v>70</v>
      </c>
      <c r="K1726" t="s">
        <v>20</v>
      </c>
      <c r="L1726" s="2" t="s">
        <v>17</v>
      </c>
      <c r="M1726" s="3">
        <v>111.5</v>
      </c>
      <c r="N1726">
        <v>1</v>
      </c>
      <c r="O1726">
        <v>0.1115</v>
      </c>
      <c r="P1726" s="2" t="s">
        <v>1246</v>
      </c>
      <c r="Q1726" t="s">
        <v>2540</v>
      </c>
      <c r="R1726" t="s">
        <v>1044</v>
      </c>
      <c r="S1726" t="s">
        <v>1287</v>
      </c>
      <c r="T1726" t="s">
        <v>2106</v>
      </c>
      <c r="U1726">
        <v>5.6351475231494987</v>
      </c>
      <c r="V1726" t="s">
        <v>1047</v>
      </c>
      <c r="W1726" t="s">
        <v>1047</v>
      </c>
    </row>
    <row r="1727" spans="1:23" x14ac:dyDescent="0.3">
      <c r="A1727" t="s">
        <v>1036</v>
      </c>
      <c r="B1727" t="s">
        <v>490</v>
      </c>
      <c r="C1727" t="s">
        <v>490</v>
      </c>
      <c r="D1727">
        <v>46982</v>
      </c>
      <c r="E1727" t="s">
        <v>7432</v>
      </c>
      <c r="F1727" t="s">
        <v>5686</v>
      </c>
      <c r="G1727" s="1" t="s">
        <v>1047</v>
      </c>
      <c r="H1727">
        <v>45812.076493275461</v>
      </c>
      <c r="I1727" t="s">
        <v>7433</v>
      </c>
      <c r="J1727">
        <v>50</v>
      </c>
      <c r="K1727" t="s">
        <v>20</v>
      </c>
      <c r="L1727" s="2" t="s">
        <v>30</v>
      </c>
      <c r="M1727" s="3">
        <v>86.67</v>
      </c>
      <c r="N1727">
        <v>1</v>
      </c>
      <c r="O1727">
        <v>8.6669999999999997E-2</v>
      </c>
      <c r="P1727" s="2" t="s">
        <v>1802</v>
      </c>
      <c r="Q1727" t="s">
        <v>7301</v>
      </c>
      <c r="R1727" t="s">
        <v>1044</v>
      </c>
      <c r="S1727" t="s">
        <v>1287</v>
      </c>
      <c r="T1727" t="s">
        <v>2106</v>
      </c>
      <c r="U1727">
        <v>5.6034310532413656</v>
      </c>
      <c r="V1727" t="s">
        <v>1047</v>
      </c>
      <c r="W1727" t="s">
        <v>1047</v>
      </c>
    </row>
    <row r="1728" spans="1:23" x14ac:dyDescent="0.3">
      <c r="A1728" t="s">
        <v>1036</v>
      </c>
      <c r="B1728" t="s">
        <v>101</v>
      </c>
      <c r="C1728" t="s">
        <v>101</v>
      </c>
      <c r="D1728">
        <v>60949</v>
      </c>
      <c r="E1728" t="s">
        <v>7434</v>
      </c>
      <c r="F1728" t="s">
        <v>7435</v>
      </c>
      <c r="G1728" s="1" t="s">
        <v>7436</v>
      </c>
      <c r="H1728">
        <v>45811.626460763888</v>
      </c>
      <c r="I1728" t="s">
        <v>7437</v>
      </c>
      <c r="J1728">
        <v>60</v>
      </c>
      <c r="K1728" t="s">
        <v>20</v>
      </c>
      <c r="L1728" s="2" t="s">
        <v>30</v>
      </c>
      <c r="M1728" s="3">
        <v>294.7</v>
      </c>
      <c r="N1728">
        <v>1</v>
      </c>
      <c r="O1728">
        <v>0.29470000000000002</v>
      </c>
      <c r="P1728" s="2" t="s">
        <v>2116</v>
      </c>
      <c r="Q1728" t="s">
        <v>7301</v>
      </c>
      <c r="R1728" t="s">
        <v>1044</v>
      </c>
      <c r="S1728" t="s">
        <v>1781</v>
      </c>
      <c r="T1728" t="s">
        <v>2106</v>
      </c>
      <c r="U1728">
        <v>5.9637040393499774</v>
      </c>
      <c r="V1728" t="s">
        <v>1047</v>
      </c>
      <c r="W1728" t="s">
        <v>1047</v>
      </c>
    </row>
    <row r="1729" spans="1:23" x14ac:dyDescent="0.3">
      <c r="A1729" t="s">
        <v>1036</v>
      </c>
      <c r="B1729" t="s">
        <v>101</v>
      </c>
      <c r="C1729" t="s">
        <v>101</v>
      </c>
      <c r="D1729">
        <v>60949</v>
      </c>
      <c r="E1729" t="s">
        <v>7438</v>
      </c>
      <c r="F1729" t="s">
        <v>5728</v>
      </c>
      <c r="G1729" s="1" t="s">
        <v>7439</v>
      </c>
      <c r="H1729">
        <v>45811.583384745369</v>
      </c>
      <c r="I1729" t="s">
        <v>7440</v>
      </c>
      <c r="J1729">
        <v>60</v>
      </c>
      <c r="K1729" t="s">
        <v>20</v>
      </c>
      <c r="L1729" s="2" t="s">
        <v>30</v>
      </c>
      <c r="M1729" s="3">
        <v>294.7</v>
      </c>
      <c r="N1729">
        <v>1</v>
      </c>
      <c r="O1729">
        <v>0.29470000000000002</v>
      </c>
      <c r="P1729" s="2" t="s">
        <v>2116</v>
      </c>
      <c r="Q1729" t="s">
        <v>7301</v>
      </c>
      <c r="R1729" t="s">
        <v>1044</v>
      </c>
      <c r="S1729" t="s">
        <v>1781</v>
      </c>
      <c r="T1729" t="s">
        <v>2106</v>
      </c>
      <c r="U1729">
        <v>5.8980885648124968</v>
      </c>
      <c r="V1729" t="s">
        <v>1047</v>
      </c>
      <c r="W1729" t="s">
        <v>1047</v>
      </c>
    </row>
    <row r="1730" spans="1:23" x14ac:dyDescent="0.3">
      <c r="A1730" t="s">
        <v>1036</v>
      </c>
      <c r="B1730" t="s">
        <v>572</v>
      </c>
      <c r="C1730" t="s">
        <v>572</v>
      </c>
      <c r="D1730">
        <v>52991</v>
      </c>
      <c r="E1730" t="s">
        <v>7441</v>
      </c>
      <c r="F1730" t="s">
        <v>7442</v>
      </c>
      <c r="G1730" s="1" t="s">
        <v>2574</v>
      </c>
      <c r="H1730">
        <v>45811.5723009375</v>
      </c>
      <c r="I1730" t="s">
        <v>7443</v>
      </c>
      <c r="J1730">
        <v>60</v>
      </c>
      <c r="K1730" t="s">
        <v>20</v>
      </c>
      <c r="L1730" s="2" t="s">
        <v>30</v>
      </c>
      <c r="M1730" s="3">
        <v>72.599999999999994</v>
      </c>
      <c r="N1730">
        <v>1</v>
      </c>
      <c r="O1730">
        <v>7.2599999999999998E-2</v>
      </c>
      <c r="P1730" s="2" t="s">
        <v>1802</v>
      </c>
      <c r="Q1730" t="s">
        <v>7301</v>
      </c>
      <c r="R1730" t="s">
        <v>1044</v>
      </c>
      <c r="S1730" t="s">
        <v>1781</v>
      </c>
      <c r="T1730" t="s">
        <v>2411</v>
      </c>
      <c r="U1730">
        <v>6.3687113310152208</v>
      </c>
      <c r="V1730" t="s">
        <v>1047</v>
      </c>
      <c r="W1730" t="s">
        <v>1047</v>
      </c>
    </row>
    <row r="1731" spans="1:23" x14ac:dyDescent="0.3">
      <c r="A1731" t="s">
        <v>1036</v>
      </c>
      <c r="B1731" t="s">
        <v>800</v>
      </c>
      <c r="C1731" t="s">
        <v>800</v>
      </c>
      <c r="D1731">
        <v>59115</v>
      </c>
      <c r="E1731" t="s">
        <v>7444</v>
      </c>
      <c r="F1731" t="s">
        <v>7445</v>
      </c>
      <c r="G1731" s="1" t="s">
        <v>7446</v>
      </c>
      <c r="H1731">
        <v>45811.397705057869</v>
      </c>
      <c r="I1731" t="s">
        <v>7447</v>
      </c>
      <c r="J1731">
        <v>60</v>
      </c>
      <c r="K1731" t="s">
        <v>20</v>
      </c>
      <c r="L1731" s="2" t="s">
        <v>30</v>
      </c>
      <c r="M1731" s="3">
        <v>43.8</v>
      </c>
      <c r="N1731">
        <v>1</v>
      </c>
      <c r="O1731">
        <v>4.3799999999999999E-2</v>
      </c>
      <c r="P1731" s="2" t="s">
        <v>1047</v>
      </c>
      <c r="Q1731" t="s">
        <v>7301</v>
      </c>
      <c r="R1731" t="s">
        <v>1044</v>
      </c>
      <c r="S1731" t="s">
        <v>1781</v>
      </c>
      <c r="T1731" t="s">
        <v>2411</v>
      </c>
      <c r="U1731">
        <v>6.2531932754645823</v>
      </c>
      <c r="V1731" t="s">
        <v>1047</v>
      </c>
      <c r="W1731" t="s">
        <v>1047</v>
      </c>
    </row>
    <row r="1732" spans="1:23" x14ac:dyDescent="0.3">
      <c r="A1732" t="s">
        <v>1036</v>
      </c>
      <c r="B1732" t="s">
        <v>101</v>
      </c>
      <c r="C1732" t="s">
        <v>101</v>
      </c>
      <c r="D1732">
        <v>60949</v>
      </c>
      <c r="E1732" t="s">
        <v>7448</v>
      </c>
      <c r="F1732" t="s">
        <v>7449</v>
      </c>
      <c r="G1732" s="1" t="s">
        <v>6855</v>
      </c>
      <c r="H1732">
        <v>45810.826855439816</v>
      </c>
      <c r="I1732" t="s">
        <v>7450</v>
      </c>
      <c r="J1732">
        <v>60</v>
      </c>
      <c r="K1732" t="s">
        <v>20</v>
      </c>
      <c r="L1732" s="2" t="s">
        <v>30</v>
      </c>
      <c r="M1732" s="3">
        <v>294.7</v>
      </c>
      <c r="N1732">
        <v>1</v>
      </c>
      <c r="O1732">
        <v>0.29470000000000002</v>
      </c>
      <c r="P1732" s="2" t="s">
        <v>2116</v>
      </c>
      <c r="Q1732" t="s">
        <v>7301</v>
      </c>
      <c r="R1732" t="s">
        <v>1044</v>
      </c>
      <c r="S1732" t="s">
        <v>1304</v>
      </c>
      <c r="T1732" t="s">
        <v>7451</v>
      </c>
      <c r="U1732">
        <v>7.825185000001512</v>
      </c>
      <c r="V1732" t="s">
        <v>1047</v>
      </c>
      <c r="W1732" t="s">
        <v>1047</v>
      </c>
    </row>
    <row r="1733" spans="1:23" x14ac:dyDescent="0.3">
      <c r="A1733" t="s">
        <v>1036</v>
      </c>
      <c r="B1733" t="s">
        <v>101</v>
      </c>
      <c r="C1733" t="s">
        <v>101</v>
      </c>
      <c r="D1733">
        <v>60949</v>
      </c>
      <c r="E1733" t="s">
        <v>7452</v>
      </c>
      <c r="F1733" t="s">
        <v>5752</v>
      </c>
      <c r="G1733" s="1" t="s">
        <v>7453</v>
      </c>
      <c r="H1733">
        <v>45808.714543229173</v>
      </c>
      <c r="I1733" t="s">
        <v>7454</v>
      </c>
      <c r="J1733">
        <v>60</v>
      </c>
      <c r="K1733" t="s">
        <v>20</v>
      </c>
      <c r="L1733" s="2" t="s">
        <v>30</v>
      </c>
      <c r="M1733" s="3">
        <v>294.7</v>
      </c>
      <c r="N1733">
        <v>1</v>
      </c>
      <c r="O1733">
        <v>0.29470000000000002</v>
      </c>
      <c r="P1733" s="2" t="s">
        <v>2116</v>
      </c>
      <c r="Q1733" t="s">
        <v>7301</v>
      </c>
      <c r="R1733" t="s">
        <v>1044</v>
      </c>
      <c r="S1733" t="s">
        <v>1811</v>
      </c>
      <c r="T1733" t="s">
        <v>2117</v>
      </c>
      <c r="U1733">
        <v>8.8185059259267291</v>
      </c>
      <c r="V1733" t="s">
        <v>1047</v>
      </c>
      <c r="W1733" t="s">
        <v>1047</v>
      </c>
    </row>
    <row r="1734" spans="1:23" x14ac:dyDescent="0.3">
      <c r="A1734" t="s">
        <v>1036</v>
      </c>
      <c r="B1734" t="s">
        <v>572</v>
      </c>
      <c r="C1734" t="s">
        <v>572</v>
      </c>
      <c r="D1734">
        <v>52991</v>
      </c>
      <c r="E1734" t="s">
        <v>7455</v>
      </c>
      <c r="F1734" t="s">
        <v>4454</v>
      </c>
      <c r="G1734" s="1" t="s">
        <v>3525</v>
      </c>
      <c r="H1734">
        <v>45808.494400497693</v>
      </c>
      <c r="I1734" t="s">
        <v>7456</v>
      </c>
      <c r="J1734">
        <v>60</v>
      </c>
      <c r="K1734" t="s">
        <v>20</v>
      </c>
      <c r="L1734" s="2" t="s">
        <v>30</v>
      </c>
      <c r="M1734" s="3">
        <v>72.599999999999994</v>
      </c>
      <c r="N1734">
        <v>1</v>
      </c>
      <c r="O1734">
        <v>7.2599999999999998E-2</v>
      </c>
      <c r="P1734" s="2" t="s">
        <v>1802</v>
      </c>
      <c r="Q1734" t="s">
        <v>7301</v>
      </c>
      <c r="R1734" t="s">
        <v>1044</v>
      </c>
      <c r="S1734" t="s">
        <v>1811</v>
      </c>
      <c r="T1734" t="s">
        <v>2510</v>
      </c>
      <c r="U1734">
        <v>9.4567373958343524</v>
      </c>
      <c r="V1734" t="s">
        <v>1047</v>
      </c>
      <c r="W1734" t="s">
        <v>1047</v>
      </c>
    </row>
    <row r="1735" spans="1:23" x14ac:dyDescent="0.3">
      <c r="A1735" t="s">
        <v>1036</v>
      </c>
      <c r="B1735" t="s">
        <v>800</v>
      </c>
      <c r="C1735" t="s">
        <v>800</v>
      </c>
      <c r="D1735">
        <v>59566</v>
      </c>
      <c r="E1735" t="s">
        <v>7457</v>
      </c>
      <c r="F1735" t="s">
        <v>5742</v>
      </c>
      <c r="G1735" s="1" t="s">
        <v>7458</v>
      </c>
      <c r="H1735">
        <v>45808.486847418979</v>
      </c>
      <c r="I1735" t="s">
        <v>7459</v>
      </c>
      <c r="J1735">
        <v>60</v>
      </c>
      <c r="K1735" t="s">
        <v>20</v>
      </c>
      <c r="L1735" s="2" t="s">
        <v>30</v>
      </c>
      <c r="M1735" s="3">
        <v>43.8</v>
      </c>
      <c r="N1735">
        <v>1</v>
      </c>
      <c r="O1735">
        <v>4.3799999999999999E-2</v>
      </c>
      <c r="P1735" s="2" t="s">
        <v>1047</v>
      </c>
      <c r="Q1735" t="s">
        <v>7301</v>
      </c>
      <c r="R1735" t="s">
        <v>1044</v>
      </c>
      <c r="S1735" t="s">
        <v>1811</v>
      </c>
      <c r="T1735" t="s">
        <v>2510</v>
      </c>
      <c r="U1735">
        <v>9.4681114583363524</v>
      </c>
      <c r="V1735" t="s">
        <v>1047</v>
      </c>
      <c r="W1735" t="s">
        <v>1047</v>
      </c>
    </row>
    <row r="1736" spans="1:23" x14ac:dyDescent="0.3">
      <c r="A1736" t="s">
        <v>1036</v>
      </c>
      <c r="B1736" t="s">
        <v>800</v>
      </c>
      <c r="C1736" t="s">
        <v>800</v>
      </c>
      <c r="D1736">
        <v>59566</v>
      </c>
      <c r="E1736" t="s">
        <v>7460</v>
      </c>
      <c r="F1736" t="s">
        <v>7461</v>
      </c>
      <c r="G1736" s="1" t="s">
        <v>7462</v>
      </c>
      <c r="H1736">
        <v>45808.486842638893</v>
      </c>
      <c r="I1736" t="s">
        <v>7463</v>
      </c>
      <c r="J1736">
        <v>60</v>
      </c>
      <c r="K1736" t="s">
        <v>20</v>
      </c>
      <c r="L1736" s="2" t="s">
        <v>30</v>
      </c>
      <c r="M1736" s="3">
        <v>43.8</v>
      </c>
      <c r="N1736">
        <v>1</v>
      </c>
      <c r="O1736">
        <v>4.3799999999999999E-2</v>
      </c>
      <c r="P1736" s="2" t="s">
        <v>1047</v>
      </c>
      <c r="Q1736" t="s">
        <v>7301</v>
      </c>
      <c r="R1736" t="s">
        <v>1044</v>
      </c>
      <c r="S1736" t="s">
        <v>1811</v>
      </c>
      <c r="T1736" t="s">
        <v>2510</v>
      </c>
      <c r="U1736">
        <v>9.4201093287047115</v>
      </c>
      <c r="V1736" t="s">
        <v>1047</v>
      </c>
      <c r="W1736" t="s">
        <v>1047</v>
      </c>
    </row>
    <row r="1737" spans="1:23" x14ac:dyDescent="0.3">
      <c r="A1737" t="s">
        <v>1036</v>
      </c>
      <c r="B1737" t="s">
        <v>982</v>
      </c>
      <c r="C1737" t="s">
        <v>982</v>
      </c>
      <c r="D1737">
        <v>56461</v>
      </c>
      <c r="E1737" t="s">
        <v>7464</v>
      </c>
      <c r="F1737" t="s">
        <v>7267</v>
      </c>
      <c r="G1737" s="1" t="s">
        <v>2956</v>
      </c>
      <c r="H1737">
        <v>45807.938499490752</v>
      </c>
      <c r="I1737" t="s">
        <v>7465</v>
      </c>
      <c r="J1737">
        <v>60</v>
      </c>
      <c r="K1737" t="s">
        <v>20</v>
      </c>
      <c r="L1737" s="2" t="s">
        <v>30</v>
      </c>
      <c r="M1737" s="3">
        <v>56</v>
      </c>
      <c r="N1737">
        <v>1</v>
      </c>
      <c r="O1737">
        <v>5.6000000000000001E-2</v>
      </c>
      <c r="P1737" s="2" t="s">
        <v>1998</v>
      </c>
      <c r="Q1737" t="s">
        <v>7466</v>
      </c>
      <c r="R1737" t="s">
        <v>1044</v>
      </c>
      <c r="S1737" t="s">
        <v>1819</v>
      </c>
      <c r="T1737" t="s">
        <v>1601</v>
      </c>
      <c r="U1737">
        <v>29.228997187499768</v>
      </c>
      <c r="V1737" t="s">
        <v>1047</v>
      </c>
      <c r="W1737" t="s">
        <v>1047</v>
      </c>
    </row>
    <row r="1738" spans="1:23" x14ac:dyDescent="0.3">
      <c r="A1738" t="s">
        <v>1036</v>
      </c>
      <c r="B1738" t="s">
        <v>324</v>
      </c>
      <c r="C1738" t="s">
        <v>324</v>
      </c>
      <c r="D1738">
        <v>59856</v>
      </c>
      <c r="E1738" t="s">
        <v>7467</v>
      </c>
      <c r="F1738" t="s">
        <v>7468</v>
      </c>
      <c r="G1738" s="1" t="s">
        <v>7145</v>
      </c>
      <c r="H1738">
        <v>45807.807564340277</v>
      </c>
      <c r="I1738" t="s">
        <v>7469</v>
      </c>
      <c r="J1738">
        <v>70</v>
      </c>
      <c r="K1738" t="s">
        <v>20</v>
      </c>
      <c r="L1738" s="2" t="s">
        <v>17</v>
      </c>
      <c r="M1738" s="3">
        <v>111.5</v>
      </c>
      <c r="N1738">
        <v>1</v>
      </c>
      <c r="O1738">
        <v>0.1115</v>
      </c>
      <c r="P1738" s="2" t="s">
        <v>1246</v>
      </c>
      <c r="Q1738" t="s">
        <v>7466</v>
      </c>
      <c r="R1738" t="s">
        <v>1044</v>
      </c>
      <c r="S1738" t="s">
        <v>1819</v>
      </c>
      <c r="T1738" t="s">
        <v>2121</v>
      </c>
      <c r="U1738">
        <v>10.403106759258661</v>
      </c>
      <c r="V1738" t="s">
        <v>1047</v>
      </c>
      <c r="W1738" t="s">
        <v>1047</v>
      </c>
    </row>
    <row r="1739" spans="1:23" x14ac:dyDescent="0.3">
      <c r="A1739" t="s">
        <v>1036</v>
      </c>
      <c r="B1739" t="s">
        <v>354</v>
      </c>
      <c r="C1739" t="s">
        <v>354</v>
      </c>
      <c r="D1739">
        <v>60521</v>
      </c>
      <c r="E1739" t="s">
        <v>7470</v>
      </c>
      <c r="F1739" t="s">
        <v>2396</v>
      </c>
      <c r="G1739" s="1" t="s">
        <v>3755</v>
      </c>
      <c r="H1739">
        <v>45807.668566631954</v>
      </c>
      <c r="I1739" t="s">
        <v>7471</v>
      </c>
      <c r="J1739">
        <v>60</v>
      </c>
      <c r="K1739" t="s">
        <v>20</v>
      </c>
      <c r="L1739" s="2" t="s">
        <v>30</v>
      </c>
      <c r="M1739" s="3">
        <v>141</v>
      </c>
      <c r="N1739">
        <v>1</v>
      </c>
      <c r="O1739">
        <v>0.14099999999999999</v>
      </c>
      <c r="P1739" s="2" t="s">
        <v>1246</v>
      </c>
      <c r="Q1739" t="s">
        <v>7301</v>
      </c>
      <c r="R1739" t="s">
        <v>1044</v>
      </c>
      <c r="S1739" t="s">
        <v>1819</v>
      </c>
      <c r="T1739" t="s">
        <v>2121</v>
      </c>
      <c r="U1739">
        <v>10.063623831018051</v>
      </c>
      <c r="V1739" t="s">
        <v>1047</v>
      </c>
      <c r="W1739" t="s">
        <v>1047</v>
      </c>
    </row>
    <row r="1740" spans="1:23" x14ac:dyDescent="0.3">
      <c r="A1740" t="s">
        <v>1036</v>
      </c>
      <c r="B1740" t="s">
        <v>172</v>
      </c>
      <c r="C1740" t="s">
        <v>172</v>
      </c>
      <c r="D1740">
        <v>60348</v>
      </c>
      <c r="E1740" t="s">
        <v>7472</v>
      </c>
      <c r="F1740" t="s">
        <v>2139</v>
      </c>
      <c r="G1740" s="1" t="s">
        <v>7473</v>
      </c>
      <c r="H1740">
        <v>45807.2399405787</v>
      </c>
      <c r="I1740" t="s">
        <v>7474</v>
      </c>
      <c r="J1740">
        <v>60</v>
      </c>
      <c r="K1740" t="s">
        <v>20</v>
      </c>
      <c r="L1740" s="2" t="s">
        <v>30</v>
      </c>
      <c r="M1740" s="3">
        <v>54.7</v>
      </c>
      <c r="N1740">
        <v>1</v>
      </c>
      <c r="O1740">
        <v>5.4700000000000013E-2</v>
      </c>
      <c r="P1740" s="2" t="s">
        <v>1752</v>
      </c>
      <c r="Q1740" t="s">
        <v>7301</v>
      </c>
      <c r="R1740" t="s">
        <v>1044</v>
      </c>
      <c r="S1740" t="s">
        <v>1819</v>
      </c>
      <c r="T1740" t="s">
        <v>2121</v>
      </c>
      <c r="U1740">
        <v>10.834216458330051</v>
      </c>
      <c r="V1740" t="s">
        <v>1047</v>
      </c>
      <c r="W1740" t="s">
        <v>1047</v>
      </c>
    </row>
    <row r="1741" spans="1:23" x14ac:dyDescent="0.3">
      <c r="A1741" t="s">
        <v>1036</v>
      </c>
      <c r="B1741" t="s">
        <v>354</v>
      </c>
      <c r="C1741" t="s">
        <v>354</v>
      </c>
      <c r="D1741">
        <v>60521</v>
      </c>
      <c r="E1741" t="s">
        <v>7475</v>
      </c>
      <c r="F1741" t="s">
        <v>4445</v>
      </c>
      <c r="G1741" s="1" t="s">
        <v>4463</v>
      </c>
      <c r="H1741">
        <v>45806.247274305562</v>
      </c>
      <c r="I1741" t="s">
        <v>7476</v>
      </c>
      <c r="J1741">
        <v>60</v>
      </c>
      <c r="K1741" t="s">
        <v>20</v>
      </c>
      <c r="L1741" s="2" t="s">
        <v>30</v>
      </c>
      <c r="M1741" s="3">
        <v>141</v>
      </c>
      <c r="N1741">
        <v>1</v>
      </c>
      <c r="O1741">
        <v>0.14099999999999999</v>
      </c>
      <c r="P1741" s="2" t="s">
        <v>1246</v>
      </c>
      <c r="Q1741" t="s">
        <v>7301</v>
      </c>
      <c r="R1741" t="s">
        <v>1044</v>
      </c>
      <c r="S1741" t="s">
        <v>2130</v>
      </c>
      <c r="T1741" t="s">
        <v>1656</v>
      </c>
      <c r="U1741">
        <v>12.73576458333264</v>
      </c>
      <c r="V1741" t="s">
        <v>1047</v>
      </c>
      <c r="W1741" t="s">
        <v>1047</v>
      </c>
    </row>
    <row r="1742" spans="1:23" x14ac:dyDescent="0.3">
      <c r="A1742" t="s">
        <v>1036</v>
      </c>
      <c r="B1742" t="s">
        <v>664</v>
      </c>
      <c r="C1742" t="s">
        <v>664</v>
      </c>
      <c r="D1742">
        <v>58772</v>
      </c>
      <c r="E1742" t="s">
        <v>7477</v>
      </c>
      <c r="F1742" t="s">
        <v>3045</v>
      </c>
      <c r="G1742" s="1" t="s">
        <v>7478</v>
      </c>
      <c r="H1742">
        <v>45806.19081453704</v>
      </c>
      <c r="I1742" t="s">
        <v>7479</v>
      </c>
      <c r="J1742">
        <v>60</v>
      </c>
      <c r="K1742" t="s">
        <v>20</v>
      </c>
      <c r="L1742" s="2" t="s">
        <v>30</v>
      </c>
      <c r="M1742" s="3">
        <v>118.6</v>
      </c>
      <c r="N1742">
        <v>1</v>
      </c>
      <c r="O1742">
        <v>0.1186</v>
      </c>
      <c r="P1742" s="2" t="s">
        <v>1047</v>
      </c>
      <c r="Q1742" t="s">
        <v>7301</v>
      </c>
      <c r="R1742" t="s">
        <v>1044</v>
      </c>
      <c r="S1742" t="s">
        <v>2130</v>
      </c>
      <c r="T1742" t="s">
        <v>1486</v>
      </c>
      <c r="U1742">
        <v>20.216555833336319</v>
      </c>
      <c r="V1742" t="s">
        <v>1047</v>
      </c>
      <c r="W1742" t="s">
        <v>1047</v>
      </c>
    </row>
    <row r="1743" spans="1:23" x14ac:dyDescent="0.3">
      <c r="A1743" t="s">
        <v>1036</v>
      </c>
      <c r="B1743" t="s">
        <v>354</v>
      </c>
      <c r="C1743" t="s">
        <v>354</v>
      </c>
      <c r="D1743">
        <v>60521</v>
      </c>
      <c r="E1743" t="s">
        <v>7480</v>
      </c>
      <c r="F1743" t="s">
        <v>7481</v>
      </c>
      <c r="G1743" s="1" t="s">
        <v>3742</v>
      </c>
      <c r="H1743">
        <v>45806.104637627323</v>
      </c>
      <c r="I1743" t="s">
        <v>7482</v>
      </c>
      <c r="J1743">
        <v>60</v>
      </c>
      <c r="K1743" t="s">
        <v>20</v>
      </c>
      <c r="L1743" s="2" t="s">
        <v>30</v>
      </c>
      <c r="M1743" s="3">
        <v>141</v>
      </c>
      <c r="N1743">
        <v>1</v>
      </c>
      <c r="O1743">
        <v>0.14099999999999999</v>
      </c>
      <c r="P1743" s="2" t="s">
        <v>1246</v>
      </c>
      <c r="Q1743" t="s">
        <v>7301</v>
      </c>
      <c r="R1743" t="s">
        <v>1044</v>
      </c>
      <c r="S1743" t="s">
        <v>2130</v>
      </c>
      <c r="T1743" t="s">
        <v>2131</v>
      </c>
      <c r="U1743">
        <v>11.761098842594951</v>
      </c>
      <c r="V1743" t="s">
        <v>1047</v>
      </c>
      <c r="W1743" t="s">
        <v>1047</v>
      </c>
    </row>
    <row r="1744" spans="1:23" x14ac:dyDescent="0.3">
      <c r="A1744" t="s">
        <v>1036</v>
      </c>
      <c r="B1744" t="s">
        <v>178</v>
      </c>
      <c r="C1744" t="s">
        <v>178</v>
      </c>
      <c r="D1744">
        <v>57045</v>
      </c>
      <c r="E1744" t="s">
        <v>7483</v>
      </c>
      <c r="F1744" t="s">
        <v>7484</v>
      </c>
      <c r="G1744" s="1" t="s">
        <v>7485</v>
      </c>
      <c r="H1744">
        <v>45805.827354710651</v>
      </c>
      <c r="I1744" t="s">
        <v>7486</v>
      </c>
      <c r="J1744">
        <v>60</v>
      </c>
      <c r="K1744" t="s">
        <v>20</v>
      </c>
      <c r="L1744" s="2" t="s">
        <v>30</v>
      </c>
      <c r="M1744" s="3">
        <v>114</v>
      </c>
      <c r="N1744">
        <v>1</v>
      </c>
      <c r="O1744">
        <v>0.114</v>
      </c>
      <c r="P1744" s="2" t="s">
        <v>1620</v>
      </c>
      <c r="Q1744" t="s">
        <v>7301</v>
      </c>
      <c r="R1744" t="s">
        <v>1044</v>
      </c>
      <c r="S1744" t="s">
        <v>2146</v>
      </c>
      <c r="T1744" t="s">
        <v>1676</v>
      </c>
      <c r="U1744">
        <v>56.790557453699883</v>
      </c>
      <c r="V1744" t="s">
        <v>1047</v>
      </c>
      <c r="W1744" t="s">
        <v>1047</v>
      </c>
    </row>
    <row r="1745" spans="1:23" x14ac:dyDescent="0.3">
      <c r="A1745" t="s">
        <v>1036</v>
      </c>
      <c r="B1745" t="s">
        <v>178</v>
      </c>
      <c r="C1745" t="s">
        <v>178</v>
      </c>
      <c r="D1745">
        <v>46599</v>
      </c>
      <c r="E1745" t="s">
        <v>7487</v>
      </c>
      <c r="F1745" t="s">
        <v>7488</v>
      </c>
      <c r="G1745" s="1" t="s">
        <v>1047</v>
      </c>
      <c r="H1745">
        <v>45805.827353090281</v>
      </c>
      <c r="I1745" t="s">
        <v>7489</v>
      </c>
      <c r="J1745">
        <v>50</v>
      </c>
      <c r="K1745" t="s">
        <v>20</v>
      </c>
      <c r="L1745" s="2" t="s">
        <v>30</v>
      </c>
      <c r="M1745" s="3">
        <v>114</v>
      </c>
      <c r="N1745">
        <v>1</v>
      </c>
      <c r="O1745">
        <v>0.114</v>
      </c>
      <c r="P1745" s="2" t="s">
        <v>1620</v>
      </c>
      <c r="Q1745" t="s">
        <v>7301</v>
      </c>
      <c r="R1745" t="s">
        <v>1044</v>
      </c>
      <c r="S1745" t="s">
        <v>2146</v>
      </c>
      <c r="T1745" t="s">
        <v>1113</v>
      </c>
      <c r="U1745">
        <v>57.028935358794122</v>
      </c>
      <c r="V1745" t="s">
        <v>1047</v>
      </c>
      <c r="W1745" t="s">
        <v>1047</v>
      </c>
    </row>
    <row r="1746" spans="1:23" x14ac:dyDescent="0.3">
      <c r="A1746" t="s">
        <v>1036</v>
      </c>
      <c r="B1746" t="s">
        <v>178</v>
      </c>
      <c r="C1746" t="s">
        <v>178</v>
      </c>
      <c r="D1746">
        <v>57045</v>
      </c>
      <c r="E1746" t="s">
        <v>7490</v>
      </c>
      <c r="F1746" t="s">
        <v>7491</v>
      </c>
      <c r="G1746" s="1" t="s">
        <v>7492</v>
      </c>
      <c r="H1746">
        <v>45805.827351643507</v>
      </c>
      <c r="I1746" t="s">
        <v>7493</v>
      </c>
      <c r="J1746">
        <v>60</v>
      </c>
      <c r="K1746" t="s">
        <v>20</v>
      </c>
      <c r="L1746" s="2" t="s">
        <v>30</v>
      </c>
      <c r="M1746" s="3">
        <v>114</v>
      </c>
      <c r="N1746">
        <v>1</v>
      </c>
      <c r="O1746">
        <v>0.114</v>
      </c>
      <c r="P1746" s="2" t="s">
        <v>1620</v>
      </c>
      <c r="Q1746" t="s">
        <v>7301</v>
      </c>
      <c r="R1746" t="s">
        <v>1044</v>
      </c>
      <c r="S1746" t="s">
        <v>2146</v>
      </c>
      <c r="T1746" t="s">
        <v>1676</v>
      </c>
      <c r="U1746">
        <v>56.894788668985711</v>
      </c>
      <c r="V1746" t="s">
        <v>1047</v>
      </c>
      <c r="W1746" t="s">
        <v>1047</v>
      </c>
    </row>
    <row r="1747" spans="1:23" x14ac:dyDescent="0.3">
      <c r="A1747" t="s">
        <v>1036</v>
      </c>
      <c r="B1747" t="s">
        <v>178</v>
      </c>
      <c r="C1747" t="s">
        <v>178</v>
      </c>
      <c r="D1747">
        <v>57045</v>
      </c>
      <c r="E1747" t="s">
        <v>7494</v>
      </c>
      <c r="F1747" t="s">
        <v>2863</v>
      </c>
      <c r="G1747" s="1" t="s">
        <v>7495</v>
      </c>
      <c r="H1747">
        <v>45805.827349976847</v>
      </c>
      <c r="I1747" t="s">
        <v>7496</v>
      </c>
      <c r="J1747">
        <v>60</v>
      </c>
      <c r="K1747" t="s">
        <v>20</v>
      </c>
      <c r="L1747" s="2" t="s">
        <v>30</v>
      </c>
      <c r="M1747" s="3">
        <v>114</v>
      </c>
      <c r="N1747">
        <v>1</v>
      </c>
      <c r="O1747">
        <v>0.114</v>
      </c>
      <c r="P1747" s="2" t="s">
        <v>1620</v>
      </c>
      <c r="Q1747" t="s">
        <v>7301</v>
      </c>
      <c r="R1747" t="s">
        <v>1044</v>
      </c>
      <c r="S1747" t="s">
        <v>2146</v>
      </c>
      <c r="T1747" t="s">
        <v>1676</v>
      </c>
      <c r="U1747">
        <v>56.893300057869062</v>
      </c>
      <c r="V1747" t="s">
        <v>1047</v>
      </c>
      <c r="W1747" t="s">
        <v>1047</v>
      </c>
    </row>
    <row r="1748" spans="1:23" x14ac:dyDescent="0.3">
      <c r="A1748" t="s">
        <v>1036</v>
      </c>
      <c r="B1748" t="s">
        <v>178</v>
      </c>
      <c r="C1748" t="s">
        <v>178</v>
      </c>
      <c r="D1748">
        <v>46599</v>
      </c>
      <c r="E1748" t="s">
        <v>7497</v>
      </c>
      <c r="F1748" t="s">
        <v>7488</v>
      </c>
      <c r="G1748" s="1" t="s">
        <v>1047</v>
      </c>
      <c r="H1748">
        <v>45805.786042222222</v>
      </c>
      <c r="I1748" t="s">
        <v>7498</v>
      </c>
      <c r="J1748">
        <v>50</v>
      </c>
      <c r="K1748" t="s">
        <v>20</v>
      </c>
      <c r="L1748" s="2" t="s">
        <v>30</v>
      </c>
      <c r="M1748" s="3">
        <v>114</v>
      </c>
      <c r="N1748">
        <v>1</v>
      </c>
      <c r="O1748">
        <v>0.114</v>
      </c>
      <c r="P1748" s="2" t="s">
        <v>1620</v>
      </c>
      <c r="Q1748" t="s">
        <v>7301</v>
      </c>
      <c r="R1748" t="s">
        <v>1044</v>
      </c>
      <c r="S1748" t="s">
        <v>2146</v>
      </c>
      <c r="T1748" t="s">
        <v>1113</v>
      </c>
      <c r="U1748">
        <v>57.025650011571997</v>
      </c>
      <c r="V1748" t="s">
        <v>1047</v>
      </c>
      <c r="W1748" t="s">
        <v>1047</v>
      </c>
    </row>
    <row r="1749" spans="1:23" x14ac:dyDescent="0.3">
      <c r="A1749" t="s">
        <v>1036</v>
      </c>
      <c r="B1749" t="s">
        <v>178</v>
      </c>
      <c r="C1749" t="s">
        <v>178</v>
      </c>
      <c r="D1749">
        <v>57045</v>
      </c>
      <c r="E1749" t="s">
        <v>7499</v>
      </c>
      <c r="F1749" t="s">
        <v>7500</v>
      </c>
      <c r="G1749" s="1" t="s">
        <v>7501</v>
      </c>
      <c r="H1749">
        <v>45805.786040775463</v>
      </c>
      <c r="I1749" t="s">
        <v>7502</v>
      </c>
      <c r="J1749">
        <v>60</v>
      </c>
      <c r="K1749" t="s">
        <v>20</v>
      </c>
      <c r="L1749" s="2" t="s">
        <v>30</v>
      </c>
      <c r="M1749" s="3">
        <v>114</v>
      </c>
      <c r="N1749">
        <v>1</v>
      </c>
      <c r="O1749">
        <v>0.114</v>
      </c>
      <c r="P1749" s="2" t="s">
        <v>1620</v>
      </c>
      <c r="Q1749" t="s">
        <v>7301</v>
      </c>
      <c r="R1749" t="s">
        <v>1044</v>
      </c>
      <c r="S1749" t="s">
        <v>2146</v>
      </c>
      <c r="T1749" t="s">
        <v>1676</v>
      </c>
      <c r="U1749">
        <v>56.89402704861277</v>
      </c>
      <c r="V1749" t="s">
        <v>1047</v>
      </c>
      <c r="W1749" t="s">
        <v>1047</v>
      </c>
    </row>
    <row r="1750" spans="1:23" x14ac:dyDescent="0.3">
      <c r="A1750" t="s">
        <v>1036</v>
      </c>
      <c r="B1750" t="s">
        <v>178</v>
      </c>
      <c r="C1750" t="s">
        <v>178</v>
      </c>
      <c r="D1750">
        <v>57045</v>
      </c>
      <c r="E1750" t="s">
        <v>7503</v>
      </c>
      <c r="F1750" t="s">
        <v>4450</v>
      </c>
      <c r="G1750" s="1" t="s">
        <v>7504</v>
      </c>
      <c r="H1750">
        <v>45805.786039328697</v>
      </c>
      <c r="I1750" t="s">
        <v>7505</v>
      </c>
      <c r="J1750">
        <v>60</v>
      </c>
      <c r="K1750" t="s">
        <v>20</v>
      </c>
      <c r="L1750" s="2" t="s">
        <v>30</v>
      </c>
      <c r="M1750" s="3">
        <v>114</v>
      </c>
      <c r="N1750">
        <v>1</v>
      </c>
      <c r="O1750">
        <v>0.114</v>
      </c>
      <c r="P1750" s="2" t="s">
        <v>1620</v>
      </c>
      <c r="Q1750" t="s">
        <v>7301</v>
      </c>
      <c r="R1750" t="s">
        <v>1044</v>
      </c>
      <c r="S1750" t="s">
        <v>2146</v>
      </c>
      <c r="T1750" t="s">
        <v>1676</v>
      </c>
      <c r="U1750">
        <v>56.84210606481065</v>
      </c>
      <c r="V1750" t="s">
        <v>1047</v>
      </c>
      <c r="W1750" t="s">
        <v>1047</v>
      </c>
    </row>
    <row r="1751" spans="1:23" x14ac:dyDescent="0.3">
      <c r="A1751" t="s">
        <v>1036</v>
      </c>
      <c r="B1751" t="s">
        <v>178</v>
      </c>
      <c r="C1751" t="s">
        <v>178</v>
      </c>
      <c r="D1751">
        <v>46599</v>
      </c>
      <c r="E1751" t="s">
        <v>7506</v>
      </c>
      <c r="F1751" t="s">
        <v>1243</v>
      </c>
      <c r="G1751" s="1" t="s">
        <v>1047</v>
      </c>
      <c r="H1751">
        <v>45805.786037835649</v>
      </c>
      <c r="I1751" t="s">
        <v>7507</v>
      </c>
      <c r="J1751">
        <v>50</v>
      </c>
      <c r="K1751" t="s">
        <v>20</v>
      </c>
      <c r="L1751" s="2" t="s">
        <v>30</v>
      </c>
      <c r="M1751" s="3">
        <v>114</v>
      </c>
      <c r="N1751">
        <v>1</v>
      </c>
      <c r="O1751">
        <v>0.114</v>
      </c>
      <c r="P1751" s="2" t="s">
        <v>1620</v>
      </c>
      <c r="Q1751" t="s">
        <v>7301</v>
      </c>
      <c r="R1751" t="s">
        <v>1044</v>
      </c>
      <c r="S1751" t="s">
        <v>2146</v>
      </c>
      <c r="T1751" t="s">
        <v>1113</v>
      </c>
      <c r="U1751">
        <v>57.024282546291943</v>
      </c>
      <c r="V1751" t="s">
        <v>1047</v>
      </c>
      <c r="W1751" t="s">
        <v>1047</v>
      </c>
    </row>
    <row r="1752" spans="1:23" x14ac:dyDescent="0.3">
      <c r="A1752" t="s">
        <v>1036</v>
      </c>
      <c r="B1752" t="s">
        <v>354</v>
      </c>
      <c r="C1752" t="s">
        <v>354</v>
      </c>
      <c r="D1752">
        <v>60521</v>
      </c>
      <c r="E1752" t="s">
        <v>7508</v>
      </c>
      <c r="F1752" t="s">
        <v>7509</v>
      </c>
      <c r="G1752" s="1" t="s">
        <v>6002</v>
      </c>
      <c r="H1752">
        <v>45805.11330099537</v>
      </c>
      <c r="I1752" t="s">
        <v>7510</v>
      </c>
      <c r="J1752">
        <v>60</v>
      </c>
      <c r="K1752" t="s">
        <v>20</v>
      </c>
      <c r="L1752" s="2" t="s">
        <v>30</v>
      </c>
      <c r="M1752" s="3">
        <v>141</v>
      </c>
      <c r="N1752">
        <v>1</v>
      </c>
      <c r="O1752">
        <v>0.14099999999999999</v>
      </c>
      <c r="P1752" s="2" t="s">
        <v>1246</v>
      </c>
      <c r="Q1752" t="s">
        <v>7301</v>
      </c>
      <c r="R1752" t="s">
        <v>1044</v>
      </c>
      <c r="S1752" t="s">
        <v>2146</v>
      </c>
      <c r="T1752" t="s">
        <v>1685</v>
      </c>
      <c r="U1752">
        <v>13.44460538194107</v>
      </c>
      <c r="V1752" t="s">
        <v>1047</v>
      </c>
      <c r="W1752" t="s">
        <v>1047</v>
      </c>
    </row>
    <row r="1753" spans="1:23" x14ac:dyDescent="0.3">
      <c r="A1753" t="s">
        <v>1036</v>
      </c>
      <c r="B1753" t="s">
        <v>351</v>
      </c>
      <c r="C1753" t="s">
        <v>351</v>
      </c>
      <c r="D1753">
        <v>59770</v>
      </c>
      <c r="E1753" t="s">
        <v>7511</v>
      </c>
      <c r="F1753" t="s">
        <v>2161</v>
      </c>
      <c r="G1753" s="1" t="s">
        <v>1962</v>
      </c>
      <c r="H1753">
        <v>45805.111013888891</v>
      </c>
      <c r="I1753" t="s">
        <v>7512</v>
      </c>
      <c r="J1753">
        <v>60</v>
      </c>
      <c r="K1753" t="s">
        <v>20</v>
      </c>
      <c r="L1753" s="2" t="s">
        <v>30</v>
      </c>
      <c r="M1753" s="3">
        <v>77.8</v>
      </c>
      <c r="N1753">
        <v>1</v>
      </c>
      <c r="O1753">
        <v>7.7799999999999994E-2</v>
      </c>
      <c r="P1753" s="2" t="s">
        <v>1246</v>
      </c>
      <c r="Q1753" t="s">
        <v>7301</v>
      </c>
      <c r="R1753" t="s">
        <v>1044</v>
      </c>
      <c r="S1753" t="s">
        <v>2146</v>
      </c>
      <c r="T1753" t="s">
        <v>2163</v>
      </c>
      <c r="U1753">
        <v>14.77136204861017</v>
      </c>
      <c r="V1753" t="s">
        <v>1047</v>
      </c>
      <c r="W1753" t="s">
        <v>1047</v>
      </c>
    </row>
    <row r="1754" spans="1:23" x14ac:dyDescent="0.3">
      <c r="A1754" t="s">
        <v>1036</v>
      </c>
      <c r="B1754" t="s">
        <v>172</v>
      </c>
      <c r="C1754" t="s">
        <v>172</v>
      </c>
      <c r="D1754">
        <v>54588</v>
      </c>
      <c r="E1754" t="s">
        <v>7513</v>
      </c>
      <c r="F1754" t="s">
        <v>7514</v>
      </c>
      <c r="G1754" s="1" t="s">
        <v>1047</v>
      </c>
      <c r="H1754">
        <v>45804.475875034717</v>
      </c>
      <c r="I1754" t="s">
        <v>7515</v>
      </c>
      <c r="J1754">
        <v>50</v>
      </c>
      <c r="K1754" t="s">
        <v>20</v>
      </c>
      <c r="L1754" s="2" t="s">
        <v>30</v>
      </c>
      <c r="M1754" s="3">
        <v>54.7</v>
      </c>
      <c r="N1754">
        <v>1</v>
      </c>
      <c r="O1754">
        <v>5.4700000000000013E-2</v>
      </c>
      <c r="P1754" s="2" t="s">
        <v>1752</v>
      </c>
      <c r="Q1754" t="s">
        <v>7301</v>
      </c>
      <c r="R1754" t="s">
        <v>1044</v>
      </c>
      <c r="S1754" t="s">
        <v>2155</v>
      </c>
      <c r="T1754" t="s">
        <v>1685</v>
      </c>
      <c r="U1754">
        <v>13.241461863428411</v>
      </c>
      <c r="V1754" t="s">
        <v>1047</v>
      </c>
      <c r="W1754" t="s">
        <v>1047</v>
      </c>
    </row>
    <row r="1755" spans="1:23" x14ac:dyDescent="0.3">
      <c r="A1755" t="s">
        <v>1036</v>
      </c>
      <c r="B1755" t="s">
        <v>137</v>
      </c>
      <c r="C1755" t="s">
        <v>137</v>
      </c>
      <c r="D1755">
        <v>60386</v>
      </c>
      <c r="E1755" t="s">
        <v>7516</v>
      </c>
      <c r="F1755" t="s">
        <v>4023</v>
      </c>
      <c r="G1755" s="1" t="s">
        <v>7426</v>
      </c>
      <c r="H1755">
        <v>45801.729019999999</v>
      </c>
      <c r="I1755" t="s">
        <v>7517</v>
      </c>
      <c r="J1755">
        <v>60</v>
      </c>
      <c r="K1755" t="s">
        <v>20</v>
      </c>
      <c r="L1755" s="2" t="s">
        <v>30</v>
      </c>
      <c r="M1755" s="3">
        <v>295.3</v>
      </c>
      <c r="N1755">
        <v>1</v>
      </c>
      <c r="O1755">
        <v>0.29530000000000001</v>
      </c>
      <c r="P1755" s="2" t="s">
        <v>1620</v>
      </c>
      <c r="Q1755" t="s">
        <v>7301</v>
      </c>
      <c r="R1755" t="s">
        <v>1044</v>
      </c>
      <c r="S1755" t="s">
        <v>2174</v>
      </c>
      <c r="T1755" t="s">
        <v>1662</v>
      </c>
      <c r="U1755">
        <v>15.93149980324233</v>
      </c>
      <c r="V1755" t="s">
        <v>1047</v>
      </c>
      <c r="W1755" t="s">
        <v>1047</v>
      </c>
    </row>
    <row r="1756" spans="1:23" x14ac:dyDescent="0.3">
      <c r="A1756" t="s">
        <v>1036</v>
      </c>
      <c r="B1756" t="s">
        <v>572</v>
      </c>
      <c r="C1756" t="s">
        <v>572</v>
      </c>
      <c r="D1756">
        <v>52991</v>
      </c>
      <c r="E1756" t="s">
        <v>7518</v>
      </c>
      <c r="F1756" t="s">
        <v>4374</v>
      </c>
      <c r="G1756" s="1" t="s">
        <v>2313</v>
      </c>
      <c r="H1756">
        <v>45801.4473965625</v>
      </c>
      <c r="I1756" t="s">
        <v>7519</v>
      </c>
      <c r="J1756">
        <v>60</v>
      </c>
      <c r="K1756" t="s">
        <v>20</v>
      </c>
      <c r="L1756" s="2" t="s">
        <v>30</v>
      </c>
      <c r="M1756" s="3">
        <v>72.599999999999994</v>
      </c>
      <c r="N1756">
        <v>1</v>
      </c>
      <c r="O1756">
        <v>7.2599999999999998E-2</v>
      </c>
      <c r="P1756" s="2" t="s">
        <v>1802</v>
      </c>
      <c r="Q1756" t="s">
        <v>7301</v>
      </c>
      <c r="R1756" t="s">
        <v>1044</v>
      </c>
      <c r="S1756" t="s">
        <v>2174</v>
      </c>
      <c r="T1756" t="s">
        <v>1546</v>
      </c>
      <c r="U1756">
        <v>18.20570392360969</v>
      </c>
      <c r="V1756" t="s">
        <v>1047</v>
      </c>
      <c r="W1756" t="s">
        <v>1047</v>
      </c>
    </row>
    <row r="1757" spans="1:23" x14ac:dyDescent="0.3">
      <c r="A1757" t="s">
        <v>1036</v>
      </c>
      <c r="B1757" t="s">
        <v>324</v>
      </c>
      <c r="C1757" t="s">
        <v>324</v>
      </c>
      <c r="D1757">
        <v>59856</v>
      </c>
      <c r="E1757" t="s">
        <v>7520</v>
      </c>
      <c r="F1757" t="s">
        <v>7521</v>
      </c>
      <c r="G1757" s="1" t="s">
        <v>7522</v>
      </c>
      <c r="H1757">
        <v>45801.014561284726</v>
      </c>
      <c r="I1757" t="s">
        <v>7523</v>
      </c>
      <c r="J1757">
        <v>70</v>
      </c>
      <c r="K1757" t="s">
        <v>20</v>
      </c>
      <c r="L1757" s="2" t="s">
        <v>17</v>
      </c>
      <c r="M1757" s="3">
        <v>111.5</v>
      </c>
      <c r="N1757">
        <v>1</v>
      </c>
      <c r="O1757">
        <v>0.1115</v>
      </c>
      <c r="P1757" s="2" t="s">
        <v>1246</v>
      </c>
      <c r="Q1757" t="s">
        <v>7336</v>
      </c>
      <c r="R1757" t="s">
        <v>1044</v>
      </c>
      <c r="S1757" t="s">
        <v>2174</v>
      </c>
      <c r="T1757" t="s">
        <v>2137</v>
      </c>
      <c r="U1757">
        <v>17.284255694445161</v>
      </c>
      <c r="V1757" t="s">
        <v>1047</v>
      </c>
      <c r="W1757" t="s">
        <v>1047</v>
      </c>
    </row>
    <row r="1758" spans="1:23" x14ac:dyDescent="0.3">
      <c r="A1758" t="s">
        <v>1036</v>
      </c>
      <c r="B1758" t="s">
        <v>651</v>
      </c>
      <c r="C1758" t="s">
        <v>651</v>
      </c>
      <c r="D1758">
        <v>53334</v>
      </c>
      <c r="E1758" t="s">
        <v>7524</v>
      </c>
      <c r="F1758" t="s">
        <v>7525</v>
      </c>
      <c r="G1758" s="1" t="s">
        <v>1047</v>
      </c>
      <c r="H1758">
        <v>45800.594176817132</v>
      </c>
      <c r="I1758" t="s">
        <v>7526</v>
      </c>
      <c r="J1758">
        <v>50</v>
      </c>
      <c r="K1758" t="s">
        <v>20</v>
      </c>
      <c r="L1758" s="2" t="s">
        <v>30</v>
      </c>
      <c r="M1758" s="3">
        <v>146</v>
      </c>
      <c r="N1758">
        <v>1</v>
      </c>
      <c r="O1758">
        <v>0.14599999999999999</v>
      </c>
      <c r="P1758" s="2" t="s">
        <v>1047</v>
      </c>
      <c r="Q1758" t="s">
        <v>7301</v>
      </c>
      <c r="R1758" t="s">
        <v>1044</v>
      </c>
      <c r="S1758" t="s">
        <v>1387</v>
      </c>
      <c r="T1758" t="s">
        <v>2137</v>
      </c>
      <c r="U1758">
        <v>17.437324409722351</v>
      </c>
      <c r="V1758" t="s">
        <v>1047</v>
      </c>
      <c r="W1758" t="s">
        <v>1047</v>
      </c>
    </row>
    <row r="1759" spans="1:23" x14ac:dyDescent="0.3">
      <c r="A1759" t="s">
        <v>1036</v>
      </c>
      <c r="B1759" t="s">
        <v>522</v>
      </c>
      <c r="C1759" t="s">
        <v>522</v>
      </c>
      <c r="D1759">
        <v>50139</v>
      </c>
      <c r="E1759" t="s">
        <v>7527</v>
      </c>
      <c r="F1759" t="s">
        <v>4374</v>
      </c>
      <c r="G1759" s="1" t="s">
        <v>1047</v>
      </c>
      <c r="H1759">
        <v>45800.402406967587</v>
      </c>
      <c r="I1759" t="s">
        <v>7528</v>
      </c>
      <c r="J1759">
        <v>50</v>
      </c>
      <c r="K1759" t="s">
        <v>20</v>
      </c>
      <c r="L1759" s="2" t="s">
        <v>30</v>
      </c>
      <c r="M1759" s="3">
        <v>70.3</v>
      </c>
      <c r="N1759">
        <v>1</v>
      </c>
      <c r="O1759">
        <v>7.0300000000000001E-2</v>
      </c>
      <c r="P1759" s="2" t="s">
        <v>2178</v>
      </c>
      <c r="Q1759" t="s">
        <v>7301</v>
      </c>
      <c r="R1759" t="s">
        <v>1044</v>
      </c>
      <c r="S1759" t="s">
        <v>1387</v>
      </c>
      <c r="T1759" t="s">
        <v>1546</v>
      </c>
      <c r="U1759">
        <v>18.449833831022261</v>
      </c>
      <c r="V1759" t="s">
        <v>1047</v>
      </c>
      <c r="W1759" t="s">
        <v>1047</v>
      </c>
    </row>
    <row r="1760" spans="1:23" x14ac:dyDescent="0.3">
      <c r="A1760" t="s">
        <v>1036</v>
      </c>
      <c r="B1760" t="s">
        <v>522</v>
      </c>
      <c r="C1760" t="s">
        <v>522</v>
      </c>
      <c r="D1760">
        <v>50143</v>
      </c>
      <c r="E1760" t="s">
        <v>7529</v>
      </c>
      <c r="F1760" t="s">
        <v>2928</v>
      </c>
      <c r="G1760" s="1" t="s">
        <v>1047</v>
      </c>
      <c r="H1760">
        <v>45800.402302268507</v>
      </c>
      <c r="I1760" t="s">
        <v>7530</v>
      </c>
      <c r="J1760">
        <v>50</v>
      </c>
      <c r="K1760" t="s">
        <v>20</v>
      </c>
      <c r="L1760" s="2" t="s">
        <v>30</v>
      </c>
      <c r="M1760" s="3">
        <v>70.3</v>
      </c>
      <c r="N1760">
        <v>1</v>
      </c>
      <c r="O1760">
        <v>7.0300000000000001E-2</v>
      </c>
      <c r="P1760" s="2" t="s">
        <v>2178</v>
      </c>
      <c r="Q1760" t="s">
        <v>7301</v>
      </c>
      <c r="R1760" t="s">
        <v>1044</v>
      </c>
      <c r="S1760" t="s">
        <v>1387</v>
      </c>
      <c r="T1760" t="s">
        <v>1546</v>
      </c>
      <c r="U1760">
        <v>18.124608159720079</v>
      </c>
      <c r="V1760" t="s">
        <v>1047</v>
      </c>
      <c r="W1760" t="s">
        <v>1047</v>
      </c>
    </row>
    <row r="1761" spans="1:23" x14ac:dyDescent="0.3">
      <c r="A1761" t="s">
        <v>1036</v>
      </c>
      <c r="B1761" t="s">
        <v>603</v>
      </c>
      <c r="C1761" t="s">
        <v>603</v>
      </c>
      <c r="D1761">
        <v>51340</v>
      </c>
      <c r="E1761" t="s">
        <v>7531</v>
      </c>
      <c r="F1761" t="s">
        <v>4516</v>
      </c>
      <c r="G1761" s="1" t="s">
        <v>1047</v>
      </c>
      <c r="H1761">
        <v>45799.970077719903</v>
      </c>
      <c r="I1761" t="s">
        <v>7532</v>
      </c>
      <c r="J1761">
        <v>50</v>
      </c>
      <c r="K1761" t="s">
        <v>20</v>
      </c>
      <c r="L1761" s="2" t="s">
        <v>30</v>
      </c>
      <c r="M1761" s="3">
        <v>51.5</v>
      </c>
      <c r="N1761">
        <v>1</v>
      </c>
      <c r="O1761">
        <v>5.1499999999999997E-2</v>
      </c>
      <c r="P1761" s="2" t="s">
        <v>2178</v>
      </c>
      <c r="Q1761" t="s">
        <v>7301</v>
      </c>
      <c r="R1761" t="s">
        <v>1044</v>
      </c>
      <c r="S1761" t="s">
        <v>2185</v>
      </c>
      <c r="T1761" t="s">
        <v>1546</v>
      </c>
      <c r="U1761">
        <v>18.544961539351789</v>
      </c>
      <c r="V1761" t="s">
        <v>1047</v>
      </c>
      <c r="W1761" t="s">
        <v>1047</v>
      </c>
    </row>
    <row r="1762" spans="1:23" x14ac:dyDescent="0.3">
      <c r="A1762" t="s">
        <v>1036</v>
      </c>
      <c r="B1762" t="s">
        <v>144</v>
      </c>
      <c r="C1762" t="s">
        <v>144</v>
      </c>
      <c r="D1762">
        <v>57546</v>
      </c>
      <c r="E1762" t="s">
        <v>7533</v>
      </c>
      <c r="F1762" t="s">
        <v>3045</v>
      </c>
      <c r="G1762" s="1" t="s">
        <v>1047</v>
      </c>
      <c r="H1762">
        <v>45799.959101319437</v>
      </c>
      <c r="I1762" t="s">
        <v>7534</v>
      </c>
      <c r="J1762">
        <v>50</v>
      </c>
      <c r="K1762" t="s">
        <v>20</v>
      </c>
      <c r="L1762" s="2" t="s">
        <v>30</v>
      </c>
      <c r="M1762" s="3">
        <v>26.1</v>
      </c>
      <c r="N1762">
        <v>1</v>
      </c>
      <c r="O1762">
        <v>2.6100000000000002E-2</v>
      </c>
      <c r="P1762" s="2" t="s">
        <v>1047</v>
      </c>
      <c r="Q1762" t="s">
        <v>7301</v>
      </c>
      <c r="R1762" t="s">
        <v>1044</v>
      </c>
      <c r="S1762" t="s">
        <v>2185</v>
      </c>
      <c r="T1762" t="s">
        <v>1486</v>
      </c>
      <c r="U1762">
        <v>20.33446991898381</v>
      </c>
      <c r="V1762" t="s">
        <v>1047</v>
      </c>
      <c r="W1762" t="s">
        <v>1047</v>
      </c>
    </row>
    <row r="1763" spans="1:23" x14ac:dyDescent="0.3">
      <c r="A1763" t="s">
        <v>1036</v>
      </c>
      <c r="B1763" t="s">
        <v>610</v>
      </c>
      <c r="C1763" t="s">
        <v>610</v>
      </c>
      <c r="D1763">
        <v>59407</v>
      </c>
      <c r="E1763" t="s">
        <v>7535</v>
      </c>
      <c r="F1763" t="s">
        <v>7536</v>
      </c>
      <c r="G1763" s="1" t="s">
        <v>7537</v>
      </c>
      <c r="H1763">
        <v>45799.692174861113</v>
      </c>
      <c r="I1763" t="s">
        <v>7538</v>
      </c>
      <c r="J1763">
        <v>60</v>
      </c>
      <c r="K1763" t="s">
        <v>20</v>
      </c>
      <c r="L1763" s="2" t="s">
        <v>30</v>
      </c>
      <c r="M1763" s="3">
        <v>170</v>
      </c>
      <c r="N1763">
        <v>1</v>
      </c>
      <c r="O1763">
        <v>0.17</v>
      </c>
      <c r="P1763" s="2" t="s">
        <v>1473</v>
      </c>
      <c r="Q1763" t="s">
        <v>7301</v>
      </c>
      <c r="R1763" t="s">
        <v>1044</v>
      </c>
      <c r="S1763" t="s">
        <v>2185</v>
      </c>
      <c r="T1763" t="s">
        <v>1344</v>
      </c>
      <c r="U1763">
        <v>24.74618680555432</v>
      </c>
      <c r="V1763" t="s">
        <v>1047</v>
      </c>
      <c r="W1763" t="s">
        <v>1047</v>
      </c>
    </row>
    <row r="1764" spans="1:23" x14ac:dyDescent="0.3">
      <c r="A1764" t="s">
        <v>1036</v>
      </c>
      <c r="B1764" t="s">
        <v>603</v>
      </c>
      <c r="C1764" t="s">
        <v>603</v>
      </c>
      <c r="D1764">
        <v>51340</v>
      </c>
      <c r="E1764" t="s">
        <v>7539</v>
      </c>
      <c r="F1764" t="s">
        <v>7540</v>
      </c>
      <c r="G1764" s="1" t="s">
        <v>1047</v>
      </c>
      <c r="H1764">
        <v>45799.415817303241</v>
      </c>
      <c r="I1764" t="s">
        <v>7541</v>
      </c>
      <c r="J1764">
        <v>50</v>
      </c>
      <c r="K1764" t="s">
        <v>20</v>
      </c>
      <c r="L1764" s="2" t="s">
        <v>30</v>
      </c>
      <c r="M1764" s="3">
        <v>51.5</v>
      </c>
      <c r="N1764">
        <v>1</v>
      </c>
      <c r="O1764">
        <v>5.1499999999999997E-2</v>
      </c>
      <c r="P1764" s="2" t="s">
        <v>2178</v>
      </c>
      <c r="Q1764" t="s">
        <v>7301</v>
      </c>
      <c r="R1764" t="s">
        <v>1044</v>
      </c>
      <c r="S1764" t="s">
        <v>2185</v>
      </c>
      <c r="T1764" t="s">
        <v>1546</v>
      </c>
      <c r="U1764">
        <v>18.390032847222759</v>
      </c>
      <c r="V1764" t="s">
        <v>1047</v>
      </c>
      <c r="W1764" t="s">
        <v>1047</v>
      </c>
    </row>
    <row r="1765" spans="1:23" x14ac:dyDescent="0.3">
      <c r="A1765" t="s">
        <v>1036</v>
      </c>
      <c r="B1765" t="s">
        <v>603</v>
      </c>
      <c r="C1765" t="s">
        <v>603</v>
      </c>
      <c r="D1765">
        <v>51340</v>
      </c>
      <c r="E1765" t="s">
        <v>7542</v>
      </c>
      <c r="F1765" t="s">
        <v>7540</v>
      </c>
      <c r="G1765" s="1" t="s">
        <v>1047</v>
      </c>
      <c r="H1765">
        <v>45799.415813553242</v>
      </c>
      <c r="I1765" t="s">
        <v>7543</v>
      </c>
      <c r="J1765">
        <v>50</v>
      </c>
      <c r="K1765" t="s">
        <v>20</v>
      </c>
      <c r="L1765" s="2" t="s">
        <v>30</v>
      </c>
      <c r="M1765" s="3">
        <v>51.5</v>
      </c>
      <c r="N1765">
        <v>1</v>
      </c>
      <c r="O1765">
        <v>5.1499999999999997E-2</v>
      </c>
      <c r="P1765" s="2" t="s">
        <v>2178</v>
      </c>
      <c r="Q1765" t="s">
        <v>7301</v>
      </c>
      <c r="R1765" t="s">
        <v>1044</v>
      </c>
      <c r="S1765" t="s">
        <v>2185</v>
      </c>
      <c r="T1765" t="s">
        <v>1546</v>
      </c>
      <c r="U1765">
        <v>18.307436932867859</v>
      </c>
      <c r="V1765" t="s">
        <v>1047</v>
      </c>
      <c r="W1765" t="s">
        <v>1047</v>
      </c>
    </row>
    <row r="1766" spans="1:23" x14ac:dyDescent="0.3">
      <c r="A1766" t="s">
        <v>1036</v>
      </c>
      <c r="B1766" t="s">
        <v>603</v>
      </c>
      <c r="C1766" t="s">
        <v>603</v>
      </c>
      <c r="D1766">
        <v>53549</v>
      </c>
      <c r="E1766" t="s">
        <v>7544</v>
      </c>
      <c r="F1766" t="s">
        <v>5783</v>
      </c>
      <c r="G1766" s="1" t="s">
        <v>1047</v>
      </c>
      <c r="H1766">
        <v>45799.415810104168</v>
      </c>
      <c r="I1766" t="s">
        <v>7545</v>
      </c>
      <c r="J1766">
        <v>50</v>
      </c>
      <c r="K1766" t="s">
        <v>20</v>
      </c>
      <c r="L1766" s="2" t="s">
        <v>30</v>
      </c>
      <c r="M1766" s="3">
        <v>51.5</v>
      </c>
      <c r="N1766">
        <v>1</v>
      </c>
      <c r="O1766">
        <v>5.1499999999999997E-2</v>
      </c>
      <c r="P1766" s="2" t="s">
        <v>2178</v>
      </c>
      <c r="Q1766" t="s">
        <v>7301</v>
      </c>
      <c r="R1766" t="s">
        <v>1044</v>
      </c>
      <c r="S1766" t="s">
        <v>2185</v>
      </c>
      <c r="T1766" t="s">
        <v>1486</v>
      </c>
      <c r="U1766">
        <v>20.333338252312391</v>
      </c>
      <c r="V1766" t="s">
        <v>1047</v>
      </c>
      <c r="W1766" t="s">
        <v>1047</v>
      </c>
    </row>
    <row r="1767" spans="1:23" x14ac:dyDescent="0.3">
      <c r="A1767" t="s">
        <v>1036</v>
      </c>
      <c r="B1767" t="s">
        <v>603</v>
      </c>
      <c r="C1767" t="s">
        <v>603</v>
      </c>
      <c r="D1767">
        <v>51534</v>
      </c>
      <c r="E1767" t="s">
        <v>7546</v>
      </c>
      <c r="F1767" t="s">
        <v>2203</v>
      </c>
      <c r="G1767" s="1" t="s">
        <v>1047</v>
      </c>
      <c r="H1767">
        <v>45799.415807824073</v>
      </c>
      <c r="I1767" t="s">
        <v>7547</v>
      </c>
      <c r="J1767">
        <v>50</v>
      </c>
      <c r="K1767" t="s">
        <v>20</v>
      </c>
      <c r="L1767" s="2" t="s">
        <v>30</v>
      </c>
      <c r="M1767" s="3">
        <v>51.5</v>
      </c>
      <c r="N1767">
        <v>1</v>
      </c>
      <c r="O1767">
        <v>5.1499999999999997E-2</v>
      </c>
      <c r="P1767" s="2" t="s">
        <v>2178</v>
      </c>
      <c r="Q1767" t="s">
        <v>7301</v>
      </c>
      <c r="R1767" t="s">
        <v>1044</v>
      </c>
      <c r="S1767" t="s">
        <v>2185</v>
      </c>
      <c r="T1767" t="s">
        <v>1546</v>
      </c>
      <c r="U1767">
        <v>18.78244313657342</v>
      </c>
      <c r="V1767" t="s">
        <v>1047</v>
      </c>
      <c r="W1767" t="s">
        <v>1047</v>
      </c>
    </row>
    <row r="1768" spans="1:23" x14ac:dyDescent="0.3">
      <c r="A1768" t="s">
        <v>1036</v>
      </c>
      <c r="B1768" t="s">
        <v>522</v>
      </c>
      <c r="C1768" t="s">
        <v>522</v>
      </c>
      <c r="D1768">
        <v>46694</v>
      </c>
      <c r="E1768" t="s">
        <v>7548</v>
      </c>
      <c r="F1768" t="s">
        <v>4421</v>
      </c>
      <c r="G1768" s="1" t="s">
        <v>1047</v>
      </c>
      <c r="H1768">
        <v>45799.356557013889</v>
      </c>
      <c r="I1768" t="s">
        <v>7549</v>
      </c>
      <c r="J1768">
        <v>50</v>
      </c>
      <c r="K1768" t="s">
        <v>20</v>
      </c>
      <c r="L1768" s="2" t="s">
        <v>30</v>
      </c>
      <c r="M1768" s="3">
        <v>70.3</v>
      </c>
      <c r="N1768">
        <v>1</v>
      </c>
      <c r="O1768">
        <v>7.0300000000000001E-2</v>
      </c>
      <c r="P1768" s="2" t="s">
        <v>2178</v>
      </c>
      <c r="Q1768" t="s">
        <v>7301</v>
      </c>
      <c r="R1768" t="s">
        <v>1044</v>
      </c>
      <c r="S1768" t="s">
        <v>2185</v>
      </c>
      <c r="T1768" t="s">
        <v>1546</v>
      </c>
      <c r="U1768">
        <v>18.823518784724001</v>
      </c>
      <c r="V1768" t="s">
        <v>1047</v>
      </c>
      <c r="W1768" t="s">
        <v>1047</v>
      </c>
    </row>
    <row r="1769" spans="1:23" x14ac:dyDescent="0.3">
      <c r="A1769" t="s">
        <v>1036</v>
      </c>
      <c r="B1769" t="s">
        <v>351</v>
      </c>
      <c r="C1769" t="s">
        <v>351</v>
      </c>
      <c r="D1769">
        <v>59770</v>
      </c>
      <c r="E1769" t="s">
        <v>7550</v>
      </c>
      <c r="F1769" t="s">
        <v>7551</v>
      </c>
      <c r="G1769" s="1" t="s">
        <v>7552</v>
      </c>
      <c r="H1769">
        <v>45799.093799606482</v>
      </c>
      <c r="I1769" t="s">
        <v>7553</v>
      </c>
      <c r="J1769">
        <v>60</v>
      </c>
      <c r="K1769" t="s">
        <v>20</v>
      </c>
      <c r="L1769" s="2" t="s">
        <v>30</v>
      </c>
      <c r="M1769" s="3">
        <v>77.8</v>
      </c>
      <c r="N1769">
        <v>1</v>
      </c>
      <c r="O1769">
        <v>7.7799999999999994E-2</v>
      </c>
      <c r="P1769" s="2" t="s">
        <v>1246</v>
      </c>
      <c r="Q1769" t="s">
        <v>7301</v>
      </c>
      <c r="R1769" t="s">
        <v>1044</v>
      </c>
      <c r="S1769" t="s">
        <v>2185</v>
      </c>
      <c r="T1769" t="s">
        <v>1546</v>
      </c>
      <c r="U1769">
        <v>18.293666354162269</v>
      </c>
      <c r="V1769" t="s">
        <v>1047</v>
      </c>
      <c r="W1769" t="s">
        <v>1047</v>
      </c>
    </row>
    <row r="1770" spans="1:23" x14ac:dyDescent="0.3">
      <c r="A1770" t="s">
        <v>1036</v>
      </c>
      <c r="B1770" t="s">
        <v>354</v>
      </c>
      <c r="C1770" t="s">
        <v>354</v>
      </c>
      <c r="D1770">
        <v>59862</v>
      </c>
      <c r="E1770" t="s">
        <v>7554</v>
      </c>
      <c r="F1770" t="s">
        <v>3041</v>
      </c>
      <c r="G1770" s="1" t="s">
        <v>4204</v>
      </c>
      <c r="H1770">
        <v>45798.911070601847</v>
      </c>
      <c r="I1770" t="s">
        <v>7555</v>
      </c>
      <c r="J1770">
        <v>60</v>
      </c>
      <c r="K1770" t="s">
        <v>20</v>
      </c>
      <c r="L1770" s="2" t="s">
        <v>30</v>
      </c>
      <c r="M1770" s="3">
        <v>141</v>
      </c>
      <c r="N1770">
        <v>1</v>
      </c>
      <c r="O1770">
        <v>0.14099999999999999</v>
      </c>
      <c r="P1770" s="2" t="s">
        <v>1246</v>
      </c>
      <c r="Q1770" t="s">
        <v>7301</v>
      </c>
      <c r="R1770" t="s">
        <v>1044</v>
      </c>
      <c r="S1770" t="s">
        <v>2201</v>
      </c>
      <c r="T1770" t="s">
        <v>1486</v>
      </c>
      <c r="U1770">
        <v>20.387166319444081</v>
      </c>
      <c r="V1770" t="s">
        <v>1047</v>
      </c>
      <c r="W1770" t="s">
        <v>1047</v>
      </c>
    </row>
    <row r="1771" spans="1:23" x14ac:dyDescent="0.3">
      <c r="A1771" t="s">
        <v>1036</v>
      </c>
      <c r="B1771" t="s">
        <v>873</v>
      </c>
      <c r="C1771" t="s">
        <v>873</v>
      </c>
      <c r="D1771">
        <v>60294</v>
      </c>
      <c r="E1771" t="s">
        <v>7556</v>
      </c>
      <c r="F1771" t="s">
        <v>4824</v>
      </c>
      <c r="G1771" s="1" t="s">
        <v>3896</v>
      </c>
      <c r="H1771">
        <v>45798.860273842591</v>
      </c>
      <c r="I1771" t="s">
        <v>7557</v>
      </c>
      <c r="J1771">
        <v>60</v>
      </c>
      <c r="K1771" t="s">
        <v>20</v>
      </c>
      <c r="L1771" s="2" t="s">
        <v>30</v>
      </c>
      <c r="M1771" s="3">
        <v>113.8</v>
      </c>
      <c r="N1771">
        <v>1</v>
      </c>
      <c r="O1771">
        <v>0.1138</v>
      </c>
      <c r="P1771" s="2" t="s">
        <v>5770</v>
      </c>
      <c r="Q1771" t="s">
        <v>7301</v>
      </c>
      <c r="R1771" t="s">
        <v>1044</v>
      </c>
      <c r="S1771" t="s">
        <v>2201</v>
      </c>
      <c r="T1771" t="s">
        <v>1546</v>
      </c>
      <c r="U1771">
        <v>18.841906747686149</v>
      </c>
      <c r="V1771" t="s">
        <v>1047</v>
      </c>
      <c r="W1771" t="s">
        <v>1047</v>
      </c>
    </row>
    <row r="1772" spans="1:23" x14ac:dyDescent="0.3">
      <c r="A1772" t="s">
        <v>1036</v>
      </c>
      <c r="B1772" t="s">
        <v>873</v>
      </c>
      <c r="C1772" t="s">
        <v>873</v>
      </c>
      <c r="D1772">
        <v>60294</v>
      </c>
      <c r="E1772" t="s">
        <v>7558</v>
      </c>
      <c r="F1772" t="s">
        <v>7559</v>
      </c>
      <c r="G1772" s="1" t="s">
        <v>4248</v>
      </c>
      <c r="H1772">
        <v>45798.721029502311</v>
      </c>
      <c r="I1772" t="s">
        <v>7560</v>
      </c>
      <c r="J1772">
        <v>60</v>
      </c>
      <c r="K1772" t="s">
        <v>20</v>
      </c>
      <c r="L1772" s="2" t="s">
        <v>30</v>
      </c>
      <c r="M1772" s="3">
        <v>113.8</v>
      </c>
      <c r="N1772">
        <v>1</v>
      </c>
      <c r="O1772">
        <v>0.1138</v>
      </c>
      <c r="P1772" s="2" t="s">
        <v>5770</v>
      </c>
      <c r="Q1772" t="s">
        <v>7301</v>
      </c>
      <c r="R1772" t="s">
        <v>1044</v>
      </c>
      <c r="S1772" t="s">
        <v>2201</v>
      </c>
      <c r="T1772" t="s">
        <v>1481</v>
      </c>
      <c r="U1772">
        <v>19.84353608796664</v>
      </c>
      <c r="V1772" t="s">
        <v>1047</v>
      </c>
      <c r="W1772" t="s">
        <v>1047</v>
      </c>
    </row>
    <row r="1773" spans="1:23" x14ac:dyDescent="0.3">
      <c r="A1773" t="s">
        <v>1036</v>
      </c>
      <c r="B1773" t="s">
        <v>105</v>
      </c>
      <c r="C1773" t="s">
        <v>105</v>
      </c>
      <c r="D1773">
        <v>47246</v>
      </c>
      <c r="E1773" t="s">
        <v>7561</v>
      </c>
      <c r="F1773" t="s">
        <v>6165</v>
      </c>
      <c r="G1773" s="1" t="s">
        <v>1047</v>
      </c>
      <c r="H1773">
        <v>45798.717396423614</v>
      </c>
      <c r="I1773" t="s">
        <v>7562</v>
      </c>
      <c r="J1773">
        <v>50</v>
      </c>
      <c r="K1773" t="s">
        <v>20</v>
      </c>
      <c r="L1773" s="2" t="s">
        <v>30</v>
      </c>
      <c r="M1773" s="3">
        <v>476.42</v>
      </c>
      <c r="N1773">
        <v>1</v>
      </c>
      <c r="O1773">
        <v>0.47642000000000001</v>
      </c>
      <c r="P1773" s="2" t="s">
        <v>1655</v>
      </c>
      <c r="Q1773" t="s">
        <v>7301</v>
      </c>
      <c r="R1773" t="s">
        <v>1044</v>
      </c>
      <c r="S1773" t="s">
        <v>2201</v>
      </c>
      <c r="T1773" t="s">
        <v>1546</v>
      </c>
      <c r="U1773">
        <v>18.757802824075039</v>
      </c>
      <c r="V1773" t="s">
        <v>1047</v>
      </c>
      <c r="W1773" t="s">
        <v>1047</v>
      </c>
    </row>
    <row r="1774" spans="1:23" x14ac:dyDescent="0.3">
      <c r="A1774" t="s">
        <v>1036</v>
      </c>
      <c r="B1774" t="s">
        <v>636</v>
      </c>
      <c r="C1774" t="s">
        <v>636</v>
      </c>
      <c r="D1774">
        <v>58617</v>
      </c>
      <c r="E1774" t="s">
        <v>7563</v>
      </c>
      <c r="F1774" t="s">
        <v>6691</v>
      </c>
      <c r="G1774" s="1" t="s">
        <v>7564</v>
      </c>
      <c r="H1774">
        <v>45798.696867210638</v>
      </c>
      <c r="I1774" t="s">
        <v>7565</v>
      </c>
      <c r="J1774">
        <v>60</v>
      </c>
      <c r="K1774" t="s">
        <v>20</v>
      </c>
      <c r="L1774" s="2" t="s">
        <v>30</v>
      </c>
      <c r="M1774" s="3">
        <v>63.3</v>
      </c>
      <c r="N1774">
        <v>1</v>
      </c>
      <c r="O1774">
        <v>6.3299999999999995E-2</v>
      </c>
      <c r="P1774" s="2" t="s">
        <v>1047</v>
      </c>
      <c r="Q1774" t="s">
        <v>7301</v>
      </c>
      <c r="R1774" t="s">
        <v>1044</v>
      </c>
      <c r="S1774" t="s">
        <v>2201</v>
      </c>
      <c r="T1774" t="s">
        <v>1344</v>
      </c>
      <c r="U1774">
        <v>24.78041502314591</v>
      </c>
      <c r="V1774" t="s">
        <v>1047</v>
      </c>
      <c r="W1774" t="s">
        <v>1047</v>
      </c>
    </row>
    <row r="1775" spans="1:23" x14ac:dyDescent="0.3">
      <c r="A1775" t="s">
        <v>1036</v>
      </c>
      <c r="B1775" t="s">
        <v>101</v>
      </c>
      <c r="C1775" t="s">
        <v>101</v>
      </c>
      <c r="D1775">
        <v>58118</v>
      </c>
      <c r="E1775" t="s">
        <v>7566</v>
      </c>
      <c r="F1775" t="s">
        <v>7567</v>
      </c>
      <c r="G1775" s="1" t="s">
        <v>7568</v>
      </c>
      <c r="H1775">
        <v>45797.909595219913</v>
      </c>
      <c r="I1775" t="s">
        <v>7569</v>
      </c>
      <c r="J1775">
        <v>60</v>
      </c>
      <c r="K1775" t="s">
        <v>20</v>
      </c>
      <c r="L1775" s="2" t="s">
        <v>30</v>
      </c>
      <c r="M1775" s="3">
        <v>294.7</v>
      </c>
      <c r="N1775">
        <v>1</v>
      </c>
      <c r="O1775">
        <v>0.29470000000000002</v>
      </c>
      <c r="P1775" s="2" t="s">
        <v>2116</v>
      </c>
      <c r="Q1775" t="s">
        <v>7301</v>
      </c>
      <c r="R1775" t="s">
        <v>1044</v>
      </c>
      <c r="S1775" t="s">
        <v>1112</v>
      </c>
      <c r="T1775" t="s">
        <v>1355</v>
      </c>
      <c r="U1775">
        <v>23.747721967592948</v>
      </c>
      <c r="V1775" t="s">
        <v>1047</v>
      </c>
      <c r="W1775" t="s">
        <v>1047</v>
      </c>
    </row>
    <row r="1776" spans="1:23" x14ac:dyDescent="0.3">
      <c r="A1776" t="s">
        <v>1036</v>
      </c>
      <c r="B1776" t="s">
        <v>220</v>
      </c>
      <c r="C1776" t="s">
        <v>220</v>
      </c>
      <c r="D1776">
        <v>60870</v>
      </c>
      <c r="E1776" t="s">
        <v>7570</v>
      </c>
      <c r="F1776" t="s">
        <v>7364</v>
      </c>
      <c r="G1776" s="1" t="s">
        <v>7571</v>
      </c>
      <c r="H1776">
        <v>45797.571124965281</v>
      </c>
      <c r="I1776" t="s">
        <v>7572</v>
      </c>
      <c r="J1776">
        <v>60</v>
      </c>
      <c r="K1776" t="s">
        <v>20</v>
      </c>
      <c r="L1776" s="2" t="s">
        <v>30</v>
      </c>
      <c r="M1776" s="3">
        <v>85.3</v>
      </c>
      <c r="N1776">
        <v>1</v>
      </c>
      <c r="O1776">
        <v>8.5300000000000001E-2</v>
      </c>
      <c r="P1776" s="2" t="s">
        <v>2350</v>
      </c>
      <c r="Q1776" t="s">
        <v>7301</v>
      </c>
      <c r="R1776" t="s">
        <v>1044</v>
      </c>
      <c r="S1776" t="s">
        <v>1112</v>
      </c>
      <c r="T1776" t="s">
        <v>1486</v>
      </c>
      <c r="U1776">
        <v>20.250172129628481</v>
      </c>
      <c r="V1776" t="s">
        <v>1047</v>
      </c>
      <c r="W1776" t="s">
        <v>1047</v>
      </c>
    </row>
    <row r="1777" spans="1:23" x14ac:dyDescent="0.3">
      <c r="A1777" t="s">
        <v>1036</v>
      </c>
      <c r="B1777" t="s">
        <v>613</v>
      </c>
      <c r="C1777" t="s">
        <v>613</v>
      </c>
      <c r="D1777">
        <v>50243</v>
      </c>
      <c r="E1777" t="s">
        <v>7573</v>
      </c>
      <c r="F1777" t="s">
        <v>4543</v>
      </c>
      <c r="G1777" s="1" t="s">
        <v>1047</v>
      </c>
      <c r="H1777">
        <v>45796.477827199073</v>
      </c>
      <c r="I1777" t="s">
        <v>7574</v>
      </c>
      <c r="J1777">
        <v>50</v>
      </c>
      <c r="K1777" t="s">
        <v>20</v>
      </c>
      <c r="L1777" s="2" t="s">
        <v>30</v>
      </c>
      <c r="M1777" s="3">
        <v>116.8</v>
      </c>
      <c r="N1777">
        <v>1</v>
      </c>
      <c r="O1777">
        <v>0.1168</v>
      </c>
      <c r="P1777" s="2" t="s">
        <v>1534</v>
      </c>
      <c r="Q1777" t="s">
        <v>7301</v>
      </c>
      <c r="R1777" t="s">
        <v>1044</v>
      </c>
      <c r="S1777" t="s">
        <v>1123</v>
      </c>
      <c r="T1777" t="s">
        <v>1475</v>
      </c>
      <c r="U1777">
        <v>22.109660370369969</v>
      </c>
      <c r="V1777" t="s">
        <v>1047</v>
      </c>
      <c r="W1777" t="s">
        <v>1047</v>
      </c>
    </row>
    <row r="1778" spans="1:23" x14ac:dyDescent="0.3">
      <c r="A1778" t="s">
        <v>1036</v>
      </c>
      <c r="B1778" t="s">
        <v>366</v>
      </c>
      <c r="C1778" t="s">
        <v>366</v>
      </c>
      <c r="D1778">
        <v>54055</v>
      </c>
      <c r="E1778" t="s">
        <v>7575</v>
      </c>
      <c r="F1778" t="s">
        <v>4251</v>
      </c>
      <c r="G1778" s="1" t="s">
        <v>7576</v>
      </c>
      <c r="H1778">
        <v>45795.226950960649</v>
      </c>
      <c r="I1778" t="s">
        <v>7577</v>
      </c>
      <c r="J1778">
        <v>60</v>
      </c>
      <c r="K1778" t="s">
        <v>20</v>
      </c>
      <c r="L1778" s="2" t="s">
        <v>30</v>
      </c>
      <c r="M1778" s="3">
        <v>43.1</v>
      </c>
      <c r="N1778">
        <v>1</v>
      </c>
      <c r="O1778">
        <v>4.3099999999999999E-2</v>
      </c>
      <c r="P1778" s="2" t="s">
        <v>1446</v>
      </c>
      <c r="Q1778" t="s">
        <v>7301</v>
      </c>
      <c r="R1778" t="s">
        <v>1044</v>
      </c>
      <c r="S1778" t="s">
        <v>2449</v>
      </c>
      <c r="T1778" t="s">
        <v>1355</v>
      </c>
      <c r="U1778">
        <v>23.232780636571992</v>
      </c>
      <c r="V1778" t="s">
        <v>1047</v>
      </c>
      <c r="W1778" t="s">
        <v>1047</v>
      </c>
    </row>
    <row r="1779" spans="1:23" x14ac:dyDescent="0.3">
      <c r="A1779" t="s">
        <v>1036</v>
      </c>
      <c r="B1779" t="s">
        <v>390</v>
      </c>
      <c r="C1779" t="s">
        <v>390</v>
      </c>
      <c r="D1779">
        <v>57987</v>
      </c>
      <c r="E1779" t="s">
        <v>7578</v>
      </c>
      <c r="F1779" t="s">
        <v>4591</v>
      </c>
      <c r="G1779" s="1" t="s">
        <v>1785</v>
      </c>
      <c r="H1779">
        <v>45794.773450659719</v>
      </c>
      <c r="I1779" t="s">
        <v>7579</v>
      </c>
      <c r="J1779">
        <v>60</v>
      </c>
      <c r="K1779" t="s">
        <v>20</v>
      </c>
      <c r="L1779" s="2" t="s">
        <v>30</v>
      </c>
      <c r="M1779" s="3">
        <v>37.5</v>
      </c>
      <c r="N1779">
        <v>1</v>
      </c>
      <c r="O1779">
        <v>3.7499999999999999E-2</v>
      </c>
      <c r="P1779" s="2" t="s">
        <v>4112</v>
      </c>
      <c r="Q1779" t="s">
        <v>7301</v>
      </c>
      <c r="R1779" t="s">
        <v>1044</v>
      </c>
      <c r="S1779" t="s">
        <v>1136</v>
      </c>
      <c r="T1779" t="s">
        <v>1475</v>
      </c>
      <c r="U1779">
        <v>22.885319178240021</v>
      </c>
      <c r="V1779" t="s">
        <v>1047</v>
      </c>
      <c r="W1779" t="s">
        <v>1047</v>
      </c>
    </row>
    <row r="1780" spans="1:23" x14ac:dyDescent="0.3">
      <c r="A1780" t="s">
        <v>1036</v>
      </c>
      <c r="B1780" t="s">
        <v>133</v>
      </c>
      <c r="C1780" t="s">
        <v>133</v>
      </c>
      <c r="D1780">
        <v>60500</v>
      </c>
      <c r="E1780" t="s">
        <v>7580</v>
      </c>
      <c r="F1780" t="s">
        <v>2426</v>
      </c>
      <c r="G1780" s="1" t="s">
        <v>7581</v>
      </c>
      <c r="H1780">
        <v>45794.418978171292</v>
      </c>
      <c r="I1780" t="s">
        <v>7582</v>
      </c>
      <c r="J1780">
        <v>60</v>
      </c>
      <c r="K1780" t="s">
        <v>20</v>
      </c>
      <c r="L1780" s="2" t="s">
        <v>30</v>
      </c>
      <c r="M1780" s="3">
        <v>49.66</v>
      </c>
      <c r="N1780">
        <v>1</v>
      </c>
      <c r="O1780">
        <v>4.9660000000000003E-2</v>
      </c>
      <c r="P1780" s="2" t="s">
        <v>1446</v>
      </c>
      <c r="Q1780" t="s">
        <v>7301</v>
      </c>
      <c r="R1780" t="s">
        <v>1044</v>
      </c>
      <c r="S1780" t="s">
        <v>1136</v>
      </c>
      <c r="T1780" t="s">
        <v>1344</v>
      </c>
      <c r="U1780">
        <v>24.019244606482971</v>
      </c>
      <c r="V1780" t="s">
        <v>1047</v>
      </c>
      <c r="W1780" t="s">
        <v>1047</v>
      </c>
    </row>
    <row r="1781" spans="1:23" x14ac:dyDescent="0.3">
      <c r="A1781" t="s">
        <v>1036</v>
      </c>
      <c r="B1781" t="s">
        <v>610</v>
      </c>
      <c r="C1781" t="s">
        <v>610</v>
      </c>
      <c r="D1781">
        <v>59407</v>
      </c>
      <c r="E1781" t="s">
        <v>7583</v>
      </c>
      <c r="F1781" t="s">
        <v>7584</v>
      </c>
      <c r="G1781" s="1" t="s">
        <v>7585</v>
      </c>
      <c r="H1781">
        <v>45794.261071041663</v>
      </c>
      <c r="I1781" t="s">
        <v>7586</v>
      </c>
      <c r="J1781">
        <v>60</v>
      </c>
      <c r="K1781" t="s">
        <v>20</v>
      </c>
      <c r="L1781" s="2" t="s">
        <v>30</v>
      </c>
      <c r="M1781" s="3">
        <v>170</v>
      </c>
      <c r="N1781">
        <v>1</v>
      </c>
      <c r="O1781">
        <v>0.17</v>
      </c>
      <c r="P1781" s="2" t="s">
        <v>1473</v>
      </c>
      <c r="Q1781" t="s">
        <v>7301</v>
      </c>
      <c r="R1781" t="s">
        <v>1044</v>
      </c>
      <c r="S1781" t="s">
        <v>1136</v>
      </c>
      <c r="T1781" t="s">
        <v>1355</v>
      </c>
      <c r="U1781">
        <v>23.911363090279341</v>
      </c>
      <c r="V1781" t="s">
        <v>1047</v>
      </c>
      <c r="W1781" t="s">
        <v>1047</v>
      </c>
    </row>
    <row r="1782" spans="1:23" x14ac:dyDescent="0.3">
      <c r="A1782" t="s">
        <v>1036</v>
      </c>
      <c r="B1782" t="s">
        <v>610</v>
      </c>
      <c r="C1782" t="s">
        <v>610</v>
      </c>
      <c r="D1782">
        <v>59407</v>
      </c>
      <c r="E1782" t="s">
        <v>7587</v>
      </c>
      <c r="F1782" t="s">
        <v>2221</v>
      </c>
      <c r="G1782" s="1" t="s">
        <v>7588</v>
      </c>
      <c r="H1782">
        <v>45794.261067569452</v>
      </c>
      <c r="I1782" t="s">
        <v>7589</v>
      </c>
      <c r="J1782">
        <v>60</v>
      </c>
      <c r="K1782" t="s">
        <v>20</v>
      </c>
      <c r="L1782" s="2" t="s">
        <v>30</v>
      </c>
      <c r="M1782" s="3">
        <v>170</v>
      </c>
      <c r="N1782">
        <v>1</v>
      </c>
      <c r="O1782">
        <v>0.17</v>
      </c>
      <c r="P1782" s="2" t="s">
        <v>1473</v>
      </c>
      <c r="Q1782" t="s">
        <v>7301</v>
      </c>
      <c r="R1782" t="s">
        <v>1044</v>
      </c>
      <c r="S1782" t="s">
        <v>1136</v>
      </c>
      <c r="T1782" t="s">
        <v>1355</v>
      </c>
      <c r="U1782">
        <v>23.540419409720929</v>
      </c>
      <c r="V1782" t="s">
        <v>1047</v>
      </c>
      <c r="W1782" t="s">
        <v>1047</v>
      </c>
    </row>
    <row r="1783" spans="1:23" x14ac:dyDescent="0.3">
      <c r="A1783" t="s">
        <v>1036</v>
      </c>
      <c r="B1783" t="s">
        <v>977</v>
      </c>
      <c r="C1783" t="s">
        <v>977</v>
      </c>
      <c r="D1783">
        <v>59784</v>
      </c>
      <c r="E1783" t="s">
        <v>7590</v>
      </c>
      <c r="F1783" t="s">
        <v>7591</v>
      </c>
      <c r="G1783" s="1" t="s">
        <v>1454</v>
      </c>
      <c r="H1783">
        <v>45794.110632638891</v>
      </c>
      <c r="I1783" t="s">
        <v>7592</v>
      </c>
      <c r="J1783">
        <v>60</v>
      </c>
      <c r="K1783" t="s">
        <v>20</v>
      </c>
      <c r="L1783" s="2" t="s">
        <v>30</v>
      </c>
      <c r="M1783" s="3">
        <v>138</v>
      </c>
      <c r="N1783">
        <v>1</v>
      </c>
      <c r="O1783">
        <v>0.13800000000000001</v>
      </c>
      <c r="P1783" s="2" t="s">
        <v>1236</v>
      </c>
      <c r="Q1783" t="s">
        <v>7301</v>
      </c>
      <c r="R1783" t="s">
        <v>1044</v>
      </c>
      <c r="S1783" t="s">
        <v>1136</v>
      </c>
      <c r="T1783" t="s">
        <v>1355</v>
      </c>
      <c r="U1783">
        <v>23.766109583331851</v>
      </c>
      <c r="V1783" t="s">
        <v>1047</v>
      </c>
      <c r="W1783" t="s">
        <v>1047</v>
      </c>
    </row>
    <row r="1784" spans="1:23" x14ac:dyDescent="0.3">
      <c r="A1784" t="s">
        <v>1036</v>
      </c>
      <c r="B1784" t="s">
        <v>101</v>
      </c>
      <c r="C1784" t="s">
        <v>101</v>
      </c>
      <c r="D1784">
        <v>57265</v>
      </c>
      <c r="E1784" t="s">
        <v>7593</v>
      </c>
      <c r="F1784" t="s">
        <v>4933</v>
      </c>
      <c r="G1784" s="1" t="s">
        <v>5453</v>
      </c>
      <c r="H1784">
        <v>45794.076710474539</v>
      </c>
      <c r="I1784" t="s">
        <v>7594</v>
      </c>
      <c r="J1784">
        <v>60</v>
      </c>
      <c r="K1784" t="s">
        <v>20</v>
      </c>
      <c r="L1784" s="2" t="s">
        <v>30</v>
      </c>
      <c r="M1784" s="3">
        <v>294.7</v>
      </c>
      <c r="N1784">
        <v>1</v>
      </c>
      <c r="O1784">
        <v>0.29470000000000002</v>
      </c>
      <c r="P1784" s="2" t="s">
        <v>2116</v>
      </c>
      <c r="Q1784" t="s">
        <v>7301</v>
      </c>
      <c r="R1784" t="s">
        <v>1044</v>
      </c>
      <c r="S1784" t="s">
        <v>1136</v>
      </c>
      <c r="T1784" t="s">
        <v>1355</v>
      </c>
      <c r="U1784">
        <v>23.384065439815458</v>
      </c>
      <c r="V1784" t="s">
        <v>1047</v>
      </c>
      <c r="W1784" t="s">
        <v>1047</v>
      </c>
    </row>
    <row r="1785" spans="1:23" x14ac:dyDescent="0.3">
      <c r="A1785" t="s">
        <v>1036</v>
      </c>
      <c r="B1785" t="s">
        <v>610</v>
      </c>
      <c r="C1785" t="s">
        <v>610</v>
      </c>
      <c r="D1785">
        <v>59407</v>
      </c>
      <c r="E1785" t="s">
        <v>7595</v>
      </c>
      <c r="F1785" t="s">
        <v>7596</v>
      </c>
      <c r="G1785" s="1" t="s">
        <v>7597</v>
      </c>
      <c r="H1785">
        <v>45793.814043078703</v>
      </c>
      <c r="I1785" t="s">
        <v>7598</v>
      </c>
      <c r="J1785">
        <v>60</v>
      </c>
      <c r="K1785" t="s">
        <v>20</v>
      </c>
      <c r="L1785" s="2" t="s">
        <v>30</v>
      </c>
      <c r="M1785" s="3">
        <v>170</v>
      </c>
      <c r="N1785">
        <v>1</v>
      </c>
      <c r="O1785">
        <v>0.17</v>
      </c>
      <c r="P1785" s="2" t="s">
        <v>1473</v>
      </c>
      <c r="Q1785" t="s">
        <v>7301</v>
      </c>
      <c r="R1785" t="s">
        <v>1044</v>
      </c>
      <c r="S1785" t="s">
        <v>1141</v>
      </c>
      <c r="T1785" t="s">
        <v>1344</v>
      </c>
      <c r="U1785">
        <v>24.747488726854499</v>
      </c>
      <c r="V1785" t="s">
        <v>1047</v>
      </c>
      <c r="W1785" t="s">
        <v>1047</v>
      </c>
    </row>
    <row r="1786" spans="1:23" x14ac:dyDescent="0.3">
      <c r="A1786" t="s">
        <v>1036</v>
      </c>
      <c r="B1786" t="s">
        <v>1010</v>
      </c>
      <c r="C1786" t="s">
        <v>1010</v>
      </c>
      <c r="D1786">
        <v>60518</v>
      </c>
      <c r="E1786" t="s">
        <v>7599</v>
      </c>
      <c r="F1786" t="s">
        <v>2636</v>
      </c>
      <c r="G1786" s="1" t="s">
        <v>7600</v>
      </c>
      <c r="H1786">
        <v>45792.678393125003</v>
      </c>
      <c r="I1786" t="s">
        <v>7601</v>
      </c>
      <c r="J1786">
        <v>60</v>
      </c>
      <c r="K1786" t="s">
        <v>20</v>
      </c>
      <c r="L1786" s="2" t="s">
        <v>30</v>
      </c>
      <c r="M1786" s="3">
        <v>58.13</v>
      </c>
      <c r="N1786">
        <v>1</v>
      </c>
      <c r="O1786">
        <v>5.8130000000000001E-2</v>
      </c>
      <c r="P1786" s="2" t="s">
        <v>1047</v>
      </c>
      <c r="Q1786" t="s">
        <v>7301</v>
      </c>
      <c r="R1786" t="s">
        <v>1044</v>
      </c>
      <c r="S1786" t="s">
        <v>1841</v>
      </c>
      <c r="T1786" t="s">
        <v>1344</v>
      </c>
      <c r="U1786">
        <v>24.81937289351481</v>
      </c>
      <c r="V1786" t="s">
        <v>1047</v>
      </c>
      <c r="W1786" t="s">
        <v>1047</v>
      </c>
    </row>
    <row r="1787" spans="1:23" x14ac:dyDescent="0.3">
      <c r="A1787" t="s">
        <v>1036</v>
      </c>
      <c r="B1787" t="s">
        <v>636</v>
      </c>
      <c r="C1787" t="s">
        <v>636</v>
      </c>
      <c r="D1787">
        <v>58617</v>
      </c>
      <c r="E1787" t="s">
        <v>7602</v>
      </c>
      <c r="F1787" t="s">
        <v>7603</v>
      </c>
      <c r="G1787" s="1" t="s">
        <v>7604</v>
      </c>
      <c r="H1787">
        <v>45792.498731956017</v>
      </c>
      <c r="I1787" t="s">
        <v>7605</v>
      </c>
      <c r="J1787">
        <v>60</v>
      </c>
      <c r="K1787" t="s">
        <v>20</v>
      </c>
      <c r="L1787" s="2" t="s">
        <v>30</v>
      </c>
      <c r="M1787" s="3">
        <v>63.3</v>
      </c>
      <c r="N1787">
        <v>1</v>
      </c>
      <c r="O1787">
        <v>6.3299999999999995E-2</v>
      </c>
      <c r="P1787" s="2" t="s">
        <v>1047</v>
      </c>
      <c r="Q1787" t="s">
        <v>7301</v>
      </c>
      <c r="R1787" t="s">
        <v>1044</v>
      </c>
      <c r="S1787" t="s">
        <v>1841</v>
      </c>
      <c r="T1787" t="s">
        <v>2228</v>
      </c>
      <c r="U1787">
        <v>25.095631053241959</v>
      </c>
      <c r="V1787" t="s">
        <v>1047</v>
      </c>
      <c r="W1787" t="s">
        <v>1047</v>
      </c>
    </row>
    <row r="1788" spans="1:23" x14ac:dyDescent="0.3">
      <c r="A1788" t="s">
        <v>1036</v>
      </c>
      <c r="B1788" t="s">
        <v>636</v>
      </c>
      <c r="C1788" t="s">
        <v>636</v>
      </c>
      <c r="D1788">
        <v>58617</v>
      </c>
      <c r="E1788" t="s">
        <v>7606</v>
      </c>
      <c r="F1788" t="s">
        <v>5066</v>
      </c>
      <c r="G1788" s="1" t="s">
        <v>7607</v>
      </c>
      <c r="H1788">
        <v>45792.184975949072</v>
      </c>
      <c r="I1788" t="s">
        <v>7608</v>
      </c>
      <c r="J1788">
        <v>60</v>
      </c>
      <c r="K1788" t="s">
        <v>20</v>
      </c>
      <c r="L1788" s="2" t="s">
        <v>30</v>
      </c>
      <c r="M1788" s="3">
        <v>63.3</v>
      </c>
      <c r="N1788">
        <v>1</v>
      </c>
      <c r="O1788">
        <v>6.3299999999999995E-2</v>
      </c>
      <c r="P1788" s="2" t="s">
        <v>1047</v>
      </c>
      <c r="Q1788" t="s">
        <v>7301</v>
      </c>
      <c r="R1788" t="s">
        <v>1044</v>
      </c>
      <c r="S1788" t="s">
        <v>1841</v>
      </c>
      <c r="T1788" t="s">
        <v>2228</v>
      </c>
      <c r="U1788">
        <v>25.308708946759001</v>
      </c>
      <c r="V1788" t="s">
        <v>1047</v>
      </c>
      <c r="W1788" t="s">
        <v>1047</v>
      </c>
    </row>
    <row r="1789" spans="1:23" x14ac:dyDescent="0.3">
      <c r="A1789" t="s">
        <v>1036</v>
      </c>
      <c r="B1789" t="s">
        <v>636</v>
      </c>
      <c r="C1789" t="s">
        <v>636</v>
      </c>
      <c r="D1789">
        <v>58617</v>
      </c>
      <c r="E1789" t="s">
        <v>7609</v>
      </c>
      <c r="F1789" t="s">
        <v>4407</v>
      </c>
      <c r="G1789" s="1" t="s">
        <v>7610</v>
      </c>
      <c r="H1789">
        <v>45792.073136736108</v>
      </c>
      <c r="I1789" t="s">
        <v>7611</v>
      </c>
      <c r="J1789">
        <v>60</v>
      </c>
      <c r="K1789" t="s">
        <v>20</v>
      </c>
      <c r="L1789" s="2" t="s">
        <v>30</v>
      </c>
      <c r="M1789" s="3">
        <v>63.3</v>
      </c>
      <c r="N1789">
        <v>1</v>
      </c>
      <c r="O1789">
        <v>6.3299999999999995E-2</v>
      </c>
      <c r="P1789" s="2" t="s">
        <v>1047</v>
      </c>
      <c r="Q1789" t="s">
        <v>7301</v>
      </c>
      <c r="R1789" t="s">
        <v>1044</v>
      </c>
      <c r="S1789" t="s">
        <v>1841</v>
      </c>
      <c r="T1789" t="s">
        <v>2228</v>
      </c>
      <c r="U1789">
        <v>25.31047811342432</v>
      </c>
      <c r="V1789" t="s">
        <v>1047</v>
      </c>
      <c r="W1789" t="s">
        <v>1047</v>
      </c>
    </row>
    <row r="1790" spans="1:23" x14ac:dyDescent="0.3">
      <c r="A1790" t="s">
        <v>1036</v>
      </c>
      <c r="B1790" t="s">
        <v>636</v>
      </c>
      <c r="C1790" t="s">
        <v>636</v>
      </c>
      <c r="D1790">
        <v>58617</v>
      </c>
      <c r="E1790" t="s">
        <v>7612</v>
      </c>
      <c r="F1790" t="s">
        <v>4407</v>
      </c>
      <c r="G1790" s="1" t="s">
        <v>7613</v>
      </c>
      <c r="H1790">
        <v>45792.073134965278</v>
      </c>
      <c r="I1790" t="s">
        <v>7614</v>
      </c>
      <c r="J1790">
        <v>60</v>
      </c>
      <c r="K1790" t="s">
        <v>20</v>
      </c>
      <c r="L1790" s="2" t="s">
        <v>30</v>
      </c>
      <c r="M1790" s="3">
        <v>63.3</v>
      </c>
      <c r="N1790">
        <v>1</v>
      </c>
      <c r="O1790">
        <v>6.3299999999999995E-2</v>
      </c>
      <c r="P1790" s="2" t="s">
        <v>1047</v>
      </c>
      <c r="Q1790" t="s">
        <v>7301</v>
      </c>
      <c r="R1790" t="s">
        <v>1044</v>
      </c>
      <c r="S1790" t="s">
        <v>1841</v>
      </c>
      <c r="T1790" t="s">
        <v>2228</v>
      </c>
      <c r="U1790">
        <v>25.309687152781411</v>
      </c>
      <c r="V1790" t="s">
        <v>1047</v>
      </c>
      <c r="W1790" t="s">
        <v>1047</v>
      </c>
    </row>
    <row r="1791" spans="1:23" x14ac:dyDescent="0.3">
      <c r="A1791" t="s">
        <v>1036</v>
      </c>
      <c r="B1791" t="s">
        <v>345</v>
      </c>
      <c r="C1791" t="s">
        <v>345</v>
      </c>
      <c r="D1791">
        <v>59868</v>
      </c>
      <c r="E1791" t="s">
        <v>7615</v>
      </c>
      <c r="F1791" t="s">
        <v>4703</v>
      </c>
      <c r="G1791" s="1" t="s">
        <v>7402</v>
      </c>
      <c r="H1791">
        <v>45791.76312466435</v>
      </c>
      <c r="I1791" t="s">
        <v>7616</v>
      </c>
      <c r="J1791">
        <v>60</v>
      </c>
      <c r="K1791" t="s">
        <v>20</v>
      </c>
      <c r="L1791" s="2" t="s">
        <v>30</v>
      </c>
      <c r="M1791" s="3">
        <v>16.8</v>
      </c>
      <c r="N1791">
        <v>1</v>
      </c>
      <c r="O1791">
        <v>1.6799999999999999E-2</v>
      </c>
      <c r="P1791" s="2" t="s">
        <v>1246</v>
      </c>
      <c r="Q1791" t="s">
        <v>7617</v>
      </c>
      <c r="R1791" t="s">
        <v>1044</v>
      </c>
      <c r="S1791" t="s">
        <v>1852</v>
      </c>
      <c r="T1791" t="s">
        <v>1641</v>
      </c>
      <c r="U1791">
        <v>27.055100891200709</v>
      </c>
      <c r="V1791" t="s">
        <v>1047</v>
      </c>
      <c r="W1791" t="s">
        <v>1047</v>
      </c>
    </row>
    <row r="1792" spans="1:23" x14ac:dyDescent="0.3">
      <c r="A1792" t="s">
        <v>1036</v>
      </c>
      <c r="B1792" t="s">
        <v>610</v>
      </c>
      <c r="C1792" t="s">
        <v>610</v>
      </c>
      <c r="D1792">
        <v>58112</v>
      </c>
      <c r="E1792" t="s">
        <v>7618</v>
      </c>
      <c r="F1792" t="s">
        <v>2697</v>
      </c>
      <c r="G1792" s="1" t="s">
        <v>7619</v>
      </c>
      <c r="H1792">
        <v>45791.71829449074</v>
      </c>
      <c r="I1792" t="s">
        <v>7620</v>
      </c>
      <c r="J1792">
        <v>60</v>
      </c>
      <c r="K1792" t="s">
        <v>20</v>
      </c>
      <c r="L1792" s="2" t="s">
        <v>30</v>
      </c>
      <c r="M1792" s="3">
        <v>170</v>
      </c>
      <c r="N1792">
        <v>1</v>
      </c>
      <c r="O1792">
        <v>0.17</v>
      </c>
      <c r="P1792" s="2" t="s">
        <v>1473</v>
      </c>
      <c r="Q1792" t="s">
        <v>7336</v>
      </c>
      <c r="R1792" t="s">
        <v>1044</v>
      </c>
      <c r="S1792" t="s">
        <v>1852</v>
      </c>
      <c r="T1792" t="s">
        <v>2551</v>
      </c>
      <c r="U1792">
        <v>26.34452494212746</v>
      </c>
      <c r="V1792" t="s">
        <v>1047</v>
      </c>
      <c r="W1792" t="s">
        <v>1047</v>
      </c>
    </row>
    <row r="1793" spans="1:23" x14ac:dyDescent="0.3">
      <c r="A1793" t="s">
        <v>1036</v>
      </c>
      <c r="B1793" t="s">
        <v>677</v>
      </c>
      <c r="C1793" t="s">
        <v>677</v>
      </c>
      <c r="D1793">
        <v>58515</v>
      </c>
      <c r="E1793" t="s">
        <v>7621</v>
      </c>
      <c r="F1793" t="s">
        <v>5062</v>
      </c>
      <c r="G1793" s="1" t="s">
        <v>7622</v>
      </c>
      <c r="H1793">
        <v>45791.416056932867</v>
      </c>
      <c r="I1793" t="s">
        <v>7623</v>
      </c>
      <c r="J1793">
        <v>60</v>
      </c>
      <c r="K1793" t="s">
        <v>20</v>
      </c>
      <c r="L1793" s="2" t="s">
        <v>30</v>
      </c>
      <c r="M1793" s="3">
        <v>74.8</v>
      </c>
      <c r="N1793">
        <v>1</v>
      </c>
      <c r="O1793">
        <v>7.4800000000000005E-2</v>
      </c>
      <c r="P1793" s="2" t="s">
        <v>1047</v>
      </c>
      <c r="Q1793" t="s">
        <v>7301</v>
      </c>
      <c r="R1793" t="s">
        <v>1044</v>
      </c>
      <c r="S1793" t="s">
        <v>1852</v>
      </c>
      <c r="T1793" t="s">
        <v>2551</v>
      </c>
      <c r="U1793">
        <v>26.608400925928439</v>
      </c>
      <c r="V1793" t="s">
        <v>1047</v>
      </c>
      <c r="W1793" t="s">
        <v>1047</v>
      </c>
    </row>
    <row r="1794" spans="1:23" x14ac:dyDescent="0.3">
      <c r="A1794" t="s">
        <v>1036</v>
      </c>
      <c r="B1794" t="s">
        <v>253</v>
      </c>
      <c r="C1794" t="s">
        <v>253</v>
      </c>
      <c r="D1794">
        <v>53669</v>
      </c>
      <c r="E1794" t="s">
        <v>7624</v>
      </c>
      <c r="F1794" t="s">
        <v>7625</v>
      </c>
      <c r="G1794" s="1" t="s">
        <v>3801</v>
      </c>
      <c r="H1794">
        <v>45791.328857430562</v>
      </c>
      <c r="I1794" t="s">
        <v>7626</v>
      </c>
      <c r="J1794">
        <v>60</v>
      </c>
      <c r="K1794" t="s">
        <v>20</v>
      </c>
      <c r="L1794" s="2" t="s">
        <v>30</v>
      </c>
      <c r="M1794" s="3">
        <v>211</v>
      </c>
      <c r="N1794">
        <v>1</v>
      </c>
      <c r="O1794">
        <v>0.21099999999999999</v>
      </c>
      <c r="P1794" s="2" t="s">
        <v>1647</v>
      </c>
      <c r="Q1794" t="s">
        <v>7301</v>
      </c>
      <c r="R1794" t="s">
        <v>1044</v>
      </c>
      <c r="S1794" t="s">
        <v>1852</v>
      </c>
      <c r="T1794" t="s">
        <v>2551</v>
      </c>
      <c r="U1794">
        <v>26.343007731484249</v>
      </c>
      <c r="V1794" t="s">
        <v>1047</v>
      </c>
      <c r="W1794" t="s">
        <v>1047</v>
      </c>
    </row>
    <row r="1795" spans="1:23" x14ac:dyDescent="0.3">
      <c r="A1795" t="s">
        <v>1036</v>
      </c>
      <c r="B1795" t="s">
        <v>424</v>
      </c>
      <c r="C1795" t="s">
        <v>424</v>
      </c>
      <c r="D1795">
        <v>60664</v>
      </c>
      <c r="E1795" t="s">
        <v>7627</v>
      </c>
      <c r="F1795" t="s">
        <v>4764</v>
      </c>
      <c r="G1795" s="1" t="s">
        <v>7628</v>
      </c>
      <c r="H1795">
        <v>45791.151489328702</v>
      </c>
      <c r="I1795" t="s">
        <v>7629</v>
      </c>
      <c r="J1795">
        <v>60</v>
      </c>
      <c r="K1795" t="s">
        <v>20</v>
      </c>
      <c r="L1795" s="2" t="s">
        <v>30</v>
      </c>
      <c r="M1795" s="3">
        <v>120</v>
      </c>
      <c r="N1795">
        <v>1</v>
      </c>
      <c r="O1795">
        <v>0.12</v>
      </c>
      <c r="P1795" s="2" t="s">
        <v>2483</v>
      </c>
      <c r="Q1795" t="s">
        <v>7301</v>
      </c>
      <c r="R1795" t="s">
        <v>1044</v>
      </c>
      <c r="S1795" t="s">
        <v>1852</v>
      </c>
      <c r="T1795" t="s">
        <v>2551</v>
      </c>
      <c r="U1795">
        <v>26.460133495369519</v>
      </c>
      <c r="V1795" t="s">
        <v>1047</v>
      </c>
      <c r="W1795" t="s">
        <v>1047</v>
      </c>
    </row>
    <row r="1796" spans="1:23" x14ac:dyDescent="0.3">
      <c r="A1796" t="s">
        <v>1036</v>
      </c>
      <c r="B1796" t="s">
        <v>681</v>
      </c>
      <c r="C1796" t="s">
        <v>681</v>
      </c>
      <c r="D1796">
        <v>60327</v>
      </c>
      <c r="E1796" t="s">
        <v>7630</v>
      </c>
      <c r="F1796" t="s">
        <v>7631</v>
      </c>
      <c r="G1796" s="1" t="s">
        <v>7632</v>
      </c>
      <c r="H1796">
        <v>45790.542278541667</v>
      </c>
      <c r="I1796" t="s">
        <v>7633</v>
      </c>
      <c r="J1796">
        <v>60</v>
      </c>
      <c r="K1796" t="s">
        <v>20</v>
      </c>
      <c r="L1796" s="2" t="s">
        <v>30</v>
      </c>
      <c r="M1796" s="3">
        <v>116</v>
      </c>
      <c r="N1796">
        <v>1</v>
      </c>
      <c r="O1796">
        <v>0.11600000000000001</v>
      </c>
      <c r="P1796" s="2" t="s">
        <v>1047</v>
      </c>
      <c r="Q1796" t="s">
        <v>7301</v>
      </c>
      <c r="R1796" t="s">
        <v>1044</v>
      </c>
      <c r="S1796" t="s">
        <v>3374</v>
      </c>
      <c r="T1796" t="s">
        <v>1641</v>
      </c>
      <c r="U1796">
        <v>27.402046516202969</v>
      </c>
      <c r="V1796" t="s">
        <v>1047</v>
      </c>
      <c r="W1796" t="s">
        <v>1047</v>
      </c>
    </row>
    <row r="1797" spans="1:23" x14ac:dyDescent="0.3">
      <c r="A1797" t="s">
        <v>1036</v>
      </c>
      <c r="B1797" t="s">
        <v>599</v>
      </c>
      <c r="C1797" t="s">
        <v>599</v>
      </c>
      <c r="D1797">
        <v>53179</v>
      </c>
      <c r="E1797" t="s">
        <v>7634</v>
      </c>
      <c r="F1797" t="s">
        <v>7635</v>
      </c>
      <c r="G1797" s="1" t="s">
        <v>1047</v>
      </c>
      <c r="H1797">
        <v>45788.158802002319</v>
      </c>
      <c r="I1797" t="s">
        <v>7636</v>
      </c>
      <c r="J1797">
        <v>50</v>
      </c>
      <c r="K1797" t="s">
        <v>20</v>
      </c>
      <c r="L1797" s="2" t="s">
        <v>30</v>
      </c>
      <c r="M1797" s="3">
        <v>38</v>
      </c>
      <c r="N1797">
        <v>1</v>
      </c>
      <c r="O1797">
        <v>3.7999999999999999E-2</v>
      </c>
      <c r="P1797" s="2" t="s">
        <v>2178</v>
      </c>
      <c r="Q1797" t="s">
        <v>7301</v>
      </c>
      <c r="R1797" t="s">
        <v>1044</v>
      </c>
      <c r="S1797" t="s">
        <v>3407</v>
      </c>
      <c r="T1797" t="s">
        <v>1601</v>
      </c>
      <c r="U1797">
        <v>29.607968275464369</v>
      </c>
      <c r="V1797" t="s">
        <v>1047</v>
      </c>
      <c r="W1797" t="s">
        <v>1047</v>
      </c>
    </row>
    <row r="1798" spans="1:23" x14ac:dyDescent="0.3">
      <c r="A1798" t="s">
        <v>1036</v>
      </c>
      <c r="B1798" t="s">
        <v>912</v>
      </c>
      <c r="C1798" t="s">
        <v>912</v>
      </c>
      <c r="D1798">
        <v>59842</v>
      </c>
      <c r="E1798" t="s">
        <v>7637</v>
      </c>
      <c r="F1798" t="s">
        <v>7638</v>
      </c>
      <c r="G1798" s="1" t="s">
        <v>1047</v>
      </c>
      <c r="H1798">
        <v>45787.681497939819</v>
      </c>
      <c r="I1798" t="s">
        <v>7639</v>
      </c>
      <c r="J1798">
        <v>50</v>
      </c>
      <c r="K1798" t="s">
        <v>20</v>
      </c>
      <c r="L1798" s="2" t="s">
        <v>30</v>
      </c>
      <c r="M1798" s="3">
        <v>48.7</v>
      </c>
      <c r="N1798">
        <v>1</v>
      </c>
      <c r="O1798">
        <v>4.8700000000000007E-2</v>
      </c>
      <c r="P1798" s="2" t="s">
        <v>1047</v>
      </c>
      <c r="Q1798" t="s">
        <v>7301</v>
      </c>
      <c r="R1798" t="s">
        <v>1044</v>
      </c>
      <c r="S1798" t="s">
        <v>2243</v>
      </c>
      <c r="T1798" t="s">
        <v>1322</v>
      </c>
      <c r="U1798">
        <v>30.22260949073825</v>
      </c>
      <c r="V1798" t="s">
        <v>1047</v>
      </c>
      <c r="W1798" t="s">
        <v>1047</v>
      </c>
    </row>
    <row r="1799" spans="1:23" x14ac:dyDescent="0.3">
      <c r="A1799" t="s">
        <v>1036</v>
      </c>
      <c r="B1799" t="s">
        <v>880</v>
      </c>
      <c r="C1799" t="s">
        <v>880</v>
      </c>
      <c r="D1799">
        <v>59894</v>
      </c>
      <c r="E1799" t="s">
        <v>7640</v>
      </c>
      <c r="F1799" t="s">
        <v>1612</v>
      </c>
      <c r="G1799" s="1" t="s">
        <v>7641</v>
      </c>
      <c r="H1799">
        <v>45787.227215555547</v>
      </c>
      <c r="I1799" t="s">
        <v>7642</v>
      </c>
      <c r="J1799">
        <v>60</v>
      </c>
      <c r="K1799" t="s">
        <v>20</v>
      </c>
      <c r="L1799" s="2" t="s">
        <v>30</v>
      </c>
      <c r="M1799" s="3">
        <v>56.5</v>
      </c>
      <c r="N1799">
        <v>1</v>
      </c>
      <c r="O1799">
        <v>5.6500000000000002E-2</v>
      </c>
      <c r="P1799" s="2" t="s">
        <v>1047</v>
      </c>
      <c r="Q1799" t="s">
        <v>7301</v>
      </c>
      <c r="R1799" t="s">
        <v>1044</v>
      </c>
      <c r="S1799" t="s">
        <v>2243</v>
      </c>
      <c r="T1799" t="s">
        <v>1322</v>
      </c>
      <c r="U1799">
        <v>30.558465810187052</v>
      </c>
      <c r="V1799" t="s">
        <v>1047</v>
      </c>
      <c r="W1799" t="s">
        <v>1047</v>
      </c>
    </row>
    <row r="1800" spans="1:23" x14ac:dyDescent="0.3">
      <c r="A1800" t="s">
        <v>1036</v>
      </c>
      <c r="B1800" t="s">
        <v>606</v>
      </c>
      <c r="C1800" t="s">
        <v>606</v>
      </c>
      <c r="D1800">
        <v>55485</v>
      </c>
      <c r="E1800" t="s">
        <v>7643</v>
      </c>
      <c r="F1800" t="s">
        <v>2908</v>
      </c>
      <c r="G1800" s="1" t="s">
        <v>1047</v>
      </c>
      <c r="H1800">
        <v>45786.813089479168</v>
      </c>
      <c r="I1800" t="s">
        <v>7644</v>
      </c>
      <c r="J1800">
        <v>50</v>
      </c>
      <c r="K1800" t="s">
        <v>20</v>
      </c>
      <c r="L1800" s="2" t="s">
        <v>30</v>
      </c>
      <c r="M1800" s="3">
        <v>42.3</v>
      </c>
      <c r="N1800">
        <v>1</v>
      </c>
      <c r="O1800">
        <v>4.2299999999999997E-2</v>
      </c>
      <c r="P1800" s="2" t="s">
        <v>2044</v>
      </c>
      <c r="Q1800" t="s">
        <v>7301</v>
      </c>
      <c r="R1800" t="s">
        <v>1044</v>
      </c>
      <c r="S1800" t="s">
        <v>1861</v>
      </c>
      <c r="T1800" t="s">
        <v>1523</v>
      </c>
      <c r="U1800">
        <v>31.261477094907601</v>
      </c>
      <c r="V1800" t="s">
        <v>1047</v>
      </c>
      <c r="W1800" t="s">
        <v>1047</v>
      </c>
    </row>
    <row r="1801" spans="1:23" x14ac:dyDescent="0.3">
      <c r="A1801" t="s">
        <v>1036</v>
      </c>
      <c r="B1801" t="s">
        <v>442</v>
      </c>
      <c r="C1801" t="s">
        <v>442</v>
      </c>
      <c r="D1801">
        <v>58736</v>
      </c>
      <c r="E1801" t="s">
        <v>7645</v>
      </c>
      <c r="F1801" t="s">
        <v>2512</v>
      </c>
      <c r="G1801" s="1" t="s">
        <v>4597</v>
      </c>
      <c r="H1801">
        <v>45786.670608368047</v>
      </c>
      <c r="I1801" t="s">
        <v>7646</v>
      </c>
      <c r="J1801">
        <v>60</v>
      </c>
      <c r="K1801" t="s">
        <v>20</v>
      </c>
      <c r="L1801" s="2" t="s">
        <v>30</v>
      </c>
      <c r="M1801" s="3">
        <v>50.8</v>
      </c>
      <c r="N1801">
        <v>1</v>
      </c>
      <c r="O1801">
        <v>5.0799999999999998E-2</v>
      </c>
      <c r="P1801" s="2" t="s">
        <v>1047</v>
      </c>
      <c r="Q1801" t="s">
        <v>7301</v>
      </c>
      <c r="R1801" t="s">
        <v>1044</v>
      </c>
      <c r="S1801" t="s">
        <v>1861</v>
      </c>
      <c r="T1801" t="s">
        <v>1523</v>
      </c>
      <c r="U1801">
        <v>31.88746788194112</v>
      </c>
      <c r="V1801" t="s">
        <v>1047</v>
      </c>
      <c r="W1801" t="s">
        <v>1047</v>
      </c>
    </row>
    <row r="1802" spans="1:23" x14ac:dyDescent="0.3">
      <c r="A1802" t="s">
        <v>1036</v>
      </c>
      <c r="B1802" t="s">
        <v>606</v>
      </c>
      <c r="C1802" t="s">
        <v>606</v>
      </c>
      <c r="D1802">
        <v>55556</v>
      </c>
      <c r="E1802" t="s">
        <v>7647</v>
      </c>
      <c r="F1802" t="s">
        <v>7648</v>
      </c>
      <c r="G1802" s="1" t="s">
        <v>1047</v>
      </c>
      <c r="H1802">
        <v>45785.033952245372</v>
      </c>
      <c r="I1802" t="s">
        <v>7649</v>
      </c>
      <c r="J1802">
        <v>50</v>
      </c>
      <c r="K1802" t="s">
        <v>20</v>
      </c>
      <c r="L1802" s="2" t="s">
        <v>30</v>
      </c>
      <c r="M1802" s="3">
        <v>42.3</v>
      </c>
      <c r="N1802">
        <v>1</v>
      </c>
      <c r="O1802">
        <v>4.2299999999999997E-2</v>
      </c>
      <c r="P1802" s="2" t="s">
        <v>2044</v>
      </c>
      <c r="Q1802" t="s">
        <v>7336</v>
      </c>
      <c r="R1802" t="s">
        <v>1044</v>
      </c>
      <c r="S1802" t="s">
        <v>2458</v>
      </c>
      <c r="T1802" t="s">
        <v>2267</v>
      </c>
      <c r="U1802">
        <v>32.728701064814231</v>
      </c>
      <c r="V1802" t="s">
        <v>1047</v>
      </c>
      <c r="W1802" t="s">
        <v>1047</v>
      </c>
    </row>
    <row r="1803" spans="1:23" x14ac:dyDescent="0.3">
      <c r="A1803" t="s">
        <v>1036</v>
      </c>
      <c r="B1803" t="s">
        <v>538</v>
      </c>
      <c r="C1803" t="s">
        <v>538</v>
      </c>
      <c r="D1803">
        <v>50911</v>
      </c>
      <c r="E1803" t="s">
        <v>7650</v>
      </c>
      <c r="F1803" t="s">
        <v>5114</v>
      </c>
      <c r="G1803" s="1" t="s">
        <v>7651</v>
      </c>
      <c r="H1803">
        <v>45782.365879502308</v>
      </c>
      <c r="I1803" t="s">
        <v>7652</v>
      </c>
      <c r="J1803">
        <v>60</v>
      </c>
      <c r="K1803" t="s">
        <v>20</v>
      </c>
      <c r="L1803" s="2" t="s">
        <v>30</v>
      </c>
      <c r="M1803" s="3">
        <v>71.900000000000006</v>
      </c>
      <c r="N1803">
        <v>1</v>
      </c>
      <c r="O1803">
        <v>7.1900000000000006E-2</v>
      </c>
      <c r="P1803" s="2" t="s">
        <v>1802</v>
      </c>
      <c r="Q1803" t="s">
        <v>7301</v>
      </c>
      <c r="R1803" t="s">
        <v>1044</v>
      </c>
      <c r="S1803" t="s">
        <v>1880</v>
      </c>
      <c r="T1803" t="s">
        <v>1708</v>
      </c>
      <c r="U1803">
        <v>36.791959479167417</v>
      </c>
      <c r="V1803" t="s">
        <v>1047</v>
      </c>
      <c r="W1803" t="s">
        <v>1047</v>
      </c>
    </row>
    <row r="1804" spans="1:23" x14ac:dyDescent="0.3">
      <c r="A1804" t="s">
        <v>1036</v>
      </c>
      <c r="B1804" t="s">
        <v>538</v>
      </c>
      <c r="C1804" t="s">
        <v>538</v>
      </c>
      <c r="D1804">
        <v>52777</v>
      </c>
      <c r="E1804" t="s">
        <v>7653</v>
      </c>
      <c r="F1804" t="s">
        <v>7654</v>
      </c>
      <c r="G1804" s="1" t="s">
        <v>3252</v>
      </c>
      <c r="H1804">
        <v>45780.772798460654</v>
      </c>
      <c r="I1804" t="s">
        <v>7655</v>
      </c>
      <c r="J1804">
        <v>60</v>
      </c>
      <c r="K1804" t="s">
        <v>20</v>
      </c>
      <c r="L1804" s="2" t="s">
        <v>30</v>
      </c>
      <c r="M1804" s="3">
        <v>71.900000000000006</v>
      </c>
      <c r="N1804">
        <v>1</v>
      </c>
      <c r="O1804">
        <v>7.1900000000000006E-2</v>
      </c>
      <c r="P1804" s="2" t="s">
        <v>1802</v>
      </c>
      <c r="Q1804" t="s">
        <v>7301</v>
      </c>
      <c r="R1804" t="s">
        <v>1044</v>
      </c>
      <c r="S1804" t="s">
        <v>1186</v>
      </c>
      <c r="T1804" t="s">
        <v>2445</v>
      </c>
      <c r="U1804">
        <v>37.158563402779691</v>
      </c>
      <c r="V1804" t="s">
        <v>1047</v>
      </c>
      <c r="W1804" t="s">
        <v>1047</v>
      </c>
    </row>
    <row r="1805" spans="1:23" x14ac:dyDescent="0.3">
      <c r="A1805" t="s">
        <v>1036</v>
      </c>
      <c r="B1805" t="s">
        <v>305</v>
      </c>
      <c r="C1805" t="s">
        <v>305</v>
      </c>
      <c r="D1805">
        <v>59871</v>
      </c>
      <c r="E1805" t="s">
        <v>7656</v>
      </c>
      <c r="F1805" t="s">
        <v>2557</v>
      </c>
      <c r="G1805" s="1" t="s">
        <v>7657</v>
      </c>
      <c r="H1805">
        <v>45778.163705543979</v>
      </c>
      <c r="I1805" t="s">
        <v>7658</v>
      </c>
      <c r="J1805">
        <v>60</v>
      </c>
      <c r="K1805" t="s">
        <v>20</v>
      </c>
      <c r="L1805" s="2" t="s">
        <v>30</v>
      </c>
      <c r="M1805" s="3">
        <v>3.052</v>
      </c>
      <c r="N1805">
        <v>1</v>
      </c>
      <c r="O1805">
        <v>3.052E-3</v>
      </c>
      <c r="P1805" s="2" t="s">
        <v>1246</v>
      </c>
      <c r="Q1805" t="s">
        <v>7301</v>
      </c>
      <c r="R1805" t="s">
        <v>1044</v>
      </c>
      <c r="S1805" t="s">
        <v>1885</v>
      </c>
      <c r="T1805" t="s">
        <v>1046</v>
      </c>
      <c r="U1805">
        <v>39.076439652781119</v>
      </c>
      <c r="V1805" t="s">
        <v>1047</v>
      </c>
      <c r="W1805" t="s">
        <v>1047</v>
      </c>
    </row>
    <row r="1806" spans="1:23" x14ac:dyDescent="0.3">
      <c r="A1806" t="s">
        <v>1036</v>
      </c>
      <c r="B1806" t="s">
        <v>956</v>
      </c>
      <c r="C1806" t="s">
        <v>956</v>
      </c>
      <c r="D1806">
        <v>52932</v>
      </c>
      <c r="E1806" t="s">
        <v>7659</v>
      </c>
      <c r="F1806" t="s">
        <v>2413</v>
      </c>
      <c r="G1806" s="1" t="s">
        <v>1047</v>
      </c>
      <c r="H1806">
        <v>45776.187857870369</v>
      </c>
      <c r="I1806" t="s">
        <v>7660</v>
      </c>
      <c r="J1806">
        <v>50</v>
      </c>
      <c r="K1806" t="s">
        <v>20</v>
      </c>
      <c r="L1806" s="2" t="s">
        <v>30</v>
      </c>
      <c r="M1806" s="3">
        <v>148.19999999999999</v>
      </c>
      <c r="N1806">
        <v>1</v>
      </c>
      <c r="O1806">
        <v>0.1482</v>
      </c>
      <c r="P1806" s="2" t="s">
        <v>1042</v>
      </c>
      <c r="Q1806" t="s">
        <v>7301</v>
      </c>
      <c r="R1806" t="s">
        <v>1044</v>
      </c>
      <c r="S1806" t="s">
        <v>1415</v>
      </c>
      <c r="T1806" t="s">
        <v>1071</v>
      </c>
      <c r="U1806">
        <v>41.548693495366017</v>
      </c>
      <c r="V1806" t="s">
        <v>1047</v>
      </c>
      <c r="W1806" t="s">
        <v>1047</v>
      </c>
    </row>
    <row r="1807" spans="1:23" x14ac:dyDescent="0.3">
      <c r="A1807" t="s">
        <v>1036</v>
      </c>
      <c r="B1807" t="s">
        <v>139</v>
      </c>
      <c r="C1807" t="s">
        <v>139</v>
      </c>
      <c r="D1807">
        <v>56740</v>
      </c>
      <c r="E1807" t="s">
        <v>7661</v>
      </c>
      <c r="F1807" t="s">
        <v>7662</v>
      </c>
      <c r="G1807" s="1" t="s">
        <v>1608</v>
      </c>
      <c r="H1807">
        <v>45772.243248796287</v>
      </c>
      <c r="I1807" t="s">
        <v>7663</v>
      </c>
      <c r="J1807">
        <v>60</v>
      </c>
      <c r="K1807" t="s">
        <v>20</v>
      </c>
      <c r="L1807" s="2" t="s">
        <v>30</v>
      </c>
      <c r="M1807" s="3">
        <v>109.23</v>
      </c>
      <c r="N1807">
        <v>1</v>
      </c>
      <c r="O1807">
        <v>0.10922999999999999</v>
      </c>
      <c r="P1807" s="2" t="s">
        <v>5093</v>
      </c>
      <c r="Q1807" t="s">
        <v>7301</v>
      </c>
      <c r="R1807" t="s">
        <v>1044</v>
      </c>
      <c r="S1807" t="s">
        <v>1916</v>
      </c>
      <c r="T1807" t="s">
        <v>2599</v>
      </c>
      <c r="U1807">
        <v>45.593367581022903</v>
      </c>
      <c r="V1807" t="s">
        <v>1047</v>
      </c>
      <c r="W1807" t="s">
        <v>1047</v>
      </c>
    </row>
    <row r="1808" spans="1:23" x14ac:dyDescent="0.3">
      <c r="A1808" t="s">
        <v>1036</v>
      </c>
      <c r="B1808" t="s">
        <v>104</v>
      </c>
      <c r="C1808" t="s">
        <v>104</v>
      </c>
      <c r="D1808">
        <v>56516</v>
      </c>
      <c r="E1808" t="s">
        <v>7664</v>
      </c>
      <c r="F1808" t="s">
        <v>7665</v>
      </c>
      <c r="G1808" s="1" t="s">
        <v>7666</v>
      </c>
      <c r="H1808">
        <v>45771.790020949084</v>
      </c>
      <c r="I1808" t="s">
        <v>7667</v>
      </c>
      <c r="J1808">
        <v>60</v>
      </c>
      <c r="K1808" t="s">
        <v>20</v>
      </c>
      <c r="L1808" s="2" t="s">
        <v>30</v>
      </c>
      <c r="M1808" s="3">
        <v>316.8</v>
      </c>
      <c r="N1808">
        <v>1</v>
      </c>
      <c r="O1808">
        <v>0.31680000000000003</v>
      </c>
      <c r="P1808" s="2" t="s">
        <v>1796</v>
      </c>
      <c r="Q1808" t="s">
        <v>7466</v>
      </c>
      <c r="R1808" t="s">
        <v>1044</v>
      </c>
      <c r="S1808" t="s">
        <v>1931</v>
      </c>
      <c r="T1808" t="s">
        <v>2599</v>
      </c>
      <c r="U1808">
        <v>45.732842094905209</v>
      </c>
      <c r="V1808" t="s">
        <v>1047</v>
      </c>
      <c r="W1808" t="s">
        <v>1047</v>
      </c>
    </row>
    <row r="1809" spans="1:23" x14ac:dyDescent="0.3">
      <c r="A1809" t="s">
        <v>1036</v>
      </c>
      <c r="B1809" t="s">
        <v>133</v>
      </c>
      <c r="C1809" t="s">
        <v>133</v>
      </c>
      <c r="D1809">
        <v>59539</v>
      </c>
      <c r="E1809" t="s">
        <v>7668</v>
      </c>
      <c r="F1809" t="s">
        <v>3486</v>
      </c>
      <c r="G1809" s="1" t="s">
        <v>7669</v>
      </c>
      <c r="H1809">
        <v>45770.586255231479</v>
      </c>
      <c r="I1809" t="s">
        <v>7670</v>
      </c>
      <c r="J1809">
        <v>60</v>
      </c>
      <c r="K1809" t="s">
        <v>20</v>
      </c>
      <c r="L1809" s="2" t="s">
        <v>30</v>
      </c>
      <c r="M1809" s="3">
        <v>49.66</v>
      </c>
      <c r="N1809">
        <v>1</v>
      </c>
      <c r="O1809">
        <v>4.9660000000000003E-2</v>
      </c>
      <c r="P1809" s="2" t="s">
        <v>1446</v>
      </c>
      <c r="Q1809" t="s">
        <v>7466</v>
      </c>
      <c r="R1809" t="s">
        <v>1044</v>
      </c>
      <c r="S1809" t="s">
        <v>1196</v>
      </c>
      <c r="T1809" t="s">
        <v>1759</v>
      </c>
      <c r="U1809">
        <v>59.13733228009368</v>
      </c>
      <c r="V1809" t="s">
        <v>1047</v>
      </c>
      <c r="W1809" t="s">
        <v>1047</v>
      </c>
    </row>
    <row r="1810" spans="1:23" x14ac:dyDescent="0.3">
      <c r="A1810" t="s">
        <v>1036</v>
      </c>
      <c r="B1810" t="s">
        <v>133</v>
      </c>
      <c r="C1810" t="s">
        <v>133</v>
      </c>
      <c r="D1810">
        <v>59539</v>
      </c>
      <c r="E1810" t="s">
        <v>7671</v>
      </c>
      <c r="F1810" t="s">
        <v>7119</v>
      </c>
      <c r="G1810" s="1" t="s">
        <v>7672</v>
      </c>
      <c r="H1810">
        <v>45770.586106655093</v>
      </c>
      <c r="I1810" t="s">
        <v>1128</v>
      </c>
      <c r="J1810">
        <v>60</v>
      </c>
      <c r="K1810" t="s">
        <v>20</v>
      </c>
      <c r="L1810" s="2" t="s">
        <v>30</v>
      </c>
      <c r="M1810" s="3">
        <v>49.66</v>
      </c>
      <c r="N1810">
        <v>1</v>
      </c>
      <c r="O1810">
        <v>4.9660000000000003E-2</v>
      </c>
      <c r="P1810" s="2" t="s">
        <v>1446</v>
      </c>
      <c r="Q1810" t="s">
        <v>7466</v>
      </c>
      <c r="R1810" t="s">
        <v>1044</v>
      </c>
      <c r="S1810" t="s">
        <v>1047</v>
      </c>
      <c r="T1810" t="s">
        <v>1179</v>
      </c>
      <c r="U1810">
        <v>58.554087314812932</v>
      </c>
      <c r="V1810" t="s">
        <v>1047</v>
      </c>
      <c r="W1810" t="s">
        <v>1047</v>
      </c>
    </row>
    <row r="1811" spans="1:23" x14ac:dyDescent="0.3">
      <c r="A1811" t="s">
        <v>1036</v>
      </c>
      <c r="B1811" t="s">
        <v>1019</v>
      </c>
      <c r="C1811" t="s">
        <v>1019</v>
      </c>
      <c r="D1811">
        <v>56829</v>
      </c>
      <c r="E1811" t="s">
        <v>7673</v>
      </c>
      <c r="F1811" t="s">
        <v>7674</v>
      </c>
      <c r="G1811" s="1" t="s">
        <v>1285</v>
      </c>
      <c r="H1811">
        <v>45770.585086539351</v>
      </c>
      <c r="I1811" t="s">
        <v>7675</v>
      </c>
      <c r="J1811">
        <v>60</v>
      </c>
      <c r="K1811" t="s">
        <v>20</v>
      </c>
      <c r="L1811" s="2" t="s">
        <v>30</v>
      </c>
      <c r="M1811" s="3">
        <v>65</v>
      </c>
      <c r="N1811">
        <v>1</v>
      </c>
      <c r="O1811">
        <v>6.5000000000000002E-2</v>
      </c>
      <c r="P1811" s="2" t="s">
        <v>1047</v>
      </c>
      <c r="Q1811" t="s">
        <v>7466</v>
      </c>
      <c r="R1811" t="s">
        <v>1044</v>
      </c>
      <c r="S1811" t="s">
        <v>1196</v>
      </c>
      <c r="T1811" t="s">
        <v>1797</v>
      </c>
      <c r="U1811">
        <v>64.222138321754755</v>
      </c>
      <c r="V1811" t="s">
        <v>1047</v>
      </c>
      <c r="W1811" t="s">
        <v>1047</v>
      </c>
    </row>
    <row r="1812" spans="1:23" x14ac:dyDescent="0.3">
      <c r="A1812" t="s">
        <v>1036</v>
      </c>
      <c r="B1812" t="s">
        <v>174</v>
      </c>
      <c r="C1812" t="s">
        <v>174</v>
      </c>
      <c r="D1812">
        <v>57726</v>
      </c>
      <c r="E1812" t="s">
        <v>7676</v>
      </c>
      <c r="F1812" t="s">
        <v>7677</v>
      </c>
      <c r="G1812" s="1" t="s">
        <v>7678</v>
      </c>
      <c r="H1812">
        <v>45770.580596921303</v>
      </c>
      <c r="I1812" t="s">
        <v>7679</v>
      </c>
      <c r="J1812">
        <v>60</v>
      </c>
      <c r="K1812" t="s">
        <v>20</v>
      </c>
      <c r="L1812" s="2" t="s">
        <v>30</v>
      </c>
      <c r="M1812" s="3">
        <v>117.5</v>
      </c>
      <c r="N1812">
        <v>1</v>
      </c>
      <c r="O1812">
        <v>0.11749999999999999</v>
      </c>
      <c r="P1812" s="2" t="s">
        <v>1047</v>
      </c>
      <c r="Q1812" t="s">
        <v>7466</v>
      </c>
      <c r="R1812" t="s">
        <v>1044</v>
      </c>
      <c r="S1812" t="s">
        <v>1196</v>
      </c>
      <c r="T1812" t="s">
        <v>1124</v>
      </c>
      <c r="U1812">
        <v>74.112032245371665</v>
      </c>
      <c r="V1812" t="s">
        <v>1047</v>
      </c>
      <c r="W1812" t="s">
        <v>1047</v>
      </c>
    </row>
    <row r="1813" spans="1:23" x14ac:dyDescent="0.3">
      <c r="A1813" t="s">
        <v>1036</v>
      </c>
      <c r="B1813" t="s">
        <v>603</v>
      </c>
      <c r="C1813" t="s">
        <v>603</v>
      </c>
      <c r="D1813">
        <v>53549</v>
      </c>
      <c r="E1813" t="s">
        <v>7680</v>
      </c>
      <c r="F1813" t="s">
        <v>1924</v>
      </c>
      <c r="G1813" s="1" t="s">
        <v>1047</v>
      </c>
      <c r="H1813">
        <v>45770.579611504632</v>
      </c>
      <c r="I1813" t="s">
        <v>7681</v>
      </c>
      <c r="J1813">
        <v>50</v>
      </c>
      <c r="K1813" t="s">
        <v>20</v>
      </c>
      <c r="L1813" s="2" t="s">
        <v>30</v>
      </c>
      <c r="M1813" s="3">
        <v>51.5</v>
      </c>
      <c r="N1813">
        <v>1</v>
      </c>
      <c r="O1813">
        <v>5.1499999999999997E-2</v>
      </c>
      <c r="P1813" s="2" t="s">
        <v>2178</v>
      </c>
      <c r="Q1813" t="s">
        <v>7466</v>
      </c>
      <c r="R1813" t="s">
        <v>1044</v>
      </c>
      <c r="S1813" t="s">
        <v>1196</v>
      </c>
      <c r="T1813" t="s">
        <v>1239</v>
      </c>
      <c r="U1813">
        <v>87.169075092591811</v>
      </c>
      <c r="V1813" t="s">
        <v>1047</v>
      </c>
      <c r="W1813" t="s">
        <v>1047</v>
      </c>
    </row>
    <row r="1814" spans="1:23" x14ac:dyDescent="0.3">
      <c r="A1814" t="s">
        <v>1036</v>
      </c>
      <c r="B1814" t="s">
        <v>482</v>
      </c>
      <c r="C1814" t="s">
        <v>482</v>
      </c>
      <c r="D1814">
        <v>55956</v>
      </c>
      <c r="E1814" t="s">
        <v>7682</v>
      </c>
      <c r="F1814" t="s">
        <v>6221</v>
      </c>
      <c r="G1814" s="1" t="s">
        <v>5059</v>
      </c>
      <c r="H1814">
        <v>45768.762806145831</v>
      </c>
      <c r="I1814" t="s">
        <v>7683</v>
      </c>
      <c r="J1814">
        <v>60</v>
      </c>
      <c r="K1814" t="s">
        <v>20</v>
      </c>
      <c r="L1814" s="2" t="s">
        <v>30</v>
      </c>
      <c r="M1814" s="3">
        <v>74.17</v>
      </c>
      <c r="N1814">
        <v>1</v>
      </c>
      <c r="O1814">
        <v>7.417E-2</v>
      </c>
      <c r="P1814" s="2" t="s">
        <v>1802</v>
      </c>
      <c r="Q1814" t="s">
        <v>7466</v>
      </c>
      <c r="R1814" t="s">
        <v>1044</v>
      </c>
      <c r="S1814" t="s">
        <v>2475</v>
      </c>
      <c r="T1814" t="s">
        <v>1316</v>
      </c>
      <c r="U1814">
        <v>49.82841740740696</v>
      </c>
      <c r="V1814" t="s">
        <v>1047</v>
      </c>
      <c r="W1814" t="s">
        <v>1047</v>
      </c>
    </row>
    <row r="1815" spans="1:23" x14ac:dyDescent="0.3">
      <c r="A1815" t="s">
        <v>1036</v>
      </c>
      <c r="B1815" t="s">
        <v>133</v>
      </c>
      <c r="C1815" t="s">
        <v>133</v>
      </c>
      <c r="D1815">
        <v>59848</v>
      </c>
      <c r="E1815" t="s">
        <v>7684</v>
      </c>
      <c r="F1815" t="s">
        <v>7685</v>
      </c>
      <c r="G1815" s="1" t="s">
        <v>7686</v>
      </c>
      <c r="H1815">
        <v>45766.538884861111</v>
      </c>
      <c r="I1815" t="s">
        <v>7687</v>
      </c>
      <c r="J1815">
        <v>60</v>
      </c>
      <c r="K1815" t="s">
        <v>20</v>
      </c>
      <c r="L1815" s="2" t="s">
        <v>30</v>
      </c>
      <c r="M1815" s="3">
        <v>49.66</v>
      </c>
      <c r="N1815">
        <v>1</v>
      </c>
      <c r="O1815">
        <v>4.9660000000000003E-2</v>
      </c>
      <c r="P1815" s="2" t="s">
        <v>1446</v>
      </c>
      <c r="Q1815" t="s">
        <v>7301</v>
      </c>
      <c r="R1815" t="s">
        <v>1044</v>
      </c>
      <c r="S1815" t="s">
        <v>1948</v>
      </c>
      <c r="T1815" t="s">
        <v>1288</v>
      </c>
      <c r="U1815">
        <v>51.930614155091462</v>
      </c>
      <c r="V1815" t="s">
        <v>1047</v>
      </c>
      <c r="W1815" t="s">
        <v>1047</v>
      </c>
    </row>
    <row r="1816" spans="1:23" x14ac:dyDescent="0.3">
      <c r="A1816" t="s">
        <v>1036</v>
      </c>
      <c r="B1816" t="s">
        <v>103</v>
      </c>
      <c r="C1816" t="s">
        <v>103</v>
      </c>
      <c r="D1816">
        <v>58000</v>
      </c>
      <c r="E1816" t="s">
        <v>7688</v>
      </c>
      <c r="F1816" t="s">
        <v>2693</v>
      </c>
      <c r="G1816" s="1" t="s">
        <v>3349</v>
      </c>
      <c r="H1816">
        <v>45765.218022881949</v>
      </c>
      <c r="I1816" t="s">
        <v>7689</v>
      </c>
      <c r="J1816">
        <v>60</v>
      </c>
      <c r="K1816" t="s">
        <v>20</v>
      </c>
      <c r="L1816" s="2" t="s">
        <v>30</v>
      </c>
      <c r="M1816" s="3">
        <v>39.5</v>
      </c>
      <c r="N1816">
        <v>1</v>
      </c>
      <c r="O1816">
        <v>3.95E-2</v>
      </c>
      <c r="P1816" s="2" t="s">
        <v>1655</v>
      </c>
      <c r="Q1816" t="s">
        <v>7466</v>
      </c>
      <c r="R1816" t="s">
        <v>1044</v>
      </c>
      <c r="S1816" t="s">
        <v>1955</v>
      </c>
      <c r="T1816" t="s">
        <v>1298</v>
      </c>
      <c r="U1816">
        <v>52.476588773148251</v>
      </c>
      <c r="V1816" t="s">
        <v>1047</v>
      </c>
      <c r="W1816" t="s">
        <v>1047</v>
      </c>
    </row>
    <row r="1817" spans="1:23" x14ac:dyDescent="0.3">
      <c r="A1817" t="s">
        <v>1036</v>
      </c>
      <c r="B1817" t="s">
        <v>244</v>
      </c>
      <c r="C1817" t="s">
        <v>244</v>
      </c>
      <c r="D1817">
        <v>59686</v>
      </c>
      <c r="E1817" t="s">
        <v>7690</v>
      </c>
      <c r="F1817" t="s">
        <v>7691</v>
      </c>
      <c r="G1817" s="1" t="s">
        <v>7692</v>
      </c>
      <c r="H1817">
        <v>45763.509488240743</v>
      </c>
      <c r="I1817" t="s">
        <v>7693</v>
      </c>
      <c r="J1817">
        <v>60</v>
      </c>
      <c r="K1817" t="s">
        <v>20</v>
      </c>
      <c r="L1817" s="2" t="s">
        <v>30</v>
      </c>
      <c r="M1817" s="3">
        <v>90.1</v>
      </c>
      <c r="N1817">
        <v>1</v>
      </c>
      <c r="O1817">
        <v>9.01E-2</v>
      </c>
      <c r="P1817" s="2" t="s">
        <v>1739</v>
      </c>
      <c r="Q1817" t="s">
        <v>7301</v>
      </c>
      <c r="R1817" t="s">
        <v>1044</v>
      </c>
      <c r="S1817" t="s">
        <v>3605</v>
      </c>
      <c r="T1817" t="s">
        <v>1305</v>
      </c>
      <c r="U1817">
        <v>54.250870740739629</v>
      </c>
      <c r="V1817" t="s">
        <v>1047</v>
      </c>
      <c r="W1817" t="s">
        <v>1047</v>
      </c>
    </row>
    <row r="1818" spans="1:23" x14ac:dyDescent="0.3">
      <c r="A1818" t="s">
        <v>1036</v>
      </c>
      <c r="B1818" t="s">
        <v>358</v>
      </c>
      <c r="C1818" t="s">
        <v>358</v>
      </c>
      <c r="D1818">
        <v>59129</v>
      </c>
      <c r="E1818" t="s">
        <v>7694</v>
      </c>
      <c r="F1818" t="s">
        <v>1205</v>
      </c>
      <c r="G1818" s="1" t="s">
        <v>1385</v>
      </c>
      <c r="H1818">
        <v>45762.110531365739</v>
      </c>
      <c r="I1818" t="s">
        <v>7695</v>
      </c>
      <c r="J1818">
        <v>60</v>
      </c>
      <c r="K1818" t="s">
        <v>20</v>
      </c>
      <c r="L1818" s="2" t="s">
        <v>30</v>
      </c>
      <c r="M1818" s="3">
        <v>94.2</v>
      </c>
      <c r="N1818">
        <v>1</v>
      </c>
      <c r="O1818">
        <v>9.4200000000000006E-2</v>
      </c>
      <c r="P1818" s="2" t="s">
        <v>1246</v>
      </c>
      <c r="Q1818" t="s">
        <v>7336</v>
      </c>
      <c r="R1818" t="s">
        <v>1044</v>
      </c>
      <c r="S1818" t="s">
        <v>1959</v>
      </c>
      <c r="T1818" t="s">
        <v>1179</v>
      </c>
      <c r="U1818">
        <v>58.575794618052903</v>
      </c>
      <c r="V1818" t="s">
        <v>1047</v>
      </c>
      <c r="W1818" t="s">
        <v>1047</v>
      </c>
    </row>
    <row r="1819" spans="1:23" x14ac:dyDescent="0.3">
      <c r="A1819" t="s">
        <v>1036</v>
      </c>
      <c r="B1819" t="s">
        <v>1032</v>
      </c>
      <c r="C1819" t="s">
        <v>1032</v>
      </c>
      <c r="D1819">
        <v>59480</v>
      </c>
      <c r="E1819" t="s">
        <v>7696</v>
      </c>
      <c r="F1819" t="s">
        <v>1243</v>
      </c>
      <c r="G1819" s="1" t="s">
        <v>5128</v>
      </c>
      <c r="H1819">
        <v>45760.66340435185</v>
      </c>
      <c r="I1819" t="s">
        <v>7697</v>
      </c>
      <c r="J1819">
        <v>60</v>
      </c>
      <c r="K1819" t="s">
        <v>20</v>
      </c>
      <c r="L1819" s="2" t="s">
        <v>30</v>
      </c>
      <c r="M1819" s="3">
        <v>58</v>
      </c>
      <c r="N1819">
        <v>1</v>
      </c>
      <c r="O1819">
        <v>5.8000000000000003E-2</v>
      </c>
      <c r="P1819" s="2" t="s">
        <v>1047</v>
      </c>
      <c r="Q1819" t="s">
        <v>7301</v>
      </c>
      <c r="R1819" t="s">
        <v>1044</v>
      </c>
      <c r="S1819" t="s">
        <v>3618</v>
      </c>
      <c r="T1819" t="s">
        <v>1113</v>
      </c>
      <c r="U1819">
        <v>57.178845069443923</v>
      </c>
      <c r="V1819" t="s">
        <v>1047</v>
      </c>
      <c r="W1819" t="s">
        <v>1047</v>
      </c>
    </row>
    <row r="1820" spans="1:23" x14ac:dyDescent="0.3">
      <c r="A1820" t="s">
        <v>1036</v>
      </c>
      <c r="B1820" t="s">
        <v>645</v>
      </c>
      <c r="C1820" t="s">
        <v>645</v>
      </c>
      <c r="D1820">
        <v>52164</v>
      </c>
      <c r="E1820" t="s">
        <v>7698</v>
      </c>
      <c r="F1820" t="s">
        <v>7699</v>
      </c>
      <c r="G1820" s="1" t="s">
        <v>1047</v>
      </c>
      <c r="H1820">
        <v>45692.940783518519</v>
      </c>
      <c r="I1820" t="s">
        <v>7700</v>
      </c>
      <c r="J1820">
        <v>50</v>
      </c>
      <c r="K1820" t="s">
        <v>20</v>
      </c>
      <c r="L1820" s="2" t="s">
        <v>30</v>
      </c>
      <c r="M1820" s="3">
        <v>228.17</v>
      </c>
      <c r="N1820">
        <v>1</v>
      </c>
      <c r="O1820">
        <v>0.22817000000000001</v>
      </c>
      <c r="P1820" s="2" t="s">
        <v>2734</v>
      </c>
      <c r="Q1820" t="s">
        <v>7336</v>
      </c>
      <c r="R1820" t="s">
        <v>1044</v>
      </c>
      <c r="S1820" t="s">
        <v>3801</v>
      </c>
      <c r="T1820" t="s">
        <v>3629</v>
      </c>
      <c r="U1820">
        <v>124.5337049884256</v>
      </c>
      <c r="V1820" t="s">
        <v>1047</v>
      </c>
      <c r="W1820" t="s">
        <v>1047</v>
      </c>
    </row>
    <row r="1821" spans="1:23" x14ac:dyDescent="0.3">
      <c r="A1821" t="s">
        <v>1036</v>
      </c>
      <c r="B1821" t="s">
        <v>298</v>
      </c>
      <c r="C1821" t="s">
        <v>298</v>
      </c>
      <c r="D1821">
        <v>36242</v>
      </c>
      <c r="E1821" t="s">
        <v>7701</v>
      </c>
      <c r="F1821" t="s">
        <v>7702</v>
      </c>
      <c r="G1821" s="1" t="s">
        <v>1047</v>
      </c>
      <c r="H1821">
        <v>45215.753305844897</v>
      </c>
      <c r="I1821" t="s">
        <v>7703</v>
      </c>
      <c r="J1821">
        <v>50</v>
      </c>
      <c r="K1821" t="s">
        <v>20</v>
      </c>
      <c r="L1821" s="2" t="s">
        <v>30</v>
      </c>
      <c r="M1821" s="3">
        <v>9.3000000000000007</v>
      </c>
      <c r="N1821">
        <v>1</v>
      </c>
      <c r="O1821">
        <v>9.300000000000001E-3</v>
      </c>
      <c r="P1821" s="2" t="s">
        <v>1246</v>
      </c>
      <c r="Q1821" t="s">
        <v>7704</v>
      </c>
      <c r="R1821" t="s">
        <v>1044</v>
      </c>
      <c r="S1821" t="s">
        <v>7705</v>
      </c>
      <c r="T1821" t="s">
        <v>6579</v>
      </c>
      <c r="U1821">
        <v>607.3569553472189</v>
      </c>
      <c r="V1821" t="s">
        <v>1047</v>
      </c>
      <c r="W1821" t="s">
        <v>1047</v>
      </c>
    </row>
    <row r="1822" spans="1:23" x14ac:dyDescent="0.3">
      <c r="A1822" t="s">
        <v>1036</v>
      </c>
      <c r="B1822" t="s">
        <v>335</v>
      </c>
      <c r="C1822" t="s">
        <v>335</v>
      </c>
      <c r="D1822">
        <v>35142</v>
      </c>
      <c r="E1822" t="s">
        <v>7706</v>
      </c>
      <c r="F1822" t="s">
        <v>7707</v>
      </c>
      <c r="G1822" s="1" t="s">
        <v>1047</v>
      </c>
      <c r="H1822">
        <v>45186.553612673611</v>
      </c>
      <c r="I1822" t="s">
        <v>7708</v>
      </c>
      <c r="J1822">
        <v>50</v>
      </c>
      <c r="K1822" t="s">
        <v>20</v>
      </c>
      <c r="L1822" s="2" t="s">
        <v>30</v>
      </c>
      <c r="M1822" s="3">
        <v>15.6</v>
      </c>
      <c r="N1822">
        <v>1</v>
      </c>
      <c r="O1822">
        <v>1.5599999999999999E-2</v>
      </c>
      <c r="P1822" s="2" t="s">
        <v>1246</v>
      </c>
      <c r="Q1822" t="s">
        <v>7704</v>
      </c>
      <c r="R1822" t="s">
        <v>1044</v>
      </c>
      <c r="S1822" t="s">
        <v>4100</v>
      </c>
      <c r="T1822" t="s">
        <v>7709</v>
      </c>
      <c r="U1822">
        <v>632.4066806828705</v>
      </c>
      <c r="V1822" t="s">
        <v>1047</v>
      </c>
      <c r="W1822" t="s">
        <v>1047</v>
      </c>
    </row>
    <row r="1823" spans="1:23" x14ac:dyDescent="0.3">
      <c r="A1823" t="s">
        <v>1036</v>
      </c>
      <c r="B1823" t="s">
        <v>439</v>
      </c>
      <c r="C1823" t="s">
        <v>439</v>
      </c>
      <c r="D1823">
        <v>35800</v>
      </c>
      <c r="E1823" t="s">
        <v>7710</v>
      </c>
      <c r="F1823" t="s">
        <v>7711</v>
      </c>
      <c r="G1823" s="1" t="s">
        <v>5247</v>
      </c>
      <c r="H1823">
        <v>45301.625879930558</v>
      </c>
      <c r="I1823" t="s">
        <v>7712</v>
      </c>
      <c r="J1823">
        <v>20</v>
      </c>
      <c r="K1823" t="s">
        <v>7713</v>
      </c>
      <c r="L1823" s="2" t="s">
        <v>26</v>
      </c>
      <c r="M1823" s="3">
        <v>12.2</v>
      </c>
      <c r="N1823">
        <v>1</v>
      </c>
      <c r="O1823">
        <v>1.2200000000000001E-2</v>
      </c>
      <c r="P1823" s="2" t="s">
        <v>3790</v>
      </c>
      <c r="Q1823" t="s">
        <v>7714</v>
      </c>
      <c r="R1823" t="s">
        <v>1044</v>
      </c>
      <c r="S1823" t="s">
        <v>2677</v>
      </c>
      <c r="T1823" t="s">
        <v>7715</v>
      </c>
      <c r="U1823">
        <v>557.65756181713368</v>
      </c>
      <c r="V1823" t="s">
        <v>1047</v>
      </c>
      <c r="W1823" t="s">
        <v>1047</v>
      </c>
    </row>
    <row r="1824" spans="1:23" x14ac:dyDescent="0.3">
      <c r="A1824" t="s">
        <v>1036</v>
      </c>
      <c r="B1824" t="s">
        <v>465</v>
      </c>
      <c r="C1824" t="s">
        <v>465</v>
      </c>
      <c r="D1824">
        <v>57534</v>
      </c>
      <c r="E1824" t="s">
        <v>7716</v>
      </c>
      <c r="F1824" t="s">
        <v>7717</v>
      </c>
      <c r="G1824" s="1" t="s">
        <v>7718</v>
      </c>
      <c r="H1824">
        <v>45816.614008553239</v>
      </c>
      <c r="I1824" t="s">
        <v>7719</v>
      </c>
      <c r="J1824">
        <v>140</v>
      </c>
      <c r="K1824" t="s">
        <v>22</v>
      </c>
      <c r="L1824" s="2" t="s">
        <v>33</v>
      </c>
      <c r="M1824" s="3">
        <v>176.38</v>
      </c>
      <c r="N1824">
        <v>1</v>
      </c>
      <c r="O1824">
        <v>0.17638000000000001</v>
      </c>
      <c r="P1824" s="2" t="s">
        <v>1047</v>
      </c>
      <c r="Q1824" t="s">
        <v>7720</v>
      </c>
      <c r="R1824" t="s">
        <v>1044</v>
      </c>
      <c r="S1824" t="s">
        <v>1238</v>
      </c>
      <c r="T1824" t="s">
        <v>1071</v>
      </c>
      <c r="U1824">
        <v>41.493971736112137</v>
      </c>
      <c r="V1824" t="s">
        <v>1047</v>
      </c>
      <c r="W1824" t="s">
        <v>1047</v>
      </c>
    </row>
    <row r="1825" spans="1:23" x14ac:dyDescent="0.3">
      <c r="A1825" t="s">
        <v>1036</v>
      </c>
      <c r="B1825" t="s">
        <v>465</v>
      </c>
      <c r="C1825" t="s">
        <v>465</v>
      </c>
      <c r="D1825">
        <v>57534</v>
      </c>
      <c r="E1825" t="s">
        <v>7721</v>
      </c>
      <c r="F1825" t="s">
        <v>2537</v>
      </c>
      <c r="G1825" s="1" t="s">
        <v>7722</v>
      </c>
      <c r="H1825">
        <v>45816.613637974537</v>
      </c>
      <c r="I1825" t="s">
        <v>7723</v>
      </c>
      <c r="J1825">
        <v>140</v>
      </c>
      <c r="K1825" t="s">
        <v>22</v>
      </c>
      <c r="L1825" s="2" t="s">
        <v>33</v>
      </c>
      <c r="M1825" s="3">
        <v>176.38</v>
      </c>
      <c r="N1825">
        <v>1</v>
      </c>
      <c r="O1825">
        <v>0.17638000000000001</v>
      </c>
      <c r="P1825" s="2" t="s">
        <v>1047</v>
      </c>
      <c r="Q1825" t="s">
        <v>7720</v>
      </c>
      <c r="R1825" t="s">
        <v>1044</v>
      </c>
      <c r="S1825" t="s">
        <v>1238</v>
      </c>
      <c r="T1825" t="s">
        <v>1046</v>
      </c>
      <c r="U1825">
        <v>39.508908935182262</v>
      </c>
      <c r="V1825" t="s">
        <v>1047</v>
      </c>
      <c r="W1825" t="s">
        <v>1047</v>
      </c>
    </row>
    <row r="1826" spans="1:23" x14ac:dyDescent="0.3">
      <c r="A1826" t="s">
        <v>1036</v>
      </c>
      <c r="B1826" t="s">
        <v>366</v>
      </c>
      <c r="C1826" t="s">
        <v>366</v>
      </c>
      <c r="D1826">
        <v>59879</v>
      </c>
      <c r="E1826" t="s">
        <v>7724</v>
      </c>
      <c r="F1826" t="s">
        <v>7725</v>
      </c>
      <c r="G1826" s="1" t="s">
        <v>7726</v>
      </c>
      <c r="H1826">
        <v>45815.792113738433</v>
      </c>
      <c r="I1826" t="s">
        <v>7727</v>
      </c>
      <c r="J1826">
        <v>140</v>
      </c>
      <c r="K1826" t="s">
        <v>22</v>
      </c>
      <c r="L1826" s="2" t="s">
        <v>32</v>
      </c>
      <c r="M1826" s="3">
        <v>43.1</v>
      </c>
      <c r="N1826">
        <v>1</v>
      </c>
      <c r="O1826">
        <v>4.3099999999999999E-2</v>
      </c>
      <c r="P1826" s="2" t="s">
        <v>1446</v>
      </c>
      <c r="Q1826" t="s">
        <v>5816</v>
      </c>
      <c r="R1826" t="s">
        <v>1044</v>
      </c>
      <c r="S1826" t="s">
        <v>1045</v>
      </c>
      <c r="T1826" t="s">
        <v>1708</v>
      </c>
      <c r="U1826">
        <v>36.25238695601729</v>
      </c>
      <c r="V1826" t="s">
        <v>1047</v>
      </c>
      <c r="W1826" t="s">
        <v>1047</v>
      </c>
    </row>
    <row r="1827" spans="1:23" x14ac:dyDescent="0.3">
      <c r="A1827" t="s">
        <v>1036</v>
      </c>
      <c r="B1827" t="s">
        <v>465</v>
      </c>
      <c r="C1827" t="s">
        <v>465</v>
      </c>
      <c r="D1827">
        <v>57534</v>
      </c>
      <c r="E1827" t="s">
        <v>7728</v>
      </c>
      <c r="F1827" t="s">
        <v>7729</v>
      </c>
      <c r="G1827" s="1" t="s">
        <v>7730</v>
      </c>
      <c r="H1827">
        <v>45815.614792754634</v>
      </c>
      <c r="I1827" t="s">
        <v>7731</v>
      </c>
      <c r="J1827">
        <v>140</v>
      </c>
      <c r="K1827" t="s">
        <v>22</v>
      </c>
      <c r="L1827" s="2" t="s">
        <v>33</v>
      </c>
      <c r="M1827" s="3">
        <v>176.38</v>
      </c>
      <c r="N1827">
        <v>1</v>
      </c>
      <c r="O1827">
        <v>0.17638000000000001</v>
      </c>
      <c r="P1827" s="2" t="s">
        <v>1047</v>
      </c>
      <c r="Q1827" t="s">
        <v>7720</v>
      </c>
      <c r="R1827" t="s">
        <v>1044</v>
      </c>
      <c r="S1827" t="s">
        <v>1045</v>
      </c>
      <c r="T1827" t="s">
        <v>2250</v>
      </c>
      <c r="U1827">
        <v>33.271694490744267</v>
      </c>
      <c r="V1827" t="s">
        <v>1047</v>
      </c>
      <c r="W1827" t="s">
        <v>1047</v>
      </c>
    </row>
    <row r="1828" spans="1:23" x14ac:dyDescent="0.3">
      <c r="A1828" t="s">
        <v>1036</v>
      </c>
      <c r="B1828" t="s">
        <v>465</v>
      </c>
      <c r="C1828" t="s">
        <v>465</v>
      </c>
      <c r="D1828">
        <v>48877</v>
      </c>
      <c r="E1828" t="s">
        <v>7732</v>
      </c>
      <c r="F1828" t="s">
        <v>7733</v>
      </c>
      <c r="G1828" s="1" t="s">
        <v>7734</v>
      </c>
      <c r="H1828">
        <v>45815.614552395833</v>
      </c>
      <c r="I1828" t="s">
        <v>7735</v>
      </c>
      <c r="J1828">
        <v>140</v>
      </c>
      <c r="K1828" t="s">
        <v>22</v>
      </c>
      <c r="L1828" s="2" t="s">
        <v>33</v>
      </c>
      <c r="M1828" s="3">
        <v>176.38</v>
      </c>
      <c r="N1828">
        <v>1</v>
      </c>
      <c r="O1828">
        <v>0.17638000000000001</v>
      </c>
      <c r="P1828" s="2" t="s">
        <v>1047</v>
      </c>
      <c r="Q1828" t="s">
        <v>7720</v>
      </c>
      <c r="R1828" t="s">
        <v>1044</v>
      </c>
      <c r="S1828" t="s">
        <v>1045</v>
      </c>
      <c r="T1828" t="s">
        <v>2599</v>
      </c>
      <c r="U1828">
        <v>45.5293862963008</v>
      </c>
      <c r="V1828" t="s">
        <v>1047</v>
      </c>
      <c r="W1828" t="s">
        <v>1047</v>
      </c>
    </row>
    <row r="1829" spans="1:23" x14ac:dyDescent="0.3">
      <c r="A1829" t="s">
        <v>1036</v>
      </c>
      <c r="B1829" t="s">
        <v>465</v>
      </c>
      <c r="C1829" t="s">
        <v>465</v>
      </c>
      <c r="D1829">
        <v>48877</v>
      </c>
      <c r="E1829" t="s">
        <v>7736</v>
      </c>
      <c r="F1829" t="s">
        <v>7737</v>
      </c>
      <c r="G1829" s="1" t="s">
        <v>7738</v>
      </c>
      <c r="H1829">
        <v>45815.614136493052</v>
      </c>
      <c r="I1829" t="s">
        <v>7739</v>
      </c>
      <c r="J1829">
        <v>140</v>
      </c>
      <c r="K1829" t="s">
        <v>22</v>
      </c>
      <c r="L1829" s="2" t="s">
        <v>33</v>
      </c>
      <c r="M1829" s="3">
        <v>176.38</v>
      </c>
      <c r="N1829">
        <v>1</v>
      </c>
      <c r="O1829">
        <v>0.17638000000000001</v>
      </c>
      <c r="P1829" s="2" t="s">
        <v>1047</v>
      </c>
      <c r="Q1829" t="s">
        <v>7720</v>
      </c>
      <c r="R1829" t="s">
        <v>1044</v>
      </c>
      <c r="S1829" t="s">
        <v>1045</v>
      </c>
      <c r="T1829" t="s">
        <v>1298</v>
      </c>
      <c r="U1829">
        <v>52.16454550925846</v>
      </c>
      <c r="V1829" t="s">
        <v>1047</v>
      </c>
      <c r="W1829" t="s">
        <v>1047</v>
      </c>
    </row>
    <row r="1830" spans="1:23" x14ac:dyDescent="0.3">
      <c r="A1830" t="s">
        <v>1036</v>
      </c>
      <c r="B1830" t="s">
        <v>100</v>
      </c>
      <c r="C1830" t="s">
        <v>100</v>
      </c>
      <c r="D1830">
        <v>57151</v>
      </c>
      <c r="E1830" t="s">
        <v>7740</v>
      </c>
      <c r="F1830" t="s">
        <v>7741</v>
      </c>
      <c r="G1830" s="1" t="s">
        <v>7054</v>
      </c>
      <c r="H1830">
        <v>45813.426572094897</v>
      </c>
      <c r="I1830" t="s">
        <v>7742</v>
      </c>
      <c r="J1830">
        <v>140</v>
      </c>
      <c r="K1830" t="s">
        <v>22</v>
      </c>
      <c r="L1830" s="2" t="s">
        <v>32</v>
      </c>
      <c r="M1830" s="3">
        <v>36.299999999999997</v>
      </c>
      <c r="N1830">
        <v>1</v>
      </c>
      <c r="O1830">
        <v>3.6299999999999999E-2</v>
      </c>
      <c r="P1830" s="2" t="s">
        <v>1655</v>
      </c>
      <c r="Q1830" t="s">
        <v>7743</v>
      </c>
      <c r="R1830" t="s">
        <v>1044</v>
      </c>
      <c r="S1830" t="s">
        <v>1730</v>
      </c>
      <c r="T1830" t="s">
        <v>1949</v>
      </c>
      <c r="U1830">
        <v>117.4485068171271</v>
      </c>
      <c r="V1830" t="s">
        <v>1047</v>
      </c>
      <c r="W1830" t="s">
        <v>1047</v>
      </c>
    </row>
    <row r="1831" spans="1:23" x14ac:dyDescent="0.3">
      <c r="A1831" t="s">
        <v>1036</v>
      </c>
      <c r="B1831" t="s">
        <v>220</v>
      </c>
      <c r="C1831" t="s">
        <v>220</v>
      </c>
      <c r="D1831">
        <v>60867</v>
      </c>
      <c r="E1831" t="s">
        <v>7744</v>
      </c>
      <c r="F1831" t="s">
        <v>7745</v>
      </c>
      <c r="G1831" s="1" t="s">
        <v>7746</v>
      </c>
      <c r="H1831">
        <v>45811.608396550917</v>
      </c>
      <c r="I1831" t="s">
        <v>7747</v>
      </c>
      <c r="J1831">
        <v>140</v>
      </c>
      <c r="K1831" t="s">
        <v>22</v>
      </c>
      <c r="L1831" s="2" t="s">
        <v>32</v>
      </c>
      <c r="M1831" s="3">
        <v>85.3</v>
      </c>
      <c r="N1831">
        <v>1</v>
      </c>
      <c r="O1831">
        <v>8.5300000000000001E-2</v>
      </c>
      <c r="P1831" s="2" t="s">
        <v>2350</v>
      </c>
      <c r="Q1831" t="s">
        <v>7720</v>
      </c>
      <c r="R1831" t="s">
        <v>1044</v>
      </c>
      <c r="S1831" t="s">
        <v>1781</v>
      </c>
      <c r="T1831" t="s">
        <v>1481</v>
      </c>
      <c r="U1831">
        <v>19.232298622686361</v>
      </c>
      <c r="V1831" t="s">
        <v>1047</v>
      </c>
      <c r="W1831" t="s">
        <v>1047</v>
      </c>
    </row>
    <row r="1832" spans="1:23" x14ac:dyDescent="0.3">
      <c r="A1832" t="s">
        <v>1036</v>
      </c>
      <c r="B1832" t="s">
        <v>133</v>
      </c>
      <c r="C1832" t="s">
        <v>133</v>
      </c>
      <c r="D1832">
        <v>60844</v>
      </c>
      <c r="E1832" t="s">
        <v>7748</v>
      </c>
      <c r="F1832" t="s">
        <v>7521</v>
      </c>
      <c r="G1832" s="1" t="s">
        <v>7749</v>
      </c>
      <c r="H1832">
        <v>45810.634740266207</v>
      </c>
      <c r="I1832" t="s">
        <v>7750</v>
      </c>
      <c r="J1832">
        <v>140</v>
      </c>
      <c r="K1832" t="s">
        <v>22</v>
      </c>
      <c r="L1832" s="2" t="s">
        <v>32</v>
      </c>
      <c r="M1832" s="3">
        <v>49.66</v>
      </c>
      <c r="N1832">
        <v>1</v>
      </c>
      <c r="O1832">
        <v>4.9660000000000003E-2</v>
      </c>
      <c r="P1832" s="2" t="s">
        <v>1446</v>
      </c>
      <c r="Q1832" t="s">
        <v>7751</v>
      </c>
      <c r="R1832" t="s">
        <v>1729</v>
      </c>
      <c r="S1832" t="s">
        <v>1304</v>
      </c>
      <c r="T1832" t="s">
        <v>2137</v>
      </c>
      <c r="U1832">
        <v>17.370149340276839</v>
      </c>
      <c r="V1832" t="s">
        <v>1047</v>
      </c>
      <c r="W1832" t="s">
        <v>1047</v>
      </c>
    </row>
    <row r="1833" spans="1:23" x14ac:dyDescent="0.3">
      <c r="A1833" t="s">
        <v>1036</v>
      </c>
      <c r="B1833" t="s">
        <v>972</v>
      </c>
      <c r="C1833" t="s">
        <v>972</v>
      </c>
      <c r="D1833">
        <v>60240</v>
      </c>
      <c r="E1833" t="s">
        <v>7752</v>
      </c>
      <c r="F1833" t="s">
        <v>1085</v>
      </c>
      <c r="G1833" s="1" t="s">
        <v>3788</v>
      </c>
      <c r="H1833">
        <v>45809.230143379631</v>
      </c>
      <c r="I1833" t="s">
        <v>7753</v>
      </c>
      <c r="J1833">
        <v>150</v>
      </c>
      <c r="K1833" t="s">
        <v>22</v>
      </c>
      <c r="L1833" s="2" t="s">
        <v>32</v>
      </c>
      <c r="M1833" s="3">
        <v>16</v>
      </c>
      <c r="N1833">
        <v>1</v>
      </c>
      <c r="O1833">
        <v>1.6E-2</v>
      </c>
      <c r="P1833" s="2" t="s">
        <v>2416</v>
      </c>
      <c r="Q1833" t="s">
        <v>7754</v>
      </c>
      <c r="R1833" t="s">
        <v>1044</v>
      </c>
      <c r="S1833" t="s">
        <v>1804</v>
      </c>
      <c r="T1833" t="s">
        <v>1052</v>
      </c>
      <c r="U1833">
        <v>40.05471483796282</v>
      </c>
      <c r="V1833" t="s">
        <v>1047</v>
      </c>
      <c r="W1833" t="s">
        <v>1047</v>
      </c>
    </row>
    <row r="1834" spans="1:23" x14ac:dyDescent="0.3">
      <c r="A1834" t="s">
        <v>1036</v>
      </c>
      <c r="B1834" t="s">
        <v>332</v>
      </c>
      <c r="C1834" t="s">
        <v>332</v>
      </c>
      <c r="D1834">
        <v>59730</v>
      </c>
      <c r="E1834" t="s">
        <v>7755</v>
      </c>
      <c r="F1834" t="s">
        <v>5030</v>
      </c>
      <c r="G1834" s="1" t="s">
        <v>7047</v>
      </c>
      <c r="H1834">
        <v>45806.585365995372</v>
      </c>
      <c r="I1834" t="s">
        <v>7756</v>
      </c>
      <c r="J1834">
        <v>140</v>
      </c>
      <c r="K1834" t="s">
        <v>22</v>
      </c>
      <c r="L1834" s="2" t="s">
        <v>32</v>
      </c>
      <c r="M1834" s="3">
        <v>15.414</v>
      </c>
      <c r="N1834">
        <v>1</v>
      </c>
      <c r="O1834">
        <v>1.5414000000000001E-2</v>
      </c>
      <c r="P1834" s="2" t="s">
        <v>1246</v>
      </c>
      <c r="Q1834" t="s">
        <v>7757</v>
      </c>
      <c r="R1834" t="s">
        <v>1729</v>
      </c>
      <c r="S1834" t="s">
        <v>2130</v>
      </c>
      <c r="T1834" t="s">
        <v>2599</v>
      </c>
      <c r="U1834">
        <v>45.530640879631392</v>
      </c>
      <c r="V1834" t="s">
        <v>1047</v>
      </c>
      <c r="W1834" t="s">
        <v>1047</v>
      </c>
    </row>
    <row r="1835" spans="1:23" x14ac:dyDescent="0.3">
      <c r="A1835" t="s">
        <v>1036</v>
      </c>
      <c r="B1835" t="s">
        <v>332</v>
      </c>
      <c r="C1835" t="s">
        <v>332</v>
      </c>
      <c r="D1835">
        <v>59730</v>
      </c>
      <c r="E1835" t="s">
        <v>7758</v>
      </c>
      <c r="F1835" t="s">
        <v>5030</v>
      </c>
      <c r="G1835" s="1" t="s">
        <v>7759</v>
      </c>
      <c r="H1835">
        <v>45806.585090613429</v>
      </c>
      <c r="I1835" t="s">
        <v>7760</v>
      </c>
      <c r="J1835">
        <v>140</v>
      </c>
      <c r="K1835" t="s">
        <v>22</v>
      </c>
      <c r="L1835" s="2" t="s">
        <v>32</v>
      </c>
      <c r="M1835" s="3">
        <v>15.414</v>
      </c>
      <c r="N1835">
        <v>1</v>
      </c>
      <c r="O1835">
        <v>1.5414000000000001E-2</v>
      </c>
      <c r="P1835" s="2" t="s">
        <v>1246</v>
      </c>
      <c r="Q1835" t="s">
        <v>7757</v>
      </c>
      <c r="R1835" t="s">
        <v>1729</v>
      </c>
      <c r="S1835" t="s">
        <v>2130</v>
      </c>
      <c r="T1835" t="s">
        <v>2599</v>
      </c>
      <c r="U1835">
        <v>45.529867222219757</v>
      </c>
      <c r="V1835" t="s">
        <v>1047</v>
      </c>
      <c r="W1835" t="s">
        <v>1047</v>
      </c>
    </row>
    <row r="1836" spans="1:23" x14ac:dyDescent="0.3">
      <c r="A1836" t="s">
        <v>1036</v>
      </c>
      <c r="B1836" t="s">
        <v>332</v>
      </c>
      <c r="C1836" t="s">
        <v>332</v>
      </c>
      <c r="D1836">
        <v>59730</v>
      </c>
      <c r="E1836" t="s">
        <v>7761</v>
      </c>
      <c r="F1836" t="s">
        <v>5030</v>
      </c>
      <c r="G1836" s="1" t="s">
        <v>3419</v>
      </c>
      <c r="H1836">
        <v>45806.584655243059</v>
      </c>
      <c r="I1836" t="s">
        <v>7762</v>
      </c>
      <c r="J1836">
        <v>140</v>
      </c>
      <c r="K1836" t="s">
        <v>22</v>
      </c>
      <c r="L1836" s="2" t="s">
        <v>32</v>
      </c>
      <c r="M1836" s="3">
        <v>15.414</v>
      </c>
      <c r="N1836">
        <v>1</v>
      </c>
      <c r="O1836">
        <v>1.5414000000000001E-2</v>
      </c>
      <c r="P1836" s="2" t="s">
        <v>1246</v>
      </c>
      <c r="Q1836" t="s">
        <v>7757</v>
      </c>
      <c r="R1836" t="s">
        <v>1729</v>
      </c>
      <c r="S1836" t="s">
        <v>2130</v>
      </c>
      <c r="T1836" t="s">
        <v>2599</v>
      </c>
      <c r="U1836">
        <v>45.03210527777992</v>
      </c>
      <c r="V1836" t="s">
        <v>1047</v>
      </c>
      <c r="W1836" t="s">
        <v>1047</v>
      </c>
    </row>
    <row r="1837" spans="1:23" x14ac:dyDescent="0.3">
      <c r="A1837" t="s">
        <v>1036</v>
      </c>
      <c r="B1837" t="s">
        <v>332</v>
      </c>
      <c r="C1837" t="s">
        <v>332</v>
      </c>
      <c r="D1837">
        <v>60152</v>
      </c>
      <c r="E1837" t="s">
        <v>7763</v>
      </c>
      <c r="F1837" t="s">
        <v>4350</v>
      </c>
      <c r="G1837" s="1" t="s">
        <v>7764</v>
      </c>
      <c r="H1837">
        <v>45806.584106087961</v>
      </c>
      <c r="I1837" t="s">
        <v>7765</v>
      </c>
      <c r="J1837">
        <v>140</v>
      </c>
      <c r="K1837" t="s">
        <v>22</v>
      </c>
      <c r="L1837" s="2" t="s">
        <v>32</v>
      </c>
      <c r="M1837" s="3">
        <v>15.414</v>
      </c>
      <c r="N1837">
        <v>1</v>
      </c>
      <c r="O1837">
        <v>1.5414000000000001E-2</v>
      </c>
      <c r="P1837" s="2" t="s">
        <v>1246</v>
      </c>
      <c r="Q1837" t="s">
        <v>7757</v>
      </c>
      <c r="R1837" t="s">
        <v>1729</v>
      </c>
      <c r="S1837" t="s">
        <v>2130</v>
      </c>
      <c r="T1837" t="s">
        <v>1486</v>
      </c>
      <c r="U1837">
        <v>20.534397268522302</v>
      </c>
      <c r="V1837" t="s">
        <v>1047</v>
      </c>
      <c r="W1837" t="s">
        <v>1047</v>
      </c>
    </row>
    <row r="1838" spans="1:23" x14ac:dyDescent="0.3">
      <c r="A1838" t="s">
        <v>1036</v>
      </c>
      <c r="B1838" t="s">
        <v>332</v>
      </c>
      <c r="C1838" t="s">
        <v>332</v>
      </c>
      <c r="D1838">
        <v>60152</v>
      </c>
      <c r="E1838" t="s">
        <v>7766</v>
      </c>
      <c r="F1838" t="s">
        <v>7767</v>
      </c>
      <c r="G1838" s="1" t="s">
        <v>3387</v>
      </c>
      <c r="H1838">
        <v>45806.583847013891</v>
      </c>
      <c r="I1838" t="s">
        <v>7768</v>
      </c>
      <c r="J1838">
        <v>140</v>
      </c>
      <c r="K1838" t="s">
        <v>22</v>
      </c>
      <c r="L1838" s="2" t="s">
        <v>32</v>
      </c>
      <c r="M1838" s="3">
        <v>15.414</v>
      </c>
      <c r="N1838">
        <v>1</v>
      </c>
      <c r="O1838">
        <v>1.5414000000000001E-2</v>
      </c>
      <c r="P1838" s="2" t="s">
        <v>1246</v>
      </c>
      <c r="Q1838" t="s">
        <v>7757</v>
      </c>
      <c r="R1838" t="s">
        <v>1729</v>
      </c>
      <c r="S1838" t="s">
        <v>2130</v>
      </c>
      <c r="T1838" t="s">
        <v>1546</v>
      </c>
      <c r="U1838">
        <v>18.45420780092536</v>
      </c>
      <c r="V1838" t="s">
        <v>1047</v>
      </c>
      <c r="W1838" t="s">
        <v>1047</v>
      </c>
    </row>
    <row r="1839" spans="1:23" x14ac:dyDescent="0.3">
      <c r="A1839" t="s">
        <v>1036</v>
      </c>
      <c r="B1839" t="s">
        <v>332</v>
      </c>
      <c r="C1839" t="s">
        <v>332</v>
      </c>
      <c r="D1839">
        <v>60152</v>
      </c>
      <c r="E1839" t="s">
        <v>7769</v>
      </c>
      <c r="F1839" t="s">
        <v>4350</v>
      </c>
      <c r="G1839" s="1" t="s">
        <v>2042</v>
      </c>
      <c r="H1839">
        <v>45806.583383437501</v>
      </c>
      <c r="I1839" t="s">
        <v>7770</v>
      </c>
      <c r="J1839">
        <v>140</v>
      </c>
      <c r="K1839" t="s">
        <v>22</v>
      </c>
      <c r="L1839" s="2" t="s">
        <v>32</v>
      </c>
      <c r="M1839" s="3">
        <v>15.414</v>
      </c>
      <c r="N1839">
        <v>1</v>
      </c>
      <c r="O1839">
        <v>1.5414000000000001E-2</v>
      </c>
      <c r="P1839" s="2" t="s">
        <v>1246</v>
      </c>
      <c r="Q1839" t="s">
        <v>7757</v>
      </c>
      <c r="R1839" t="s">
        <v>1729</v>
      </c>
      <c r="S1839" t="s">
        <v>2130</v>
      </c>
      <c r="T1839" t="s">
        <v>1486</v>
      </c>
      <c r="U1839">
        <v>20.251760254628611</v>
      </c>
      <c r="V1839" t="s">
        <v>1047</v>
      </c>
      <c r="W1839" t="s">
        <v>1047</v>
      </c>
    </row>
    <row r="1840" spans="1:23" x14ac:dyDescent="0.3">
      <c r="A1840" t="s">
        <v>1036</v>
      </c>
      <c r="B1840" t="s">
        <v>332</v>
      </c>
      <c r="C1840" t="s">
        <v>332</v>
      </c>
      <c r="D1840">
        <v>60152</v>
      </c>
      <c r="E1840" t="s">
        <v>7771</v>
      </c>
      <c r="F1840" t="s">
        <v>7767</v>
      </c>
      <c r="G1840" s="1" t="s">
        <v>3405</v>
      </c>
      <c r="H1840">
        <v>45806.583005393521</v>
      </c>
      <c r="I1840" t="s">
        <v>7772</v>
      </c>
      <c r="J1840">
        <v>140</v>
      </c>
      <c r="K1840" t="s">
        <v>22</v>
      </c>
      <c r="L1840" s="2" t="s">
        <v>32</v>
      </c>
      <c r="M1840" s="3">
        <v>15.414</v>
      </c>
      <c r="N1840">
        <v>1</v>
      </c>
      <c r="O1840">
        <v>1.5414000000000001E-2</v>
      </c>
      <c r="P1840" s="2" t="s">
        <v>1246</v>
      </c>
      <c r="Q1840" t="s">
        <v>7757</v>
      </c>
      <c r="R1840" t="s">
        <v>1729</v>
      </c>
      <c r="S1840" t="s">
        <v>2130</v>
      </c>
      <c r="T1840" t="s">
        <v>1546</v>
      </c>
      <c r="U1840">
        <v>18.45325252314797</v>
      </c>
      <c r="V1840" t="s">
        <v>1047</v>
      </c>
      <c r="W1840" t="s">
        <v>1047</v>
      </c>
    </row>
    <row r="1841" spans="1:23" x14ac:dyDescent="0.3">
      <c r="A1841" t="s">
        <v>1036</v>
      </c>
      <c r="B1841" t="s">
        <v>1030</v>
      </c>
      <c r="C1841" t="s">
        <v>1030</v>
      </c>
      <c r="D1841">
        <v>59337</v>
      </c>
      <c r="E1841" t="s">
        <v>7773</v>
      </c>
      <c r="F1841" t="s">
        <v>7774</v>
      </c>
      <c r="G1841" s="1" t="s">
        <v>1251</v>
      </c>
      <c r="H1841">
        <v>45806.409299930558</v>
      </c>
      <c r="I1841" t="s">
        <v>7775</v>
      </c>
      <c r="J1841">
        <v>150</v>
      </c>
      <c r="K1841" t="s">
        <v>22</v>
      </c>
      <c r="L1841" s="2" t="s">
        <v>32</v>
      </c>
      <c r="M1841" s="3">
        <v>62</v>
      </c>
      <c r="N1841">
        <v>1</v>
      </c>
      <c r="O1841">
        <v>6.2E-2</v>
      </c>
      <c r="P1841" s="2" t="s">
        <v>1047</v>
      </c>
      <c r="Q1841" t="s">
        <v>7751</v>
      </c>
      <c r="R1841" t="s">
        <v>1729</v>
      </c>
      <c r="S1841" t="s">
        <v>2130</v>
      </c>
      <c r="T1841" t="s">
        <v>2137</v>
      </c>
      <c r="U1841">
        <v>17.349722719911369</v>
      </c>
      <c r="V1841" t="s">
        <v>1047</v>
      </c>
      <c r="W1841" t="s">
        <v>1047</v>
      </c>
    </row>
    <row r="1842" spans="1:23" x14ac:dyDescent="0.3">
      <c r="A1842" t="s">
        <v>1036</v>
      </c>
      <c r="B1842" t="s">
        <v>972</v>
      </c>
      <c r="C1842" t="s">
        <v>972</v>
      </c>
      <c r="D1842">
        <v>54586</v>
      </c>
      <c r="E1842" t="s">
        <v>7776</v>
      </c>
      <c r="F1842" t="s">
        <v>2276</v>
      </c>
      <c r="G1842" s="1" t="s">
        <v>4692</v>
      </c>
      <c r="H1842">
        <v>45805.906203854167</v>
      </c>
      <c r="I1842" t="s">
        <v>7777</v>
      </c>
      <c r="J1842">
        <v>140</v>
      </c>
      <c r="K1842" t="s">
        <v>22</v>
      </c>
      <c r="L1842" s="2" t="s">
        <v>32</v>
      </c>
      <c r="M1842" s="3">
        <v>16</v>
      </c>
      <c r="N1842">
        <v>1</v>
      </c>
      <c r="O1842">
        <v>1.6E-2</v>
      </c>
      <c r="P1842" s="2" t="s">
        <v>2416</v>
      </c>
      <c r="Q1842" t="s">
        <v>7720</v>
      </c>
      <c r="R1842" t="s">
        <v>1044</v>
      </c>
      <c r="S1842" t="s">
        <v>2146</v>
      </c>
      <c r="T1842" t="s">
        <v>1066</v>
      </c>
      <c r="U1842">
        <v>43.10842171296099</v>
      </c>
      <c r="V1842" t="s">
        <v>1047</v>
      </c>
      <c r="W1842" t="s">
        <v>1047</v>
      </c>
    </row>
    <row r="1843" spans="1:23" x14ac:dyDescent="0.3">
      <c r="A1843" t="s">
        <v>1036</v>
      </c>
      <c r="B1843" t="s">
        <v>972</v>
      </c>
      <c r="C1843" t="s">
        <v>972</v>
      </c>
      <c r="D1843">
        <v>52935</v>
      </c>
      <c r="E1843" t="s">
        <v>7778</v>
      </c>
      <c r="F1843" t="s">
        <v>7725</v>
      </c>
      <c r="G1843" s="1" t="s">
        <v>1310</v>
      </c>
      <c r="H1843">
        <v>45805.903963912038</v>
      </c>
      <c r="I1843" t="s">
        <v>7779</v>
      </c>
      <c r="J1843">
        <v>140</v>
      </c>
      <c r="K1843" t="s">
        <v>22</v>
      </c>
      <c r="L1843" s="2" t="s">
        <v>32</v>
      </c>
      <c r="M1843" s="3">
        <v>16</v>
      </c>
      <c r="N1843">
        <v>1</v>
      </c>
      <c r="O1843">
        <v>1.6E-2</v>
      </c>
      <c r="P1843" s="2" t="s">
        <v>2416</v>
      </c>
      <c r="Q1843" t="s">
        <v>7720</v>
      </c>
      <c r="R1843" t="s">
        <v>1044</v>
      </c>
      <c r="S1843" t="s">
        <v>2146</v>
      </c>
      <c r="T1843" t="s">
        <v>1708</v>
      </c>
      <c r="U1843">
        <v>36.242037743053523</v>
      </c>
      <c r="V1843" t="s">
        <v>1047</v>
      </c>
      <c r="W1843" t="s">
        <v>1047</v>
      </c>
    </row>
    <row r="1844" spans="1:23" x14ac:dyDescent="0.3">
      <c r="A1844" t="s">
        <v>1036</v>
      </c>
      <c r="B1844" t="s">
        <v>987</v>
      </c>
      <c r="C1844" t="s">
        <v>987</v>
      </c>
      <c r="D1844">
        <v>60355</v>
      </c>
      <c r="E1844" t="s">
        <v>7780</v>
      </c>
      <c r="F1844" t="s">
        <v>7781</v>
      </c>
      <c r="G1844" s="1" t="s">
        <v>7782</v>
      </c>
      <c r="H1844">
        <v>45805.265588333343</v>
      </c>
      <c r="I1844" t="s">
        <v>7783</v>
      </c>
      <c r="J1844">
        <v>150</v>
      </c>
      <c r="K1844" t="s">
        <v>22</v>
      </c>
      <c r="L1844" s="2" t="s">
        <v>32</v>
      </c>
      <c r="M1844" s="3">
        <v>185</v>
      </c>
      <c r="N1844">
        <v>1</v>
      </c>
      <c r="O1844">
        <v>0.185</v>
      </c>
      <c r="P1844" s="2" t="s">
        <v>6625</v>
      </c>
      <c r="Q1844" t="s">
        <v>7754</v>
      </c>
      <c r="R1844" t="s">
        <v>1044</v>
      </c>
      <c r="S1844" t="s">
        <v>2146</v>
      </c>
      <c r="T1844" t="s">
        <v>1322</v>
      </c>
      <c r="U1844">
        <v>30.843194537039381</v>
      </c>
      <c r="V1844" t="s">
        <v>1047</v>
      </c>
      <c r="W1844" t="s">
        <v>1047</v>
      </c>
    </row>
    <row r="1845" spans="1:23" x14ac:dyDescent="0.3">
      <c r="A1845" t="s">
        <v>1036</v>
      </c>
      <c r="B1845" t="s">
        <v>465</v>
      </c>
      <c r="C1845" t="s">
        <v>465</v>
      </c>
      <c r="D1845">
        <v>57534</v>
      </c>
      <c r="E1845" t="s">
        <v>7784</v>
      </c>
      <c r="F1845" t="s">
        <v>7717</v>
      </c>
      <c r="G1845" s="1" t="s">
        <v>7785</v>
      </c>
      <c r="H1845">
        <v>45802.260235624999</v>
      </c>
      <c r="I1845" t="s">
        <v>7786</v>
      </c>
      <c r="J1845">
        <v>140</v>
      </c>
      <c r="K1845" t="s">
        <v>22</v>
      </c>
      <c r="L1845" s="2" t="s">
        <v>33</v>
      </c>
      <c r="M1845" s="3">
        <v>176.38</v>
      </c>
      <c r="N1845">
        <v>1</v>
      </c>
      <c r="O1845">
        <v>0.17638000000000001</v>
      </c>
      <c r="P1845" s="2" t="s">
        <v>1047</v>
      </c>
      <c r="Q1845" t="s">
        <v>7720</v>
      </c>
      <c r="R1845" t="s">
        <v>1044</v>
      </c>
      <c r="S1845" t="s">
        <v>2531</v>
      </c>
      <c r="T1845" t="s">
        <v>1071</v>
      </c>
      <c r="U1845">
        <v>41.356192372681107</v>
      </c>
      <c r="V1845" t="s">
        <v>1047</v>
      </c>
      <c r="W1845" t="s">
        <v>1047</v>
      </c>
    </row>
    <row r="1846" spans="1:23" x14ac:dyDescent="0.3">
      <c r="A1846" t="s">
        <v>1036</v>
      </c>
      <c r="B1846" t="s">
        <v>171</v>
      </c>
      <c r="C1846" t="s">
        <v>171</v>
      </c>
      <c r="D1846">
        <v>58602</v>
      </c>
      <c r="E1846" t="s">
        <v>7787</v>
      </c>
      <c r="F1846" t="s">
        <v>6671</v>
      </c>
      <c r="G1846" s="1" t="s">
        <v>7788</v>
      </c>
      <c r="H1846">
        <v>45800.994463414347</v>
      </c>
      <c r="I1846" t="s">
        <v>7789</v>
      </c>
      <c r="J1846">
        <v>140</v>
      </c>
      <c r="K1846" t="s">
        <v>22</v>
      </c>
      <c r="L1846" s="2" t="s">
        <v>32</v>
      </c>
      <c r="M1846" s="3">
        <v>82</v>
      </c>
      <c r="N1846">
        <v>1</v>
      </c>
      <c r="O1846">
        <v>8.2000000000000003E-2</v>
      </c>
      <c r="P1846" s="2" t="s">
        <v>1047</v>
      </c>
      <c r="Q1846" t="s">
        <v>5816</v>
      </c>
      <c r="R1846" t="s">
        <v>1044</v>
      </c>
      <c r="S1846" t="s">
        <v>1387</v>
      </c>
      <c r="T1846" t="s">
        <v>1344</v>
      </c>
      <c r="U1846">
        <v>24.84634818287304</v>
      </c>
      <c r="V1846" t="s">
        <v>1047</v>
      </c>
      <c r="W1846" t="s">
        <v>1047</v>
      </c>
    </row>
    <row r="1847" spans="1:23" x14ac:dyDescent="0.3">
      <c r="A1847" t="s">
        <v>1036</v>
      </c>
      <c r="B1847" t="s">
        <v>103</v>
      </c>
      <c r="C1847" t="s">
        <v>103</v>
      </c>
      <c r="D1847">
        <v>59607</v>
      </c>
      <c r="E1847" t="s">
        <v>7790</v>
      </c>
      <c r="F1847" t="s">
        <v>7791</v>
      </c>
      <c r="G1847" s="1" t="s">
        <v>2979</v>
      </c>
      <c r="H1847">
        <v>45798.902545856479</v>
      </c>
      <c r="I1847" t="s">
        <v>7792</v>
      </c>
      <c r="J1847">
        <v>140</v>
      </c>
      <c r="K1847" t="s">
        <v>22</v>
      </c>
      <c r="L1847" s="2" t="s">
        <v>32</v>
      </c>
      <c r="M1847" s="3">
        <v>39.5</v>
      </c>
      <c r="N1847">
        <v>1</v>
      </c>
      <c r="O1847">
        <v>3.95E-2</v>
      </c>
      <c r="P1847" s="2" t="s">
        <v>1655</v>
      </c>
      <c r="Q1847" t="s">
        <v>7793</v>
      </c>
      <c r="R1847" t="s">
        <v>1729</v>
      </c>
      <c r="S1847" t="s">
        <v>2201</v>
      </c>
      <c r="T1847" t="s">
        <v>1298</v>
      </c>
      <c r="U1847">
        <v>52.301606666667787</v>
      </c>
      <c r="V1847" t="s">
        <v>1047</v>
      </c>
      <c r="W1847" t="s">
        <v>1047</v>
      </c>
    </row>
    <row r="1848" spans="1:23" x14ac:dyDescent="0.3">
      <c r="A1848" t="s">
        <v>1036</v>
      </c>
      <c r="B1848" t="s">
        <v>103</v>
      </c>
      <c r="C1848" t="s">
        <v>103</v>
      </c>
      <c r="D1848">
        <v>59607</v>
      </c>
      <c r="E1848" t="s">
        <v>7794</v>
      </c>
      <c r="F1848" t="s">
        <v>7791</v>
      </c>
      <c r="G1848" s="1" t="s">
        <v>3338</v>
      </c>
      <c r="H1848">
        <v>45798.902344861111</v>
      </c>
      <c r="I1848" t="s">
        <v>7795</v>
      </c>
      <c r="J1848">
        <v>140</v>
      </c>
      <c r="K1848" t="s">
        <v>22</v>
      </c>
      <c r="L1848" s="2" t="s">
        <v>32</v>
      </c>
      <c r="M1848" s="3">
        <v>39.5</v>
      </c>
      <c r="N1848">
        <v>1</v>
      </c>
      <c r="O1848">
        <v>3.95E-2</v>
      </c>
      <c r="P1848" s="2" t="s">
        <v>1655</v>
      </c>
      <c r="Q1848" t="s">
        <v>7793</v>
      </c>
      <c r="R1848" t="s">
        <v>1729</v>
      </c>
      <c r="S1848" t="s">
        <v>2201</v>
      </c>
      <c r="T1848" t="s">
        <v>1298</v>
      </c>
      <c r="U1848">
        <v>52.397250486108533</v>
      </c>
      <c r="V1848" t="s">
        <v>1047</v>
      </c>
      <c r="W1848" t="s">
        <v>1047</v>
      </c>
    </row>
    <row r="1849" spans="1:23" x14ac:dyDescent="0.3">
      <c r="A1849" t="s">
        <v>2300</v>
      </c>
      <c r="B1849" t="s">
        <v>103</v>
      </c>
      <c r="C1849" t="s">
        <v>103</v>
      </c>
      <c r="D1849">
        <v>61073</v>
      </c>
      <c r="E1849" t="s">
        <v>7796</v>
      </c>
      <c r="F1849" t="s">
        <v>7797</v>
      </c>
      <c r="G1849" s="1" t="s">
        <v>5379</v>
      </c>
      <c r="H1849">
        <v>45798.902054548613</v>
      </c>
      <c r="I1849" t="s">
        <v>7798</v>
      </c>
      <c r="J1849">
        <v>140</v>
      </c>
      <c r="K1849" t="s">
        <v>22</v>
      </c>
      <c r="L1849" s="2" t="str">
        <f>K1849</f>
        <v>VIZFI</v>
      </c>
      <c r="M1849" s="3">
        <v>39.5</v>
      </c>
      <c r="N1849">
        <v>1</v>
      </c>
      <c r="O1849">
        <v>3.95E-2</v>
      </c>
      <c r="P1849" s="2" t="s">
        <v>1655</v>
      </c>
      <c r="Q1849" t="s">
        <v>7793</v>
      </c>
      <c r="R1849" t="s">
        <v>1044</v>
      </c>
      <c r="S1849" t="s">
        <v>2201</v>
      </c>
      <c r="T1849" t="s">
        <v>2755</v>
      </c>
      <c r="U1849">
        <v>118.5672772685211</v>
      </c>
      <c r="V1849" t="s">
        <v>1047</v>
      </c>
      <c r="W1849" t="s">
        <v>1047</v>
      </c>
    </row>
    <row r="1850" spans="1:23" x14ac:dyDescent="0.3">
      <c r="A1850" t="s">
        <v>1036</v>
      </c>
      <c r="B1850" t="s">
        <v>366</v>
      </c>
      <c r="C1850" t="s">
        <v>366</v>
      </c>
      <c r="D1850">
        <v>59873</v>
      </c>
      <c r="E1850" t="s">
        <v>7799</v>
      </c>
      <c r="F1850" t="s">
        <v>7800</v>
      </c>
      <c r="G1850" s="1" t="s">
        <v>7801</v>
      </c>
      <c r="H1850">
        <v>45798.610809953701</v>
      </c>
      <c r="I1850" t="s">
        <v>7802</v>
      </c>
      <c r="J1850">
        <v>140</v>
      </c>
      <c r="K1850" t="s">
        <v>22</v>
      </c>
      <c r="L1850" s="2" t="s">
        <v>32</v>
      </c>
      <c r="M1850" s="3">
        <v>43.1</v>
      </c>
      <c r="N1850">
        <v>1</v>
      </c>
      <c r="O1850">
        <v>4.3099999999999999E-2</v>
      </c>
      <c r="P1850" s="2" t="s">
        <v>1446</v>
      </c>
      <c r="Q1850" t="s">
        <v>7803</v>
      </c>
      <c r="R1850" t="s">
        <v>1044</v>
      </c>
      <c r="S1850" t="s">
        <v>2201</v>
      </c>
      <c r="T1850" t="s">
        <v>1264</v>
      </c>
      <c r="U1850">
        <v>46.068324930558447</v>
      </c>
      <c r="V1850" t="s">
        <v>1047</v>
      </c>
      <c r="W1850" t="s">
        <v>1047</v>
      </c>
    </row>
    <row r="1851" spans="1:23" x14ac:dyDescent="0.3">
      <c r="A1851" t="s">
        <v>1036</v>
      </c>
      <c r="B1851" t="s">
        <v>966</v>
      </c>
      <c r="C1851" t="s">
        <v>966</v>
      </c>
      <c r="D1851">
        <v>59850</v>
      </c>
      <c r="E1851" t="s">
        <v>7804</v>
      </c>
      <c r="F1851" t="s">
        <v>7805</v>
      </c>
      <c r="G1851" s="1" t="s">
        <v>7806</v>
      </c>
      <c r="H1851">
        <v>45787.629979594909</v>
      </c>
      <c r="I1851" t="s">
        <v>7807</v>
      </c>
      <c r="J1851">
        <v>120</v>
      </c>
      <c r="K1851" t="s">
        <v>22</v>
      </c>
      <c r="L1851" s="2" t="s">
        <v>19</v>
      </c>
      <c r="M1851" s="3">
        <v>23</v>
      </c>
      <c r="N1851">
        <v>1</v>
      </c>
      <c r="O1851">
        <v>2.3E-2</v>
      </c>
      <c r="P1851" s="2" t="s">
        <v>5700</v>
      </c>
      <c r="Q1851" t="s">
        <v>7754</v>
      </c>
      <c r="R1851" t="s">
        <v>1044</v>
      </c>
      <c r="S1851" t="s">
        <v>2243</v>
      </c>
      <c r="T1851" t="s">
        <v>2280</v>
      </c>
      <c r="U1851">
        <v>42.470223784723203</v>
      </c>
      <c r="V1851" t="s">
        <v>1047</v>
      </c>
      <c r="W1851" t="s">
        <v>1047</v>
      </c>
    </row>
    <row r="1852" spans="1:23" x14ac:dyDescent="0.3">
      <c r="A1852" t="s">
        <v>1036</v>
      </c>
      <c r="B1852" t="s">
        <v>966</v>
      </c>
      <c r="C1852" t="s">
        <v>966</v>
      </c>
      <c r="D1852">
        <v>59850</v>
      </c>
      <c r="E1852" t="s">
        <v>7808</v>
      </c>
      <c r="F1852" t="s">
        <v>7809</v>
      </c>
      <c r="G1852" s="1" t="s">
        <v>7810</v>
      </c>
      <c r="H1852">
        <v>45787.629270567129</v>
      </c>
      <c r="I1852" t="s">
        <v>7811</v>
      </c>
      <c r="J1852">
        <v>120</v>
      </c>
      <c r="K1852" t="s">
        <v>22</v>
      </c>
      <c r="L1852" s="2" t="s">
        <v>19</v>
      </c>
      <c r="M1852" s="3">
        <v>23</v>
      </c>
      <c r="N1852">
        <v>1</v>
      </c>
      <c r="O1852">
        <v>2.3E-2</v>
      </c>
      <c r="P1852" s="2" t="s">
        <v>5700</v>
      </c>
      <c r="Q1852" t="s">
        <v>7754</v>
      </c>
      <c r="R1852" t="s">
        <v>1044</v>
      </c>
      <c r="S1852" t="s">
        <v>2243</v>
      </c>
      <c r="T1852" t="s">
        <v>1316</v>
      </c>
      <c r="U1852">
        <v>49.357643287039537</v>
      </c>
      <c r="V1852" t="s">
        <v>1047</v>
      </c>
      <c r="W1852" t="s">
        <v>1047</v>
      </c>
    </row>
    <row r="1853" spans="1:23" x14ac:dyDescent="0.3">
      <c r="A1853" t="s">
        <v>1036</v>
      </c>
      <c r="B1853" t="s">
        <v>966</v>
      </c>
      <c r="C1853" t="s">
        <v>966</v>
      </c>
      <c r="D1853">
        <v>59850</v>
      </c>
      <c r="E1853" t="s">
        <v>7812</v>
      </c>
      <c r="F1853" t="s">
        <v>5699</v>
      </c>
      <c r="G1853" s="1" t="s">
        <v>2913</v>
      </c>
      <c r="H1853">
        <v>45787.62848024306</v>
      </c>
      <c r="I1853" t="s">
        <v>7813</v>
      </c>
      <c r="J1853">
        <v>120</v>
      </c>
      <c r="K1853" t="s">
        <v>22</v>
      </c>
      <c r="L1853" s="2" t="s">
        <v>19</v>
      </c>
      <c r="M1853" s="3">
        <v>23</v>
      </c>
      <c r="N1853">
        <v>1</v>
      </c>
      <c r="O1853">
        <v>2.3E-2</v>
      </c>
      <c r="P1853" s="2" t="s">
        <v>5700</v>
      </c>
      <c r="Q1853" t="s">
        <v>7754</v>
      </c>
      <c r="R1853" t="s">
        <v>1044</v>
      </c>
      <c r="S1853" t="s">
        <v>2243</v>
      </c>
      <c r="T1853" t="s">
        <v>1288</v>
      </c>
      <c r="U1853">
        <v>51.198273020832858</v>
      </c>
      <c r="V1853" t="s">
        <v>1047</v>
      </c>
      <c r="W1853" t="s">
        <v>1047</v>
      </c>
    </row>
    <row r="1854" spans="1:23" x14ac:dyDescent="0.3">
      <c r="A1854" t="s">
        <v>1036</v>
      </c>
      <c r="B1854" t="s">
        <v>966</v>
      </c>
      <c r="C1854" t="s">
        <v>966</v>
      </c>
      <c r="D1854">
        <v>59850</v>
      </c>
      <c r="E1854" t="s">
        <v>7814</v>
      </c>
      <c r="F1854" t="s">
        <v>7815</v>
      </c>
      <c r="G1854" s="1" t="s">
        <v>7604</v>
      </c>
      <c r="H1854">
        <v>45787.627927511567</v>
      </c>
      <c r="I1854" t="s">
        <v>7816</v>
      </c>
      <c r="J1854">
        <v>120</v>
      </c>
      <c r="K1854" t="s">
        <v>22</v>
      </c>
      <c r="L1854" s="2" t="s">
        <v>19</v>
      </c>
      <c r="M1854" s="3">
        <v>23</v>
      </c>
      <c r="N1854">
        <v>1</v>
      </c>
      <c r="O1854">
        <v>2.3E-2</v>
      </c>
      <c r="P1854" s="2" t="s">
        <v>5700</v>
      </c>
      <c r="Q1854" t="s">
        <v>7754</v>
      </c>
      <c r="R1854" t="s">
        <v>1044</v>
      </c>
      <c r="S1854" t="s">
        <v>2243</v>
      </c>
      <c r="T1854" t="s">
        <v>2280</v>
      </c>
      <c r="U1854">
        <v>42.928580925923598</v>
      </c>
      <c r="V1854" t="s">
        <v>1047</v>
      </c>
      <c r="W1854" t="s">
        <v>1047</v>
      </c>
    </row>
    <row r="1855" spans="1:23" x14ac:dyDescent="0.3">
      <c r="A1855" t="s">
        <v>1036</v>
      </c>
      <c r="B1855" t="s">
        <v>966</v>
      </c>
      <c r="C1855" t="s">
        <v>966</v>
      </c>
      <c r="D1855">
        <v>59850</v>
      </c>
      <c r="E1855" t="s">
        <v>7817</v>
      </c>
      <c r="F1855" t="s">
        <v>5699</v>
      </c>
      <c r="G1855" s="1" t="s">
        <v>7818</v>
      </c>
      <c r="H1855">
        <v>45787.621927812499</v>
      </c>
      <c r="I1855" t="s">
        <v>7819</v>
      </c>
      <c r="J1855">
        <v>120</v>
      </c>
      <c r="K1855" t="s">
        <v>22</v>
      </c>
      <c r="L1855" s="2" t="s">
        <v>19</v>
      </c>
      <c r="M1855" s="3">
        <v>23</v>
      </c>
      <c r="N1855">
        <v>1</v>
      </c>
      <c r="O1855">
        <v>2.3E-2</v>
      </c>
      <c r="P1855" s="2" t="s">
        <v>5700</v>
      </c>
      <c r="Q1855" t="s">
        <v>7754</v>
      </c>
      <c r="R1855" t="s">
        <v>1044</v>
      </c>
      <c r="S1855" t="s">
        <v>2243</v>
      </c>
      <c r="T1855" t="s">
        <v>1288</v>
      </c>
      <c r="U1855">
        <v>51.290281805559061</v>
      </c>
      <c r="V1855" t="s">
        <v>1047</v>
      </c>
      <c r="W1855" t="s">
        <v>1047</v>
      </c>
    </row>
    <row r="1856" spans="1:23" x14ac:dyDescent="0.3">
      <c r="A1856" t="s">
        <v>1036</v>
      </c>
      <c r="B1856" t="s">
        <v>966</v>
      </c>
      <c r="C1856" t="s">
        <v>966</v>
      </c>
      <c r="D1856">
        <v>59850</v>
      </c>
      <c r="E1856" t="s">
        <v>7820</v>
      </c>
      <c r="F1856" t="s">
        <v>7821</v>
      </c>
      <c r="G1856" s="1" t="s">
        <v>1925</v>
      </c>
      <c r="H1856">
        <v>45787.621447187499</v>
      </c>
      <c r="I1856" t="s">
        <v>7822</v>
      </c>
      <c r="J1856">
        <v>120</v>
      </c>
      <c r="K1856" t="s">
        <v>22</v>
      </c>
      <c r="L1856" s="2" t="s">
        <v>19</v>
      </c>
      <c r="M1856" s="3">
        <v>23</v>
      </c>
      <c r="N1856">
        <v>1</v>
      </c>
      <c r="O1856">
        <v>2.3E-2</v>
      </c>
      <c r="P1856" s="2" t="s">
        <v>5700</v>
      </c>
      <c r="Q1856" t="s">
        <v>7754</v>
      </c>
      <c r="R1856" t="s">
        <v>1044</v>
      </c>
      <c r="S1856" t="s">
        <v>2243</v>
      </c>
      <c r="T1856" t="s">
        <v>2280</v>
      </c>
      <c r="U1856">
        <v>42.36139853009081</v>
      </c>
      <c r="V1856" t="s">
        <v>1047</v>
      </c>
      <c r="W1856" t="s">
        <v>1047</v>
      </c>
    </row>
    <row r="1857" spans="1:23" x14ac:dyDescent="0.3">
      <c r="A1857" t="s">
        <v>1036</v>
      </c>
      <c r="B1857" t="s">
        <v>966</v>
      </c>
      <c r="C1857" t="s">
        <v>966</v>
      </c>
      <c r="D1857">
        <v>59850</v>
      </c>
      <c r="E1857" t="s">
        <v>7823</v>
      </c>
      <c r="F1857" t="s">
        <v>7824</v>
      </c>
      <c r="G1857" s="1" t="s">
        <v>7825</v>
      </c>
      <c r="H1857">
        <v>45787.620608900463</v>
      </c>
      <c r="I1857" t="s">
        <v>7826</v>
      </c>
      <c r="J1857">
        <v>120</v>
      </c>
      <c r="K1857" t="s">
        <v>22</v>
      </c>
      <c r="L1857" s="2" t="s">
        <v>19</v>
      </c>
      <c r="M1857" s="3">
        <v>23</v>
      </c>
      <c r="N1857">
        <v>1</v>
      </c>
      <c r="O1857">
        <v>2.3E-2</v>
      </c>
      <c r="P1857" s="2" t="s">
        <v>5700</v>
      </c>
      <c r="Q1857" t="s">
        <v>7754</v>
      </c>
      <c r="R1857" t="s">
        <v>1044</v>
      </c>
      <c r="S1857" t="s">
        <v>2243</v>
      </c>
      <c r="T1857" t="s">
        <v>1316</v>
      </c>
      <c r="U1857">
        <v>49.671837847221468</v>
      </c>
      <c r="V1857" t="s">
        <v>1047</v>
      </c>
      <c r="W1857" t="s">
        <v>1047</v>
      </c>
    </row>
    <row r="1858" spans="1:23" x14ac:dyDescent="0.3">
      <c r="A1858" t="s">
        <v>1036</v>
      </c>
      <c r="B1858" t="s">
        <v>966</v>
      </c>
      <c r="C1858" t="s">
        <v>966</v>
      </c>
      <c r="D1858">
        <v>59850</v>
      </c>
      <c r="E1858" t="s">
        <v>7827</v>
      </c>
      <c r="F1858" t="s">
        <v>7828</v>
      </c>
      <c r="G1858" s="1" t="s">
        <v>7829</v>
      </c>
      <c r="H1858">
        <v>45786.025848495367</v>
      </c>
      <c r="I1858" t="s">
        <v>1128</v>
      </c>
      <c r="J1858">
        <v>120</v>
      </c>
      <c r="K1858" t="s">
        <v>22</v>
      </c>
      <c r="L1858" s="2" t="s">
        <v>19</v>
      </c>
      <c r="M1858" s="3">
        <v>23</v>
      </c>
      <c r="N1858">
        <v>1</v>
      </c>
      <c r="O1858">
        <v>2.3E-2</v>
      </c>
      <c r="P1858" s="2" t="s">
        <v>5700</v>
      </c>
      <c r="Q1858" t="s">
        <v>7751</v>
      </c>
      <c r="R1858" t="s">
        <v>1044</v>
      </c>
      <c r="S1858" t="s">
        <v>1047</v>
      </c>
      <c r="T1858" t="s">
        <v>2280</v>
      </c>
      <c r="U1858">
        <v>42.925376793980831</v>
      </c>
      <c r="V1858" t="s">
        <v>1047</v>
      </c>
      <c r="W1858" t="s">
        <v>1047</v>
      </c>
    </row>
    <row r="1859" spans="1:23" x14ac:dyDescent="0.3">
      <c r="A1859" t="s">
        <v>1036</v>
      </c>
      <c r="B1859" t="s">
        <v>434</v>
      </c>
      <c r="C1859" t="s">
        <v>434</v>
      </c>
      <c r="D1859">
        <v>58933</v>
      </c>
      <c r="E1859" t="s">
        <v>7830</v>
      </c>
      <c r="F1859" t="s">
        <v>3439</v>
      </c>
      <c r="G1859" s="1" t="s">
        <v>3801</v>
      </c>
      <c r="H1859">
        <v>45782.783532800917</v>
      </c>
      <c r="I1859" t="s">
        <v>7831</v>
      </c>
      <c r="J1859">
        <v>140</v>
      </c>
      <c r="K1859" t="s">
        <v>22</v>
      </c>
      <c r="L1859" s="2" t="s">
        <v>32</v>
      </c>
      <c r="M1859" s="3">
        <v>57.1</v>
      </c>
      <c r="N1859">
        <v>1</v>
      </c>
      <c r="O1859">
        <v>5.7099999999999998E-2</v>
      </c>
      <c r="P1859" s="2" t="s">
        <v>1964</v>
      </c>
      <c r="Q1859" t="s">
        <v>7754</v>
      </c>
      <c r="R1859" t="s">
        <v>1044</v>
      </c>
      <c r="S1859" t="s">
        <v>1880</v>
      </c>
      <c r="T1859" t="s">
        <v>1797</v>
      </c>
      <c r="U1859">
        <v>64.782575497687503</v>
      </c>
      <c r="V1859" t="s">
        <v>1047</v>
      </c>
      <c r="W1859" t="s">
        <v>1047</v>
      </c>
    </row>
    <row r="1860" spans="1:23" x14ac:dyDescent="0.3">
      <c r="A1860" t="s">
        <v>1036</v>
      </c>
      <c r="B1860" t="s">
        <v>332</v>
      </c>
      <c r="C1860" t="s">
        <v>332</v>
      </c>
      <c r="D1860">
        <v>40233</v>
      </c>
      <c r="E1860" t="s">
        <v>7832</v>
      </c>
      <c r="F1860" t="s">
        <v>7833</v>
      </c>
      <c r="G1860" s="1" t="s">
        <v>7834</v>
      </c>
      <c r="H1860">
        <v>45770.687425277778</v>
      </c>
      <c r="I1860" t="s">
        <v>7835</v>
      </c>
      <c r="J1860">
        <v>130</v>
      </c>
      <c r="K1860" t="s">
        <v>22</v>
      </c>
      <c r="L1860" s="2" t="s">
        <v>32</v>
      </c>
      <c r="M1860" s="3">
        <v>15.414</v>
      </c>
      <c r="N1860">
        <v>1</v>
      </c>
      <c r="O1860">
        <v>1.5414000000000001E-2</v>
      </c>
      <c r="P1860" s="2" t="s">
        <v>1246</v>
      </c>
      <c r="Q1860" t="s">
        <v>7757</v>
      </c>
      <c r="R1860" t="s">
        <v>1729</v>
      </c>
      <c r="S1860" t="s">
        <v>1196</v>
      </c>
      <c r="T1860" t="s">
        <v>1305</v>
      </c>
      <c r="U1860">
        <v>54.304535347226192</v>
      </c>
      <c r="V1860" t="s">
        <v>1047</v>
      </c>
      <c r="W1860" t="s">
        <v>1047</v>
      </c>
    </row>
    <row r="1861" spans="1:23" x14ac:dyDescent="0.3">
      <c r="A1861" t="s">
        <v>1036</v>
      </c>
      <c r="B1861" t="s">
        <v>626</v>
      </c>
      <c r="C1861" t="s">
        <v>626</v>
      </c>
      <c r="D1861">
        <v>57861</v>
      </c>
      <c r="E1861" t="s">
        <v>7836</v>
      </c>
      <c r="F1861" t="s">
        <v>7837</v>
      </c>
      <c r="G1861" s="1" t="s">
        <v>4092</v>
      </c>
      <c r="H1861">
        <v>45760.628811956019</v>
      </c>
      <c r="I1861" t="s">
        <v>7838</v>
      </c>
      <c r="J1861">
        <v>170</v>
      </c>
      <c r="K1861" t="s">
        <v>22</v>
      </c>
      <c r="L1861" s="2" t="s">
        <v>32</v>
      </c>
      <c r="M1861" s="3">
        <v>44</v>
      </c>
      <c r="N1861">
        <v>1</v>
      </c>
      <c r="O1861">
        <v>4.3999999999999997E-2</v>
      </c>
      <c r="P1861" s="2" t="s">
        <v>1184</v>
      </c>
      <c r="Q1861" t="s">
        <v>7754</v>
      </c>
      <c r="R1861" t="s">
        <v>1044</v>
      </c>
      <c r="S1861" t="s">
        <v>3618</v>
      </c>
      <c r="T1861" t="s">
        <v>1797</v>
      </c>
      <c r="U1861">
        <v>64.896326782407414</v>
      </c>
      <c r="V1861" t="s">
        <v>1047</v>
      </c>
      <c r="W1861" t="s">
        <v>1047</v>
      </c>
    </row>
    <row r="1862" spans="1:23" x14ac:dyDescent="0.3">
      <c r="A1862" t="s">
        <v>1036</v>
      </c>
      <c r="B1862" t="s">
        <v>624</v>
      </c>
      <c r="C1862" t="s">
        <v>624</v>
      </c>
      <c r="D1862">
        <v>46879</v>
      </c>
      <c r="E1862" t="s">
        <v>7839</v>
      </c>
      <c r="F1862" t="s">
        <v>7840</v>
      </c>
      <c r="G1862" s="1" t="s">
        <v>7841</v>
      </c>
      <c r="H1862">
        <v>45702.45154274306</v>
      </c>
      <c r="I1862" t="s">
        <v>7842</v>
      </c>
      <c r="J1862">
        <v>160</v>
      </c>
      <c r="K1862" t="s">
        <v>22</v>
      </c>
      <c r="L1862" s="2" t="s">
        <v>19</v>
      </c>
      <c r="M1862" s="3">
        <v>41</v>
      </c>
      <c r="N1862">
        <v>1</v>
      </c>
      <c r="O1862">
        <v>4.1000000000000002E-2</v>
      </c>
      <c r="P1862" s="2" t="s">
        <v>1111</v>
      </c>
      <c r="Q1862" t="s">
        <v>7843</v>
      </c>
      <c r="R1862" t="s">
        <v>1044</v>
      </c>
      <c r="S1862" t="s">
        <v>1050</v>
      </c>
      <c r="T1862" t="s">
        <v>1388</v>
      </c>
      <c r="U1862">
        <v>135.02658420139051</v>
      </c>
      <c r="V1862" t="s">
        <v>1047</v>
      </c>
      <c r="W1862" t="s">
        <v>1047</v>
      </c>
    </row>
    <row r="1863" spans="1:23" x14ac:dyDescent="0.3">
      <c r="A1863" t="s">
        <v>2300</v>
      </c>
      <c r="B1863" t="s">
        <v>715</v>
      </c>
      <c r="C1863" t="s">
        <v>715</v>
      </c>
      <c r="D1863">
        <v>57669</v>
      </c>
      <c r="E1863" t="s">
        <v>7844</v>
      </c>
      <c r="F1863" t="s">
        <v>7296</v>
      </c>
      <c r="G1863" s="1" t="s">
        <v>3127</v>
      </c>
      <c r="H1863">
        <v>45667.969129432873</v>
      </c>
      <c r="I1863" t="s">
        <v>7845</v>
      </c>
      <c r="J1863">
        <v>110</v>
      </c>
      <c r="K1863" t="s">
        <v>22</v>
      </c>
      <c r="L1863" s="2" t="str">
        <f t="shared" ref="L1863:L1864" si="4">K1863</f>
        <v>VIZFI</v>
      </c>
      <c r="M1863" s="3">
        <v>31.6</v>
      </c>
      <c r="N1863">
        <v>1</v>
      </c>
      <c r="O1863">
        <v>3.1600000000000003E-2</v>
      </c>
      <c r="P1863" s="2" t="s">
        <v>2403</v>
      </c>
      <c r="Q1863" t="s">
        <v>7846</v>
      </c>
      <c r="R1863" t="s">
        <v>1044</v>
      </c>
      <c r="S1863" t="s">
        <v>7847</v>
      </c>
      <c r="T1863" t="s">
        <v>3795</v>
      </c>
      <c r="U1863">
        <v>173.49826980323999</v>
      </c>
      <c r="V1863" t="s">
        <v>1047</v>
      </c>
      <c r="W1863" t="s">
        <v>1047</v>
      </c>
    </row>
    <row r="1864" spans="1:23" x14ac:dyDescent="0.3">
      <c r="A1864" t="s">
        <v>2300</v>
      </c>
      <c r="B1864" t="s">
        <v>715</v>
      </c>
      <c r="C1864" t="s">
        <v>715</v>
      </c>
      <c r="D1864">
        <v>57670</v>
      </c>
      <c r="E1864" t="s">
        <v>7848</v>
      </c>
      <c r="F1864" t="s">
        <v>7849</v>
      </c>
      <c r="G1864" s="1" t="s">
        <v>3113</v>
      </c>
      <c r="H1864">
        <v>45667.967835671298</v>
      </c>
      <c r="I1864" t="s">
        <v>7850</v>
      </c>
      <c r="J1864">
        <v>110</v>
      </c>
      <c r="K1864" t="s">
        <v>22</v>
      </c>
      <c r="L1864" s="2" t="str">
        <f t="shared" si="4"/>
        <v>VIZFI</v>
      </c>
      <c r="M1864" s="3">
        <v>31.6</v>
      </c>
      <c r="N1864">
        <v>1</v>
      </c>
      <c r="O1864">
        <v>3.1600000000000003E-2</v>
      </c>
      <c r="P1864" s="2" t="s">
        <v>2403</v>
      </c>
      <c r="Q1864" t="s">
        <v>7846</v>
      </c>
      <c r="R1864" t="s">
        <v>1044</v>
      </c>
      <c r="S1864" t="s">
        <v>7847</v>
      </c>
      <c r="T1864" t="s">
        <v>2354</v>
      </c>
      <c r="U1864">
        <v>172.67592232638711</v>
      </c>
      <c r="V1864" t="s">
        <v>1047</v>
      </c>
      <c r="W1864" t="s">
        <v>1047</v>
      </c>
    </row>
    <row r="1865" spans="1:23" x14ac:dyDescent="0.3">
      <c r="A1865" t="s">
        <v>1036</v>
      </c>
      <c r="B1865" t="s">
        <v>624</v>
      </c>
      <c r="C1865" t="s">
        <v>624</v>
      </c>
      <c r="D1865">
        <v>46883</v>
      </c>
      <c r="E1865" t="s">
        <v>7851</v>
      </c>
      <c r="F1865" t="s">
        <v>7852</v>
      </c>
      <c r="G1865" s="1" t="s">
        <v>7853</v>
      </c>
      <c r="H1865">
        <v>45524.007464525457</v>
      </c>
      <c r="I1865" t="s">
        <v>7854</v>
      </c>
      <c r="J1865">
        <v>160</v>
      </c>
      <c r="K1865" t="s">
        <v>22</v>
      </c>
      <c r="L1865" s="2" t="s">
        <v>19</v>
      </c>
      <c r="M1865" s="3">
        <v>41</v>
      </c>
      <c r="N1865">
        <v>1</v>
      </c>
      <c r="O1865">
        <v>4.1000000000000002E-2</v>
      </c>
      <c r="P1865" s="2" t="s">
        <v>1111</v>
      </c>
      <c r="Q1865" t="s">
        <v>7855</v>
      </c>
      <c r="R1865" t="s">
        <v>1044</v>
      </c>
      <c r="S1865" t="s">
        <v>4263</v>
      </c>
      <c r="T1865" t="s">
        <v>7856</v>
      </c>
      <c r="U1865">
        <v>318.64171239583078</v>
      </c>
      <c r="V1865" t="s">
        <v>1047</v>
      </c>
      <c r="W1865" t="s">
        <v>1047</v>
      </c>
    </row>
    <row r="1866" spans="1:23" x14ac:dyDescent="0.3">
      <c r="A1866" t="s">
        <v>1036</v>
      </c>
      <c r="B1866" t="s">
        <v>970</v>
      </c>
      <c r="C1866" t="s">
        <v>970</v>
      </c>
      <c r="D1866">
        <v>44153</v>
      </c>
      <c r="E1866" t="s">
        <v>7857</v>
      </c>
      <c r="F1866" t="s">
        <v>7858</v>
      </c>
      <c r="G1866" s="1" t="s">
        <v>1946</v>
      </c>
      <c r="H1866">
        <v>45509.639560127311</v>
      </c>
      <c r="I1866" t="s">
        <v>7859</v>
      </c>
      <c r="J1866">
        <v>130</v>
      </c>
      <c r="K1866" t="s">
        <v>22</v>
      </c>
      <c r="L1866" s="2" t="s">
        <v>19</v>
      </c>
      <c r="M1866" s="3">
        <v>64.900000000000006</v>
      </c>
      <c r="N1866">
        <v>1</v>
      </c>
      <c r="O1866">
        <v>6.4900000000000013E-2</v>
      </c>
      <c r="P1866" s="2" t="s">
        <v>7860</v>
      </c>
      <c r="Q1866" t="s">
        <v>7757</v>
      </c>
      <c r="R1866" t="s">
        <v>1044</v>
      </c>
      <c r="S1866" t="s">
        <v>2961</v>
      </c>
      <c r="T1866" t="s">
        <v>7861</v>
      </c>
      <c r="U1866">
        <v>372.33226833333168</v>
      </c>
      <c r="V1866" t="s">
        <v>1047</v>
      </c>
      <c r="W1866" t="s">
        <v>1047</v>
      </c>
    </row>
    <row r="1867" spans="1:23" x14ac:dyDescent="0.3">
      <c r="A1867" t="s">
        <v>1036</v>
      </c>
      <c r="B1867" t="s">
        <v>966</v>
      </c>
      <c r="C1867" t="s">
        <v>966</v>
      </c>
      <c r="D1867">
        <v>30441</v>
      </c>
      <c r="E1867" t="s">
        <v>7862</v>
      </c>
      <c r="F1867" t="s">
        <v>7863</v>
      </c>
      <c r="G1867" s="1" t="s">
        <v>7864</v>
      </c>
      <c r="H1867">
        <v>45440.993931724537</v>
      </c>
      <c r="I1867" t="s">
        <v>7865</v>
      </c>
      <c r="J1867">
        <v>120</v>
      </c>
      <c r="K1867" t="s">
        <v>22</v>
      </c>
      <c r="L1867" s="2" t="s">
        <v>19</v>
      </c>
      <c r="M1867" s="3">
        <v>23</v>
      </c>
      <c r="N1867">
        <v>1</v>
      </c>
      <c r="O1867">
        <v>2.3E-2</v>
      </c>
      <c r="P1867" s="2" t="s">
        <v>5700</v>
      </c>
      <c r="Q1867" t="s">
        <v>7866</v>
      </c>
      <c r="R1867" t="s">
        <v>1044</v>
      </c>
      <c r="S1867" t="s">
        <v>7867</v>
      </c>
      <c r="T1867" t="s">
        <v>7868</v>
      </c>
      <c r="U1867">
        <v>639.99307057870465</v>
      </c>
      <c r="V1867" t="s">
        <v>1047</v>
      </c>
      <c r="W1867" t="s">
        <v>1047</v>
      </c>
    </row>
    <row r="1868" spans="1:23" x14ac:dyDescent="0.3">
      <c r="A1868" t="s">
        <v>1036</v>
      </c>
      <c r="B1868" t="s">
        <v>292</v>
      </c>
      <c r="C1868" t="s">
        <v>292</v>
      </c>
      <c r="D1868">
        <v>37303</v>
      </c>
      <c r="E1868" t="s">
        <v>7869</v>
      </c>
      <c r="F1868" t="s">
        <v>7870</v>
      </c>
      <c r="G1868" s="1" t="s">
        <v>7871</v>
      </c>
      <c r="H1868">
        <v>45253.626299733798</v>
      </c>
      <c r="I1868" t="s">
        <v>7872</v>
      </c>
      <c r="J1868">
        <v>130</v>
      </c>
      <c r="K1868" t="s">
        <v>22</v>
      </c>
      <c r="L1868" s="2" t="s">
        <v>32</v>
      </c>
      <c r="M1868" s="3">
        <v>9.3309999999999995</v>
      </c>
      <c r="N1868">
        <v>1</v>
      </c>
      <c r="O1868">
        <v>9.330999999999999E-3</v>
      </c>
      <c r="P1868" s="2" t="s">
        <v>1246</v>
      </c>
      <c r="Q1868" t="s">
        <v>7757</v>
      </c>
      <c r="R1868" t="s">
        <v>1044</v>
      </c>
      <c r="S1868" t="s">
        <v>6127</v>
      </c>
      <c r="T1868" t="s">
        <v>7211</v>
      </c>
      <c r="U1868">
        <v>591.5279218402793</v>
      </c>
      <c r="V1868" t="s">
        <v>1047</v>
      </c>
      <c r="W1868" t="s">
        <v>1047</v>
      </c>
    </row>
    <row r="1869" spans="1:23" x14ac:dyDescent="0.3">
      <c r="A1869" t="s">
        <v>1036</v>
      </c>
      <c r="B1869" t="s">
        <v>1000</v>
      </c>
      <c r="C1869" t="s">
        <v>1000</v>
      </c>
      <c r="D1869">
        <v>55183</v>
      </c>
      <c r="E1869" t="s">
        <v>7873</v>
      </c>
      <c r="F1869" t="s">
        <v>7461</v>
      </c>
      <c r="G1869" s="1" t="s">
        <v>2586</v>
      </c>
      <c r="H1869">
        <v>45816.647158831023</v>
      </c>
      <c r="I1869" t="s">
        <v>7874</v>
      </c>
      <c r="J1869">
        <v>100</v>
      </c>
      <c r="K1869" t="s">
        <v>15</v>
      </c>
      <c r="L1869" s="2" t="s">
        <v>24</v>
      </c>
      <c r="M1869" s="3">
        <v>410</v>
      </c>
      <c r="N1869">
        <v>1</v>
      </c>
      <c r="O1869">
        <v>0.41</v>
      </c>
      <c r="P1869" s="2" t="s">
        <v>1047</v>
      </c>
      <c r="Q1869" t="s">
        <v>7875</v>
      </c>
      <c r="R1869" t="s">
        <v>1044</v>
      </c>
      <c r="S1869" t="s">
        <v>1238</v>
      </c>
      <c r="T1869" t="s">
        <v>2510</v>
      </c>
      <c r="U1869">
        <v>9.3718760995398043</v>
      </c>
      <c r="V1869" t="s">
        <v>1047</v>
      </c>
      <c r="W1869" t="s">
        <v>1047</v>
      </c>
    </row>
    <row r="1870" spans="1:23" x14ac:dyDescent="0.3">
      <c r="A1870" t="s">
        <v>1036</v>
      </c>
      <c r="B1870" t="s">
        <v>554</v>
      </c>
      <c r="C1870" t="s">
        <v>554</v>
      </c>
      <c r="D1870">
        <v>58504</v>
      </c>
      <c r="E1870" t="s">
        <v>7876</v>
      </c>
      <c r="F1870" t="s">
        <v>4256</v>
      </c>
      <c r="G1870" s="1" t="s">
        <v>2648</v>
      </c>
      <c r="H1870">
        <v>45816.63463064815</v>
      </c>
      <c r="I1870" t="s">
        <v>7877</v>
      </c>
      <c r="J1870">
        <v>100</v>
      </c>
      <c r="K1870" t="s">
        <v>15</v>
      </c>
      <c r="L1870" s="2" t="s">
        <v>24</v>
      </c>
      <c r="M1870" s="3">
        <v>140.13999999999999</v>
      </c>
      <c r="N1870">
        <v>1</v>
      </c>
      <c r="O1870">
        <v>0.14013999999999999</v>
      </c>
      <c r="P1870" s="2" t="s">
        <v>1473</v>
      </c>
      <c r="Q1870" t="s">
        <v>7875</v>
      </c>
      <c r="R1870" t="s">
        <v>1044</v>
      </c>
      <c r="S1870" t="s">
        <v>1238</v>
      </c>
      <c r="T1870" t="s">
        <v>2073</v>
      </c>
      <c r="U1870">
        <v>2.9122059143555821</v>
      </c>
      <c r="V1870" t="s">
        <v>1047</v>
      </c>
      <c r="W1870" t="s">
        <v>1047</v>
      </c>
    </row>
    <row r="1871" spans="1:23" x14ac:dyDescent="0.3">
      <c r="A1871" t="s">
        <v>1036</v>
      </c>
      <c r="B1871" t="s">
        <v>554</v>
      </c>
      <c r="C1871" t="s">
        <v>554</v>
      </c>
      <c r="D1871">
        <v>58504</v>
      </c>
      <c r="E1871" t="s">
        <v>7878</v>
      </c>
      <c r="F1871" t="s">
        <v>7879</v>
      </c>
      <c r="G1871" s="1" t="s">
        <v>5013</v>
      </c>
      <c r="H1871">
        <v>45816.633476087962</v>
      </c>
      <c r="I1871" t="s">
        <v>7880</v>
      </c>
      <c r="J1871">
        <v>100</v>
      </c>
      <c r="K1871" t="s">
        <v>15</v>
      </c>
      <c r="L1871" s="2" t="s">
        <v>24</v>
      </c>
      <c r="M1871" s="3">
        <v>140.13999999999999</v>
      </c>
      <c r="N1871">
        <v>1</v>
      </c>
      <c r="O1871">
        <v>0.14013999999999999</v>
      </c>
      <c r="P1871" s="2" t="s">
        <v>1473</v>
      </c>
      <c r="Q1871" t="s">
        <v>7875</v>
      </c>
      <c r="R1871" t="s">
        <v>1044</v>
      </c>
      <c r="S1871" t="s">
        <v>1238</v>
      </c>
      <c r="T1871" t="s">
        <v>2088</v>
      </c>
      <c r="U1871">
        <v>3.939493958328967</v>
      </c>
      <c r="V1871" t="s">
        <v>1047</v>
      </c>
      <c r="W1871" t="s">
        <v>1047</v>
      </c>
    </row>
    <row r="1872" spans="1:23" x14ac:dyDescent="0.3">
      <c r="A1872" t="s">
        <v>1036</v>
      </c>
      <c r="B1872" t="s">
        <v>554</v>
      </c>
      <c r="C1872" t="s">
        <v>554</v>
      </c>
      <c r="D1872">
        <v>58504</v>
      </c>
      <c r="E1872" t="s">
        <v>7881</v>
      </c>
      <c r="F1872" t="s">
        <v>4265</v>
      </c>
      <c r="G1872" s="1" t="s">
        <v>3074</v>
      </c>
      <c r="H1872">
        <v>45816.632630266213</v>
      </c>
      <c r="I1872" t="s">
        <v>7882</v>
      </c>
      <c r="J1872">
        <v>100</v>
      </c>
      <c r="K1872" t="s">
        <v>15</v>
      </c>
      <c r="L1872" s="2" t="s">
        <v>24</v>
      </c>
      <c r="M1872" s="3">
        <v>140.13999999999999</v>
      </c>
      <c r="N1872">
        <v>1</v>
      </c>
      <c r="O1872">
        <v>0.14013999999999999</v>
      </c>
      <c r="P1872" s="2" t="s">
        <v>1473</v>
      </c>
      <c r="Q1872" t="s">
        <v>7875</v>
      </c>
      <c r="R1872" t="s">
        <v>1044</v>
      </c>
      <c r="S1872" t="s">
        <v>1238</v>
      </c>
      <c r="T1872" t="s">
        <v>2088</v>
      </c>
      <c r="U1872">
        <v>3.250941388891079</v>
      </c>
      <c r="V1872" t="s">
        <v>1047</v>
      </c>
      <c r="W1872" t="s">
        <v>1047</v>
      </c>
    </row>
    <row r="1873" spans="1:23" x14ac:dyDescent="0.3">
      <c r="A1873" t="s">
        <v>1036</v>
      </c>
      <c r="B1873" t="s">
        <v>351</v>
      </c>
      <c r="C1873" t="s">
        <v>351</v>
      </c>
      <c r="D1873">
        <v>59770</v>
      </c>
      <c r="E1873" t="s">
        <v>7883</v>
      </c>
      <c r="F1873" t="s">
        <v>1687</v>
      </c>
      <c r="G1873" s="1" t="s">
        <v>7884</v>
      </c>
      <c r="H1873">
        <v>45816.273117870369</v>
      </c>
      <c r="I1873" t="s">
        <v>7885</v>
      </c>
      <c r="J1873">
        <v>100</v>
      </c>
      <c r="K1873" t="s">
        <v>15</v>
      </c>
      <c r="L1873" s="2" t="s">
        <v>24</v>
      </c>
      <c r="M1873" s="3">
        <v>77.8</v>
      </c>
      <c r="N1873">
        <v>1</v>
      </c>
      <c r="O1873">
        <v>7.7799999999999994E-2</v>
      </c>
      <c r="P1873" s="2" t="s">
        <v>1246</v>
      </c>
      <c r="Q1873" t="s">
        <v>7886</v>
      </c>
      <c r="R1873" t="s">
        <v>1044</v>
      </c>
      <c r="S1873" t="s">
        <v>1238</v>
      </c>
      <c r="T1873" t="s">
        <v>1662</v>
      </c>
      <c r="U1873">
        <v>15.44592526620545</v>
      </c>
      <c r="V1873" t="s">
        <v>1047</v>
      </c>
      <c r="W1873" t="s">
        <v>1047</v>
      </c>
    </row>
    <row r="1874" spans="1:23" x14ac:dyDescent="0.3">
      <c r="A1874" t="s">
        <v>1036</v>
      </c>
      <c r="B1874" t="s">
        <v>141</v>
      </c>
      <c r="C1874" t="s">
        <v>141</v>
      </c>
      <c r="D1874">
        <v>59324</v>
      </c>
      <c r="E1874" t="s">
        <v>7887</v>
      </c>
      <c r="F1874" t="s">
        <v>5066</v>
      </c>
      <c r="G1874" s="1" t="s">
        <v>7888</v>
      </c>
      <c r="H1874">
        <v>45816.269890347219</v>
      </c>
      <c r="I1874" t="s">
        <v>7889</v>
      </c>
      <c r="J1874">
        <v>100</v>
      </c>
      <c r="K1874" t="s">
        <v>15</v>
      </c>
      <c r="L1874" s="2" t="s">
        <v>24</v>
      </c>
      <c r="M1874" s="3">
        <v>83.1</v>
      </c>
      <c r="N1874">
        <v>1</v>
      </c>
      <c r="O1874">
        <v>8.3099999999999993E-2</v>
      </c>
      <c r="P1874" s="2" t="s">
        <v>2619</v>
      </c>
      <c r="Q1874" t="s">
        <v>7886</v>
      </c>
      <c r="R1874" t="s">
        <v>1044</v>
      </c>
      <c r="S1874" t="s">
        <v>1238</v>
      </c>
      <c r="T1874" t="s">
        <v>2228</v>
      </c>
      <c r="U1874">
        <v>25.443967465282189</v>
      </c>
      <c r="V1874" t="s">
        <v>1047</v>
      </c>
      <c r="W1874" t="s">
        <v>1047</v>
      </c>
    </row>
    <row r="1875" spans="1:23" x14ac:dyDescent="0.3">
      <c r="A1875" t="s">
        <v>1036</v>
      </c>
      <c r="B1875" t="s">
        <v>141</v>
      </c>
      <c r="C1875" t="s">
        <v>141</v>
      </c>
      <c r="D1875">
        <v>59324</v>
      </c>
      <c r="E1875" t="s">
        <v>7890</v>
      </c>
      <c r="F1875" t="s">
        <v>4271</v>
      </c>
      <c r="G1875" s="1" t="s">
        <v>7891</v>
      </c>
      <c r="H1875">
        <v>45816.261850347219</v>
      </c>
      <c r="I1875" t="s">
        <v>7892</v>
      </c>
      <c r="J1875">
        <v>100</v>
      </c>
      <c r="K1875" t="s">
        <v>15</v>
      </c>
      <c r="L1875" s="2" t="s">
        <v>24</v>
      </c>
      <c r="M1875" s="3">
        <v>83.1</v>
      </c>
      <c r="N1875">
        <v>1</v>
      </c>
      <c r="O1875">
        <v>8.3099999999999993E-2</v>
      </c>
      <c r="P1875" s="2" t="s">
        <v>2619</v>
      </c>
      <c r="Q1875" t="s">
        <v>7886</v>
      </c>
      <c r="R1875" t="s">
        <v>1044</v>
      </c>
      <c r="S1875" t="s">
        <v>1238</v>
      </c>
      <c r="T1875" t="s">
        <v>2228</v>
      </c>
      <c r="U1875">
        <v>25.440974201388599</v>
      </c>
      <c r="V1875" t="s">
        <v>1047</v>
      </c>
      <c r="W1875" t="s">
        <v>1047</v>
      </c>
    </row>
    <row r="1876" spans="1:23" x14ac:dyDescent="0.3">
      <c r="A1876" t="s">
        <v>1036</v>
      </c>
      <c r="B1876" t="s">
        <v>1011</v>
      </c>
      <c r="C1876" t="s">
        <v>1011</v>
      </c>
      <c r="D1876">
        <v>61221</v>
      </c>
      <c r="E1876" t="s">
        <v>7893</v>
      </c>
      <c r="F1876" t="s">
        <v>2094</v>
      </c>
      <c r="G1876" s="1" t="s">
        <v>5598</v>
      </c>
      <c r="H1876">
        <v>45816.258068148149</v>
      </c>
      <c r="I1876" t="s">
        <v>7894</v>
      </c>
      <c r="J1876">
        <v>100</v>
      </c>
      <c r="K1876" t="s">
        <v>15</v>
      </c>
      <c r="L1876" s="2" t="s">
        <v>24</v>
      </c>
      <c r="M1876" s="3">
        <v>69</v>
      </c>
      <c r="N1876">
        <v>1</v>
      </c>
      <c r="O1876">
        <v>6.9000000000000006E-2</v>
      </c>
      <c r="P1876" s="2" t="s">
        <v>1047</v>
      </c>
      <c r="Q1876" t="s">
        <v>7886</v>
      </c>
      <c r="R1876" t="s">
        <v>1044</v>
      </c>
      <c r="S1876" t="s">
        <v>1238</v>
      </c>
      <c r="T1876" t="s">
        <v>2073</v>
      </c>
      <c r="U1876">
        <v>2.9057299305568449</v>
      </c>
      <c r="V1876" t="s">
        <v>1047</v>
      </c>
      <c r="W1876" t="s">
        <v>1047</v>
      </c>
    </row>
    <row r="1877" spans="1:23" x14ac:dyDescent="0.3">
      <c r="A1877" t="s">
        <v>1036</v>
      </c>
      <c r="B1877" t="s">
        <v>141</v>
      </c>
      <c r="C1877" t="s">
        <v>141</v>
      </c>
      <c r="D1877">
        <v>59324</v>
      </c>
      <c r="E1877" t="s">
        <v>7895</v>
      </c>
      <c r="F1877" t="s">
        <v>4335</v>
      </c>
      <c r="G1877" s="1" t="s">
        <v>7896</v>
      </c>
      <c r="H1877">
        <v>45816.253383703697</v>
      </c>
      <c r="I1877" t="s">
        <v>7897</v>
      </c>
      <c r="J1877">
        <v>100</v>
      </c>
      <c r="K1877" t="s">
        <v>15</v>
      </c>
      <c r="L1877" s="2" t="s">
        <v>24</v>
      </c>
      <c r="M1877" s="3">
        <v>83.1</v>
      </c>
      <c r="N1877">
        <v>1</v>
      </c>
      <c r="O1877">
        <v>8.3099999999999993E-2</v>
      </c>
      <c r="P1877" s="2" t="s">
        <v>2619</v>
      </c>
      <c r="Q1877" t="s">
        <v>7886</v>
      </c>
      <c r="R1877" t="s">
        <v>1044</v>
      </c>
      <c r="S1877" t="s">
        <v>1238</v>
      </c>
      <c r="T1877" t="s">
        <v>1344</v>
      </c>
      <c r="U1877">
        <v>24.47323122685339</v>
      </c>
      <c r="V1877" t="s">
        <v>1047</v>
      </c>
      <c r="W1877" t="s">
        <v>1047</v>
      </c>
    </row>
    <row r="1878" spans="1:23" x14ac:dyDescent="0.3">
      <c r="A1878" t="s">
        <v>1036</v>
      </c>
      <c r="B1878" t="s">
        <v>141</v>
      </c>
      <c r="C1878" t="s">
        <v>141</v>
      </c>
      <c r="D1878">
        <v>59324</v>
      </c>
      <c r="E1878" t="s">
        <v>7898</v>
      </c>
      <c r="F1878" t="s">
        <v>6671</v>
      </c>
      <c r="G1878" s="1" t="s">
        <v>7899</v>
      </c>
      <c r="H1878">
        <v>45816.247540983793</v>
      </c>
      <c r="I1878" t="s">
        <v>7900</v>
      </c>
      <c r="J1878">
        <v>100</v>
      </c>
      <c r="K1878" t="s">
        <v>15</v>
      </c>
      <c r="L1878" s="2" t="s">
        <v>24</v>
      </c>
      <c r="M1878" s="3">
        <v>83.1</v>
      </c>
      <c r="N1878">
        <v>1</v>
      </c>
      <c r="O1878">
        <v>8.3099999999999993E-2</v>
      </c>
      <c r="P1878" s="2" t="s">
        <v>2619</v>
      </c>
      <c r="Q1878" t="s">
        <v>7886</v>
      </c>
      <c r="R1878" t="s">
        <v>1044</v>
      </c>
      <c r="S1878" t="s">
        <v>1238</v>
      </c>
      <c r="T1878" t="s">
        <v>1344</v>
      </c>
      <c r="U1878">
        <v>24.972266192125971</v>
      </c>
      <c r="V1878" t="s">
        <v>1047</v>
      </c>
      <c r="W1878" t="s">
        <v>1047</v>
      </c>
    </row>
    <row r="1879" spans="1:23" x14ac:dyDescent="0.3">
      <c r="A1879" t="s">
        <v>1036</v>
      </c>
      <c r="B1879" t="s">
        <v>349</v>
      </c>
      <c r="C1879" t="s">
        <v>349</v>
      </c>
      <c r="D1879">
        <v>59772</v>
      </c>
      <c r="E1879" t="s">
        <v>7901</v>
      </c>
      <c r="F1879" t="s">
        <v>5650</v>
      </c>
      <c r="G1879" s="1" t="s">
        <v>4165</v>
      </c>
      <c r="H1879">
        <v>45816.245873472217</v>
      </c>
      <c r="I1879" t="s">
        <v>7902</v>
      </c>
      <c r="J1879">
        <v>90</v>
      </c>
      <c r="K1879" t="s">
        <v>15</v>
      </c>
      <c r="L1879" s="2" t="s">
        <v>24</v>
      </c>
      <c r="M1879" s="3">
        <v>23.3</v>
      </c>
      <c r="N1879">
        <v>1</v>
      </c>
      <c r="O1879">
        <v>2.3300000000000001E-2</v>
      </c>
      <c r="P1879" s="2" t="s">
        <v>1246</v>
      </c>
      <c r="Q1879" t="s">
        <v>7886</v>
      </c>
      <c r="R1879" t="s">
        <v>1044</v>
      </c>
      <c r="S1879" t="s">
        <v>1238</v>
      </c>
      <c r="T1879" t="s">
        <v>2106</v>
      </c>
      <c r="U1879">
        <v>5.5278495949096396</v>
      </c>
      <c r="V1879" t="s">
        <v>1047</v>
      </c>
      <c r="W1879" t="s">
        <v>1047</v>
      </c>
    </row>
    <row r="1880" spans="1:23" x14ac:dyDescent="0.3">
      <c r="A1880" t="s">
        <v>1036</v>
      </c>
      <c r="B1880" t="s">
        <v>349</v>
      </c>
      <c r="C1880" t="s">
        <v>349</v>
      </c>
      <c r="D1880">
        <v>59772</v>
      </c>
      <c r="E1880" t="s">
        <v>7903</v>
      </c>
      <c r="F1880" t="s">
        <v>5650</v>
      </c>
      <c r="G1880" s="1" t="s">
        <v>2261</v>
      </c>
      <c r="H1880">
        <v>45816.244531157397</v>
      </c>
      <c r="I1880" t="s">
        <v>7904</v>
      </c>
      <c r="J1880">
        <v>90</v>
      </c>
      <c r="K1880" t="s">
        <v>15</v>
      </c>
      <c r="L1880" s="2" t="s">
        <v>24</v>
      </c>
      <c r="M1880" s="3">
        <v>23.3</v>
      </c>
      <c r="N1880">
        <v>1</v>
      </c>
      <c r="O1880">
        <v>2.3300000000000001E-2</v>
      </c>
      <c r="P1880" s="2" t="s">
        <v>1246</v>
      </c>
      <c r="Q1880" t="s">
        <v>7886</v>
      </c>
      <c r="R1880" t="s">
        <v>1044</v>
      </c>
      <c r="S1880" t="s">
        <v>1238</v>
      </c>
      <c r="T1880" t="s">
        <v>2106</v>
      </c>
      <c r="U1880">
        <v>5.5266708217604901</v>
      </c>
      <c r="V1880" t="s">
        <v>1047</v>
      </c>
      <c r="W1880" t="s">
        <v>1047</v>
      </c>
    </row>
    <row r="1881" spans="1:23" x14ac:dyDescent="0.3">
      <c r="A1881" t="s">
        <v>1036</v>
      </c>
      <c r="B1881" t="s">
        <v>351</v>
      </c>
      <c r="C1881" t="s">
        <v>351</v>
      </c>
      <c r="D1881">
        <v>59770</v>
      </c>
      <c r="E1881" t="s">
        <v>7905</v>
      </c>
      <c r="F1881" t="s">
        <v>7906</v>
      </c>
      <c r="G1881" s="1" t="s">
        <v>3330</v>
      </c>
      <c r="H1881">
        <v>45816.243342430556</v>
      </c>
      <c r="I1881" t="s">
        <v>7907</v>
      </c>
      <c r="J1881">
        <v>100</v>
      </c>
      <c r="K1881" t="s">
        <v>15</v>
      </c>
      <c r="L1881" s="2" t="s">
        <v>24</v>
      </c>
      <c r="M1881" s="3">
        <v>77.8</v>
      </c>
      <c r="N1881">
        <v>1</v>
      </c>
      <c r="O1881">
        <v>7.7799999999999994E-2</v>
      </c>
      <c r="P1881" s="2" t="s">
        <v>1246</v>
      </c>
      <c r="Q1881" t="s">
        <v>7886</v>
      </c>
      <c r="R1881" t="s">
        <v>1044</v>
      </c>
      <c r="S1881" t="s">
        <v>1238</v>
      </c>
      <c r="T1881" t="s">
        <v>2117</v>
      </c>
      <c r="U1881">
        <v>8.1244383680532337</v>
      </c>
      <c r="V1881" t="s">
        <v>1047</v>
      </c>
      <c r="W1881" t="s">
        <v>1047</v>
      </c>
    </row>
    <row r="1882" spans="1:23" x14ac:dyDescent="0.3">
      <c r="A1882" t="s">
        <v>1036</v>
      </c>
      <c r="B1882" t="s">
        <v>141</v>
      </c>
      <c r="C1882" t="s">
        <v>141</v>
      </c>
      <c r="D1882">
        <v>59836</v>
      </c>
      <c r="E1882" t="s">
        <v>7908</v>
      </c>
      <c r="F1882" t="s">
        <v>7909</v>
      </c>
      <c r="G1882" s="1" t="s">
        <v>7910</v>
      </c>
      <c r="H1882">
        <v>45816.232948819437</v>
      </c>
      <c r="I1882" t="s">
        <v>7911</v>
      </c>
      <c r="J1882">
        <v>100</v>
      </c>
      <c r="K1882" t="s">
        <v>15</v>
      </c>
      <c r="L1882" s="2" t="s">
        <v>24</v>
      </c>
      <c r="M1882" s="3">
        <v>83.1</v>
      </c>
      <c r="N1882">
        <v>1</v>
      </c>
      <c r="O1882">
        <v>8.3099999999999993E-2</v>
      </c>
      <c r="P1882" s="2" t="s">
        <v>2619</v>
      </c>
      <c r="Q1882" t="s">
        <v>7886</v>
      </c>
      <c r="R1882" t="s">
        <v>1044</v>
      </c>
      <c r="S1882" t="s">
        <v>1238</v>
      </c>
      <c r="T1882" t="s">
        <v>1355</v>
      </c>
      <c r="U1882">
        <v>23.925113344907</v>
      </c>
      <c r="V1882" t="s">
        <v>1047</v>
      </c>
      <c r="W1882" t="s">
        <v>1047</v>
      </c>
    </row>
    <row r="1883" spans="1:23" x14ac:dyDescent="0.3">
      <c r="A1883" t="s">
        <v>1036</v>
      </c>
      <c r="B1883" t="s">
        <v>141</v>
      </c>
      <c r="C1883" t="s">
        <v>141</v>
      </c>
      <c r="D1883">
        <v>59324</v>
      </c>
      <c r="E1883" t="s">
        <v>7912</v>
      </c>
      <c r="F1883" t="s">
        <v>1508</v>
      </c>
      <c r="G1883" s="1" t="s">
        <v>7913</v>
      </c>
      <c r="H1883">
        <v>45816.227011770832</v>
      </c>
      <c r="I1883" t="s">
        <v>7914</v>
      </c>
      <c r="J1883">
        <v>100</v>
      </c>
      <c r="K1883" t="s">
        <v>15</v>
      </c>
      <c r="L1883" s="2" t="s">
        <v>24</v>
      </c>
      <c r="M1883" s="3">
        <v>83.1</v>
      </c>
      <c r="N1883">
        <v>1</v>
      </c>
      <c r="O1883">
        <v>8.3099999999999993E-2</v>
      </c>
      <c r="P1883" s="2" t="s">
        <v>2619</v>
      </c>
      <c r="Q1883" t="s">
        <v>7886</v>
      </c>
      <c r="R1883" t="s">
        <v>1044</v>
      </c>
      <c r="S1883" t="s">
        <v>1238</v>
      </c>
      <c r="T1883" t="s">
        <v>1298</v>
      </c>
      <c r="U1883">
        <v>52.943486319447402</v>
      </c>
      <c r="V1883" t="s">
        <v>1047</v>
      </c>
      <c r="W1883" t="s">
        <v>1047</v>
      </c>
    </row>
    <row r="1884" spans="1:23" x14ac:dyDescent="0.3">
      <c r="A1884" t="s">
        <v>1036</v>
      </c>
      <c r="B1884" t="s">
        <v>141</v>
      </c>
      <c r="C1884" t="s">
        <v>141</v>
      </c>
      <c r="D1884">
        <v>59324</v>
      </c>
      <c r="E1884" t="s">
        <v>7915</v>
      </c>
      <c r="F1884" t="s">
        <v>7916</v>
      </c>
      <c r="G1884" s="1" t="s">
        <v>7917</v>
      </c>
      <c r="H1884">
        <v>45816.224507754632</v>
      </c>
      <c r="I1884" t="s">
        <v>7918</v>
      </c>
      <c r="J1884">
        <v>100</v>
      </c>
      <c r="K1884" t="s">
        <v>15</v>
      </c>
      <c r="L1884" s="2" t="s">
        <v>24</v>
      </c>
      <c r="M1884" s="3">
        <v>83.1</v>
      </c>
      <c r="N1884">
        <v>1</v>
      </c>
      <c r="O1884">
        <v>8.3099999999999993E-2</v>
      </c>
      <c r="P1884" s="2" t="s">
        <v>2619</v>
      </c>
      <c r="Q1884" t="s">
        <v>7886</v>
      </c>
      <c r="R1884" t="s">
        <v>1044</v>
      </c>
      <c r="S1884" t="s">
        <v>1238</v>
      </c>
      <c r="T1884" t="s">
        <v>1344</v>
      </c>
      <c r="U1884">
        <v>24.657023958330679</v>
      </c>
      <c r="V1884" t="s">
        <v>1047</v>
      </c>
      <c r="W1884" t="s">
        <v>1047</v>
      </c>
    </row>
    <row r="1885" spans="1:23" x14ac:dyDescent="0.3">
      <c r="A1885" t="s">
        <v>1036</v>
      </c>
      <c r="B1885" t="s">
        <v>141</v>
      </c>
      <c r="C1885" t="s">
        <v>141</v>
      </c>
      <c r="D1885">
        <v>59324</v>
      </c>
      <c r="E1885" t="s">
        <v>7919</v>
      </c>
      <c r="F1885" t="s">
        <v>7603</v>
      </c>
      <c r="G1885" s="1" t="s">
        <v>7920</v>
      </c>
      <c r="H1885">
        <v>45816.22032375</v>
      </c>
      <c r="I1885" t="s">
        <v>7921</v>
      </c>
      <c r="J1885">
        <v>100</v>
      </c>
      <c r="K1885" t="s">
        <v>15</v>
      </c>
      <c r="L1885" s="2" t="s">
        <v>24</v>
      </c>
      <c r="M1885" s="3">
        <v>83.1</v>
      </c>
      <c r="N1885">
        <v>1</v>
      </c>
      <c r="O1885">
        <v>8.3099999999999993E-2</v>
      </c>
      <c r="P1885" s="2" t="s">
        <v>2619</v>
      </c>
      <c r="Q1885" t="s">
        <v>7886</v>
      </c>
      <c r="R1885" t="s">
        <v>1044</v>
      </c>
      <c r="S1885" t="s">
        <v>1238</v>
      </c>
      <c r="T1885" t="s">
        <v>2228</v>
      </c>
      <c r="U1885">
        <v>25.120951111108301</v>
      </c>
      <c r="V1885" t="s">
        <v>1047</v>
      </c>
      <c r="W1885" t="s">
        <v>1047</v>
      </c>
    </row>
    <row r="1886" spans="1:23" x14ac:dyDescent="0.3">
      <c r="A1886" t="s">
        <v>1036</v>
      </c>
      <c r="B1886" t="s">
        <v>141</v>
      </c>
      <c r="C1886" t="s">
        <v>141</v>
      </c>
      <c r="D1886">
        <v>59324</v>
      </c>
      <c r="E1886" t="s">
        <v>7922</v>
      </c>
      <c r="F1886" t="s">
        <v>4407</v>
      </c>
      <c r="G1886" s="1" t="s">
        <v>7923</v>
      </c>
      <c r="H1886">
        <v>45816.206147685181</v>
      </c>
      <c r="I1886" t="s">
        <v>7924</v>
      </c>
      <c r="J1886">
        <v>100</v>
      </c>
      <c r="K1886" t="s">
        <v>15</v>
      </c>
      <c r="L1886" s="2" t="s">
        <v>24</v>
      </c>
      <c r="M1886" s="3">
        <v>83.1</v>
      </c>
      <c r="N1886">
        <v>1</v>
      </c>
      <c r="O1886">
        <v>8.3099999999999993E-2</v>
      </c>
      <c r="P1886" s="2" t="s">
        <v>2619</v>
      </c>
      <c r="Q1886" t="s">
        <v>7886</v>
      </c>
      <c r="R1886" t="s">
        <v>1044</v>
      </c>
      <c r="S1886" t="s">
        <v>1238</v>
      </c>
      <c r="T1886" t="s">
        <v>2228</v>
      </c>
      <c r="U1886">
        <v>25.444703171298901</v>
      </c>
      <c r="V1886" t="s">
        <v>1047</v>
      </c>
      <c r="W1886" t="s">
        <v>1047</v>
      </c>
    </row>
    <row r="1887" spans="1:23" x14ac:dyDescent="0.3">
      <c r="A1887" t="s">
        <v>1036</v>
      </c>
      <c r="B1887" t="s">
        <v>141</v>
      </c>
      <c r="C1887" t="s">
        <v>141</v>
      </c>
      <c r="D1887">
        <v>59324</v>
      </c>
      <c r="E1887" t="s">
        <v>7925</v>
      </c>
      <c r="F1887" t="s">
        <v>3025</v>
      </c>
      <c r="G1887" s="1" t="s">
        <v>7926</v>
      </c>
      <c r="H1887">
        <v>45816.201651793977</v>
      </c>
      <c r="I1887" t="s">
        <v>7927</v>
      </c>
      <c r="J1887">
        <v>100</v>
      </c>
      <c r="K1887" t="s">
        <v>15</v>
      </c>
      <c r="L1887" s="2" t="s">
        <v>24</v>
      </c>
      <c r="M1887" s="3">
        <v>83.1</v>
      </c>
      <c r="N1887">
        <v>1</v>
      </c>
      <c r="O1887">
        <v>8.3099999999999993E-2</v>
      </c>
      <c r="P1887" s="2" t="s">
        <v>2619</v>
      </c>
      <c r="Q1887" t="s">
        <v>7886</v>
      </c>
      <c r="R1887" t="s">
        <v>1044</v>
      </c>
      <c r="S1887" t="s">
        <v>1238</v>
      </c>
      <c r="T1887" t="s">
        <v>1344</v>
      </c>
      <c r="U1887">
        <v>24.333560729166489</v>
      </c>
      <c r="V1887" t="s">
        <v>1047</v>
      </c>
      <c r="W1887" t="s">
        <v>1047</v>
      </c>
    </row>
    <row r="1888" spans="1:23" x14ac:dyDescent="0.3">
      <c r="A1888" t="s">
        <v>1036</v>
      </c>
      <c r="B1888" t="s">
        <v>143</v>
      </c>
      <c r="C1888" t="s">
        <v>143</v>
      </c>
      <c r="D1888">
        <v>51166</v>
      </c>
      <c r="E1888" t="s">
        <v>7928</v>
      </c>
      <c r="F1888" t="s">
        <v>7468</v>
      </c>
      <c r="G1888" s="1" t="s">
        <v>7133</v>
      </c>
      <c r="H1888">
        <v>45816.198535104173</v>
      </c>
      <c r="I1888" t="s">
        <v>7929</v>
      </c>
      <c r="J1888">
        <v>90</v>
      </c>
      <c r="K1888" t="s">
        <v>15</v>
      </c>
      <c r="L1888" s="2" t="s">
        <v>24</v>
      </c>
      <c r="M1888" s="3">
        <v>40.4</v>
      </c>
      <c r="N1888">
        <v>1</v>
      </c>
      <c r="O1888">
        <v>4.0399999999999998E-2</v>
      </c>
      <c r="P1888" s="2" t="s">
        <v>1620</v>
      </c>
      <c r="Q1888" t="s">
        <v>7886</v>
      </c>
      <c r="R1888" t="s">
        <v>1044</v>
      </c>
      <c r="S1888" t="s">
        <v>1238</v>
      </c>
      <c r="T1888" t="s">
        <v>2121</v>
      </c>
      <c r="U1888">
        <v>10.3699323611072</v>
      </c>
      <c r="V1888" t="s">
        <v>1047</v>
      </c>
      <c r="W1888" t="s">
        <v>1047</v>
      </c>
    </row>
    <row r="1889" spans="1:23" x14ac:dyDescent="0.3">
      <c r="A1889" t="s">
        <v>1036</v>
      </c>
      <c r="B1889" t="s">
        <v>143</v>
      </c>
      <c r="C1889" t="s">
        <v>143</v>
      </c>
      <c r="D1889">
        <v>51166</v>
      </c>
      <c r="E1889" t="s">
        <v>7930</v>
      </c>
      <c r="F1889" t="s">
        <v>5735</v>
      </c>
      <c r="G1889" s="1" t="s">
        <v>7931</v>
      </c>
      <c r="H1889">
        <v>45816.195224745366</v>
      </c>
      <c r="I1889" t="s">
        <v>7932</v>
      </c>
      <c r="J1889">
        <v>90</v>
      </c>
      <c r="K1889" t="s">
        <v>15</v>
      </c>
      <c r="L1889" s="2" t="s">
        <v>24</v>
      </c>
      <c r="M1889" s="3">
        <v>40.4</v>
      </c>
      <c r="N1889">
        <v>1</v>
      </c>
      <c r="O1889">
        <v>4.0399999999999998E-2</v>
      </c>
      <c r="P1889" s="2" t="s">
        <v>1620</v>
      </c>
      <c r="Q1889" t="s">
        <v>7886</v>
      </c>
      <c r="R1889" t="s">
        <v>1044</v>
      </c>
      <c r="S1889" t="s">
        <v>1238</v>
      </c>
      <c r="T1889" t="s">
        <v>2117</v>
      </c>
      <c r="U1889">
        <v>8.2158266435144469</v>
      </c>
      <c r="V1889" t="s">
        <v>1047</v>
      </c>
      <c r="W1889" t="s">
        <v>1047</v>
      </c>
    </row>
    <row r="1890" spans="1:23" x14ac:dyDescent="0.3">
      <c r="A1890" t="s">
        <v>1036</v>
      </c>
      <c r="B1890" t="s">
        <v>143</v>
      </c>
      <c r="C1890" t="s">
        <v>143</v>
      </c>
      <c r="D1890">
        <v>51166</v>
      </c>
      <c r="E1890" t="s">
        <v>7933</v>
      </c>
      <c r="F1890" t="s">
        <v>7468</v>
      </c>
      <c r="G1890" s="1" t="s">
        <v>1734</v>
      </c>
      <c r="H1890">
        <v>45816.19202170139</v>
      </c>
      <c r="I1890" t="s">
        <v>7934</v>
      </c>
      <c r="J1890">
        <v>90</v>
      </c>
      <c r="K1890" t="s">
        <v>15</v>
      </c>
      <c r="L1890" s="2" t="s">
        <v>24</v>
      </c>
      <c r="M1890" s="3">
        <v>40.4</v>
      </c>
      <c r="N1890">
        <v>1</v>
      </c>
      <c r="O1890">
        <v>4.0399999999999998E-2</v>
      </c>
      <c r="P1890" s="2" t="s">
        <v>1620</v>
      </c>
      <c r="Q1890" t="s">
        <v>7886</v>
      </c>
      <c r="R1890" t="s">
        <v>1044</v>
      </c>
      <c r="S1890" t="s">
        <v>1238</v>
      </c>
      <c r="T1890" t="s">
        <v>2121</v>
      </c>
      <c r="U1890">
        <v>10.36910148148309</v>
      </c>
      <c r="V1890" t="s">
        <v>1047</v>
      </c>
      <c r="W1890" t="s">
        <v>1047</v>
      </c>
    </row>
    <row r="1891" spans="1:23" x14ac:dyDescent="0.3">
      <c r="A1891" t="s">
        <v>1036</v>
      </c>
      <c r="B1891" t="s">
        <v>141</v>
      </c>
      <c r="C1891" t="s">
        <v>141</v>
      </c>
      <c r="D1891">
        <v>59324</v>
      </c>
      <c r="E1891" t="s">
        <v>7935</v>
      </c>
      <c r="F1891" t="s">
        <v>7936</v>
      </c>
      <c r="G1891" s="1" t="s">
        <v>7937</v>
      </c>
      <c r="H1891">
        <v>45816.189196747677</v>
      </c>
      <c r="I1891" t="s">
        <v>7938</v>
      </c>
      <c r="J1891">
        <v>100</v>
      </c>
      <c r="K1891" t="s">
        <v>15</v>
      </c>
      <c r="L1891" s="2" t="s">
        <v>24</v>
      </c>
      <c r="M1891" s="3">
        <v>83.1</v>
      </c>
      <c r="N1891">
        <v>1</v>
      </c>
      <c r="O1891">
        <v>8.3099999999999993E-2</v>
      </c>
      <c r="P1891" s="2" t="s">
        <v>2619</v>
      </c>
      <c r="Q1891" t="s">
        <v>7886</v>
      </c>
      <c r="R1891" t="s">
        <v>1044</v>
      </c>
      <c r="S1891" t="s">
        <v>1238</v>
      </c>
      <c r="T1891" t="s">
        <v>2228</v>
      </c>
      <c r="U1891">
        <v>25.442443958330841</v>
      </c>
      <c r="V1891" t="s">
        <v>1047</v>
      </c>
      <c r="W1891" t="s">
        <v>1047</v>
      </c>
    </row>
    <row r="1892" spans="1:23" x14ac:dyDescent="0.3">
      <c r="A1892" t="s">
        <v>1036</v>
      </c>
      <c r="B1892" t="s">
        <v>143</v>
      </c>
      <c r="C1892" t="s">
        <v>143</v>
      </c>
      <c r="D1892">
        <v>51166</v>
      </c>
      <c r="E1892" t="s">
        <v>7939</v>
      </c>
      <c r="F1892" t="s">
        <v>7940</v>
      </c>
      <c r="G1892" s="1" t="s">
        <v>7941</v>
      </c>
      <c r="H1892">
        <v>45816.186900636567</v>
      </c>
      <c r="I1892" t="s">
        <v>7942</v>
      </c>
      <c r="J1892">
        <v>90</v>
      </c>
      <c r="K1892" t="s">
        <v>15</v>
      </c>
      <c r="L1892" s="2" t="s">
        <v>24</v>
      </c>
      <c r="M1892" s="3">
        <v>40.4</v>
      </c>
      <c r="N1892">
        <v>1</v>
      </c>
      <c r="O1892">
        <v>4.0399999999999998E-2</v>
      </c>
      <c r="P1892" s="2" t="s">
        <v>1620</v>
      </c>
      <c r="Q1892" t="s">
        <v>7886</v>
      </c>
      <c r="R1892" t="s">
        <v>1044</v>
      </c>
      <c r="S1892" t="s">
        <v>1238</v>
      </c>
      <c r="T1892" t="s">
        <v>2121</v>
      </c>
      <c r="U1892">
        <v>10.07032353008981</v>
      </c>
      <c r="V1892" t="s">
        <v>1047</v>
      </c>
      <c r="W1892" t="s">
        <v>1047</v>
      </c>
    </row>
    <row r="1893" spans="1:23" x14ac:dyDescent="0.3">
      <c r="A1893" t="s">
        <v>1036</v>
      </c>
      <c r="B1893" t="s">
        <v>143</v>
      </c>
      <c r="C1893" t="s">
        <v>143</v>
      </c>
      <c r="D1893">
        <v>51166</v>
      </c>
      <c r="E1893" t="s">
        <v>7943</v>
      </c>
      <c r="F1893" t="s">
        <v>5735</v>
      </c>
      <c r="G1893" s="1" t="s">
        <v>7944</v>
      </c>
      <c r="H1893">
        <v>45816.184184224527</v>
      </c>
      <c r="I1893" t="s">
        <v>7945</v>
      </c>
      <c r="J1893">
        <v>90</v>
      </c>
      <c r="K1893" t="s">
        <v>15</v>
      </c>
      <c r="L1893" s="2" t="s">
        <v>24</v>
      </c>
      <c r="M1893" s="3">
        <v>40.4</v>
      </c>
      <c r="N1893">
        <v>1</v>
      </c>
      <c r="O1893">
        <v>4.0399999999999998E-2</v>
      </c>
      <c r="P1893" s="2" t="s">
        <v>1620</v>
      </c>
      <c r="Q1893" t="s">
        <v>7886</v>
      </c>
      <c r="R1893" t="s">
        <v>1044</v>
      </c>
      <c r="S1893" t="s">
        <v>1238</v>
      </c>
      <c r="T1893" t="s">
        <v>2117</v>
      </c>
      <c r="U1893">
        <v>8.2166128819444566</v>
      </c>
      <c r="V1893" t="s">
        <v>1047</v>
      </c>
      <c r="W1893" t="s">
        <v>1047</v>
      </c>
    </row>
    <row r="1894" spans="1:23" x14ac:dyDescent="0.3">
      <c r="A1894" t="s">
        <v>1036</v>
      </c>
      <c r="B1894" t="s">
        <v>141</v>
      </c>
      <c r="C1894" t="s">
        <v>141</v>
      </c>
      <c r="D1894">
        <v>59324</v>
      </c>
      <c r="E1894" t="s">
        <v>7946</v>
      </c>
      <c r="F1894" t="s">
        <v>2636</v>
      </c>
      <c r="G1894" s="1" t="s">
        <v>3185</v>
      </c>
      <c r="H1894">
        <v>45816.179313912027</v>
      </c>
      <c r="I1894" t="s">
        <v>7947</v>
      </c>
      <c r="J1894">
        <v>100</v>
      </c>
      <c r="K1894" t="s">
        <v>15</v>
      </c>
      <c r="L1894" s="2" t="s">
        <v>24</v>
      </c>
      <c r="M1894" s="3">
        <v>83.1</v>
      </c>
      <c r="N1894">
        <v>1</v>
      </c>
      <c r="O1894">
        <v>8.3099999999999993E-2</v>
      </c>
      <c r="P1894" s="2" t="s">
        <v>2619</v>
      </c>
      <c r="Q1894" t="s">
        <v>7886</v>
      </c>
      <c r="R1894" t="s">
        <v>1044</v>
      </c>
      <c r="S1894" t="s">
        <v>1238</v>
      </c>
      <c r="T1894" t="s">
        <v>1344</v>
      </c>
      <c r="U1894">
        <v>24.80553362268256</v>
      </c>
      <c r="V1894" t="s">
        <v>1047</v>
      </c>
      <c r="W1894" t="s">
        <v>1047</v>
      </c>
    </row>
    <row r="1895" spans="1:23" x14ac:dyDescent="0.3">
      <c r="A1895" t="s">
        <v>1036</v>
      </c>
      <c r="B1895" t="s">
        <v>141</v>
      </c>
      <c r="C1895" t="s">
        <v>141</v>
      </c>
      <c r="D1895">
        <v>59324</v>
      </c>
      <c r="E1895" t="s">
        <v>7948</v>
      </c>
      <c r="F1895" t="s">
        <v>7949</v>
      </c>
      <c r="G1895" s="1" t="s">
        <v>7950</v>
      </c>
      <c r="H1895">
        <v>45816.172392233799</v>
      </c>
      <c r="I1895" t="s">
        <v>7951</v>
      </c>
      <c r="J1895">
        <v>100</v>
      </c>
      <c r="K1895" t="s">
        <v>15</v>
      </c>
      <c r="L1895" s="2" t="s">
        <v>24</v>
      </c>
      <c r="M1895" s="3">
        <v>83.1</v>
      </c>
      <c r="N1895">
        <v>1</v>
      </c>
      <c r="O1895">
        <v>8.3099999999999993E-2</v>
      </c>
      <c r="P1895" s="2" t="s">
        <v>2619</v>
      </c>
      <c r="Q1895" t="s">
        <v>7886</v>
      </c>
      <c r="R1895" t="s">
        <v>1044</v>
      </c>
      <c r="S1895" t="s">
        <v>1238</v>
      </c>
      <c r="T1895" t="s">
        <v>2228</v>
      </c>
      <c r="U1895">
        <v>25.448084699077299</v>
      </c>
      <c r="V1895" t="s">
        <v>1047</v>
      </c>
      <c r="W1895" t="s">
        <v>1047</v>
      </c>
    </row>
    <row r="1896" spans="1:23" x14ac:dyDescent="0.3">
      <c r="A1896" t="s">
        <v>1036</v>
      </c>
      <c r="B1896" t="s">
        <v>143</v>
      </c>
      <c r="C1896" t="s">
        <v>143</v>
      </c>
      <c r="D1896">
        <v>51166</v>
      </c>
      <c r="E1896" t="s">
        <v>7952</v>
      </c>
      <c r="F1896" t="s">
        <v>7940</v>
      </c>
      <c r="G1896" s="1" t="s">
        <v>7953</v>
      </c>
      <c r="H1896">
        <v>45816.170124317126</v>
      </c>
      <c r="I1896" t="s">
        <v>7954</v>
      </c>
      <c r="J1896">
        <v>90</v>
      </c>
      <c r="K1896" t="s">
        <v>15</v>
      </c>
      <c r="L1896" s="2" t="s">
        <v>24</v>
      </c>
      <c r="M1896" s="3">
        <v>40.4</v>
      </c>
      <c r="N1896">
        <v>1</v>
      </c>
      <c r="O1896">
        <v>4.0399999999999998E-2</v>
      </c>
      <c r="P1896" s="2" t="s">
        <v>1620</v>
      </c>
      <c r="Q1896" t="s">
        <v>7886</v>
      </c>
      <c r="R1896" t="s">
        <v>1044</v>
      </c>
      <c r="S1896" t="s">
        <v>1238</v>
      </c>
      <c r="T1896" t="s">
        <v>2121</v>
      </c>
      <c r="U1896">
        <v>10.07134482638503</v>
      </c>
      <c r="V1896" t="s">
        <v>1047</v>
      </c>
      <c r="W1896" t="s">
        <v>1047</v>
      </c>
    </row>
    <row r="1897" spans="1:23" x14ac:dyDescent="0.3">
      <c r="A1897" t="s">
        <v>1036</v>
      </c>
      <c r="B1897" t="s">
        <v>1699</v>
      </c>
      <c r="C1897" t="s">
        <v>1699</v>
      </c>
      <c r="D1897">
        <v>60182</v>
      </c>
      <c r="E1897" t="s">
        <v>7955</v>
      </c>
      <c r="F1897" t="s">
        <v>7956</v>
      </c>
      <c r="G1897" s="1" t="s">
        <v>1413</v>
      </c>
      <c r="H1897">
        <v>45815.98478027778</v>
      </c>
      <c r="I1897" t="s">
        <v>7957</v>
      </c>
      <c r="J1897">
        <v>100</v>
      </c>
      <c r="K1897" t="s">
        <v>15</v>
      </c>
      <c r="L1897" s="2" t="s">
        <v>24</v>
      </c>
      <c r="M1897" s="3">
        <v>69</v>
      </c>
      <c r="N1897">
        <v>1</v>
      </c>
      <c r="O1897">
        <v>6.9000000000000006E-2</v>
      </c>
      <c r="P1897" s="2" t="s">
        <v>1047</v>
      </c>
      <c r="Q1897" t="s">
        <v>7958</v>
      </c>
      <c r="R1897" t="s">
        <v>1044</v>
      </c>
      <c r="S1897" t="s">
        <v>1045</v>
      </c>
      <c r="T1897" t="s">
        <v>2228</v>
      </c>
      <c r="U1897">
        <v>25.311770115738909</v>
      </c>
      <c r="V1897" t="s">
        <v>1047</v>
      </c>
      <c r="W1897" t="s">
        <v>1047</v>
      </c>
    </row>
    <row r="1898" spans="1:23" x14ac:dyDescent="0.3">
      <c r="A1898" t="s">
        <v>1036</v>
      </c>
      <c r="B1898" t="s">
        <v>133</v>
      </c>
      <c r="C1898" t="s">
        <v>133</v>
      </c>
      <c r="D1898">
        <v>60500</v>
      </c>
      <c r="E1898" t="s">
        <v>7959</v>
      </c>
      <c r="F1898" t="s">
        <v>2269</v>
      </c>
      <c r="G1898" s="1" t="s">
        <v>7960</v>
      </c>
      <c r="H1898">
        <v>45815.970619282409</v>
      </c>
      <c r="I1898" t="s">
        <v>7961</v>
      </c>
      <c r="J1898">
        <v>100</v>
      </c>
      <c r="K1898" t="s">
        <v>15</v>
      </c>
      <c r="L1898" s="2" t="s">
        <v>24</v>
      </c>
      <c r="M1898" s="3">
        <v>49.66</v>
      </c>
      <c r="N1898">
        <v>1</v>
      </c>
      <c r="O1898">
        <v>4.9660000000000003E-2</v>
      </c>
      <c r="P1898" s="2" t="s">
        <v>1446</v>
      </c>
      <c r="Q1898" t="s">
        <v>7958</v>
      </c>
      <c r="R1898" t="s">
        <v>1044</v>
      </c>
      <c r="S1898" t="s">
        <v>1045</v>
      </c>
      <c r="T1898" t="s">
        <v>2267</v>
      </c>
      <c r="U1898">
        <v>32.077411828708136</v>
      </c>
      <c r="V1898" t="s">
        <v>1047</v>
      </c>
      <c r="W1898" t="s">
        <v>1047</v>
      </c>
    </row>
    <row r="1899" spans="1:23" x14ac:dyDescent="0.3">
      <c r="A1899" t="s">
        <v>1036</v>
      </c>
      <c r="B1899" t="s">
        <v>169</v>
      </c>
      <c r="C1899" t="s">
        <v>169</v>
      </c>
      <c r="D1899">
        <v>57623</v>
      </c>
      <c r="E1899" t="s">
        <v>7962</v>
      </c>
      <c r="F1899" t="s">
        <v>2519</v>
      </c>
      <c r="G1899" s="1" t="s">
        <v>4707</v>
      </c>
      <c r="H1899">
        <v>45815.947242083334</v>
      </c>
      <c r="I1899" t="s">
        <v>7963</v>
      </c>
      <c r="J1899">
        <v>90</v>
      </c>
      <c r="K1899" t="s">
        <v>15</v>
      </c>
      <c r="L1899" s="2" t="s">
        <v>24</v>
      </c>
      <c r="M1899" s="3">
        <v>272.60000000000002</v>
      </c>
      <c r="N1899">
        <v>1</v>
      </c>
      <c r="O1899">
        <v>0.27260000000000001</v>
      </c>
      <c r="P1899" s="2" t="s">
        <v>1047</v>
      </c>
      <c r="Q1899" t="s">
        <v>7958</v>
      </c>
      <c r="R1899" t="s">
        <v>1044</v>
      </c>
      <c r="S1899" t="s">
        <v>1045</v>
      </c>
      <c r="T1899" t="s">
        <v>2111</v>
      </c>
      <c r="U1899">
        <v>4.3004728472224087</v>
      </c>
      <c r="V1899" t="s">
        <v>1047</v>
      </c>
      <c r="W1899" t="s">
        <v>1047</v>
      </c>
    </row>
    <row r="1900" spans="1:23" x14ac:dyDescent="0.3">
      <c r="A1900" t="s">
        <v>1036</v>
      </c>
      <c r="B1900" t="s">
        <v>7964</v>
      </c>
      <c r="C1900" t="s">
        <v>7964</v>
      </c>
      <c r="D1900">
        <v>60120</v>
      </c>
      <c r="E1900" t="s">
        <v>7965</v>
      </c>
      <c r="F1900" t="s">
        <v>5011</v>
      </c>
      <c r="G1900" s="1" t="s">
        <v>1276</v>
      </c>
      <c r="H1900">
        <v>45815.593786261583</v>
      </c>
      <c r="I1900" t="s">
        <v>7966</v>
      </c>
      <c r="J1900">
        <v>100</v>
      </c>
      <c r="K1900" t="s">
        <v>15</v>
      </c>
      <c r="L1900" s="2" t="s">
        <v>24</v>
      </c>
      <c r="M1900" s="3">
        <v>506</v>
      </c>
      <c r="N1900">
        <v>1</v>
      </c>
      <c r="O1900">
        <v>0.50600000000000001</v>
      </c>
      <c r="P1900" s="2" t="s">
        <v>1047</v>
      </c>
      <c r="Q1900" t="s">
        <v>7875</v>
      </c>
      <c r="R1900" t="s">
        <v>1729</v>
      </c>
      <c r="S1900" t="s">
        <v>1045</v>
      </c>
      <c r="T1900" t="s">
        <v>1601</v>
      </c>
      <c r="U1900">
        <v>29.243246608792109</v>
      </c>
      <c r="V1900" t="s">
        <v>1047</v>
      </c>
      <c r="W1900" t="s">
        <v>1047</v>
      </c>
    </row>
    <row r="1901" spans="1:23" x14ac:dyDescent="0.3">
      <c r="A1901" t="s">
        <v>1036</v>
      </c>
      <c r="B1901" t="s">
        <v>298</v>
      </c>
      <c r="C1901" t="s">
        <v>298</v>
      </c>
      <c r="D1901">
        <v>60272</v>
      </c>
      <c r="E1901" t="s">
        <v>7967</v>
      </c>
      <c r="F1901" t="s">
        <v>2152</v>
      </c>
      <c r="G1901" s="1" t="s">
        <v>7968</v>
      </c>
      <c r="H1901">
        <v>45814.624981469911</v>
      </c>
      <c r="I1901" t="s">
        <v>7969</v>
      </c>
      <c r="J1901">
        <v>100</v>
      </c>
      <c r="K1901" t="s">
        <v>15</v>
      </c>
      <c r="L1901" s="2" t="s">
        <v>24</v>
      </c>
      <c r="M1901" s="3">
        <v>9.3000000000000007</v>
      </c>
      <c r="N1901">
        <v>1</v>
      </c>
      <c r="O1901">
        <v>9.300000000000001E-3</v>
      </c>
      <c r="P1901" s="2" t="s">
        <v>1246</v>
      </c>
      <c r="Q1901" t="s">
        <v>7875</v>
      </c>
      <c r="R1901" t="s">
        <v>1044</v>
      </c>
      <c r="S1901" t="s">
        <v>1105</v>
      </c>
      <c r="T1901" t="s">
        <v>1610</v>
      </c>
      <c r="U1901">
        <v>28.81140267361479</v>
      </c>
      <c r="V1901" t="s">
        <v>1047</v>
      </c>
      <c r="W1901" t="s">
        <v>1047</v>
      </c>
    </row>
    <row r="1902" spans="1:23" x14ac:dyDescent="0.3">
      <c r="A1902" t="s">
        <v>1036</v>
      </c>
      <c r="B1902" t="s">
        <v>144</v>
      </c>
      <c r="C1902" t="s">
        <v>144</v>
      </c>
      <c r="D1902">
        <v>57546</v>
      </c>
      <c r="E1902" t="s">
        <v>7970</v>
      </c>
      <c r="F1902" t="s">
        <v>4447</v>
      </c>
      <c r="G1902" s="1" t="s">
        <v>5566</v>
      </c>
      <c r="H1902">
        <v>45813.685386805562</v>
      </c>
      <c r="I1902" t="s">
        <v>7971</v>
      </c>
      <c r="J1902">
        <v>90</v>
      </c>
      <c r="K1902" t="s">
        <v>15</v>
      </c>
      <c r="L1902" s="2" t="s">
        <v>24</v>
      </c>
      <c r="M1902" s="3">
        <v>26.1</v>
      </c>
      <c r="N1902">
        <v>1</v>
      </c>
      <c r="O1902">
        <v>2.6100000000000002E-2</v>
      </c>
      <c r="P1902" s="2" t="s">
        <v>1047</v>
      </c>
      <c r="Q1902" t="s">
        <v>7875</v>
      </c>
      <c r="R1902" t="s">
        <v>1044</v>
      </c>
      <c r="S1902" t="s">
        <v>1730</v>
      </c>
      <c r="T1902" t="s">
        <v>1486</v>
      </c>
      <c r="U1902">
        <v>20.324285104165028</v>
      </c>
      <c r="V1902" t="s">
        <v>1047</v>
      </c>
      <c r="W1902" t="s">
        <v>1047</v>
      </c>
    </row>
    <row r="1903" spans="1:23" x14ac:dyDescent="0.3">
      <c r="A1903" t="s">
        <v>1036</v>
      </c>
      <c r="B1903" t="s">
        <v>298</v>
      </c>
      <c r="C1903" t="s">
        <v>298</v>
      </c>
      <c r="D1903">
        <v>60272</v>
      </c>
      <c r="E1903" t="s">
        <v>7972</v>
      </c>
      <c r="F1903" t="s">
        <v>2152</v>
      </c>
      <c r="G1903" s="1" t="s">
        <v>7973</v>
      </c>
      <c r="H1903">
        <v>45813.477413599539</v>
      </c>
      <c r="I1903" t="s">
        <v>7974</v>
      </c>
      <c r="J1903">
        <v>100</v>
      </c>
      <c r="K1903" t="s">
        <v>15</v>
      </c>
      <c r="L1903" s="2" t="s">
        <v>24</v>
      </c>
      <c r="M1903" s="3">
        <v>9.3000000000000007</v>
      </c>
      <c r="N1903">
        <v>1</v>
      </c>
      <c r="O1903">
        <v>9.300000000000001E-3</v>
      </c>
      <c r="P1903" s="2" t="s">
        <v>1246</v>
      </c>
      <c r="Q1903" t="s">
        <v>7875</v>
      </c>
      <c r="R1903" t="s">
        <v>1044</v>
      </c>
      <c r="S1903" t="s">
        <v>1730</v>
      </c>
      <c r="T1903" t="s">
        <v>1610</v>
      </c>
      <c r="U1903">
        <v>28.810740601853471</v>
      </c>
      <c r="V1903" t="s">
        <v>1047</v>
      </c>
      <c r="W1903" t="s">
        <v>1047</v>
      </c>
    </row>
    <row r="1904" spans="1:23" x14ac:dyDescent="0.3">
      <c r="A1904" t="s">
        <v>1036</v>
      </c>
      <c r="B1904" t="s">
        <v>298</v>
      </c>
      <c r="C1904" t="s">
        <v>298</v>
      </c>
      <c r="D1904">
        <v>60272</v>
      </c>
      <c r="E1904" t="s">
        <v>7975</v>
      </c>
      <c r="F1904" t="s">
        <v>7909</v>
      </c>
      <c r="G1904" s="1" t="s">
        <v>7976</v>
      </c>
      <c r="H1904">
        <v>45813.475942835648</v>
      </c>
      <c r="I1904" t="s">
        <v>7977</v>
      </c>
      <c r="J1904">
        <v>100</v>
      </c>
      <c r="K1904" t="s">
        <v>15</v>
      </c>
      <c r="L1904" s="2" t="s">
        <v>24</v>
      </c>
      <c r="M1904" s="3">
        <v>9.3000000000000007</v>
      </c>
      <c r="N1904">
        <v>1</v>
      </c>
      <c r="O1904">
        <v>9.300000000000001E-3</v>
      </c>
      <c r="P1904" s="2" t="s">
        <v>1246</v>
      </c>
      <c r="Q1904" t="s">
        <v>7875</v>
      </c>
      <c r="R1904" t="s">
        <v>1044</v>
      </c>
      <c r="S1904" t="s">
        <v>1730</v>
      </c>
      <c r="T1904" t="s">
        <v>1344</v>
      </c>
      <c r="U1904">
        <v>24.64624773147807</v>
      </c>
      <c r="V1904" t="s">
        <v>1047</v>
      </c>
      <c r="W1904" t="s">
        <v>1047</v>
      </c>
    </row>
    <row r="1905" spans="1:23" x14ac:dyDescent="0.3">
      <c r="A1905" t="s">
        <v>1036</v>
      </c>
      <c r="B1905" t="s">
        <v>108</v>
      </c>
      <c r="C1905" t="s">
        <v>108</v>
      </c>
      <c r="D1905">
        <v>57633</v>
      </c>
      <c r="E1905" t="s">
        <v>7978</v>
      </c>
      <c r="F1905" t="s">
        <v>2547</v>
      </c>
      <c r="G1905" s="1" t="s">
        <v>7979</v>
      </c>
      <c r="H1905">
        <v>45806.986985034717</v>
      </c>
      <c r="I1905" t="s">
        <v>7980</v>
      </c>
      <c r="J1905">
        <v>100</v>
      </c>
      <c r="K1905" t="s">
        <v>15</v>
      </c>
      <c r="L1905" s="2" t="s">
        <v>24</v>
      </c>
      <c r="M1905" s="3">
        <v>24</v>
      </c>
      <c r="N1905">
        <v>1</v>
      </c>
      <c r="O1905">
        <v>2.4E-2</v>
      </c>
      <c r="P1905" s="2" t="s">
        <v>2116</v>
      </c>
      <c r="Q1905" t="s">
        <v>7875</v>
      </c>
      <c r="R1905" t="s">
        <v>1044</v>
      </c>
      <c r="S1905" t="s">
        <v>2130</v>
      </c>
      <c r="T1905" t="s">
        <v>2551</v>
      </c>
      <c r="U1905">
        <v>26.404111724536051</v>
      </c>
      <c r="V1905" t="s">
        <v>1047</v>
      </c>
      <c r="W1905" t="s">
        <v>1047</v>
      </c>
    </row>
    <row r="1906" spans="1:23" x14ac:dyDescent="0.3">
      <c r="A1906" t="s">
        <v>1036</v>
      </c>
      <c r="B1906" t="s">
        <v>626</v>
      </c>
      <c r="C1906" t="s">
        <v>626</v>
      </c>
      <c r="D1906">
        <v>57436</v>
      </c>
      <c r="E1906" t="s">
        <v>7981</v>
      </c>
      <c r="F1906" t="s">
        <v>7982</v>
      </c>
      <c r="G1906" s="1" t="s">
        <v>7983</v>
      </c>
      <c r="H1906">
        <v>45794.630319236108</v>
      </c>
      <c r="I1906" t="s">
        <v>7984</v>
      </c>
      <c r="J1906">
        <v>90</v>
      </c>
      <c r="K1906" t="s">
        <v>15</v>
      </c>
      <c r="L1906" s="2" t="s">
        <v>24</v>
      </c>
      <c r="M1906" s="3">
        <v>44</v>
      </c>
      <c r="N1906">
        <v>1</v>
      </c>
      <c r="O1906">
        <v>4.3999999999999997E-2</v>
      </c>
      <c r="P1906" s="2" t="s">
        <v>1184</v>
      </c>
      <c r="Q1906" t="s">
        <v>7958</v>
      </c>
      <c r="R1906" t="s">
        <v>1044</v>
      </c>
      <c r="S1906" t="s">
        <v>1136</v>
      </c>
      <c r="T1906" t="s">
        <v>1187</v>
      </c>
      <c r="U1906">
        <v>61.260754942130013</v>
      </c>
      <c r="V1906" t="s">
        <v>1047</v>
      </c>
      <c r="W1906" t="s">
        <v>1047</v>
      </c>
    </row>
    <row r="1907" spans="1:23" x14ac:dyDescent="0.3">
      <c r="A1907" t="s">
        <v>1036</v>
      </c>
      <c r="B1907" t="s">
        <v>626</v>
      </c>
      <c r="C1907" t="s">
        <v>626</v>
      </c>
      <c r="D1907">
        <v>57861</v>
      </c>
      <c r="E1907" t="s">
        <v>7985</v>
      </c>
      <c r="F1907" t="s">
        <v>7986</v>
      </c>
      <c r="G1907" s="1" t="s">
        <v>7987</v>
      </c>
      <c r="H1907">
        <v>45782.696114074082</v>
      </c>
      <c r="I1907" t="s">
        <v>7988</v>
      </c>
      <c r="J1907">
        <v>100</v>
      </c>
      <c r="K1907" t="s">
        <v>15</v>
      </c>
      <c r="L1907" s="2" t="s">
        <v>24</v>
      </c>
      <c r="M1907" s="3">
        <v>44</v>
      </c>
      <c r="N1907">
        <v>1</v>
      </c>
      <c r="O1907">
        <v>4.3999999999999997E-2</v>
      </c>
      <c r="P1907" s="2" t="s">
        <v>1184</v>
      </c>
      <c r="Q1907" t="s">
        <v>7886</v>
      </c>
      <c r="R1907" t="s">
        <v>1044</v>
      </c>
      <c r="S1907" t="s">
        <v>1880</v>
      </c>
      <c r="T1907" t="s">
        <v>1759</v>
      </c>
      <c r="U1907">
        <v>59.371599444442843</v>
      </c>
      <c r="V1907" t="s">
        <v>1047</v>
      </c>
      <c r="W1907" t="s">
        <v>1047</v>
      </c>
    </row>
    <row r="1908" spans="1:23" x14ac:dyDescent="0.3">
      <c r="A1908" t="s">
        <v>1036</v>
      </c>
      <c r="B1908" t="s">
        <v>332</v>
      </c>
      <c r="C1908" t="s">
        <v>332</v>
      </c>
      <c r="D1908">
        <v>59730</v>
      </c>
      <c r="E1908" t="s">
        <v>7989</v>
      </c>
      <c r="F1908" t="s">
        <v>5030</v>
      </c>
      <c r="G1908" s="1" t="s">
        <v>3321</v>
      </c>
      <c r="H1908">
        <v>45779.62521204861</v>
      </c>
      <c r="I1908" t="s">
        <v>7990</v>
      </c>
      <c r="J1908">
        <v>100</v>
      </c>
      <c r="K1908" t="s">
        <v>15</v>
      </c>
      <c r="L1908" s="2" t="s">
        <v>24</v>
      </c>
      <c r="M1908" s="3">
        <v>15.414</v>
      </c>
      <c r="N1908">
        <v>1</v>
      </c>
      <c r="O1908">
        <v>1.5414000000000001E-2</v>
      </c>
      <c r="P1908" s="2" t="s">
        <v>1246</v>
      </c>
      <c r="Q1908" t="s">
        <v>5816</v>
      </c>
      <c r="R1908" t="s">
        <v>1044</v>
      </c>
      <c r="S1908" t="s">
        <v>2279</v>
      </c>
      <c r="T1908" t="s">
        <v>2599</v>
      </c>
      <c r="U1908">
        <v>45.425213530092151</v>
      </c>
      <c r="V1908" t="s">
        <v>1047</v>
      </c>
      <c r="W1908" t="s">
        <v>1047</v>
      </c>
    </row>
    <row r="1909" spans="1:23" x14ac:dyDescent="0.3">
      <c r="A1909" t="s">
        <v>1036</v>
      </c>
      <c r="B1909" t="s">
        <v>624</v>
      </c>
      <c r="C1909" t="s">
        <v>624</v>
      </c>
      <c r="D1909">
        <v>57858</v>
      </c>
      <c r="E1909" t="s">
        <v>7991</v>
      </c>
      <c r="F1909" t="s">
        <v>1143</v>
      </c>
      <c r="G1909" s="1" t="s">
        <v>2058</v>
      </c>
      <c r="H1909">
        <v>45776.439334594907</v>
      </c>
      <c r="I1909" t="s">
        <v>1128</v>
      </c>
      <c r="J1909">
        <v>100</v>
      </c>
      <c r="K1909" t="s">
        <v>15</v>
      </c>
      <c r="L1909" s="2" t="s">
        <v>24</v>
      </c>
      <c r="M1909" s="3">
        <v>41</v>
      </c>
      <c r="N1909">
        <v>1</v>
      </c>
      <c r="O1909">
        <v>4.1000000000000002E-2</v>
      </c>
      <c r="P1909" s="2" t="s">
        <v>1111</v>
      </c>
      <c r="Q1909" t="s">
        <v>5816</v>
      </c>
      <c r="R1909" t="s">
        <v>1044</v>
      </c>
      <c r="S1909" t="s">
        <v>1047</v>
      </c>
      <c r="T1909" t="s">
        <v>1118</v>
      </c>
      <c r="U1909">
        <v>72.309397361110314</v>
      </c>
      <c r="V1909" t="s">
        <v>1047</v>
      </c>
      <c r="W1909" t="s">
        <v>1047</v>
      </c>
    </row>
    <row r="1910" spans="1:23" x14ac:dyDescent="0.3">
      <c r="A1910" t="s">
        <v>1036</v>
      </c>
      <c r="B1910" t="s">
        <v>332</v>
      </c>
      <c r="C1910" t="s">
        <v>332</v>
      </c>
      <c r="D1910">
        <v>44439</v>
      </c>
      <c r="E1910" t="s">
        <v>7992</v>
      </c>
      <c r="F1910" t="s">
        <v>3287</v>
      </c>
      <c r="G1910" s="1" t="s">
        <v>7993</v>
      </c>
      <c r="H1910">
        <v>45770.689899363417</v>
      </c>
      <c r="I1910" t="s">
        <v>7994</v>
      </c>
      <c r="J1910">
        <v>90</v>
      </c>
      <c r="K1910" t="s">
        <v>15</v>
      </c>
      <c r="L1910" s="2" t="s">
        <v>24</v>
      </c>
      <c r="M1910" s="3">
        <v>15.414</v>
      </c>
      <c r="N1910">
        <v>1</v>
      </c>
      <c r="O1910">
        <v>1.5414000000000001E-2</v>
      </c>
      <c r="P1910" s="2" t="s">
        <v>1246</v>
      </c>
      <c r="Q1910" t="s">
        <v>7757</v>
      </c>
      <c r="R1910" t="s">
        <v>1729</v>
      </c>
      <c r="S1910" t="s">
        <v>1196</v>
      </c>
      <c r="T1910" t="s">
        <v>2958</v>
      </c>
      <c r="U1910">
        <v>55.082953425924643</v>
      </c>
      <c r="V1910" t="s">
        <v>1047</v>
      </c>
      <c r="W1910" t="s">
        <v>1047</v>
      </c>
    </row>
    <row r="1911" spans="1:23" x14ac:dyDescent="0.3">
      <c r="A1911" t="s">
        <v>1036</v>
      </c>
      <c r="B1911" t="s">
        <v>626</v>
      </c>
      <c r="C1911" t="s">
        <v>626</v>
      </c>
      <c r="D1911">
        <v>57861</v>
      </c>
      <c r="E1911" t="s">
        <v>7995</v>
      </c>
      <c r="F1911" t="s">
        <v>7996</v>
      </c>
      <c r="G1911" s="1" t="s">
        <v>5124</v>
      </c>
      <c r="H1911">
        <v>45768.624235891213</v>
      </c>
      <c r="I1911" t="s">
        <v>7997</v>
      </c>
      <c r="J1911">
        <v>100</v>
      </c>
      <c r="K1911" t="s">
        <v>15</v>
      </c>
      <c r="L1911" s="2" t="s">
        <v>24</v>
      </c>
      <c r="M1911" s="3">
        <v>44</v>
      </c>
      <c r="N1911">
        <v>1</v>
      </c>
      <c r="O1911">
        <v>4.3999999999999997E-2</v>
      </c>
      <c r="P1911" s="2" t="s">
        <v>1184</v>
      </c>
      <c r="Q1911" t="s">
        <v>7886</v>
      </c>
      <c r="R1911" t="s">
        <v>1729</v>
      </c>
      <c r="S1911" t="s">
        <v>2475</v>
      </c>
      <c r="T1911" t="s">
        <v>1554</v>
      </c>
      <c r="U1911">
        <v>63.838269826388569</v>
      </c>
      <c r="V1911" t="s">
        <v>1047</v>
      </c>
      <c r="W1911" t="s">
        <v>1047</v>
      </c>
    </row>
    <row r="1912" spans="1:23" x14ac:dyDescent="0.3">
      <c r="A1912" t="s">
        <v>1036</v>
      </c>
      <c r="B1912" t="s">
        <v>626</v>
      </c>
      <c r="C1912" t="s">
        <v>626</v>
      </c>
      <c r="D1912">
        <v>57436</v>
      </c>
      <c r="E1912" t="s">
        <v>7998</v>
      </c>
      <c r="F1912" t="s">
        <v>7999</v>
      </c>
      <c r="G1912" s="1" t="s">
        <v>1139</v>
      </c>
      <c r="H1912">
        <v>45768.578285960648</v>
      </c>
      <c r="I1912" t="s">
        <v>8000</v>
      </c>
      <c r="J1912">
        <v>90</v>
      </c>
      <c r="K1912" t="s">
        <v>15</v>
      </c>
      <c r="L1912" s="2" t="s">
        <v>24</v>
      </c>
      <c r="M1912" s="3">
        <v>44</v>
      </c>
      <c r="N1912">
        <v>1</v>
      </c>
      <c r="O1912">
        <v>4.3999999999999997E-2</v>
      </c>
      <c r="P1912" s="2" t="s">
        <v>1184</v>
      </c>
      <c r="Q1912" t="s">
        <v>7886</v>
      </c>
      <c r="R1912" t="s">
        <v>1044</v>
      </c>
      <c r="S1912" t="s">
        <v>2475</v>
      </c>
      <c r="T1912" t="s">
        <v>1187</v>
      </c>
      <c r="U1912">
        <v>61.671556145833158</v>
      </c>
      <c r="V1912" t="s">
        <v>1047</v>
      </c>
      <c r="W1912" t="s">
        <v>1047</v>
      </c>
    </row>
    <row r="1913" spans="1:23" x14ac:dyDescent="0.3">
      <c r="A1913" t="s">
        <v>1036</v>
      </c>
      <c r="B1913" t="s">
        <v>455</v>
      </c>
      <c r="C1913" t="s">
        <v>455</v>
      </c>
      <c r="D1913">
        <v>57074</v>
      </c>
      <c r="E1913" t="s">
        <v>8001</v>
      </c>
      <c r="F1913" t="s">
        <v>8002</v>
      </c>
      <c r="G1913" s="1" t="s">
        <v>8003</v>
      </c>
      <c r="H1913">
        <v>45767.574617604158</v>
      </c>
      <c r="I1913" t="s">
        <v>1128</v>
      </c>
      <c r="J1913">
        <v>90</v>
      </c>
      <c r="K1913" t="s">
        <v>15</v>
      </c>
      <c r="L1913" s="2" t="s">
        <v>24</v>
      </c>
      <c r="M1913" s="3">
        <v>40.200000000000003</v>
      </c>
      <c r="N1913">
        <v>1</v>
      </c>
      <c r="O1913">
        <v>4.0200000000000007E-2</v>
      </c>
      <c r="P1913" s="2" t="s">
        <v>2258</v>
      </c>
      <c r="Q1913" t="s">
        <v>5816</v>
      </c>
      <c r="R1913" t="s">
        <v>1044</v>
      </c>
      <c r="S1913" t="s">
        <v>1047</v>
      </c>
      <c r="T1913" t="s">
        <v>1805</v>
      </c>
      <c r="U1913">
        <v>79.428566898146528</v>
      </c>
      <c r="V1913" t="s">
        <v>1047</v>
      </c>
      <c r="W1913" t="s">
        <v>1047</v>
      </c>
    </row>
    <row r="1914" spans="1:23" x14ac:dyDescent="0.3">
      <c r="A1914" t="s">
        <v>1036</v>
      </c>
      <c r="B1914" t="s">
        <v>133</v>
      </c>
      <c r="C1914" t="s">
        <v>133</v>
      </c>
      <c r="D1914">
        <v>59539</v>
      </c>
      <c r="E1914" t="s">
        <v>8004</v>
      </c>
      <c r="F1914" t="s">
        <v>1291</v>
      </c>
      <c r="G1914" s="1" t="s">
        <v>8005</v>
      </c>
      <c r="H1914">
        <v>45764.591586689807</v>
      </c>
      <c r="I1914" t="s">
        <v>1128</v>
      </c>
      <c r="J1914">
        <v>100</v>
      </c>
      <c r="K1914" t="s">
        <v>15</v>
      </c>
      <c r="L1914" s="2" t="s">
        <v>24</v>
      </c>
      <c r="M1914" s="3">
        <v>49.66</v>
      </c>
      <c r="N1914">
        <v>1</v>
      </c>
      <c r="O1914">
        <v>4.9660000000000003E-2</v>
      </c>
      <c r="P1914" s="2" t="s">
        <v>1446</v>
      </c>
      <c r="Q1914" t="s">
        <v>5816</v>
      </c>
      <c r="R1914" t="s">
        <v>1044</v>
      </c>
      <c r="S1914" t="s">
        <v>1047</v>
      </c>
      <c r="T1914" t="s">
        <v>1113</v>
      </c>
      <c r="U1914">
        <v>57.327100844908273</v>
      </c>
      <c r="V1914" t="s">
        <v>1047</v>
      </c>
      <c r="W1914" t="s">
        <v>1047</v>
      </c>
    </row>
    <row r="1915" spans="1:23" x14ac:dyDescent="0.3">
      <c r="A1915" t="s">
        <v>1036</v>
      </c>
      <c r="B1915" t="s">
        <v>715</v>
      </c>
      <c r="C1915" t="s">
        <v>715</v>
      </c>
      <c r="D1915">
        <v>53675</v>
      </c>
      <c r="E1915" t="s">
        <v>8006</v>
      </c>
      <c r="F1915" t="s">
        <v>8007</v>
      </c>
      <c r="G1915" s="1" t="s">
        <v>2874</v>
      </c>
      <c r="H1915">
        <v>45756.524764178241</v>
      </c>
      <c r="I1915" t="s">
        <v>8008</v>
      </c>
      <c r="J1915">
        <v>80</v>
      </c>
      <c r="K1915" t="s">
        <v>15</v>
      </c>
      <c r="L1915" s="2" t="s">
        <v>24</v>
      </c>
      <c r="M1915" s="3">
        <v>31.6</v>
      </c>
      <c r="N1915">
        <v>1</v>
      </c>
      <c r="O1915">
        <v>3.1600000000000003E-2</v>
      </c>
      <c r="P1915" s="2" t="s">
        <v>2403</v>
      </c>
      <c r="Q1915" t="s">
        <v>8009</v>
      </c>
      <c r="R1915" t="s">
        <v>1044</v>
      </c>
      <c r="S1915" t="s">
        <v>1965</v>
      </c>
      <c r="T1915" t="s">
        <v>2004</v>
      </c>
      <c r="U1915">
        <v>138.17378228009329</v>
      </c>
      <c r="V1915" t="s">
        <v>1047</v>
      </c>
      <c r="W1915" t="s">
        <v>1047</v>
      </c>
    </row>
    <row r="1916" spans="1:23" x14ac:dyDescent="0.3">
      <c r="A1916" t="s">
        <v>1036</v>
      </c>
      <c r="B1916" t="s">
        <v>983</v>
      </c>
      <c r="C1916" t="s">
        <v>983</v>
      </c>
      <c r="D1916">
        <v>51780</v>
      </c>
      <c r="E1916" t="s">
        <v>8010</v>
      </c>
      <c r="F1916" t="s">
        <v>8011</v>
      </c>
      <c r="G1916" s="1" t="s">
        <v>1424</v>
      </c>
      <c r="H1916">
        <v>45756.522190717587</v>
      </c>
      <c r="I1916" t="s">
        <v>8012</v>
      </c>
      <c r="J1916">
        <v>100</v>
      </c>
      <c r="K1916" t="s">
        <v>15</v>
      </c>
      <c r="L1916" s="2" t="s">
        <v>16</v>
      </c>
      <c r="M1916" s="3">
        <v>64</v>
      </c>
      <c r="N1916">
        <v>1</v>
      </c>
      <c r="O1916">
        <v>6.4000000000000001E-2</v>
      </c>
      <c r="P1916" s="2" t="s">
        <v>1047</v>
      </c>
      <c r="Q1916" t="s">
        <v>8009</v>
      </c>
      <c r="R1916" t="s">
        <v>1044</v>
      </c>
      <c r="S1916" t="s">
        <v>1965</v>
      </c>
      <c r="T1916" t="s">
        <v>8013</v>
      </c>
      <c r="U1916">
        <v>183.4575104166652</v>
      </c>
      <c r="V1916" t="s">
        <v>1047</v>
      </c>
      <c r="W1916" t="s">
        <v>1047</v>
      </c>
    </row>
    <row r="1917" spans="1:23" x14ac:dyDescent="0.3">
      <c r="A1917" t="s">
        <v>1036</v>
      </c>
      <c r="B1917" t="s">
        <v>434</v>
      </c>
      <c r="C1917" t="s">
        <v>434</v>
      </c>
      <c r="D1917">
        <v>57568</v>
      </c>
      <c r="E1917" t="s">
        <v>8014</v>
      </c>
      <c r="F1917" t="s">
        <v>6862</v>
      </c>
      <c r="G1917" s="1" t="s">
        <v>2952</v>
      </c>
      <c r="H1917">
        <v>45755.167206157414</v>
      </c>
      <c r="I1917" t="s">
        <v>8015</v>
      </c>
      <c r="J1917">
        <v>100</v>
      </c>
      <c r="K1917" t="s">
        <v>15</v>
      </c>
      <c r="L1917" s="2" t="s">
        <v>24</v>
      </c>
      <c r="M1917" s="3">
        <v>57.1</v>
      </c>
      <c r="N1917">
        <v>1</v>
      </c>
      <c r="O1917">
        <v>5.7099999999999998E-2</v>
      </c>
      <c r="P1917" s="2" t="s">
        <v>1964</v>
      </c>
      <c r="Q1917" t="s">
        <v>7886</v>
      </c>
      <c r="R1917" t="s">
        <v>1729</v>
      </c>
      <c r="S1917" t="s">
        <v>1224</v>
      </c>
      <c r="T1917" t="s">
        <v>1225</v>
      </c>
      <c r="U1917">
        <v>76.528479421293014</v>
      </c>
      <c r="V1917" t="s">
        <v>1047</v>
      </c>
      <c r="W1917" t="s">
        <v>1047</v>
      </c>
    </row>
    <row r="1918" spans="1:23" x14ac:dyDescent="0.3">
      <c r="A1918" t="s">
        <v>1036</v>
      </c>
      <c r="B1918" t="s">
        <v>434</v>
      </c>
      <c r="C1918" t="s">
        <v>434</v>
      </c>
      <c r="D1918">
        <v>59135</v>
      </c>
      <c r="E1918" t="s">
        <v>8016</v>
      </c>
      <c r="F1918" t="s">
        <v>3329</v>
      </c>
      <c r="G1918" s="1" t="s">
        <v>8017</v>
      </c>
      <c r="H1918">
        <v>45755.146608460651</v>
      </c>
      <c r="I1918" t="s">
        <v>8018</v>
      </c>
      <c r="J1918">
        <v>100</v>
      </c>
      <c r="K1918" t="s">
        <v>15</v>
      </c>
      <c r="L1918" s="2" t="s">
        <v>24</v>
      </c>
      <c r="M1918" s="3">
        <v>57.1</v>
      </c>
      <c r="N1918">
        <v>1</v>
      </c>
      <c r="O1918">
        <v>5.7099999999999998E-2</v>
      </c>
      <c r="P1918" s="2" t="s">
        <v>1964</v>
      </c>
      <c r="Q1918" t="s">
        <v>7886</v>
      </c>
      <c r="R1918" t="s">
        <v>1044</v>
      </c>
      <c r="S1918" t="s">
        <v>1224</v>
      </c>
      <c r="T1918" t="s">
        <v>1155</v>
      </c>
      <c r="U1918">
        <v>71.196135995371151</v>
      </c>
      <c r="V1918" t="s">
        <v>1047</v>
      </c>
      <c r="W1918" t="s">
        <v>1047</v>
      </c>
    </row>
    <row r="1919" spans="1:23" x14ac:dyDescent="0.3">
      <c r="A1919" t="s">
        <v>1036</v>
      </c>
      <c r="B1919" t="s">
        <v>390</v>
      </c>
      <c r="C1919" t="s">
        <v>390</v>
      </c>
      <c r="D1919">
        <v>46549</v>
      </c>
      <c r="E1919" t="s">
        <v>8019</v>
      </c>
      <c r="F1919" t="s">
        <v>8020</v>
      </c>
      <c r="G1919" s="1" t="s">
        <v>8021</v>
      </c>
      <c r="H1919">
        <v>45496.669458634256</v>
      </c>
      <c r="I1919" t="s">
        <v>8022</v>
      </c>
      <c r="J1919">
        <v>90</v>
      </c>
      <c r="K1919" t="s">
        <v>15</v>
      </c>
      <c r="L1919" s="2" t="s">
        <v>24</v>
      </c>
      <c r="M1919" s="3">
        <v>37.5</v>
      </c>
      <c r="N1919">
        <v>1</v>
      </c>
      <c r="O1919">
        <v>3.7499999999999999E-2</v>
      </c>
      <c r="P1919" s="2" t="s">
        <v>4112</v>
      </c>
      <c r="Q1919" t="s">
        <v>8023</v>
      </c>
      <c r="R1919" t="s">
        <v>1729</v>
      </c>
      <c r="S1919" t="s">
        <v>5514</v>
      </c>
      <c r="T1919" t="s">
        <v>8024</v>
      </c>
      <c r="U1919">
        <v>369.91653502314881</v>
      </c>
      <c r="V1919" t="s">
        <v>1047</v>
      </c>
      <c r="W1919" t="s">
        <v>1047</v>
      </c>
    </row>
    <row r="1920" spans="1:23" x14ac:dyDescent="0.3">
      <c r="A1920" t="s">
        <v>1036</v>
      </c>
      <c r="B1920" t="s">
        <v>757</v>
      </c>
      <c r="C1920" t="s">
        <v>757</v>
      </c>
      <c r="D1920">
        <v>31902</v>
      </c>
      <c r="E1920" t="s">
        <v>8025</v>
      </c>
      <c r="F1920" t="s">
        <v>8026</v>
      </c>
      <c r="G1920" s="1" t="s">
        <v>3260</v>
      </c>
      <c r="H1920">
        <v>45435.560003946761</v>
      </c>
      <c r="I1920" t="s">
        <v>8027</v>
      </c>
      <c r="J1920">
        <v>90</v>
      </c>
      <c r="K1920" t="s">
        <v>15</v>
      </c>
      <c r="L1920" s="2" t="s">
        <v>24</v>
      </c>
      <c r="M1920" s="3">
        <v>54.4</v>
      </c>
      <c r="N1920">
        <v>1</v>
      </c>
      <c r="O1920">
        <v>5.4399999999999997E-2</v>
      </c>
      <c r="P1920" s="2" t="s">
        <v>1047</v>
      </c>
      <c r="Q1920" t="s">
        <v>8028</v>
      </c>
      <c r="R1920" t="s">
        <v>1044</v>
      </c>
      <c r="S1920" t="s">
        <v>3928</v>
      </c>
      <c r="T1920" t="s">
        <v>8029</v>
      </c>
      <c r="U1920">
        <v>692.40266609953687</v>
      </c>
      <c r="V1920" t="s">
        <v>1047</v>
      </c>
      <c r="W1920" t="s">
        <v>1047</v>
      </c>
    </row>
    <row r="1921" spans="1:23" x14ac:dyDescent="0.3">
      <c r="A1921" t="s">
        <v>1036</v>
      </c>
      <c r="B1921" t="s">
        <v>1642</v>
      </c>
      <c r="C1921" t="s">
        <v>253</v>
      </c>
      <c r="D1921">
        <v>61369</v>
      </c>
      <c r="E1921" t="s">
        <v>8030</v>
      </c>
      <c r="F1921" t="s">
        <v>2836</v>
      </c>
      <c r="G1921" s="1" t="s">
        <v>4465</v>
      </c>
      <c r="H1921">
        <v>45815.697858240739</v>
      </c>
      <c r="I1921" t="s">
        <v>8031</v>
      </c>
      <c r="J1921">
        <v>50</v>
      </c>
      <c r="K1921" t="s">
        <v>3991</v>
      </c>
      <c r="L1921" s="2" t="s">
        <v>12</v>
      </c>
      <c r="M1921" s="3">
        <v>211</v>
      </c>
      <c r="N1921">
        <v>1</v>
      </c>
      <c r="O1921">
        <v>0.21099999999999999</v>
      </c>
      <c r="P1921" s="2" t="s">
        <v>1647</v>
      </c>
      <c r="Q1921" t="s">
        <v>2854</v>
      </c>
      <c r="R1921" t="s">
        <v>1729</v>
      </c>
      <c r="S1921" t="s">
        <v>1045</v>
      </c>
      <c r="T1921" t="s">
        <v>2228</v>
      </c>
      <c r="U1921">
        <v>25.516018229165638</v>
      </c>
      <c r="V1921" t="s">
        <v>1306</v>
      </c>
      <c r="W1921" t="s">
        <v>1649</v>
      </c>
    </row>
    <row r="1922" spans="1:23" x14ac:dyDescent="0.3">
      <c r="A1922" t="s">
        <v>1036</v>
      </c>
      <c r="B1922" t="s">
        <v>1846</v>
      </c>
      <c r="C1922" t="s">
        <v>174</v>
      </c>
      <c r="D1922">
        <v>61100</v>
      </c>
      <c r="E1922" t="s">
        <v>8032</v>
      </c>
      <c r="F1922" t="s">
        <v>8033</v>
      </c>
      <c r="G1922" s="1" t="s">
        <v>8034</v>
      </c>
      <c r="H1922">
        <v>45815.631411354167</v>
      </c>
      <c r="I1922" t="s">
        <v>8035</v>
      </c>
      <c r="J1922">
        <v>60</v>
      </c>
      <c r="K1922" t="s">
        <v>3991</v>
      </c>
      <c r="L1922" s="2" t="s">
        <v>12</v>
      </c>
      <c r="M1922" s="3">
        <v>117</v>
      </c>
      <c r="N1922">
        <v>1</v>
      </c>
      <c r="O1922">
        <v>0.11700000000000001</v>
      </c>
      <c r="P1922" s="2" t="s">
        <v>1047</v>
      </c>
      <c r="Q1922" t="s">
        <v>2854</v>
      </c>
      <c r="R1922" t="s">
        <v>1044</v>
      </c>
      <c r="S1922" t="s">
        <v>1045</v>
      </c>
      <c r="T1922" t="s">
        <v>1225</v>
      </c>
      <c r="U1922">
        <v>76.468684212959488</v>
      </c>
      <c r="V1922" t="s">
        <v>1306</v>
      </c>
      <c r="W1922" t="s">
        <v>2610</v>
      </c>
    </row>
    <row r="1923" spans="1:23" x14ac:dyDescent="0.3">
      <c r="A1923" t="s">
        <v>1036</v>
      </c>
      <c r="B1923" t="s">
        <v>1910</v>
      </c>
      <c r="C1923" t="s">
        <v>103</v>
      </c>
      <c r="D1923">
        <v>59606</v>
      </c>
      <c r="E1923" t="s">
        <v>8036</v>
      </c>
      <c r="F1923" t="s">
        <v>8037</v>
      </c>
      <c r="G1923" s="1" t="s">
        <v>4707</v>
      </c>
      <c r="H1923">
        <v>45815.515322557869</v>
      </c>
      <c r="I1923" t="s">
        <v>8038</v>
      </c>
      <c r="J1923">
        <v>80</v>
      </c>
      <c r="K1923" t="s">
        <v>3991</v>
      </c>
      <c r="L1923" s="2" t="s">
        <v>12</v>
      </c>
      <c r="M1923" s="3">
        <v>39.5</v>
      </c>
      <c r="N1923">
        <v>1</v>
      </c>
      <c r="O1923">
        <v>3.95E-2</v>
      </c>
      <c r="P1923" s="2" t="s">
        <v>1655</v>
      </c>
      <c r="Q1923" t="s">
        <v>2854</v>
      </c>
      <c r="R1923" t="s">
        <v>1044</v>
      </c>
      <c r="S1923" t="s">
        <v>1045</v>
      </c>
      <c r="T1923" t="s">
        <v>2004</v>
      </c>
      <c r="U1923">
        <v>138.4491042476875</v>
      </c>
      <c r="V1923" t="s">
        <v>1449</v>
      </c>
      <c r="W1923" t="s">
        <v>1918</v>
      </c>
    </row>
    <row r="1924" spans="1:23" x14ac:dyDescent="0.3">
      <c r="A1924" t="s">
        <v>1036</v>
      </c>
      <c r="B1924" t="s">
        <v>1910</v>
      </c>
      <c r="C1924" t="s">
        <v>103</v>
      </c>
      <c r="D1924">
        <v>58001</v>
      </c>
      <c r="E1924" t="s">
        <v>8039</v>
      </c>
      <c r="F1924" t="s">
        <v>8040</v>
      </c>
      <c r="G1924" s="1" t="s">
        <v>5252</v>
      </c>
      <c r="H1924">
        <v>45815.515070821762</v>
      </c>
      <c r="I1924" t="s">
        <v>8041</v>
      </c>
      <c r="J1924">
        <v>80</v>
      </c>
      <c r="K1924" t="s">
        <v>3991</v>
      </c>
      <c r="L1924" s="2" t="s">
        <v>12</v>
      </c>
      <c r="M1924" s="3">
        <v>39.5</v>
      </c>
      <c r="N1924">
        <v>1</v>
      </c>
      <c r="O1924">
        <v>3.95E-2</v>
      </c>
      <c r="P1924" s="2" t="s">
        <v>1655</v>
      </c>
      <c r="Q1924" t="s">
        <v>2854</v>
      </c>
      <c r="R1924" t="s">
        <v>1044</v>
      </c>
      <c r="S1924" t="s">
        <v>1045</v>
      </c>
      <c r="T1924" t="s">
        <v>3232</v>
      </c>
      <c r="U1924">
        <v>123.2383799768504</v>
      </c>
      <c r="V1924" t="s">
        <v>1524</v>
      </c>
      <c r="W1924" t="s">
        <v>1657</v>
      </c>
    </row>
    <row r="1925" spans="1:23" x14ac:dyDescent="0.3">
      <c r="A1925" t="s">
        <v>1036</v>
      </c>
      <c r="B1925" t="s">
        <v>1910</v>
      </c>
      <c r="C1925" t="s">
        <v>103</v>
      </c>
      <c r="D1925">
        <v>59606</v>
      </c>
      <c r="E1925" t="s">
        <v>8042</v>
      </c>
      <c r="F1925" t="s">
        <v>6777</v>
      </c>
      <c r="G1925" s="1" t="s">
        <v>5228</v>
      </c>
      <c r="H1925">
        <v>45815.514873680557</v>
      </c>
      <c r="I1925" t="s">
        <v>8043</v>
      </c>
      <c r="J1925">
        <v>80</v>
      </c>
      <c r="K1925" t="s">
        <v>3991</v>
      </c>
      <c r="L1925" s="2" t="s">
        <v>12</v>
      </c>
      <c r="M1925" s="3">
        <v>39.5</v>
      </c>
      <c r="N1925">
        <v>1</v>
      </c>
      <c r="O1925">
        <v>3.95E-2</v>
      </c>
      <c r="P1925" s="2" t="s">
        <v>1655</v>
      </c>
      <c r="Q1925" t="s">
        <v>2854</v>
      </c>
      <c r="R1925" t="s">
        <v>1044</v>
      </c>
      <c r="S1925" t="s">
        <v>1045</v>
      </c>
      <c r="T1925" t="s">
        <v>1782</v>
      </c>
      <c r="U1925">
        <v>122.4206109375009</v>
      </c>
      <c r="V1925" t="s">
        <v>1449</v>
      </c>
      <c r="W1925" t="s">
        <v>1918</v>
      </c>
    </row>
    <row r="1926" spans="1:23" x14ac:dyDescent="0.3">
      <c r="A1926" t="s">
        <v>1036</v>
      </c>
      <c r="B1926" t="s">
        <v>1910</v>
      </c>
      <c r="C1926" t="s">
        <v>103</v>
      </c>
      <c r="D1926">
        <v>59606</v>
      </c>
      <c r="E1926" t="s">
        <v>8044</v>
      </c>
      <c r="F1926" t="s">
        <v>2400</v>
      </c>
      <c r="G1926" s="1" t="s">
        <v>7931</v>
      </c>
      <c r="H1926">
        <v>45815.514606747689</v>
      </c>
      <c r="I1926" t="s">
        <v>8045</v>
      </c>
      <c r="J1926">
        <v>80</v>
      </c>
      <c r="K1926" t="s">
        <v>3991</v>
      </c>
      <c r="L1926" s="2" t="s">
        <v>12</v>
      </c>
      <c r="M1926" s="3">
        <v>39.5</v>
      </c>
      <c r="N1926">
        <v>1</v>
      </c>
      <c r="O1926">
        <v>3.95E-2</v>
      </c>
      <c r="P1926" s="2" t="s">
        <v>1655</v>
      </c>
      <c r="Q1926" t="s">
        <v>2854</v>
      </c>
      <c r="R1926" t="s">
        <v>1044</v>
      </c>
      <c r="S1926" t="s">
        <v>1045</v>
      </c>
      <c r="T1926" t="s">
        <v>2405</v>
      </c>
      <c r="U1926">
        <v>140.89124629629799</v>
      </c>
      <c r="V1926" t="s">
        <v>1449</v>
      </c>
      <c r="W1926" t="s">
        <v>1918</v>
      </c>
    </row>
    <row r="1927" spans="1:23" x14ac:dyDescent="0.3">
      <c r="A1927" t="s">
        <v>1036</v>
      </c>
      <c r="B1927" t="s">
        <v>1910</v>
      </c>
      <c r="C1927" t="s">
        <v>103</v>
      </c>
      <c r="D1927">
        <v>58001</v>
      </c>
      <c r="E1927" t="s">
        <v>8046</v>
      </c>
      <c r="F1927" t="s">
        <v>3568</v>
      </c>
      <c r="G1927" s="1" t="s">
        <v>8047</v>
      </c>
      <c r="H1927">
        <v>45815.509510266202</v>
      </c>
      <c r="I1927" t="s">
        <v>8048</v>
      </c>
      <c r="J1927">
        <v>80</v>
      </c>
      <c r="K1927" t="s">
        <v>3991</v>
      </c>
      <c r="L1927" s="2" t="s">
        <v>12</v>
      </c>
      <c r="M1927" s="3">
        <v>39.5</v>
      </c>
      <c r="N1927">
        <v>1</v>
      </c>
      <c r="O1927">
        <v>3.95E-2</v>
      </c>
      <c r="P1927" s="2" t="s">
        <v>1655</v>
      </c>
      <c r="Q1927" t="s">
        <v>2854</v>
      </c>
      <c r="R1927" t="s">
        <v>1044</v>
      </c>
      <c r="S1927" t="s">
        <v>1045</v>
      </c>
      <c r="T1927" t="s">
        <v>1225</v>
      </c>
      <c r="U1927">
        <v>76.106297083329991</v>
      </c>
      <c r="V1927" t="s">
        <v>1524</v>
      </c>
      <c r="W1927" t="s">
        <v>1657</v>
      </c>
    </row>
    <row r="1928" spans="1:23" x14ac:dyDescent="0.3">
      <c r="A1928" t="s">
        <v>1036</v>
      </c>
      <c r="B1928" t="s">
        <v>1910</v>
      </c>
      <c r="C1928" t="s">
        <v>103</v>
      </c>
      <c r="D1928">
        <v>59606</v>
      </c>
      <c r="E1928" t="s">
        <v>8049</v>
      </c>
      <c r="F1928" t="s">
        <v>6657</v>
      </c>
      <c r="G1928" s="1" t="s">
        <v>3346</v>
      </c>
      <c r="H1928">
        <v>45815.509047974541</v>
      </c>
      <c r="I1928" t="s">
        <v>8050</v>
      </c>
      <c r="J1928">
        <v>80</v>
      </c>
      <c r="K1928" t="s">
        <v>3991</v>
      </c>
      <c r="L1928" s="2" t="s">
        <v>12</v>
      </c>
      <c r="M1928" s="3">
        <v>39.5</v>
      </c>
      <c r="N1928">
        <v>1</v>
      </c>
      <c r="O1928">
        <v>3.95E-2</v>
      </c>
      <c r="P1928" s="2" t="s">
        <v>1655</v>
      </c>
      <c r="Q1928" t="s">
        <v>2854</v>
      </c>
      <c r="R1928" t="s">
        <v>1044</v>
      </c>
      <c r="S1928" t="s">
        <v>1045</v>
      </c>
      <c r="T1928" t="s">
        <v>1298</v>
      </c>
      <c r="U1928">
        <v>52.112852835649392</v>
      </c>
      <c r="V1928" t="s">
        <v>1449</v>
      </c>
      <c r="W1928" t="s">
        <v>1918</v>
      </c>
    </row>
    <row r="1929" spans="1:23" x14ac:dyDescent="0.3">
      <c r="A1929" t="s">
        <v>1036</v>
      </c>
      <c r="B1929" t="s">
        <v>2742</v>
      </c>
      <c r="C1929" t="s">
        <v>103</v>
      </c>
      <c r="D1929">
        <v>56679</v>
      </c>
      <c r="E1929" t="s">
        <v>8051</v>
      </c>
      <c r="F1929" t="s">
        <v>7791</v>
      </c>
      <c r="G1929" s="1" t="s">
        <v>8052</v>
      </c>
      <c r="H1929">
        <v>45815.508377916667</v>
      </c>
      <c r="I1929" t="s">
        <v>8053</v>
      </c>
      <c r="J1929">
        <v>80</v>
      </c>
      <c r="K1929" t="s">
        <v>3991</v>
      </c>
      <c r="L1929" s="2" t="s">
        <v>12</v>
      </c>
      <c r="M1929" s="3">
        <v>39.5</v>
      </c>
      <c r="N1929">
        <v>1</v>
      </c>
      <c r="O1929">
        <v>3.95E-2</v>
      </c>
      <c r="P1929" s="2" t="s">
        <v>1655</v>
      </c>
      <c r="Q1929" t="s">
        <v>2854</v>
      </c>
      <c r="R1929" t="s">
        <v>1729</v>
      </c>
      <c r="S1929" t="s">
        <v>1045</v>
      </c>
      <c r="T1929" t="s">
        <v>1298</v>
      </c>
      <c r="U1929">
        <v>52.395497002318727</v>
      </c>
      <c r="V1929" t="s">
        <v>1524</v>
      </c>
      <c r="W1929" t="s">
        <v>1799</v>
      </c>
    </row>
    <row r="1930" spans="1:23" x14ac:dyDescent="0.3">
      <c r="A1930" t="s">
        <v>1036</v>
      </c>
      <c r="B1930" t="s">
        <v>2742</v>
      </c>
      <c r="C1930" t="s">
        <v>103</v>
      </c>
      <c r="D1930">
        <v>56679</v>
      </c>
      <c r="E1930" t="s">
        <v>8054</v>
      </c>
      <c r="F1930" t="s">
        <v>4040</v>
      </c>
      <c r="G1930" s="1" t="s">
        <v>3491</v>
      </c>
      <c r="H1930">
        <v>45815.508130127317</v>
      </c>
      <c r="I1930" t="s">
        <v>8055</v>
      </c>
      <c r="J1930">
        <v>80</v>
      </c>
      <c r="K1930" t="s">
        <v>3991</v>
      </c>
      <c r="L1930" s="2" t="s">
        <v>12</v>
      </c>
      <c r="M1930" s="3">
        <v>39.5</v>
      </c>
      <c r="N1930">
        <v>1</v>
      </c>
      <c r="O1930">
        <v>3.95E-2</v>
      </c>
      <c r="P1930" s="2" t="s">
        <v>1655</v>
      </c>
      <c r="Q1930" t="s">
        <v>2854</v>
      </c>
      <c r="R1930" t="s">
        <v>1044</v>
      </c>
      <c r="S1930" t="s">
        <v>1045</v>
      </c>
      <c r="T1930" t="s">
        <v>1917</v>
      </c>
      <c r="U1930">
        <v>120.7824305208342</v>
      </c>
      <c r="V1930" t="s">
        <v>1524</v>
      </c>
      <c r="W1930" t="s">
        <v>1799</v>
      </c>
    </row>
    <row r="1931" spans="1:23" x14ac:dyDescent="0.3">
      <c r="A1931" t="s">
        <v>1036</v>
      </c>
      <c r="B1931" t="s">
        <v>1910</v>
      </c>
      <c r="C1931" t="s">
        <v>103</v>
      </c>
      <c r="D1931">
        <v>59606</v>
      </c>
      <c r="E1931" t="s">
        <v>8056</v>
      </c>
      <c r="F1931" t="s">
        <v>3353</v>
      </c>
      <c r="G1931" s="1" t="s">
        <v>3989</v>
      </c>
      <c r="H1931">
        <v>45815.501839814817</v>
      </c>
      <c r="I1931" t="s">
        <v>8057</v>
      </c>
      <c r="J1931">
        <v>80</v>
      </c>
      <c r="K1931" t="s">
        <v>3991</v>
      </c>
      <c r="L1931" s="2" t="s">
        <v>12</v>
      </c>
      <c r="M1931" s="3">
        <v>39.5</v>
      </c>
      <c r="N1931">
        <v>1</v>
      </c>
      <c r="O1931">
        <v>3.95E-2</v>
      </c>
      <c r="P1931" s="2" t="s">
        <v>1655</v>
      </c>
      <c r="Q1931" t="s">
        <v>2854</v>
      </c>
      <c r="R1931" t="s">
        <v>1044</v>
      </c>
      <c r="S1931" t="s">
        <v>1045</v>
      </c>
      <c r="T1931" t="s">
        <v>1225</v>
      </c>
      <c r="U1931">
        <v>76.38284570601536</v>
      </c>
      <c r="V1931" t="s">
        <v>1449</v>
      </c>
      <c r="W1931" t="s">
        <v>1918</v>
      </c>
    </row>
    <row r="1932" spans="1:23" x14ac:dyDescent="0.3">
      <c r="A1932" t="s">
        <v>1036</v>
      </c>
      <c r="B1932" t="s">
        <v>1910</v>
      </c>
      <c r="C1932" t="s">
        <v>103</v>
      </c>
      <c r="D1932">
        <v>59606</v>
      </c>
      <c r="E1932" t="s">
        <v>8058</v>
      </c>
      <c r="F1932" t="s">
        <v>5040</v>
      </c>
      <c r="G1932" s="1" t="s">
        <v>3236</v>
      </c>
      <c r="H1932">
        <v>45815.501657326393</v>
      </c>
      <c r="I1932" t="s">
        <v>8059</v>
      </c>
      <c r="J1932">
        <v>80</v>
      </c>
      <c r="K1932" t="s">
        <v>3991</v>
      </c>
      <c r="L1932" s="2" t="s">
        <v>12</v>
      </c>
      <c r="M1932" s="3">
        <v>39.5</v>
      </c>
      <c r="N1932">
        <v>1</v>
      </c>
      <c r="O1932">
        <v>3.95E-2</v>
      </c>
      <c r="P1932" s="2" t="s">
        <v>1655</v>
      </c>
      <c r="Q1932" t="s">
        <v>2854</v>
      </c>
      <c r="R1932" t="s">
        <v>1044</v>
      </c>
      <c r="S1932" t="s">
        <v>1045</v>
      </c>
      <c r="T1932" t="s">
        <v>1225</v>
      </c>
      <c r="U1932">
        <v>76.259124259260716</v>
      </c>
      <c r="V1932" t="s">
        <v>1449</v>
      </c>
      <c r="W1932" t="s">
        <v>1918</v>
      </c>
    </row>
    <row r="1933" spans="1:23" x14ac:dyDescent="0.3">
      <c r="A1933" t="s">
        <v>1036</v>
      </c>
      <c r="B1933" t="s">
        <v>1910</v>
      </c>
      <c r="C1933" t="s">
        <v>103</v>
      </c>
      <c r="D1933">
        <v>58001</v>
      </c>
      <c r="E1933" t="s">
        <v>8060</v>
      </c>
      <c r="F1933" t="s">
        <v>3568</v>
      </c>
      <c r="G1933" s="1" t="s">
        <v>2840</v>
      </c>
      <c r="H1933">
        <v>45815.501477199083</v>
      </c>
      <c r="I1933" t="s">
        <v>8061</v>
      </c>
      <c r="J1933">
        <v>80</v>
      </c>
      <c r="K1933" t="s">
        <v>3991</v>
      </c>
      <c r="L1933" s="2" t="s">
        <v>12</v>
      </c>
      <c r="M1933" s="3">
        <v>39.5</v>
      </c>
      <c r="N1933">
        <v>1</v>
      </c>
      <c r="O1933">
        <v>3.95E-2</v>
      </c>
      <c r="P1933" s="2" t="s">
        <v>1655</v>
      </c>
      <c r="Q1933" t="s">
        <v>2854</v>
      </c>
      <c r="R1933" t="s">
        <v>1044</v>
      </c>
      <c r="S1933" t="s">
        <v>1045</v>
      </c>
      <c r="T1933" t="s">
        <v>1225</v>
      </c>
      <c r="U1933">
        <v>76.103676712962624</v>
      </c>
      <c r="V1933" t="s">
        <v>1524</v>
      </c>
      <c r="W1933" t="s">
        <v>1657</v>
      </c>
    </row>
    <row r="1934" spans="1:23" x14ac:dyDescent="0.3">
      <c r="A1934" t="s">
        <v>1036</v>
      </c>
      <c r="B1934" t="s">
        <v>1910</v>
      </c>
      <c r="C1934" t="s">
        <v>103</v>
      </c>
      <c r="D1934">
        <v>59606</v>
      </c>
      <c r="E1934" t="s">
        <v>8062</v>
      </c>
      <c r="F1934" t="s">
        <v>6073</v>
      </c>
      <c r="G1934" s="1" t="s">
        <v>8063</v>
      </c>
      <c r="H1934">
        <v>45815.50113157407</v>
      </c>
      <c r="I1934" t="s">
        <v>8064</v>
      </c>
      <c r="J1934">
        <v>80</v>
      </c>
      <c r="K1934" t="s">
        <v>3991</v>
      </c>
      <c r="L1934" s="2" t="s">
        <v>12</v>
      </c>
      <c r="M1934" s="3">
        <v>39.5</v>
      </c>
      <c r="N1934">
        <v>1</v>
      </c>
      <c r="O1934">
        <v>3.95E-2</v>
      </c>
      <c r="P1934" s="2" t="s">
        <v>1655</v>
      </c>
      <c r="Q1934" t="s">
        <v>2854</v>
      </c>
      <c r="R1934" t="s">
        <v>1044</v>
      </c>
      <c r="S1934" t="s">
        <v>1045</v>
      </c>
      <c r="T1934" t="s">
        <v>3232</v>
      </c>
      <c r="U1934">
        <v>123.1268201736093</v>
      </c>
      <c r="V1934" t="s">
        <v>1449</v>
      </c>
      <c r="W1934" t="s">
        <v>1918</v>
      </c>
    </row>
    <row r="1935" spans="1:23" x14ac:dyDescent="0.3">
      <c r="A1935" t="s">
        <v>1036</v>
      </c>
      <c r="B1935" t="s">
        <v>2729</v>
      </c>
      <c r="C1935" t="s">
        <v>645</v>
      </c>
      <c r="D1935">
        <v>61167</v>
      </c>
      <c r="E1935" t="s">
        <v>8065</v>
      </c>
      <c r="F1935" t="s">
        <v>8066</v>
      </c>
      <c r="G1935" s="1" t="s">
        <v>6825</v>
      </c>
      <c r="H1935">
        <v>45815.399370844912</v>
      </c>
      <c r="I1935" t="s">
        <v>8067</v>
      </c>
      <c r="J1935">
        <v>60</v>
      </c>
      <c r="K1935" t="s">
        <v>3991</v>
      </c>
      <c r="L1935" s="2" t="s">
        <v>12</v>
      </c>
      <c r="M1935" s="3">
        <v>228.17</v>
      </c>
      <c r="N1935">
        <v>1</v>
      </c>
      <c r="O1935">
        <v>0.22817000000000001</v>
      </c>
      <c r="P1935" s="2" t="s">
        <v>2734</v>
      </c>
      <c r="Q1935" t="s">
        <v>2854</v>
      </c>
      <c r="R1935" t="s">
        <v>1044</v>
      </c>
      <c r="S1935" t="s">
        <v>1045</v>
      </c>
      <c r="T1935" t="s">
        <v>2137</v>
      </c>
      <c r="U1935">
        <v>17.91936638888728</v>
      </c>
      <c r="V1935" t="s">
        <v>2734</v>
      </c>
      <c r="W1935" t="s">
        <v>2633</v>
      </c>
    </row>
    <row r="1936" spans="1:23" x14ac:dyDescent="0.3">
      <c r="A1936" t="s">
        <v>1036</v>
      </c>
      <c r="B1936" t="s">
        <v>1441</v>
      </c>
      <c r="C1936" t="s">
        <v>133</v>
      </c>
      <c r="D1936">
        <v>60843</v>
      </c>
      <c r="E1936" t="s">
        <v>8068</v>
      </c>
      <c r="F1936" t="s">
        <v>8069</v>
      </c>
      <c r="G1936" s="1" t="s">
        <v>8070</v>
      </c>
      <c r="H1936">
        <v>45814.674510740741</v>
      </c>
      <c r="I1936" t="s">
        <v>1128</v>
      </c>
      <c r="J1936">
        <v>80</v>
      </c>
      <c r="K1936" t="s">
        <v>3991</v>
      </c>
      <c r="L1936" s="2" t="s">
        <v>31</v>
      </c>
      <c r="M1936" s="3">
        <v>49.66</v>
      </c>
      <c r="N1936">
        <v>1</v>
      </c>
      <c r="O1936">
        <v>4.9660000000000003E-2</v>
      </c>
      <c r="P1936" s="2" t="s">
        <v>1446</v>
      </c>
      <c r="Q1936" t="s">
        <v>1493</v>
      </c>
      <c r="R1936" t="s">
        <v>1044</v>
      </c>
      <c r="S1936" t="s">
        <v>1047</v>
      </c>
      <c r="T1936" t="s">
        <v>2267</v>
      </c>
      <c r="U1936">
        <v>32.61525966435147</v>
      </c>
      <c r="V1936" t="s">
        <v>1524</v>
      </c>
      <c r="W1936" t="s">
        <v>1525</v>
      </c>
    </row>
    <row r="1937" spans="1:23" x14ac:dyDescent="0.3">
      <c r="A1937" t="s">
        <v>1036</v>
      </c>
      <c r="B1937" t="s">
        <v>1441</v>
      </c>
      <c r="C1937" t="s">
        <v>133</v>
      </c>
      <c r="D1937">
        <v>59847</v>
      </c>
      <c r="E1937" t="s">
        <v>8071</v>
      </c>
      <c r="F1937" t="s">
        <v>4262</v>
      </c>
      <c r="G1937" s="1" t="s">
        <v>8072</v>
      </c>
      <c r="H1937">
        <v>45814.359472638891</v>
      </c>
      <c r="I1937" t="s">
        <v>8073</v>
      </c>
      <c r="J1937">
        <v>60</v>
      </c>
      <c r="K1937" t="s">
        <v>3991</v>
      </c>
      <c r="L1937" s="2" t="s">
        <v>3702</v>
      </c>
      <c r="M1937" s="3">
        <v>49.66</v>
      </c>
      <c r="N1937">
        <v>1</v>
      </c>
      <c r="O1937">
        <v>4.9660000000000003E-2</v>
      </c>
      <c r="P1937" s="2" t="s">
        <v>1446</v>
      </c>
      <c r="Q1937" t="s">
        <v>2854</v>
      </c>
      <c r="R1937" t="s">
        <v>1044</v>
      </c>
      <c r="S1937" t="s">
        <v>1105</v>
      </c>
      <c r="T1937" t="s">
        <v>1355</v>
      </c>
      <c r="U1937">
        <v>23.785802870370389</v>
      </c>
      <c r="V1937" t="s">
        <v>1524</v>
      </c>
      <c r="W1937" t="s">
        <v>1525</v>
      </c>
    </row>
    <row r="1938" spans="1:23" x14ac:dyDescent="0.3">
      <c r="A1938" t="s">
        <v>1036</v>
      </c>
      <c r="B1938" t="s">
        <v>1441</v>
      </c>
      <c r="C1938" t="s">
        <v>133</v>
      </c>
      <c r="D1938">
        <v>60843</v>
      </c>
      <c r="E1938" t="s">
        <v>8074</v>
      </c>
      <c r="F1938" t="s">
        <v>4650</v>
      </c>
      <c r="G1938" s="1" t="s">
        <v>8075</v>
      </c>
      <c r="H1938">
        <v>45814.35926917824</v>
      </c>
      <c r="I1938" t="s">
        <v>8076</v>
      </c>
      <c r="J1938">
        <v>60</v>
      </c>
      <c r="K1938" t="s">
        <v>3991</v>
      </c>
      <c r="L1938" s="2" t="s">
        <v>3702</v>
      </c>
      <c r="M1938" s="3">
        <v>49.66</v>
      </c>
      <c r="N1938">
        <v>1</v>
      </c>
      <c r="O1938">
        <v>4.9660000000000003E-2</v>
      </c>
      <c r="P1938" s="2" t="s">
        <v>1446</v>
      </c>
      <c r="Q1938" t="s">
        <v>2854</v>
      </c>
      <c r="R1938" t="s">
        <v>1044</v>
      </c>
      <c r="S1938" t="s">
        <v>1105</v>
      </c>
      <c r="T1938" t="s">
        <v>2219</v>
      </c>
      <c r="U1938">
        <v>21.56962098379881</v>
      </c>
      <c r="V1938" t="s">
        <v>1524</v>
      </c>
      <c r="W1938" t="s">
        <v>1525</v>
      </c>
    </row>
    <row r="1939" spans="1:23" x14ac:dyDescent="0.3">
      <c r="A1939" t="s">
        <v>1036</v>
      </c>
      <c r="B1939" t="s">
        <v>357</v>
      </c>
      <c r="C1939" t="s">
        <v>358</v>
      </c>
      <c r="D1939">
        <v>59354</v>
      </c>
      <c r="E1939" t="s">
        <v>8077</v>
      </c>
      <c r="F1939" t="s">
        <v>4052</v>
      </c>
      <c r="G1939" s="1" t="s">
        <v>4195</v>
      </c>
      <c r="H1939">
        <v>45813.352818437503</v>
      </c>
      <c r="I1939" t="s">
        <v>8078</v>
      </c>
      <c r="J1939">
        <v>60</v>
      </c>
      <c r="K1939" t="s">
        <v>3991</v>
      </c>
      <c r="L1939" s="2" t="s">
        <v>12</v>
      </c>
      <c r="M1939" s="3">
        <v>94.8</v>
      </c>
      <c r="N1939">
        <v>1</v>
      </c>
      <c r="O1939">
        <v>9.4799999999999995E-2</v>
      </c>
      <c r="P1939" s="2" t="s">
        <v>1246</v>
      </c>
      <c r="Q1939" t="s">
        <v>7743</v>
      </c>
      <c r="R1939" t="s">
        <v>1729</v>
      </c>
      <c r="S1939" t="s">
        <v>1730</v>
      </c>
      <c r="T1939" t="s">
        <v>1259</v>
      </c>
      <c r="U1939">
        <v>53.457506215279857</v>
      </c>
      <c r="V1939" t="s">
        <v>1247</v>
      </c>
      <c r="W1939" t="s">
        <v>1248</v>
      </c>
    </row>
    <row r="1940" spans="1:23" x14ac:dyDescent="0.3">
      <c r="A1940" t="s">
        <v>1036</v>
      </c>
      <c r="B1940" t="s">
        <v>357</v>
      </c>
      <c r="C1940" t="s">
        <v>358</v>
      </c>
      <c r="D1940">
        <v>59128</v>
      </c>
      <c r="E1940" t="s">
        <v>8079</v>
      </c>
      <c r="F1940" t="s">
        <v>1690</v>
      </c>
      <c r="G1940" s="1" t="s">
        <v>4239</v>
      </c>
      <c r="H1940">
        <v>45813.349183101847</v>
      </c>
      <c r="I1940" t="s">
        <v>8080</v>
      </c>
      <c r="J1940">
        <v>60</v>
      </c>
      <c r="K1940" t="s">
        <v>3991</v>
      </c>
      <c r="L1940" s="2" t="s">
        <v>12</v>
      </c>
      <c r="M1940" s="3">
        <v>94.8</v>
      </c>
      <c r="N1940">
        <v>1</v>
      </c>
      <c r="O1940">
        <v>9.4799999999999995E-2</v>
      </c>
      <c r="P1940" s="2" t="s">
        <v>1246</v>
      </c>
      <c r="Q1940" t="s">
        <v>7743</v>
      </c>
      <c r="R1940" t="s">
        <v>1729</v>
      </c>
      <c r="S1940" t="s">
        <v>1730</v>
      </c>
      <c r="T1940" t="s">
        <v>1305</v>
      </c>
      <c r="U1940">
        <v>54.659735231485683</v>
      </c>
      <c r="V1940" t="s">
        <v>1247</v>
      </c>
      <c r="W1940" t="s">
        <v>1254</v>
      </c>
    </row>
    <row r="1941" spans="1:23" x14ac:dyDescent="0.3">
      <c r="A1941" t="s">
        <v>1036</v>
      </c>
      <c r="B1941" t="s">
        <v>357</v>
      </c>
      <c r="C1941" t="s">
        <v>358</v>
      </c>
      <c r="D1941">
        <v>59354</v>
      </c>
      <c r="E1941" t="s">
        <v>8081</v>
      </c>
      <c r="F1941" t="s">
        <v>5186</v>
      </c>
      <c r="G1941" s="1" t="s">
        <v>7552</v>
      </c>
      <c r="H1941">
        <v>45813.344683842603</v>
      </c>
      <c r="I1941" t="s">
        <v>8082</v>
      </c>
      <c r="J1941">
        <v>60</v>
      </c>
      <c r="K1941" t="s">
        <v>3991</v>
      </c>
      <c r="L1941" s="2" t="s">
        <v>12</v>
      </c>
      <c r="M1941" s="3">
        <v>94.8</v>
      </c>
      <c r="N1941">
        <v>1</v>
      </c>
      <c r="O1941">
        <v>9.4799999999999995E-2</v>
      </c>
      <c r="P1941" s="2" t="s">
        <v>1246</v>
      </c>
      <c r="Q1941" t="s">
        <v>7743</v>
      </c>
      <c r="R1941" t="s">
        <v>1729</v>
      </c>
      <c r="S1941" t="s">
        <v>1730</v>
      </c>
      <c r="T1941" t="s">
        <v>1179</v>
      </c>
      <c r="U1941">
        <v>58.447100138888352</v>
      </c>
      <c r="V1941" t="s">
        <v>1247</v>
      </c>
      <c r="W1941" t="s">
        <v>1248</v>
      </c>
    </row>
    <row r="1942" spans="1:23" x14ac:dyDescent="0.3">
      <c r="A1942" t="s">
        <v>1036</v>
      </c>
      <c r="B1942" t="s">
        <v>3013</v>
      </c>
      <c r="C1942" t="s">
        <v>174</v>
      </c>
      <c r="D1942">
        <v>61250</v>
      </c>
      <c r="E1942" t="s">
        <v>8083</v>
      </c>
      <c r="F1942" t="s">
        <v>8084</v>
      </c>
      <c r="G1942" s="1" t="s">
        <v>4926</v>
      </c>
      <c r="H1942">
        <v>45812.723934571761</v>
      </c>
      <c r="I1942" t="s">
        <v>8085</v>
      </c>
      <c r="J1942">
        <v>60</v>
      </c>
      <c r="K1942" t="s">
        <v>3991</v>
      </c>
      <c r="L1942" s="2" t="s">
        <v>12</v>
      </c>
      <c r="M1942" s="3">
        <v>117</v>
      </c>
      <c r="N1942">
        <v>1</v>
      </c>
      <c r="O1942">
        <v>0.11700000000000001</v>
      </c>
      <c r="P1942" s="2" t="s">
        <v>1047</v>
      </c>
      <c r="Q1942" t="s">
        <v>2854</v>
      </c>
      <c r="R1942" t="s">
        <v>1044</v>
      </c>
      <c r="S1942" t="s">
        <v>1287</v>
      </c>
      <c r="T1942" t="s">
        <v>1118</v>
      </c>
      <c r="U1942">
        <v>72.674070902779931</v>
      </c>
      <c r="V1942" t="s">
        <v>3018</v>
      </c>
      <c r="W1942" t="s">
        <v>3019</v>
      </c>
    </row>
    <row r="1943" spans="1:23" x14ac:dyDescent="0.3">
      <c r="A1943" t="s">
        <v>1036</v>
      </c>
      <c r="B1943" t="s">
        <v>1441</v>
      </c>
      <c r="C1943" t="s">
        <v>133</v>
      </c>
      <c r="D1943">
        <v>54149</v>
      </c>
      <c r="E1943" t="s">
        <v>8086</v>
      </c>
      <c r="F1943" t="s">
        <v>8087</v>
      </c>
      <c r="G1943" s="1" t="s">
        <v>8088</v>
      </c>
      <c r="H1943">
        <v>45807.471336921299</v>
      </c>
      <c r="I1943" t="s">
        <v>8089</v>
      </c>
      <c r="J1943">
        <v>60</v>
      </c>
      <c r="K1943" t="s">
        <v>3991</v>
      </c>
      <c r="L1943" s="2" t="s">
        <v>3702</v>
      </c>
      <c r="M1943" s="3">
        <v>49.66</v>
      </c>
      <c r="N1943">
        <v>1</v>
      </c>
      <c r="O1943">
        <v>4.9660000000000003E-2</v>
      </c>
      <c r="P1943" s="2" t="s">
        <v>1446</v>
      </c>
      <c r="Q1943" t="s">
        <v>2854</v>
      </c>
      <c r="R1943" t="s">
        <v>1044</v>
      </c>
      <c r="S1943" t="s">
        <v>1819</v>
      </c>
      <c r="T1943" t="s">
        <v>3187</v>
      </c>
      <c r="U1943">
        <v>103.3546704976834</v>
      </c>
      <c r="V1943" t="s">
        <v>1449</v>
      </c>
      <c r="W1943" t="s">
        <v>1450</v>
      </c>
    </row>
    <row r="1944" spans="1:23" x14ac:dyDescent="0.3">
      <c r="A1944" t="s">
        <v>1036</v>
      </c>
      <c r="B1944" t="s">
        <v>3986</v>
      </c>
      <c r="C1944" t="s">
        <v>101</v>
      </c>
      <c r="D1944">
        <v>60948</v>
      </c>
      <c r="E1944" t="s">
        <v>8090</v>
      </c>
      <c r="F1944" t="s">
        <v>5339</v>
      </c>
      <c r="G1944" s="1" t="s">
        <v>8091</v>
      </c>
      <c r="H1944">
        <v>45805.885098530103</v>
      </c>
      <c r="I1944" t="s">
        <v>8092</v>
      </c>
      <c r="J1944">
        <v>60</v>
      </c>
      <c r="K1944" t="s">
        <v>3991</v>
      </c>
      <c r="L1944" s="2" t="s">
        <v>12</v>
      </c>
      <c r="M1944" s="3">
        <v>294.66000000000003</v>
      </c>
      <c r="N1944">
        <v>1</v>
      </c>
      <c r="O1944">
        <v>0.29466000000000009</v>
      </c>
      <c r="P1944" s="2" t="s">
        <v>2116</v>
      </c>
      <c r="Q1944" t="s">
        <v>7743</v>
      </c>
      <c r="R1944" t="s">
        <v>1044</v>
      </c>
      <c r="S1944" t="s">
        <v>2146</v>
      </c>
      <c r="T1944" t="s">
        <v>1405</v>
      </c>
      <c r="U1944">
        <v>80.849652384262299</v>
      </c>
      <c r="V1944" t="s">
        <v>1524</v>
      </c>
      <c r="W1944" t="s">
        <v>6118</v>
      </c>
    </row>
    <row r="1945" spans="1:23" x14ac:dyDescent="0.3">
      <c r="A1945" t="s">
        <v>1036</v>
      </c>
      <c r="B1945" t="s">
        <v>4102</v>
      </c>
      <c r="C1945" t="s">
        <v>715</v>
      </c>
      <c r="D1945">
        <v>57512</v>
      </c>
      <c r="E1945" t="s">
        <v>8093</v>
      </c>
      <c r="F1945" t="s">
        <v>8094</v>
      </c>
      <c r="G1945" s="1" t="s">
        <v>4252</v>
      </c>
      <c r="H1945">
        <v>45805.77111173611</v>
      </c>
      <c r="I1945" t="s">
        <v>8095</v>
      </c>
      <c r="J1945">
        <v>40</v>
      </c>
      <c r="K1945" t="s">
        <v>3991</v>
      </c>
      <c r="L1945" s="2" t="s">
        <v>13</v>
      </c>
      <c r="M1945" s="3">
        <v>31.6</v>
      </c>
      <c r="N1945">
        <v>1</v>
      </c>
      <c r="O1945">
        <v>3.1600000000000003E-2</v>
      </c>
      <c r="P1945" s="2" t="s">
        <v>2403</v>
      </c>
      <c r="Q1945" t="s">
        <v>2316</v>
      </c>
      <c r="R1945" t="s">
        <v>1044</v>
      </c>
      <c r="S1945" t="s">
        <v>2146</v>
      </c>
      <c r="T1945" t="s">
        <v>3292</v>
      </c>
      <c r="U1945">
        <v>137.04404048611471</v>
      </c>
      <c r="V1945" t="s">
        <v>2403</v>
      </c>
      <c r="W1945" t="s">
        <v>3057</v>
      </c>
    </row>
    <row r="1946" spans="1:23" x14ac:dyDescent="0.3">
      <c r="A1946" t="s">
        <v>1036</v>
      </c>
      <c r="B1946" t="s">
        <v>4102</v>
      </c>
      <c r="C1946" t="s">
        <v>715</v>
      </c>
      <c r="D1946">
        <v>57512</v>
      </c>
      <c r="E1946" t="s">
        <v>8096</v>
      </c>
      <c r="F1946" t="s">
        <v>3282</v>
      </c>
      <c r="G1946" s="1" t="s">
        <v>2871</v>
      </c>
      <c r="H1946">
        <v>45805.770961967602</v>
      </c>
      <c r="I1946" t="s">
        <v>8097</v>
      </c>
      <c r="J1946">
        <v>40</v>
      </c>
      <c r="K1946" t="s">
        <v>3991</v>
      </c>
      <c r="L1946" s="2" t="s">
        <v>13</v>
      </c>
      <c r="M1946" s="3">
        <v>31.6</v>
      </c>
      <c r="N1946">
        <v>1</v>
      </c>
      <c r="O1946">
        <v>3.1600000000000003E-2</v>
      </c>
      <c r="P1946" s="2" t="s">
        <v>2403</v>
      </c>
      <c r="Q1946" t="s">
        <v>2316</v>
      </c>
      <c r="R1946" t="s">
        <v>1044</v>
      </c>
      <c r="S1946" t="s">
        <v>2146</v>
      </c>
      <c r="T1946" t="s">
        <v>1909</v>
      </c>
      <c r="U1946">
        <v>89.504905289351882</v>
      </c>
      <c r="V1946" t="s">
        <v>2403</v>
      </c>
      <c r="W1946" t="s">
        <v>3057</v>
      </c>
    </row>
    <row r="1947" spans="1:23" x14ac:dyDescent="0.3">
      <c r="A1947" t="s">
        <v>1036</v>
      </c>
      <c r="B1947" t="s">
        <v>4102</v>
      </c>
      <c r="C1947" t="s">
        <v>715</v>
      </c>
      <c r="D1947">
        <v>56301</v>
      </c>
      <c r="E1947" t="s">
        <v>8098</v>
      </c>
      <c r="F1947" t="s">
        <v>8099</v>
      </c>
      <c r="G1947" s="1" t="s">
        <v>1794</v>
      </c>
      <c r="H1947">
        <v>45805.770738252308</v>
      </c>
      <c r="I1947" t="s">
        <v>8100</v>
      </c>
      <c r="J1947">
        <v>40</v>
      </c>
      <c r="K1947" t="s">
        <v>3991</v>
      </c>
      <c r="L1947" s="2" t="s">
        <v>13</v>
      </c>
      <c r="M1947" s="3">
        <v>31.6</v>
      </c>
      <c r="N1947">
        <v>1</v>
      </c>
      <c r="O1947">
        <v>3.1600000000000003E-2</v>
      </c>
      <c r="P1947" s="2" t="s">
        <v>2403</v>
      </c>
      <c r="Q1947" t="s">
        <v>2316</v>
      </c>
      <c r="R1947" t="s">
        <v>1044</v>
      </c>
      <c r="S1947" t="s">
        <v>2146</v>
      </c>
      <c r="T1947" t="s">
        <v>3292</v>
      </c>
      <c r="U1947">
        <v>137.9381076504651</v>
      </c>
      <c r="V1947" t="s">
        <v>8101</v>
      </c>
      <c r="W1947" t="s">
        <v>1636</v>
      </c>
    </row>
    <row r="1948" spans="1:23" x14ac:dyDescent="0.3">
      <c r="A1948" t="s">
        <v>1036</v>
      </c>
      <c r="B1948" t="s">
        <v>4102</v>
      </c>
      <c r="C1948" t="s">
        <v>715</v>
      </c>
      <c r="D1948">
        <v>56301</v>
      </c>
      <c r="E1948" t="s">
        <v>8102</v>
      </c>
      <c r="F1948" t="s">
        <v>8103</v>
      </c>
      <c r="G1948" s="1" t="s">
        <v>8104</v>
      </c>
      <c r="H1948">
        <v>45805.770518703714</v>
      </c>
      <c r="I1948" t="s">
        <v>8105</v>
      </c>
      <c r="J1948">
        <v>40</v>
      </c>
      <c r="K1948" t="s">
        <v>3991</v>
      </c>
      <c r="L1948" s="2" t="s">
        <v>13</v>
      </c>
      <c r="M1948" s="3">
        <v>31.6</v>
      </c>
      <c r="N1948">
        <v>1</v>
      </c>
      <c r="O1948">
        <v>3.1600000000000003E-2</v>
      </c>
      <c r="P1948" s="2" t="s">
        <v>2403</v>
      </c>
      <c r="Q1948" t="s">
        <v>2316</v>
      </c>
      <c r="R1948" t="s">
        <v>1044</v>
      </c>
      <c r="S1948" t="s">
        <v>2146</v>
      </c>
      <c r="T1948" t="s">
        <v>1909</v>
      </c>
      <c r="U1948">
        <v>89.319196608797938</v>
      </c>
      <c r="V1948" t="s">
        <v>8101</v>
      </c>
      <c r="W1948" t="s">
        <v>1636</v>
      </c>
    </row>
    <row r="1949" spans="1:23" x14ac:dyDescent="0.3">
      <c r="A1949" t="s">
        <v>1036</v>
      </c>
      <c r="B1949" t="s">
        <v>4102</v>
      </c>
      <c r="C1949" t="s">
        <v>715</v>
      </c>
      <c r="D1949">
        <v>56298</v>
      </c>
      <c r="E1949" t="s">
        <v>8106</v>
      </c>
      <c r="F1949" t="s">
        <v>4104</v>
      </c>
      <c r="G1949" s="1" t="s">
        <v>4263</v>
      </c>
      <c r="H1949">
        <v>45805.770221145831</v>
      </c>
      <c r="I1949" t="s">
        <v>8107</v>
      </c>
      <c r="J1949">
        <v>40</v>
      </c>
      <c r="K1949" t="s">
        <v>3991</v>
      </c>
      <c r="L1949" s="2" t="s">
        <v>13</v>
      </c>
      <c r="M1949" s="3">
        <v>31.6</v>
      </c>
      <c r="N1949">
        <v>1</v>
      </c>
      <c r="O1949">
        <v>3.1600000000000003E-2</v>
      </c>
      <c r="P1949" s="2" t="s">
        <v>2403</v>
      </c>
      <c r="Q1949" t="s">
        <v>2316</v>
      </c>
      <c r="R1949" t="s">
        <v>1044</v>
      </c>
      <c r="S1949" t="s">
        <v>2146</v>
      </c>
      <c r="T1949" t="s">
        <v>2004</v>
      </c>
      <c r="U1949">
        <v>138.0853958912048</v>
      </c>
      <c r="V1949" t="s">
        <v>2403</v>
      </c>
      <c r="W1949" t="s">
        <v>1636</v>
      </c>
    </row>
    <row r="1950" spans="1:23" x14ac:dyDescent="0.3">
      <c r="A1950" t="s">
        <v>1036</v>
      </c>
      <c r="B1950" t="s">
        <v>625</v>
      </c>
      <c r="C1950" t="s">
        <v>626</v>
      </c>
      <c r="D1950">
        <v>48812</v>
      </c>
      <c r="E1950" t="s">
        <v>8108</v>
      </c>
      <c r="F1950" t="s">
        <v>8109</v>
      </c>
      <c r="H1950">
        <v>45793.39666121528</v>
      </c>
      <c r="I1950" t="s">
        <v>8110</v>
      </c>
      <c r="J1950">
        <v>70</v>
      </c>
      <c r="K1950" t="s">
        <v>3991</v>
      </c>
      <c r="L1950" s="2" t="s">
        <v>2469</v>
      </c>
      <c r="M1950" s="3">
        <v>44.5</v>
      </c>
      <c r="N1950">
        <v>1</v>
      </c>
      <c r="O1950">
        <v>4.4499999999999998E-2</v>
      </c>
      <c r="P1950" s="2" t="s">
        <v>1184</v>
      </c>
      <c r="Q1950" t="s">
        <v>1493</v>
      </c>
      <c r="R1950" t="s">
        <v>1044</v>
      </c>
      <c r="S1950" t="s">
        <v>1141</v>
      </c>
      <c r="T1950" t="s">
        <v>2355</v>
      </c>
      <c r="U1950" t="s">
        <v>1047</v>
      </c>
      <c r="V1950" t="s">
        <v>1047</v>
      </c>
      <c r="W1950" t="s">
        <v>1555</v>
      </c>
    </row>
    <row r="1951" spans="1:23" x14ac:dyDescent="0.3">
      <c r="A1951" t="s">
        <v>1036</v>
      </c>
      <c r="B1951" t="s">
        <v>4102</v>
      </c>
      <c r="C1951" t="s">
        <v>715</v>
      </c>
      <c r="D1951">
        <v>56301</v>
      </c>
      <c r="E1951" t="s">
        <v>8111</v>
      </c>
      <c r="F1951" t="s">
        <v>8112</v>
      </c>
      <c r="G1951" s="1" t="s">
        <v>5262</v>
      </c>
      <c r="H1951">
        <v>45776.439895474541</v>
      </c>
      <c r="I1951" t="s">
        <v>8113</v>
      </c>
      <c r="J1951">
        <v>40</v>
      </c>
      <c r="K1951" t="s">
        <v>3991</v>
      </c>
      <c r="L1951" s="2" t="s">
        <v>13</v>
      </c>
      <c r="M1951" s="3">
        <v>31.6</v>
      </c>
      <c r="N1951">
        <v>1</v>
      </c>
      <c r="O1951">
        <v>3.1600000000000003E-2</v>
      </c>
      <c r="P1951" s="2" t="s">
        <v>2403</v>
      </c>
      <c r="Q1951" t="s">
        <v>1237</v>
      </c>
      <c r="R1951" t="s">
        <v>1044</v>
      </c>
      <c r="S1951" t="s">
        <v>1415</v>
      </c>
      <c r="T1951" t="s">
        <v>1909</v>
      </c>
      <c r="U1951">
        <v>89.805740416668414</v>
      </c>
      <c r="V1951" t="s">
        <v>8101</v>
      </c>
      <c r="W1951" t="s">
        <v>1636</v>
      </c>
    </row>
    <row r="1952" spans="1:23" x14ac:dyDescent="0.3">
      <c r="A1952" t="s">
        <v>1036</v>
      </c>
      <c r="B1952" t="s">
        <v>4102</v>
      </c>
      <c r="C1952" t="s">
        <v>715</v>
      </c>
      <c r="D1952">
        <v>53671</v>
      </c>
      <c r="E1952" t="s">
        <v>8114</v>
      </c>
      <c r="F1952" t="s">
        <v>8115</v>
      </c>
      <c r="G1952" s="1" t="s">
        <v>1809</v>
      </c>
      <c r="H1952">
        <v>45776.437897071759</v>
      </c>
      <c r="I1952" t="s">
        <v>8116</v>
      </c>
      <c r="J1952">
        <v>40</v>
      </c>
      <c r="K1952" t="s">
        <v>3991</v>
      </c>
      <c r="L1952" s="2" t="s">
        <v>13</v>
      </c>
      <c r="M1952" s="3">
        <v>31.6</v>
      </c>
      <c r="N1952">
        <v>1</v>
      </c>
      <c r="O1952">
        <v>3.1600000000000003E-2</v>
      </c>
      <c r="P1952" s="2" t="s">
        <v>2403</v>
      </c>
      <c r="Q1952" t="s">
        <v>1237</v>
      </c>
      <c r="R1952" t="s">
        <v>1044</v>
      </c>
      <c r="S1952" t="s">
        <v>1415</v>
      </c>
      <c r="T1952" t="s">
        <v>3089</v>
      </c>
      <c r="U1952">
        <v>139.50496361110709</v>
      </c>
      <c r="V1952" t="s">
        <v>2403</v>
      </c>
      <c r="W1952" t="s">
        <v>8117</v>
      </c>
    </row>
    <row r="1953" spans="1:23" x14ac:dyDescent="0.3">
      <c r="A1953" t="s">
        <v>1036</v>
      </c>
      <c r="B1953" t="s">
        <v>4102</v>
      </c>
      <c r="C1953" t="s">
        <v>715</v>
      </c>
      <c r="D1953">
        <v>53671</v>
      </c>
      <c r="E1953" t="s">
        <v>8118</v>
      </c>
      <c r="F1953" t="s">
        <v>8119</v>
      </c>
      <c r="G1953" s="1" t="s">
        <v>4299</v>
      </c>
      <c r="H1953">
        <v>45776.437708148151</v>
      </c>
      <c r="I1953" t="s">
        <v>8120</v>
      </c>
      <c r="J1953">
        <v>40</v>
      </c>
      <c r="K1953" t="s">
        <v>3991</v>
      </c>
      <c r="L1953" s="2" t="s">
        <v>13</v>
      </c>
      <c r="M1953" s="3">
        <v>31.6</v>
      </c>
      <c r="N1953">
        <v>1</v>
      </c>
      <c r="O1953">
        <v>3.1600000000000003E-2</v>
      </c>
      <c r="P1953" s="2" t="s">
        <v>2403</v>
      </c>
      <c r="Q1953" t="s">
        <v>1237</v>
      </c>
      <c r="R1953" t="s">
        <v>1044</v>
      </c>
      <c r="S1953" t="s">
        <v>1415</v>
      </c>
      <c r="T1953" t="s">
        <v>3292</v>
      </c>
      <c r="U1953">
        <v>137.59881376157139</v>
      </c>
      <c r="V1953" t="s">
        <v>2403</v>
      </c>
      <c r="W1953" t="s">
        <v>8117</v>
      </c>
    </row>
    <row r="1954" spans="1:23" x14ac:dyDescent="0.3">
      <c r="A1954" t="s">
        <v>1036</v>
      </c>
      <c r="B1954" t="s">
        <v>4102</v>
      </c>
      <c r="C1954" t="s">
        <v>715</v>
      </c>
      <c r="D1954">
        <v>53671</v>
      </c>
      <c r="E1954" t="s">
        <v>8121</v>
      </c>
      <c r="F1954" t="s">
        <v>8122</v>
      </c>
      <c r="G1954" s="1" t="s">
        <v>6487</v>
      </c>
      <c r="H1954">
        <v>45776.437532673612</v>
      </c>
      <c r="I1954" t="s">
        <v>8123</v>
      </c>
      <c r="J1954">
        <v>40</v>
      </c>
      <c r="K1954" t="s">
        <v>3991</v>
      </c>
      <c r="L1954" s="2" t="s">
        <v>13</v>
      </c>
      <c r="M1954" s="3">
        <v>31.6</v>
      </c>
      <c r="N1954">
        <v>1</v>
      </c>
      <c r="O1954">
        <v>3.1600000000000003E-2</v>
      </c>
      <c r="P1954" s="2" t="s">
        <v>2403</v>
      </c>
      <c r="Q1954" t="s">
        <v>1237</v>
      </c>
      <c r="R1954" t="s">
        <v>1044</v>
      </c>
      <c r="S1954" t="s">
        <v>1415</v>
      </c>
      <c r="T1954" t="s">
        <v>1909</v>
      </c>
      <c r="U1954">
        <v>89.268901099538198</v>
      </c>
      <c r="V1954" t="s">
        <v>2403</v>
      </c>
      <c r="W1954" t="s">
        <v>8117</v>
      </c>
    </row>
    <row r="1955" spans="1:23" x14ac:dyDescent="0.3">
      <c r="A1955" t="s">
        <v>1036</v>
      </c>
      <c r="B1955" t="s">
        <v>4102</v>
      </c>
      <c r="C1955" t="s">
        <v>715</v>
      </c>
      <c r="D1955">
        <v>53671</v>
      </c>
      <c r="E1955" t="s">
        <v>8124</v>
      </c>
      <c r="F1955" t="s">
        <v>5542</v>
      </c>
      <c r="G1955" s="1" t="s">
        <v>6501</v>
      </c>
      <c r="H1955">
        <v>45776.436897916668</v>
      </c>
      <c r="I1955" t="s">
        <v>8125</v>
      </c>
      <c r="J1955">
        <v>40</v>
      </c>
      <c r="K1955" t="s">
        <v>3991</v>
      </c>
      <c r="L1955" s="2" t="s">
        <v>13</v>
      </c>
      <c r="M1955" s="3">
        <v>31.6</v>
      </c>
      <c r="N1955">
        <v>1</v>
      </c>
      <c r="O1955">
        <v>3.1600000000000003E-2</v>
      </c>
      <c r="P1955" s="2" t="s">
        <v>2403</v>
      </c>
      <c r="Q1955" t="s">
        <v>1237</v>
      </c>
      <c r="R1955" t="s">
        <v>1044</v>
      </c>
      <c r="S1955" t="s">
        <v>1415</v>
      </c>
      <c r="T1955" t="s">
        <v>1867</v>
      </c>
      <c r="U1955">
        <v>88.810653229164018</v>
      </c>
      <c r="V1955" t="s">
        <v>2403</v>
      </c>
      <c r="W1955" t="s">
        <v>8117</v>
      </c>
    </row>
    <row r="1956" spans="1:23" x14ac:dyDescent="0.3">
      <c r="A1956" t="s">
        <v>1036</v>
      </c>
      <c r="B1956" t="s">
        <v>8126</v>
      </c>
      <c r="C1956" t="s">
        <v>1014</v>
      </c>
      <c r="D1956">
        <v>57963</v>
      </c>
      <c r="E1956" t="s">
        <v>8127</v>
      </c>
      <c r="F1956" t="s">
        <v>8128</v>
      </c>
      <c r="G1956" s="1" t="s">
        <v>1296</v>
      </c>
      <c r="H1956">
        <v>45776.430235648149</v>
      </c>
      <c r="I1956" t="s">
        <v>8129</v>
      </c>
      <c r="J1956">
        <v>40</v>
      </c>
      <c r="K1956" t="s">
        <v>3991</v>
      </c>
      <c r="L1956" s="2" t="s">
        <v>12</v>
      </c>
      <c r="M1956" s="3">
        <v>70</v>
      </c>
      <c r="N1956">
        <v>1</v>
      </c>
      <c r="O1956">
        <v>7.0000000000000007E-2</v>
      </c>
      <c r="P1956" s="2" t="s">
        <v>1047</v>
      </c>
      <c r="Q1956" t="s">
        <v>1237</v>
      </c>
      <c r="R1956" t="s">
        <v>1044</v>
      </c>
      <c r="S1956" t="s">
        <v>1415</v>
      </c>
      <c r="T1956" t="s">
        <v>1118</v>
      </c>
      <c r="U1956">
        <v>72.533071550926252</v>
      </c>
      <c r="V1956" t="s">
        <v>8130</v>
      </c>
      <c r="W1956" t="s">
        <v>1417</v>
      </c>
    </row>
    <row r="1957" spans="1:23" x14ac:dyDescent="0.3">
      <c r="A1957" t="s">
        <v>1036</v>
      </c>
      <c r="B1957" t="s">
        <v>8126</v>
      </c>
      <c r="C1957" t="s">
        <v>1014</v>
      </c>
      <c r="D1957">
        <v>57963</v>
      </c>
      <c r="E1957" t="s">
        <v>8131</v>
      </c>
      <c r="F1957" t="s">
        <v>8132</v>
      </c>
      <c r="G1957" s="1" t="s">
        <v>1413</v>
      </c>
      <c r="H1957">
        <v>45776.430090428243</v>
      </c>
      <c r="I1957" t="s">
        <v>8133</v>
      </c>
      <c r="J1957">
        <v>40</v>
      </c>
      <c r="K1957" t="s">
        <v>3991</v>
      </c>
      <c r="L1957" s="2" t="s">
        <v>12</v>
      </c>
      <c r="M1957" s="3">
        <v>70</v>
      </c>
      <c r="N1957">
        <v>1</v>
      </c>
      <c r="O1957">
        <v>7.0000000000000007E-2</v>
      </c>
      <c r="P1957" s="2" t="s">
        <v>1047</v>
      </c>
      <c r="Q1957" t="s">
        <v>1237</v>
      </c>
      <c r="R1957" t="s">
        <v>1044</v>
      </c>
      <c r="S1957" t="s">
        <v>1415</v>
      </c>
      <c r="T1957" t="s">
        <v>2485</v>
      </c>
      <c r="U1957">
        <v>75.226449351852352</v>
      </c>
      <c r="V1957" t="s">
        <v>8130</v>
      </c>
      <c r="W1957" t="s">
        <v>1417</v>
      </c>
    </row>
    <row r="1958" spans="1:23" x14ac:dyDescent="0.3">
      <c r="A1958" t="s">
        <v>1036</v>
      </c>
      <c r="B1958" t="s">
        <v>3785</v>
      </c>
      <c r="C1958" t="s">
        <v>439</v>
      </c>
      <c r="D1958">
        <v>56346</v>
      </c>
      <c r="E1958" t="s">
        <v>8134</v>
      </c>
      <c r="F1958" t="s">
        <v>3793</v>
      </c>
      <c r="G1958" s="1" t="s">
        <v>6430</v>
      </c>
      <c r="H1958">
        <v>45776.429851365741</v>
      </c>
      <c r="I1958" t="s">
        <v>1128</v>
      </c>
      <c r="J1958">
        <v>90</v>
      </c>
      <c r="K1958" t="s">
        <v>3991</v>
      </c>
      <c r="L1958" s="2" t="s">
        <v>8135</v>
      </c>
      <c r="M1958" s="3">
        <v>12.2</v>
      </c>
      <c r="N1958">
        <v>1</v>
      </c>
      <c r="O1958">
        <v>1.2200000000000001E-2</v>
      </c>
      <c r="P1958" s="2" t="s">
        <v>3790</v>
      </c>
      <c r="Q1958" t="s">
        <v>1237</v>
      </c>
      <c r="R1958" t="s">
        <v>1044</v>
      </c>
      <c r="S1958" t="s">
        <v>1047</v>
      </c>
      <c r="T1958" t="s">
        <v>3791</v>
      </c>
      <c r="U1958">
        <v>174.03592729166849</v>
      </c>
      <c r="V1958" t="s">
        <v>1047</v>
      </c>
      <c r="W1958" t="s">
        <v>1047</v>
      </c>
    </row>
    <row r="1959" spans="1:23" x14ac:dyDescent="0.3">
      <c r="A1959" t="s">
        <v>1036</v>
      </c>
      <c r="B1959" t="s">
        <v>3711</v>
      </c>
      <c r="C1959" t="s">
        <v>174</v>
      </c>
      <c r="D1959">
        <v>57315</v>
      </c>
      <c r="E1959" t="s">
        <v>8136</v>
      </c>
      <c r="F1959" t="s">
        <v>8137</v>
      </c>
      <c r="G1959" s="1" t="s">
        <v>1047</v>
      </c>
      <c r="H1959">
        <v>45774.212670937501</v>
      </c>
      <c r="I1959" t="s">
        <v>8138</v>
      </c>
      <c r="J1959">
        <v>60</v>
      </c>
      <c r="K1959" t="s">
        <v>3991</v>
      </c>
      <c r="L1959" s="2" t="s">
        <v>12</v>
      </c>
      <c r="M1959" s="3">
        <v>117</v>
      </c>
      <c r="N1959">
        <v>1</v>
      </c>
      <c r="O1959">
        <v>0.11700000000000001</v>
      </c>
      <c r="P1959" s="2" t="s">
        <v>1047</v>
      </c>
      <c r="Q1959" t="s">
        <v>7743</v>
      </c>
      <c r="R1959" t="s">
        <v>1044</v>
      </c>
      <c r="S1959" t="s">
        <v>5355</v>
      </c>
      <c r="T1959" t="s">
        <v>1853</v>
      </c>
      <c r="U1959">
        <v>78.895905648147163</v>
      </c>
      <c r="V1959" t="s">
        <v>1854</v>
      </c>
      <c r="W1959" t="s">
        <v>6298</v>
      </c>
    </row>
    <row r="1960" spans="1:23" x14ac:dyDescent="0.3">
      <c r="A1960" t="s">
        <v>1036</v>
      </c>
      <c r="B1960" t="s">
        <v>2855</v>
      </c>
      <c r="C1960" t="s">
        <v>96</v>
      </c>
      <c r="D1960">
        <v>50201</v>
      </c>
      <c r="E1960" t="s">
        <v>8139</v>
      </c>
      <c r="F1960" t="s">
        <v>8140</v>
      </c>
      <c r="G1960" s="1" t="s">
        <v>4455</v>
      </c>
      <c r="H1960">
        <v>45769.743003645832</v>
      </c>
      <c r="I1960" t="s">
        <v>8141</v>
      </c>
      <c r="J1960">
        <v>40</v>
      </c>
      <c r="K1960" t="s">
        <v>3991</v>
      </c>
      <c r="L1960" s="2" t="s">
        <v>12</v>
      </c>
      <c r="M1960" s="3">
        <v>87.8</v>
      </c>
      <c r="N1960">
        <v>1</v>
      </c>
      <c r="O1960">
        <v>8.7800000000000003E-2</v>
      </c>
      <c r="P1960" s="2" t="s">
        <v>1796</v>
      </c>
      <c r="Q1960" t="s">
        <v>1237</v>
      </c>
      <c r="R1960" t="s">
        <v>1044</v>
      </c>
      <c r="S1960" t="s">
        <v>1215</v>
      </c>
      <c r="T1960" t="s">
        <v>3611</v>
      </c>
      <c r="U1960">
        <v>142.77930310185181</v>
      </c>
      <c r="V1960" t="s">
        <v>1798</v>
      </c>
      <c r="W1960" t="s">
        <v>1799</v>
      </c>
    </row>
    <row r="1961" spans="1:23" x14ac:dyDescent="0.3">
      <c r="A1961" t="s">
        <v>1036</v>
      </c>
      <c r="B1961" t="s">
        <v>4102</v>
      </c>
      <c r="C1961" t="s">
        <v>715</v>
      </c>
      <c r="D1961">
        <v>56301</v>
      </c>
      <c r="E1961" t="s">
        <v>8142</v>
      </c>
      <c r="F1961" t="s">
        <v>3282</v>
      </c>
      <c r="G1961" s="1" t="s">
        <v>8143</v>
      </c>
      <c r="H1961">
        <v>45766.371549895834</v>
      </c>
      <c r="I1961" t="s">
        <v>8144</v>
      </c>
      <c r="J1961">
        <v>40</v>
      </c>
      <c r="K1961" t="s">
        <v>3991</v>
      </c>
      <c r="L1961" s="2" t="s">
        <v>13</v>
      </c>
      <c r="M1961" s="3">
        <v>31.6</v>
      </c>
      <c r="N1961">
        <v>1</v>
      </c>
      <c r="O1961">
        <v>3.1600000000000003E-2</v>
      </c>
      <c r="P1961" s="2" t="s">
        <v>2403</v>
      </c>
      <c r="Q1961" t="s">
        <v>7743</v>
      </c>
      <c r="R1961" t="s">
        <v>1044</v>
      </c>
      <c r="S1961" t="s">
        <v>1948</v>
      </c>
      <c r="T1961" t="s">
        <v>1909</v>
      </c>
      <c r="U1961">
        <v>89.62983701389021</v>
      </c>
      <c r="V1961" t="s">
        <v>8101</v>
      </c>
      <c r="W1961" t="s">
        <v>1636</v>
      </c>
    </row>
    <row r="1962" spans="1:23" x14ac:dyDescent="0.3">
      <c r="A1962" t="s">
        <v>1036</v>
      </c>
      <c r="B1962" t="s">
        <v>4221</v>
      </c>
      <c r="C1962" t="s">
        <v>988</v>
      </c>
      <c r="D1962">
        <v>58020</v>
      </c>
      <c r="E1962" t="s">
        <v>8145</v>
      </c>
      <c r="F1962" t="s">
        <v>6738</v>
      </c>
      <c r="G1962" s="1" t="s">
        <v>1359</v>
      </c>
      <c r="H1962">
        <v>45759.748492673607</v>
      </c>
      <c r="I1962" t="s">
        <v>8146</v>
      </c>
      <c r="J1962">
        <v>60</v>
      </c>
      <c r="K1962" t="s">
        <v>3991</v>
      </c>
      <c r="L1962" s="2" t="s">
        <v>12</v>
      </c>
      <c r="M1962" s="3">
        <v>82.8</v>
      </c>
      <c r="N1962">
        <v>1</v>
      </c>
      <c r="O1962">
        <v>8.2799999999999999E-2</v>
      </c>
      <c r="P1962" s="2" t="s">
        <v>4225</v>
      </c>
      <c r="Q1962" t="s">
        <v>7743</v>
      </c>
      <c r="R1962" t="s">
        <v>1044</v>
      </c>
      <c r="S1962" t="s">
        <v>5498</v>
      </c>
      <c r="T1962" t="s">
        <v>1361</v>
      </c>
      <c r="U1962">
        <v>100.6162917361071</v>
      </c>
      <c r="V1962" t="s">
        <v>1524</v>
      </c>
      <c r="W1962" t="s">
        <v>4227</v>
      </c>
    </row>
    <row r="1963" spans="1:23" x14ac:dyDescent="0.3">
      <c r="A1963" t="s">
        <v>1036</v>
      </c>
      <c r="B1963" t="s">
        <v>4221</v>
      </c>
      <c r="C1963" t="s">
        <v>988</v>
      </c>
      <c r="D1963">
        <v>58017</v>
      </c>
      <c r="E1963" t="s">
        <v>8147</v>
      </c>
      <c r="F1963" t="s">
        <v>8148</v>
      </c>
      <c r="G1963" s="1" t="s">
        <v>8149</v>
      </c>
      <c r="H1963">
        <v>45758.821947511577</v>
      </c>
      <c r="I1963" t="s">
        <v>8150</v>
      </c>
      <c r="J1963">
        <v>60</v>
      </c>
      <c r="K1963" t="s">
        <v>3991</v>
      </c>
      <c r="L1963" s="2" t="s">
        <v>12</v>
      </c>
      <c r="M1963" s="3">
        <v>82.8</v>
      </c>
      <c r="N1963">
        <v>1</v>
      </c>
      <c r="O1963">
        <v>8.2799999999999999E-2</v>
      </c>
      <c r="P1963" s="2" t="s">
        <v>4225</v>
      </c>
      <c r="Q1963" t="s">
        <v>7743</v>
      </c>
      <c r="R1963" t="s">
        <v>1044</v>
      </c>
      <c r="S1963" t="s">
        <v>2484</v>
      </c>
      <c r="T1963" t="s">
        <v>2306</v>
      </c>
      <c r="U1963">
        <v>86.748375868053699</v>
      </c>
      <c r="V1963" t="s">
        <v>1524</v>
      </c>
      <c r="W1963" t="s">
        <v>4227</v>
      </c>
    </row>
    <row r="1964" spans="1:23" x14ac:dyDescent="0.3">
      <c r="A1964" t="s">
        <v>1036</v>
      </c>
      <c r="B1964" t="s">
        <v>3723</v>
      </c>
      <c r="C1964" t="s">
        <v>440</v>
      </c>
      <c r="D1964">
        <v>35802</v>
      </c>
      <c r="E1964" t="s">
        <v>8151</v>
      </c>
      <c r="F1964" t="s">
        <v>8152</v>
      </c>
      <c r="G1964" s="1" t="s">
        <v>3963</v>
      </c>
      <c r="H1964">
        <v>45667.669322106478</v>
      </c>
      <c r="I1964" t="s">
        <v>8153</v>
      </c>
      <c r="J1964">
        <v>90</v>
      </c>
      <c r="K1964" t="s">
        <v>3991</v>
      </c>
      <c r="L1964" s="2" t="s">
        <v>8154</v>
      </c>
      <c r="M1964" s="3">
        <v>6</v>
      </c>
      <c r="N1964">
        <v>1</v>
      </c>
      <c r="O1964">
        <v>6.0000000000000001E-3</v>
      </c>
      <c r="P1964" s="2" t="s">
        <v>3728</v>
      </c>
      <c r="Q1964" t="s">
        <v>1237</v>
      </c>
      <c r="R1964" t="s">
        <v>1044</v>
      </c>
      <c r="S1964" t="s">
        <v>7847</v>
      </c>
      <c r="T1964" t="s">
        <v>6092</v>
      </c>
      <c r="U1964">
        <v>536.38616222222481</v>
      </c>
      <c r="V1964" t="s">
        <v>3731</v>
      </c>
      <c r="W1964" t="s">
        <v>6093</v>
      </c>
    </row>
    <row r="1965" spans="1:23" x14ac:dyDescent="0.3">
      <c r="A1965" t="s">
        <v>1036</v>
      </c>
      <c r="B1965" t="s">
        <v>3723</v>
      </c>
      <c r="C1965" t="s">
        <v>440</v>
      </c>
      <c r="D1965">
        <v>35802</v>
      </c>
      <c r="E1965" t="s">
        <v>8155</v>
      </c>
      <c r="F1965" t="s">
        <v>8156</v>
      </c>
      <c r="G1965" s="1" t="s">
        <v>1296</v>
      </c>
      <c r="H1965">
        <v>45667.66919497685</v>
      </c>
      <c r="I1965" t="s">
        <v>8157</v>
      </c>
      <c r="J1965">
        <v>90</v>
      </c>
      <c r="K1965" t="s">
        <v>3991</v>
      </c>
      <c r="L1965" s="2" t="s">
        <v>8154</v>
      </c>
      <c r="M1965" s="3">
        <v>6</v>
      </c>
      <c r="N1965">
        <v>1</v>
      </c>
      <c r="O1965">
        <v>6.0000000000000001E-3</v>
      </c>
      <c r="P1965" s="2" t="s">
        <v>3728</v>
      </c>
      <c r="Q1965" t="s">
        <v>1237</v>
      </c>
      <c r="R1965" t="s">
        <v>1044</v>
      </c>
      <c r="S1965" t="s">
        <v>7847</v>
      </c>
      <c r="T1965" t="s">
        <v>8158</v>
      </c>
      <c r="U1965">
        <v>586.26301211805537</v>
      </c>
      <c r="V1965" t="s">
        <v>3731</v>
      </c>
      <c r="W1965" t="s">
        <v>6093</v>
      </c>
    </row>
    <row r="1966" spans="1:23" x14ac:dyDescent="0.3">
      <c r="A1966" t="s">
        <v>1036</v>
      </c>
      <c r="B1966" t="s">
        <v>3723</v>
      </c>
      <c r="C1966" t="s">
        <v>440</v>
      </c>
      <c r="D1966">
        <v>35802</v>
      </c>
      <c r="E1966" t="s">
        <v>8159</v>
      </c>
      <c r="F1966" t="s">
        <v>8160</v>
      </c>
      <c r="G1966" s="1" t="s">
        <v>6002</v>
      </c>
      <c r="H1966">
        <v>45457.478203310187</v>
      </c>
      <c r="I1966" t="s">
        <v>8161</v>
      </c>
      <c r="J1966">
        <v>90</v>
      </c>
      <c r="K1966" t="s">
        <v>3991</v>
      </c>
      <c r="L1966" s="2" t="s">
        <v>8154</v>
      </c>
      <c r="M1966" s="3">
        <v>6</v>
      </c>
      <c r="N1966">
        <v>1</v>
      </c>
      <c r="O1966">
        <v>6.0000000000000001E-3</v>
      </c>
      <c r="P1966" s="2" t="s">
        <v>3728</v>
      </c>
      <c r="Q1966" t="s">
        <v>2854</v>
      </c>
      <c r="R1966" t="s">
        <v>1044</v>
      </c>
      <c r="S1966" t="s">
        <v>4348</v>
      </c>
      <c r="T1966" t="s">
        <v>8162</v>
      </c>
      <c r="U1966">
        <v>527.43327917823626</v>
      </c>
      <c r="V1966" t="s">
        <v>3731</v>
      </c>
      <c r="W1966" t="s">
        <v>6093</v>
      </c>
    </row>
    <row r="1967" spans="1:23" x14ac:dyDescent="0.3">
      <c r="A1967" t="s">
        <v>1036</v>
      </c>
      <c r="B1967" t="s">
        <v>3723</v>
      </c>
      <c r="C1967" t="s">
        <v>440</v>
      </c>
      <c r="D1967">
        <v>46575</v>
      </c>
      <c r="E1967" t="s">
        <v>8163</v>
      </c>
      <c r="F1967" t="s">
        <v>8164</v>
      </c>
      <c r="G1967" s="1" t="s">
        <v>7277</v>
      </c>
      <c r="H1967">
        <v>45457.477024918982</v>
      </c>
      <c r="I1967" t="s">
        <v>8165</v>
      </c>
      <c r="J1967">
        <v>90</v>
      </c>
      <c r="K1967" t="s">
        <v>3991</v>
      </c>
      <c r="L1967" s="2" t="s">
        <v>8154</v>
      </c>
      <c r="M1967" s="3">
        <v>6</v>
      </c>
      <c r="N1967">
        <v>1</v>
      </c>
      <c r="O1967">
        <v>6.0000000000000001E-3</v>
      </c>
      <c r="P1967" s="2" t="s">
        <v>3728</v>
      </c>
      <c r="Q1967" t="s">
        <v>2854</v>
      </c>
      <c r="R1967" t="s">
        <v>1044</v>
      </c>
      <c r="S1967" t="s">
        <v>4348</v>
      </c>
      <c r="T1967" t="s">
        <v>8166</v>
      </c>
      <c r="U1967">
        <v>542.36410081018403</v>
      </c>
      <c r="V1967" t="s">
        <v>3731</v>
      </c>
      <c r="W1967" t="s">
        <v>3732</v>
      </c>
    </row>
    <row r="1968" spans="1:23" x14ac:dyDescent="0.3">
      <c r="A1968" t="s">
        <v>1036</v>
      </c>
      <c r="B1968" t="s">
        <v>3723</v>
      </c>
      <c r="C1968" t="s">
        <v>440</v>
      </c>
      <c r="D1968">
        <v>46575</v>
      </c>
      <c r="E1968" t="s">
        <v>8167</v>
      </c>
      <c r="F1968" t="s">
        <v>8168</v>
      </c>
      <c r="G1968" s="1" t="s">
        <v>4463</v>
      </c>
      <c r="H1968">
        <v>45457.444193437499</v>
      </c>
      <c r="I1968" t="s">
        <v>8169</v>
      </c>
      <c r="J1968">
        <v>90</v>
      </c>
      <c r="K1968" t="s">
        <v>3991</v>
      </c>
      <c r="L1968" s="2" t="s">
        <v>8154</v>
      </c>
      <c r="M1968" s="3">
        <v>6</v>
      </c>
      <c r="N1968">
        <v>1</v>
      </c>
      <c r="O1968">
        <v>6.0000000000000001E-3</v>
      </c>
      <c r="P1968" s="2" t="s">
        <v>3728</v>
      </c>
      <c r="Q1968" t="s">
        <v>2854</v>
      </c>
      <c r="R1968" t="s">
        <v>1044</v>
      </c>
      <c r="S1968" t="s">
        <v>4348</v>
      </c>
      <c r="T1968" t="s">
        <v>3736</v>
      </c>
      <c r="U1968">
        <v>516.25257359953684</v>
      </c>
      <c r="V1968" t="s">
        <v>3731</v>
      </c>
      <c r="W1968" t="s">
        <v>3732</v>
      </c>
    </row>
    <row r="1969" spans="1:23" x14ac:dyDescent="0.3">
      <c r="A1969" t="s">
        <v>1036</v>
      </c>
      <c r="B1969" t="s">
        <v>3723</v>
      </c>
      <c r="C1969" t="s">
        <v>440</v>
      </c>
      <c r="D1969">
        <v>46575</v>
      </c>
      <c r="E1969" t="s">
        <v>8170</v>
      </c>
      <c r="F1969" t="s">
        <v>8168</v>
      </c>
      <c r="G1969" s="1" t="s">
        <v>4223</v>
      </c>
      <c r="H1969">
        <v>45457.44407824074</v>
      </c>
      <c r="I1969" t="s">
        <v>8171</v>
      </c>
      <c r="J1969">
        <v>90</v>
      </c>
      <c r="K1969" t="s">
        <v>3991</v>
      </c>
      <c r="L1969" s="2" t="s">
        <v>8154</v>
      </c>
      <c r="M1969" s="3">
        <v>6</v>
      </c>
      <c r="N1969">
        <v>1</v>
      </c>
      <c r="O1969">
        <v>6.0000000000000001E-3</v>
      </c>
      <c r="P1969" s="2" t="s">
        <v>3728</v>
      </c>
      <c r="Q1969" t="s">
        <v>2854</v>
      </c>
      <c r="R1969" t="s">
        <v>1044</v>
      </c>
      <c r="S1969" t="s">
        <v>4348</v>
      </c>
      <c r="T1969" t="s">
        <v>3736</v>
      </c>
      <c r="U1969">
        <v>516.17816171295999</v>
      </c>
      <c r="V1969" t="s">
        <v>3731</v>
      </c>
      <c r="W1969" t="s">
        <v>3732</v>
      </c>
    </row>
    <row r="1970" spans="1:23" x14ac:dyDescent="0.3">
      <c r="A1970" t="s">
        <v>1036</v>
      </c>
      <c r="B1970" t="s">
        <v>3723</v>
      </c>
      <c r="C1970" t="s">
        <v>440</v>
      </c>
      <c r="D1970">
        <v>46575</v>
      </c>
      <c r="E1970" t="s">
        <v>8172</v>
      </c>
      <c r="F1970" t="s">
        <v>3745</v>
      </c>
      <c r="G1970" s="1" t="s">
        <v>5595</v>
      </c>
      <c r="H1970">
        <v>45457.442699652784</v>
      </c>
      <c r="I1970" t="s">
        <v>8173</v>
      </c>
      <c r="J1970">
        <v>90</v>
      </c>
      <c r="K1970" t="s">
        <v>3991</v>
      </c>
      <c r="L1970" s="2" t="s">
        <v>8154</v>
      </c>
      <c r="M1970" s="3">
        <v>6</v>
      </c>
      <c r="N1970">
        <v>1</v>
      </c>
      <c r="O1970">
        <v>6.0000000000000001E-3</v>
      </c>
      <c r="P1970" s="2" t="s">
        <v>3728</v>
      </c>
      <c r="Q1970" t="s">
        <v>2854</v>
      </c>
      <c r="R1970" t="s">
        <v>1044</v>
      </c>
      <c r="S1970" t="s">
        <v>4348</v>
      </c>
      <c r="T1970" t="s">
        <v>3747</v>
      </c>
      <c r="U1970">
        <v>513.65561549768609</v>
      </c>
      <c r="V1970" t="s">
        <v>3731</v>
      </c>
      <c r="W1970" t="s">
        <v>3732</v>
      </c>
    </row>
    <row r="1971" spans="1:23" x14ac:dyDescent="0.3">
      <c r="A1971" t="s">
        <v>1036</v>
      </c>
      <c r="B1971" t="s">
        <v>3723</v>
      </c>
      <c r="C1971" t="s">
        <v>440</v>
      </c>
      <c r="D1971">
        <v>46575</v>
      </c>
      <c r="E1971" t="s">
        <v>8174</v>
      </c>
      <c r="F1971" t="s">
        <v>8175</v>
      </c>
      <c r="G1971" s="1" t="s">
        <v>1102</v>
      </c>
      <c r="H1971">
        <v>45457.442574502318</v>
      </c>
      <c r="I1971" t="s">
        <v>8176</v>
      </c>
      <c r="J1971">
        <v>90</v>
      </c>
      <c r="K1971" t="s">
        <v>3991</v>
      </c>
      <c r="L1971" s="2" t="s">
        <v>8154</v>
      </c>
      <c r="M1971" s="3">
        <v>6</v>
      </c>
      <c r="N1971">
        <v>1</v>
      </c>
      <c r="O1971">
        <v>6.0000000000000001E-3</v>
      </c>
      <c r="P1971" s="2" t="s">
        <v>3728</v>
      </c>
      <c r="Q1971" t="s">
        <v>2854</v>
      </c>
      <c r="R1971" t="s">
        <v>1044</v>
      </c>
      <c r="S1971" t="s">
        <v>4348</v>
      </c>
      <c r="T1971" t="s">
        <v>3730</v>
      </c>
      <c r="U1971">
        <v>514.07226427083515</v>
      </c>
      <c r="V1971" t="s">
        <v>3731</v>
      </c>
      <c r="W1971" t="s">
        <v>3732</v>
      </c>
    </row>
    <row r="1972" spans="1:23" x14ac:dyDescent="0.3">
      <c r="A1972" t="s">
        <v>1036</v>
      </c>
      <c r="B1972" t="s">
        <v>3723</v>
      </c>
      <c r="C1972" t="s">
        <v>440</v>
      </c>
      <c r="D1972">
        <v>46575</v>
      </c>
      <c r="E1972" t="s">
        <v>8177</v>
      </c>
      <c r="F1972" t="s">
        <v>3749</v>
      </c>
      <c r="G1972" s="1" t="s">
        <v>4692</v>
      </c>
      <c r="H1972">
        <v>45457.442449895832</v>
      </c>
      <c r="I1972" t="s">
        <v>8178</v>
      </c>
      <c r="J1972">
        <v>90</v>
      </c>
      <c r="K1972" t="s">
        <v>3991</v>
      </c>
      <c r="L1972" s="2" t="s">
        <v>8154</v>
      </c>
      <c r="M1972" s="3">
        <v>6</v>
      </c>
      <c r="N1972">
        <v>1</v>
      </c>
      <c r="O1972">
        <v>6.0000000000000001E-3</v>
      </c>
      <c r="P1972" s="2" t="s">
        <v>3728</v>
      </c>
      <c r="Q1972" t="s">
        <v>2854</v>
      </c>
      <c r="R1972" t="s">
        <v>1044</v>
      </c>
      <c r="S1972" t="s">
        <v>4348</v>
      </c>
      <c r="T1972" t="s">
        <v>8179</v>
      </c>
      <c r="U1972">
        <v>510.36720934027841</v>
      </c>
      <c r="V1972" t="s">
        <v>3731</v>
      </c>
      <c r="W1972" t="s">
        <v>3732</v>
      </c>
    </row>
    <row r="1973" spans="1:23" x14ac:dyDescent="0.3">
      <c r="A1973" t="s">
        <v>1036</v>
      </c>
      <c r="B1973" t="s">
        <v>3723</v>
      </c>
      <c r="C1973" t="s">
        <v>440</v>
      </c>
      <c r="D1973">
        <v>35802</v>
      </c>
      <c r="E1973" t="s">
        <v>8180</v>
      </c>
      <c r="F1973" t="s">
        <v>8181</v>
      </c>
      <c r="G1973" s="1" t="s">
        <v>2064</v>
      </c>
      <c r="H1973">
        <v>45289.545577442128</v>
      </c>
      <c r="I1973" t="s">
        <v>8182</v>
      </c>
      <c r="J1973">
        <v>90</v>
      </c>
      <c r="K1973" t="s">
        <v>3991</v>
      </c>
      <c r="L1973" s="2" t="s">
        <v>8154</v>
      </c>
      <c r="M1973" s="3">
        <v>6</v>
      </c>
      <c r="N1973">
        <v>1</v>
      </c>
      <c r="O1973">
        <v>6.0000000000000001E-3</v>
      </c>
      <c r="P1973" s="2" t="s">
        <v>3728</v>
      </c>
      <c r="Q1973" t="s">
        <v>1237</v>
      </c>
      <c r="R1973" t="s">
        <v>1044</v>
      </c>
      <c r="S1973" t="s">
        <v>8183</v>
      </c>
      <c r="T1973" t="s">
        <v>8184</v>
      </c>
      <c r="U1973">
        <v>550.08526942129538</v>
      </c>
      <c r="V1973" t="s">
        <v>3731</v>
      </c>
      <c r="W1973" t="s">
        <v>6093</v>
      </c>
    </row>
    <row r="1974" spans="1:23" x14ac:dyDescent="0.3">
      <c r="A1974" t="s">
        <v>1036</v>
      </c>
      <c r="B1974" t="s">
        <v>554</v>
      </c>
      <c r="C1974" t="s">
        <v>554</v>
      </c>
      <c r="D1974">
        <v>58504</v>
      </c>
      <c r="E1974" t="s">
        <v>8185</v>
      </c>
      <c r="F1974" t="s">
        <v>4565</v>
      </c>
      <c r="G1974" s="1" t="s">
        <v>3050</v>
      </c>
      <c r="H1974">
        <v>45816.636173136583</v>
      </c>
      <c r="I1974" t="s">
        <v>1128</v>
      </c>
      <c r="J1974">
        <v>70</v>
      </c>
      <c r="K1974" t="s">
        <v>30</v>
      </c>
      <c r="L1974" s="2" t="s">
        <v>17</v>
      </c>
      <c r="M1974" s="3">
        <v>140.13999999999999</v>
      </c>
      <c r="N1974">
        <v>1</v>
      </c>
      <c r="O1974">
        <v>0.14013999999999999</v>
      </c>
      <c r="P1974" s="2" t="s">
        <v>1473</v>
      </c>
      <c r="Q1974" t="s">
        <v>7875</v>
      </c>
      <c r="R1974" t="s">
        <v>1044</v>
      </c>
      <c r="S1974" t="s">
        <v>1047</v>
      </c>
      <c r="T1974" t="s">
        <v>2088</v>
      </c>
      <c r="U1974">
        <v>3.916339745366713</v>
      </c>
      <c r="V1974" t="s">
        <v>1047</v>
      </c>
      <c r="W1974" t="s">
        <v>1047</v>
      </c>
    </row>
    <row r="1975" spans="1:23" x14ac:dyDescent="0.3">
      <c r="A1975" t="s">
        <v>1036</v>
      </c>
      <c r="B1975" t="s">
        <v>351</v>
      </c>
      <c r="C1975" t="s">
        <v>351</v>
      </c>
      <c r="D1975">
        <v>61037</v>
      </c>
      <c r="E1975" t="s">
        <v>8186</v>
      </c>
      <c r="F1975" t="s">
        <v>5749</v>
      </c>
      <c r="G1975" s="1" t="s">
        <v>4204</v>
      </c>
      <c r="H1975">
        <v>45816.248316111109</v>
      </c>
      <c r="I1975" t="s">
        <v>8187</v>
      </c>
      <c r="J1975">
        <v>70</v>
      </c>
      <c r="K1975" t="s">
        <v>30</v>
      </c>
      <c r="L1975" s="2" t="s">
        <v>17</v>
      </c>
      <c r="M1975" s="3">
        <v>77.8</v>
      </c>
      <c r="N1975">
        <v>1</v>
      </c>
      <c r="O1975">
        <v>7.7799999999999994E-2</v>
      </c>
      <c r="P1975" s="2" t="s">
        <v>1246</v>
      </c>
      <c r="Q1975" t="s">
        <v>8188</v>
      </c>
      <c r="R1975" t="s">
        <v>1729</v>
      </c>
      <c r="S1975" t="s">
        <v>1238</v>
      </c>
      <c r="T1975" t="s">
        <v>2117</v>
      </c>
      <c r="U1975">
        <v>8.8004127199092181</v>
      </c>
      <c r="V1975" t="s">
        <v>1047</v>
      </c>
      <c r="W1975" t="s">
        <v>1047</v>
      </c>
    </row>
    <row r="1976" spans="1:23" x14ac:dyDescent="0.3">
      <c r="A1976" t="s">
        <v>1036</v>
      </c>
      <c r="B1976" t="s">
        <v>873</v>
      </c>
      <c r="C1976" t="s">
        <v>873</v>
      </c>
      <c r="D1976">
        <v>60621</v>
      </c>
      <c r="E1976" t="s">
        <v>8189</v>
      </c>
      <c r="F1976" t="s">
        <v>4688</v>
      </c>
      <c r="G1976" s="1" t="s">
        <v>6174</v>
      </c>
      <c r="H1976">
        <v>45816.224553865737</v>
      </c>
      <c r="I1976" t="s">
        <v>8190</v>
      </c>
      <c r="J1976">
        <v>70</v>
      </c>
      <c r="K1976" t="s">
        <v>30</v>
      </c>
      <c r="L1976" s="2" t="s">
        <v>17</v>
      </c>
      <c r="M1976" s="3">
        <v>113.8</v>
      </c>
      <c r="N1976">
        <v>1</v>
      </c>
      <c r="O1976">
        <v>0.1138</v>
      </c>
      <c r="P1976" s="2" t="s">
        <v>5770</v>
      </c>
      <c r="Q1976" t="s">
        <v>8188</v>
      </c>
      <c r="R1976" t="s">
        <v>1729</v>
      </c>
      <c r="S1976" t="s">
        <v>1238</v>
      </c>
      <c r="T1976" t="s">
        <v>1486</v>
      </c>
      <c r="U1976">
        <v>20.11246565972397</v>
      </c>
      <c r="V1976" t="s">
        <v>1047</v>
      </c>
      <c r="W1976" t="s">
        <v>1047</v>
      </c>
    </row>
    <row r="1977" spans="1:23" x14ac:dyDescent="0.3">
      <c r="A1977" t="s">
        <v>1036</v>
      </c>
      <c r="B1977" t="s">
        <v>100</v>
      </c>
      <c r="C1977" t="s">
        <v>100</v>
      </c>
      <c r="D1977">
        <v>50482</v>
      </c>
      <c r="E1977" t="s">
        <v>8191</v>
      </c>
      <c r="F1977" t="s">
        <v>5709</v>
      </c>
      <c r="G1977" s="1" t="s">
        <v>4771</v>
      </c>
      <c r="H1977">
        <v>45816.205940960637</v>
      </c>
      <c r="I1977" t="s">
        <v>8192</v>
      </c>
      <c r="J1977">
        <v>60</v>
      </c>
      <c r="K1977" t="s">
        <v>30</v>
      </c>
      <c r="L1977" s="2" t="s">
        <v>17</v>
      </c>
      <c r="M1977" s="3">
        <v>36.299999999999997</v>
      </c>
      <c r="N1977">
        <v>1</v>
      </c>
      <c r="O1977">
        <v>3.6299999999999999E-2</v>
      </c>
      <c r="P1977" s="2" t="s">
        <v>1655</v>
      </c>
      <c r="Q1977" t="s">
        <v>8188</v>
      </c>
      <c r="R1977" t="s">
        <v>1044</v>
      </c>
      <c r="S1977" t="s">
        <v>1238</v>
      </c>
      <c r="T1977" t="s">
        <v>2073</v>
      </c>
      <c r="U1977">
        <v>2.6995074074075092</v>
      </c>
      <c r="V1977" t="s">
        <v>1047</v>
      </c>
      <c r="W1977" t="s">
        <v>1047</v>
      </c>
    </row>
    <row r="1978" spans="1:23" x14ac:dyDescent="0.3">
      <c r="A1978" t="s">
        <v>1036</v>
      </c>
      <c r="B1978" t="s">
        <v>636</v>
      </c>
      <c r="C1978" t="s">
        <v>636</v>
      </c>
      <c r="D1978">
        <v>55409</v>
      </c>
      <c r="E1978" t="s">
        <v>8193</v>
      </c>
      <c r="F1978" t="s">
        <v>8194</v>
      </c>
      <c r="G1978" s="1" t="s">
        <v>8195</v>
      </c>
      <c r="H1978">
        <v>45816.197901030093</v>
      </c>
      <c r="I1978" t="s">
        <v>8196</v>
      </c>
      <c r="J1978">
        <v>60</v>
      </c>
      <c r="K1978" t="s">
        <v>30</v>
      </c>
      <c r="L1978" s="2" t="s">
        <v>17</v>
      </c>
      <c r="M1978" s="3">
        <v>63.3</v>
      </c>
      <c r="N1978">
        <v>1</v>
      </c>
      <c r="O1978">
        <v>6.3299999999999995E-2</v>
      </c>
      <c r="P1978" s="2" t="s">
        <v>1047</v>
      </c>
      <c r="Q1978" t="s">
        <v>8188</v>
      </c>
      <c r="R1978" t="s">
        <v>1729</v>
      </c>
      <c r="S1978" t="s">
        <v>1238</v>
      </c>
      <c r="T1978" t="s">
        <v>2228</v>
      </c>
      <c r="U1978">
        <v>25.438308055556259</v>
      </c>
      <c r="V1978" t="s">
        <v>1047</v>
      </c>
      <c r="W1978" t="s">
        <v>1047</v>
      </c>
    </row>
    <row r="1979" spans="1:23" x14ac:dyDescent="0.3">
      <c r="A1979" t="s">
        <v>1036</v>
      </c>
      <c r="B1979" t="s">
        <v>324</v>
      </c>
      <c r="C1979" t="s">
        <v>324</v>
      </c>
      <c r="D1979">
        <v>59856</v>
      </c>
      <c r="E1979" t="s">
        <v>8197</v>
      </c>
      <c r="F1979" t="s">
        <v>7445</v>
      </c>
      <c r="G1979" s="1" t="s">
        <v>2966</v>
      </c>
      <c r="H1979">
        <v>45815.837798460649</v>
      </c>
      <c r="I1979" t="s">
        <v>8198</v>
      </c>
      <c r="J1979">
        <v>60</v>
      </c>
      <c r="K1979" t="s">
        <v>30</v>
      </c>
      <c r="L1979" s="2" t="s">
        <v>20</v>
      </c>
      <c r="M1979" s="3">
        <v>111.5</v>
      </c>
      <c r="N1979">
        <v>1</v>
      </c>
      <c r="O1979">
        <v>0.1115</v>
      </c>
      <c r="P1979" s="2" t="s">
        <v>1246</v>
      </c>
      <c r="Q1979" t="s">
        <v>8188</v>
      </c>
      <c r="R1979" t="s">
        <v>1044</v>
      </c>
      <c r="S1979" t="s">
        <v>1045</v>
      </c>
      <c r="T1979" t="s">
        <v>2106</v>
      </c>
      <c r="U1979">
        <v>5.9328325231472272</v>
      </c>
      <c r="V1979" t="s">
        <v>1047</v>
      </c>
      <c r="W1979" t="s">
        <v>1047</v>
      </c>
    </row>
    <row r="1980" spans="1:23" x14ac:dyDescent="0.3">
      <c r="A1980" t="s">
        <v>1036</v>
      </c>
      <c r="B1980" t="s">
        <v>324</v>
      </c>
      <c r="C1980" t="s">
        <v>324</v>
      </c>
      <c r="D1980">
        <v>59856</v>
      </c>
      <c r="E1980" t="s">
        <v>8199</v>
      </c>
      <c r="F1980" t="s">
        <v>7445</v>
      </c>
      <c r="G1980" s="1" t="s">
        <v>8200</v>
      </c>
      <c r="H1980">
        <v>45815.836712789351</v>
      </c>
      <c r="I1980" t="s">
        <v>8201</v>
      </c>
      <c r="J1980">
        <v>60</v>
      </c>
      <c r="K1980" t="s">
        <v>30</v>
      </c>
      <c r="L1980" s="2" t="s">
        <v>20</v>
      </c>
      <c r="M1980" s="3">
        <v>111.5</v>
      </c>
      <c r="N1980">
        <v>1</v>
      </c>
      <c r="O1980">
        <v>0.1115</v>
      </c>
      <c r="P1980" s="2" t="s">
        <v>1246</v>
      </c>
      <c r="Q1980" t="s">
        <v>8188</v>
      </c>
      <c r="R1980" t="s">
        <v>1044</v>
      </c>
      <c r="S1980" t="s">
        <v>1045</v>
      </c>
      <c r="T1980" t="s">
        <v>2106</v>
      </c>
      <c r="U1980">
        <v>5.9340322916687001</v>
      </c>
      <c r="V1980" t="s">
        <v>1047</v>
      </c>
      <c r="W1980" t="s">
        <v>1047</v>
      </c>
    </row>
    <row r="1981" spans="1:23" x14ac:dyDescent="0.3">
      <c r="A1981" t="s">
        <v>1036</v>
      </c>
      <c r="B1981" t="s">
        <v>554</v>
      </c>
      <c r="C1981" t="s">
        <v>554</v>
      </c>
      <c r="D1981">
        <v>58504</v>
      </c>
      <c r="E1981" t="s">
        <v>8202</v>
      </c>
      <c r="F1981" t="s">
        <v>5676</v>
      </c>
      <c r="G1981" s="1" t="s">
        <v>5418</v>
      </c>
      <c r="H1981">
        <v>45815.769023020832</v>
      </c>
      <c r="I1981" t="s">
        <v>8203</v>
      </c>
      <c r="J1981">
        <v>70</v>
      </c>
      <c r="K1981" t="s">
        <v>30</v>
      </c>
      <c r="L1981" s="2" t="s">
        <v>17</v>
      </c>
      <c r="M1981" s="3">
        <v>140.13999999999999</v>
      </c>
      <c r="N1981">
        <v>1</v>
      </c>
      <c r="O1981">
        <v>0.14013999999999999</v>
      </c>
      <c r="P1981" s="2" t="s">
        <v>1473</v>
      </c>
      <c r="Q1981" t="s">
        <v>5766</v>
      </c>
      <c r="R1981" t="s">
        <v>1729</v>
      </c>
      <c r="S1981" t="s">
        <v>1045</v>
      </c>
      <c r="T1981" t="s">
        <v>2073</v>
      </c>
      <c r="U1981">
        <v>2.9024252546296339</v>
      </c>
      <c r="V1981" t="s">
        <v>1047</v>
      </c>
      <c r="W1981" t="s">
        <v>1047</v>
      </c>
    </row>
    <row r="1982" spans="1:23" x14ac:dyDescent="0.3">
      <c r="A1982" t="s">
        <v>1036</v>
      </c>
      <c r="B1982" t="s">
        <v>880</v>
      </c>
      <c r="C1982" t="s">
        <v>880</v>
      </c>
      <c r="D1982">
        <v>59894</v>
      </c>
      <c r="E1982" t="s">
        <v>8204</v>
      </c>
      <c r="F1982" t="s">
        <v>2069</v>
      </c>
      <c r="G1982" s="1" t="s">
        <v>8205</v>
      </c>
      <c r="H1982">
        <v>45815.745741273153</v>
      </c>
      <c r="I1982" t="s">
        <v>1128</v>
      </c>
      <c r="J1982">
        <v>70</v>
      </c>
      <c r="K1982" t="s">
        <v>30</v>
      </c>
      <c r="L1982" s="2" t="s">
        <v>17</v>
      </c>
      <c r="M1982" s="3">
        <v>56.5</v>
      </c>
      <c r="N1982">
        <v>1</v>
      </c>
      <c r="O1982">
        <v>5.6500000000000002E-2</v>
      </c>
      <c r="P1982" s="2" t="s">
        <v>1047</v>
      </c>
      <c r="Q1982" t="s">
        <v>8206</v>
      </c>
      <c r="R1982" t="s">
        <v>1044</v>
      </c>
      <c r="S1982" t="s">
        <v>1047</v>
      </c>
      <c r="T1982" t="s">
        <v>2073</v>
      </c>
      <c r="U1982">
        <v>2.5386949768508198</v>
      </c>
      <c r="V1982" t="s">
        <v>1047</v>
      </c>
      <c r="W1982" t="s">
        <v>1047</v>
      </c>
    </row>
    <row r="1983" spans="1:23" x14ac:dyDescent="0.3">
      <c r="A1983" t="s">
        <v>1036</v>
      </c>
      <c r="B1983" t="s">
        <v>642</v>
      </c>
      <c r="C1983" t="s">
        <v>642</v>
      </c>
      <c r="D1983">
        <v>59680</v>
      </c>
      <c r="E1983" t="s">
        <v>8207</v>
      </c>
      <c r="F1983" t="s">
        <v>5676</v>
      </c>
      <c r="G1983" s="1" t="s">
        <v>6829</v>
      </c>
      <c r="H1983">
        <v>45815.732373148137</v>
      </c>
      <c r="I1983" t="s">
        <v>8208</v>
      </c>
      <c r="J1983">
        <v>70</v>
      </c>
      <c r="K1983" t="s">
        <v>30</v>
      </c>
      <c r="L1983" s="2" t="s">
        <v>17</v>
      </c>
      <c r="M1983" s="3">
        <v>181.5</v>
      </c>
      <c r="N1983">
        <v>1</v>
      </c>
      <c r="O1983">
        <v>0.18149999999999999</v>
      </c>
      <c r="P1983" s="2" t="s">
        <v>1047</v>
      </c>
      <c r="Q1983" t="s">
        <v>5766</v>
      </c>
      <c r="R1983" t="s">
        <v>1729</v>
      </c>
      <c r="S1983" t="s">
        <v>1045</v>
      </c>
      <c r="T1983" t="s">
        <v>2073</v>
      </c>
      <c r="U1983">
        <v>2.909256238424859</v>
      </c>
      <c r="V1983" t="s">
        <v>1047</v>
      </c>
      <c r="W1983" t="s">
        <v>1047</v>
      </c>
    </row>
    <row r="1984" spans="1:23" x14ac:dyDescent="0.3">
      <c r="A1984" t="s">
        <v>1036</v>
      </c>
      <c r="B1984" t="s">
        <v>988</v>
      </c>
      <c r="C1984" t="s">
        <v>988</v>
      </c>
      <c r="D1984">
        <v>58699</v>
      </c>
      <c r="E1984" t="s">
        <v>8209</v>
      </c>
      <c r="F1984" t="s">
        <v>8210</v>
      </c>
      <c r="G1984" s="1" t="s">
        <v>8211</v>
      </c>
      <c r="H1984">
        <v>45815.577233611111</v>
      </c>
      <c r="I1984" t="s">
        <v>8212</v>
      </c>
      <c r="J1984">
        <v>70</v>
      </c>
      <c r="K1984" t="s">
        <v>30</v>
      </c>
      <c r="L1984" s="2" t="s">
        <v>17</v>
      </c>
      <c r="M1984" s="3">
        <v>82.8</v>
      </c>
      <c r="N1984">
        <v>1</v>
      </c>
      <c r="O1984">
        <v>8.2799999999999999E-2</v>
      </c>
      <c r="P1984" s="2" t="s">
        <v>4225</v>
      </c>
      <c r="Q1984" t="s">
        <v>5766</v>
      </c>
      <c r="R1984" t="s">
        <v>1044</v>
      </c>
      <c r="S1984" t="s">
        <v>1045</v>
      </c>
      <c r="T1984" t="s">
        <v>1421</v>
      </c>
      <c r="U1984">
        <v>84.455472754627408</v>
      </c>
      <c r="V1984" t="s">
        <v>1047</v>
      </c>
      <c r="W1984" t="s">
        <v>1047</v>
      </c>
    </row>
    <row r="1985" spans="1:23" x14ac:dyDescent="0.3">
      <c r="A1985" t="s">
        <v>1036</v>
      </c>
      <c r="B1985" t="s">
        <v>6604</v>
      </c>
      <c r="C1985" t="s">
        <v>6604</v>
      </c>
      <c r="D1985">
        <v>61256</v>
      </c>
      <c r="E1985" t="s">
        <v>8213</v>
      </c>
      <c r="F1985" t="s">
        <v>5647</v>
      </c>
      <c r="G1985" s="1" t="s">
        <v>1292</v>
      </c>
      <c r="H1985">
        <v>45815.546809085638</v>
      </c>
      <c r="I1985" t="s">
        <v>8214</v>
      </c>
      <c r="J1985">
        <v>70</v>
      </c>
      <c r="K1985" t="s">
        <v>30</v>
      </c>
      <c r="L1985" s="2" t="s">
        <v>17</v>
      </c>
      <c r="M1985" s="3">
        <v>51</v>
      </c>
      <c r="N1985">
        <v>1</v>
      </c>
      <c r="O1985">
        <v>5.0999999999999997E-2</v>
      </c>
      <c r="P1985" s="2" t="s">
        <v>1047</v>
      </c>
      <c r="Q1985" t="s">
        <v>5766</v>
      </c>
      <c r="R1985" t="s">
        <v>1044</v>
      </c>
      <c r="S1985" t="s">
        <v>1045</v>
      </c>
      <c r="T1985" t="s">
        <v>6595</v>
      </c>
      <c r="U1985">
        <v>1.561081805557478</v>
      </c>
      <c r="V1985" t="s">
        <v>1047</v>
      </c>
      <c r="W1985" t="s">
        <v>1047</v>
      </c>
    </row>
    <row r="1986" spans="1:23" x14ac:dyDescent="0.3">
      <c r="A1986" t="s">
        <v>1036</v>
      </c>
      <c r="B1986" t="s">
        <v>728</v>
      </c>
      <c r="C1986" t="s">
        <v>728</v>
      </c>
      <c r="D1986">
        <v>61426</v>
      </c>
      <c r="E1986" t="s">
        <v>8215</v>
      </c>
      <c r="F1986" t="s">
        <v>4290</v>
      </c>
      <c r="G1986" s="1" t="s">
        <v>3197</v>
      </c>
      <c r="H1986">
        <v>45815.376221296297</v>
      </c>
      <c r="I1986" t="s">
        <v>8216</v>
      </c>
      <c r="J1986">
        <v>70</v>
      </c>
      <c r="K1986" t="s">
        <v>30</v>
      </c>
      <c r="L1986" s="2" t="s">
        <v>17</v>
      </c>
      <c r="M1986" s="3">
        <v>75.5</v>
      </c>
      <c r="N1986">
        <v>1</v>
      </c>
      <c r="O1986">
        <v>7.5499999999999998E-2</v>
      </c>
      <c r="P1986" s="2" t="s">
        <v>1047</v>
      </c>
      <c r="Q1986" t="s">
        <v>5766</v>
      </c>
      <c r="R1986" t="s">
        <v>1044</v>
      </c>
      <c r="S1986" t="s">
        <v>1045</v>
      </c>
      <c r="T1986" t="s">
        <v>2073</v>
      </c>
      <c r="U1986">
        <v>2.8088921412054328</v>
      </c>
      <c r="V1986" t="s">
        <v>1047</v>
      </c>
      <c r="W1986" t="s">
        <v>1047</v>
      </c>
    </row>
    <row r="1987" spans="1:23" x14ac:dyDescent="0.3">
      <c r="A1987" t="s">
        <v>1036</v>
      </c>
      <c r="B1987" t="s">
        <v>728</v>
      </c>
      <c r="C1987" t="s">
        <v>728</v>
      </c>
      <c r="D1987">
        <v>61426</v>
      </c>
      <c r="E1987" t="s">
        <v>8217</v>
      </c>
      <c r="F1987" t="s">
        <v>2090</v>
      </c>
      <c r="G1987" s="1" t="s">
        <v>8218</v>
      </c>
      <c r="H1987">
        <v>45815.37542300926</v>
      </c>
      <c r="I1987" t="s">
        <v>8219</v>
      </c>
      <c r="J1987">
        <v>70</v>
      </c>
      <c r="K1987" t="s">
        <v>30</v>
      </c>
      <c r="L1987" s="2" t="s">
        <v>17</v>
      </c>
      <c r="M1987" s="3">
        <v>75.5</v>
      </c>
      <c r="N1987">
        <v>1</v>
      </c>
      <c r="O1987">
        <v>7.5499999999999998E-2</v>
      </c>
      <c r="P1987" s="2" t="s">
        <v>1047</v>
      </c>
      <c r="Q1987" t="s">
        <v>5766</v>
      </c>
      <c r="R1987" t="s">
        <v>1044</v>
      </c>
      <c r="S1987" t="s">
        <v>1045</v>
      </c>
      <c r="T1987" t="s">
        <v>2073</v>
      </c>
      <c r="U1987">
        <v>2.509044583333889</v>
      </c>
      <c r="V1987" t="s">
        <v>1047</v>
      </c>
      <c r="W1987" t="s">
        <v>1047</v>
      </c>
    </row>
    <row r="1988" spans="1:23" x14ac:dyDescent="0.3">
      <c r="A1988" t="s">
        <v>1036</v>
      </c>
      <c r="B1988" t="s">
        <v>100</v>
      </c>
      <c r="C1988" t="s">
        <v>100</v>
      </c>
      <c r="D1988">
        <v>60437</v>
      </c>
      <c r="E1988" t="s">
        <v>8220</v>
      </c>
      <c r="F1988" t="s">
        <v>2090</v>
      </c>
      <c r="G1988" s="1" t="s">
        <v>2686</v>
      </c>
      <c r="H1988">
        <v>45815.363884861123</v>
      </c>
      <c r="I1988" t="s">
        <v>8221</v>
      </c>
      <c r="J1988">
        <v>70</v>
      </c>
      <c r="K1988" t="s">
        <v>30</v>
      </c>
      <c r="L1988" s="2" t="s">
        <v>17</v>
      </c>
      <c r="M1988" s="3">
        <v>36.299999999999997</v>
      </c>
      <c r="N1988">
        <v>1</v>
      </c>
      <c r="O1988">
        <v>3.6299999999999999E-2</v>
      </c>
      <c r="P1988" s="2" t="s">
        <v>1655</v>
      </c>
      <c r="Q1988" t="s">
        <v>5766</v>
      </c>
      <c r="R1988" t="s">
        <v>1044</v>
      </c>
      <c r="S1988" t="s">
        <v>1045</v>
      </c>
      <c r="T1988" t="s">
        <v>2073</v>
      </c>
      <c r="U1988">
        <v>2.466241932866978</v>
      </c>
      <c r="V1988" t="s">
        <v>1047</v>
      </c>
      <c r="W1988" t="s">
        <v>1047</v>
      </c>
    </row>
    <row r="1989" spans="1:23" x14ac:dyDescent="0.3">
      <c r="A1989" t="s">
        <v>1036</v>
      </c>
      <c r="B1989" t="s">
        <v>100</v>
      </c>
      <c r="C1989" t="s">
        <v>100</v>
      </c>
      <c r="D1989">
        <v>56618</v>
      </c>
      <c r="E1989" t="s">
        <v>8222</v>
      </c>
      <c r="F1989" t="s">
        <v>2069</v>
      </c>
      <c r="G1989" s="1" t="s">
        <v>5214</v>
      </c>
      <c r="H1989">
        <v>45815.363736550928</v>
      </c>
      <c r="I1989" t="s">
        <v>8223</v>
      </c>
      <c r="J1989">
        <v>70</v>
      </c>
      <c r="K1989" t="s">
        <v>30</v>
      </c>
      <c r="L1989" s="2" t="s">
        <v>17</v>
      </c>
      <c r="M1989" s="3">
        <v>36.299999999999997</v>
      </c>
      <c r="N1989">
        <v>1</v>
      </c>
      <c r="O1989">
        <v>3.6299999999999999E-2</v>
      </c>
      <c r="P1989" s="2" t="s">
        <v>1655</v>
      </c>
      <c r="Q1989" t="s">
        <v>5766</v>
      </c>
      <c r="R1989" t="s">
        <v>1044</v>
      </c>
      <c r="S1989" t="s">
        <v>1045</v>
      </c>
      <c r="T1989" t="s">
        <v>2073</v>
      </c>
      <c r="U1989">
        <v>2.652799571762444</v>
      </c>
      <c r="V1989" t="s">
        <v>1047</v>
      </c>
      <c r="W1989" t="s">
        <v>1047</v>
      </c>
    </row>
    <row r="1990" spans="1:23" x14ac:dyDescent="0.3">
      <c r="A1990" t="s">
        <v>1036</v>
      </c>
      <c r="B1990" t="s">
        <v>712</v>
      </c>
      <c r="C1990" t="s">
        <v>712</v>
      </c>
      <c r="D1990">
        <v>59800</v>
      </c>
      <c r="E1990" t="s">
        <v>8224</v>
      </c>
      <c r="F1990" t="s">
        <v>7354</v>
      </c>
      <c r="G1990" s="1" t="s">
        <v>3118</v>
      </c>
      <c r="H1990">
        <v>45815.214201770832</v>
      </c>
      <c r="I1990" t="s">
        <v>8225</v>
      </c>
      <c r="J1990">
        <v>70</v>
      </c>
      <c r="K1990" t="s">
        <v>30</v>
      </c>
      <c r="L1990" s="2" t="s">
        <v>17</v>
      </c>
      <c r="M1990" s="3">
        <v>107.2</v>
      </c>
      <c r="N1990">
        <v>1</v>
      </c>
      <c r="O1990">
        <v>0.1072</v>
      </c>
      <c r="P1990" s="2" t="s">
        <v>2092</v>
      </c>
      <c r="Q1990" t="s">
        <v>8188</v>
      </c>
      <c r="R1990" t="s">
        <v>1044</v>
      </c>
      <c r="S1990" t="s">
        <v>1045</v>
      </c>
      <c r="T1990" t="s">
        <v>2073</v>
      </c>
      <c r="U1990">
        <v>2.845977303237305</v>
      </c>
      <c r="V1990" t="s">
        <v>1047</v>
      </c>
      <c r="W1990" t="s">
        <v>1047</v>
      </c>
    </row>
    <row r="1991" spans="1:23" x14ac:dyDescent="0.3">
      <c r="A1991" t="s">
        <v>1036</v>
      </c>
      <c r="B1991" t="s">
        <v>642</v>
      </c>
      <c r="C1991" t="s">
        <v>642</v>
      </c>
      <c r="D1991">
        <v>59680</v>
      </c>
      <c r="E1991" t="s">
        <v>8226</v>
      </c>
      <c r="F1991" t="s">
        <v>4256</v>
      </c>
      <c r="G1991" s="1" t="s">
        <v>8227</v>
      </c>
      <c r="H1991">
        <v>45815.057394837961</v>
      </c>
      <c r="I1991" t="s">
        <v>8228</v>
      </c>
      <c r="J1991">
        <v>70</v>
      </c>
      <c r="K1991" t="s">
        <v>30</v>
      </c>
      <c r="L1991" s="2" t="s">
        <v>17</v>
      </c>
      <c r="M1991" s="3">
        <v>181.5</v>
      </c>
      <c r="N1991">
        <v>1</v>
      </c>
      <c r="O1991">
        <v>0.18149999999999999</v>
      </c>
      <c r="P1991" s="2" t="s">
        <v>1047</v>
      </c>
      <c r="Q1991" t="s">
        <v>8188</v>
      </c>
      <c r="R1991" t="s">
        <v>1044</v>
      </c>
      <c r="S1991" t="s">
        <v>1045</v>
      </c>
      <c r="T1991" t="s">
        <v>2073</v>
      </c>
      <c r="U1991">
        <v>2.9099138194433181</v>
      </c>
      <c r="V1991" t="s">
        <v>1047</v>
      </c>
      <c r="W1991" t="s">
        <v>1047</v>
      </c>
    </row>
    <row r="1992" spans="1:23" x14ac:dyDescent="0.3">
      <c r="A1992" t="s">
        <v>1036</v>
      </c>
      <c r="B1992" t="s">
        <v>880</v>
      </c>
      <c r="C1992" t="s">
        <v>880</v>
      </c>
      <c r="D1992">
        <v>59894</v>
      </c>
      <c r="E1992" t="s">
        <v>8229</v>
      </c>
      <c r="F1992" t="s">
        <v>5709</v>
      </c>
      <c r="G1992" s="1" t="s">
        <v>8230</v>
      </c>
      <c r="H1992">
        <v>45814.886573020827</v>
      </c>
      <c r="I1992" t="s">
        <v>8231</v>
      </c>
      <c r="J1992">
        <v>70</v>
      </c>
      <c r="K1992" t="s">
        <v>30</v>
      </c>
      <c r="L1992" s="2" t="s">
        <v>17</v>
      </c>
      <c r="M1992" s="3">
        <v>56.5</v>
      </c>
      <c r="N1992">
        <v>1</v>
      </c>
      <c r="O1992">
        <v>5.6500000000000002E-2</v>
      </c>
      <c r="P1992" s="2" t="s">
        <v>1047</v>
      </c>
      <c r="Q1992" t="s">
        <v>8188</v>
      </c>
      <c r="R1992" t="s">
        <v>1044</v>
      </c>
      <c r="S1992" t="s">
        <v>1105</v>
      </c>
      <c r="T1992" t="s">
        <v>2088</v>
      </c>
      <c r="U1992">
        <v>3.4513033796320092</v>
      </c>
      <c r="V1992" t="s">
        <v>1047</v>
      </c>
      <c r="W1992" t="s">
        <v>1047</v>
      </c>
    </row>
    <row r="1993" spans="1:23" x14ac:dyDescent="0.3">
      <c r="A1993" t="s">
        <v>1036</v>
      </c>
      <c r="B1993" t="s">
        <v>880</v>
      </c>
      <c r="C1993" t="s">
        <v>880</v>
      </c>
      <c r="D1993">
        <v>61162</v>
      </c>
      <c r="E1993" t="s">
        <v>8232</v>
      </c>
      <c r="F1993" t="s">
        <v>2097</v>
      </c>
      <c r="G1993" s="1" t="s">
        <v>8233</v>
      </c>
      <c r="H1993">
        <v>45814.884702430558</v>
      </c>
      <c r="I1993" t="s">
        <v>8234</v>
      </c>
      <c r="J1993">
        <v>70</v>
      </c>
      <c r="K1993" t="s">
        <v>30</v>
      </c>
      <c r="L1993" s="2" t="s">
        <v>17</v>
      </c>
      <c r="M1993" s="3">
        <v>56.5</v>
      </c>
      <c r="N1993">
        <v>1</v>
      </c>
      <c r="O1993">
        <v>5.6500000000000002E-2</v>
      </c>
      <c r="P1993" s="2" t="s">
        <v>1047</v>
      </c>
      <c r="Q1993" t="s">
        <v>8188</v>
      </c>
      <c r="R1993" t="s">
        <v>1044</v>
      </c>
      <c r="S1993" t="s">
        <v>1105</v>
      </c>
      <c r="T1993" t="s">
        <v>2088</v>
      </c>
      <c r="U1993">
        <v>3.3099193981470312</v>
      </c>
      <c r="V1993" t="s">
        <v>1047</v>
      </c>
      <c r="W1993" t="s">
        <v>1047</v>
      </c>
    </row>
    <row r="1994" spans="1:23" x14ac:dyDescent="0.3">
      <c r="A1994" t="s">
        <v>1036</v>
      </c>
      <c r="B1994" t="s">
        <v>1011</v>
      </c>
      <c r="C1994" t="s">
        <v>1011</v>
      </c>
      <c r="D1994">
        <v>61221</v>
      </c>
      <c r="E1994" t="s">
        <v>8235</v>
      </c>
      <c r="F1994" t="s">
        <v>2094</v>
      </c>
      <c r="G1994" s="1" t="s">
        <v>8236</v>
      </c>
      <c r="H1994">
        <v>45814.778049803237</v>
      </c>
      <c r="I1994" t="s">
        <v>8237</v>
      </c>
      <c r="J1994">
        <v>70</v>
      </c>
      <c r="K1994" t="s">
        <v>30</v>
      </c>
      <c r="L1994" s="2" t="s">
        <v>17</v>
      </c>
      <c r="M1994" s="3">
        <v>69</v>
      </c>
      <c r="N1994">
        <v>1</v>
      </c>
      <c r="O1994">
        <v>6.9000000000000006E-2</v>
      </c>
      <c r="P1994" s="2" t="s">
        <v>1047</v>
      </c>
      <c r="Q1994" t="s">
        <v>5766</v>
      </c>
      <c r="R1994" t="s">
        <v>1044</v>
      </c>
      <c r="S1994" t="s">
        <v>1105</v>
      </c>
      <c r="T1994" t="s">
        <v>2073</v>
      </c>
      <c r="U1994">
        <v>2.9846267592583899</v>
      </c>
      <c r="V1994" t="s">
        <v>1047</v>
      </c>
      <c r="W1994" t="s">
        <v>1047</v>
      </c>
    </row>
    <row r="1995" spans="1:23" x14ac:dyDescent="0.3">
      <c r="A1995" t="s">
        <v>1036</v>
      </c>
      <c r="B1995" t="s">
        <v>728</v>
      </c>
      <c r="C1995" t="s">
        <v>728</v>
      </c>
      <c r="D1995">
        <v>61078</v>
      </c>
      <c r="E1995" t="s">
        <v>8238</v>
      </c>
      <c r="F1995" t="s">
        <v>4484</v>
      </c>
      <c r="G1995" s="1" t="s">
        <v>8239</v>
      </c>
      <c r="H1995">
        <v>45814.600720856477</v>
      </c>
      <c r="I1995" t="s">
        <v>8240</v>
      </c>
      <c r="J1995">
        <v>70</v>
      </c>
      <c r="K1995" t="s">
        <v>30</v>
      </c>
      <c r="L1995" s="2" t="s">
        <v>17</v>
      </c>
      <c r="M1995" s="3">
        <v>75.5</v>
      </c>
      <c r="N1995">
        <v>1</v>
      </c>
      <c r="O1995">
        <v>7.5499999999999998E-2</v>
      </c>
      <c r="P1995" s="2" t="s">
        <v>1047</v>
      </c>
      <c r="Q1995" t="s">
        <v>5766</v>
      </c>
      <c r="R1995" t="s">
        <v>1044</v>
      </c>
      <c r="S1995" t="s">
        <v>1105</v>
      </c>
      <c r="T1995" t="s">
        <v>2088</v>
      </c>
      <c r="U1995">
        <v>3.5449396180556501</v>
      </c>
      <c r="V1995" t="s">
        <v>1047</v>
      </c>
      <c r="W1995" t="s">
        <v>1047</v>
      </c>
    </row>
    <row r="1996" spans="1:23" x14ac:dyDescent="0.3">
      <c r="A1996" t="s">
        <v>1036</v>
      </c>
      <c r="B1996" t="s">
        <v>880</v>
      </c>
      <c r="C1996" t="s">
        <v>880</v>
      </c>
      <c r="D1996">
        <v>59894</v>
      </c>
      <c r="E1996" t="s">
        <v>8241</v>
      </c>
      <c r="F1996" t="s">
        <v>4301</v>
      </c>
      <c r="G1996" s="1" t="s">
        <v>8242</v>
      </c>
      <c r="H1996">
        <v>45814.486951666673</v>
      </c>
      <c r="I1996" t="s">
        <v>8243</v>
      </c>
      <c r="J1996">
        <v>70</v>
      </c>
      <c r="K1996" t="s">
        <v>30</v>
      </c>
      <c r="L1996" s="2" t="s">
        <v>17</v>
      </c>
      <c r="M1996" s="3">
        <v>56.5</v>
      </c>
      <c r="N1996">
        <v>1</v>
      </c>
      <c r="O1996">
        <v>5.6500000000000002E-2</v>
      </c>
      <c r="P1996" s="2" t="s">
        <v>1047</v>
      </c>
      <c r="Q1996" t="s">
        <v>5766</v>
      </c>
      <c r="R1996" t="s">
        <v>1729</v>
      </c>
      <c r="S1996" t="s">
        <v>1105</v>
      </c>
      <c r="T1996" t="s">
        <v>2088</v>
      </c>
      <c r="U1996">
        <v>3.513410069441306</v>
      </c>
      <c r="V1996" t="s">
        <v>1047</v>
      </c>
      <c r="W1996" t="s">
        <v>1047</v>
      </c>
    </row>
    <row r="1997" spans="1:23" x14ac:dyDescent="0.3">
      <c r="A1997" t="s">
        <v>1036</v>
      </c>
      <c r="B1997" t="s">
        <v>880</v>
      </c>
      <c r="C1997" t="s">
        <v>880</v>
      </c>
      <c r="D1997">
        <v>59894</v>
      </c>
      <c r="E1997" t="s">
        <v>8244</v>
      </c>
      <c r="F1997" t="s">
        <v>4484</v>
      </c>
      <c r="G1997" s="1" t="s">
        <v>2719</v>
      </c>
      <c r="H1997">
        <v>45814.485750833337</v>
      </c>
      <c r="I1997" t="s">
        <v>8245</v>
      </c>
      <c r="J1997">
        <v>70</v>
      </c>
      <c r="K1997" t="s">
        <v>30</v>
      </c>
      <c r="L1997" s="2" t="s">
        <v>17</v>
      </c>
      <c r="M1997" s="3">
        <v>56.5</v>
      </c>
      <c r="N1997">
        <v>1</v>
      </c>
      <c r="O1997">
        <v>5.6500000000000002E-2</v>
      </c>
      <c r="P1997" s="2" t="s">
        <v>1047</v>
      </c>
      <c r="Q1997" t="s">
        <v>5766</v>
      </c>
      <c r="R1997" t="s">
        <v>1044</v>
      </c>
      <c r="S1997" t="s">
        <v>1105</v>
      </c>
      <c r="T1997" t="s">
        <v>2088</v>
      </c>
      <c r="U1997">
        <v>3.566904675928527</v>
      </c>
      <c r="V1997" t="s">
        <v>1047</v>
      </c>
      <c r="W1997" t="s">
        <v>1047</v>
      </c>
    </row>
    <row r="1998" spans="1:23" x14ac:dyDescent="0.3">
      <c r="A1998" t="s">
        <v>1036</v>
      </c>
      <c r="B1998" t="s">
        <v>172</v>
      </c>
      <c r="C1998" t="s">
        <v>172</v>
      </c>
      <c r="D1998">
        <v>60348</v>
      </c>
      <c r="E1998" t="s">
        <v>8246</v>
      </c>
      <c r="F1998" t="s">
        <v>4552</v>
      </c>
      <c r="G1998" s="1" t="s">
        <v>8247</v>
      </c>
      <c r="H1998">
        <v>45814.463736087957</v>
      </c>
      <c r="I1998" t="s">
        <v>8248</v>
      </c>
      <c r="J1998">
        <v>70</v>
      </c>
      <c r="K1998" t="s">
        <v>30</v>
      </c>
      <c r="L1998" s="2" t="s">
        <v>17</v>
      </c>
      <c r="M1998" s="3">
        <v>54.7</v>
      </c>
      <c r="N1998">
        <v>1</v>
      </c>
      <c r="O1998">
        <v>5.4700000000000013E-2</v>
      </c>
      <c r="P1998" s="2" t="s">
        <v>1752</v>
      </c>
      <c r="Q1998" t="s">
        <v>5766</v>
      </c>
      <c r="R1998" t="s">
        <v>1044</v>
      </c>
      <c r="S1998" t="s">
        <v>1105</v>
      </c>
      <c r="T1998" t="s">
        <v>2121</v>
      </c>
      <c r="U1998">
        <v>10.553484976851911</v>
      </c>
      <c r="V1998" t="s">
        <v>1047</v>
      </c>
      <c r="W1998" t="s">
        <v>1047</v>
      </c>
    </row>
    <row r="1999" spans="1:23" x14ac:dyDescent="0.3">
      <c r="A1999" t="s">
        <v>1036</v>
      </c>
      <c r="B1999" t="s">
        <v>728</v>
      </c>
      <c r="C1999" t="s">
        <v>728</v>
      </c>
      <c r="D1999">
        <v>61078</v>
      </c>
      <c r="E1999" t="s">
        <v>8249</v>
      </c>
      <c r="F1999" t="s">
        <v>2385</v>
      </c>
      <c r="G1999" s="1" t="s">
        <v>8250</v>
      </c>
      <c r="H1999">
        <v>45814.375245717587</v>
      </c>
      <c r="I1999" t="s">
        <v>1128</v>
      </c>
      <c r="J1999">
        <v>70</v>
      </c>
      <c r="K1999" t="s">
        <v>30</v>
      </c>
      <c r="L1999" s="2" t="s">
        <v>17</v>
      </c>
      <c r="M1999" s="3">
        <v>75.5</v>
      </c>
      <c r="N1999">
        <v>1</v>
      </c>
      <c r="O1999">
        <v>7.5499999999999998E-2</v>
      </c>
      <c r="P1999" s="2" t="s">
        <v>1047</v>
      </c>
      <c r="Q1999" t="s">
        <v>5766</v>
      </c>
      <c r="R1999" t="s">
        <v>1044</v>
      </c>
      <c r="S1999" t="s">
        <v>1047</v>
      </c>
      <c r="T1999" t="s">
        <v>2088</v>
      </c>
      <c r="U1999">
        <v>3.88850423610711</v>
      </c>
      <c r="V1999" t="s">
        <v>1047</v>
      </c>
      <c r="W1999" t="s">
        <v>1047</v>
      </c>
    </row>
    <row r="2000" spans="1:23" x14ac:dyDescent="0.3">
      <c r="A2000" t="s">
        <v>1036</v>
      </c>
      <c r="B2000" t="s">
        <v>1011</v>
      </c>
      <c r="C2000" t="s">
        <v>1011</v>
      </c>
      <c r="D2000">
        <v>58450</v>
      </c>
      <c r="E2000" t="s">
        <v>8251</v>
      </c>
      <c r="F2000" t="s">
        <v>4301</v>
      </c>
      <c r="G2000" s="1" t="s">
        <v>3003</v>
      </c>
      <c r="H2000">
        <v>45814.258493148147</v>
      </c>
      <c r="I2000" t="s">
        <v>8252</v>
      </c>
      <c r="J2000">
        <v>70</v>
      </c>
      <c r="K2000" t="s">
        <v>30</v>
      </c>
      <c r="L2000" s="2" t="s">
        <v>17</v>
      </c>
      <c r="M2000" s="3">
        <v>69</v>
      </c>
      <c r="N2000">
        <v>1</v>
      </c>
      <c r="O2000">
        <v>6.9000000000000006E-2</v>
      </c>
      <c r="P2000" s="2" t="s">
        <v>1047</v>
      </c>
      <c r="Q2000" t="s">
        <v>8188</v>
      </c>
      <c r="R2000" t="s">
        <v>1044</v>
      </c>
      <c r="S2000" t="s">
        <v>1105</v>
      </c>
      <c r="T2000" t="s">
        <v>2088</v>
      </c>
      <c r="U2000">
        <v>3.4325886805600021</v>
      </c>
      <c r="V2000" t="s">
        <v>1047</v>
      </c>
      <c r="W2000" t="s">
        <v>1047</v>
      </c>
    </row>
    <row r="2001" spans="1:23" x14ac:dyDescent="0.3">
      <c r="A2001" t="s">
        <v>1036</v>
      </c>
      <c r="B2001" t="s">
        <v>696</v>
      </c>
      <c r="C2001" t="s">
        <v>696</v>
      </c>
      <c r="D2001">
        <v>61177</v>
      </c>
      <c r="E2001" t="s">
        <v>8253</v>
      </c>
      <c r="F2001" t="s">
        <v>2376</v>
      </c>
      <c r="G2001" s="1" t="s">
        <v>2970</v>
      </c>
      <c r="H2001">
        <v>45814.251779999999</v>
      </c>
      <c r="I2001" t="s">
        <v>8254</v>
      </c>
      <c r="J2001">
        <v>70</v>
      </c>
      <c r="K2001" t="s">
        <v>30</v>
      </c>
      <c r="L2001" s="2" t="s">
        <v>17</v>
      </c>
      <c r="M2001" s="3">
        <v>102.8</v>
      </c>
      <c r="N2001">
        <v>1</v>
      </c>
      <c r="O2001">
        <v>0.1028</v>
      </c>
      <c r="P2001" s="2" t="s">
        <v>2521</v>
      </c>
      <c r="Q2001" t="s">
        <v>8188</v>
      </c>
      <c r="R2001" t="s">
        <v>1044</v>
      </c>
      <c r="S2001" t="s">
        <v>1105</v>
      </c>
      <c r="T2001" t="s">
        <v>2088</v>
      </c>
      <c r="U2001">
        <v>3.8586364930524719</v>
      </c>
      <c r="V2001" t="s">
        <v>1047</v>
      </c>
      <c r="W2001" t="s">
        <v>1047</v>
      </c>
    </row>
    <row r="2002" spans="1:23" x14ac:dyDescent="0.3">
      <c r="A2002" t="s">
        <v>1036</v>
      </c>
      <c r="B2002" t="s">
        <v>1011</v>
      </c>
      <c r="C2002" t="s">
        <v>1011</v>
      </c>
      <c r="D2002">
        <v>58714</v>
      </c>
      <c r="E2002" t="s">
        <v>8255</v>
      </c>
      <c r="F2002" t="s">
        <v>4277</v>
      </c>
      <c r="G2002" s="1" t="s">
        <v>3009</v>
      </c>
      <c r="H2002">
        <v>45814.242362951387</v>
      </c>
      <c r="I2002" t="s">
        <v>8256</v>
      </c>
      <c r="J2002">
        <v>70</v>
      </c>
      <c r="K2002" t="s">
        <v>30</v>
      </c>
      <c r="L2002" s="2" t="s">
        <v>17</v>
      </c>
      <c r="M2002" s="3">
        <v>69</v>
      </c>
      <c r="N2002">
        <v>1</v>
      </c>
      <c r="O2002">
        <v>6.9000000000000006E-2</v>
      </c>
      <c r="P2002" s="2" t="s">
        <v>1047</v>
      </c>
      <c r="Q2002" t="s">
        <v>8188</v>
      </c>
      <c r="R2002" t="s">
        <v>1044</v>
      </c>
      <c r="S2002" t="s">
        <v>1105</v>
      </c>
      <c r="T2002" t="s">
        <v>2088</v>
      </c>
      <c r="U2002">
        <v>3.5995786111088819</v>
      </c>
      <c r="V2002" t="s">
        <v>1047</v>
      </c>
      <c r="W2002" t="s">
        <v>1047</v>
      </c>
    </row>
    <row r="2003" spans="1:23" x14ac:dyDescent="0.3">
      <c r="A2003" t="s">
        <v>1036</v>
      </c>
      <c r="B2003" t="s">
        <v>696</v>
      </c>
      <c r="C2003" t="s">
        <v>696</v>
      </c>
      <c r="D2003">
        <v>61177</v>
      </c>
      <c r="E2003" t="s">
        <v>8257</v>
      </c>
      <c r="F2003" t="s">
        <v>2376</v>
      </c>
      <c r="G2003" s="1" t="s">
        <v>5588</v>
      </c>
      <c r="H2003">
        <v>45814.177518240736</v>
      </c>
      <c r="I2003" t="s">
        <v>8258</v>
      </c>
      <c r="J2003">
        <v>70</v>
      </c>
      <c r="K2003" t="s">
        <v>30</v>
      </c>
      <c r="L2003" s="2" t="s">
        <v>17</v>
      </c>
      <c r="M2003" s="3">
        <v>102.8</v>
      </c>
      <c r="N2003">
        <v>1</v>
      </c>
      <c r="O2003">
        <v>0.1028</v>
      </c>
      <c r="P2003" s="2" t="s">
        <v>2521</v>
      </c>
      <c r="Q2003" t="s">
        <v>8188</v>
      </c>
      <c r="R2003" t="s">
        <v>1044</v>
      </c>
      <c r="S2003" t="s">
        <v>1105</v>
      </c>
      <c r="T2003" t="s">
        <v>2088</v>
      </c>
      <c r="U2003">
        <v>3.6769775115753869</v>
      </c>
      <c r="V2003" t="s">
        <v>1047</v>
      </c>
      <c r="W2003" t="s">
        <v>1047</v>
      </c>
    </row>
    <row r="2004" spans="1:23" x14ac:dyDescent="0.3">
      <c r="A2004" t="s">
        <v>1036</v>
      </c>
      <c r="B2004" t="s">
        <v>873</v>
      </c>
      <c r="C2004" t="s">
        <v>873</v>
      </c>
      <c r="D2004">
        <v>61165</v>
      </c>
      <c r="E2004" t="s">
        <v>8259</v>
      </c>
      <c r="F2004" t="s">
        <v>2389</v>
      </c>
      <c r="G2004" s="1" t="s">
        <v>8260</v>
      </c>
      <c r="H2004">
        <v>45814.175060787027</v>
      </c>
      <c r="I2004" t="s">
        <v>8261</v>
      </c>
      <c r="J2004">
        <v>70</v>
      </c>
      <c r="K2004" t="s">
        <v>30</v>
      </c>
      <c r="L2004" s="2" t="s">
        <v>17</v>
      </c>
      <c r="M2004" s="3">
        <v>113.8</v>
      </c>
      <c r="N2004">
        <v>1</v>
      </c>
      <c r="O2004">
        <v>0.1138</v>
      </c>
      <c r="P2004" s="2" t="s">
        <v>5770</v>
      </c>
      <c r="Q2004" t="s">
        <v>8188</v>
      </c>
      <c r="R2004" t="s">
        <v>1044</v>
      </c>
      <c r="S2004" t="s">
        <v>1105</v>
      </c>
      <c r="T2004" t="s">
        <v>2088</v>
      </c>
      <c r="U2004">
        <v>3.6606889814793249</v>
      </c>
      <c r="V2004" t="s">
        <v>1047</v>
      </c>
      <c r="W2004" t="s">
        <v>1047</v>
      </c>
    </row>
    <row r="2005" spans="1:23" x14ac:dyDescent="0.3">
      <c r="A2005" t="s">
        <v>1036</v>
      </c>
      <c r="B2005" t="s">
        <v>873</v>
      </c>
      <c r="C2005" t="s">
        <v>873</v>
      </c>
      <c r="D2005">
        <v>60294</v>
      </c>
      <c r="E2005" t="s">
        <v>8262</v>
      </c>
      <c r="F2005" t="s">
        <v>8263</v>
      </c>
      <c r="G2005" s="1" t="s">
        <v>1116</v>
      </c>
      <c r="H2005">
        <v>45814.028127071761</v>
      </c>
      <c r="I2005" t="s">
        <v>8264</v>
      </c>
      <c r="J2005">
        <v>70</v>
      </c>
      <c r="K2005" t="s">
        <v>30</v>
      </c>
      <c r="L2005" s="2" t="s">
        <v>17</v>
      </c>
      <c r="M2005" s="3">
        <v>113.8</v>
      </c>
      <c r="N2005">
        <v>1</v>
      </c>
      <c r="O2005">
        <v>0.1138</v>
      </c>
      <c r="P2005" s="2" t="s">
        <v>5770</v>
      </c>
      <c r="Q2005" t="s">
        <v>8188</v>
      </c>
      <c r="R2005" t="s">
        <v>1044</v>
      </c>
      <c r="S2005" t="s">
        <v>1105</v>
      </c>
      <c r="T2005" t="s">
        <v>2088</v>
      </c>
      <c r="U2005">
        <v>3.9324218287074468</v>
      </c>
      <c r="V2005" t="s">
        <v>1047</v>
      </c>
      <c r="W2005" t="s">
        <v>1047</v>
      </c>
    </row>
    <row r="2006" spans="1:23" x14ac:dyDescent="0.3">
      <c r="A2006" t="s">
        <v>1036</v>
      </c>
      <c r="B2006" t="s">
        <v>880</v>
      </c>
      <c r="C2006" t="s">
        <v>880</v>
      </c>
      <c r="D2006">
        <v>59894</v>
      </c>
      <c r="E2006" t="s">
        <v>8265</v>
      </c>
      <c r="F2006" t="s">
        <v>2381</v>
      </c>
      <c r="G2006" s="1" t="s">
        <v>8266</v>
      </c>
      <c r="H2006">
        <v>45813.940603136572</v>
      </c>
      <c r="I2006" t="s">
        <v>8267</v>
      </c>
      <c r="J2006">
        <v>70</v>
      </c>
      <c r="K2006" t="s">
        <v>30</v>
      </c>
      <c r="L2006" s="2" t="s">
        <v>17</v>
      </c>
      <c r="M2006" s="3">
        <v>56.5</v>
      </c>
      <c r="N2006">
        <v>1</v>
      </c>
      <c r="O2006">
        <v>5.6500000000000002E-2</v>
      </c>
      <c r="P2006" s="2" t="s">
        <v>1047</v>
      </c>
      <c r="Q2006" t="s">
        <v>8188</v>
      </c>
      <c r="R2006" t="s">
        <v>1044</v>
      </c>
      <c r="S2006" t="s">
        <v>1730</v>
      </c>
      <c r="T2006" t="s">
        <v>2088</v>
      </c>
      <c r="U2006">
        <v>3.9021128819440491</v>
      </c>
      <c r="V2006" t="s">
        <v>1047</v>
      </c>
      <c r="W2006" t="s">
        <v>1047</v>
      </c>
    </row>
    <row r="2007" spans="1:23" x14ac:dyDescent="0.3">
      <c r="A2007" t="s">
        <v>1036</v>
      </c>
      <c r="B2007" t="s">
        <v>648</v>
      </c>
      <c r="C2007" t="s">
        <v>648</v>
      </c>
      <c r="D2007">
        <v>60671</v>
      </c>
      <c r="E2007" t="s">
        <v>8268</v>
      </c>
      <c r="F2007" t="s">
        <v>4314</v>
      </c>
      <c r="G2007" s="1" t="s">
        <v>4348</v>
      </c>
      <c r="H2007">
        <v>45813.835578113423</v>
      </c>
      <c r="I2007" t="s">
        <v>8269</v>
      </c>
      <c r="J2007">
        <v>70</v>
      </c>
      <c r="K2007" t="s">
        <v>30</v>
      </c>
      <c r="L2007" s="2" t="s">
        <v>17</v>
      </c>
      <c r="M2007" s="3">
        <v>217.5</v>
      </c>
      <c r="N2007">
        <v>1</v>
      </c>
      <c r="O2007">
        <v>0.2175</v>
      </c>
      <c r="P2007" s="2" t="s">
        <v>2740</v>
      </c>
      <c r="Q2007" t="s">
        <v>8188</v>
      </c>
      <c r="R2007" t="s">
        <v>1044</v>
      </c>
      <c r="S2007" t="s">
        <v>1730</v>
      </c>
      <c r="T2007" t="s">
        <v>2111</v>
      </c>
      <c r="U2007">
        <v>4.2840250000008382</v>
      </c>
      <c r="V2007" t="s">
        <v>1047</v>
      </c>
      <c r="W2007" t="s">
        <v>1047</v>
      </c>
    </row>
    <row r="2008" spans="1:23" x14ac:dyDescent="0.3">
      <c r="A2008" t="s">
        <v>1036</v>
      </c>
      <c r="B2008" t="s">
        <v>873</v>
      </c>
      <c r="C2008" t="s">
        <v>873</v>
      </c>
      <c r="D2008">
        <v>61126</v>
      </c>
      <c r="E2008" t="s">
        <v>8270</v>
      </c>
      <c r="F2008" t="s">
        <v>8271</v>
      </c>
      <c r="G2008" s="1" t="s">
        <v>3440</v>
      </c>
      <c r="H2008">
        <v>45813.756855277781</v>
      </c>
      <c r="I2008" t="s">
        <v>1128</v>
      </c>
      <c r="J2008">
        <v>70</v>
      </c>
      <c r="K2008" t="s">
        <v>30</v>
      </c>
      <c r="L2008" s="2" t="s">
        <v>17</v>
      </c>
      <c r="M2008" s="3">
        <v>113.8</v>
      </c>
      <c r="N2008">
        <v>1</v>
      </c>
      <c r="O2008">
        <v>0.1138</v>
      </c>
      <c r="P2008" s="2" t="s">
        <v>5770</v>
      </c>
      <c r="Q2008" t="s">
        <v>5766</v>
      </c>
      <c r="R2008" t="s">
        <v>1044</v>
      </c>
      <c r="S2008" t="s">
        <v>1047</v>
      </c>
      <c r="T2008" t="s">
        <v>2111</v>
      </c>
      <c r="U2008">
        <v>4.0619450578669776</v>
      </c>
      <c r="V2008" t="s">
        <v>1047</v>
      </c>
      <c r="W2008" t="s">
        <v>1047</v>
      </c>
    </row>
    <row r="2009" spans="1:23" x14ac:dyDescent="0.3">
      <c r="A2009" t="s">
        <v>1036</v>
      </c>
      <c r="B2009" t="s">
        <v>696</v>
      </c>
      <c r="C2009" t="s">
        <v>696</v>
      </c>
      <c r="D2009">
        <v>59002</v>
      </c>
      <c r="E2009" t="s">
        <v>8272</v>
      </c>
      <c r="F2009" t="s">
        <v>8273</v>
      </c>
      <c r="G2009" s="1" t="s">
        <v>4455</v>
      </c>
      <c r="H2009">
        <v>45813.670584270832</v>
      </c>
      <c r="I2009" t="s">
        <v>8274</v>
      </c>
      <c r="J2009">
        <v>70</v>
      </c>
      <c r="K2009" t="s">
        <v>30</v>
      </c>
      <c r="L2009" s="2" t="s">
        <v>17</v>
      </c>
      <c r="M2009" s="3">
        <v>102.8</v>
      </c>
      <c r="N2009">
        <v>1</v>
      </c>
      <c r="O2009">
        <v>0.1028</v>
      </c>
      <c r="P2009" s="2" t="s">
        <v>2521</v>
      </c>
      <c r="Q2009" t="s">
        <v>5766</v>
      </c>
      <c r="R2009" t="s">
        <v>1044</v>
      </c>
      <c r="S2009" t="s">
        <v>1730</v>
      </c>
      <c r="T2009" t="s">
        <v>2111</v>
      </c>
      <c r="U2009">
        <v>4.1845275462983409</v>
      </c>
      <c r="V2009" t="s">
        <v>1047</v>
      </c>
      <c r="W2009" t="s">
        <v>1047</v>
      </c>
    </row>
    <row r="2010" spans="1:23" x14ac:dyDescent="0.3">
      <c r="A2010" t="s">
        <v>1036</v>
      </c>
      <c r="B2010" t="s">
        <v>880</v>
      </c>
      <c r="C2010" t="s">
        <v>880</v>
      </c>
      <c r="D2010">
        <v>61162</v>
      </c>
      <c r="E2010" t="s">
        <v>8275</v>
      </c>
      <c r="F2010" t="s">
        <v>8271</v>
      </c>
      <c r="G2010" s="1" t="s">
        <v>8276</v>
      </c>
      <c r="H2010">
        <v>45813.554261006953</v>
      </c>
      <c r="I2010" t="s">
        <v>8277</v>
      </c>
      <c r="J2010">
        <v>70</v>
      </c>
      <c r="K2010" t="s">
        <v>30</v>
      </c>
      <c r="L2010" s="2" t="s">
        <v>17</v>
      </c>
      <c r="M2010" s="3">
        <v>56.5</v>
      </c>
      <c r="N2010">
        <v>1</v>
      </c>
      <c r="O2010">
        <v>5.6500000000000002E-2</v>
      </c>
      <c r="P2010" s="2" t="s">
        <v>1047</v>
      </c>
      <c r="Q2010" t="s">
        <v>5766</v>
      </c>
      <c r="R2010" t="s">
        <v>1044</v>
      </c>
      <c r="S2010" t="s">
        <v>1730</v>
      </c>
      <c r="T2010" t="s">
        <v>2111</v>
      </c>
      <c r="U2010">
        <v>4.0766586342579103</v>
      </c>
      <c r="V2010" t="s">
        <v>1047</v>
      </c>
      <c r="W2010" t="s">
        <v>1047</v>
      </c>
    </row>
    <row r="2011" spans="1:23" x14ac:dyDescent="0.3">
      <c r="A2011" t="s">
        <v>1036</v>
      </c>
      <c r="B2011" t="s">
        <v>873</v>
      </c>
      <c r="C2011" t="s">
        <v>873</v>
      </c>
      <c r="D2011">
        <v>61126</v>
      </c>
      <c r="E2011" t="s">
        <v>8278</v>
      </c>
      <c r="F2011" t="s">
        <v>4308</v>
      </c>
      <c r="G2011" s="1" t="s">
        <v>5124</v>
      </c>
      <c r="H2011">
        <v>45813.542294247687</v>
      </c>
      <c r="I2011" t="s">
        <v>8279</v>
      </c>
      <c r="J2011">
        <v>70</v>
      </c>
      <c r="K2011" t="s">
        <v>30</v>
      </c>
      <c r="L2011" s="2" t="s">
        <v>17</v>
      </c>
      <c r="M2011" s="3">
        <v>113.8</v>
      </c>
      <c r="N2011">
        <v>1</v>
      </c>
      <c r="O2011">
        <v>0.1138</v>
      </c>
      <c r="P2011" s="2" t="s">
        <v>5770</v>
      </c>
      <c r="Q2011" t="s">
        <v>5766</v>
      </c>
      <c r="R2011" t="s">
        <v>1044</v>
      </c>
      <c r="S2011" t="s">
        <v>1730</v>
      </c>
      <c r="T2011" t="s">
        <v>2111</v>
      </c>
      <c r="U2011">
        <v>4.0253970023186412</v>
      </c>
      <c r="V2011" t="s">
        <v>1047</v>
      </c>
      <c r="W2011" t="s">
        <v>1047</v>
      </c>
    </row>
    <row r="2012" spans="1:23" x14ac:dyDescent="0.3">
      <c r="A2012" t="s">
        <v>1036</v>
      </c>
      <c r="B2012" t="s">
        <v>880</v>
      </c>
      <c r="C2012" t="s">
        <v>880</v>
      </c>
      <c r="D2012">
        <v>61162</v>
      </c>
      <c r="E2012" t="s">
        <v>8280</v>
      </c>
      <c r="F2012" t="s">
        <v>4298</v>
      </c>
      <c r="G2012" s="1" t="s">
        <v>8281</v>
      </c>
      <c r="H2012">
        <v>45813.330037708343</v>
      </c>
      <c r="I2012" t="s">
        <v>8282</v>
      </c>
      <c r="J2012">
        <v>70</v>
      </c>
      <c r="K2012" t="s">
        <v>30</v>
      </c>
      <c r="L2012" s="2" t="s">
        <v>17</v>
      </c>
      <c r="M2012" s="3">
        <v>56.5</v>
      </c>
      <c r="N2012">
        <v>1</v>
      </c>
      <c r="O2012">
        <v>5.6500000000000002E-2</v>
      </c>
      <c r="P2012" s="2" t="s">
        <v>1047</v>
      </c>
      <c r="Q2012" t="s">
        <v>5766</v>
      </c>
      <c r="R2012" t="s">
        <v>1044</v>
      </c>
      <c r="S2012" t="s">
        <v>1730</v>
      </c>
      <c r="T2012" t="s">
        <v>2111</v>
      </c>
      <c r="U2012">
        <v>4.2435910648127901</v>
      </c>
      <c r="V2012" t="s">
        <v>1047</v>
      </c>
      <c r="W2012" t="s">
        <v>1047</v>
      </c>
    </row>
    <row r="2013" spans="1:23" x14ac:dyDescent="0.3">
      <c r="A2013" t="s">
        <v>1036</v>
      </c>
      <c r="B2013" t="s">
        <v>324</v>
      </c>
      <c r="C2013" t="s">
        <v>324</v>
      </c>
      <c r="D2013">
        <v>59856</v>
      </c>
      <c r="E2013" t="s">
        <v>8283</v>
      </c>
      <c r="F2013" t="s">
        <v>7410</v>
      </c>
      <c r="G2013" s="1" t="s">
        <v>2901</v>
      </c>
      <c r="H2013">
        <v>45813.219954525463</v>
      </c>
      <c r="I2013" t="s">
        <v>8284</v>
      </c>
      <c r="J2013">
        <v>60</v>
      </c>
      <c r="K2013" t="s">
        <v>30</v>
      </c>
      <c r="L2013" s="2" t="s">
        <v>20</v>
      </c>
      <c r="M2013" s="3">
        <v>111.5</v>
      </c>
      <c r="N2013">
        <v>1</v>
      </c>
      <c r="O2013">
        <v>0.1115</v>
      </c>
      <c r="P2013" s="2" t="s">
        <v>1246</v>
      </c>
      <c r="Q2013" t="s">
        <v>8188</v>
      </c>
      <c r="R2013" t="s">
        <v>1044</v>
      </c>
      <c r="S2013" t="s">
        <v>1730</v>
      </c>
      <c r="T2013" t="s">
        <v>2106</v>
      </c>
      <c r="U2013">
        <v>5.5243862731440458</v>
      </c>
      <c r="V2013" t="s">
        <v>1047</v>
      </c>
      <c r="W2013" t="s">
        <v>1047</v>
      </c>
    </row>
    <row r="2014" spans="1:23" x14ac:dyDescent="0.3">
      <c r="A2014" t="s">
        <v>1036</v>
      </c>
      <c r="B2014" t="s">
        <v>728</v>
      </c>
      <c r="C2014" t="s">
        <v>728</v>
      </c>
      <c r="D2014">
        <v>60065</v>
      </c>
      <c r="E2014" t="s">
        <v>8285</v>
      </c>
      <c r="F2014" t="s">
        <v>4342</v>
      </c>
      <c r="G2014" s="1" t="s">
        <v>3364</v>
      </c>
      <c r="H2014">
        <v>45813.084631782403</v>
      </c>
      <c r="I2014" t="s">
        <v>8286</v>
      </c>
      <c r="J2014">
        <v>70</v>
      </c>
      <c r="K2014" t="s">
        <v>30</v>
      </c>
      <c r="L2014" s="2" t="s">
        <v>17</v>
      </c>
      <c r="M2014" s="3">
        <v>75.5</v>
      </c>
      <c r="N2014">
        <v>1</v>
      </c>
      <c r="O2014">
        <v>7.5499999999999998E-2</v>
      </c>
      <c r="P2014" s="2" t="s">
        <v>1047</v>
      </c>
      <c r="Q2014" t="s">
        <v>8188</v>
      </c>
      <c r="R2014" t="s">
        <v>1044</v>
      </c>
      <c r="S2014" t="s">
        <v>1730</v>
      </c>
      <c r="T2014" t="s">
        <v>2111</v>
      </c>
      <c r="U2014">
        <v>4.4191382870340021</v>
      </c>
      <c r="V2014" t="s">
        <v>1047</v>
      </c>
      <c r="W2014" t="s">
        <v>1047</v>
      </c>
    </row>
    <row r="2015" spans="1:23" x14ac:dyDescent="0.3">
      <c r="A2015" t="s">
        <v>1036</v>
      </c>
      <c r="B2015" t="s">
        <v>172</v>
      </c>
      <c r="C2015" t="s">
        <v>172</v>
      </c>
      <c r="D2015">
        <v>61171</v>
      </c>
      <c r="E2015" t="s">
        <v>8287</v>
      </c>
      <c r="F2015" t="s">
        <v>4342</v>
      </c>
      <c r="G2015" s="1" t="s">
        <v>8288</v>
      </c>
      <c r="H2015">
        <v>45813.073164456007</v>
      </c>
      <c r="I2015" t="s">
        <v>8289</v>
      </c>
      <c r="J2015">
        <v>70</v>
      </c>
      <c r="K2015" t="s">
        <v>30</v>
      </c>
      <c r="L2015" s="2" t="s">
        <v>17</v>
      </c>
      <c r="M2015" s="3">
        <v>54.7</v>
      </c>
      <c r="N2015">
        <v>1</v>
      </c>
      <c r="O2015">
        <v>5.4700000000000013E-2</v>
      </c>
      <c r="P2015" s="2" t="s">
        <v>1752</v>
      </c>
      <c r="Q2015" t="s">
        <v>8188</v>
      </c>
      <c r="R2015" t="s">
        <v>1044</v>
      </c>
      <c r="S2015" t="s">
        <v>1730</v>
      </c>
      <c r="T2015" t="s">
        <v>2111</v>
      </c>
      <c r="U2015">
        <v>4.6509825231478317</v>
      </c>
      <c r="V2015" t="s">
        <v>1047</v>
      </c>
      <c r="W2015" t="s">
        <v>1047</v>
      </c>
    </row>
    <row r="2016" spans="1:23" x14ac:dyDescent="0.3">
      <c r="A2016" t="s">
        <v>1036</v>
      </c>
      <c r="B2016" t="s">
        <v>873</v>
      </c>
      <c r="C2016" t="s">
        <v>873</v>
      </c>
      <c r="D2016">
        <v>60294</v>
      </c>
      <c r="E2016" t="s">
        <v>8290</v>
      </c>
      <c r="F2016" t="s">
        <v>8291</v>
      </c>
      <c r="G2016" s="1" t="s">
        <v>8292</v>
      </c>
      <c r="H2016">
        <v>45813.069448055547</v>
      </c>
      <c r="I2016" t="s">
        <v>8293</v>
      </c>
      <c r="J2016">
        <v>70</v>
      </c>
      <c r="K2016" t="s">
        <v>30</v>
      </c>
      <c r="L2016" s="2" t="s">
        <v>17</v>
      </c>
      <c r="M2016" s="3">
        <v>113.8</v>
      </c>
      <c r="N2016">
        <v>1</v>
      </c>
      <c r="O2016">
        <v>0.1138</v>
      </c>
      <c r="P2016" s="2" t="s">
        <v>5770</v>
      </c>
      <c r="Q2016" t="s">
        <v>8188</v>
      </c>
      <c r="R2016" t="s">
        <v>1044</v>
      </c>
      <c r="S2016" t="s">
        <v>1730</v>
      </c>
      <c r="T2016" t="s">
        <v>2111</v>
      </c>
      <c r="U2016">
        <v>4.5834533680535969</v>
      </c>
      <c r="V2016" t="s">
        <v>1047</v>
      </c>
      <c r="W2016" t="s">
        <v>1047</v>
      </c>
    </row>
    <row r="2017" spans="1:23" x14ac:dyDescent="0.3">
      <c r="A2017" t="s">
        <v>1036</v>
      </c>
      <c r="B2017" t="s">
        <v>696</v>
      </c>
      <c r="C2017" t="s">
        <v>696</v>
      </c>
      <c r="D2017">
        <v>59002</v>
      </c>
      <c r="E2017" t="s">
        <v>8294</v>
      </c>
      <c r="F2017" t="s">
        <v>8291</v>
      </c>
      <c r="G2017" s="1" t="s">
        <v>5150</v>
      </c>
      <c r="H2017">
        <v>45813.061563564806</v>
      </c>
      <c r="I2017" t="s">
        <v>8295</v>
      </c>
      <c r="J2017">
        <v>70</v>
      </c>
      <c r="K2017" t="s">
        <v>30</v>
      </c>
      <c r="L2017" s="2" t="s">
        <v>17</v>
      </c>
      <c r="M2017" s="3">
        <v>102.8</v>
      </c>
      <c r="N2017">
        <v>1</v>
      </c>
      <c r="O2017">
        <v>0.1028</v>
      </c>
      <c r="P2017" s="2" t="s">
        <v>2521</v>
      </c>
      <c r="Q2017" t="s">
        <v>8188</v>
      </c>
      <c r="R2017" t="s">
        <v>1044</v>
      </c>
      <c r="S2017" t="s">
        <v>1730</v>
      </c>
      <c r="T2017" t="s">
        <v>2111</v>
      </c>
      <c r="U2017">
        <v>4.4077819791709771</v>
      </c>
      <c r="V2017" t="s">
        <v>1047</v>
      </c>
      <c r="W2017" t="s">
        <v>1047</v>
      </c>
    </row>
    <row r="2018" spans="1:23" x14ac:dyDescent="0.3">
      <c r="A2018" t="s">
        <v>1036</v>
      </c>
      <c r="B2018" t="s">
        <v>324</v>
      </c>
      <c r="C2018" t="s">
        <v>324</v>
      </c>
      <c r="D2018">
        <v>59856</v>
      </c>
      <c r="E2018" t="s">
        <v>8296</v>
      </c>
      <c r="F2018" t="s">
        <v>4362</v>
      </c>
      <c r="G2018" s="1" t="s">
        <v>3046</v>
      </c>
      <c r="H2018">
        <v>45812.741567881953</v>
      </c>
      <c r="I2018" t="s">
        <v>8297</v>
      </c>
      <c r="J2018">
        <v>60</v>
      </c>
      <c r="K2018" t="s">
        <v>30</v>
      </c>
      <c r="L2018" s="2" t="s">
        <v>20</v>
      </c>
      <c r="M2018" s="3">
        <v>111.5</v>
      </c>
      <c r="N2018">
        <v>1</v>
      </c>
      <c r="O2018">
        <v>0.1115</v>
      </c>
      <c r="P2018" s="2" t="s">
        <v>1246</v>
      </c>
      <c r="Q2018" t="s">
        <v>5766</v>
      </c>
      <c r="R2018" t="s">
        <v>1044</v>
      </c>
      <c r="S2018" t="s">
        <v>1287</v>
      </c>
      <c r="T2018" t="s">
        <v>2106</v>
      </c>
      <c r="U2018">
        <v>5.454809155096882</v>
      </c>
      <c r="V2018" t="s">
        <v>1047</v>
      </c>
      <c r="W2018" t="s">
        <v>1047</v>
      </c>
    </row>
    <row r="2019" spans="1:23" x14ac:dyDescent="0.3">
      <c r="A2019" t="s">
        <v>1036</v>
      </c>
      <c r="B2019" t="s">
        <v>324</v>
      </c>
      <c r="C2019" t="s">
        <v>324</v>
      </c>
      <c r="D2019">
        <v>59856</v>
      </c>
      <c r="E2019" t="s">
        <v>8298</v>
      </c>
      <c r="F2019" t="s">
        <v>7410</v>
      </c>
      <c r="G2019" s="1" t="s">
        <v>4884</v>
      </c>
      <c r="H2019">
        <v>45812.533366678239</v>
      </c>
      <c r="I2019" t="s">
        <v>8299</v>
      </c>
      <c r="J2019">
        <v>60</v>
      </c>
      <c r="K2019" t="s">
        <v>30</v>
      </c>
      <c r="L2019" s="2" t="s">
        <v>20</v>
      </c>
      <c r="M2019" s="3">
        <v>111.5</v>
      </c>
      <c r="N2019">
        <v>1</v>
      </c>
      <c r="O2019">
        <v>0.1115</v>
      </c>
      <c r="P2019" s="2" t="s">
        <v>1246</v>
      </c>
      <c r="Q2019" t="s">
        <v>5766</v>
      </c>
      <c r="R2019" t="s">
        <v>1729</v>
      </c>
      <c r="S2019" t="s">
        <v>1287</v>
      </c>
      <c r="T2019" t="s">
        <v>2106</v>
      </c>
      <c r="U2019">
        <v>5.5173283449112196</v>
      </c>
      <c r="V2019" t="s">
        <v>1047</v>
      </c>
      <c r="W2019" t="s">
        <v>1047</v>
      </c>
    </row>
    <row r="2020" spans="1:23" x14ac:dyDescent="0.3">
      <c r="A2020" t="s">
        <v>1036</v>
      </c>
      <c r="B2020" t="s">
        <v>8300</v>
      </c>
      <c r="C2020" t="s">
        <v>8300</v>
      </c>
      <c r="D2020">
        <v>53663</v>
      </c>
      <c r="E2020" t="s">
        <v>8301</v>
      </c>
      <c r="F2020" t="s">
        <v>8302</v>
      </c>
      <c r="G2020" s="1" t="s">
        <v>1296</v>
      </c>
      <c r="H2020">
        <v>45812.494626006941</v>
      </c>
      <c r="I2020" t="s">
        <v>8303</v>
      </c>
      <c r="J2020">
        <v>70</v>
      </c>
      <c r="K2020" t="s">
        <v>30</v>
      </c>
      <c r="L2020" s="2" t="s">
        <v>17</v>
      </c>
      <c r="M2020" s="3">
        <v>175</v>
      </c>
      <c r="N2020">
        <v>1</v>
      </c>
      <c r="O2020">
        <v>0.17499999999999999</v>
      </c>
      <c r="P2020" s="2" t="s">
        <v>1047</v>
      </c>
      <c r="Q2020" t="s">
        <v>5766</v>
      </c>
      <c r="R2020" t="s">
        <v>1729</v>
      </c>
      <c r="S2020" t="s">
        <v>1287</v>
      </c>
      <c r="T2020" t="s">
        <v>2411</v>
      </c>
      <c r="U2020">
        <v>6.391118009261846</v>
      </c>
      <c r="V2020" t="s">
        <v>1047</v>
      </c>
      <c r="W2020" t="s">
        <v>1047</v>
      </c>
    </row>
    <row r="2021" spans="1:23" x14ac:dyDescent="0.3">
      <c r="A2021" t="s">
        <v>1036</v>
      </c>
      <c r="B2021" t="s">
        <v>696</v>
      </c>
      <c r="C2021" t="s">
        <v>696</v>
      </c>
      <c r="D2021">
        <v>61177</v>
      </c>
      <c r="E2021" t="s">
        <v>8304</v>
      </c>
      <c r="F2021" t="s">
        <v>4510</v>
      </c>
      <c r="G2021" s="1" t="s">
        <v>5005</v>
      </c>
      <c r="H2021">
        <v>45812.433591111112</v>
      </c>
      <c r="I2021" t="s">
        <v>8305</v>
      </c>
      <c r="J2021">
        <v>70</v>
      </c>
      <c r="K2021" t="s">
        <v>30</v>
      </c>
      <c r="L2021" s="2" t="s">
        <v>17</v>
      </c>
      <c r="M2021" s="3">
        <v>102.8</v>
      </c>
      <c r="N2021">
        <v>1</v>
      </c>
      <c r="O2021">
        <v>0.1028</v>
      </c>
      <c r="P2021" s="2" t="s">
        <v>2521</v>
      </c>
      <c r="Q2021" t="s">
        <v>5766</v>
      </c>
      <c r="R2021" t="s">
        <v>1044</v>
      </c>
      <c r="S2021" t="s">
        <v>1287</v>
      </c>
      <c r="T2021" t="s">
        <v>2106</v>
      </c>
      <c r="U2021">
        <v>5.2868578819470713</v>
      </c>
      <c r="V2021" t="s">
        <v>1047</v>
      </c>
      <c r="W2021" t="s">
        <v>1047</v>
      </c>
    </row>
    <row r="2022" spans="1:23" x14ac:dyDescent="0.3">
      <c r="A2022" t="s">
        <v>1036</v>
      </c>
      <c r="B2022" t="s">
        <v>572</v>
      </c>
      <c r="C2022" t="s">
        <v>572</v>
      </c>
      <c r="D2022">
        <v>52991</v>
      </c>
      <c r="E2022" t="s">
        <v>8306</v>
      </c>
      <c r="F2022" t="s">
        <v>8307</v>
      </c>
      <c r="G2022" s="1" t="s">
        <v>1653</v>
      </c>
      <c r="H2022">
        <v>45812.224535092602</v>
      </c>
      <c r="I2022" t="s">
        <v>8308</v>
      </c>
      <c r="J2022">
        <v>70</v>
      </c>
      <c r="K2022" t="s">
        <v>30</v>
      </c>
      <c r="L2022" s="2" t="s">
        <v>17</v>
      </c>
      <c r="M2022" s="3">
        <v>72.599999999999994</v>
      </c>
      <c r="N2022">
        <v>1</v>
      </c>
      <c r="O2022">
        <v>7.2599999999999998E-2</v>
      </c>
      <c r="P2022" s="2" t="s">
        <v>1802</v>
      </c>
      <c r="Q2022" t="s">
        <v>8188</v>
      </c>
      <c r="R2022" t="s">
        <v>1044</v>
      </c>
      <c r="S2022" t="s">
        <v>1287</v>
      </c>
      <c r="T2022" t="s">
        <v>2411</v>
      </c>
      <c r="U2022">
        <v>6.3078579513894519</v>
      </c>
      <c r="V2022" t="s">
        <v>1047</v>
      </c>
      <c r="W2022" t="s">
        <v>1047</v>
      </c>
    </row>
    <row r="2023" spans="1:23" x14ac:dyDescent="0.3">
      <c r="A2023" t="s">
        <v>1036</v>
      </c>
      <c r="B2023" t="s">
        <v>873</v>
      </c>
      <c r="C2023" t="s">
        <v>873</v>
      </c>
      <c r="D2023">
        <v>60294</v>
      </c>
      <c r="E2023" t="s">
        <v>8309</v>
      </c>
      <c r="F2023" t="s">
        <v>4526</v>
      </c>
      <c r="G2023" s="1" t="s">
        <v>1585</v>
      </c>
      <c r="H2023">
        <v>45812.044843437499</v>
      </c>
      <c r="I2023" t="s">
        <v>8310</v>
      </c>
      <c r="J2023">
        <v>70</v>
      </c>
      <c r="K2023" t="s">
        <v>30</v>
      </c>
      <c r="L2023" s="2" t="s">
        <v>17</v>
      </c>
      <c r="M2023" s="3">
        <v>113.8</v>
      </c>
      <c r="N2023">
        <v>1</v>
      </c>
      <c r="O2023">
        <v>0.1138</v>
      </c>
      <c r="P2023" s="2" t="s">
        <v>5770</v>
      </c>
      <c r="Q2023" t="s">
        <v>8188</v>
      </c>
      <c r="R2023" t="s">
        <v>1044</v>
      </c>
      <c r="S2023" t="s">
        <v>1287</v>
      </c>
      <c r="T2023" t="s">
        <v>2106</v>
      </c>
      <c r="U2023">
        <v>5.684404803236248</v>
      </c>
      <c r="V2023" t="s">
        <v>1047</v>
      </c>
      <c r="W2023" t="s">
        <v>1047</v>
      </c>
    </row>
    <row r="2024" spans="1:23" x14ac:dyDescent="0.3">
      <c r="A2024" t="s">
        <v>1036</v>
      </c>
      <c r="B2024" t="s">
        <v>324</v>
      </c>
      <c r="C2024" t="s">
        <v>324</v>
      </c>
      <c r="D2024">
        <v>59856</v>
      </c>
      <c r="E2024" t="s">
        <v>8311</v>
      </c>
      <c r="F2024" t="s">
        <v>4559</v>
      </c>
      <c r="G2024" s="1" t="s">
        <v>2925</v>
      </c>
      <c r="H2024">
        <v>45811.986197743063</v>
      </c>
      <c r="I2024" t="s">
        <v>8312</v>
      </c>
      <c r="J2024">
        <v>60</v>
      </c>
      <c r="K2024" t="s">
        <v>30</v>
      </c>
      <c r="L2024" s="2" t="s">
        <v>20</v>
      </c>
      <c r="M2024" s="3">
        <v>111.5</v>
      </c>
      <c r="N2024">
        <v>1</v>
      </c>
      <c r="O2024">
        <v>0.1115</v>
      </c>
      <c r="P2024" s="2" t="s">
        <v>1246</v>
      </c>
      <c r="Q2024" t="s">
        <v>8188</v>
      </c>
      <c r="R2024" t="s">
        <v>1044</v>
      </c>
      <c r="S2024" t="s">
        <v>1781</v>
      </c>
      <c r="T2024" t="s">
        <v>2106</v>
      </c>
      <c r="U2024">
        <v>5.9553213657418382</v>
      </c>
      <c r="V2024" t="s">
        <v>1047</v>
      </c>
      <c r="W2024" t="s">
        <v>1047</v>
      </c>
    </row>
    <row r="2025" spans="1:23" x14ac:dyDescent="0.3">
      <c r="A2025" t="s">
        <v>1036</v>
      </c>
      <c r="B2025" t="s">
        <v>324</v>
      </c>
      <c r="C2025" t="s">
        <v>324</v>
      </c>
      <c r="D2025">
        <v>59856</v>
      </c>
      <c r="E2025" t="s">
        <v>8313</v>
      </c>
      <c r="F2025" t="s">
        <v>8314</v>
      </c>
      <c r="G2025" s="1" t="s">
        <v>5530</v>
      </c>
      <c r="H2025">
        <v>45811.983892303237</v>
      </c>
      <c r="I2025" t="s">
        <v>8315</v>
      </c>
      <c r="J2025">
        <v>60</v>
      </c>
      <c r="K2025" t="s">
        <v>30</v>
      </c>
      <c r="L2025" s="2" t="s">
        <v>20</v>
      </c>
      <c r="M2025" s="3">
        <v>111.5</v>
      </c>
      <c r="N2025">
        <v>1</v>
      </c>
      <c r="O2025">
        <v>0.1115</v>
      </c>
      <c r="P2025" s="2" t="s">
        <v>1246</v>
      </c>
      <c r="Q2025" t="s">
        <v>8188</v>
      </c>
      <c r="R2025" t="s">
        <v>1044</v>
      </c>
      <c r="S2025" t="s">
        <v>1781</v>
      </c>
      <c r="T2025" t="s">
        <v>2106</v>
      </c>
      <c r="U2025">
        <v>5.9073093865736146</v>
      </c>
      <c r="V2025" t="s">
        <v>1047</v>
      </c>
      <c r="W2025" t="s">
        <v>1047</v>
      </c>
    </row>
    <row r="2026" spans="1:23" x14ac:dyDescent="0.3">
      <c r="A2026" t="s">
        <v>1036</v>
      </c>
      <c r="B2026" t="s">
        <v>800</v>
      </c>
      <c r="C2026" t="s">
        <v>800</v>
      </c>
      <c r="D2026">
        <v>59118</v>
      </c>
      <c r="E2026" t="s">
        <v>8316</v>
      </c>
      <c r="F2026" t="s">
        <v>8317</v>
      </c>
      <c r="G2026" s="1" t="s">
        <v>8318</v>
      </c>
      <c r="H2026">
        <v>45811.97755462963</v>
      </c>
      <c r="I2026" t="s">
        <v>8319</v>
      </c>
      <c r="J2026">
        <v>70</v>
      </c>
      <c r="K2026" t="s">
        <v>30</v>
      </c>
      <c r="L2026" s="2" t="s">
        <v>17</v>
      </c>
      <c r="M2026" s="3">
        <v>43.8</v>
      </c>
      <c r="N2026">
        <v>1</v>
      </c>
      <c r="O2026">
        <v>4.3799999999999999E-2</v>
      </c>
      <c r="P2026" s="2" t="s">
        <v>1047</v>
      </c>
      <c r="Q2026" t="s">
        <v>8188</v>
      </c>
      <c r="R2026" t="s">
        <v>1044</v>
      </c>
      <c r="S2026" t="s">
        <v>1781</v>
      </c>
      <c r="T2026" t="s">
        <v>2411</v>
      </c>
      <c r="U2026">
        <v>6.069303668977228</v>
      </c>
      <c r="V2026" t="s">
        <v>1047</v>
      </c>
      <c r="W2026" t="s">
        <v>1047</v>
      </c>
    </row>
    <row r="2027" spans="1:23" x14ac:dyDescent="0.3">
      <c r="A2027" t="s">
        <v>1036</v>
      </c>
      <c r="B2027" t="s">
        <v>169</v>
      </c>
      <c r="C2027" t="s">
        <v>169</v>
      </c>
      <c r="D2027">
        <v>61215</v>
      </c>
      <c r="E2027" t="s">
        <v>8320</v>
      </c>
      <c r="F2027" t="s">
        <v>7422</v>
      </c>
      <c r="G2027" s="1" t="s">
        <v>8321</v>
      </c>
      <c r="H2027">
        <v>45811.968907546303</v>
      </c>
      <c r="I2027" t="s">
        <v>8322</v>
      </c>
      <c r="J2027">
        <v>70</v>
      </c>
      <c r="K2027" t="s">
        <v>30</v>
      </c>
      <c r="L2027" s="2" t="s">
        <v>17</v>
      </c>
      <c r="M2027" s="3">
        <v>272.60000000000002</v>
      </c>
      <c r="N2027">
        <v>1</v>
      </c>
      <c r="O2027">
        <v>0.27260000000000001</v>
      </c>
      <c r="P2027" s="2" t="s">
        <v>1047</v>
      </c>
      <c r="Q2027" t="s">
        <v>8188</v>
      </c>
      <c r="R2027" t="s">
        <v>1044</v>
      </c>
      <c r="S2027" t="s">
        <v>1781</v>
      </c>
      <c r="T2027" t="s">
        <v>2106</v>
      </c>
      <c r="U2027">
        <v>5.8031712847223389</v>
      </c>
      <c r="V2027" t="s">
        <v>1047</v>
      </c>
      <c r="W2027" t="s">
        <v>1047</v>
      </c>
    </row>
    <row r="2028" spans="1:23" x14ac:dyDescent="0.3">
      <c r="A2028" t="s">
        <v>1036</v>
      </c>
      <c r="B2028" t="s">
        <v>696</v>
      </c>
      <c r="C2028" t="s">
        <v>696</v>
      </c>
      <c r="D2028">
        <v>61177</v>
      </c>
      <c r="E2028" t="s">
        <v>8323</v>
      </c>
      <c r="F2028" t="s">
        <v>7445</v>
      </c>
      <c r="G2028" s="1" t="s">
        <v>4151</v>
      </c>
      <c r="H2028">
        <v>45811.3693743287</v>
      </c>
      <c r="I2028" t="s">
        <v>8324</v>
      </c>
      <c r="J2028">
        <v>70</v>
      </c>
      <c r="K2028" t="s">
        <v>30</v>
      </c>
      <c r="L2028" s="2" t="s">
        <v>17</v>
      </c>
      <c r="M2028" s="3">
        <v>102.8</v>
      </c>
      <c r="N2028">
        <v>1</v>
      </c>
      <c r="O2028">
        <v>0.1028</v>
      </c>
      <c r="P2028" s="2" t="s">
        <v>2521</v>
      </c>
      <c r="Q2028" t="s">
        <v>5766</v>
      </c>
      <c r="R2028" t="s">
        <v>1044</v>
      </c>
      <c r="S2028" t="s">
        <v>1781</v>
      </c>
      <c r="T2028" t="s">
        <v>2106</v>
      </c>
      <c r="U2028">
        <v>5.9369858217614819</v>
      </c>
      <c r="V2028" t="s">
        <v>1047</v>
      </c>
      <c r="W2028" t="s">
        <v>1047</v>
      </c>
    </row>
    <row r="2029" spans="1:23" x14ac:dyDescent="0.3">
      <c r="A2029" t="s">
        <v>1036</v>
      </c>
      <c r="B2029" t="s">
        <v>800</v>
      </c>
      <c r="C2029" t="s">
        <v>800</v>
      </c>
      <c r="D2029">
        <v>59566</v>
      </c>
      <c r="E2029" t="s">
        <v>8325</v>
      </c>
      <c r="F2029" t="s">
        <v>7445</v>
      </c>
      <c r="G2029" s="1" t="s">
        <v>8326</v>
      </c>
      <c r="H2029">
        <v>45811.32328902778</v>
      </c>
      <c r="I2029" t="s">
        <v>8327</v>
      </c>
      <c r="J2029">
        <v>70</v>
      </c>
      <c r="K2029" t="s">
        <v>30</v>
      </c>
      <c r="L2029" s="2" t="s">
        <v>17</v>
      </c>
      <c r="M2029" s="3">
        <v>43.8</v>
      </c>
      <c r="N2029">
        <v>1</v>
      </c>
      <c r="O2029">
        <v>4.3799999999999999E-2</v>
      </c>
      <c r="P2029" s="2" t="s">
        <v>1047</v>
      </c>
      <c r="Q2029" t="s">
        <v>5766</v>
      </c>
      <c r="R2029" t="s">
        <v>1044</v>
      </c>
      <c r="S2029" t="s">
        <v>1781</v>
      </c>
      <c r="T2029" t="s">
        <v>2411</v>
      </c>
      <c r="U2029">
        <v>6.308898287039483</v>
      </c>
      <c r="V2029" t="s">
        <v>1047</v>
      </c>
      <c r="W2029" t="s">
        <v>1047</v>
      </c>
    </row>
    <row r="2030" spans="1:23" x14ac:dyDescent="0.3">
      <c r="A2030" t="s">
        <v>1036</v>
      </c>
      <c r="B2030" t="s">
        <v>696</v>
      </c>
      <c r="C2030" t="s">
        <v>696</v>
      </c>
      <c r="D2030">
        <v>58999</v>
      </c>
      <c r="E2030" t="s">
        <v>8328</v>
      </c>
      <c r="F2030" t="s">
        <v>8329</v>
      </c>
      <c r="G2030" s="1" t="s">
        <v>3000</v>
      </c>
      <c r="H2030">
        <v>45811.221384918979</v>
      </c>
      <c r="I2030" t="s">
        <v>8330</v>
      </c>
      <c r="J2030">
        <v>70</v>
      </c>
      <c r="K2030" t="s">
        <v>30</v>
      </c>
      <c r="L2030" s="2" t="s">
        <v>17</v>
      </c>
      <c r="M2030" s="3">
        <v>102.8</v>
      </c>
      <c r="N2030">
        <v>1</v>
      </c>
      <c r="O2030">
        <v>0.1028</v>
      </c>
      <c r="P2030" s="2" t="s">
        <v>2521</v>
      </c>
      <c r="Q2030" t="s">
        <v>8188</v>
      </c>
      <c r="R2030" t="s">
        <v>1044</v>
      </c>
      <c r="S2030" t="s">
        <v>1781</v>
      </c>
      <c r="T2030" t="s">
        <v>2411</v>
      </c>
      <c r="U2030">
        <v>6.5082008333338308</v>
      </c>
      <c r="V2030" t="s">
        <v>1047</v>
      </c>
      <c r="W2030" t="s">
        <v>1047</v>
      </c>
    </row>
    <row r="2031" spans="1:23" x14ac:dyDescent="0.3">
      <c r="A2031" t="s">
        <v>1036</v>
      </c>
      <c r="B2031" t="s">
        <v>696</v>
      </c>
      <c r="C2031" t="s">
        <v>696</v>
      </c>
      <c r="D2031">
        <v>58999</v>
      </c>
      <c r="E2031" t="s">
        <v>8331</v>
      </c>
      <c r="F2031" t="s">
        <v>2407</v>
      </c>
      <c r="G2031" s="1" t="s">
        <v>4986</v>
      </c>
      <c r="H2031">
        <v>45811.165993356481</v>
      </c>
      <c r="I2031" t="s">
        <v>8332</v>
      </c>
      <c r="J2031">
        <v>70</v>
      </c>
      <c r="K2031" t="s">
        <v>30</v>
      </c>
      <c r="L2031" s="2" t="s">
        <v>17</v>
      </c>
      <c r="M2031" s="3">
        <v>102.8</v>
      </c>
      <c r="N2031">
        <v>1</v>
      </c>
      <c r="O2031">
        <v>0.1028</v>
      </c>
      <c r="P2031" s="2" t="s">
        <v>2521</v>
      </c>
      <c r="Q2031" t="s">
        <v>8188</v>
      </c>
      <c r="R2031" t="s">
        <v>1044</v>
      </c>
      <c r="S2031" t="s">
        <v>1781</v>
      </c>
      <c r="T2031" t="s">
        <v>2411</v>
      </c>
      <c r="U2031">
        <v>6.4491450347195496</v>
      </c>
      <c r="V2031" t="s">
        <v>1047</v>
      </c>
      <c r="W2031" t="s">
        <v>1047</v>
      </c>
    </row>
    <row r="2032" spans="1:23" x14ac:dyDescent="0.3">
      <c r="A2032" t="s">
        <v>1036</v>
      </c>
      <c r="B2032" t="s">
        <v>800</v>
      </c>
      <c r="C2032" t="s">
        <v>800</v>
      </c>
      <c r="D2032">
        <v>59118</v>
      </c>
      <c r="E2032" t="s">
        <v>8333</v>
      </c>
      <c r="F2032" t="s">
        <v>6942</v>
      </c>
      <c r="G2032" s="1" t="s">
        <v>8334</v>
      </c>
      <c r="H2032">
        <v>45811.053639687503</v>
      </c>
      <c r="I2032" t="s">
        <v>8335</v>
      </c>
      <c r="J2032">
        <v>70</v>
      </c>
      <c r="K2032" t="s">
        <v>30</v>
      </c>
      <c r="L2032" s="2" t="s">
        <v>17</v>
      </c>
      <c r="M2032" s="3">
        <v>43.8</v>
      </c>
      <c r="N2032">
        <v>1</v>
      </c>
      <c r="O2032">
        <v>4.3799999999999999E-2</v>
      </c>
      <c r="P2032" s="2" t="s">
        <v>1047</v>
      </c>
      <c r="Q2032" t="s">
        <v>8188</v>
      </c>
      <c r="R2032" t="s">
        <v>1044</v>
      </c>
      <c r="S2032" t="s">
        <v>1781</v>
      </c>
      <c r="T2032" t="s">
        <v>2411</v>
      </c>
      <c r="U2032">
        <v>6.576529270831089</v>
      </c>
      <c r="V2032" t="s">
        <v>1047</v>
      </c>
      <c r="W2032" t="s">
        <v>1047</v>
      </c>
    </row>
    <row r="2033" spans="1:23" x14ac:dyDescent="0.3">
      <c r="A2033" t="s">
        <v>1036</v>
      </c>
      <c r="B2033" t="s">
        <v>603</v>
      </c>
      <c r="C2033" t="s">
        <v>603</v>
      </c>
      <c r="D2033">
        <v>53549</v>
      </c>
      <c r="E2033" t="s">
        <v>8336</v>
      </c>
      <c r="F2033" t="s">
        <v>8337</v>
      </c>
      <c r="G2033" s="1" t="s">
        <v>1577</v>
      </c>
      <c r="H2033">
        <v>45810.706342708327</v>
      </c>
      <c r="I2033" t="s">
        <v>8338</v>
      </c>
      <c r="J2033">
        <v>60</v>
      </c>
      <c r="K2033" t="s">
        <v>30</v>
      </c>
      <c r="L2033" s="2" t="s">
        <v>17</v>
      </c>
      <c r="M2033" s="3">
        <v>51.5</v>
      </c>
      <c r="N2033">
        <v>1</v>
      </c>
      <c r="O2033">
        <v>5.1499999999999997E-2</v>
      </c>
      <c r="P2033" s="2" t="s">
        <v>2178</v>
      </c>
      <c r="Q2033" t="s">
        <v>5766</v>
      </c>
      <c r="R2033" t="s">
        <v>1044</v>
      </c>
      <c r="S2033" t="s">
        <v>1304</v>
      </c>
      <c r="T2033" t="s">
        <v>1718</v>
      </c>
      <c r="U2033">
        <v>48.554846863422434</v>
      </c>
      <c r="V2033" t="s">
        <v>1047</v>
      </c>
      <c r="W2033" t="s">
        <v>1047</v>
      </c>
    </row>
    <row r="2034" spans="1:23" x14ac:dyDescent="0.3">
      <c r="A2034" t="s">
        <v>1036</v>
      </c>
      <c r="B2034" t="s">
        <v>1010</v>
      </c>
      <c r="C2034" t="s">
        <v>1010</v>
      </c>
      <c r="D2034">
        <v>61286</v>
      </c>
      <c r="E2034" t="s">
        <v>8339</v>
      </c>
      <c r="F2034" t="s">
        <v>8340</v>
      </c>
      <c r="G2034" s="1" t="s">
        <v>7392</v>
      </c>
      <c r="H2034">
        <v>45810.598154965279</v>
      </c>
      <c r="I2034" t="s">
        <v>8341</v>
      </c>
      <c r="J2034">
        <v>70</v>
      </c>
      <c r="K2034" t="s">
        <v>30</v>
      </c>
      <c r="L2034" s="2" t="s">
        <v>17</v>
      </c>
      <c r="M2034" s="3">
        <v>58.13</v>
      </c>
      <c r="N2034">
        <v>1</v>
      </c>
      <c r="O2034">
        <v>5.8130000000000001E-2</v>
      </c>
      <c r="P2034" s="2" t="s">
        <v>1047</v>
      </c>
      <c r="Q2034" t="s">
        <v>5766</v>
      </c>
      <c r="R2034" t="s">
        <v>1044</v>
      </c>
      <c r="S2034" t="s">
        <v>1304</v>
      </c>
      <c r="T2034" t="s">
        <v>2117</v>
      </c>
      <c r="U2034">
        <v>8.4896781944407849</v>
      </c>
      <c r="V2034" t="s">
        <v>1047</v>
      </c>
      <c r="W2034" t="s">
        <v>1047</v>
      </c>
    </row>
    <row r="2035" spans="1:23" x14ac:dyDescent="0.3">
      <c r="A2035" t="s">
        <v>1036</v>
      </c>
      <c r="B2035" t="s">
        <v>105</v>
      </c>
      <c r="C2035" t="s">
        <v>105</v>
      </c>
      <c r="D2035">
        <v>55902</v>
      </c>
      <c r="E2035" t="s">
        <v>8342</v>
      </c>
      <c r="F2035" t="s">
        <v>8343</v>
      </c>
      <c r="G2035" s="1" t="s">
        <v>2979</v>
      </c>
      <c r="H2035">
        <v>45810.454812094897</v>
      </c>
      <c r="I2035" t="s">
        <v>8344</v>
      </c>
      <c r="J2035">
        <v>70</v>
      </c>
      <c r="K2035" t="s">
        <v>30</v>
      </c>
      <c r="L2035" s="2" t="s">
        <v>17</v>
      </c>
      <c r="M2035" s="3">
        <v>476.42</v>
      </c>
      <c r="N2035">
        <v>1</v>
      </c>
      <c r="O2035">
        <v>0.47642000000000001</v>
      </c>
      <c r="P2035" s="2" t="s">
        <v>1655</v>
      </c>
      <c r="Q2035" t="s">
        <v>5766</v>
      </c>
      <c r="R2035" t="s">
        <v>1044</v>
      </c>
      <c r="S2035" t="s">
        <v>1304</v>
      </c>
      <c r="T2035" t="s">
        <v>1594</v>
      </c>
      <c r="U2035">
        <v>16.469042164353599</v>
      </c>
      <c r="V2035" t="s">
        <v>1047</v>
      </c>
      <c r="W2035" t="s">
        <v>1047</v>
      </c>
    </row>
    <row r="2036" spans="1:23" x14ac:dyDescent="0.3">
      <c r="A2036" t="s">
        <v>1036</v>
      </c>
      <c r="B2036" t="s">
        <v>101</v>
      </c>
      <c r="C2036" t="s">
        <v>101</v>
      </c>
      <c r="D2036">
        <v>60949</v>
      </c>
      <c r="E2036" t="s">
        <v>8345</v>
      </c>
      <c r="F2036" t="s">
        <v>7940</v>
      </c>
      <c r="G2036" s="1" t="s">
        <v>4024</v>
      </c>
      <c r="H2036">
        <v>45810.433961481482</v>
      </c>
      <c r="I2036" t="s">
        <v>8346</v>
      </c>
      <c r="J2036">
        <v>70</v>
      </c>
      <c r="K2036" t="s">
        <v>30</v>
      </c>
      <c r="L2036" s="2" t="s">
        <v>17</v>
      </c>
      <c r="M2036" s="3">
        <v>294.7</v>
      </c>
      <c r="N2036">
        <v>1</v>
      </c>
      <c r="O2036">
        <v>0.29470000000000002</v>
      </c>
      <c r="P2036" s="2" t="s">
        <v>2116</v>
      </c>
      <c r="Q2036" t="s">
        <v>5766</v>
      </c>
      <c r="R2036" t="s">
        <v>1044</v>
      </c>
      <c r="S2036" t="s">
        <v>1304</v>
      </c>
      <c r="T2036" t="s">
        <v>2121</v>
      </c>
      <c r="U2036">
        <v>10.192056886575299</v>
      </c>
      <c r="V2036" t="s">
        <v>1047</v>
      </c>
      <c r="W2036" t="s">
        <v>1047</v>
      </c>
    </row>
    <row r="2037" spans="1:23" x14ac:dyDescent="0.3">
      <c r="A2037" t="s">
        <v>1036</v>
      </c>
      <c r="B2037" t="s">
        <v>351</v>
      </c>
      <c r="C2037" t="s">
        <v>351</v>
      </c>
      <c r="D2037">
        <v>61037</v>
      </c>
      <c r="E2037" t="s">
        <v>8347</v>
      </c>
      <c r="F2037" t="s">
        <v>5752</v>
      </c>
      <c r="G2037" s="1" t="s">
        <v>5247</v>
      </c>
      <c r="H2037">
        <v>45810.336148009257</v>
      </c>
      <c r="I2037" t="s">
        <v>8348</v>
      </c>
      <c r="J2037">
        <v>70</v>
      </c>
      <c r="K2037" t="s">
        <v>30</v>
      </c>
      <c r="L2037" s="2" t="s">
        <v>17</v>
      </c>
      <c r="M2037" s="3">
        <v>77.8</v>
      </c>
      <c r="N2037">
        <v>1</v>
      </c>
      <c r="O2037">
        <v>7.7799999999999994E-2</v>
      </c>
      <c r="P2037" s="2" t="s">
        <v>1246</v>
      </c>
      <c r="Q2037" t="s">
        <v>5766</v>
      </c>
      <c r="R2037" t="s">
        <v>1044</v>
      </c>
      <c r="S2037" t="s">
        <v>1304</v>
      </c>
      <c r="T2037" t="s">
        <v>2117</v>
      </c>
      <c r="U2037">
        <v>8.8159841087981476</v>
      </c>
      <c r="V2037" t="s">
        <v>1047</v>
      </c>
      <c r="W2037" t="s">
        <v>1047</v>
      </c>
    </row>
    <row r="2038" spans="1:23" x14ac:dyDescent="0.3">
      <c r="A2038" t="s">
        <v>1036</v>
      </c>
      <c r="B2038" t="s">
        <v>572</v>
      </c>
      <c r="C2038" t="s">
        <v>572</v>
      </c>
      <c r="D2038">
        <v>52991</v>
      </c>
      <c r="E2038" t="s">
        <v>8349</v>
      </c>
      <c r="F2038" t="s">
        <v>4454</v>
      </c>
      <c r="G2038" s="1" t="s">
        <v>5392</v>
      </c>
      <c r="H2038">
        <v>45809.256139791672</v>
      </c>
      <c r="I2038" t="s">
        <v>8350</v>
      </c>
      <c r="J2038">
        <v>70</v>
      </c>
      <c r="K2038" t="s">
        <v>30</v>
      </c>
      <c r="L2038" s="2" t="s">
        <v>17</v>
      </c>
      <c r="M2038" s="3">
        <v>72.599999999999994</v>
      </c>
      <c r="N2038">
        <v>1</v>
      </c>
      <c r="O2038">
        <v>7.2599999999999998E-2</v>
      </c>
      <c r="P2038" s="2" t="s">
        <v>1802</v>
      </c>
      <c r="Q2038" t="s">
        <v>5766</v>
      </c>
      <c r="R2038" t="s">
        <v>1044</v>
      </c>
      <c r="S2038" t="s">
        <v>1804</v>
      </c>
      <c r="T2038" t="s">
        <v>2510</v>
      </c>
      <c r="U2038">
        <v>9.451056851852627</v>
      </c>
      <c r="V2038" t="s">
        <v>1047</v>
      </c>
      <c r="W2038" t="s">
        <v>1047</v>
      </c>
    </row>
    <row r="2039" spans="1:23" x14ac:dyDescent="0.3">
      <c r="A2039" t="s">
        <v>1036</v>
      </c>
      <c r="B2039" t="s">
        <v>660</v>
      </c>
      <c r="C2039" t="s">
        <v>660</v>
      </c>
      <c r="D2039">
        <v>57903</v>
      </c>
      <c r="E2039" t="s">
        <v>8351</v>
      </c>
      <c r="F2039" t="s">
        <v>6988</v>
      </c>
      <c r="G2039" s="1" t="s">
        <v>4722</v>
      </c>
      <c r="H2039">
        <v>45809.175323564807</v>
      </c>
      <c r="I2039" t="s">
        <v>8352</v>
      </c>
      <c r="J2039">
        <v>70</v>
      </c>
      <c r="K2039" t="s">
        <v>30</v>
      </c>
      <c r="L2039" s="2" t="s">
        <v>17</v>
      </c>
      <c r="M2039" s="3">
        <v>517.79999999999995</v>
      </c>
      <c r="N2039">
        <v>1</v>
      </c>
      <c r="O2039">
        <v>0.51779999999999993</v>
      </c>
      <c r="P2039" s="2" t="s">
        <v>1047</v>
      </c>
      <c r="Q2039" t="s">
        <v>5766</v>
      </c>
      <c r="R2039" t="s">
        <v>1729</v>
      </c>
      <c r="S2039" t="s">
        <v>1804</v>
      </c>
      <c r="T2039" t="s">
        <v>1333</v>
      </c>
      <c r="U2039">
        <v>50.91110486110847</v>
      </c>
      <c r="V2039" t="s">
        <v>1047</v>
      </c>
      <c r="W2039" t="s">
        <v>1047</v>
      </c>
    </row>
    <row r="2040" spans="1:23" x14ac:dyDescent="0.3">
      <c r="A2040" t="s">
        <v>1036</v>
      </c>
      <c r="B2040" t="s">
        <v>8300</v>
      </c>
      <c r="C2040" t="s">
        <v>8300</v>
      </c>
      <c r="D2040">
        <v>53663</v>
      </c>
      <c r="E2040" t="s">
        <v>8353</v>
      </c>
      <c r="F2040" t="s">
        <v>8354</v>
      </c>
      <c r="G2040" s="1" t="s">
        <v>1413</v>
      </c>
      <c r="H2040">
        <v>45809.170522997687</v>
      </c>
      <c r="I2040" t="s">
        <v>8355</v>
      </c>
      <c r="J2040">
        <v>70</v>
      </c>
      <c r="K2040" t="s">
        <v>30</v>
      </c>
      <c r="L2040" s="2" t="s">
        <v>17</v>
      </c>
      <c r="M2040" s="3">
        <v>175</v>
      </c>
      <c r="N2040">
        <v>1</v>
      </c>
      <c r="O2040">
        <v>0.17499999999999999</v>
      </c>
      <c r="P2040" s="2" t="s">
        <v>1047</v>
      </c>
      <c r="Q2040" t="s">
        <v>5766</v>
      </c>
      <c r="R2040" t="s">
        <v>1729</v>
      </c>
      <c r="S2040" t="s">
        <v>1804</v>
      </c>
      <c r="T2040" t="s">
        <v>2121</v>
      </c>
      <c r="U2040">
        <v>10.3791393518477</v>
      </c>
      <c r="V2040" t="s">
        <v>1047</v>
      </c>
      <c r="W2040" t="s">
        <v>1047</v>
      </c>
    </row>
    <row r="2041" spans="1:23" x14ac:dyDescent="0.3">
      <c r="A2041" t="s">
        <v>1036</v>
      </c>
      <c r="B2041" t="s">
        <v>800</v>
      </c>
      <c r="C2041" t="s">
        <v>800</v>
      </c>
      <c r="D2041">
        <v>59566</v>
      </c>
      <c r="E2041" t="s">
        <v>8356</v>
      </c>
      <c r="F2041" t="s">
        <v>8357</v>
      </c>
      <c r="G2041" s="1" t="s">
        <v>8358</v>
      </c>
      <c r="H2041">
        <v>45809.113652025473</v>
      </c>
      <c r="I2041" t="s">
        <v>8359</v>
      </c>
      <c r="J2041">
        <v>70</v>
      </c>
      <c r="K2041" t="s">
        <v>30</v>
      </c>
      <c r="L2041" s="2" t="s">
        <v>17</v>
      </c>
      <c r="M2041" s="3">
        <v>43.8</v>
      </c>
      <c r="N2041">
        <v>1</v>
      </c>
      <c r="O2041">
        <v>4.3799999999999999E-2</v>
      </c>
      <c r="P2041" s="2" t="s">
        <v>1047</v>
      </c>
      <c r="Q2041" t="s">
        <v>5766</v>
      </c>
      <c r="R2041" t="s">
        <v>1044</v>
      </c>
      <c r="S2041" t="s">
        <v>1804</v>
      </c>
      <c r="T2041" t="s">
        <v>2510</v>
      </c>
      <c r="U2041">
        <v>9.2927243171288865</v>
      </c>
      <c r="V2041" t="s">
        <v>1047</v>
      </c>
      <c r="W2041" t="s">
        <v>1047</v>
      </c>
    </row>
    <row r="2042" spans="1:23" x14ac:dyDescent="0.3">
      <c r="A2042" t="s">
        <v>1036</v>
      </c>
      <c r="B2042" t="s">
        <v>636</v>
      </c>
      <c r="C2042" t="s">
        <v>636</v>
      </c>
      <c r="D2042">
        <v>58617</v>
      </c>
      <c r="E2042" t="s">
        <v>8360</v>
      </c>
      <c r="F2042" t="s">
        <v>2225</v>
      </c>
      <c r="G2042" s="1" t="s">
        <v>8361</v>
      </c>
      <c r="H2042">
        <v>45809.057388263893</v>
      </c>
      <c r="I2042" t="s">
        <v>8362</v>
      </c>
      <c r="J2042">
        <v>70</v>
      </c>
      <c r="K2042" t="s">
        <v>30</v>
      </c>
      <c r="L2042" s="2" t="s">
        <v>17</v>
      </c>
      <c r="M2042" s="3">
        <v>63.3</v>
      </c>
      <c r="N2042">
        <v>1</v>
      </c>
      <c r="O2042">
        <v>6.3299999999999995E-2</v>
      </c>
      <c r="P2042" s="2" t="s">
        <v>1047</v>
      </c>
      <c r="Q2042" t="s">
        <v>5766</v>
      </c>
      <c r="R2042" t="s">
        <v>1729</v>
      </c>
      <c r="S2042" t="s">
        <v>1804</v>
      </c>
      <c r="T2042" t="s">
        <v>2228</v>
      </c>
      <c r="U2042">
        <v>25.233162326388989</v>
      </c>
      <c r="V2042" t="s">
        <v>1047</v>
      </c>
      <c r="W2042" t="s">
        <v>1047</v>
      </c>
    </row>
    <row r="2043" spans="1:23" x14ac:dyDescent="0.3">
      <c r="A2043" t="s">
        <v>1036</v>
      </c>
      <c r="B2043" t="s">
        <v>324</v>
      </c>
      <c r="C2043" t="s">
        <v>324</v>
      </c>
      <c r="D2043">
        <v>59856</v>
      </c>
      <c r="E2043" t="s">
        <v>8363</v>
      </c>
      <c r="F2043" t="s">
        <v>8364</v>
      </c>
      <c r="G2043" s="1" t="s">
        <v>6082</v>
      </c>
      <c r="H2043">
        <v>45808.670535092591</v>
      </c>
      <c r="I2043" t="s">
        <v>8365</v>
      </c>
      <c r="J2043">
        <v>60</v>
      </c>
      <c r="K2043" t="s">
        <v>30</v>
      </c>
      <c r="L2043" s="2" t="s">
        <v>20</v>
      </c>
      <c r="M2043" s="3">
        <v>111.5</v>
      </c>
      <c r="N2043">
        <v>1</v>
      </c>
      <c r="O2043">
        <v>0.1115</v>
      </c>
      <c r="P2043" s="2" t="s">
        <v>1246</v>
      </c>
      <c r="Q2043" t="s">
        <v>8188</v>
      </c>
      <c r="R2043" t="s">
        <v>1044</v>
      </c>
      <c r="S2043" t="s">
        <v>1811</v>
      </c>
      <c r="T2043" t="s">
        <v>2121</v>
      </c>
      <c r="U2043">
        <v>10.571644861112871</v>
      </c>
      <c r="V2043" t="s">
        <v>1047</v>
      </c>
      <c r="W2043" t="s">
        <v>1047</v>
      </c>
    </row>
    <row r="2044" spans="1:23" x14ac:dyDescent="0.3">
      <c r="A2044" t="s">
        <v>1036</v>
      </c>
      <c r="B2044" t="s">
        <v>324</v>
      </c>
      <c r="C2044" t="s">
        <v>324</v>
      </c>
      <c r="D2044">
        <v>59856</v>
      </c>
      <c r="E2044" t="s">
        <v>8366</v>
      </c>
      <c r="F2044" t="s">
        <v>6130</v>
      </c>
      <c r="G2044" s="1" t="s">
        <v>7159</v>
      </c>
      <c r="H2044">
        <v>45807.813109351853</v>
      </c>
      <c r="I2044" t="s">
        <v>8367</v>
      </c>
      <c r="J2044">
        <v>60</v>
      </c>
      <c r="K2044" t="s">
        <v>30</v>
      </c>
      <c r="L2044" s="2" t="s">
        <v>20</v>
      </c>
      <c r="M2044" s="3">
        <v>111.5</v>
      </c>
      <c r="N2044">
        <v>1</v>
      </c>
      <c r="O2044">
        <v>0.1115</v>
      </c>
      <c r="P2044" s="2" t="s">
        <v>1246</v>
      </c>
      <c r="Q2044" t="s">
        <v>5766</v>
      </c>
      <c r="R2044" t="s">
        <v>1044</v>
      </c>
      <c r="S2044" t="s">
        <v>1819</v>
      </c>
      <c r="T2044" t="s">
        <v>2121</v>
      </c>
      <c r="U2044">
        <v>10.547819467596129</v>
      </c>
      <c r="V2044" t="s">
        <v>1047</v>
      </c>
      <c r="W2044" t="s">
        <v>1047</v>
      </c>
    </row>
    <row r="2045" spans="1:23" x14ac:dyDescent="0.3">
      <c r="A2045" t="s">
        <v>1036</v>
      </c>
      <c r="B2045" t="s">
        <v>144</v>
      </c>
      <c r="C2045" t="s">
        <v>144</v>
      </c>
      <c r="D2045">
        <v>55355</v>
      </c>
      <c r="E2045" t="s">
        <v>8368</v>
      </c>
      <c r="F2045" t="s">
        <v>2216</v>
      </c>
      <c r="G2045" s="1" t="s">
        <v>5613</v>
      </c>
      <c r="H2045">
        <v>45807.09136903935</v>
      </c>
      <c r="I2045" t="s">
        <v>8369</v>
      </c>
      <c r="J2045">
        <v>60</v>
      </c>
      <c r="K2045" t="s">
        <v>30</v>
      </c>
      <c r="L2045" s="2" t="s">
        <v>17</v>
      </c>
      <c r="M2045" s="3">
        <v>26.1</v>
      </c>
      <c r="N2045">
        <v>1</v>
      </c>
      <c r="O2045">
        <v>2.6100000000000002E-2</v>
      </c>
      <c r="P2045" s="2" t="s">
        <v>1047</v>
      </c>
      <c r="Q2045" t="s">
        <v>8023</v>
      </c>
      <c r="R2045" t="s">
        <v>1729</v>
      </c>
      <c r="S2045" t="s">
        <v>1819</v>
      </c>
      <c r="T2045" t="s">
        <v>2219</v>
      </c>
      <c r="U2045">
        <v>21.86468040509499</v>
      </c>
      <c r="V2045" t="s">
        <v>1047</v>
      </c>
      <c r="W2045" t="s">
        <v>1047</v>
      </c>
    </row>
    <row r="2046" spans="1:23" x14ac:dyDescent="0.3">
      <c r="A2046" t="s">
        <v>1036</v>
      </c>
      <c r="B2046" t="s">
        <v>144</v>
      </c>
      <c r="C2046" t="s">
        <v>144</v>
      </c>
      <c r="D2046">
        <v>55355</v>
      </c>
      <c r="E2046" t="s">
        <v>8370</v>
      </c>
      <c r="F2046" t="s">
        <v>2216</v>
      </c>
      <c r="G2046" s="1" t="s">
        <v>2970</v>
      </c>
      <c r="H2046">
        <v>45807.09123539352</v>
      </c>
      <c r="I2046" t="s">
        <v>8371</v>
      </c>
      <c r="J2046">
        <v>60</v>
      </c>
      <c r="K2046" t="s">
        <v>30</v>
      </c>
      <c r="L2046" s="2" t="s">
        <v>17</v>
      </c>
      <c r="M2046" s="3">
        <v>26.1</v>
      </c>
      <c r="N2046">
        <v>1</v>
      </c>
      <c r="O2046">
        <v>2.6100000000000002E-2</v>
      </c>
      <c r="P2046" s="2" t="s">
        <v>1047</v>
      </c>
      <c r="Q2046" t="s">
        <v>8023</v>
      </c>
      <c r="R2046" t="s">
        <v>1729</v>
      </c>
      <c r="S2046" t="s">
        <v>1819</v>
      </c>
      <c r="T2046" t="s">
        <v>2219</v>
      </c>
      <c r="U2046">
        <v>21.900607372685041</v>
      </c>
      <c r="V2046" t="s">
        <v>1047</v>
      </c>
      <c r="W2046" t="s">
        <v>1047</v>
      </c>
    </row>
    <row r="2047" spans="1:23" x14ac:dyDescent="0.3">
      <c r="A2047" t="s">
        <v>1036</v>
      </c>
      <c r="B2047" t="s">
        <v>967</v>
      </c>
      <c r="C2047" t="s">
        <v>967</v>
      </c>
      <c r="D2047">
        <v>59777</v>
      </c>
      <c r="E2047" t="s">
        <v>8372</v>
      </c>
      <c r="F2047" t="s">
        <v>2812</v>
      </c>
      <c r="G2047" s="1" t="s">
        <v>5168</v>
      </c>
      <c r="H2047">
        <v>45804.986701712973</v>
      </c>
      <c r="I2047" t="s">
        <v>8373</v>
      </c>
      <c r="J2047">
        <v>70</v>
      </c>
      <c r="K2047" t="s">
        <v>30</v>
      </c>
      <c r="L2047" s="2" t="s">
        <v>17</v>
      </c>
      <c r="M2047" s="3">
        <v>138</v>
      </c>
      <c r="N2047">
        <v>1</v>
      </c>
      <c r="O2047">
        <v>0.13800000000000001</v>
      </c>
      <c r="P2047" s="2" t="s">
        <v>1236</v>
      </c>
      <c r="Q2047" t="s">
        <v>5766</v>
      </c>
      <c r="R2047" t="s">
        <v>1044</v>
      </c>
      <c r="S2047" t="s">
        <v>1804</v>
      </c>
      <c r="T2047" t="s">
        <v>1594</v>
      </c>
      <c r="U2047">
        <v>16.102847152775212</v>
      </c>
      <c r="V2047" t="s">
        <v>1047</v>
      </c>
      <c r="W2047" t="s">
        <v>1047</v>
      </c>
    </row>
    <row r="2048" spans="1:23" x14ac:dyDescent="0.3">
      <c r="A2048" t="s">
        <v>1036</v>
      </c>
      <c r="B2048" t="s">
        <v>351</v>
      </c>
      <c r="C2048" t="s">
        <v>351</v>
      </c>
      <c r="D2048">
        <v>59770</v>
      </c>
      <c r="E2048" t="s">
        <v>8374</v>
      </c>
      <c r="F2048" t="s">
        <v>4955</v>
      </c>
      <c r="G2048" s="1" t="s">
        <v>1257</v>
      </c>
      <c r="H2048">
        <v>45803.501732881938</v>
      </c>
      <c r="I2048" t="s">
        <v>8375</v>
      </c>
      <c r="J2048">
        <v>70</v>
      </c>
      <c r="K2048" t="s">
        <v>30</v>
      </c>
      <c r="L2048" s="2" t="s">
        <v>17</v>
      </c>
      <c r="M2048" s="3">
        <v>77.8</v>
      </c>
      <c r="N2048">
        <v>1</v>
      </c>
      <c r="O2048">
        <v>7.7799999999999994E-2</v>
      </c>
      <c r="P2048" s="2" t="s">
        <v>1246</v>
      </c>
      <c r="Q2048" t="s">
        <v>8188</v>
      </c>
      <c r="R2048" t="s">
        <v>1729</v>
      </c>
      <c r="S2048" t="s">
        <v>1373</v>
      </c>
      <c r="T2048" t="s">
        <v>1662</v>
      </c>
      <c r="U2048">
        <v>15.44404010416474</v>
      </c>
      <c r="V2048" t="s">
        <v>1047</v>
      </c>
      <c r="W2048" t="s">
        <v>1047</v>
      </c>
    </row>
    <row r="2049" spans="1:23" x14ac:dyDescent="0.3">
      <c r="A2049" t="s">
        <v>1036</v>
      </c>
      <c r="B2049" t="s">
        <v>900</v>
      </c>
      <c r="C2049" t="s">
        <v>900</v>
      </c>
      <c r="D2049">
        <v>55868</v>
      </c>
      <c r="E2049" t="s">
        <v>8376</v>
      </c>
      <c r="F2049" t="s">
        <v>8377</v>
      </c>
      <c r="G2049" s="1" t="s">
        <v>6101</v>
      </c>
      <c r="H2049">
        <v>45802.402080266213</v>
      </c>
      <c r="I2049" t="s">
        <v>8378</v>
      </c>
      <c r="J2049">
        <v>60</v>
      </c>
      <c r="K2049" t="s">
        <v>30</v>
      </c>
      <c r="L2049" s="2" t="s">
        <v>17</v>
      </c>
      <c r="M2049" s="3">
        <v>479.5</v>
      </c>
      <c r="N2049">
        <v>1</v>
      </c>
      <c r="O2049">
        <v>0.47949999999999998</v>
      </c>
      <c r="P2049" s="2" t="s">
        <v>1303</v>
      </c>
      <c r="Q2049" t="s">
        <v>8023</v>
      </c>
      <c r="R2049" t="s">
        <v>1729</v>
      </c>
      <c r="S2049" t="s">
        <v>2531</v>
      </c>
      <c r="T2049" t="s">
        <v>2255</v>
      </c>
      <c r="U2049">
        <v>34.192614004627103</v>
      </c>
      <c r="V2049" t="s">
        <v>1047</v>
      </c>
      <c r="W2049" t="s">
        <v>1047</v>
      </c>
    </row>
    <row r="2050" spans="1:23" x14ac:dyDescent="0.3">
      <c r="A2050" t="s">
        <v>1036</v>
      </c>
      <c r="B2050" t="s">
        <v>324</v>
      </c>
      <c r="C2050" t="s">
        <v>324</v>
      </c>
      <c r="D2050">
        <v>59856</v>
      </c>
      <c r="E2050" t="s">
        <v>8379</v>
      </c>
      <c r="F2050" t="s">
        <v>8380</v>
      </c>
      <c r="G2050" s="1" t="s">
        <v>6163</v>
      </c>
      <c r="H2050">
        <v>45802.263608819441</v>
      </c>
      <c r="I2050" t="s">
        <v>8381</v>
      </c>
      <c r="J2050">
        <v>60</v>
      </c>
      <c r="K2050" t="s">
        <v>30</v>
      </c>
      <c r="L2050" s="2" t="s">
        <v>20</v>
      </c>
      <c r="M2050" s="3">
        <v>111.5</v>
      </c>
      <c r="N2050">
        <v>1</v>
      </c>
      <c r="O2050">
        <v>0.1115</v>
      </c>
      <c r="P2050" s="2" t="s">
        <v>1246</v>
      </c>
      <c r="Q2050" t="s">
        <v>8188</v>
      </c>
      <c r="R2050" t="s">
        <v>1044</v>
      </c>
      <c r="S2050" t="s">
        <v>2531</v>
      </c>
      <c r="T2050" t="s">
        <v>2137</v>
      </c>
      <c r="U2050">
        <v>17.131104664353192</v>
      </c>
      <c r="V2050" t="s">
        <v>1047</v>
      </c>
      <c r="W2050" t="s">
        <v>1047</v>
      </c>
    </row>
    <row r="2051" spans="1:23" x14ac:dyDescent="0.3">
      <c r="A2051" t="s">
        <v>1036</v>
      </c>
      <c r="B2051" t="s">
        <v>324</v>
      </c>
      <c r="C2051" t="s">
        <v>324</v>
      </c>
      <c r="D2051">
        <v>59856</v>
      </c>
      <c r="E2051" t="s">
        <v>8382</v>
      </c>
      <c r="F2051" t="s">
        <v>8380</v>
      </c>
      <c r="G2051" s="1" t="s">
        <v>3034</v>
      </c>
      <c r="H2051">
        <v>45802.262916469903</v>
      </c>
      <c r="I2051" t="s">
        <v>8383</v>
      </c>
      <c r="J2051">
        <v>60</v>
      </c>
      <c r="K2051" t="s">
        <v>30</v>
      </c>
      <c r="L2051" s="2" t="s">
        <v>20</v>
      </c>
      <c r="M2051" s="3">
        <v>111.5</v>
      </c>
      <c r="N2051">
        <v>1</v>
      </c>
      <c r="O2051">
        <v>0.1115</v>
      </c>
      <c r="P2051" s="2" t="s">
        <v>1246</v>
      </c>
      <c r="Q2051" t="s">
        <v>8188</v>
      </c>
      <c r="R2051" t="s">
        <v>1044</v>
      </c>
      <c r="S2051" t="s">
        <v>2531</v>
      </c>
      <c r="T2051" t="s">
        <v>2137</v>
      </c>
      <c r="U2051">
        <v>17.1092064351833</v>
      </c>
      <c r="V2051" t="s">
        <v>1047</v>
      </c>
      <c r="W2051" t="s">
        <v>1047</v>
      </c>
    </row>
    <row r="2052" spans="1:23" x14ac:dyDescent="0.3">
      <c r="A2052" t="s">
        <v>1036</v>
      </c>
      <c r="B2052" t="s">
        <v>465</v>
      </c>
      <c r="C2052" t="s">
        <v>465</v>
      </c>
      <c r="D2052">
        <v>57534</v>
      </c>
      <c r="E2052" t="s">
        <v>8384</v>
      </c>
      <c r="F2052" t="s">
        <v>8385</v>
      </c>
      <c r="G2052" s="1" t="s">
        <v>8386</v>
      </c>
      <c r="H2052">
        <v>45801.684741412028</v>
      </c>
      <c r="I2052" t="s">
        <v>8387</v>
      </c>
      <c r="J2052">
        <v>70</v>
      </c>
      <c r="K2052" t="s">
        <v>30</v>
      </c>
      <c r="L2052" s="2" t="s">
        <v>17</v>
      </c>
      <c r="M2052" s="3">
        <v>176.38</v>
      </c>
      <c r="N2052">
        <v>1</v>
      </c>
      <c r="O2052">
        <v>0.17638000000000001</v>
      </c>
      <c r="P2052" s="2" t="s">
        <v>1047</v>
      </c>
      <c r="Q2052" t="s">
        <v>8023</v>
      </c>
      <c r="R2052" t="s">
        <v>1729</v>
      </c>
      <c r="S2052" t="s">
        <v>2174</v>
      </c>
      <c r="T2052" t="s">
        <v>1355</v>
      </c>
      <c r="U2052">
        <v>23.537639178241079</v>
      </c>
      <c r="V2052" t="s">
        <v>1047</v>
      </c>
      <c r="W2052" t="s">
        <v>1047</v>
      </c>
    </row>
    <row r="2053" spans="1:23" x14ac:dyDescent="0.3">
      <c r="A2053" t="s">
        <v>1036</v>
      </c>
      <c r="B2053" t="s">
        <v>465</v>
      </c>
      <c r="C2053" t="s">
        <v>465</v>
      </c>
      <c r="D2053">
        <v>60324</v>
      </c>
      <c r="E2053" t="s">
        <v>8388</v>
      </c>
      <c r="F2053" t="s">
        <v>8389</v>
      </c>
      <c r="G2053" s="1" t="s">
        <v>8390</v>
      </c>
      <c r="H2053">
        <v>45801.68444128472</v>
      </c>
      <c r="I2053" t="s">
        <v>8391</v>
      </c>
      <c r="J2053">
        <v>80</v>
      </c>
      <c r="K2053" t="s">
        <v>30</v>
      </c>
      <c r="L2053" s="2" t="s">
        <v>17</v>
      </c>
      <c r="M2053" s="3">
        <v>176.38</v>
      </c>
      <c r="N2053">
        <v>1</v>
      </c>
      <c r="O2053">
        <v>0.17638000000000001</v>
      </c>
      <c r="P2053" s="2" t="s">
        <v>1047</v>
      </c>
      <c r="Q2053" t="s">
        <v>8023</v>
      </c>
      <c r="R2053" t="s">
        <v>1729</v>
      </c>
      <c r="S2053" t="s">
        <v>2174</v>
      </c>
      <c r="T2053" t="s">
        <v>1344</v>
      </c>
      <c r="U2053">
        <v>24.254252615741279</v>
      </c>
      <c r="V2053" t="s">
        <v>1047</v>
      </c>
      <c r="W2053" t="s">
        <v>1047</v>
      </c>
    </row>
    <row r="2054" spans="1:23" x14ac:dyDescent="0.3">
      <c r="A2054" t="s">
        <v>1036</v>
      </c>
      <c r="B2054" t="s">
        <v>465</v>
      </c>
      <c r="C2054" t="s">
        <v>465</v>
      </c>
      <c r="D2054">
        <v>60324</v>
      </c>
      <c r="E2054" t="s">
        <v>8392</v>
      </c>
      <c r="F2054" t="s">
        <v>8393</v>
      </c>
      <c r="G2054" s="1" t="s">
        <v>8394</v>
      </c>
      <c r="H2054">
        <v>45801.58770851852</v>
      </c>
      <c r="I2054" t="s">
        <v>8395</v>
      </c>
      <c r="J2054">
        <v>80</v>
      </c>
      <c r="K2054" t="s">
        <v>30</v>
      </c>
      <c r="L2054" s="2" t="s">
        <v>17</v>
      </c>
      <c r="M2054" s="3">
        <v>176.38</v>
      </c>
      <c r="N2054">
        <v>1</v>
      </c>
      <c r="O2054">
        <v>0.17638000000000001</v>
      </c>
      <c r="P2054" s="2" t="s">
        <v>1047</v>
      </c>
      <c r="Q2054" t="s">
        <v>8023</v>
      </c>
      <c r="R2054" t="s">
        <v>1044</v>
      </c>
      <c r="S2054" t="s">
        <v>2174</v>
      </c>
      <c r="T2054" t="s">
        <v>1475</v>
      </c>
      <c r="U2054">
        <v>22.35542503472243</v>
      </c>
      <c r="V2054" t="s">
        <v>1047</v>
      </c>
      <c r="W2054" t="s">
        <v>1047</v>
      </c>
    </row>
    <row r="2055" spans="1:23" x14ac:dyDescent="0.3">
      <c r="A2055" t="s">
        <v>1036</v>
      </c>
      <c r="B2055" t="s">
        <v>324</v>
      </c>
      <c r="C2055" t="s">
        <v>324</v>
      </c>
      <c r="D2055">
        <v>59739</v>
      </c>
      <c r="E2055" t="s">
        <v>8396</v>
      </c>
      <c r="F2055" t="s">
        <v>2269</v>
      </c>
      <c r="G2055" s="1" t="s">
        <v>8397</v>
      </c>
      <c r="H2055">
        <v>45801.205817592592</v>
      </c>
      <c r="I2055" t="s">
        <v>8398</v>
      </c>
      <c r="J2055">
        <v>60</v>
      </c>
      <c r="K2055" t="s">
        <v>30</v>
      </c>
      <c r="L2055" s="2" t="s">
        <v>20</v>
      </c>
      <c r="M2055" s="3">
        <v>111.5</v>
      </c>
      <c r="N2055">
        <v>1</v>
      </c>
      <c r="O2055">
        <v>0.1115</v>
      </c>
      <c r="P2055" s="2" t="s">
        <v>1246</v>
      </c>
      <c r="Q2055" t="s">
        <v>8188</v>
      </c>
      <c r="R2055" t="s">
        <v>1044</v>
      </c>
      <c r="S2055" t="s">
        <v>2174</v>
      </c>
      <c r="T2055" t="s">
        <v>2267</v>
      </c>
      <c r="U2055">
        <v>32.184035659724032</v>
      </c>
      <c r="V2055" t="s">
        <v>1047</v>
      </c>
      <c r="W2055" t="s">
        <v>1047</v>
      </c>
    </row>
    <row r="2056" spans="1:23" x14ac:dyDescent="0.3">
      <c r="A2056" t="s">
        <v>1036</v>
      </c>
      <c r="B2056" t="s">
        <v>651</v>
      </c>
      <c r="C2056" t="s">
        <v>651</v>
      </c>
      <c r="D2056">
        <v>60191</v>
      </c>
      <c r="E2056" t="s">
        <v>8399</v>
      </c>
      <c r="F2056" t="s">
        <v>4516</v>
      </c>
      <c r="G2056" s="1" t="s">
        <v>8400</v>
      </c>
      <c r="H2056">
        <v>45800.577674432869</v>
      </c>
      <c r="I2056" t="s">
        <v>8401</v>
      </c>
      <c r="J2056">
        <v>70</v>
      </c>
      <c r="K2056" t="s">
        <v>30</v>
      </c>
      <c r="L2056" s="2" t="s">
        <v>17</v>
      </c>
      <c r="M2056" s="3">
        <v>146</v>
      </c>
      <c r="N2056">
        <v>1</v>
      </c>
      <c r="O2056">
        <v>0.14599999999999999</v>
      </c>
      <c r="P2056" s="2" t="s">
        <v>1047</v>
      </c>
      <c r="Q2056" t="s">
        <v>8023</v>
      </c>
      <c r="R2056" t="s">
        <v>1729</v>
      </c>
      <c r="S2056" t="s">
        <v>1387</v>
      </c>
      <c r="T2056" t="s">
        <v>1546</v>
      </c>
      <c r="U2056">
        <v>18.520407835647351</v>
      </c>
      <c r="V2056" t="s">
        <v>1047</v>
      </c>
      <c r="W2056" t="s">
        <v>1047</v>
      </c>
    </row>
    <row r="2057" spans="1:23" x14ac:dyDescent="0.3">
      <c r="A2057" t="s">
        <v>1036</v>
      </c>
      <c r="B2057" t="s">
        <v>133</v>
      </c>
      <c r="C2057" t="s">
        <v>133</v>
      </c>
      <c r="D2057">
        <v>60503</v>
      </c>
      <c r="E2057" t="s">
        <v>8402</v>
      </c>
      <c r="F2057" t="s">
        <v>4424</v>
      </c>
      <c r="G2057" s="1" t="s">
        <v>8403</v>
      </c>
      <c r="H2057">
        <v>45798.610104212959</v>
      </c>
      <c r="I2057" t="s">
        <v>8404</v>
      </c>
      <c r="J2057">
        <v>70</v>
      </c>
      <c r="K2057" t="s">
        <v>30</v>
      </c>
      <c r="L2057" s="2" t="s">
        <v>17</v>
      </c>
      <c r="M2057" s="3">
        <v>49.66</v>
      </c>
      <c r="N2057">
        <v>1</v>
      </c>
      <c r="O2057">
        <v>4.9660000000000003E-2</v>
      </c>
      <c r="P2057" s="2" t="s">
        <v>1446</v>
      </c>
      <c r="Q2057" t="s">
        <v>8023</v>
      </c>
      <c r="R2057" t="s">
        <v>1729</v>
      </c>
      <c r="S2057" t="s">
        <v>2201</v>
      </c>
      <c r="T2057" t="s">
        <v>2219</v>
      </c>
      <c r="U2057">
        <v>21.663636851852061</v>
      </c>
      <c r="V2057" t="s">
        <v>1047</v>
      </c>
      <c r="W2057" t="s">
        <v>1047</v>
      </c>
    </row>
    <row r="2058" spans="1:23" x14ac:dyDescent="0.3">
      <c r="A2058" t="s">
        <v>1036</v>
      </c>
      <c r="B2058" t="s">
        <v>664</v>
      </c>
      <c r="C2058" t="s">
        <v>664</v>
      </c>
      <c r="D2058">
        <v>58772</v>
      </c>
      <c r="E2058" t="s">
        <v>8405</v>
      </c>
      <c r="F2058" t="s">
        <v>8406</v>
      </c>
      <c r="G2058" s="1" t="s">
        <v>8407</v>
      </c>
      <c r="H2058">
        <v>45797.360689212961</v>
      </c>
      <c r="I2058" t="s">
        <v>8408</v>
      </c>
      <c r="J2058">
        <v>70</v>
      </c>
      <c r="K2058" t="s">
        <v>30</v>
      </c>
      <c r="L2058" s="2" t="s">
        <v>17</v>
      </c>
      <c r="M2058" s="3">
        <v>118.6</v>
      </c>
      <c r="N2058">
        <v>1</v>
      </c>
      <c r="O2058">
        <v>0.1186</v>
      </c>
      <c r="P2058" s="2" t="s">
        <v>1047</v>
      </c>
      <c r="Q2058" t="s">
        <v>8023</v>
      </c>
      <c r="R2058" t="s">
        <v>1729</v>
      </c>
      <c r="S2058" t="s">
        <v>1112</v>
      </c>
      <c r="T2058" t="s">
        <v>1486</v>
      </c>
      <c r="U2058">
        <v>20.54036438657204</v>
      </c>
      <c r="V2058" t="s">
        <v>1047</v>
      </c>
      <c r="W2058" t="s">
        <v>1047</v>
      </c>
    </row>
    <row r="2059" spans="1:23" x14ac:dyDescent="0.3">
      <c r="A2059" t="s">
        <v>1036</v>
      </c>
      <c r="B2059" t="s">
        <v>613</v>
      </c>
      <c r="C2059" t="s">
        <v>613</v>
      </c>
      <c r="D2059">
        <v>58569</v>
      </c>
      <c r="E2059" t="s">
        <v>8409</v>
      </c>
      <c r="F2059" t="s">
        <v>4488</v>
      </c>
      <c r="G2059" s="1" t="s">
        <v>1952</v>
      </c>
      <c r="H2059">
        <v>45794.1665062963</v>
      </c>
      <c r="I2059" t="s">
        <v>8410</v>
      </c>
      <c r="J2059">
        <v>70</v>
      </c>
      <c r="K2059" t="s">
        <v>30</v>
      </c>
      <c r="L2059" s="2" t="s">
        <v>17</v>
      </c>
      <c r="M2059" s="3">
        <v>116.8</v>
      </c>
      <c r="N2059">
        <v>1</v>
      </c>
      <c r="O2059">
        <v>0.1168</v>
      </c>
      <c r="P2059" s="2" t="s">
        <v>1534</v>
      </c>
      <c r="Q2059" t="s">
        <v>8023</v>
      </c>
      <c r="R2059" t="s">
        <v>1729</v>
      </c>
      <c r="S2059" t="s">
        <v>1136</v>
      </c>
      <c r="T2059" t="s">
        <v>1355</v>
      </c>
      <c r="U2059">
        <v>23.84323531250266</v>
      </c>
      <c r="V2059" t="s">
        <v>1047</v>
      </c>
      <c r="W2059" t="s">
        <v>1047</v>
      </c>
    </row>
    <row r="2060" spans="1:23" x14ac:dyDescent="0.3">
      <c r="A2060" t="s">
        <v>1036</v>
      </c>
      <c r="B2060" t="s">
        <v>613</v>
      </c>
      <c r="C2060" t="s">
        <v>613</v>
      </c>
      <c r="D2060">
        <v>58569</v>
      </c>
      <c r="E2060" t="s">
        <v>8411</v>
      </c>
      <c r="F2060" t="s">
        <v>2426</v>
      </c>
      <c r="G2060" s="1" t="s">
        <v>5780</v>
      </c>
      <c r="H2060">
        <v>45794.161616909732</v>
      </c>
      <c r="I2060" t="s">
        <v>8412</v>
      </c>
      <c r="J2060">
        <v>70</v>
      </c>
      <c r="K2060" t="s">
        <v>30</v>
      </c>
      <c r="L2060" s="2" t="s">
        <v>17</v>
      </c>
      <c r="M2060" s="3">
        <v>116.8</v>
      </c>
      <c r="N2060">
        <v>1</v>
      </c>
      <c r="O2060">
        <v>0.1168</v>
      </c>
      <c r="P2060" s="2" t="s">
        <v>1534</v>
      </c>
      <c r="Q2060" t="s">
        <v>8023</v>
      </c>
      <c r="R2060" t="s">
        <v>1729</v>
      </c>
      <c r="S2060" t="s">
        <v>1136</v>
      </c>
      <c r="T2060" t="s">
        <v>1355</v>
      </c>
      <c r="U2060">
        <v>23.908606041666641</v>
      </c>
      <c r="V2060" t="s">
        <v>1047</v>
      </c>
      <c r="W2060" t="s">
        <v>1047</v>
      </c>
    </row>
    <row r="2061" spans="1:23" x14ac:dyDescent="0.3">
      <c r="A2061" t="s">
        <v>1036</v>
      </c>
      <c r="B2061" t="s">
        <v>636</v>
      </c>
      <c r="C2061" t="s">
        <v>636</v>
      </c>
      <c r="D2061">
        <v>58617</v>
      </c>
      <c r="E2061" t="s">
        <v>8413</v>
      </c>
      <c r="F2061" t="s">
        <v>2393</v>
      </c>
      <c r="G2061" s="1" t="s">
        <v>8414</v>
      </c>
      <c r="H2061">
        <v>45793.440217210649</v>
      </c>
      <c r="I2061" t="s">
        <v>8415</v>
      </c>
      <c r="J2061">
        <v>70</v>
      </c>
      <c r="K2061" t="s">
        <v>30</v>
      </c>
      <c r="L2061" s="2" t="s">
        <v>17</v>
      </c>
      <c r="M2061" s="3">
        <v>63.3</v>
      </c>
      <c r="N2061">
        <v>1</v>
      </c>
      <c r="O2061">
        <v>6.3299999999999995E-2</v>
      </c>
      <c r="P2061" s="2" t="s">
        <v>1047</v>
      </c>
      <c r="Q2061" t="s">
        <v>8188</v>
      </c>
      <c r="R2061" t="s">
        <v>1729</v>
      </c>
      <c r="S2061" t="s">
        <v>1141</v>
      </c>
      <c r="T2061" t="s">
        <v>2228</v>
      </c>
      <c r="U2061">
        <v>25.18189995370631</v>
      </c>
      <c r="V2061" t="s">
        <v>1047</v>
      </c>
      <c r="W2061" t="s">
        <v>1047</v>
      </c>
    </row>
    <row r="2062" spans="1:23" x14ac:dyDescent="0.3">
      <c r="A2062" t="s">
        <v>1036</v>
      </c>
      <c r="B2062" t="s">
        <v>108</v>
      </c>
      <c r="C2062" t="s">
        <v>108</v>
      </c>
      <c r="D2062">
        <v>60529</v>
      </c>
      <c r="E2062" t="s">
        <v>8416</v>
      </c>
      <c r="F2062" t="s">
        <v>2234</v>
      </c>
      <c r="G2062" s="1" t="s">
        <v>8417</v>
      </c>
      <c r="H2062">
        <v>45793.148086782407</v>
      </c>
      <c r="I2062" t="s">
        <v>8418</v>
      </c>
      <c r="J2062">
        <v>70</v>
      </c>
      <c r="K2062" t="s">
        <v>30</v>
      </c>
      <c r="L2062" s="2" t="s">
        <v>17</v>
      </c>
      <c r="M2062" s="3">
        <v>24</v>
      </c>
      <c r="N2062">
        <v>1</v>
      </c>
      <c r="O2062">
        <v>2.4E-2</v>
      </c>
      <c r="P2062" s="2" t="s">
        <v>2116</v>
      </c>
      <c r="Q2062" t="s">
        <v>8023</v>
      </c>
      <c r="R2062" t="s">
        <v>1729</v>
      </c>
      <c r="S2062" t="s">
        <v>1141</v>
      </c>
      <c r="T2062" t="s">
        <v>2228</v>
      </c>
      <c r="U2062">
        <v>25.375398784723071</v>
      </c>
      <c r="V2062" t="s">
        <v>1047</v>
      </c>
      <c r="W2062" t="s">
        <v>1047</v>
      </c>
    </row>
    <row r="2063" spans="1:23" x14ac:dyDescent="0.3">
      <c r="A2063" t="s">
        <v>1036</v>
      </c>
      <c r="B2063" t="s">
        <v>442</v>
      </c>
      <c r="C2063" t="s">
        <v>442</v>
      </c>
      <c r="D2063">
        <v>59106</v>
      </c>
      <c r="E2063" t="s">
        <v>8419</v>
      </c>
      <c r="F2063" t="s">
        <v>8420</v>
      </c>
      <c r="G2063" s="1" t="s">
        <v>2574</v>
      </c>
      <c r="H2063">
        <v>45792.197446180551</v>
      </c>
      <c r="I2063" t="s">
        <v>8421</v>
      </c>
      <c r="J2063">
        <v>70</v>
      </c>
      <c r="K2063" t="s">
        <v>30</v>
      </c>
      <c r="L2063" s="2" t="s">
        <v>17</v>
      </c>
      <c r="M2063" s="3">
        <v>50.8</v>
      </c>
      <c r="N2063">
        <v>1</v>
      </c>
      <c r="O2063">
        <v>5.0799999999999998E-2</v>
      </c>
      <c r="P2063" s="2" t="s">
        <v>1047</v>
      </c>
      <c r="Q2063" t="s">
        <v>8188</v>
      </c>
      <c r="R2063" t="s">
        <v>1729</v>
      </c>
      <c r="S2063" t="s">
        <v>1841</v>
      </c>
      <c r="T2063" t="s">
        <v>2267</v>
      </c>
      <c r="U2063">
        <v>32.736966157404822</v>
      </c>
      <c r="V2063" t="s">
        <v>1047</v>
      </c>
      <c r="W2063" t="s">
        <v>1047</v>
      </c>
    </row>
    <row r="2064" spans="1:23" x14ac:dyDescent="0.3">
      <c r="A2064" t="s">
        <v>1036</v>
      </c>
      <c r="B2064" t="s">
        <v>610</v>
      </c>
      <c r="C2064" t="s">
        <v>610</v>
      </c>
      <c r="D2064">
        <v>59407</v>
      </c>
      <c r="E2064" t="s">
        <v>8422</v>
      </c>
      <c r="F2064" t="s">
        <v>2836</v>
      </c>
      <c r="G2064" s="1" t="s">
        <v>8423</v>
      </c>
      <c r="H2064">
        <v>45792.068620520833</v>
      </c>
      <c r="I2064" t="s">
        <v>8424</v>
      </c>
      <c r="J2064">
        <v>70</v>
      </c>
      <c r="K2064" t="s">
        <v>30</v>
      </c>
      <c r="L2064" s="2" t="s">
        <v>17</v>
      </c>
      <c r="M2064" s="3">
        <v>170</v>
      </c>
      <c r="N2064">
        <v>1</v>
      </c>
      <c r="O2064">
        <v>0.17</v>
      </c>
      <c r="P2064" s="2" t="s">
        <v>1473</v>
      </c>
      <c r="Q2064" t="s">
        <v>8188</v>
      </c>
      <c r="R2064" t="s">
        <v>1729</v>
      </c>
      <c r="S2064" t="s">
        <v>1841</v>
      </c>
      <c r="T2064" t="s">
        <v>2228</v>
      </c>
      <c r="U2064">
        <v>25.53541219907493</v>
      </c>
      <c r="V2064" t="s">
        <v>1047</v>
      </c>
      <c r="W2064" t="s">
        <v>1047</v>
      </c>
    </row>
    <row r="2065" spans="1:23" x14ac:dyDescent="0.3">
      <c r="A2065" t="s">
        <v>1036</v>
      </c>
      <c r="B2065" t="s">
        <v>681</v>
      </c>
      <c r="C2065" t="s">
        <v>681</v>
      </c>
      <c r="D2065">
        <v>60327</v>
      </c>
      <c r="E2065" t="s">
        <v>8425</v>
      </c>
      <c r="F2065" t="s">
        <v>8426</v>
      </c>
      <c r="G2065" s="1" t="s">
        <v>8427</v>
      </c>
      <c r="H2065">
        <v>45790.589701944453</v>
      </c>
      <c r="I2065" t="s">
        <v>1128</v>
      </c>
      <c r="J2065">
        <v>70</v>
      </c>
      <c r="K2065" t="s">
        <v>30</v>
      </c>
      <c r="L2065" s="2" t="s">
        <v>17</v>
      </c>
      <c r="M2065" s="3">
        <v>116</v>
      </c>
      <c r="N2065">
        <v>1</v>
      </c>
      <c r="O2065">
        <v>0.11600000000000001</v>
      </c>
      <c r="P2065" s="2" t="s">
        <v>1047</v>
      </c>
      <c r="Q2065" t="s">
        <v>8428</v>
      </c>
      <c r="R2065" t="s">
        <v>1044</v>
      </c>
      <c r="S2065" t="s">
        <v>1047</v>
      </c>
      <c r="T2065" t="s">
        <v>1610</v>
      </c>
      <c r="U2065">
        <v>28.898751145832652</v>
      </c>
      <c r="V2065" t="s">
        <v>1047</v>
      </c>
      <c r="W2065" t="s">
        <v>1047</v>
      </c>
    </row>
    <row r="2066" spans="1:23" x14ac:dyDescent="0.3">
      <c r="A2066" t="s">
        <v>1036</v>
      </c>
      <c r="B2066" t="s">
        <v>324</v>
      </c>
      <c r="C2066" t="s">
        <v>324</v>
      </c>
      <c r="D2066">
        <v>59739</v>
      </c>
      <c r="E2066" t="s">
        <v>8429</v>
      </c>
      <c r="F2066" t="s">
        <v>2912</v>
      </c>
      <c r="G2066" s="1" t="s">
        <v>8430</v>
      </c>
      <c r="H2066">
        <v>45790.307722604157</v>
      </c>
      <c r="I2066" t="s">
        <v>8431</v>
      </c>
      <c r="J2066">
        <v>60</v>
      </c>
      <c r="K2066" t="s">
        <v>30</v>
      </c>
      <c r="L2066" s="2" t="s">
        <v>20</v>
      </c>
      <c r="M2066" s="3">
        <v>111.5</v>
      </c>
      <c r="N2066">
        <v>1</v>
      </c>
      <c r="O2066">
        <v>0.1115</v>
      </c>
      <c r="P2066" s="2" t="s">
        <v>1246</v>
      </c>
      <c r="Q2066" t="s">
        <v>8023</v>
      </c>
      <c r="R2066" t="s">
        <v>1044</v>
      </c>
      <c r="S2066" t="s">
        <v>3374</v>
      </c>
      <c r="T2066" t="s">
        <v>2267</v>
      </c>
      <c r="U2066">
        <v>32.019282129629573</v>
      </c>
      <c r="V2066" t="s">
        <v>1047</v>
      </c>
      <c r="W2066" t="s">
        <v>1047</v>
      </c>
    </row>
    <row r="2067" spans="1:23" x14ac:dyDescent="0.3">
      <c r="A2067" t="s">
        <v>1036</v>
      </c>
      <c r="B2067" t="s">
        <v>442</v>
      </c>
      <c r="C2067" t="s">
        <v>442</v>
      </c>
      <c r="D2067">
        <v>57528</v>
      </c>
      <c r="E2067" t="s">
        <v>8432</v>
      </c>
      <c r="F2067" t="s">
        <v>8433</v>
      </c>
      <c r="G2067" s="1" t="s">
        <v>3346</v>
      </c>
      <c r="H2067">
        <v>45789.428799942129</v>
      </c>
      <c r="I2067" t="s">
        <v>8434</v>
      </c>
      <c r="J2067">
        <v>70</v>
      </c>
      <c r="K2067" t="s">
        <v>30</v>
      </c>
      <c r="L2067" s="2" t="s">
        <v>17</v>
      </c>
      <c r="M2067" s="3">
        <v>50.8</v>
      </c>
      <c r="N2067">
        <v>1</v>
      </c>
      <c r="O2067">
        <v>5.0799999999999998E-2</v>
      </c>
      <c r="P2067" s="2" t="s">
        <v>1047</v>
      </c>
      <c r="Q2067" t="s">
        <v>8428</v>
      </c>
      <c r="R2067" t="s">
        <v>1044</v>
      </c>
      <c r="S2067" t="s">
        <v>1171</v>
      </c>
      <c r="T2067" t="s">
        <v>1322</v>
      </c>
      <c r="U2067">
        <v>30.888077708332279</v>
      </c>
      <c r="V2067" t="s">
        <v>1047</v>
      </c>
      <c r="W2067" t="s">
        <v>1047</v>
      </c>
    </row>
    <row r="2068" spans="1:23" x14ac:dyDescent="0.3">
      <c r="A2068" t="s">
        <v>1036</v>
      </c>
      <c r="B2068" t="s">
        <v>442</v>
      </c>
      <c r="C2068" t="s">
        <v>442</v>
      </c>
      <c r="D2068">
        <v>58789</v>
      </c>
      <c r="E2068" t="s">
        <v>8435</v>
      </c>
      <c r="F2068" t="s">
        <v>2908</v>
      </c>
      <c r="G2068" s="1" t="s">
        <v>5415</v>
      </c>
      <c r="H2068">
        <v>45789.425221215279</v>
      </c>
      <c r="I2068" t="s">
        <v>8436</v>
      </c>
      <c r="J2068">
        <v>70</v>
      </c>
      <c r="K2068" t="s">
        <v>30</v>
      </c>
      <c r="L2068" s="2" t="s">
        <v>17</v>
      </c>
      <c r="M2068" s="3">
        <v>50.8</v>
      </c>
      <c r="N2068">
        <v>1</v>
      </c>
      <c r="O2068">
        <v>5.0799999999999998E-2</v>
      </c>
      <c r="P2068" s="2" t="s">
        <v>1047</v>
      </c>
      <c r="Q2068" t="s">
        <v>8428</v>
      </c>
      <c r="R2068" t="s">
        <v>1044</v>
      </c>
      <c r="S2068" t="s">
        <v>1171</v>
      </c>
      <c r="T2068" t="s">
        <v>1523</v>
      </c>
      <c r="U2068">
        <v>31.430527430551589</v>
      </c>
      <c r="V2068" t="s">
        <v>1047</v>
      </c>
      <c r="W2068" t="s">
        <v>1047</v>
      </c>
    </row>
    <row r="2069" spans="1:23" x14ac:dyDescent="0.3">
      <c r="A2069" t="s">
        <v>1036</v>
      </c>
      <c r="B2069" t="s">
        <v>880</v>
      </c>
      <c r="C2069" t="s">
        <v>880</v>
      </c>
      <c r="D2069">
        <v>59894</v>
      </c>
      <c r="E2069" t="s">
        <v>8437</v>
      </c>
      <c r="F2069" t="s">
        <v>2666</v>
      </c>
      <c r="G2069" s="1" t="s">
        <v>7016</v>
      </c>
      <c r="H2069">
        <v>45787.583490821758</v>
      </c>
      <c r="I2069" t="s">
        <v>8438</v>
      </c>
      <c r="J2069">
        <v>70</v>
      </c>
      <c r="K2069" t="s">
        <v>30</v>
      </c>
      <c r="L2069" s="2" t="s">
        <v>17</v>
      </c>
      <c r="M2069" s="3">
        <v>56.5</v>
      </c>
      <c r="N2069">
        <v>1</v>
      </c>
      <c r="O2069">
        <v>5.6500000000000002E-2</v>
      </c>
      <c r="P2069" s="2" t="s">
        <v>1047</v>
      </c>
      <c r="Q2069" t="s">
        <v>7617</v>
      </c>
      <c r="R2069" t="s">
        <v>1729</v>
      </c>
      <c r="S2069" t="s">
        <v>2243</v>
      </c>
      <c r="T2069" t="s">
        <v>1322</v>
      </c>
      <c r="U2069">
        <v>30.69135148148052</v>
      </c>
      <c r="V2069" t="s">
        <v>1047</v>
      </c>
      <c r="W2069" t="s">
        <v>1047</v>
      </c>
    </row>
    <row r="2070" spans="1:23" x14ac:dyDescent="0.3">
      <c r="A2070" t="s">
        <v>1036</v>
      </c>
      <c r="B2070" t="s">
        <v>873</v>
      </c>
      <c r="C2070" t="s">
        <v>873</v>
      </c>
      <c r="D2070">
        <v>60294</v>
      </c>
      <c r="E2070" t="s">
        <v>8439</v>
      </c>
      <c r="F2070" t="s">
        <v>8440</v>
      </c>
      <c r="G2070" s="1" t="s">
        <v>8441</v>
      </c>
      <c r="H2070">
        <v>45787.176520752313</v>
      </c>
      <c r="I2070" t="s">
        <v>8442</v>
      </c>
      <c r="J2070">
        <v>70</v>
      </c>
      <c r="K2070" t="s">
        <v>30</v>
      </c>
      <c r="L2070" s="2" t="s">
        <v>17</v>
      </c>
      <c r="M2070" s="3">
        <v>113.8</v>
      </c>
      <c r="N2070">
        <v>1</v>
      </c>
      <c r="O2070">
        <v>0.1138</v>
      </c>
      <c r="P2070" s="2" t="s">
        <v>5770</v>
      </c>
      <c r="Q2070" t="s">
        <v>8023</v>
      </c>
      <c r="R2070" t="s">
        <v>1729</v>
      </c>
      <c r="S2070" t="s">
        <v>2243</v>
      </c>
      <c r="T2070" t="s">
        <v>2250</v>
      </c>
      <c r="U2070">
        <v>33.058076712964983</v>
      </c>
      <c r="V2070" t="s">
        <v>1047</v>
      </c>
      <c r="W2070" t="s">
        <v>1047</v>
      </c>
    </row>
    <row r="2071" spans="1:23" x14ac:dyDescent="0.3">
      <c r="A2071" t="s">
        <v>1036</v>
      </c>
      <c r="B2071" t="s">
        <v>664</v>
      </c>
      <c r="C2071" t="s">
        <v>664</v>
      </c>
      <c r="D2071">
        <v>51910</v>
      </c>
      <c r="E2071" t="s">
        <v>8443</v>
      </c>
      <c r="F2071" t="s">
        <v>4332</v>
      </c>
      <c r="G2071" s="1" t="s">
        <v>8444</v>
      </c>
      <c r="H2071">
        <v>45787.142481180563</v>
      </c>
      <c r="I2071" t="s">
        <v>8445</v>
      </c>
      <c r="J2071">
        <v>60</v>
      </c>
      <c r="K2071" t="s">
        <v>30</v>
      </c>
      <c r="L2071" s="2" t="s">
        <v>17</v>
      </c>
      <c r="M2071" s="3">
        <v>118.6</v>
      </c>
      <c r="N2071">
        <v>1</v>
      </c>
      <c r="O2071">
        <v>0.1186</v>
      </c>
      <c r="P2071" s="2" t="s">
        <v>1047</v>
      </c>
      <c r="Q2071" t="s">
        <v>8023</v>
      </c>
      <c r="R2071" t="s">
        <v>1729</v>
      </c>
      <c r="S2071" t="s">
        <v>2243</v>
      </c>
      <c r="T2071" t="s">
        <v>1322</v>
      </c>
      <c r="U2071">
        <v>30.85663554398343</v>
      </c>
      <c r="V2071" t="s">
        <v>1047</v>
      </c>
      <c r="W2071" t="s">
        <v>1047</v>
      </c>
    </row>
    <row r="2072" spans="1:23" x14ac:dyDescent="0.3">
      <c r="A2072" t="s">
        <v>1036</v>
      </c>
      <c r="B2072" t="s">
        <v>606</v>
      </c>
      <c r="C2072" t="s">
        <v>606</v>
      </c>
      <c r="D2072">
        <v>55485</v>
      </c>
      <c r="E2072" t="s">
        <v>8446</v>
      </c>
      <c r="F2072" t="s">
        <v>4332</v>
      </c>
      <c r="G2072" s="1" t="s">
        <v>8447</v>
      </c>
      <c r="H2072">
        <v>45787.106729236111</v>
      </c>
      <c r="I2072" t="s">
        <v>8448</v>
      </c>
      <c r="J2072">
        <v>60</v>
      </c>
      <c r="K2072" t="s">
        <v>30</v>
      </c>
      <c r="L2072" s="2" t="s">
        <v>17</v>
      </c>
      <c r="M2072" s="3">
        <v>42.3</v>
      </c>
      <c r="N2072">
        <v>1</v>
      </c>
      <c r="O2072">
        <v>4.2299999999999997E-2</v>
      </c>
      <c r="P2072" s="2" t="s">
        <v>2044</v>
      </c>
      <c r="Q2072" t="s">
        <v>8023</v>
      </c>
      <c r="R2072" t="s">
        <v>1729</v>
      </c>
      <c r="S2072" t="s">
        <v>2243</v>
      </c>
      <c r="T2072" t="s">
        <v>1523</v>
      </c>
      <c r="U2072">
        <v>31.468898356484718</v>
      </c>
      <c r="V2072" t="s">
        <v>1047</v>
      </c>
      <c r="W2072" t="s">
        <v>1047</v>
      </c>
    </row>
    <row r="2073" spans="1:23" x14ac:dyDescent="0.3">
      <c r="A2073" t="s">
        <v>1036</v>
      </c>
      <c r="B2073" t="s">
        <v>324</v>
      </c>
      <c r="C2073" t="s">
        <v>324</v>
      </c>
      <c r="D2073">
        <v>59739</v>
      </c>
      <c r="E2073" t="s">
        <v>8449</v>
      </c>
      <c r="F2073" t="s">
        <v>8450</v>
      </c>
      <c r="G2073" s="1" t="s">
        <v>1952</v>
      </c>
      <c r="H2073">
        <v>45787.022201643507</v>
      </c>
      <c r="I2073" t="s">
        <v>8451</v>
      </c>
      <c r="J2073">
        <v>60</v>
      </c>
      <c r="K2073" t="s">
        <v>30</v>
      </c>
      <c r="L2073" s="2" t="s">
        <v>20</v>
      </c>
      <c r="M2073" s="3">
        <v>111.5</v>
      </c>
      <c r="N2073">
        <v>1</v>
      </c>
      <c r="O2073">
        <v>0.1115</v>
      </c>
      <c r="P2073" s="2" t="s">
        <v>1246</v>
      </c>
      <c r="Q2073" t="s">
        <v>8023</v>
      </c>
      <c r="R2073" t="s">
        <v>1044</v>
      </c>
      <c r="S2073" t="s">
        <v>2243</v>
      </c>
      <c r="T2073" t="s">
        <v>1322</v>
      </c>
      <c r="U2073">
        <v>30.860334074073759</v>
      </c>
      <c r="V2073" t="s">
        <v>1047</v>
      </c>
      <c r="W2073" t="s">
        <v>1047</v>
      </c>
    </row>
    <row r="2074" spans="1:23" x14ac:dyDescent="0.3">
      <c r="A2074" t="s">
        <v>1036</v>
      </c>
      <c r="B2074" t="s">
        <v>324</v>
      </c>
      <c r="C2074" t="s">
        <v>324</v>
      </c>
      <c r="D2074">
        <v>59739</v>
      </c>
      <c r="E2074" t="s">
        <v>8452</v>
      </c>
      <c r="F2074" t="s">
        <v>2912</v>
      </c>
      <c r="G2074" s="1" t="s">
        <v>5474</v>
      </c>
      <c r="H2074">
        <v>45786.16933527778</v>
      </c>
      <c r="I2074" t="s">
        <v>8453</v>
      </c>
      <c r="J2074">
        <v>60</v>
      </c>
      <c r="K2074" t="s">
        <v>30</v>
      </c>
      <c r="L2074" s="2" t="s">
        <v>20</v>
      </c>
      <c r="M2074" s="3">
        <v>111.5</v>
      </c>
      <c r="N2074">
        <v>1</v>
      </c>
      <c r="O2074">
        <v>0.1115</v>
      </c>
      <c r="P2074" s="2" t="s">
        <v>1246</v>
      </c>
      <c r="Q2074" t="s">
        <v>7617</v>
      </c>
      <c r="R2074" t="s">
        <v>1044</v>
      </c>
      <c r="S2074" t="s">
        <v>1861</v>
      </c>
      <c r="T2074" t="s">
        <v>2267</v>
      </c>
      <c r="U2074">
        <v>32.022543402781587</v>
      </c>
      <c r="V2074" t="s">
        <v>1047</v>
      </c>
      <c r="W2074" t="s">
        <v>1047</v>
      </c>
    </row>
    <row r="2075" spans="1:23" x14ac:dyDescent="0.3">
      <c r="A2075" t="s">
        <v>1036</v>
      </c>
      <c r="B2075" t="s">
        <v>324</v>
      </c>
      <c r="C2075" t="s">
        <v>324</v>
      </c>
      <c r="D2075">
        <v>59739</v>
      </c>
      <c r="E2075" t="s">
        <v>8454</v>
      </c>
      <c r="F2075" t="s">
        <v>2264</v>
      </c>
      <c r="G2075" s="1" t="s">
        <v>5780</v>
      </c>
      <c r="H2075">
        <v>45786.070871759257</v>
      </c>
      <c r="I2075" t="s">
        <v>8455</v>
      </c>
      <c r="J2075">
        <v>60</v>
      </c>
      <c r="K2075" t="s">
        <v>30</v>
      </c>
      <c r="L2075" s="2" t="s">
        <v>20</v>
      </c>
      <c r="M2075" s="3">
        <v>111.5</v>
      </c>
      <c r="N2075">
        <v>1</v>
      </c>
      <c r="O2075">
        <v>0.1115</v>
      </c>
      <c r="P2075" s="2" t="s">
        <v>1246</v>
      </c>
      <c r="Q2075" t="s">
        <v>7617</v>
      </c>
      <c r="R2075" t="s">
        <v>1044</v>
      </c>
      <c r="S2075" t="s">
        <v>1861</v>
      </c>
      <c r="T2075" t="s">
        <v>2267</v>
      </c>
      <c r="U2075">
        <v>32.063433703704497</v>
      </c>
      <c r="V2075" t="s">
        <v>1047</v>
      </c>
      <c r="W2075" t="s">
        <v>1047</v>
      </c>
    </row>
    <row r="2076" spans="1:23" x14ac:dyDescent="0.3">
      <c r="A2076" t="s">
        <v>1036</v>
      </c>
      <c r="B2076" t="s">
        <v>324</v>
      </c>
      <c r="C2076" t="s">
        <v>324</v>
      </c>
      <c r="D2076">
        <v>59739</v>
      </c>
      <c r="E2076" t="s">
        <v>8456</v>
      </c>
      <c r="F2076" t="s">
        <v>4247</v>
      </c>
      <c r="G2076" s="1" t="s">
        <v>1538</v>
      </c>
      <c r="H2076">
        <v>45785.754540173613</v>
      </c>
      <c r="I2076" t="s">
        <v>8457</v>
      </c>
      <c r="J2076">
        <v>60</v>
      </c>
      <c r="K2076" t="s">
        <v>30</v>
      </c>
      <c r="L2076" s="2" t="s">
        <v>20</v>
      </c>
      <c r="M2076" s="3">
        <v>111.5</v>
      </c>
      <c r="N2076">
        <v>1</v>
      </c>
      <c r="O2076">
        <v>0.1115</v>
      </c>
      <c r="P2076" s="2" t="s">
        <v>1246</v>
      </c>
      <c r="Q2076" t="s">
        <v>7617</v>
      </c>
      <c r="R2076" t="s">
        <v>1044</v>
      </c>
      <c r="S2076" t="s">
        <v>2458</v>
      </c>
      <c r="T2076" t="s">
        <v>2267</v>
      </c>
      <c r="U2076">
        <v>32.178730729167</v>
      </c>
      <c r="V2076" t="s">
        <v>1047</v>
      </c>
      <c r="W2076" t="s">
        <v>1047</v>
      </c>
    </row>
    <row r="2077" spans="1:23" x14ac:dyDescent="0.3">
      <c r="A2077" t="s">
        <v>1036</v>
      </c>
      <c r="B2077" t="s">
        <v>987</v>
      </c>
      <c r="C2077" t="s">
        <v>987</v>
      </c>
      <c r="D2077">
        <v>60355</v>
      </c>
      <c r="E2077" t="s">
        <v>8458</v>
      </c>
      <c r="F2077" t="s">
        <v>8459</v>
      </c>
      <c r="G2077" s="1" t="s">
        <v>5772</v>
      </c>
      <c r="H2077">
        <v>45783.883311493053</v>
      </c>
      <c r="I2077" t="s">
        <v>8460</v>
      </c>
      <c r="J2077">
        <v>70</v>
      </c>
      <c r="K2077" t="s">
        <v>30</v>
      </c>
      <c r="L2077" s="2" t="s">
        <v>17</v>
      </c>
      <c r="M2077" s="3">
        <v>185</v>
      </c>
      <c r="N2077">
        <v>1</v>
      </c>
      <c r="O2077">
        <v>0.185</v>
      </c>
      <c r="P2077" s="2" t="s">
        <v>6625</v>
      </c>
      <c r="Q2077" t="s">
        <v>8023</v>
      </c>
      <c r="R2077" t="s">
        <v>1729</v>
      </c>
      <c r="S2077" t="s">
        <v>3457</v>
      </c>
      <c r="T2077" t="s">
        <v>2250</v>
      </c>
      <c r="U2077">
        <v>33.901646712962247</v>
      </c>
      <c r="V2077" t="s">
        <v>1047</v>
      </c>
      <c r="W2077" t="s">
        <v>1047</v>
      </c>
    </row>
    <row r="2078" spans="1:23" x14ac:dyDescent="0.3">
      <c r="A2078" t="s">
        <v>1036</v>
      </c>
      <c r="B2078" t="s">
        <v>345</v>
      </c>
      <c r="C2078" t="s">
        <v>345</v>
      </c>
      <c r="D2078">
        <v>59868</v>
      </c>
      <c r="E2078" t="s">
        <v>8461</v>
      </c>
      <c r="F2078" t="s">
        <v>4699</v>
      </c>
      <c r="G2078" s="1" t="s">
        <v>8462</v>
      </c>
      <c r="H2078">
        <v>45782.885631724537</v>
      </c>
      <c r="I2078" t="s">
        <v>8463</v>
      </c>
      <c r="J2078">
        <v>70</v>
      </c>
      <c r="K2078" t="s">
        <v>30</v>
      </c>
      <c r="L2078" s="2" t="s">
        <v>17</v>
      </c>
      <c r="M2078" s="3">
        <v>16.8</v>
      </c>
      <c r="N2078">
        <v>1</v>
      </c>
      <c r="O2078">
        <v>1.6799999999999999E-2</v>
      </c>
      <c r="P2078" s="2" t="s">
        <v>1246</v>
      </c>
      <c r="Q2078" t="s">
        <v>8023</v>
      </c>
      <c r="R2078" t="s">
        <v>1729</v>
      </c>
      <c r="S2078" t="s">
        <v>1880</v>
      </c>
      <c r="T2078" t="s">
        <v>1708</v>
      </c>
      <c r="U2078">
        <v>36.448635520835523</v>
      </c>
      <c r="V2078" t="s">
        <v>1047</v>
      </c>
      <c r="W2078" t="s">
        <v>1047</v>
      </c>
    </row>
    <row r="2079" spans="1:23" x14ac:dyDescent="0.3">
      <c r="A2079" t="s">
        <v>1036</v>
      </c>
      <c r="B2079" t="s">
        <v>366</v>
      </c>
      <c r="C2079" t="s">
        <v>366</v>
      </c>
      <c r="D2079">
        <v>59879</v>
      </c>
      <c r="E2079" t="s">
        <v>8464</v>
      </c>
      <c r="F2079" t="s">
        <v>8465</v>
      </c>
      <c r="G2079" s="1" t="s">
        <v>8466</v>
      </c>
      <c r="H2079">
        <v>45782.531824710648</v>
      </c>
      <c r="I2079" t="s">
        <v>1128</v>
      </c>
      <c r="J2079">
        <v>70</v>
      </c>
      <c r="K2079" t="s">
        <v>30</v>
      </c>
      <c r="L2079" s="2" t="s">
        <v>17</v>
      </c>
      <c r="M2079" s="3">
        <v>43.1</v>
      </c>
      <c r="N2079">
        <v>1</v>
      </c>
      <c r="O2079">
        <v>4.3099999999999999E-2</v>
      </c>
      <c r="P2079" s="2" t="s">
        <v>1446</v>
      </c>
      <c r="Q2079" t="s">
        <v>8467</v>
      </c>
      <c r="R2079" t="s">
        <v>1044</v>
      </c>
      <c r="S2079" t="s">
        <v>1047</v>
      </c>
      <c r="T2079" t="s">
        <v>1708</v>
      </c>
      <c r="U2079">
        <v>36.373882071755361</v>
      </c>
      <c r="V2079" t="s">
        <v>1047</v>
      </c>
      <c r="W2079" t="s">
        <v>1047</v>
      </c>
    </row>
    <row r="2080" spans="1:23" x14ac:dyDescent="0.3">
      <c r="A2080" t="s">
        <v>1036</v>
      </c>
      <c r="B2080" t="s">
        <v>603</v>
      </c>
      <c r="C2080" t="s">
        <v>603</v>
      </c>
      <c r="D2080">
        <v>53549</v>
      </c>
      <c r="E2080" t="s">
        <v>8468</v>
      </c>
      <c r="F2080" t="s">
        <v>1690</v>
      </c>
      <c r="G2080" s="1" t="s">
        <v>1569</v>
      </c>
      <c r="H2080">
        <v>45773.968305613424</v>
      </c>
      <c r="I2080" t="s">
        <v>8469</v>
      </c>
      <c r="J2080">
        <v>60</v>
      </c>
      <c r="K2080" t="s">
        <v>30</v>
      </c>
      <c r="L2080" s="2" t="s">
        <v>17</v>
      </c>
      <c r="M2080" s="3">
        <v>51.5</v>
      </c>
      <c r="N2080">
        <v>1</v>
      </c>
      <c r="O2080">
        <v>5.1499999999999997E-2</v>
      </c>
      <c r="P2080" s="2" t="s">
        <v>2178</v>
      </c>
      <c r="Q2080" t="s">
        <v>8467</v>
      </c>
      <c r="R2080" t="s">
        <v>1729</v>
      </c>
      <c r="S2080" t="s">
        <v>1902</v>
      </c>
      <c r="T2080" t="s">
        <v>1305</v>
      </c>
      <c r="U2080">
        <v>54.817848611113732</v>
      </c>
      <c r="V2080" t="s">
        <v>1047</v>
      </c>
      <c r="W2080" t="s">
        <v>1047</v>
      </c>
    </row>
    <row r="2081" spans="1:23" x14ac:dyDescent="0.3">
      <c r="A2081" t="s">
        <v>1036</v>
      </c>
      <c r="B2081" t="s">
        <v>366</v>
      </c>
      <c r="C2081" t="s">
        <v>366</v>
      </c>
      <c r="D2081">
        <v>54052</v>
      </c>
      <c r="E2081" t="s">
        <v>8470</v>
      </c>
      <c r="F2081" t="s">
        <v>8471</v>
      </c>
      <c r="G2081" s="1" t="s">
        <v>8472</v>
      </c>
      <c r="H2081">
        <v>45773.8984112037</v>
      </c>
      <c r="I2081" t="s">
        <v>8473</v>
      </c>
      <c r="J2081">
        <v>70</v>
      </c>
      <c r="K2081" t="s">
        <v>30</v>
      </c>
      <c r="L2081" s="2" t="s">
        <v>17</v>
      </c>
      <c r="M2081" s="3">
        <v>43.1</v>
      </c>
      <c r="N2081">
        <v>1</v>
      </c>
      <c r="O2081">
        <v>4.3099999999999999E-2</v>
      </c>
      <c r="P2081" s="2" t="s">
        <v>1446</v>
      </c>
      <c r="Q2081" t="s">
        <v>8467</v>
      </c>
      <c r="R2081" t="s">
        <v>1729</v>
      </c>
      <c r="S2081" t="s">
        <v>1908</v>
      </c>
      <c r="T2081" t="s">
        <v>1264</v>
      </c>
      <c r="U2081">
        <v>46.308629953702621</v>
      </c>
      <c r="V2081" t="s">
        <v>1047</v>
      </c>
      <c r="W2081" t="s">
        <v>1047</v>
      </c>
    </row>
    <row r="2082" spans="1:23" x14ac:dyDescent="0.3">
      <c r="A2082" t="s">
        <v>1036</v>
      </c>
      <c r="B2082" t="s">
        <v>137</v>
      </c>
      <c r="C2082" t="s">
        <v>137</v>
      </c>
      <c r="D2082">
        <v>59912</v>
      </c>
      <c r="E2082" t="s">
        <v>8474</v>
      </c>
      <c r="F2082" t="s">
        <v>4435</v>
      </c>
      <c r="G2082" s="1" t="s">
        <v>8475</v>
      </c>
      <c r="H2082">
        <v>45771.728200532409</v>
      </c>
      <c r="I2082" t="s">
        <v>8476</v>
      </c>
      <c r="J2082">
        <v>70</v>
      </c>
      <c r="K2082" t="s">
        <v>30</v>
      </c>
      <c r="L2082" s="2" t="s">
        <v>17</v>
      </c>
      <c r="M2082" s="3">
        <v>295.3</v>
      </c>
      <c r="N2082">
        <v>1</v>
      </c>
      <c r="O2082">
        <v>0.29530000000000001</v>
      </c>
      <c r="P2082" s="2" t="s">
        <v>1620</v>
      </c>
      <c r="Q2082" t="s">
        <v>7617</v>
      </c>
      <c r="R2082" t="s">
        <v>1729</v>
      </c>
      <c r="S2082" t="s">
        <v>1931</v>
      </c>
      <c r="T2082" t="s">
        <v>1264</v>
      </c>
      <c r="U2082">
        <v>46.850806793983793</v>
      </c>
      <c r="V2082" t="s">
        <v>1047</v>
      </c>
      <c r="W2082" t="s">
        <v>1047</v>
      </c>
    </row>
    <row r="2083" spans="1:23" x14ac:dyDescent="0.3">
      <c r="A2083" t="s">
        <v>1036</v>
      </c>
      <c r="B2083" t="s">
        <v>220</v>
      </c>
      <c r="C2083" t="s">
        <v>220</v>
      </c>
      <c r="D2083">
        <v>59888</v>
      </c>
      <c r="E2083" t="s">
        <v>8477</v>
      </c>
      <c r="F2083" t="s">
        <v>6285</v>
      </c>
      <c r="G2083" s="1" t="s">
        <v>8478</v>
      </c>
      <c r="H2083">
        <v>45770.841059085651</v>
      </c>
      <c r="I2083" t="s">
        <v>8479</v>
      </c>
      <c r="J2083">
        <v>70</v>
      </c>
      <c r="K2083" t="s">
        <v>30</v>
      </c>
      <c r="L2083" s="2" t="s">
        <v>17</v>
      </c>
      <c r="M2083" s="3">
        <v>85.3</v>
      </c>
      <c r="N2083">
        <v>1</v>
      </c>
      <c r="O2083">
        <v>8.5300000000000001E-2</v>
      </c>
      <c r="P2083" s="2" t="s">
        <v>2350</v>
      </c>
      <c r="Q2083" t="s">
        <v>8467</v>
      </c>
      <c r="R2083" t="s">
        <v>1729</v>
      </c>
      <c r="S2083" t="s">
        <v>1196</v>
      </c>
      <c r="T2083" t="s">
        <v>1365</v>
      </c>
      <c r="U2083">
        <v>47.303290150462999</v>
      </c>
      <c r="V2083" t="s">
        <v>1047</v>
      </c>
      <c r="W2083" t="s">
        <v>1047</v>
      </c>
    </row>
    <row r="2084" spans="1:23" x14ac:dyDescent="0.3">
      <c r="A2084" t="s">
        <v>1036</v>
      </c>
      <c r="B2084" t="s">
        <v>133</v>
      </c>
      <c r="C2084" t="s">
        <v>133</v>
      </c>
      <c r="D2084">
        <v>59539</v>
      </c>
      <c r="E2084" t="s">
        <v>8480</v>
      </c>
      <c r="F2084" t="s">
        <v>4359</v>
      </c>
      <c r="G2084" s="1" t="s">
        <v>8481</v>
      </c>
      <c r="H2084">
        <v>45763.753161493063</v>
      </c>
      <c r="I2084" t="s">
        <v>1128</v>
      </c>
      <c r="J2084">
        <v>70</v>
      </c>
      <c r="K2084" t="s">
        <v>30</v>
      </c>
      <c r="L2084" s="2" t="s">
        <v>17</v>
      </c>
      <c r="M2084" s="3">
        <v>49.66</v>
      </c>
      <c r="N2084">
        <v>1</v>
      </c>
      <c r="O2084">
        <v>4.9660000000000003E-2</v>
      </c>
      <c r="P2084" s="2" t="s">
        <v>1446</v>
      </c>
      <c r="Q2084" t="s">
        <v>5816</v>
      </c>
      <c r="R2084" t="s">
        <v>1044</v>
      </c>
      <c r="S2084" t="s">
        <v>1047</v>
      </c>
      <c r="T2084" t="s">
        <v>1179</v>
      </c>
      <c r="U2084">
        <v>58.130387337965658</v>
      </c>
      <c r="V2084" t="s">
        <v>1047</v>
      </c>
      <c r="W2084" t="s">
        <v>1047</v>
      </c>
    </row>
    <row r="2085" spans="1:23" x14ac:dyDescent="0.3">
      <c r="A2085" t="s">
        <v>1036</v>
      </c>
      <c r="B2085" t="s">
        <v>196</v>
      </c>
      <c r="C2085" t="s">
        <v>196</v>
      </c>
      <c r="D2085">
        <v>52839</v>
      </c>
      <c r="E2085" t="s">
        <v>8482</v>
      </c>
      <c r="F2085" t="s">
        <v>5818</v>
      </c>
      <c r="G2085" s="1" t="s">
        <v>4254</v>
      </c>
      <c r="H2085">
        <v>45759.525474699083</v>
      </c>
      <c r="I2085" t="s">
        <v>8483</v>
      </c>
      <c r="J2085">
        <v>70</v>
      </c>
      <c r="K2085" t="s">
        <v>30</v>
      </c>
      <c r="L2085" s="2" t="s">
        <v>17</v>
      </c>
      <c r="M2085" s="3">
        <v>61.5</v>
      </c>
      <c r="N2085">
        <v>1</v>
      </c>
      <c r="O2085">
        <v>6.1499999999999999E-2</v>
      </c>
      <c r="P2085" s="2" t="s">
        <v>1620</v>
      </c>
      <c r="Q2085" t="s">
        <v>8467</v>
      </c>
      <c r="R2085" t="s">
        <v>1044</v>
      </c>
      <c r="S2085" t="s">
        <v>5498</v>
      </c>
      <c r="T2085" t="s">
        <v>1179</v>
      </c>
      <c r="U2085">
        <v>58.888602094906673</v>
      </c>
      <c r="V2085" t="s">
        <v>1047</v>
      </c>
      <c r="W2085" t="s">
        <v>1047</v>
      </c>
    </row>
    <row r="2086" spans="1:23" x14ac:dyDescent="0.3">
      <c r="A2086" t="s">
        <v>1036</v>
      </c>
      <c r="B2086" t="s">
        <v>144</v>
      </c>
      <c r="C2086" t="s">
        <v>144</v>
      </c>
      <c r="D2086">
        <v>57546</v>
      </c>
      <c r="E2086" t="s">
        <v>8484</v>
      </c>
      <c r="F2086" t="s">
        <v>7982</v>
      </c>
      <c r="G2086" s="1" t="s">
        <v>4958</v>
      </c>
      <c r="H2086">
        <v>45757.745498055563</v>
      </c>
      <c r="I2086" t="s">
        <v>8485</v>
      </c>
      <c r="J2086">
        <v>60</v>
      </c>
      <c r="K2086" t="s">
        <v>30</v>
      </c>
      <c r="L2086" s="2" t="s">
        <v>17</v>
      </c>
      <c r="M2086" s="3">
        <v>26.1</v>
      </c>
      <c r="N2086">
        <v>1</v>
      </c>
      <c r="O2086">
        <v>2.6100000000000002E-2</v>
      </c>
      <c r="P2086" s="2" t="s">
        <v>1047</v>
      </c>
      <c r="Q2086" t="s">
        <v>8023</v>
      </c>
      <c r="R2086" t="s">
        <v>1729</v>
      </c>
      <c r="S2086" t="s">
        <v>4226</v>
      </c>
      <c r="T2086" t="s">
        <v>1187</v>
      </c>
      <c r="U2086">
        <v>61.069614629632269</v>
      </c>
      <c r="V2086" t="s">
        <v>1047</v>
      </c>
      <c r="W2086" t="s">
        <v>1047</v>
      </c>
    </row>
    <row r="2087" spans="1:23" x14ac:dyDescent="0.3">
      <c r="A2087" t="s">
        <v>1036</v>
      </c>
      <c r="B2087" t="s">
        <v>728</v>
      </c>
      <c r="C2087" t="s">
        <v>728</v>
      </c>
      <c r="D2087">
        <v>57821</v>
      </c>
      <c r="E2087" t="s">
        <v>8486</v>
      </c>
      <c r="F2087" t="s">
        <v>1217</v>
      </c>
      <c r="G2087" s="1" t="s">
        <v>5953</v>
      </c>
      <c r="H2087">
        <v>45751.69935534722</v>
      </c>
      <c r="I2087" t="s">
        <v>8487</v>
      </c>
      <c r="J2087">
        <v>70</v>
      </c>
      <c r="K2087" t="s">
        <v>30</v>
      </c>
      <c r="L2087" s="2" t="s">
        <v>17</v>
      </c>
      <c r="M2087" s="3">
        <v>75.5</v>
      </c>
      <c r="N2087">
        <v>1</v>
      </c>
      <c r="O2087">
        <v>7.5499999999999998E-2</v>
      </c>
      <c r="P2087" s="2" t="s">
        <v>1047</v>
      </c>
      <c r="Q2087" t="s">
        <v>8467</v>
      </c>
      <c r="R2087" t="s">
        <v>1044</v>
      </c>
      <c r="S2087" t="s">
        <v>5532</v>
      </c>
      <c r="T2087" t="s">
        <v>1160</v>
      </c>
      <c r="U2087">
        <v>66.04346435185289</v>
      </c>
      <c r="V2087" t="s">
        <v>1047</v>
      </c>
      <c r="W2087" t="s">
        <v>1047</v>
      </c>
    </row>
    <row r="2088" spans="1:23" x14ac:dyDescent="0.3">
      <c r="A2088" t="s">
        <v>1036</v>
      </c>
      <c r="B2088" t="s">
        <v>434</v>
      </c>
      <c r="C2088" t="s">
        <v>434</v>
      </c>
      <c r="D2088">
        <v>54828</v>
      </c>
      <c r="E2088" t="s">
        <v>8488</v>
      </c>
      <c r="F2088" t="s">
        <v>2467</v>
      </c>
      <c r="G2088" s="1" t="s">
        <v>1090</v>
      </c>
      <c r="H2088">
        <v>45749.790716030097</v>
      </c>
      <c r="I2088" t="s">
        <v>8489</v>
      </c>
      <c r="J2088">
        <v>60</v>
      </c>
      <c r="K2088" t="s">
        <v>30</v>
      </c>
      <c r="L2088" s="2" t="s">
        <v>17</v>
      </c>
      <c r="M2088" s="3">
        <v>57.1</v>
      </c>
      <c r="N2088">
        <v>1</v>
      </c>
      <c r="O2088">
        <v>5.7099999999999998E-2</v>
      </c>
      <c r="P2088" s="2" t="s">
        <v>1964</v>
      </c>
      <c r="Q2088" t="s">
        <v>8467</v>
      </c>
      <c r="R2088" t="s">
        <v>1729</v>
      </c>
      <c r="S2088" t="s">
        <v>5536</v>
      </c>
      <c r="T2088" t="s">
        <v>2981</v>
      </c>
      <c r="U2088">
        <v>73.927344745374285</v>
      </c>
      <c r="V2088" t="s">
        <v>1047</v>
      </c>
      <c r="W2088" t="s">
        <v>1047</v>
      </c>
    </row>
    <row r="2089" spans="1:23" x14ac:dyDescent="0.3">
      <c r="A2089" t="s">
        <v>1036</v>
      </c>
      <c r="B2089" t="s">
        <v>174</v>
      </c>
      <c r="C2089" t="s">
        <v>174</v>
      </c>
      <c r="D2089">
        <v>57498</v>
      </c>
      <c r="E2089" t="s">
        <v>8490</v>
      </c>
      <c r="F2089" t="s">
        <v>8491</v>
      </c>
      <c r="G2089" s="1" t="s">
        <v>8492</v>
      </c>
      <c r="H2089">
        <v>45743.0055521412</v>
      </c>
      <c r="I2089" t="s">
        <v>8493</v>
      </c>
      <c r="J2089">
        <v>60</v>
      </c>
      <c r="K2089" t="s">
        <v>30</v>
      </c>
      <c r="L2089" s="2" t="s">
        <v>17</v>
      </c>
      <c r="M2089" s="3">
        <v>117.5</v>
      </c>
      <c r="N2089">
        <v>1</v>
      </c>
      <c r="O2089">
        <v>0.11749999999999999</v>
      </c>
      <c r="P2089" s="2" t="s">
        <v>1047</v>
      </c>
      <c r="Q2089" t="s">
        <v>8467</v>
      </c>
      <c r="R2089" t="s">
        <v>1729</v>
      </c>
      <c r="S2089" t="s">
        <v>6020</v>
      </c>
      <c r="T2089" t="s">
        <v>1405</v>
      </c>
      <c r="U2089">
        <v>80.082090185183915</v>
      </c>
      <c r="V2089" t="s">
        <v>1047</v>
      </c>
      <c r="W2089" t="s">
        <v>1047</v>
      </c>
    </row>
    <row r="2090" spans="1:23" x14ac:dyDescent="0.3">
      <c r="A2090" t="s">
        <v>1036</v>
      </c>
      <c r="B2090" t="s">
        <v>100</v>
      </c>
      <c r="C2090" t="s">
        <v>100</v>
      </c>
      <c r="D2090">
        <v>56618</v>
      </c>
      <c r="E2090" t="s">
        <v>8494</v>
      </c>
      <c r="F2090" t="s">
        <v>4290</v>
      </c>
      <c r="G2090" s="1" t="s">
        <v>5911</v>
      </c>
      <c r="H2090">
        <v>45816.588260462959</v>
      </c>
      <c r="I2090" t="s">
        <v>8495</v>
      </c>
      <c r="J2090">
        <v>80</v>
      </c>
      <c r="K2090" t="s">
        <v>17</v>
      </c>
      <c r="L2090" s="2" t="s">
        <v>18</v>
      </c>
      <c r="M2090" s="3">
        <v>36.299999999999997</v>
      </c>
      <c r="N2090">
        <v>1</v>
      </c>
      <c r="O2090">
        <v>3.6299999999999999E-2</v>
      </c>
      <c r="P2090" s="2" t="s">
        <v>1655</v>
      </c>
      <c r="Q2090" t="s">
        <v>8496</v>
      </c>
      <c r="R2090" t="s">
        <v>1044</v>
      </c>
      <c r="S2090" t="s">
        <v>1238</v>
      </c>
      <c r="T2090" t="s">
        <v>2073</v>
      </c>
      <c r="U2090">
        <v>2.8351520949072442</v>
      </c>
      <c r="V2090" t="s">
        <v>1047</v>
      </c>
      <c r="W2090" t="s">
        <v>1047</v>
      </c>
    </row>
    <row r="2091" spans="1:23" x14ac:dyDescent="0.3">
      <c r="A2091" t="s">
        <v>1036</v>
      </c>
      <c r="B2091" t="s">
        <v>298</v>
      </c>
      <c r="C2091" t="s">
        <v>298</v>
      </c>
      <c r="D2091">
        <v>59121</v>
      </c>
      <c r="E2091" t="s">
        <v>8497</v>
      </c>
      <c r="F2091" t="s">
        <v>7909</v>
      </c>
      <c r="G2091" s="1" t="s">
        <v>8498</v>
      </c>
      <c r="H2091">
        <v>45816.406011087973</v>
      </c>
      <c r="I2091" t="s">
        <v>8499</v>
      </c>
      <c r="J2091">
        <v>80</v>
      </c>
      <c r="K2091" t="s">
        <v>17</v>
      </c>
      <c r="L2091" s="2" t="s">
        <v>18</v>
      </c>
      <c r="M2091" s="3">
        <v>9.3000000000000007</v>
      </c>
      <c r="N2091">
        <v>1</v>
      </c>
      <c r="O2091">
        <v>9.300000000000001E-3</v>
      </c>
      <c r="P2091" s="2" t="s">
        <v>1246</v>
      </c>
      <c r="Q2091" t="s">
        <v>8496</v>
      </c>
      <c r="R2091" t="s">
        <v>1044</v>
      </c>
      <c r="S2091" t="s">
        <v>1238</v>
      </c>
      <c r="T2091" t="s">
        <v>1344</v>
      </c>
      <c r="U2091">
        <v>24.6473582407416</v>
      </c>
      <c r="V2091" t="s">
        <v>1047</v>
      </c>
      <c r="W2091" t="s">
        <v>1047</v>
      </c>
    </row>
    <row r="2092" spans="1:23" x14ac:dyDescent="0.3">
      <c r="A2092" t="s">
        <v>1036</v>
      </c>
      <c r="B2092" t="s">
        <v>712</v>
      </c>
      <c r="C2092" t="s">
        <v>712</v>
      </c>
      <c r="D2092">
        <v>59800</v>
      </c>
      <c r="E2092" t="s">
        <v>8500</v>
      </c>
      <c r="F2092" t="s">
        <v>5712</v>
      </c>
      <c r="G2092" s="1" t="s">
        <v>2993</v>
      </c>
      <c r="H2092">
        <v>45816.228826770843</v>
      </c>
      <c r="I2092" t="s">
        <v>8501</v>
      </c>
      <c r="J2092">
        <v>80</v>
      </c>
      <c r="K2092" t="s">
        <v>17</v>
      </c>
      <c r="L2092" s="2" t="s">
        <v>18</v>
      </c>
      <c r="M2092" s="3">
        <v>107.2</v>
      </c>
      <c r="N2092">
        <v>1</v>
      </c>
      <c r="O2092">
        <v>0.1072</v>
      </c>
      <c r="P2092" s="2" t="s">
        <v>2092</v>
      </c>
      <c r="Q2092" t="s">
        <v>8188</v>
      </c>
      <c r="R2092" t="s">
        <v>1044</v>
      </c>
      <c r="S2092" t="s">
        <v>1238</v>
      </c>
      <c r="T2092" t="s">
        <v>2073</v>
      </c>
      <c r="U2092">
        <v>2.8311594097249331</v>
      </c>
      <c r="V2092" t="s">
        <v>1047</v>
      </c>
      <c r="W2092" t="s">
        <v>1047</v>
      </c>
    </row>
    <row r="2093" spans="1:23" x14ac:dyDescent="0.3">
      <c r="A2093" t="s">
        <v>1036</v>
      </c>
      <c r="B2093" t="s">
        <v>728</v>
      </c>
      <c r="C2093" t="s">
        <v>728</v>
      </c>
      <c r="D2093">
        <v>61426</v>
      </c>
      <c r="E2093" t="s">
        <v>8502</v>
      </c>
      <c r="F2093" t="s">
        <v>5712</v>
      </c>
      <c r="G2093" s="1" t="s">
        <v>8503</v>
      </c>
      <c r="H2093">
        <v>45816.223574502314</v>
      </c>
      <c r="I2093" t="s">
        <v>8504</v>
      </c>
      <c r="J2093">
        <v>80</v>
      </c>
      <c r="K2093" t="s">
        <v>17</v>
      </c>
      <c r="L2093" s="2" t="s">
        <v>18</v>
      </c>
      <c r="M2093" s="3">
        <v>75.5</v>
      </c>
      <c r="N2093">
        <v>1</v>
      </c>
      <c r="O2093">
        <v>7.5499999999999998E-2</v>
      </c>
      <c r="P2093" s="2" t="s">
        <v>1047</v>
      </c>
      <c r="Q2093" t="s">
        <v>8188</v>
      </c>
      <c r="R2093" t="s">
        <v>1044</v>
      </c>
      <c r="S2093" t="s">
        <v>1238</v>
      </c>
      <c r="T2093" t="s">
        <v>2073</v>
      </c>
      <c r="U2093">
        <v>2.7702098263907828</v>
      </c>
      <c r="V2093" t="s">
        <v>1047</v>
      </c>
      <c r="W2093" t="s">
        <v>1047</v>
      </c>
    </row>
    <row r="2094" spans="1:23" x14ac:dyDescent="0.3">
      <c r="A2094" t="s">
        <v>1036</v>
      </c>
      <c r="B2094" t="s">
        <v>677</v>
      </c>
      <c r="C2094" t="s">
        <v>677</v>
      </c>
      <c r="D2094">
        <v>58515</v>
      </c>
      <c r="E2094" t="s">
        <v>8505</v>
      </c>
      <c r="F2094" t="s">
        <v>8506</v>
      </c>
      <c r="G2094" s="1" t="s">
        <v>3264</v>
      </c>
      <c r="H2094">
        <v>45816.219662013893</v>
      </c>
      <c r="I2094" t="s">
        <v>8507</v>
      </c>
      <c r="J2094">
        <v>80</v>
      </c>
      <c r="K2094" t="s">
        <v>17</v>
      </c>
      <c r="L2094" s="2" t="s">
        <v>18</v>
      </c>
      <c r="M2094" s="3">
        <v>74.8</v>
      </c>
      <c r="N2094">
        <v>1</v>
      </c>
      <c r="O2094">
        <v>7.4800000000000005E-2</v>
      </c>
      <c r="P2094" s="2" t="s">
        <v>1047</v>
      </c>
      <c r="Q2094" t="s">
        <v>8188</v>
      </c>
      <c r="R2094" t="s">
        <v>1044</v>
      </c>
      <c r="S2094" t="s">
        <v>1238</v>
      </c>
      <c r="T2094" t="s">
        <v>1610</v>
      </c>
      <c r="U2094">
        <v>28.965123761576251</v>
      </c>
      <c r="V2094" t="s">
        <v>1047</v>
      </c>
      <c r="W2094" t="s">
        <v>1047</v>
      </c>
    </row>
    <row r="2095" spans="1:23" x14ac:dyDescent="0.3">
      <c r="A2095" t="s">
        <v>1036</v>
      </c>
      <c r="B2095" t="s">
        <v>677</v>
      </c>
      <c r="C2095" t="s">
        <v>677</v>
      </c>
      <c r="D2095">
        <v>57262</v>
      </c>
      <c r="E2095" t="s">
        <v>8508</v>
      </c>
      <c r="F2095" t="s">
        <v>5052</v>
      </c>
      <c r="G2095" s="1" t="s">
        <v>7058</v>
      </c>
      <c r="H2095">
        <v>45816.218645613422</v>
      </c>
      <c r="I2095" t="s">
        <v>8509</v>
      </c>
      <c r="J2095">
        <v>70</v>
      </c>
      <c r="K2095" t="s">
        <v>17</v>
      </c>
      <c r="L2095" s="2" t="s">
        <v>18</v>
      </c>
      <c r="M2095" s="3">
        <v>74.8</v>
      </c>
      <c r="N2095">
        <v>1</v>
      </c>
      <c r="O2095">
        <v>7.4800000000000005E-2</v>
      </c>
      <c r="P2095" s="2" t="s">
        <v>1047</v>
      </c>
      <c r="Q2095" t="s">
        <v>8188</v>
      </c>
      <c r="R2095" t="s">
        <v>1044</v>
      </c>
      <c r="S2095" t="s">
        <v>1238</v>
      </c>
      <c r="T2095" t="s">
        <v>1641</v>
      </c>
      <c r="U2095">
        <v>27.033278483795581</v>
      </c>
      <c r="V2095" t="s">
        <v>1047</v>
      </c>
      <c r="W2095" t="s">
        <v>1047</v>
      </c>
    </row>
    <row r="2096" spans="1:23" x14ac:dyDescent="0.3">
      <c r="A2096" t="s">
        <v>1036</v>
      </c>
      <c r="B2096" t="s">
        <v>677</v>
      </c>
      <c r="C2096" t="s">
        <v>677</v>
      </c>
      <c r="D2096">
        <v>57262</v>
      </c>
      <c r="E2096" t="s">
        <v>8510</v>
      </c>
      <c r="F2096" t="s">
        <v>8511</v>
      </c>
      <c r="G2096" s="1" t="s">
        <v>6157</v>
      </c>
      <c r="H2096">
        <v>45816.217735358798</v>
      </c>
      <c r="I2096" t="s">
        <v>8512</v>
      </c>
      <c r="J2096">
        <v>70</v>
      </c>
      <c r="K2096" t="s">
        <v>17</v>
      </c>
      <c r="L2096" s="2" t="s">
        <v>18</v>
      </c>
      <c r="M2096" s="3">
        <v>74.8</v>
      </c>
      <c r="N2096">
        <v>1</v>
      </c>
      <c r="O2096">
        <v>7.4800000000000005E-2</v>
      </c>
      <c r="P2096" s="2" t="s">
        <v>1047</v>
      </c>
      <c r="Q2096" t="s">
        <v>8188</v>
      </c>
      <c r="R2096" t="s">
        <v>1044</v>
      </c>
      <c r="S2096" t="s">
        <v>1238</v>
      </c>
      <c r="T2096" t="s">
        <v>1641</v>
      </c>
      <c r="U2096">
        <v>27.257944942131871</v>
      </c>
      <c r="V2096" t="s">
        <v>1047</v>
      </c>
      <c r="W2096" t="s">
        <v>1047</v>
      </c>
    </row>
    <row r="2097" spans="1:23" x14ac:dyDescent="0.3">
      <c r="A2097" t="s">
        <v>1036</v>
      </c>
      <c r="B2097" t="s">
        <v>100</v>
      </c>
      <c r="C2097" t="s">
        <v>100</v>
      </c>
      <c r="D2097">
        <v>56621</v>
      </c>
      <c r="E2097" t="s">
        <v>8513</v>
      </c>
      <c r="F2097" t="s">
        <v>5682</v>
      </c>
      <c r="G2097" s="1" t="s">
        <v>2706</v>
      </c>
      <c r="H2097">
        <v>45816.011797650463</v>
      </c>
      <c r="I2097" t="s">
        <v>8514</v>
      </c>
      <c r="J2097">
        <v>80</v>
      </c>
      <c r="K2097" t="s">
        <v>17</v>
      </c>
      <c r="L2097" s="2" t="s">
        <v>18</v>
      </c>
      <c r="M2097" s="3">
        <v>36.299999999999997</v>
      </c>
      <c r="N2097">
        <v>1</v>
      </c>
      <c r="O2097">
        <v>3.6299999999999999E-2</v>
      </c>
      <c r="P2097" s="2" t="s">
        <v>1655</v>
      </c>
      <c r="Q2097" t="s">
        <v>8188</v>
      </c>
      <c r="R2097" t="s">
        <v>1044</v>
      </c>
      <c r="S2097" t="s">
        <v>1238</v>
      </c>
      <c r="T2097" t="s">
        <v>2088</v>
      </c>
      <c r="U2097">
        <v>3.0788816319400212</v>
      </c>
      <c r="V2097" t="s">
        <v>1047</v>
      </c>
      <c r="W2097" t="s">
        <v>1047</v>
      </c>
    </row>
    <row r="2098" spans="1:23" x14ac:dyDescent="0.3">
      <c r="A2098" t="s">
        <v>1036</v>
      </c>
      <c r="B2098" t="s">
        <v>101</v>
      </c>
      <c r="C2098" t="s">
        <v>101</v>
      </c>
      <c r="D2098">
        <v>60949</v>
      </c>
      <c r="E2098" t="s">
        <v>8515</v>
      </c>
      <c r="F2098" t="s">
        <v>5719</v>
      </c>
      <c r="G2098" s="1" t="s">
        <v>8516</v>
      </c>
      <c r="H2098">
        <v>45816.009823252323</v>
      </c>
      <c r="I2098" t="s">
        <v>8517</v>
      </c>
      <c r="J2098">
        <v>80</v>
      </c>
      <c r="K2098" t="s">
        <v>17</v>
      </c>
      <c r="L2098" s="2" t="s">
        <v>18</v>
      </c>
      <c r="M2098" s="3">
        <v>294.7</v>
      </c>
      <c r="N2098">
        <v>1</v>
      </c>
      <c r="O2098">
        <v>0.29470000000000002</v>
      </c>
      <c r="P2098" s="2" t="s">
        <v>2116</v>
      </c>
      <c r="Q2098" t="s">
        <v>8188</v>
      </c>
      <c r="R2098" t="s">
        <v>1044</v>
      </c>
      <c r="S2098" t="s">
        <v>1238</v>
      </c>
      <c r="T2098" t="s">
        <v>2106</v>
      </c>
      <c r="U2098">
        <v>5.3286828587952186</v>
      </c>
      <c r="V2098" t="s">
        <v>1047</v>
      </c>
      <c r="W2098" t="s">
        <v>1047</v>
      </c>
    </row>
    <row r="2099" spans="1:23" x14ac:dyDescent="0.3">
      <c r="A2099" t="s">
        <v>1036</v>
      </c>
      <c r="B2099" t="s">
        <v>100</v>
      </c>
      <c r="C2099" t="s">
        <v>100</v>
      </c>
      <c r="D2099">
        <v>56618</v>
      </c>
      <c r="E2099" t="s">
        <v>8518</v>
      </c>
      <c r="F2099" t="s">
        <v>7313</v>
      </c>
      <c r="G2099" s="1" t="s">
        <v>4041</v>
      </c>
      <c r="H2099">
        <v>45816.00785361111</v>
      </c>
      <c r="I2099" t="s">
        <v>8519</v>
      </c>
      <c r="J2099">
        <v>80</v>
      </c>
      <c r="K2099" t="s">
        <v>17</v>
      </c>
      <c r="L2099" s="2" t="s">
        <v>18</v>
      </c>
      <c r="M2099" s="3">
        <v>36.299999999999997</v>
      </c>
      <c r="N2099">
        <v>1</v>
      </c>
      <c r="O2099">
        <v>3.6299999999999999E-2</v>
      </c>
      <c r="P2099" s="2" t="s">
        <v>1655</v>
      </c>
      <c r="Q2099" t="s">
        <v>8188</v>
      </c>
      <c r="R2099" t="s">
        <v>1044</v>
      </c>
      <c r="S2099" t="s">
        <v>1238</v>
      </c>
      <c r="T2099" t="s">
        <v>2073</v>
      </c>
      <c r="U2099">
        <v>2.7549459259244031</v>
      </c>
      <c r="V2099" t="s">
        <v>1047</v>
      </c>
      <c r="W2099" t="s">
        <v>1047</v>
      </c>
    </row>
    <row r="2100" spans="1:23" x14ac:dyDescent="0.3">
      <c r="A2100" t="s">
        <v>1036</v>
      </c>
      <c r="B2100" t="s">
        <v>100</v>
      </c>
      <c r="C2100" t="s">
        <v>100</v>
      </c>
      <c r="D2100">
        <v>56618</v>
      </c>
      <c r="E2100" t="s">
        <v>8520</v>
      </c>
      <c r="F2100" t="s">
        <v>2094</v>
      </c>
      <c r="G2100" s="1" t="s">
        <v>3497</v>
      </c>
      <c r="H2100">
        <v>45816.005853148148</v>
      </c>
      <c r="I2100" t="s">
        <v>8521</v>
      </c>
      <c r="J2100">
        <v>80</v>
      </c>
      <c r="K2100" t="s">
        <v>17</v>
      </c>
      <c r="L2100" s="2" t="s">
        <v>18</v>
      </c>
      <c r="M2100" s="3">
        <v>36.299999999999997</v>
      </c>
      <c r="N2100">
        <v>1</v>
      </c>
      <c r="O2100">
        <v>3.6299999999999999E-2</v>
      </c>
      <c r="P2100" s="2" t="s">
        <v>1655</v>
      </c>
      <c r="Q2100" t="s">
        <v>8188</v>
      </c>
      <c r="R2100" t="s">
        <v>1044</v>
      </c>
      <c r="S2100" t="s">
        <v>1238</v>
      </c>
      <c r="T2100" t="s">
        <v>2073</v>
      </c>
      <c r="U2100">
        <v>2.890494212959311</v>
      </c>
      <c r="V2100" t="s">
        <v>1047</v>
      </c>
      <c r="W2100" t="s">
        <v>1047</v>
      </c>
    </row>
    <row r="2101" spans="1:23" x14ac:dyDescent="0.3">
      <c r="A2101" t="s">
        <v>1036</v>
      </c>
      <c r="B2101" t="s">
        <v>712</v>
      </c>
      <c r="C2101" t="s">
        <v>712</v>
      </c>
      <c r="D2101">
        <v>53322</v>
      </c>
      <c r="E2101" t="s">
        <v>8522</v>
      </c>
      <c r="F2101" t="s">
        <v>7323</v>
      </c>
      <c r="G2101" s="1" t="s">
        <v>7090</v>
      </c>
      <c r="H2101">
        <v>45816.003175138889</v>
      </c>
      <c r="I2101" t="s">
        <v>8523</v>
      </c>
      <c r="J2101">
        <v>70</v>
      </c>
      <c r="K2101" t="s">
        <v>17</v>
      </c>
      <c r="L2101" s="2" t="s">
        <v>18</v>
      </c>
      <c r="M2101" s="3">
        <v>107.2</v>
      </c>
      <c r="N2101">
        <v>1</v>
      </c>
      <c r="O2101">
        <v>0.1072</v>
      </c>
      <c r="P2101" s="2" t="s">
        <v>2092</v>
      </c>
      <c r="Q2101" t="s">
        <v>8206</v>
      </c>
      <c r="R2101" t="s">
        <v>1044</v>
      </c>
      <c r="S2101" t="s">
        <v>1238</v>
      </c>
      <c r="T2101" t="s">
        <v>2073</v>
      </c>
      <c r="U2101">
        <v>2.4678504745388641</v>
      </c>
      <c r="V2101" t="s">
        <v>1047</v>
      </c>
      <c r="W2101" t="s">
        <v>1047</v>
      </c>
    </row>
    <row r="2102" spans="1:23" x14ac:dyDescent="0.3">
      <c r="A2102" t="s">
        <v>1036</v>
      </c>
      <c r="B2102" t="s">
        <v>880</v>
      </c>
      <c r="C2102" t="s">
        <v>880</v>
      </c>
      <c r="D2102">
        <v>59894</v>
      </c>
      <c r="E2102" t="s">
        <v>8524</v>
      </c>
      <c r="F2102" t="s">
        <v>7313</v>
      </c>
      <c r="G2102" s="1" t="s">
        <v>7806</v>
      </c>
      <c r="H2102">
        <v>45816.000996111114</v>
      </c>
      <c r="I2102" t="s">
        <v>8525</v>
      </c>
      <c r="J2102">
        <v>80</v>
      </c>
      <c r="K2102" t="s">
        <v>17</v>
      </c>
      <c r="L2102" s="2" t="s">
        <v>18</v>
      </c>
      <c r="M2102" s="3">
        <v>56.5</v>
      </c>
      <c r="N2102">
        <v>1</v>
      </c>
      <c r="O2102">
        <v>5.6500000000000002E-2</v>
      </c>
      <c r="P2102" s="2" t="s">
        <v>1047</v>
      </c>
      <c r="Q2102" t="s">
        <v>8188</v>
      </c>
      <c r="R2102" t="s">
        <v>1044</v>
      </c>
      <c r="S2102" t="s">
        <v>1238</v>
      </c>
      <c r="T2102" t="s">
        <v>2073</v>
      </c>
      <c r="U2102">
        <v>2.674553449076484</v>
      </c>
      <c r="V2102" t="s">
        <v>1047</v>
      </c>
      <c r="W2102" t="s">
        <v>1047</v>
      </c>
    </row>
    <row r="2103" spans="1:23" x14ac:dyDescent="0.3">
      <c r="A2103" t="s">
        <v>1036</v>
      </c>
      <c r="B2103" t="s">
        <v>880</v>
      </c>
      <c r="C2103" t="s">
        <v>880</v>
      </c>
      <c r="D2103">
        <v>59894</v>
      </c>
      <c r="E2103" t="s">
        <v>8526</v>
      </c>
      <c r="F2103" t="s">
        <v>7313</v>
      </c>
      <c r="G2103" s="1" t="s">
        <v>8527</v>
      </c>
      <c r="H2103">
        <v>45815.99972850694</v>
      </c>
      <c r="I2103" t="s">
        <v>8528</v>
      </c>
      <c r="J2103">
        <v>80</v>
      </c>
      <c r="K2103" t="s">
        <v>17</v>
      </c>
      <c r="L2103" s="2" t="s">
        <v>18</v>
      </c>
      <c r="M2103" s="3">
        <v>56.5</v>
      </c>
      <c r="N2103">
        <v>1</v>
      </c>
      <c r="O2103">
        <v>5.6500000000000002E-2</v>
      </c>
      <c r="P2103" s="2" t="s">
        <v>1047</v>
      </c>
      <c r="Q2103" t="s">
        <v>8188</v>
      </c>
      <c r="R2103" t="s">
        <v>1044</v>
      </c>
      <c r="S2103" t="s">
        <v>1045</v>
      </c>
      <c r="T2103" t="s">
        <v>2073</v>
      </c>
      <c r="U2103">
        <v>2.6738537152778008</v>
      </c>
      <c r="V2103" t="s">
        <v>1047</v>
      </c>
      <c r="W2103" t="s">
        <v>1047</v>
      </c>
    </row>
    <row r="2104" spans="1:23" x14ac:dyDescent="0.3">
      <c r="A2104" t="s">
        <v>1036</v>
      </c>
      <c r="B2104" t="s">
        <v>1011</v>
      </c>
      <c r="C2104" t="s">
        <v>1011</v>
      </c>
      <c r="D2104">
        <v>58714</v>
      </c>
      <c r="E2104" t="s">
        <v>8529</v>
      </c>
      <c r="F2104" t="s">
        <v>2085</v>
      </c>
      <c r="G2104" s="1" t="s">
        <v>1342</v>
      </c>
      <c r="H2104">
        <v>45815.951784016201</v>
      </c>
      <c r="I2104" t="s">
        <v>8530</v>
      </c>
      <c r="J2104">
        <v>80</v>
      </c>
      <c r="K2104" t="s">
        <v>17</v>
      </c>
      <c r="L2104" s="2" t="s">
        <v>18</v>
      </c>
      <c r="M2104" s="3">
        <v>69</v>
      </c>
      <c r="N2104">
        <v>1</v>
      </c>
      <c r="O2104">
        <v>6.9000000000000006E-2</v>
      </c>
      <c r="P2104" s="2" t="s">
        <v>1047</v>
      </c>
      <c r="Q2104" t="s">
        <v>8206</v>
      </c>
      <c r="R2104" t="s">
        <v>1044</v>
      </c>
      <c r="S2104" t="s">
        <v>1045</v>
      </c>
      <c r="T2104" t="s">
        <v>2088</v>
      </c>
      <c r="U2104">
        <v>3.3439900347220819</v>
      </c>
      <c r="V2104" t="s">
        <v>1047</v>
      </c>
      <c r="W2104" t="s">
        <v>1047</v>
      </c>
    </row>
    <row r="2105" spans="1:23" x14ac:dyDescent="0.3">
      <c r="A2105" t="s">
        <v>1036</v>
      </c>
      <c r="B2105" t="s">
        <v>728</v>
      </c>
      <c r="C2105" t="s">
        <v>728</v>
      </c>
      <c r="D2105">
        <v>61426</v>
      </c>
      <c r="E2105" t="s">
        <v>8531</v>
      </c>
      <c r="F2105" t="s">
        <v>2090</v>
      </c>
      <c r="G2105" s="1" t="s">
        <v>8423</v>
      </c>
      <c r="H2105">
        <v>45815.902781006953</v>
      </c>
      <c r="I2105" t="s">
        <v>8532</v>
      </c>
      <c r="J2105">
        <v>80</v>
      </c>
      <c r="K2105" t="s">
        <v>17</v>
      </c>
      <c r="L2105" s="2" t="s">
        <v>18</v>
      </c>
      <c r="M2105" s="3">
        <v>75.5</v>
      </c>
      <c r="N2105">
        <v>1</v>
      </c>
      <c r="O2105">
        <v>7.5499999999999998E-2</v>
      </c>
      <c r="P2105" s="2" t="s">
        <v>1047</v>
      </c>
      <c r="Q2105" t="s">
        <v>8206</v>
      </c>
      <c r="R2105" t="s">
        <v>1044</v>
      </c>
      <c r="S2105" t="s">
        <v>1045</v>
      </c>
      <c r="T2105" t="s">
        <v>2073</v>
      </c>
      <c r="U2105">
        <v>2.5704601157412981</v>
      </c>
      <c r="V2105" t="s">
        <v>1047</v>
      </c>
      <c r="W2105" t="s">
        <v>1047</v>
      </c>
    </row>
    <row r="2106" spans="1:23" x14ac:dyDescent="0.3">
      <c r="A2106" t="s">
        <v>1036</v>
      </c>
      <c r="B2106" t="s">
        <v>1011</v>
      </c>
      <c r="C2106" t="s">
        <v>1011</v>
      </c>
      <c r="D2106">
        <v>58450</v>
      </c>
      <c r="E2106" t="s">
        <v>8533</v>
      </c>
      <c r="F2106" t="s">
        <v>8273</v>
      </c>
      <c r="G2106" s="1" t="s">
        <v>3121</v>
      </c>
      <c r="H2106">
        <v>45815.844098773137</v>
      </c>
      <c r="I2106" t="s">
        <v>8534</v>
      </c>
      <c r="J2106">
        <v>80</v>
      </c>
      <c r="K2106" t="s">
        <v>17</v>
      </c>
      <c r="L2106" s="2" t="s">
        <v>18</v>
      </c>
      <c r="M2106" s="3">
        <v>69</v>
      </c>
      <c r="N2106">
        <v>1</v>
      </c>
      <c r="O2106">
        <v>6.9000000000000006E-2</v>
      </c>
      <c r="P2106" s="2" t="s">
        <v>1047</v>
      </c>
      <c r="Q2106" t="s">
        <v>8188</v>
      </c>
      <c r="R2106" t="s">
        <v>1044</v>
      </c>
      <c r="S2106" t="s">
        <v>1045</v>
      </c>
      <c r="T2106" t="s">
        <v>2111</v>
      </c>
      <c r="U2106">
        <v>4.1170763310219627</v>
      </c>
      <c r="V2106" t="s">
        <v>1047</v>
      </c>
      <c r="W2106" t="s">
        <v>1047</v>
      </c>
    </row>
    <row r="2107" spans="1:23" x14ac:dyDescent="0.3">
      <c r="A2107" t="s">
        <v>1036</v>
      </c>
      <c r="B2107" t="s">
        <v>728</v>
      </c>
      <c r="C2107" t="s">
        <v>728</v>
      </c>
      <c r="D2107">
        <v>61426</v>
      </c>
      <c r="E2107" t="s">
        <v>8535</v>
      </c>
      <c r="F2107" t="s">
        <v>2094</v>
      </c>
      <c r="G2107" s="1" t="s">
        <v>6908</v>
      </c>
      <c r="H2107">
        <v>45815.839037013888</v>
      </c>
      <c r="I2107" t="s">
        <v>8536</v>
      </c>
      <c r="J2107">
        <v>80</v>
      </c>
      <c r="K2107" t="s">
        <v>17</v>
      </c>
      <c r="L2107" s="2" t="s">
        <v>18</v>
      </c>
      <c r="M2107" s="3">
        <v>75.5</v>
      </c>
      <c r="N2107">
        <v>1</v>
      </c>
      <c r="O2107">
        <v>7.5499999999999998E-2</v>
      </c>
      <c r="P2107" s="2" t="s">
        <v>1047</v>
      </c>
      <c r="Q2107" t="s">
        <v>8206</v>
      </c>
      <c r="R2107" t="s">
        <v>1044</v>
      </c>
      <c r="S2107" t="s">
        <v>1045</v>
      </c>
      <c r="T2107" t="s">
        <v>2073</v>
      </c>
      <c r="U2107">
        <v>2.9835113541630558</v>
      </c>
      <c r="V2107" t="s">
        <v>1047</v>
      </c>
      <c r="W2107" t="s">
        <v>1047</v>
      </c>
    </row>
    <row r="2108" spans="1:23" x14ac:dyDescent="0.3">
      <c r="A2108" t="s">
        <v>1036</v>
      </c>
      <c r="B2108" t="s">
        <v>1011</v>
      </c>
      <c r="C2108" t="s">
        <v>1011</v>
      </c>
      <c r="D2108">
        <v>61221</v>
      </c>
      <c r="E2108" t="s">
        <v>8537</v>
      </c>
      <c r="F2108" t="s">
        <v>2090</v>
      </c>
      <c r="G2108" s="1" t="s">
        <v>3295</v>
      </c>
      <c r="H2108">
        <v>45815.835616261567</v>
      </c>
      <c r="I2108" t="s">
        <v>8538</v>
      </c>
      <c r="J2108">
        <v>80</v>
      </c>
      <c r="K2108" t="s">
        <v>17</v>
      </c>
      <c r="L2108" s="2" t="s">
        <v>18</v>
      </c>
      <c r="M2108" s="3">
        <v>69</v>
      </c>
      <c r="N2108">
        <v>1</v>
      </c>
      <c r="O2108">
        <v>6.9000000000000006E-2</v>
      </c>
      <c r="P2108" s="2" t="s">
        <v>1047</v>
      </c>
      <c r="Q2108" t="s">
        <v>8188</v>
      </c>
      <c r="R2108" t="s">
        <v>1044</v>
      </c>
      <c r="S2108" t="s">
        <v>1045</v>
      </c>
      <c r="T2108" t="s">
        <v>2073</v>
      </c>
      <c r="U2108">
        <v>2.569851192129136</v>
      </c>
      <c r="V2108" t="s">
        <v>1047</v>
      </c>
      <c r="W2108" t="s">
        <v>1047</v>
      </c>
    </row>
    <row r="2109" spans="1:23" x14ac:dyDescent="0.3">
      <c r="A2109" t="s">
        <v>1036</v>
      </c>
      <c r="B2109" t="s">
        <v>880</v>
      </c>
      <c r="C2109" t="s">
        <v>880</v>
      </c>
      <c r="D2109">
        <v>59894</v>
      </c>
      <c r="E2109" t="s">
        <v>8539</v>
      </c>
      <c r="F2109" t="s">
        <v>2069</v>
      </c>
      <c r="G2109" s="1" t="s">
        <v>8540</v>
      </c>
      <c r="H2109">
        <v>45815.771349166673</v>
      </c>
      <c r="I2109" t="s">
        <v>8541</v>
      </c>
      <c r="J2109">
        <v>80</v>
      </c>
      <c r="K2109" t="s">
        <v>17</v>
      </c>
      <c r="L2109" s="2" t="s">
        <v>18</v>
      </c>
      <c r="M2109" s="3">
        <v>56.5</v>
      </c>
      <c r="N2109">
        <v>1</v>
      </c>
      <c r="O2109">
        <v>5.6500000000000002E-2</v>
      </c>
      <c r="P2109" s="2" t="s">
        <v>1047</v>
      </c>
      <c r="Q2109" t="s">
        <v>5766</v>
      </c>
      <c r="R2109" t="s">
        <v>1044</v>
      </c>
      <c r="S2109" t="s">
        <v>1045</v>
      </c>
      <c r="T2109" t="s">
        <v>2073</v>
      </c>
      <c r="U2109">
        <v>2.5380885532431421</v>
      </c>
      <c r="V2109" t="s">
        <v>1047</v>
      </c>
      <c r="W2109" t="s">
        <v>1047</v>
      </c>
    </row>
    <row r="2110" spans="1:23" x14ac:dyDescent="0.3">
      <c r="A2110" t="s">
        <v>1036</v>
      </c>
      <c r="B2110" t="s">
        <v>642</v>
      </c>
      <c r="C2110" t="s">
        <v>642</v>
      </c>
      <c r="D2110">
        <v>57395</v>
      </c>
      <c r="E2110" t="s">
        <v>8542</v>
      </c>
      <c r="F2110" t="s">
        <v>8543</v>
      </c>
      <c r="G2110" s="1" t="s">
        <v>8544</v>
      </c>
      <c r="H2110">
        <v>45815.765879953702</v>
      </c>
      <c r="I2110" t="s">
        <v>8545</v>
      </c>
      <c r="J2110">
        <v>70</v>
      </c>
      <c r="K2110" t="s">
        <v>17</v>
      </c>
      <c r="L2110" s="2" t="s">
        <v>18</v>
      </c>
      <c r="M2110" s="3">
        <v>181.5</v>
      </c>
      <c r="N2110">
        <v>1</v>
      </c>
      <c r="O2110">
        <v>0.18149999999999999</v>
      </c>
      <c r="P2110" s="2" t="s">
        <v>1047</v>
      </c>
      <c r="Q2110" t="s">
        <v>5766</v>
      </c>
      <c r="R2110" t="s">
        <v>1044</v>
      </c>
      <c r="S2110" t="s">
        <v>1045</v>
      </c>
      <c r="T2110" t="s">
        <v>2088</v>
      </c>
      <c r="U2110">
        <v>3.2349052314821169</v>
      </c>
      <c r="V2110" t="s">
        <v>1047</v>
      </c>
      <c r="W2110" t="s">
        <v>1047</v>
      </c>
    </row>
    <row r="2111" spans="1:23" x14ac:dyDescent="0.3">
      <c r="A2111" t="s">
        <v>1036</v>
      </c>
      <c r="B2111" t="s">
        <v>728</v>
      </c>
      <c r="C2111" t="s">
        <v>728</v>
      </c>
      <c r="D2111">
        <v>61426</v>
      </c>
      <c r="E2111" t="s">
        <v>8546</v>
      </c>
      <c r="F2111" t="s">
        <v>7313</v>
      </c>
      <c r="G2111" s="1" t="s">
        <v>8547</v>
      </c>
      <c r="H2111">
        <v>45815.761567187503</v>
      </c>
      <c r="I2111" t="s">
        <v>8548</v>
      </c>
      <c r="J2111">
        <v>80</v>
      </c>
      <c r="K2111" t="s">
        <v>17</v>
      </c>
      <c r="L2111" s="2" t="s">
        <v>18</v>
      </c>
      <c r="M2111" s="3">
        <v>75.5</v>
      </c>
      <c r="N2111">
        <v>1</v>
      </c>
      <c r="O2111">
        <v>7.5499999999999998E-2</v>
      </c>
      <c r="P2111" s="2" t="s">
        <v>1047</v>
      </c>
      <c r="Q2111" t="s">
        <v>5766</v>
      </c>
      <c r="R2111" t="s">
        <v>1044</v>
      </c>
      <c r="S2111" t="s">
        <v>1045</v>
      </c>
      <c r="T2111" t="s">
        <v>2073</v>
      </c>
      <c r="U2111">
        <v>2.6633865277763111</v>
      </c>
      <c r="V2111" t="s">
        <v>1047</v>
      </c>
      <c r="W2111" t="s">
        <v>1047</v>
      </c>
    </row>
    <row r="2112" spans="1:23" x14ac:dyDescent="0.3">
      <c r="A2112" t="s">
        <v>1036</v>
      </c>
      <c r="B2112" t="s">
        <v>728</v>
      </c>
      <c r="C2112" t="s">
        <v>728</v>
      </c>
      <c r="D2112">
        <v>61426</v>
      </c>
      <c r="E2112" t="s">
        <v>8549</v>
      </c>
      <c r="F2112" t="s">
        <v>7323</v>
      </c>
      <c r="G2112" s="1" t="s">
        <v>7619</v>
      </c>
      <c r="H2112">
        <v>45815.760614270832</v>
      </c>
      <c r="I2112" t="s">
        <v>8550</v>
      </c>
      <c r="J2112">
        <v>80</v>
      </c>
      <c r="K2112" t="s">
        <v>17</v>
      </c>
      <c r="L2112" s="2" t="s">
        <v>18</v>
      </c>
      <c r="M2112" s="3">
        <v>75.5</v>
      </c>
      <c r="N2112">
        <v>1</v>
      </c>
      <c r="O2112">
        <v>7.5499999999999998E-2</v>
      </c>
      <c r="P2112" s="2" t="s">
        <v>1047</v>
      </c>
      <c r="Q2112" t="s">
        <v>5766</v>
      </c>
      <c r="R2112" t="s">
        <v>1044</v>
      </c>
      <c r="S2112" t="s">
        <v>1045</v>
      </c>
      <c r="T2112" t="s">
        <v>2073</v>
      </c>
      <c r="U2112">
        <v>2.6141386458330089</v>
      </c>
      <c r="V2112" t="s">
        <v>1047</v>
      </c>
      <c r="W2112" t="s">
        <v>1047</v>
      </c>
    </row>
    <row r="2113" spans="1:23" x14ac:dyDescent="0.3">
      <c r="A2113" t="s">
        <v>1036</v>
      </c>
      <c r="B2113" t="s">
        <v>1011</v>
      </c>
      <c r="C2113" t="s">
        <v>1011</v>
      </c>
      <c r="D2113">
        <v>61221</v>
      </c>
      <c r="E2113" t="s">
        <v>8551</v>
      </c>
      <c r="F2113" t="s">
        <v>4290</v>
      </c>
      <c r="G2113" s="1" t="s">
        <v>2694</v>
      </c>
      <c r="H2113">
        <v>45815.758885532407</v>
      </c>
      <c r="I2113" t="s">
        <v>8552</v>
      </c>
      <c r="J2113">
        <v>80</v>
      </c>
      <c r="K2113" t="s">
        <v>17</v>
      </c>
      <c r="L2113" s="2" t="s">
        <v>18</v>
      </c>
      <c r="M2113" s="3">
        <v>69</v>
      </c>
      <c r="N2113">
        <v>1</v>
      </c>
      <c r="O2113">
        <v>6.9000000000000006E-2</v>
      </c>
      <c r="P2113" s="2" t="s">
        <v>1047</v>
      </c>
      <c r="Q2113" t="s">
        <v>5766</v>
      </c>
      <c r="R2113" t="s">
        <v>1044</v>
      </c>
      <c r="S2113" t="s">
        <v>1045</v>
      </c>
      <c r="T2113" t="s">
        <v>2073</v>
      </c>
      <c r="U2113">
        <v>2.8504489236074728</v>
      </c>
      <c r="V2113" t="s">
        <v>1047</v>
      </c>
      <c r="W2113" t="s">
        <v>1047</v>
      </c>
    </row>
    <row r="2114" spans="1:23" x14ac:dyDescent="0.3">
      <c r="A2114" t="s">
        <v>1036</v>
      </c>
      <c r="B2114" t="s">
        <v>354</v>
      </c>
      <c r="C2114" t="s">
        <v>354</v>
      </c>
      <c r="D2114">
        <v>59862</v>
      </c>
      <c r="E2114" t="s">
        <v>8553</v>
      </c>
      <c r="F2114" t="s">
        <v>8554</v>
      </c>
      <c r="G2114" s="1" t="s">
        <v>8555</v>
      </c>
      <c r="H2114">
        <v>45815.755548900459</v>
      </c>
      <c r="I2114" t="s">
        <v>8556</v>
      </c>
      <c r="J2114">
        <v>80</v>
      </c>
      <c r="K2114" t="s">
        <v>17</v>
      </c>
      <c r="L2114" s="2" t="s">
        <v>18</v>
      </c>
      <c r="M2114" s="3">
        <v>141</v>
      </c>
      <c r="N2114">
        <v>1</v>
      </c>
      <c r="O2114">
        <v>0.14099999999999999</v>
      </c>
      <c r="P2114" s="2" t="s">
        <v>1246</v>
      </c>
      <c r="Q2114" t="s">
        <v>8496</v>
      </c>
      <c r="R2114" t="s">
        <v>1044</v>
      </c>
      <c r="S2114" t="s">
        <v>1045</v>
      </c>
      <c r="T2114" t="s">
        <v>2111</v>
      </c>
      <c r="U2114">
        <v>4.2972774421286886</v>
      </c>
      <c r="V2114" t="s">
        <v>1047</v>
      </c>
      <c r="W2114" t="s">
        <v>1047</v>
      </c>
    </row>
    <row r="2115" spans="1:23" x14ac:dyDescent="0.3">
      <c r="A2115" t="s">
        <v>1036</v>
      </c>
      <c r="B2115" t="s">
        <v>728</v>
      </c>
      <c r="C2115" t="s">
        <v>728</v>
      </c>
      <c r="D2115">
        <v>61426</v>
      </c>
      <c r="E2115" t="s">
        <v>8557</v>
      </c>
      <c r="F2115" t="s">
        <v>4290</v>
      </c>
      <c r="G2115" s="1" t="s">
        <v>8558</v>
      </c>
      <c r="H2115">
        <v>45815.740856574077</v>
      </c>
      <c r="I2115" t="s">
        <v>8559</v>
      </c>
      <c r="J2115">
        <v>80</v>
      </c>
      <c r="K2115" t="s">
        <v>17</v>
      </c>
      <c r="L2115" s="2" t="s">
        <v>18</v>
      </c>
      <c r="M2115" s="3">
        <v>75.5</v>
      </c>
      <c r="N2115">
        <v>1</v>
      </c>
      <c r="O2115">
        <v>7.5499999999999998E-2</v>
      </c>
      <c r="P2115" s="2" t="s">
        <v>1047</v>
      </c>
      <c r="Q2115" t="s">
        <v>5766</v>
      </c>
      <c r="R2115" t="s">
        <v>1044</v>
      </c>
      <c r="S2115" t="s">
        <v>1045</v>
      </c>
      <c r="T2115" t="s">
        <v>2073</v>
      </c>
      <c r="U2115">
        <v>2.8510182523168619</v>
      </c>
      <c r="V2115" t="s">
        <v>1047</v>
      </c>
      <c r="W2115" t="s">
        <v>1047</v>
      </c>
    </row>
    <row r="2116" spans="1:23" x14ac:dyDescent="0.3">
      <c r="A2116" t="s">
        <v>1036</v>
      </c>
      <c r="B2116" t="s">
        <v>100</v>
      </c>
      <c r="C2116" t="s">
        <v>100</v>
      </c>
      <c r="D2116">
        <v>56618</v>
      </c>
      <c r="E2116" t="s">
        <v>8560</v>
      </c>
      <c r="F2116" t="s">
        <v>7313</v>
      </c>
      <c r="G2116" s="1" t="s">
        <v>1470</v>
      </c>
      <c r="H2116">
        <v>45815.73750905093</v>
      </c>
      <c r="I2116" t="s">
        <v>8561</v>
      </c>
      <c r="J2116">
        <v>80</v>
      </c>
      <c r="K2116" t="s">
        <v>17</v>
      </c>
      <c r="L2116" s="2" t="s">
        <v>18</v>
      </c>
      <c r="M2116" s="3">
        <v>36.299999999999997</v>
      </c>
      <c r="N2116">
        <v>1</v>
      </c>
      <c r="O2116">
        <v>3.6299999999999999E-2</v>
      </c>
      <c r="P2116" s="2" t="s">
        <v>1655</v>
      </c>
      <c r="Q2116" t="s">
        <v>5766</v>
      </c>
      <c r="R2116" t="s">
        <v>1044</v>
      </c>
      <c r="S2116" t="s">
        <v>1045</v>
      </c>
      <c r="T2116" t="s">
        <v>2073</v>
      </c>
      <c r="U2116">
        <v>2.7543531481496761</v>
      </c>
      <c r="V2116" t="s">
        <v>1047</v>
      </c>
      <c r="W2116" t="s">
        <v>1047</v>
      </c>
    </row>
    <row r="2117" spans="1:23" x14ac:dyDescent="0.3">
      <c r="A2117" t="s">
        <v>1036</v>
      </c>
      <c r="B2117" t="s">
        <v>100</v>
      </c>
      <c r="C2117" t="s">
        <v>100</v>
      </c>
      <c r="D2117">
        <v>56618</v>
      </c>
      <c r="E2117" t="s">
        <v>8562</v>
      </c>
      <c r="F2117" t="s">
        <v>4290</v>
      </c>
      <c r="G2117" s="1" t="s">
        <v>8563</v>
      </c>
      <c r="H2117">
        <v>45815.734981770831</v>
      </c>
      <c r="I2117" t="s">
        <v>8564</v>
      </c>
      <c r="J2117">
        <v>80</v>
      </c>
      <c r="K2117" t="s">
        <v>17</v>
      </c>
      <c r="L2117" s="2" t="s">
        <v>18</v>
      </c>
      <c r="M2117" s="3">
        <v>36.299999999999997</v>
      </c>
      <c r="N2117">
        <v>1</v>
      </c>
      <c r="O2117">
        <v>3.6299999999999999E-2</v>
      </c>
      <c r="P2117" s="2" t="s">
        <v>1655</v>
      </c>
      <c r="Q2117" t="s">
        <v>5766</v>
      </c>
      <c r="R2117" t="s">
        <v>1044</v>
      </c>
      <c r="S2117" t="s">
        <v>1045</v>
      </c>
      <c r="T2117" t="s">
        <v>2073</v>
      </c>
      <c r="U2117">
        <v>2.7951055208322941</v>
      </c>
      <c r="V2117" t="s">
        <v>1047</v>
      </c>
      <c r="W2117" t="s">
        <v>1047</v>
      </c>
    </row>
    <row r="2118" spans="1:23" x14ac:dyDescent="0.3">
      <c r="A2118" t="s">
        <v>1036</v>
      </c>
      <c r="B2118" t="s">
        <v>100</v>
      </c>
      <c r="C2118" t="s">
        <v>100</v>
      </c>
      <c r="D2118">
        <v>55368</v>
      </c>
      <c r="E2118" t="s">
        <v>8565</v>
      </c>
      <c r="F2118" t="s">
        <v>7318</v>
      </c>
      <c r="G2118" s="1" t="s">
        <v>4750</v>
      </c>
      <c r="H2118">
        <v>45815.72988392361</v>
      </c>
      <c r="I2118" t="s">
        <v>8566</v>
      </c>
      <c r="J2118">
        <v>80</v>
      </c>
      <c r="K2118" t="s">
        <v>17</v>
      </c>
      <c r="L2118" s="2" t="s">
        <v>18</v>
      </c>
      <c r="M2118" s="3">
        <v>36.299999999999997</v>
      </c>
      <c r="N2118">
        <v>1</v>
      </c>
      <c r="O2118">
        <v>3.6299999999999999E-2</v>
      </c>
      <c r="P2118" s="2" t="s">
        <v>1655</v>
      </c>
      <c r="Q2118" t="s">
        <v>8496</v>
      </c>
      <c r="R2118" t="s">
        <v>1044</v>
      </c>
      <c r="S2118" t="s">
        <v>1045</v>
      </c>
      <c r="T2118" t="s">
        <v>2088</v>
      </c>
      <c r="U2118">
        <v>3.0213780208359822</v>
      </c>
      <c r="V2118" t="s">
        <v>1047</v>
      </c>
      <c r="W2118" t="s">
        <v>1047</v>
      </c>
    </row>
    <row r="2119" spans="1:23" x14ac:dyDescent="0.3">
      <c r="A2119" t="s">
        <v>1036</v>
      </c>
      <c r="B2119" t="s">
        <v>880</v>
      </c>
      <c r="C2119" t="s">
        <v>880</v>
      </c>
      <c r="D2119">
        <v>59894</v>
      </c>
      <c r="E2119" t="s">
        <v>8567</v>
      </c>
      <c r="F2119" t="s">
        <v>5712</v>
      </c>
      <c r="G2119" s="1" t="s">
        <v>8568</v>
      </c>
      <c r="H2119">
        <v>45815.711360439818</v>
      </c>
      <c r="I2119" t="s">
        <v>8569</v>
      </c>
      <c r="J2119">
        <v>80</v>
      </c>
      <c r="K2119" t="s">
        <v>17</v>
      </c>
      <c r="L2119" s="2" t="s">
        <v>18</v>
      </c>
      <c r="M2119" s="3">
        <v>56.5</v>
      </c>
      <c r="N2119">
        <v>1</v>
      </c>
      <c r="O2119">
        <v>5.6500000000000002E-2</v>
      </c>
      <c r="P2119" s="2" t="s">
        <v>1047</v>
      </c>
      <c r="Q2119" t="s">
        <v>8206</v>
      </c>
      <c r="R2119" t="s">
        <v>1044</v>
      </c>
      <c r="S2119" t="s">
        <v>1045</v>
      </c>
      <c r="T2119" t="s">
        <v>2073</v>
      </c>
      <c r="U2119">
        <v>2.8584276041656271</v>
      </c>
      <c r="V2119" t="s">
        <v>1047</v>
      </c>
      <c r="W2119" t="s">
        <v>1047</v>
      </c>
    </row>
    <row r="2120" spans="1:23" x14ac:dyDescent="0.3">
      <c r="A2120" t="s">
        <v>1036</v>
      </c>
      <c r="B2120" t="s">
        <v>100</v>
      </c>
      <c r="C2120" t="s">
        <v>100</v>
      </c>
      <c r="D2120">
        <v>60437</v>
      </c>
      <c r="E2120" t="s">
        <v>8570</v>
      </c>
      <c r="F2120" t="s">
        <v>2090</v>
      </c>
      <c r="G2120" s="1" t="s">
        <v>4636</v>
      </c>
      <c r="H2120">
        <v>45815.708775995372</v>
      </c>
      <c r="I2120" t="s">
        <v>8571</v>
      </c>
      <c r="J2120">
        <v>80</v>
      </c>
      <c r="K2120" t="s">
        <v>17</v>
      </c>
      <c r="L2120" s="2" t="s">
        <v>18</v>
      </c>
      <c r="M2120" s="3">
        <v>36.299999999999997</v>
      </c>
      <c r="N2120">
        <v>1</v>
      </c>
      <c r="O2120">
        <v>3.6299999999999999E-2</v>
      </c>
      <c r="P2120" s="2" t="s">
        <v>1655</v>
      </c>
      <c r="Q2120" t="s">
        <v>8496</v>
      </c>
      <c r="R2120" t="s">
        <v>1044</v>
      </c>
      <c r="S2120" t="s">
        <v>1045</v>
      </c>
      <c r="T2120" t="s">
        <v>2073</v>
      </c>
      <c r="U2120">
        <v>2.4669165162049471</v>
      </c>
      <c r="V2120" t="s">
        <v>1047</v>
      </c>
      <c r="W2120" t="s">
        <v>1047</v>
      </c>
    </row>
    <row r="2121" spans="1:23" x14ac:dyDescent="0.3">
      <c r="A2121" t="s">
        <v>1036</v>
      </c>
      <c r="B2121" t="s">
        <v>728</v>
      </c>
      <c r="C2121" t="s">
        <v>728</v>
      </c>
      <c r="D2121">
        <v>61078</v>
      </c>
      <c r="E2121" t="s">
        <v>8572</v>
      </c>
      <c r="F2121" t="s">
        <v>4277</v>
      </c>
      <c r="G2121" s="1" t="s">
        <v>8573</v>
      </c>
      <c r="H2121">
        <v>45815.680852673613</v>
      </c>
      <c r="I2121" t="s">
        <v>8574</v>
      </c>
      <c r="J2121">
        <v>80</v>
      </c>
      <c r="K2121" t="s">
        <v>17</v>
      </c>
      <c r="L2121" s="2" t="s">
        <v>18</v>
      </c>
      <c r="M2121" s="3">
        <v>75.5</v>
      </c>
      <c r="N2121">
        <v>1</v>
      </c>
      <c r="O2121">
        <v>7.5499999999999998E-2</v>
      </c>
      <c r="P2121" s="2" t="s">
        <v>1047</v>
      </c>
      <c r="Q2121" t="s">
        <v>5766</v>
      </c>
      <c r="R2121" t="s">
        <v>1044</v>
      </c>
      <c r="S2121" t="s">
        <v>1045</v>
      </c>
      <c r="T2121" t="s">
        <v>2088</v>
      </c>
      <c r="U2121">
        <v>3.600216770835686</v>
      </c>
      <c r="V2121" t="s">
        <v>1047</v>
      </c>
      <c r="W2121" t="s">
        <v>1047</v>
      </c>
    </row>
    <row r="2122" spans="1:23" x14ac:dyDescent="0.3">
      <c r="A2122" t="s">
        <v>1036</v>
      </c>
      <c r="B2122" t="s">
        <v>100</v>
      </c>
      <c r="C2122" t="s">
        <v>100</v>
      </c>
      <c r="D2122">
        <v>56618</v>
      </c>
      <c r="E2122" t="s">
        <v>8575</v>
      </c>
      <c r="F2122" t="s">
        <v>7318</v>
      </c>
      <c r="G2122" s="1" t="s">
        <v>5234</v>
      </c>
      <c r="H2122">
        <v>45815.679599513889</v>
      </c>
      <c r="I2122" t="s">
        <v>8576</v>
      </c>
      <c r="J2122">
        <v>80</v>
      </c>
      <c r="K2122" t="s">
        <v>17</v>
      </c>
      <c r="L2122" s="2" t="s">
        <v>18</v>
      </c>
      <c r="M2122" s="3">
        <v>36.299999999999997</v>
      </c>
      <c r="N2122">
        <v>1</v>
      </c>
      <c r="O2122">
        <v>3.6299999999999999E-2</v>
      </c>
      <c r="P2122" s="2" t="s">
        <v>1655</v>
      </c>
      <c r="Q2122" t="s">
        <v>5766</v>
      </c>
      <c r="R2122" t="s">
        <v>1044</v>
      </c>
      <c r="S2122" t="s">
        <v>1045</v>
      </c>
      <c r="T2122" t="s">
        <v>2073</v>
      </c>
      <c r="U2122">
        <v>2.9763435532368021</v>
      </c>
      <c r="V2122" t="s">
        <v>1047</v>
      </c>
      <c r="W2122" t="s">
        <v>1047</v>
      </c>
    </row>
    <row r="2123" spans="1:23" x14ac:dyDescent="0.3">
      <c r="A2123" t="s">
        <v>1036</v>
      </c>
      <c r="B2123" t="s">
        <v>728</v>
      </c>
      <c r="C2123" t="s">
        <v>728</v>
      </c>
      <c r="D2123">
        <v>61078</v>
      </c>
      <c r="E2123" t="s">
        <v>8577</v>
      </c>
      <c r="F2123" t="s">
        <v>8263</v>
      </c>
      <c r="G2123" s="1" t="s">
        <v>8578</v>
      </c>
      <c r="H2123">
        <v>45815.678338680547</v>
      </c>
      <c r="I2123" t="s">
        <v>8579</v>
      </c>
      <c r="J2123">
        <v>80</v>
      </c>
      <c r="K2123" t="s">
        <v>17</v>
      </c>
      <c r="L2123" s="2" t="s">
        <v>18</v>
      </c>
      <c r="M2123" s="3">
        <v>75.5</v>
      </c>
      <c r="N2123">
        <v>1</v>
      </c>
      <c r="O2123">
        <v>7.5499999999999998E-2</v>
      </c>
      <c r="P2123" s="2" t="s">
        <v>1047</v>
      </c>
      <c r="Q2123" t="s">
        <v>5766</v>
      </c>
      <c r="R2123" t="s">
        <v>1044</v>
      </c>
      <c r="S2123" t="s">
        <v>1045</v>
      </c>
      <c r="T2123" t="s">
        <v>2088</v>
      </c>
      <c r="U2123">
        <v>3.7861462847213261</v>
      </c>
      <c r="V2123" t="s">
        <v>1047</v>
      </c>
      <c r="W2123" t="s">
        <v>1047</v>
      </c>
    </row>
    <row r="2124" spans="1:23" x14ac:dyDescent="0.3">
      <c r="A2124" t="s">
        <v>1036</v>
      </c>
      <c r="B2124" t="s">
        <v>712</v>
      </c>
      <c r="C2124" t="s">
        <v>712</v>
      </c>
      <c r="D2124">
        <v>59800</v>
      </c>
      <c r="E2124" t="s">
        <v>8580</v>
      </c>
      <c r="F2124" t="s">
        <v>2094</v>
      </c>
      <c r="G2124" s="1" t="s">
        <v>3113</v>
      </c>
      <c r="H2124">
        <v>45815.676985879632</v>
      </c>
      <c r="I2124" t="s">
        <v>8581</v>
      </c>
      <c r="J2124">
        <v>80</v>
      </c>
      <c r="K2124" t="s">
        <v>17</v>
      </c>
      <c r="L2124" s="2" t="s">
        <v>18</v>
      </c>
      <c r="M2124" s="3">
        <v>107.2</v>
      </c>
      <c r="N2124">
        <v>1</v>
      </c>
      <c r="O2124">
        <v>0.1072</v>
      </c>
      <c r="P2124" s="2" t="s">
        <v>2092</v>
      </c>
      <c r="Q2124" t="s">
        <v>5766</v>
      </c>
      <c r="R2124" t="s">
        <v>1044</v>
      </c>
      <c r="S2124" t="s">
        <v>1045</v>
      </c>
      <c r="T2124" t="s">
        <v>2073</v>
      </c>
      <c r="U2124">
        <v>2.845079907405307</v>
      </c>
      <c r="V2124" t="s">
        <v>1047</v>
      </c>
      <c r="W2124" t="s">
        <v>1047</v>
      </c>
    </row>
    <row r="2125" spans="1:23" x14ac:dyDescent="0.3">
      <c r="A2125" t="s">
        <v>1036</v>
      </c>
      <c r="B2125" t="s">
        <v>712</v>
      </c>
      <c r="C2125" t="s">
        <v>712</v>
      </c>
      <c r="D2125">
        <v>53322</v>
      </c>
      <c r="E2125" t="s">
        <v>8582</v>
      </c>
      <c r="F2125" t="s">
        <v>2069</v>
      </c>
      <c r="G2125" s="1" t="s">
        <v>4532</v>
      </c>
      <c r="H2125">
        <v>45815.675067928241</v>
      </c>
      <c r="I2125" t="s">
        <v>8583</v>
      </c>
      <c r="J2125">
        <v>70</v>
      </c>
      <c r="K2125" t="s">
        <v>17</v>
      </c>
      <c r="L2125" s="2" t="s">
        <v>18</v>
      </c>
      <c r="M2125" s="3">
        <v>107.2</v>
      </c>
      <c r="N2125">
        <v>1</v>
      </c>
      <c r="O2125">
        <v>0.1072</v>
      </c>
      <c r="P2125" s="2" t="s">
        <v>2092</v>
      </c>
      <c r="Q2125" t="s">
        <v>5766</v>
      </c>
      <c r="R2125" t="s">
        <v>1044</v>
      </c>
      <c r="S2125" t="s">
        <v>1045</v>
      </c>
      <c r="T2125" t="s">
        <v>2073</v>
      </c>
      <c r="U2125">
        <v>2.4473905787017429</v>
      </c>
      <c r="V2125" t="s">
        <v>1047</v>
      </c>
      <c r="W2125" t="s">
        <v>1047</v>
      </c>
    </row>
    <row r="2126" spans="1:23" x14ac:dyDescent="0.3">
      <c r="A2126" t="s">
        <v>1036</v>
      </c>
      <c r="B2126" t="s">
        <v>712</v>
      </c>
      <c r="C2126" t="s">
        <v>712</v>
      </c>
      <c r="D2126">
        <v>59800</v>
      </c>
      <c r="E2126" t="s">
        <v>8584</v>
      </c>
      <c r="F2126" t="s">
        <v>5682</v>
      </c>
      <c r="G2126" s="1" t="s">
        <v>3127</v>
      </c>
      <c r="H2126">
        <v>45815.673550798609</v>
      </c>
      <c r="I2126" t="s">
        <v>8585</v>
      </c>
      <c r="J2126">
        <v>80</v>
      </c>
      <c r="K2126" t="s">
        <v>17</v>
      </c>
      <c r="L2126" s="2" t="s">
        <v>18</v>
      </c>
      <c r="M2126" s="3">
        <v>107.2</v>
      </c>
      <c r="N2126">
        <v>1</v>
      </c>
      <c r="O2126">
        <v>0.1072</v>
      </c>
      <c r="P2126" s="2" t="s">
        <v>2092</v>
      </c>
      <c r="Q2126" t="s">
        <v>5766</v>
      </c>
      <c r="R2126" t="s">
        <v>1044</v>
      </c>
      <c r="S2126" t="s">
        <v>1045</v>
      </c>
      <c r="T2126" t="s">
        <v>2088</v>
      </c>
      <c r="U2126">
        <v>3.064109189814189</v>
      </c>
      <c r="V2126" t="s">
        <v>1047</v>
      </c>
      <c r="W2126" t="s">
        <v>1047</v>
      </c>
    </row>
    <row r="2127" spans="1:23" x14ac:dyDescent="0.3">
      <c r="A2127" t="s">
        <v>1036</v>
      </c>
      <c r="B2127" t="s">
        <v>712</v>
      </c>
      <c r="C2127" t="s">
        <v>712</v>
      </c>
      <c r="D2127">
        <v>53322</v>
      </c>
      <c r="E2127" t="s">
        <v>8586</v>
      </c>
      <c r="F2127" t="s">
        <v>5640</v>
      </c>
      <c r="G2127" s="1" t="s">
        <v>8587</v>
      </c>
      <c r="H2127">
        <v>45815.671856840279</v>
      </c>
      <c r="I2127" t="s">
        <v>8588</v>
      </c>
      <c r="J2127">
        <v>70</v>
      </c>
      <c r="K2127" t="s">
        <v>17</v>
      </c>
      <c r="L2127" s="2" t="s">
        <v>18</v>
      </c>
      <c r="M2127" s="3">
        <v>107.2</v>
      </c>
      <c r="N2127">
        <v>1</v>
      </c>
      <c r="O2127">
        <v>0.1072</v>
      </c>
      <c r="P2127" s="2" t="s">
        <v>2092</v>
      </c>
      <c r="Q2127" t="s">
        <v>5766</v>
      </c>
      <c r="R2127" t="s">
        <v>1044</v>
      </c>
      <c r="S2127" t="s">
        <v>1045</v>
      </c>
      <c r="T2127" t="s">
        <v>2073</v>
      </c>
      <c r="U2127">
        <v>2.3995878703717608</v>
      </c>
      <c r="V2127" t="s">
        <v>1047</v>
      </c>
      <c r="W2127" t="s">
        <v>1047</v>
      </c>
    </row>
    <row r="2128" spans="1:23" x14ac:dyDescent="0.3">
      <c r="A2128" t="s">
        <v>1036</v>
      </c>
      <c r="B2128" t="s">
        <v>6604</v>
      </c>
      <c r="C2128" t="s">
        <v>6604</v>
      </c>
      <c r="D2128">
        <v>61256</v>
      </c>
      <c r="E2128" t="s">
        <v>8589</v>
      </c>
      <c r="F2128" t="s">
        <v>5647</v>
      </c>
      <c r="G2128" s="1" t="s">
        <v>1271</v>
      </c>
      <c r="H2128">
        <v>45815.631572233797</v>
      </c>
      <c r="I2128" t="s">
        <v>8590</v>
      </c>
      <c r="J2128">
        <v>80</v>
      </c>
      <c r="K2128" t="s">
        <v>17</v>
      </c>
      <c r="L2128" s="2" t="s">
        <v>18</v>
      </c>
      <c r="M2128" s="3">
        <v>51</v>
      </c>
      <c r="N2128">
        <v>1</v>
      </c>
      <c r="O2128">
        <v>5.0999999999999997E-2</v>
      </c>
      <c r="P2128" s="2" t="s">
        <v>1047</v>
      </c>
      <c r="Q2128" t="s">
        <v>8591</v>
      </c>
      <c r="R2128" t="s">
        <v>1044</v>
      </c>
      <c r="S2128" t="s">
        <v>1045</v>
      </c>
      <c r="T2128" t="s">
        <v>2073</v>
      </c>
      <c r="U2128">
        <v>2.3889661574066849</v>
      </c>
      <c r="V2128" t="s">
        <v>1047</v>
      </c>
      <c r="W2128" t="s">
        <v>1047</v>
      </c>
    </row>
    <row r="2129" spans="1:23" x14ac:dyDescent="0.3">
      <c r="A2129" t="s">
        <v>1036</v>
      </c>
      <c r="B2129" t="s">
        <v>880</v>
      </c>
      <c r="C2129" t="s">
        <v>880</v>
      </c>
      <c r="D2129">
        <v>61162</v>
      </c>
      <c r="E2129" t="s">
        <v>8592</v>
      </c>
      <c r="F2129" t="s">
        <v>4265</v>
      </c>
      <c r="G2129" s="1" t="s">
        <v>8593</v>
      </c>
      <c r="H2129">
        <v>45815.626160925924</v>
      </c>
      <c r="I2129" t="s">
        <v>8594</v>
      </c>
      <c r="J2129">
        <v>80</v>
      </c>
      <c r="K2129" t="s">
        <v>17</v>
      </c>
      <c r="L2129" s="2" t="s">
        <v>18</v>
      </c>
      <c r="M2129" s="3">
        <v>56.5</v>
      </c>
      <c r="N2129">
        <v>1</v>
      </c>
      <c r="O2129">
        <v>5.6500000000000002E-2</v>
      </c>
      <c r="P2129" s="2" t="s">
        <v>1047</v>
      </c>
      <c r="Q2129" t="s">
        <v>5766</v>
      </c>
      <c r="R2129" t="s">
        <v>1044</v>
      </c>
      <c r="S2129" t="s">
        <v>1045</v>
      </c>
      <c r="T2129" t="s">
        <v>2088</v>
      </c>
      <c r="U2129">
        <v>3.360151203705755</v>
      </c>
      <c r="V2129" t="s">
        <v>1047</v>
      </c>
      <c r="W2129" t="s">
        <v>1047</v>
      </c>
    </row>
    <row r="2130" spans="1:23" x14ac:dyDescent="0.3">
      <c r="A2130" t="s">
        <v>1036</v>
      </c>
      <c r="B2130" t="s">
        <v>880</v>
      </c>
      <c r="C2130" t="s">
        <v>880</v>
      </c>
      <c r="D2130">
        <v>61162</v>
      </c>
      <c r="E2130" t="s">
        <v>8595</v>
      </c>
      <c r="F2130" t="s">
        <v>4265</v>
      </c>
      <c r="G2130" s="1" t="s">
        <v>8596</v>
      </c>
      <c r="H2130">
        <v>45815.6242399537</v>
      </c>
      <c r="I2130" t="s">
        <v>8597</v>
      </c>
      <c r="J2130">
        <v>80</v>
      </c>
      <c r="K2130" t="s">
        <v>17</v>
      </c>
      <c r="L2130" s="2" t="s">
        <v>18</v>
      </c>
      <c r="M2130" s="3">
        <v>56.5</v>
      </c>
      <c r="N2130">
        <v>1</v>
      </c>
      <c r="O2130">
        <v>5.6500000000000002E-2</v>
      </c>
      <c r="P2130" s="2" t="s">
        <v>1047</v>
      </c>
      <c r="Q2130" t="s">
        <v>5766</v>
      </c>
      <c r="R2130" t="s">
        <v>1044</v>
      </c>
      <c r="S2130" t="s">
        <v>1045</v>
      </c>
      <c r="T2130" t="s">
        <v>2088</v>
      </c>
      <c r="U2130">
        <v>3.358451736108691</v>
      </c>
      <c r="V2130" t="s">
        <v>1047</v>
      </c>
      <c r="W2130" t="s">
        <v>1047</v>
      </c>
    </row>
    <row r="2131" spans="1:23" x14ac:dyDescent="0.3">
      <c r="A2131" t="s">
        <v>1036</v>
      </c>
      <c r="B2131" t="s">
        <v>6604</v>
      </c>
      <c r="C2131" t="s">
        <v>6604</v>
      </c>
      <c r="D2131">
        <v>61256</v>
      </c>
      <c r="E2131" t="s">
        <v>8598</v>
      </c>
      <c r="F2131" t="s">
        <v>4311</v>
      </c>
      <c r="G2131" s="1" t="s">
        <v>1276</v>
      </c>
      <c r="H2131">
        <v>45815.623569039351</v>
      </c>
      <c r="I2131" t="s">
        <v>8599</v>
      </c>
      <c r="J2131">
        <v>80</v>
      </c>
      <c r="K2131" t="s">
        <v>17</v>
      </c>
      <c r="L2131" s="2" t="s">
        <v>18</v>
      </c>
      <c r="M2131" s="3">
        <v>51</v>
      </c>
      <c r="N2131">
        <v>1</v>
      </c>
      <c r="O2131">
        <v>5.0999999999999997E-2</v>
      </c>
      <c r="P2131" s="2" t="s">
        <v>1047</v>
      </c>
      <c r="Q2131" t="s">
        <v>8591</v>
      </c>
      <c r="R2131" t="s">
        <v>1044</v>
      </c>
      <c r="S2131" t="s">
        <v>1045</v>
      </c>
      <c r="T2131" t="s">
        <v>2073</v>
      </c>
      <c r="U2131">
        <v>2.39014195602067</v>
      </c>
      <c r="V2131" t="s">
        <v>1047</v>
      </c>
      <c r="W2131" t="s">
        <v>1047</v>
      </c>
    </row>
    <row r="2132" spans="1:23" x14ac:dyDescent="0.3">
      <c r="A2132" t="s">
        <v>1036</v>
      </c>
      <c r="B2132" t="s">
        <v>880</v>
      </c>
      <c r="C2132" t="s">
        <v>880</v>
      </c>
      <c r="D2132">
        <v>61162</v>
      </c>
      <c r="E2132" t="s">
        <v>8600</v>
      </c>
      <c r="F2132" t="s">
        <v>8601</v>
      </c>
      <c r="G2132" s="1" t="s">
        <v>8602</v>
      </c>
      <c r="H2132">
        <v>45815.540958425932</v>
      </c>
      <c r="I2132" t="s">
        <v>8603</v>
      </c>
      <c r="J2132">
        <v>80</v>
      </c>
      <c r="K2132" t="s">
        <v>17</v>
      </c>
      <c r="L2132" s="2" t="s">
        <v>18</v>
      </c>
      <c r="M2132" s="3">
        <v>56.5</v>
      </c>
      <c r="N2132">
        <v>1</v>
      </c>
      <c r="O2132">
        <v>5.6500000000000002E-2</v>
      </c>
      <c r="P2132" s="2" t="s">
        <v>1047</v>
      </c>
      <c r="Q2132" t="s">
        <v>8591</v>
      </c>
      <c r="R2132" t="s">
        <v>1044</v>
      </c>
      <c r="S2132" t="s">
        <v>1045</v>
      </c>
      <c r="T2132" t="s">
        <v>2111</v>
      </c>
      <c r="U2132">
        <v>4.3968180092633702</v>
      </c>
      <c r="V2132" t="s">
        <v>1047</v>
      </c>
      <c r="W2132" t="s">
        <v>1047</v>
      </c>
    </row>
    <row r="2133" spans="1:23" x14ac:dyDescent="0.3">
      <c r="A2133" t="s">
        <v>1036</v>
      </c>
      <c r="B2133" t="s">
        <v>880</v>
      </c>
      <c r="C2133" t="s">
        <v>880</v>
      </c>
      <c r="D2133">
        <v>59894</v>
      </c>
      <c r="E2133" t="s">
        <v>8604</v>
      </c>
      <c r="F2133" t="s">
        <v>7318</v>
      </c>
      <c r="G2133" s="1" t="s">
        <v>8605</v>
      </c>
      <c r="H2133">
        <v>45815.477380208336</v>
      </c>
      <c r="I2133" t="s">
        <v>8606</v>
      </c>
      <c r="J2133">
        <v>80</v>
      </c>
      <c r="K2133" t="s">
        <v>17</v>
      </c>
      <c r="L2133" s="2" t="s">
        <v>18</v>
      </c>
      <c r="M2133" s="3">
        <v>56.5</v>
      </c>
      <c r="N2133">
        <v>1</v>
      </c>
      <c r="O2133">
        <v>5.6500000000000002E-2</v>
      </c>
      <c r="P2133" s="2" t="s">
        <v>1047</v>
      </c>
      <c r="Q2133" t="s">
        <v>8591</v>
      </c>
      <c r="R2133" t="s">
        <v>1044</v>
      </c>
      <c r="S2133" t="s">
        <v>1045</v>
      </c>
      <c r="T2133" t="s">
        <v>2073</v>
      </c>
      <c r="U2133">
        <v>2.9597037152780099</v>
      </c>
      <c r="V2133" t="s">
        <v>1047</v>
      </c>
      <c r="W2133" t="s">
        <v>1047</v>
      </c>
    </row>
    <row r="2134" spans="1:23" x14ac:dyDescent="0.3">
      <c r="A2134" t="s">
        <v>1036</v>
      </c>
      <c r="B2134" t="s">
        <v>100</v>
      </c>
      <c r="C2134" t="s">
        <v>100</v>
      </c>
      <c r="D2134">
        <v>55368</v>
      </c>
      <c r="E2134" t="s">
        <v>8607</v>
      </c>
      <c r="F2134" t="s">
        <v>5709</v>
      </c>
      <c r="G2134" s="1" t="s">
        <v>6293</v>
      </c>
      <c r="H2134">
        <v>45815.387066539348</v>
      </c>
      <c r="I2134" t="s">
        <v>8608</v>
      </c>
      <c r="J2134">
        <v>80</v>
      </c>
      <c r="K2134" t="s">
        <v>17</v>
      </c>
      <c r="L2134" s="2" t="s">
        <v>18</v>
      </c>
      <c r="M2134" s="3">
        <v>36.299999999999997</v>
      </c>
      <c r="N2134">
        <v>1</v>
      </c>
      <c r="O2134">
        <v>3.6299999999999999E-2</v>
      </c>
      <c r="P2134" s="2" t="s">
        <v>1655</v>
      </c>
      <c r="Q2134" t="s">
        <v>5766</v>
      </c>
      <c r="R2134" t="s">
        <v>1044</v>
      </c>
      <c r="S2134" t="s">
        <v>1045</v>
      </c>
      <c r="T2134" t="s">
        <v>2088</v>
      </c>
      <c r="U2134">
        <v>3.1287301273114281</v>
      </c>
      <c r="V2134" t="s">
        <v>1047</v>
      </c>
      <c r="W2134" t="s">
        <v>1047</v>
      </c>
    </row>
    <row r="2135" spans="1:23" x14ac:dyDescent="0.3">
      <c r="A2135" t="s">
        <v>1036</v>
      </c>
      <c r="B2135" t="s">
        <v>100</v>
      </c>
      <c r="C2135" t="s">
        <v>100</v>
      </c>
      <c r="D2135">
        <v>50482</v>
      </c>
      <c r="E2135" t="s">
        <v>8609</v>
      </c>
      <c r="F2135" t="s">
        <v>5709</v>
      </c>
      <c r="G2135" s="1" t="s">
        <v>8610</v>
      </c>
      <c r="H2135">
        <v>45815.386794513892</v>
      </c>
      <c r="I2135" t="s">
        <v>8611</v>
      </c>
      <c r="J2135">
        <v>70</v>
      </c>
      <c r="K2135" t="s">
        <v>17</v>
      </c>
      <c r="L2135" s="2" t="s">
        <v>18</v>
      </c>
      <c r="M2135" s="3">
        <v>36.299999999999997</v>
      </c>
      <c r="N2135">
        <v>1</v>
      </c>
      <c r="O2135">
        <v>3.6299999999999999E-2</v>
      </c>
      <c r="P2135" s="2" t="s">
        <v>1655</v>
      </c>
      <c r="Q2135" t="s">
        <v>5766</v>
      </c>
      <c r="R2135" t="s">
        <v>1044</v>
      </c>
      <c r="S2135" t="s">
        <v>1045</v>
      </c>
      <c r="T2135" t="s">
        <v>2073</v>
      </c>
      <c r="U2135">
        <v>2.6979663425881881</v>
      </c>
      <c r="V2135" t="s">
        <v>1047</v>
      </c>
      <c r="W2135" t="s">
        <v>1047</v>
      </c>
    </row>
    <row r="2136" spans="1:23" x14ac:dyDescent="0.3">
      <c r="A2136" t="s">
        <v>1036</v>
      </c>
      <c r="B2136" t="s">
        <v>100</v>
      </c>
      <c r="C2136" t="s">
        <v>100</v>
      </c>
      <c r="D2136">
        <v>56618</v>
      </c>
      <c r="E2136" t="s">
        <v>8612</v>
      </c>
      <c r="F2136" t="s">
        <v>2069</v>
      </c>
      <c r="G2136" s="1" t="s">
        <v>1913</v>
      </c>
      <c r="H2136">
        <v>45815.386489594908</v>
      </c>
      <c r="I2136" t="s">
        <v>8613</v>
      </c>
      <c r="J2136">
        <v>80</v>
      </c>
      <c r="K2136" t="s">
        <v>17</v>
      </c>
      <c r="L2136" s="2" t="s">
        <v>18</v>
      </c>
      <c r="M2136" s="3">
        <v>36.299999999999997</v>
      </c>
      <c r="N2136">
        <v>1</v>
      </c>
      <c r="O2136">
        <v>3.6299999999999999E-2</v>
      </c>
      <c r="P2136" s="2" t="s">
        <v>1655</v>
      </c>
      <c r="Q2136" t="s">
        <v>5766</v>
      </c>
      <c r="R2136" t="s">
        <v>1044</v>
      </c>
      <c r="S2136" t="s">
        <v>1045</v>
      </c>
      <c r="T2136" t="s">
        <v>2073</v>
      </c>
      <c r="U2136">
        <v>2.6534573379612989</v>
      </c>
      <c r="V2136" t="s">
        <v>1047</v>
      </c>
      <c r="W2136" t="s">
        <v>1047</v>
      </c>
    </row>
    <row r="2137" spans="1:23" x14ac:dyDescent="0.3">
      <c r="A2137" t="s">
        <v>1036</v>
      </c>
      <c r="B2137" t="s">
        <v>100</v>
      </c>
      <c r="C2137" t="s">
        <v>100</v>
      </c>
      <c r="D2137">
        <v>60437</v>
      </c>
      <c r="E2137" t="s">
        <v>8614</v>
      </c>
      <c r="F2137" t="s">
        <v>2069</v>
      </c>
      <c r="G2137" s="1" t="s">
        <v>2844</v>
      </c>
      <c r="H2137">
        <v>45815.386192812497</v>
      </c>
      <c r="I2137" t="s">
        <v>8615</v>
      </c>
      <c r="J2137">
        <v>80</v>
      </c>
      <c r="K2137" t="s">
        <v>17</v>
      </c>
      <c r="L2137" s="2" t="s">
        <v>18</v>
      </c>
      <c r="M2137" s="3">
        <v>36.299999999999997</v>
      </c>
      <c r="N2137">
        <v>1</v>
      </c>
      <c r="O2137">
        <v>3.6299999999999999E-2</v>
      </c>
      <c r="P2137" s="2" t="s">
        <v>1655</v>
      </c>
      <c r="Q2137" t="s">
        <v>5766</v>
      </c>
      <c r="R2137" t="s">
        <v>1044</v>
      </c>
      <c r="S2137" t="s">
        <v>1045</v>
      </c>
      <c r="T2137" t="s">
        <v>2073</v>
      </c>
      <c r="U2137">
        <v>2.4532507754629478</v>
      </c>
      <c r="V2137" t="s">
        <v>1047</v>
      </c>
      <c r="W2137" t="s">
        <v>1047</v>
      </c>
    </row>
    <row r="2138" spans="1:23" x14ac:dyDescent="0.3">
      <c r="A2138" t="s">
        <v>1036</v>
      </c>
      <c r="B2138" t="s">
        <v>100</v>
      </c>
      <c r="C2138" t="s">
        <v>100</v>
      </c>
      <c r="D2138">
        <v>50482</v>
      </c>
      <c r="E2138" t="s">
        <v>8616</v>
      </c>
      <c r="F2138" t="s">
        <v>4277</v>
      </c>
      <c r="G2138" s="1" t="s">
        <v>8617</v>
      </c>
      <c r="H2138">
        <v>45815.385936736107</v>
      </c>
      <c r="I2138" t="s">
        <v>8618</v>
      </c>
      <c r="J2138">
        <v>70</v>
      </c>
      <c r="K2138" t="s">
        <v>17</v>
      </c>
      <c r="L2138" s="2" t="s">
        <v>18</v>
      </c>
      <c r="M2138" s="3">
        <v>36.299999999999997</v>
      </c>
      <c r="N2138">
        <v>1</v>
      </c>
      <c r="O2138">
        <v>3.6299999999999999E-2</v>
      </c>
      <c r="P2138" s="2" t="s">
        <v>1655</v>
      </c>
      <c r="Q2138" t="s">
        <v>5766</v>
      </c>
      <c r="R2138" t="s">
        <v>1044</v>
      </c>
      <c r="S2138" t="s">
        <v>1045</v>
      </c>
      <c r="T2138" t="s">
        <v>2073</v>
      </c>
      <c r="U2138">
        <v>2.7011217592589669</v>
      </c>
      <c r="V2138" t="s">
        <v>1047</v>
      </c>
      <c r="W2138" t="s">
        <v>1047</v>
      </c>
    </row>
    <row r="2139" spans="1:23" x14ac:dyDescent="0.3">
      <c r="A2139" t="s">
        <v>1036</v>
      </c>
      <c r="B2139" t="s">
        <v>100</v>
      </c>
      <c r="C2139" t="s">
        <v>100</v>
      </c>
      <c r="D2139">
        <v>55368</v>
      </c>
      <c r="E2139" t="s">
        <v>8619</v>
      </c>
      <c r="F2139" t="s">
        <v>7318</v>
      </c>
      <c r="G2139" s="1" t="s">
        <v>5222</v>
      </c>
      <c r="H2139">
        <v>45815.385580995367</v>
      </c>
      <c r="I2139" t="s">
        <v>8620</v>
      </c>
      <c r="J2139">
        <v>80</v>
      </c>
      <c r="K2139" t="s">
        <v>17</v>
      </c>
      <c r="L2139" s="2" t="s">
        <v>18</v>
      </c>
      <c r="M2139" s="3">
        <v>36.299999999999997</v>
      </c>
      <c r="N2139">
        <v>1</v>
      </c>
      <c r="O2139">
        <v>3.6299999999999999E-2</v>
      </c>
      <c r="P2139" s="2" t="s">
        <v>1655</v>
      </c>
      <c r="Q2139" t="s">
        <v>5766</v>
      </c>
      <c r="R2139" t="s">
        <v>1044</v>
      </c>
      <c r="S2139" t="s">
        <v>1045</v>
      </c>
      <c r="T2139" t="s">
        <v>2088</v>
      </c>
      <c r="U2139">
        <v>3.022357847221429</v>
      </c>
      <c r="V2139" t="s">
        <v>1047</v>
      </c>
      <c r="W2139" t="s">
        <v>1047</v>
      </c>
    </row>
    <row r="2140" spans="1:23" x14ac:dyDescent="0.3">
      <c r="A2140" t="s">
        <v>1036</v>
      </c>
      <c r="B2140" t="s">
        <v>100</v>
      </c>
      <c r="C2140" t="s">
        <v>100</v>
      </c>
      <c r="D2140">
        <v>60437</v>
      </c>
      <c r="E2140" t="s">
        <v>8621</v>
      </c>
      <c r="F2140" t="s">
        <v>2069</v>
      </c>
      <c r="G2140" s="1" t="s">
        <v>4782</v>
      </c>
      <c r="H2140">
        <v>45815.38457347222</v>
      </c>
      <c r="I2140" t="s">
        <v>8622</v>
      </c>
      <c r="J2140">
        <v>80</v>
      </c>
      <c r="K2140" t="s">
        <v>17</v>
      </c>
      <c r="L2140" s="2" t="s">
        <v>18</v>
      </c>
      <c r="M2140" s="3">
        <v>36.299999999999997</v>
      </c>
      <c r="N2140">
        <v>1</v>
      </c>
      <c r="O2140">
        <v>3.6299999999999999E-2</v>
      </c>
      <c r="P2140" s="2" t="s">
        <v>1655</v>
      </c>
      <c r="Q2140" t="s">
        <v>5766</v>
      </c>
      <c r="R2140" t="s">
        <v>1044</v>
      </c>
      <c r="S2140" t="s">
        <v>1045</v>
      </c>
      <c r="T2140" t="s">
        <v>2073</v>
      </c>
      <c r="U2140">
        <v>2.4538175694469828</v>
      </c>
      <c r="V2140" t="s">
        <v>1047</v>
      </c>
      <c r="W2140" t="s">
        <v>1047</v>
      </c>
    </row>
    <row r="2141" spans="1:23" x14ac:dyDescent="0.3">
      <c r="A2141" t="s">
        <v>1036</v>
      </c>
      <c r="B2141" t="s">
        <v>712</v>
      </c>
      <c r="C2141" t="s">
        <v>712</v>
      </c>
      <c r="D2141">
        <v>52059</v>
      </c>
      <c r="E2141" t="s">
        <v>8623</v>
      </c>
      <c r="F2141" t="s">
        <v>7323</v>
      </c>
      <c r="G2141" s="1" t="s">
        <v>2382</v>
      </c>
      <c r="H2141">
        <v>45815.373222557871</v>
      </c>
      <c r="I2141" t="s">
        <v>8624</v>
      </c>
      <c r="J2141">
        <v>70</v>
      </c>
      <c r="K2141" t="s">
        <v>17</v>
      </c>
      <c r="L2141" s="2" t="s">
        <v>18</v>
      </c>
      <c r="M2141" s="3">
        <v>107.2</v>
      </c>
      <c r="N2141">
        <v>1</v>
      </c>
      <c r="O2141">
        <v>0.1072</v>
      </c>
      <c r="P2141" s="2" t="s">
        <v>2092</v>
      </c>
      <c r="Q2141" t="s">
        <v>5766</v>
      </c>
      <c r="R2141" t="s">
        <v>1044</v>
      </c>
      <c r="S2141" t="s">
        <v>1045</v>
      </c>
      <c r="T2141" t="s">
        <v>2073</v>
      </c>
      <c r="U2141">
        <v>2.6402094212971861</v>
      </c>
      <c r="V2141" t="s">
        <v>1047</v>
      </c>
      <c r="W2141" t="s">
        <v>1047</v>
      </c>
    </row>
    <row r="2142" spans="1:23" x14ac:dyDescent="0.3">
      <c r="A2142" t="s">
        <v>1036</v>
      </c>
      <c r="B2142" t="s">
        <v>712</v>
      </c>
      <c r="C2142" t="s">
        <v>712</v>
      </c>
      <c r="D2142">
        <v>59800</v>
      </c>
      <c r="E2142" t="s">
        <v>8625</v>
      </c>
      <c r="F2142" t="s">
        <v>4290</v>
      </c>
      <c r="G2142" s="1" t="s">
        <v>3121</v>
      </c>
      <c r="H2142">
        <v>45815.371513090278</v>
      </c>
      <c r="I2142" t="s">
        <v>8626</v>
      </c>
      <c r="J2142">
        <v>80</v>
      </c>
      <c r="K2142" t="s">
        <v>17</v>
      </c>
      <c r="L2142" s="2" t="s">
        <v>18</v>
      </c>
      <c r="M2142" s="3">
        <v>107.2</v>
      </c>
      <c r="N2142">
        <v>1</v>
      </c>
      <c r="O2142">
        <v>0.1072</v>
      </c>
      <c r="P2142" s="2" t="s">
        <v>2092</v>
      </c>
      <c r="Q2142" t="s">
        <v>5766</v>
      </c>
      <c r="R2142" t="s">
        <v>1044</v>
      </c>
      <c r="S2142" t="s">
        <v>1045</v>
      </c>
      <c r="T2142" t="s">
        <v>2073</v>
      </c>
      <c r="U2142">
        <v>2.7925717824109602</v>
      </c>
      <c r="V2142" t="s">
        <v>1047</v>
      </c>
      <c r="W2142" t="s">
        <v>1047</v>
      </c>
    </row>
    <row r="2143" spans="1:23" x14ac:dyDescent="0.3">
      <c r="A2143" t="s">
        <v>1036</v>
      </c>
      <c r="B2143" t="s">
        <v>880</v>
      </c>
      <c r="C2143" t="s">
        <v>880</v>
      </c>
      <c r="D2143">
        <v>59894</v>
      </c>
      <c r="E2143" t="s">
        <v>8627</v>
      </c>
      <c r="F2143" t="s">
        <v>5462</v>
      </c>
      <c r="G2143" s="1" t="s">
        <v>8628</v>
      </c>
      <c r="H2143">
        <v>45815.34554657407</v>
      </c>
      <c r="I2143" t="s">
        <v>8629</v>
      </c>
      <c r="J2143">
        <v>80</v>
      </c>
      <c r="K2143" t="s">
        <v>17</v>
      </c>
      <c r="L2143" s="2" t="s">
        <v>18</v>
      </c>
      <c r="M2143" s="3">
        <v>56.5</v>
      </c>
      <c r="N2143">
        <v>1</v>
      </c>
      <c r="O2143">
        <v>5.6500000000000002E-2</v>
      </c>
      <c r="P2143" s="2" t="s">
        <v>1047</v>
      </c>
      <c r="Q2143" t="s">
        <v>8591</v>
      </c>
      <c r="R2143" t="s">
        <v>1044</v>
      </c>
      <c r="S2143" t="s">
        <v>1045</v>
      </c>
      <c r="T2143" t="s">
        <v>1333</v>
      </c>
      <c r="U2143">
        <v>50.794647719907523</v>
      </c>
      <c r="V2143" t="s">
        <v>1047</v>
      </c>
      <c r="W2143" t="s">
        <v>1047</v>
      </c>
    </row>
    <row r="2144" spans="1:23" x14ac:dyDescent="0.3">
      <c r="A2144" t="s">
        <v>1036</v>
      </c>
      <c r="B2144" t="s">
        <v>104</v>
      </c>
      <c r="C2144" t="s">
        <v>104</v>
      </c>
      <c r="D2144">
        <v>56516</v>
      </c>
      <c r="E2144" t="s">
        <v>8630</v>
      </c>
      <c r="F2144" t="s">
        <v>8543</v>
      </c>
      <c r="G2144" s="1" t="s">
        <v>8631</v>
      </c>
      <c r="H2144">
        <v>45815.254529085651</v>
      </c>
      <c r="I2144" t="s">
        <v>8632</v>
      </c>
      <c r="J2144">
        <v>80</v>
      </c>
      <c r="K2144" t="s">
        <v>17</v>
      </c>
      <c r="L2144" s="2" t="s">
        <v>18</v>
      </c>
      <c r="M2144" s="3">
        <v>316.8</v>
      </c>
      <c r="N2144">
        <v>1</v>
      </c>
      <c r="O2144">
        <v>0.31680000000000003</v>
      </c>
      <c r="P2144" s="2" t="s">
        <v>1796</v>
      </c>
      <c r="Q2144" t="s">
        <v>8188</v>
      </c>
      <c r="R2144" t="s">
        <v>1044</v>
      </c>
      <c r="S2144" t="s">
        <v>1045</v>
      </c>
      <c r="T2144" t="s">
        <v>2088</v>
      </c>
      <c r="U2144">
        <v>3.23105458333157</v>
      </c>
      <c r="V2144" t="s">
        <v>1047</v>
      </c>
      <c r="W2144" t="s">
        <v>1047</v>
      </c>
    </row>
    <row r="2145" spans="1:23" x14ac:dyDescent="0.3">
      <c r="A2145" t="s">
        <v>1036</v>
      </c>
      <c r="B2145" t="s">
        <v>1011</v>
      </c>
      <c r="C2145" t="s">
        <v>1011</v>
      </c>
      <c r="D2145">
        <v>61221</v>
      </c>
      <c r="E2145" t="s">
        <v>8633</v>
      </c>
      <c r="F2145" t="s">
        <v>7323</v>
      </c>
      <c r="G2145" s="1" t="s">
        <v>2037</v>
      </c>
      <c r="H2145">
        <v>45815.235706342602</v>
      </c>
      <c r="I2145" t="s">
        <v>8634</v>
      </c>
      <c r="J2145">
        <v>80</v>
      </c>
      <c r="K2145" t="s">
        <v>17</v>
      </c>
      <c r="L2145" s="2" t="s">
        <v>18</v>
      </c>
      <c r="M2145" s="3">
        <v>69</v>
      </c>
      <c r="N2145">
        <v>1</v>
      </c>
      <c r="O2145">
        <v>6.9000000000000006E-2</v>
      </c>
      <c r="P2145" s="2" t="s">
        <v>1047</v>
      </c>
      <c r="Q2145" t="s">
        <v>8188</v>
      </c>
      <c r="R2145" t="s">
        <v>1044</v>
      </c>
      <c r="S2145" t="s">
        <v>1045</v>
      </c>
      <c r="T2145" t="s">
        <v>2073</v>
      </c>
      <c r="U2145">
        <v>2.662747060181573</v>
      </c>
      <c r="V2145" t="s">
        <v>1047</v>
      </c>
      <c r="W2145" t="s">
        <v>1047</v>
      </c>
    </row>
    <row r="2146" spans="1:23" x14ac:dyDescent="0.3">
      <c r="A2146" t="s">
        <v>1036</v>
      </c>
      <c r="B2146" t="s">
        <v>1011</v>
      </c>
      <c r="C2146" t="s">
        <v>1011</v>
      </c>
      <c r="D2146">
        <v>61221</v>
      </c>
      <c r="E2146" t="s">
        <v>8635</v>
      </c>
      <c r="F2146" t="s">
        <v>7323</v>
      </c>
      <c r="G2146" s="1" t="s">
        <v>2714</v>
      </c>
      <c r="H2146">
        <v>45815.234688263889</v>
      </c>
      <c r="I2146" t="s">
        <v>8636</v>
      </c>
      <c r="J2146">
        <v>80</v>
      </c>
      <c r="K2146" t="s">
        <v>17</v>
      </c>
      <c r="L2146" s="2" t="s">
        <v>18</v>
      </c>
      <c r="M2146" s="3">
        <v>69</v>
      </c>
      <c r="N2146">
        <v>1</v>
      </c>
      <c r="O2146">
        <v>6.9000000000000006E-2</v>
      </c>
      <c r="P2146" s="2" t="s">
        <v>1047</v>
      </c>
      <c r="Q2146" t="s">
        <v>8188</v>
      </c>
      <c r="R2146" t="s">
        <v>1044</v>
      </c>
      <c r="S2146" t="s">
        <v>1045</v>
      </c>
      <c r="T2146" t="s">
        <v>2073</v>
      </c>
      <c r="U2146">
        <v>2.610207789351989</v>
      </c>
      <c r="V2146" t="s">
        <v>1047</v>
      </c>
      <c r="W2146" t="s">
        <v>1047</v>
      </c>
    </row>
    <row r="2147" spans="1:23" x14ac:dyDescent="0.3">
      <c r="A2147" t="s">
        <v>1036</v>
      </c>
      <c r="B2147" t="s">
        <v>712</v>
      </c>
      <c r="C2147" t="s">
        <v>712</v>
      </c>
      <c r="D2147">
        <v>52059</v>
      </c>
      <c r="E2147" t="s">
        <v>8637</v>
      </c>
      <c r="F2147" t="s">
        <v>7313</v>
      </c>
      <c r="G2147" s="1" t="s">
        <v>5965</v>
      </c>
      <c r="H2147">
        <v>45815.176153541674</v>
      </c>
      <c r="I2147" t="s">
        <v>8638</v>
      </c>
      <c r="J2147">
        <v>70</v>
      </c>
      <c r="K2147" t="s">
        <v>17</v>
      </c>
      <c r="L2147" s="2" t="s">
        <v>18</v>
      </c>
      <c r="M2147" s="3">
        <v>107.2</v>
      </c>
      <c r="N2147">
        <v>1</v>
      </c>
      <c r="O2147">
        <v>0.1072</v>
      </c>
      <c r="P2147" s="2" t="s">
        <v>2092</v>
      </c>
      <c r="Q2147" t="s">
        <v>8188</v>
      </c>
      <c r="R2147" t="s">
        <v>1044</v>
      </c>
      <c r="S2147" t="s">
        <v>1045</v>
      </c>
      <c r="T2147" t="s">
        <v>2073</v>
      </c>
      <c r="U2147">
        <v>2.6819168402798819</v>
      </c>
      <c r="V2147" t="s">
        <v>1047</v>
      </c>
      <c r="W2147" t="s">
        <v>1047</v>
      </c>
    </row>
    <row r="2148" spans="1:23" x14ac:dyDescent="0.3">
      <c r="A2148" t="s">
        <v>1036</v>
      </c>
      <c r="B2148" t="s">
        <v>880</v>
      </c>
      <c r="C2148" t="s">
        <v>880</v>
      </c>
      <c r="D2148">
        <v>59894</v>
      </c>
      <c r="E2148" t="s">
        <v>8639</v>
      </c>
      <c r="F2148" t="s">
        <v>5712</v>
      </c>
      <c r="G2148" s="1" t="s">
        <v>8640</v>
      </c>
      <c r="H2148">
        <v>45815.087129328713</v>
      </c>
      <c r="I2148" t="s">
        <v>8641</v>
      </c>
      <c r="J2148">
        <v>80</v>
      </c>
      <c r="K2148" t="s">
        <v>17</v>
      </c>
      <c r="L2148" s="2" t="s">
        <v>18</v>
      </c>
      <c r="M2148" s="3">
        <v>56.5</v>
      </c>
      <c r="N2148">
        <v>1</v>
      </c>
      <c r="O2148">
        <v>5.6500000000000002E-2</v>
      </c>
      <c r="P2148" s="2" t="s">
        <v>1047</v>
      </c>
      <c r="Q2148" t="s">
        <v>8188</v>
      </c>
      <c r="R2148" t="s">
        <v>1044</v>
      </c>
      <c r="S2148" t="s">
        <v>1045</v>
      </c>
      <c r="T2148" t="s">
        <v>2073</v>
      </c>
      <c r="U2148">
        <v>2.8180930208327482</v>
      </c>
      <c r="V2148" t="s">
        <v>1047</v>
      </c>
      <c r="W2148" t="s">
        <v>1047</v>
      </c>
    </row>
    <row r="2149" spans="1:23" x14ac:dyDescent="0.3">
      <c r="A2149" t="s">
        <v>1036</v>
      </c>
      <c r="B2149" t="s">
        <v>880</v>
      </c>
      <c r="C2149" t="s">
        <v>880</v>
      </c>
      <c r="D2149">
        <v>59894</v>
      </c>
      <c r="E2149" t="s">
        <v>8642</v>
      </c>
      <c r="F2149" t="s">
        <v>5712</v>
      </c>
      <c r="G2149" s="1" t="s">
        <v>8643</v>
      </c>
      <c r="H2149">
        <v>45815.085209386583</v>
      </c>
      <c r="I2149" t="s">
        <v>8644</v>
      </c>
      <c r="J2149">
        <v>80</v>
      </c>
      <c r="K2149" t="s">
        <v>17</v>
      </c>
      <c r="L2149" s="2" t="s">
        <v>18</v>
      </c>
      <c r="M2149" s="3">
        <v>56.5</v>
      </c>
      <c r="N2149">
        <v>1</v>
      </c>
      <c r="O2149">
        <v>5.6500000000000002E-2</v>
      </c>
      <c r="P2149" s="2" t="s">
        <v>1047</v>
      </c>
      <c r="Q2149" t="s">
        <v>8188</v>
      </c>
      <c r="R2149" t="s">
        <v>1044</v>
      </c>
      <c r="S2149" t="s">
        <v>1045</v>
      </c>
      <c r="T2149" t="s">
        <v>2073</v>
      </c>
      <c r="U2149">
        <v>2.8173542361109871</v>
      </c>
      <c r="V2149" t="s">
        <v>1047</v>
      </c>
      <c r="W2149" t="s">
        <v>1047</v>
      </c>
    </row>
    <row r="2150" spans="1:23" x14ac:dyDescent="0.3">
      <c r="A2150" t="s">
        <v>1036</v>
      </c>
      <c r="B2150" t="s">
        <v>880</v>
      </c>
      <c r="C2150" t="s">
        <v>880</v>
      </c>
      <c r="D2150">
        <v>61162</v>
      </c>
      <c r="E2150" t="s">
        <v>8645</v>
      </c>
      <c r="F2150" t="s">
        <v>5682</v>
      </c>
      <c r="G2150" s="1" t="s">
        <v>8646</v>
      </c>
      <c r="H2150">
        <v>45815.082510601853</v>
      </c>
      <c r="I2150" t="s">
        <v>8647</v>
      </c>
      <c r="J2150">
        <v>80</v>
      </c>
      <c r="K2150" t="s">
        <v>17</v>
      </c>
      <c r="L2150" s="2" t="s">
        <v>18</v>
      </c>
      <c r="M2150" s="3">
        <v>56.5</v>
      </c>
      <c r="N2150">
        <v>1</v>
      </c>
      <c r="O2150">
        <v>5.6500000000000002E-2</v>
      </c>
      <c r="P2150" s="2" t="s">
        <v>1047</v>
      </c>
      <c r="Q2150" t="s">
        <v>8188</v>
      </c>
      <c r="R2150" t="s">
        <v>1044</v>
      </c>
      <c r="S2150" t="s">
        <v>1045</v>
      </c>
      <c r="T2150" t="s">
        <v>2088</v>
      </c>
      <c r="U2150">
        <v>3.175407118054864</v>
      </c>
      <c r="V2150" t="s">
        <v>1047</v>
      </c>
      <c r="W2150" t="s">
        <v>1047</v>
      </c>
    </row>
    <row r="2151" spans="1:23" x14ac:dyDescent="0.3">
      <c r="A2151" t="s">
        <v>1036</v>
      </c>
      <c r="B2151" t="s">
        <v>728</v>
      </c>
      <c r="C2151" t="s">
        <v>728</v>
      </c>
      <c r="D2151">
        <v>61078</v>
      </c>
      <c r="E2151" t="s">
        <v>8648</v>
      </c>
      <c r="F2151" t="s">
        <v>7354</v>
      </c>
      <c r="G2151" s="1" t="s">
        <v>8649</v>
      </c>
      <c r="H2151">
        <v>45815.079708124998</v>
      </c>
      <c r="I2151" t="s">
        <v>8650</v>
      </c>
      <c r="J2151">
        <v>80</v>
      </c>
      <c r="K2151" t="s">
        <v>17</v>
      </c>
      <c r="L2151" s="2" t="s">
        <v>18</v>
      </c>
      <c r="M2151" s="3">
        <v>75.5</v>
      </c>
      <c r="N2151">
        <v>1</v>
      </c>
      <c r="O2151">
        <v>7.5499999999999998E-2</v>
      </c>
      <c r="P2151" s="2" t="s">
        <v>1047</v>
      </c>
      <c r="Q2151" t="s">
        <v>8188</v>
      </c>
      <c r="R2151" t="s">
        <v>1044</v>
      </c>
      <c r="S2151" t="s">
        <v>1045</v>
      </c>
      <c r="T2151" t="s">
        <v>2088</v>
      </c>
      <c r="U2151">
        <v>3.044798275463108</v>
      </c>
      <c r="V2151" t="s">
        <v>1047</v>
      </c>
      <c r="W2151" t="s">
        <v>1047</v>
      </c>
    </row>
    <row r="2152" spans="1:23" x14ac:dyDescent="0.3">
      <c r="A2152" t="s">
        <v>1036</v>
      </c>
      <c r="B2152" t="s">
        <v>104</v>
      </c>
      <c r="C2152" t="s">
        <v>104</v>
      </c>
      <c r="D2152">
        <v>56516</v>
      </c>
      <c r="E2152" t="s">
        <v>8651</v>
      </c>
      <c r="F2152" t="s">
        <v>2100</v>
      </c>
      <c r="G2152" s="1" t="s">
        <v>5517</v>
      </c>
      <c r="H2152">
        <v>45815.068946296298</v>
      </c>
      <c r="I2152" t="s">
        <v>8652</v>
      </c>
      <c r="J2152">
        <v>80</v>
      </c>
      <c r="K2152" t="s">
        <v>17</v>
      </c>
      <c r="L2152" s="2" t="s">
        <v>18</v>
      </c>
      <c r="M2152" s="3">
        <v>316.8</v>
      </c>
      <c r="N2152">
        <v>1</v>
      </c>
      <c r="O2152">
        <v>0.31680000000000003</v>
      </c>
      <c r="P2152" s="2" t="s">
        <v>1796</v>
      </c>
      <c r="Q2152" t="s">
        <v>8188</v>
      </c>
      <c r="R2152" t="s">
        <v>1044</v>
      </c>
      <c r="S2152" t="s">
        <v>1045</v>
      </c>
      <c r="T2152" t="s">
        <v>2088</v>
      </c>
      <c r="U2152">
        <v>3.2336146990710408</v>
      </c>
      <c r="V2152" t="s">
        <v>1047</v>
      </c>
      <c r="W2152" t="s">
        <v>1047</v>
      </c>
    </row>
    <row r="2153" spans="1:23" x14ac:dyDescent="0.3">
      <c r="A2153" t="s">
        <v>1036</v>
      </c>
      <c r="B2153" t="s">
        <v>880</v>
      </c>
      <c r="C2153" t="s">
        <v>880</v>
      </c>
      <c r="D2153">
        <v>61162</v>
      </c>
      <c r="E2153" t="s">
        <v>8653</v>
      </c>
      <c r="F2153" t="s">
        <v>8273</v>
      </c>
      <c r="G2153" s="1" t="s">
        <v>8654</v>
      </c>
      <c r="H2153">
        <v>45815.00464608796</v>
      </c>
      <c r="I2153" t="s">
        <v>8655</v>
      </c>
      <c r="J2153">
        <v>80</v>
      </c>
      <c r="K2153" t="s">
        <v>17</v>
      </c>
      <c r="L2153" s="2" t="s">
        <v>18</v>
      </c>
      <c r="M2153" s="3">
        <v>56.5</v>
      </c>
      <c r="N2153">
        <v>1</v>
      </c>
      <c r="O2153">
        <v>5.6500000000000002E-2</v>
      </c>
      <c r="P2153" s="2" t="s">
        <v>1047</v>
      </c>
      <c r="Q2153" t="s">
        <v>8206</v>
      </c>
      <c r="R2153" t="s">
        <v>1044</v>
      </c>
      <c r="S2153" t="s">
        <v>1045</v>
      </c>
      <c r="T2153" t="s">
        <v>2111</v>
      </c>
      <c r="U2153">
        <v>4.1736363888921906</v>
      </c>
      <c r="V2153" t="s">
        <v>1047</v>
      </c>
      <c r="W2153" t="s">
        <v>1047</v>
      </c>
    </row>
    <row r="2154" spans="1:23" x14ac:dyDescent="0.3">
      <c r="A2154" t="s">
        <v>1036</v>
      </c>
      <c r="B2154" t="s">
        <v>696</v>
      </c>
      <c r="C2154" t="s">
        <v>696</v>
      </c>
      <c r="D2154">
        <v>59002</v>
      </c>
      <c r="E2154" t="s">
        <v>8656</v>
      </c>
      <c r="F2154" t="s">
        <v>7334</v>
      </c>
      <c r="G2154" s="1" t="s">
        <v>2427</v>
      </c>
      <c r="H2154">
        <v>45814.987704097221</v>
      </c>
      <c r="I2154" t="s">
        <v>8657</v>
      </c>
      <c r="J2154">
        <v>80</v>
      </c>
      <c r="K2154" t="s">
        <v>17</v>
      </c>
      <c r="L2154" s="2" t="s">
        <v>18</v>
      </c>
      <c r="M2154" s="3">
        <v>102.8</v>
      </c>
      <c r="N2154">
        <v>1</v>
      </c>
      <c r="O2154">
        <v>0.1028</v>
      </c>
      <c r="P2154" s="2" t="s">
        <v>2521</v>
      </c>
      <c r="Q2154" t="s">
        <v>8496</v>
      </c>
      <c r="R2154" t="s">
        <v>1044</v>
      </c>
      <c r="S2154" t="s">
        <v>1105</v>
      </c>
      <c r="T2154" t="s">
        <v>2111</v>
      </c>
      <c r="U2154">
        <v>4.3085175462983898</v>
      </c>
      <c r="V2154" t="s">
        <v>1047</v>
      </c>
      <c r="W2154" t="s">
        <v>1047</v>
      </c>
    </row>
    <row r="2155" spans="1:23" x14ac:dyDescent="0.3">
      <c r="A2155" t="s">
        <v>1036</v>
      </c>
      <c r="B2155" t="s">
        <v>728</v>
      </c>
      <c r="C2155" t="s">
        <v>728</v>
      </c>
      <c r="D2155">
        <v>61078</v>
      </c>
      <c r="E2155" t="s">
        <v>8658</v>
      </c>
      <c r="F2155" t="s">
        <v>4301</v>
      </c>
      <c r="G2155" s="1" t="s">
        <v>8659</v>
      </c>
      <c r="H2155">
        <v>45814.961500474543</v>
      </c>
      <c r="I2155" t="s">
        <v>8660</v>
      </c>
      <c r="J2155">
        <v>80</v>
      </c>
      <c r="K2155" t="s">
        <v>17</v>
      </c>
      <c r="L2155" s="2" t="s">
        <v>18</v>
      </c>
      <c r="M2155" s="3">
        <v>75.5</v>
      </c>
      <c r="N2155">
        <v>1</v>
      </c>
      <c r="O2155">
        <v>7.5499999999999998E-2</v>
      </c>
      <c r="P2155" s="2" t="s">
        <v>1047</v>
      </c>
      <c r="Q2155" t="s">
        <v>8188</v>
      </c>
      <c r="R2155" t="s">
        <v>1044</v>
      </c>
      <c r="S2155" t="s">
        <v>1105</v>
      </c>
      <c r="T2155" t="s">
        <v>2088</v>
      </c>
      <c r="U2155">
        <v>3.6335124074103078</v>
      </c>
      <c r="V2155" t="s">
        <v>1047</v>
      </c>
      <c r="W2155" t="s">
        <v>1047</v>
      </c>
    </row>
    <row r="2156" spans="1:23" x14ac:dyDescent="0.3">
      <c r="A2156" t="s">
        <v>1036</v>
      </c>
      <c r="B2156" t="s">
        <v>728</v>
      </c>
      <c r="C2156" t="s">
        <v>728</v>
      </c>
      <c r="D2156">
        <v>61078</v>
      </c>
      <c r="E2156" t="s">
        <v>8661</v>
      </c>
      <c r="F2156" t="s">
        <v>5709</v>
      </c>
      <c r="G2156" s="1" t="s">
        <v>5630</v>
      </c>
      <c r="H2156">
        <v>45814.957502164347</v>
      </c>
      <c r="I2156" t="s">
        <v>8662</v>
      </c>
      <c r="J2156">
        <v>80</v>
      </c>
      <c r="K2156" t="s">
        <v>17</v>
      </c>
      <c r="L2156" s="2" t="s">
        <v>18</v>
      </c>
      <c r="M2156" s="3">
        <v>75.5</v>
      </c>
      <c r="N2156">
        <v>1</v>
      </c>
      <c r="O2156">
        <v>7.5499999999999998E-2</v>
      </c>
      <c r="P2156" s="2" t="s">
        <v>1047</v>
      </c>
      <c r="Q2156" t="s">
        <v>8188</v>
      </c>
      <c r="R2156" t="s">
        <v>1044</v>
      </c>
      <c r="S2156" t="s">
        <v>1105</v>
      </c>
      <c r="T2156" t="s">
        <v>2088</v>
      </c>
      <c r="U2156">
        <v>3.2361219560189061</v>
      </c>
      <c r="V2156" t="s">
        <v>1047</v>
      </c>
      <c r="W2156" t="s">
        <v>1047</v>
      </c>
    </row>
    <row r="2157" spans="1:23" x14ac:dyDescent="0.3">
      <c r="A2157" t="s">
        <v>1036</v>
      </c>
      <c r="B2157" t="s">
        <v>1011</v>
      </c>
      <c r="C2157" t="s">
        <v>1011</v>
      </c>
      <c r="D2157">
        <v>58714</v>
      </c>
      <c r="E2157" t="s">
        <v>8663</v>
      </c>
      <c r="F2157" t="s">
        <v>5709</v>
      </c>
      <c r="G2157" s="1" t="s">
        <v>3104</v>
      </c>
      <c r="H2157">
        <v>45814.954722314811</v>
      </c>
      <c r="I2157" t="s">
        <v>8664</v>
      </c>
      <c r="J2157">
        <v>80</v>
      </c>
      <c r="K2157" t="s">
        <v>17</v>
      </c>
      <c r="L2157" s="2" t="s">
        <v>18</v>
      </c>
      <c r="M2157" s="3">
        <v>69</v>
      </c>
      <c r="N2157">
        <v>1</v>
      </c>
      <c r="O2157">
        <v>6.9000000000000006E-2</v>
      </c>
      <c r="P2157" s="2" t="s">
        <v>1047</v>
      </c>
      <c r="Q2157" t="s">
        <v>8188</v>
      </c>
      <c r="R2157" t="s">
        <v>1044</v>
      </c>
      <c r="S2157" t="s">
        <v>1105</v>
      </c>
      <c r="T2157" t="s">
        <v>2088</v>
      </c>
      <c r="U2157">
        <v>3.2352434259228171</v>
      </c>
      <c r="V2157" t="s">
        <v>1047</v>
      </c>
      <c r="W2157" t="s">
        <v>1047</v>
      </c>
    </row>
    <row r="2158" spans="1:23" x14ac:dyDescent="0.3">
      <c r="A2158" t="s">
        <v>1036</v>
      </c>
      <c r="B2158" t="s">
        <v>880</v>
      </c>
      <c r="C2158" t="s">
        <v>880</v>
      </c>
      <c r="D2158">
        <v>59894</v>
      </c>
      <c r="E2158" t="s">
        <v>8665</v>
      </c>
      <c r="F2158" t="s">
        <v>5712</v>
      </c>
      <c r="G2158" s="1" t="s">
        <v>8666</v>
      </c>
      <c r="H2158">
        <v>45814.952637789349</v>
      </c>
      <c r="I2158" t="s">
        <v>8667</v>
      </c>
      <c r="J2158">
        <v>80</v>
      </c>
      <c r="K2158" t="s">
        <v>17</v>
      </c>
      <c r="L2158" s="2" t="s">
        <v>18</v>
      </c>
      <c r="M2158" s="3">
        <v>56.5</v>
      </c>
      <c r="N2158">
        <v>1</v>
      </c>
      <c r="O2158">
        <v>5.6500000000000002E-2</v>
      </c>
      <c r="P2158" s="2" t="s">
        <v>1047</v>
      </c>
      <c r="Q2158" t="s">
        <v>8188</v>
      </c>
      <c r="R2158" t="s">
        <v>1044</v>
      </c>
      <c r="S2158" t="s">
        <v>1105</v>
      </c>
      <c r="T2158" t="s">
        <v>2073</v>
      </c>
      <c r="U2158">
        <v>2.857595324072463</v>
      </c>
      <c r="V2158" t="s">
        <v>1047</v>
      </c>
      <c r="W2158" t="s">
        <v>1047</v>
      </c>
    </row>
    <row r="2159" spans="1:23" x14ac:dyDescent="0.3">
      <c r="A2159" t="s">
        <v>1036</v>
      </c>
      <c r="B2159" t="s">
        <v>880</v>
      </c>
      <c r="C2159" t="s">
        <v>880</v>
      </c>
      <c r="D2159">
        <v>59894</v>
      </c>
      <c r="E2159" t="s">
        <v>8668</v>
      </c>
      <c r="F2159" t="s">
        <v>7313</v>
      </c>
      <c r="G2159" s="1" t="s">
        <v>8669</v>
      </c>
      <c r="H2159">
        <v>45814.950390486112</v>
      </c>
      <c r="I2159" t="s">
        <v>8670</v>
      </c>
      <c r="J2159">
        <v>80</v>
      </c>
      <c r="K2159" t="s">
        <v>17</v>
      </c>
      <c r="L2159" s="2" t="s">
        <v>18</v>
      </c>
      <c r="M2159" s="3">
        <v>56.5</v>
      </c>
      <c r="N2159">
        <v>1</v>
      </c>
      <c r="O2159">
        <v>5.6500000000000002E-2</v>
      </c>
      <c r="P2159" s="2" t="s">
        <v>1047</v>
      </c>
      <c r="Q2159" t="s">
        <v>8188</v>
      </c>
      <c r="R2159" t="s">
        <v>1044</v>
      </c>
      <c r="S2159" t="s">
        <v>1105</v>
      </c>
      <c r="T2159" t="s">
        <v>2073</v>
      </c>
      <c r="U2159">
        <v>2.779660451386007</v>
      </c>
      <c r="V2159" t="s">
        <v>1047</v>
      </c>
      <c r="W2159" t="s">
        <v>1047</v>
      </c>
    </row>
    <row r="2160" spans="1:23" x14ac:dyDescent="0.3">
      <c r="A2160" t="s">
        <v>1036</v>
      </c>
      <c r="B2160" t="s">
        <v>880</v>
      </c>
      <c r="C2160" t="s">
        <v>880</v>
      </c>
      <c r="D2160">
        <v>59894</v>
      </c>
      <c r="E2160" t="s">
        <v>8671</v>
      </c>
      <c r="F2160" t="s">
        <v>7318</v>
      </c>
      <c r="G2160" s="1" t="s">
        <v>8672</v>
      </c>
      <c r="H2160">
        <v>45814.948022430559</v>
      </c>
      <c r="I2160" t="s">
        <v>8673</v>
      </c>
      <c r="J2160">
        <v>80</v>
      </c>
      <c r="K2160" t="s">
        <v>17</v>
      </c>
      <c r="L2160" s="2" t="s">
        <v>18</v>
      </c>
      <c r="M2160" s="3">
        <v>56.5</v>
      </c>
      <c r="N2160">
        <v>1</v>
      </c>
      <c r="O2160">
        <v>5.6500000000000002E-2</v>
      </c>
      <c r="P2160" s="2" t="s">
        <v>1047</v>
      </c>
      <c r="Q2160" t="s">
        <v>8188</v>
      </c>
      <c r="R2160" t="s">
        <v>1044</v>
      </c>
      <c r="S2160" t="s">
        <v>1105</v>
      </c>
      <c r="T2160" t="s">
        <v>2073</v>
      </c>
      <c r="U2160">
        <v>2.918617002316751</v>
      </c>
      <c r="V2160" t="s">
        <v>1047</v>
      </c>
      <c r="W2160" t="s">
        <v>1047</v>
      </c>
    </row>
    <row r="2161" spans="1:23" x14ac:dyDescent="0.3">
      <c r="A2161" t="s">
        <v>1036</v>
      </c>
      <c r="B2161" t="s">
        <v>1011</v>
      </c>
      <c r="C2161" t="s">
        <v>1011</v>
      </c>
      <c r="D2161">
        <v>61221</v>
      </c>
      <c r="E2161" t="s">
        <v>8674</v>
      </c>
      <c r="F2161" t="s">
        <v>5712</v>
      </c>
      <c r="G2161" s="1" t="s">
        <v>8675</v>
      </c>
      <c r="H2161">
        <v>45814.945154768517</v>
      </c>
      <c r="I2161" t="s">
        <v>8676</v>
      </c>
      <c r="J2161">
        <v>80</v>
      </c>
      <c r="K2161" t="s">
        <v>17</v>
      </c>
      <c r="L2161" s="2" t="s">
        <v>18</v>
      </c>
      <c r="M2161" s="3">
        <v>69</v>
      </c>
      <c r="N2161">
        <v>1</v>
      </c>
      <c r="O2161">
        <v>6.9000000000000006E-2</v>
      </c>
      <c r="P2161" s="2" t="s">
        <v>1047</v>
      </c>
      <c r="Q2161" t="s">
        <v>8188</v>
      </c>
      <c r="R2161" t="s">
        <v>1044</v>
      </c>
      <c r="S2161" t="s">
        <v>1105</v>
      </c>
      <c r="T2161" t="s">
        <v>2073</v>
      </c>
      <c r="U2161">
        <v>2.7696148263930809</v>
      </c>
      <c r="V2161" t="s">
        <v>1047</v>
      </c>
      <c r="W2161" t="s">
        <v>1047</v>
      </c>
    </row>
    <row r="2162" spans="1:23" x14ac:dyDescent="0.3">
      <c r="A2162" t="s">
        <v>1036</v>
      </c>
      <c r="B2162" t="s">
        <v>880</v>
      </c>
      <c r="C2162" t="s">
        <v>880</v>
      </c>
      <c r="D2162">
        <v>59894</v>
      </c>
      <c r="E2162" t="s">
        <v>8677</v>
      </c>
      <c r="F2162" t="s">
        <v>2376</v>
      </c>
      <c r="G2162" s="1" t="s">
        <v>8678</v>
      </c>
      <c r="H2162">
        <v>45814.931230671304</v>
      </c>
      <c r="I2162" t="s">
        <v>8679</v>
      </c>
      <c r="J2162">
        <v>80</v>
      </c>
      <c r="K2162" t="s">
        <v>17</v>
      </c>
      <c r="L2162" s="2" t="s">
        <v>18</v>
      </c>
      <c r="M2162" s="3">
        <v>56.5</v>
      </c>
      <c r="N2162">
        <v>1</v>
      </c>
      <c r="O2162">
        <v>5.6500000000000002E-2</v>
      </c>
      <c r="P2162" s="2" t="s">
        <v>1047</v>
      </c>
      <c r="Q2162" t="s">
        <v>8206</v>
      </c>
      <c r="R2162" t="s">
        <v>1044</v>
      </c>
      <c r="S2162" t="s">
        <v>1105</v>
      </c>
      <c r="T2162" t="s">
        <v>2088</v>
      </c>
      <c r="U2162">
        <v>3.6697345486099948</v>
      </c>
      <c r="V2162" t="s">
        <v>1047</v>
      </c>
      <c r="W2162" t="s">
        <v>1047</v>
      </c>
    </row>
    <row r="2163" spans="1:23" x14ac:dyDescent="0.3">
      <c r="A2163" t="s">
        <v>1036</v>
      </c>
      <c r="B2163" t="s">
        <v>880</v>
      </c>
      <c r="C2163" t="s">
        <v>880</v>
      </c>
      <c r="D2163">
        <v>59894</v>
      </c>
      <c r="E2163" t="s">
        <v>8680</v>
      </c>
      <c r="F2163" t="s">
        <v>7318</v>
      </c>
      <c r="G2163" s="1" t="s">
        <v>8681</v>
      </c>
      <c r="H2163">
        <v>45814.891722777778</v>
      </c>
      <c r="I2163" t="s">
        <v>8682</v>
      </c>
      <c r="J2163">
        <v>80</v>
      </c>
      <c r="K2163" t="s">
        <v>17</v>
      </c>
      <c r="L2163" s="2" t="s">
        <v>18</v>
      </c>
      <c r="M2163" s="3">
        <v>56.5</v>
      </c>
      <c r="N2163">
        <v>1</v>
      </c>
      <c r="O2163">
        <v>5.6500000000000002E-2</v>
      </c>
      <c r="P2163" s="2" t="s">
        <v>1047</v>
      </c>
      <c r="Q2163" t="s">
        <v>8188</v>
      </c>
      <c r="R2163" t="s">
        <v>1044</v>
      </c>
      <c r="S2163" t="s">
        <v>1105</v>
      </c>
      <c r="T2163" t="s">
        <v>2073</v>
      </c>
      <c r="U2163">
        <v>2.9175020254624542</v>
      </c>
      <c r="V2163" t="s">
        <v>1047</v>
      </c>
      <c r="W2163" t="s">
        <v>1047</v>
      </c>
    </row>
    <row r="2164" spans="1:23" x14ac:dyDescent="0.3">
      <c r="A2164" t="s">
        <v>1036</v>
      </c>
      <c r="B2164" t="s">
        <v>880</v>
      </c>
      <c r="C2164" t="s">
        <v>880</v>
      </c>
      <c r="D2164">
        <v>59894</v>
      </c>
      <c r="E2164" t="s">
        <v>8683</v>
      </c>
      <c r="F2164" t="s">
        <v>5682</v>
      </c>
      <c r="G2164" s="1" t="s">
        <v>8684</v>
      </c>
      <c r="H2164">
        <v>45814.884219363426</v>
      </c>
      <c r="I2164" t="s">
        <v>8685</v>
      </c>
      <c r="J2164">
        <v>80</v>
      </c>
      <c r="K2164" t="s">
        <v>17</v>
      </c>
      <c r="L2164" s="2" t="s">
        <v>18</v>
      </c>
      <c r="M2164" s="3">
        <v>56.5</v>
      </c>
      <c r="N2164">
        <v>1</v>
      </c>
      <c r="O2164">
        <v>5.6500000000000002E-2</v>
      </c>
      <c r="P2164" s="2" t="s">
        <v>1047</v>
      </c>
      <c r="Q2164" t="s">
        <v>8188</v>
      </c>
      <c r="R2164" t="s">
        <v>1044</v>
      </c>
      <c r="S2164" t="s">
        <v>1105</v>
      </c>
      <c r="T2164" t="s">
        <v>2088</v>
      </c>
      <c r="U2164">
        <v>3.1107509606517851</v>
      </c>
      <c r="V2164" t="s">
        <v>1047</v>
      </c>
      <c r="W2164" t="s">
        <v>1047</v>
      </c>
    </row>
    <row r="2165" spans="1:23" x14ac:dyDescent="0.3">
      <c r="A2165" t="s">
        <v>1036</v>
      </c>
      <c r="B2165" t="s">
        <v>880</v>
      </c>
      <c r="C2165" t="s">
        <v>880</v>
      </c>
      <c r="D2165">
        <v>59894</v>
      </c>
      <c r="E2165" t="s">
        <v>8686</v>
      </c>
      <c r="F2165" t="s">
        <v>4308</v>
      </c>
      <c r="G2165" s="1" t="s">
        <v>8687</v>
      </c>
      <c r="H2165">
        <v>45814.879492928238</v>
      </c>
      <c r="I2165" t="s">
        <v>8688</v>
      </c>
      <c r="J2165">
        <v>80</v>
      </c>
      <c r="K2165" t="s">
        <v>17</v>
      </c>
      <c r="L2165" s="2" t="s">
        <v>18</v>
      </c>
      <c r="M2165" s="3">
        <v>56.5</v>
      </c>
      <c r="N2165">
        <v>1</v>
      </c>
      <c r="O2165">
        <v>5.6500000000000002E-2</v>
      </c>
      <c r="P2165" s="2" t="s">
        <v>1047</v>
      </c>
      <c r="Q2165" t="s">
        <v>8188</v>
      </c>
      <c r="R2165" t="s">
        <v>1044</v>
      </c>
      <c r="S2165" t="s">
        <v>1105</v>
      </c>
      <c r="T2165" t="s">
        <v>2088</v>
      </c>
      <c r="U2165">
        <v>3.933447754629015</v>
      </c>
      <c r="V2165" t="s">
        <v>1047</v>
      </c>
      <c r="W2165" t="s">
        <v>1047</v>
      </c>
    </row>
    <row r="2166" spans="1:23" x14ac:dyDescent="0.3">
      <c r="A2166" t="s">
        <v>1036</v>
      </c>
      <c r="B2166" t="s">
        <v>728</v>
      </c>
      <c r="C2166" t="s">
        <v>728</v>
      </c>
      <c r="D2166">
        <v>61078</v>
      </c>
      <c r="E2166" t="s">
        <v>8689</v>
      </c>
      <c r="F2166" t="s">
        <v>4301</v>
      </c>
      <c r="G2166" s="1" t="s">
        <v>8690</v>
      </c>
      <c r="H2166">
        <v>45814.857882372693</v>
      </c>
      <c r="I2166" t="s">
        <v>8691</v>
      </c>
      <c r="J2166">
        <v>80</v>
      </c>
      <c r="K2166" t="s">
        <v>17</v>
      </c>
      <c r="L2166" s="2" t="s">
        <v>18</v>
      </c>
      <c r="M2166" s="3">
        <v>75.5</v>
      </c>
      <c r="N2166">
        <v>1</v>
      </c>
      <c r="O2166">
        <v>7.5499999999999998E-2</v>
      </c>
      <c r="P2166" s="2" t="s">
        <v>1047</v>
      </c>
      <c r="Q2166" t="s">
        <v>8496</v>
      </c>
      <c r="R2166" t="s">
        <v>1044</v>
      </c>
      <c r="S2166" t="s">
        <v>1105</v>
      </c>
      <c r="T2166" t="s">
        <v>2088</v>
      </c>
      <c r="U2166">
        <v>3.4399840624973881</v>
      </c>
      <c r="V2166" t="s">
        <v>1047</v>
      </c>
      <c r="W2166" t="s">
        <v>1047</v>
      </c>
    </row>
    <row r="2167" spans="1:23" x14ac:dyDescent="0.3">
      <c r="A2167" t="s">
        <v>1036</v>
      </c>
      <c r="B2167" t="s">
        <v>880</v>
      </c>
      <c r="C2167" t="s">
        <v>880</v>
      </c>
      <c r="D2167">
        <v>59894</v>
      </c>
      <c r="E2167" t="s">
        <v>8692</v>
      </c>
      <c r="F2167" t="s">
        <v>7354</v>
      </c>
      <c r="G2167" s="1" t="s">
        <v>7810</v>
      </c>
      <c r="H2167">
        <v>45814.83988373843</v>
      </c>
      <c r="I2167" t="s">
        <v>8693</v>
      </c>
      <c r="J2167">
        <v>80</v>
      </c>
      <c r="K2167" t="s">
        <v>17</v>
      </c>
      <c r="L2167" s="2" t="s">
        <v>18</v>
      </c>
      <c r="M2167" s="3">
        <v>56.5</v>
      </c>
      <c r="N2167">
        <v>1</v>
      </c>
      <c r="O2167">
        <v>5.6500000000000002E-2</v>
      </c>
      <c r="P2167" s="2" t="s">
        <v>1047</v>
      </c>
      <c r="Q2167" t="s">
        <v>8188</v>
      </c>
      <c r="R2167" t="s">
        <v>1044</v>
      </c>
      <c r="S2167" t="s">
        <v>1105</v>
      </c>
      <c r="T2167" t="s">
        <v>2073</v>
      </c>
      <c r="U2167">
        <v>2.9899846296320902</v>
      </c>
      <c r="V2167" t="s">
        <v>1047</v>
      </c>
      <c r="W2167" t="s">
        <v>1047</v>
      </c>
    </row>
    <row r="2168" spans="1:23" x14ac:dyDescent="0.3">
      <c r="A2168" t="s">
        <v>1036</v>
      </c>
      <c r="B2168" t="s">
        <v>880</v>
      </c>
      <c r="C2168" t="s">
        <v>880</v>
      </c>
      <c r="D2168">
        <v>59894</v>
      </c>
      <c r="E2168" t="s">
        <v>8694</v>
      </c>
      <c r="F2168" t="s">
        <v>7354</v>
      </c>
      <c r="G2168" s="1" t="s">
        <v>8695</v>
      </c>
      <c r="H2168">
        <v>45814.837316458332</v>
      </c>
      <c r="I2168" t="s">
        <v>8696</v>
      </c>
      <c r="J2168">
        <v>80</v>
      </c>
      <c r="K2168" t="s">
        <v>17</v>
      </c>
      <c r="L2168" s="2" t="s">
        <v>18</v>
      </c>
      <c r="M2168" s="3">
        <v>56.5</v>
      </c>
      <c r="N2168">
        <v>1</v>
      </c>
      <c r="O2168">
        <v>5.6500000000000002E-2</v>
      </c>
      <c r="P2168" s="2" t="s">
        <v>1047</v>
      </c>
      <c r="Q2168" t="s">
        <v>8188</v>
      </c>
      <c r="R2168" t="s">
        <v>1044</v>
      </c>
      <c r="S2168" t="s">
        <v>1105</v>
      </c>
      <c r="T2168" t="s">
        <v>2073</v>
      </c>
      <c r="U2168">
        <v>2.9892370717570889</v>
      </c>
      <c r="V2168" t="s">
        <v>1047</v>
      </c>
      <c r="W2168" t="s">
        <v>1047</v>
      </c>
    </row>
    <row r="2169" spans="1:23" x14ac:dyDescent="0.3">
      <c r="A2169" t="s">
        <v>1036</v>
      </c>
      <c r="B2169" t="s">
        <v>880</v>
      </c>
      <c r="C2169" t="s">
        <v>880</v>
      </c>
      <c r="D2169">
        <v>61162</v>
      </c>
      <c r="E2169" t="s">
        <v>8697</v>
      </c>
      <c r="F2169" t="s">
        <v>2097</v>
      </c>
      <c r="G2169" s="1" t="s">
        <v>8698</v>
      </c>
      <c r="H2169">
        <v>45814.830183101847</v>
      </c>
      <c r="I2169" t="s">
        <v>8699</v>
      </c>
      <c r="J2169">
        <v>80</v>
      </c>
      <c r="K2169" t="s">
        <v>17</v>
      </c>
      <c r="L2169" s="2" t="s">
        <v>18</v>
      </c>
      <c r="M2169" s="3">
        <v>56.5</v>
      </c>
      <c r="N2169">
        <v>1</v>
      </c>
      <c r="O2169">
        <v>5.6500000000000002E-2</v>
      </c>
      <c r="P2169" s="2" t="s">
        <v>1047</v>
      </c>
      <c r="Q2169" t="s">
        <v>8188</v>
      </c>
      <c r="R2169" t="s">
        <v>1044</v>
      </c>
      <c r="S2169" t="s">
        <v>1105</v>
      </c>
      <c r="T2169" t="s">
        <v>2088</v>
      </c>
      <c r="U2169">
        <v>3.2572926967550302</v>
      </c>
      <c r="V2169" t="s">
        <v>1047</v>
      </c>
      <c r="W2169" t="s">
        <v>1047</v>
      </c>
    </row>
    <row r="2170" spans="1:23" x14ac:dyDescent="0.3">
      <c r="A2170" t="s">
        <v>1036</v>
      </c>
      <c r="B2170" t="s">
        <v>880</v>
      </c>
      <c r="C2170" t="s">
        <v>880</v>
      </c>
      <c r="D2170">
        <v>61162</v>
      </c>
      <c r="E2170" t="s">
        <v>8700</v>
      </c>
      <c r="F2170" t="s">
        <v>2097</v>
      </c>
      <c r="G2170" s="1" t="s">
        <v>8701</v>
      </c>
      <c r="H2170">
        <v>45814.828261192131</v>
      </c>
      <c r="I2170" t="s">
        <v>8702</v>
      </c>
      <c r="J2170">
        <v>80</v>
      </c>
      <c r="K2170" t="s">
        <v>17</v>
      </c>
      <c r="L2170" s="2" t="s">
        <v>18</v>
      </c>
      <c r="M2170" s="3">
        <v>56.5</v>
      </c>
      <c r="N2170">
        <v>1</v>
      </c>
      <c r="O2170">
        <v>5.6500000000000002E-2</v>
      </c>
      <c r="P2170" s="2" t="s">
        <v>1047</v>
      </c>
      <c r="Q2170" t="s">
        <v>8188</v>
      </c>
      <c r="R2170" t="s">
        <v>1044</v>
      </c>
      <c r="S2170" t="s">
        <v>1105</v>
      </c>
      <c r="T2170" t="s">
        <v>2088</v>
      </c>
      <c r="U2170">
        <v>3.2564671643485781</v>
      </c>
      <c r="V2170" t="s">
        <v>1047</v>
      </c>
      <c r="W2170" t="s">
        <v>1047</v>
      </c>
    </row>
    <row r="2171" spans="1:23" x14ac:dyDescent="0.3">
      <c r="A2171" t="s">
        <v>1036</v>
      </c>
      <c r="B2171" t="s">
        <v>696</v>
      </c>
      <c r="C2171" t="s">
        <v>696</v>
      </c>
      <c r="D2171">
        <v>61177</v>
      </c>
      <c r="E2171" t="s">
        <v>8703</v>
      </c>
      <c r="F2171" t="s">
        <v>2097</v>
      </c>
      <c r="G2171" s="1" t="s">
        <v>2961</v>
      </c>
      <c r="H2171">
        <v>45814.823437928237</v>
      </c>
      <c r="I2171" t="s">
        <v>8704</v>
      </c>
      <c r="J2171">
        <v>80</v>
      </c>
      <c r="K2171" t="s">
        <v>17</v>
      </c>
      <c r="L2171" s="2" t="s">
        <v>18</v>
      </c>
      <c r="M2171" s="3">
        <v>102.8</v>
      </c>
      <c r="N2171">
        <v>1</v>
      </c>
      <c r="O2171">
        <v>0.1028</v>
      </c>
      <c r="P2171" s="2" t="s">
        <v>2521</v>
      </c>
      <c r="Q2171" t="s">
        <v>8188</v>
      </c>
      <c r="R2171" t="s">
        <v>1044</v>
      </c>
      <c r="S2171" t="s">
        <v>1105</v>
      </c>
      <c r="T2171" t="s">
        <v>2088</v>
      </c>
      <c r="U2171">
        <v>3.2004068055539392</v>
      </c>
      <c r="V2171" t="s">
        <v>1047</v>
      </c>
      <c r="W2171" t="s">
        <v>1047</v>
      </c>
    </row>
    <row r="2172" spans="1:23" x14ac:dyDescent="0.3">
      <c r="A2172" t="s">
        <v>1036</v>
      </c>
      <c r="B2172" t="s">
        <v>696</v>
      </c>
      <c r="C2172" t="s">
        <v>696</v>
      </c>
      <c r="D2172">
        <v>59002</v>
      </c>
      <c r="E2172" t="s">
        <v>8705</v>
      </c>
      <c r="F2172" t="s">
        <v>5709</v>
      </c>
      <c r="G2172" s="1" t="s">
        <v>1794</v>
      </c>
      <c r="H2172">
        <v>45814.820167824073</v>
      </c>
      <c r="I2172" t="s">
        <v>8706</v>
      </c>
      <c r="J2172">
        <v>80</v>
      </c>
      <c r="K2172" t="s">
        <v>17</v>
      </c>
      <c r="L2172" s="2" t="s">
        <v>18</v>
      </c>
      <c r="M2172" s="3">
        <v>102.8</v>
      </c>
      <c r="N2172">
        <v>1</v>
      </c>
      <c r="O2172">
        <v>0.1028</v>
      </c>
      <c r="P2172" s="2" t="s">
        <v>2521</v>
      </c>
      <c r="Q2172" t="s">
        <v>8188</v>
      </c>
      <c r="R2172" t="s">
        <v>1044</v>
      </c>
      <c r="S2172" t="s">
        <v>1105</v>
      </c>
      <c r="T2172" t="s">
        <v>2088</v>
      </c>
      <c r="U2172">
        <v>3.3198232407448809</v>
      </c>
      <c r="V2172" t="s">
        <v>1047</v>
      </c>
      <c r="W2172" t="s">
        <v>1047</v>
      </c>
    </row>
    <row r="2173" spans="1:23" x14ac:dyDescent="0.3">
      <c r="A2173" t="s">
        <v>1036</v>
      </c>
      <c r="B2173" t="s">
        <v>873</v>
      </c>
      <c r="C2173" t="s">
        <v>873</v>
      </c>
      <c r="D2173">
        <v>60294</v>
      </c>
      <c r="E2173" t="s">
        <v>8707</v>
      </c>
      <c r="F2173" t="s">
        <v>4308</v>
      </c>
      <c r="G2173" s="1" t="s">
        <v>8708</v>
      </c>
      <c r="H2173">
        <v>45814.816207986107</v>
      </c>
      <c r="I2173" t="s">
        <v>8709</v>
      </c>
      <c r="J2173">
        <v>80</v>
      </c>
      <c r="K2173" t="s">
        <v>17</v>
      </c>
      <c r="L2173" s="2" t="s">
        <v>18</v>
      </c>
      <c r="M2173" s="3">
        <v>113.8</v>
      </c>
      <c r="N2173">
        <v>1</v>
      </c>
      <c r="O2173">
        <v>0.1138</v>
      </c>
      <c r="P2173" s="2" t="s">
        <v>5770</v>
      </c>
      <c r="Q2173" t="s">
        <v>8188</v>
      </c>
      <c r="R2173" t="s">
        <v>1044</v>
      </c>
      <c r="S2173" t="s">
        <v>1105</v>
      </c>
      <c r="T2173" t="s">
        <v>2088</v>
      </c>
      <c r="U2173">
        <v>3.971517708334432</v>
      </c>
      <c r="V2173" t="s">
        <v>1047</v>
      </c>
      <c r="W2173" t="s">
        <v>1047</v>
      </c>
    </row>
    <row r="2174" spans="1:23" x14ac:dyDescent="0.3">
      <c r="A2174" t="s">
        <v>1036</v>
      </c>
      <c r="B2174" t="s">
        <v>880</v>
      </c>
      <c r="C2174" t="s">
        <v>880</v>
      </c>
      <c r="D2174">
        <v>59894</v>
      </c>
      <c r="E2174" t="s">
        <v>8710</v>
      </c>
      <c r="F2174" t="s">
        <v>5682</v>
      </c>
      <c r="G2174" s="1" t="s">
        <v>8711</v>
      </c>
      <c r="H2174">
        <v>45814.8120552662</v>
      </c>
      <c r="I2174" t="s">
        <v>8712</v>
      </c>
      <c r="J2174">
        <v>80</v>
      </c>
      <c r="K2174" t="s">
        <v>17</v>
      </c>
      <c r="L2174" s="2" t="s">
        <v>18</v>
      </c>
      <c r="M2174" s="3">
        <v>56.5</v>
      </c>
      <c r="N2174">
        <v>1</v>
      </c>
      <c r="O2174">
        <v>5.6500000000000002E-2</v>
      </c>
      <c r="P2174" s="2" t="s">
        <v>1047</v>
      </c>
      <c r="Q2174" t="s">
        <v>8188</v>
      </c>
      <c r="R2174" t="s">
        <v>1044</v>
      </c>
      <c r="S2174" t="s">
        <v>1105</v>
      </c>
      <c r="T2174" t="s">
        <v>2088</v>
      </c>
      <c r="U2174">
        <v>3.1081296296324581</v>
      </c>
      <c r="V2174" t="s">
        <v>1047</v>
      </c>
      <c r="W2174" t="s">
        <v>1047</v>
      </c>
    </row>
    <row r="2175" spans="1:23" x14ac:dyDescent="0.3">
      <c r="A2175" t="s">
        <v>1036</v>
      </c>
      <c r="B2175" t="s">
        <v>1011</v>
      </c>
      <c r="C2175" t="s">
        <v>1011</v>
      </c>
      <c r="D2175">
        <v>58714</v>
      </c>
      <c r="E2175" t="s">
        <v>8713</v>
      </c>
      <c r="F2175" t="s">
        <v>7354</v>
      </c>
      <c r="G2175" s="1" t="s">
        <v>8714</v>
      </c>
      <c r="H2175">
        <v>45814.776110300932</v>
      </c>
      <c r="I2175" t="s">
        <v>8715</v>
      </c>
      <c r="J2175">
        <v>80</v>
      </c>
      <c r="K2175" t="s">
        <v>17</v>
      </c>
      <c r="L2175" s="2" t="s">
        <v>18</v>
      </c>
      <c r="M2175" s="3">
        <v>69</v>
      </c>
      <c r="N2175">
        <v>1</v>
      </c>
      <c r="O2175">
        <v>6.9000000000000006E-2</v>
      </c>
      <c r="P2175" s="2" t="s">
        <v>1047</v>
      </c>
      <c r="Q2175" t="s">
        <v>5766</v>
      </c>
      <c r="R2175" t="s">
        <v>1044</v>
      </c>
      <c r="S2175" t="s">
        <v>1105</v>
      </c>
      <c r="T2175" t="s">
        <v>2088</v>
      </c>
      <c r="U2175">
        <v>3.0460174074105448</v>
      </c>
      <c r="V2175" t="s">
        <v>1047</v>
      </c>
      <c r="W2175" t="s">
        <v>1047</v>
      </c>
    </row>
    <row r="2176" spans="1:23" x14ac:dyDescent="0.3">
      <c r="A2176" t="s">
        <v>1036</v>
      </c>
      <c r="B2176" t="s">
        <v>873</v>
      </c>
      <c r="C2176" t="s">
        <v>873</v>
      </c>
      <c r="D2176">
        <v>61165</v>
      </c>
      <c r="E2176" t="s">
        <v>8716</v>
      </c>
      <c r="F2176" t="s">
        <v>2389</v>
      </c>
      <c r="G2176" s="1" t="s">
        <v>2473</v>
      </c>
      <c r="H2176">
        <v>45814.750646851848</v>
      </c>
      <c r="I2176" t="s">
        <v>8717</v>
      </c>
      <c r="J2176">
        <v>80</v>
      </c>
      <c r="K2176" t="s">
        <v>17</v>
      </c>
      <c r="L2176" s="2" t="s">
        <v>18</v>
      </c>
      <c r="M2176" s="3">
        <v>113.8</v>
      </c>
      <c r="N2176">
        <v>1</v>
      </c>
      <c r="O2176">
        <v>0.1138</v>
      </c>
      <c r="P2176" s="2" t="s">
        <v>5770</v>
      </c>
      <c r="Q2176" t="s">
        <v>5766</v>
      </c>
      <c r="R2176" t="s">
        <v>1044</v>
      </c>
      <c r="S2176" t="s">
        <v>1105</v>
      </c>
      <c r="T2176" t="s">
        <v>2088</v>
      </c>
      <c r="U2176">
        <v>3.6067843171331329</v>
      </c>
      <c r="V2176" t="s">
        <v>1047</v>
      </c>
      <c r="W2176" t="s">
        <v>1047</v>
      </c>
    </row>
    <row r="2177" spans="1:23" x14ac:dyDescent="0.3">
      <c r="A2177" t="s">
        <v>1036</v>
      </c>
      <c r="B2177" t="s">
        <v>880</v>
      </c>
      <c r="C2177" t="s">
        <v>880</v>
      </c>
      <c r="D2177">
        <v>59894</v>
      </c>
      <c r="E2177" t="s">
        <v>8718</v>
      </c>
      <c r="F2177" t="s">
        <v>7313</v>
      </c>
      <c r="G2177" s="1" t="s">
        <v>8719</v>
      </c>
      <c r="H2177">
        <v>45814.730732175929</v>
      </c>
      <c r="I2177" t="s">
        <v>8720</v>
      </c>
      <c r="J2177">
        <v>80</v>
      </c>
      <c r="K2177" t="s">
        <v>17</v>
      </c>
      <c r="L2177" s="2" t="s">
        <v>18</v>
      </c>
      <c r="M2177" s="3">
        <v>56.5</v>
      </c>
      <c r="N2177">
        <v>1</v>
      </c>
      <c r="O2177">
        <v>5.6500000000000002E-2</v>
      </c>
      <c r="P2177" s="2" t="s">
        <v>1047</v>
      </c>
      <c r="Q2177" t="s">
        <v>5766</v>
      </c>
      <c r="R2177" t="s">
        <v>1044</v>
      </c>
      <c r="S2177" t="s">
        <v>1105</v>
      </c>
      <c r="T2177" t="s">
        <v>2073</v>
      </c>
      <c r="U2177">
        <v>2.780527418981364</v>
      </c>
      <c r="V2177" t="s">
        <v>1047</v>
      </c>
      <c r="W2177" t="s">
        <v>1047</v>
      </c>
    </row>
    <row r="2178" spans="1:23" x14ac:dyDescent="0.3">
      <c r="A2178" t="s">
        <v>1036</v>
      </c>
      <c r="B2178" t="s">
        <v>728</v>
      </c>
      <c r="C2178" t="s">
        <v>728</v>
      </c>
      <c r="D2178">
        <v>61078</v>
      </c>
      <c r="E2178" t="s">
        <v>8721</v>
      </c>
      <c r="F2178" t="s">
        <v>5682</v>
      </c>
      <c r="G2178" s="1" t="s">
        <v>8722</v>
      </c>
      <c r="H2178">
        <v>45814.717930162027</v>
      </c>
      <c r="I2178" t="s">
        <v>8723</v>
      </c>
      <c r="J2178">
        <v>80</v>
      </c>
      <c r="K2178" t="s">
        <v>17</v>
      </c>
      <c r="L2178" s="2" t="s">
        <v>18</v>
      </c>
      <c r="M2178" s="3">
        <v>75.5</v>
      </c>
      <c r="N2178">
        <v>1</v>
      </c>
      <c r="O2178">
        <v>7.5499999999999998E-2</v>
      </c>
      <c r="P2178" s="2" t="s">
        <v>1047</v>
      </c>
      <c r="Q2178" t="s">
        <v>5766</v>
      </c>
      <c r="R2178" t="s">
        <v>1044</v>
      </c>
      <c r="S2178" t="s">
        <v>1105</v>
      </c>
      <c r="T2178" t="s">
        <v>2088</v>
      </c>
      <c r="U2178">
        <v>3.1052048842611839</v>
      </c>
      <c r="V2178" t="s">
        <v>1047</v>
      </c>
      <c r="W2178" t="s">
        <v>1047</v>
      </c>
    </row>
    <row r="2179" spans="1:23" x14ac:dyDescent="0.3">
      <c r="A2179" t="s">
        <v>1036</v>
      </c>
      <c r="B2179" t="s">
        <v>728</v>
      </c>
      <c r="C2179" t="s">
        <v>728</v>
      </c>
      <c r="D2179">
        <v>44310</v>
      </c>
      <c r="E2179" t="s">
        <v>8724</v>
      </c>
      <c r="F2179" t="s">
        <v>4298</v>
      </c>
      <c r="G2179" s="1" t="s">
        <v>8492</v>
      </c>
      <c r="H2179">
        <v>45814.716186446763</v>
      </c>
      <c r="I2179" t="s">
        <v>8725</v>
      </c>
      <c r="J2179">
        <v>70</v>
      </c>
      <c r="K2179" t="s">
        <v>17</v>
      </c>
      <c r="L2179" s="2" t="s">
        <v>18</v>
      </c>
      <c r="M2179" s="3">
        <v>75.5</v>
      </c>
      <c r="N2179">
        <v>1</v>
      </c>
      <c r="O2179">
        <v>7.5499999999999998E-2</v>
      </c>
      <c r="P2179" s="2" t="s">
        <v>1047</v>
      </c>
      <c r="Q2179" t="s">
        <v>8496</v>
      </c>
      <c r="R2179" t="s">
        <v>1044</v>
      </c>
      <c r="S2179" t="s">
        <v>1105</v>
      </c>
      <c r="T2179" t="s">
        <v>2111</v>
      </c>
      <c r="U2179">
        <v>4.1978822222226881</v>
      </c>
      <c r="V2179" t="s">
        <v>1047</v>
      </c>
      <c r="W2179" t="s">
        <v>1047</v>
      </c>
    </row>
    <row r="2180" spans="1:23" x14ac:dyDescent="0.3">
      <c r="A2180" t="s">
        <v>1036</v>
      </c>
      <c r="B2180" t="s">
        <v>728</v>
      </c>
      <c r="C2180" t="s">
        <v>728</v>
      </c>
      <c r="D2180">
        <v>61078</v>
      </c>
      <c r="E2180" t="s">
        <v>8726</v>
      </c>
      <c r="F2180" t="s">
        <v>2085</v>
      </c>
      <c r="G2180" s="1" t="s">
        <v>2241</v>
      </c>
      <c r="H2180">
        <v>45814.714859375003</v>
      </c>
      <c r="I2180" t="s">
        <v>8727</v>
      </c>
      <c r="J2180">
        <v>80</v>
      </c>
      <c r="K2180" t="s">
        <v>17</v>
      </c>
      <c r="L2180" s="2" t="s">
        <v>18</v>
      </c>
      <c r="M2180" s="3">
        <v>75.5</v>
      </c>
      <c r="N2180">
        <v>1</v>
      </c>
      <c r="O2180">
        <v>7.5499999999999998E-2</v>
      </c>
      <c r="P2180" s="2" t="s">
        <v>1047</v>
      </c>
      <c r="Q2180" t="s">
        <v>5766</v>
      </c>
      <c r="R2180" t="s">
        <v>1044</v>
      </c>
      <c r="S2180" t="s">
        <v>1105</v>
      </c>
      <c r="T2180" t="s">
        <v>2088</v>
      </c>
      <c r="U2180">
        <v>3.38284738425864</v>
      </c>
      <c r="V2180" t="s">
        <v>1047</v>
      </c>
      <c r="W2180" t="s">
        <v>1047</v>
      </c>
    </row>
    <row r="2181" spans="1:23" x14ac:dyDescent="0.3">
      <c r="A2181" t="s">
        <v>1036</v>
      </c>
      <c r="B2181" t="s">
        <v>1011</v>
      </c>
      <c r="C2181" t="s">
        <v>1011</v>
      </c>
      <c r="D2181">
        <v>58714</v>
      </c>
      <c r="E2181" t="s">
        <v>8728</v>
      </c>
      <c r="F2181" t="s">
        <v>2085</v>
      </c>
      <c r="G2181" s="1" t="s">
        <v>7600</v>
      </c>
      <c r="H2181">
        <v>45814.71390609954</v>
      </c>
      <c r="I2181" t="s">
        <v>8729</v>
      </c>
      <c r="J2181">
        <v>80</v>
      </c>
      <c r="K2181" t="s">
        <v>17</v>
      </c>
      <c r="L2181" s="2" t="s">
        <v>18</v>
      </c>
      <c r="M2181" s="3">
        <v>69</v>
      </c>
      <c r="N2181">
        <v>1</v>
      </c>
      <c r="O2181">
        <v>6.9000000000000006E-2</v>
      </c>
      <c r="P2181" s="2" t="s">
        <v>1047</v>
      </c>
      <c r="Q2181" t="s">
        <v>8206</v>
      </c>
      <c r="R2181" t="s">
        <v>1044</v>
      </c>
      <c r="S2181" t="s">
        <v>1105</v>
      </c>
      <c r="T2181" t="s">
        <v>2088</v>
      </c>
      <c r="U2181">
        <v>3.3818231365730749</v>
      </c>
      <c r="V2181" t="s">
        <v>1047</v>
      </c>
      <c r="W2181" t="s">
        <v>1047</v>
      </c>
    </row>
    <row r="2182" spans="1:23" x14ac:dyDescent="0.3">
      <c r="A2182" t="s">
        <v>1036</v>
      </c>
      <c r="B2182" t="s">
        <v>696</v>
      </c>
      <c r="C2182" t="s">
        <v>696</v>
      </c>
      <c r="D2182">
        <v>61177</v>
      </c>
      <c r="E2182" t="s">
        <v>8730</v>
      </c>
      <c r="F2182" t="s">
        <v>4484</v>
      </c>
      <c r="G2182" s="1" t="s">
        <v>2848</v>
      </c>
      <c r="H2182">
        <v>45814.696173564807</v>
      </c>
      <c r="I2182" t="s">
        <v>8731</v>
      </c>
      <c r="J2182">
        <v>80</v>
      </c>
      <c r="K2182" t="s">
        <v>17</v>
      </c>
      <c r="L2182" s="2" t="s">
        <v>18</v>
      </c>
      <c r="M2182" s="3">
        <v>102.8</v>
      </c>
      <c r="N2182">
        <v>1</v>
      </c>
      <c r="O2182">
        <v>0.1028</v>
      </c>
      <c r="P2182" s="2" t="s">
        <v>2521</v>
      </c>
      <c r="Q2182" t="s">
        <v>5766</v>
      </c>
      <c r="R2182" t="s">
        <v>1044</v>
      </c>
      <c r="S2182" t="s">
        <v>1105</v>
      </c>
      <c r="T2182" t="s">
        <v>2088</v>
      </c>
      <c r="U2182">
        <v>3.579281666665338</v>
      </c>
      <c r="V2182" t="s">
        <v>1047</v>
      </c>
      <c r="W2182" t="s">
        <v>1047</v>
      </c>
    </row>
    <row r="2183" spans="1:23" x14ac:dyDescent="0.3">
      <c r="A2183" t="s">
        <v>1036</v>
      </c>
      <c r="B2183" t="s">
        <v>696</v>
      </c>
      <c r="C2183" t="s">
        <v>696</v>
      </c>
      <c r="D2183">
        <v>59002</v>
      </c>
      <c r="E2183" t="s">
        <v>8732</v>
      </c>
      <c r="F2183" t="s">
        <v>8271</v>
      </c>
      <c r="G2183" s="1" t="s">
        <v>8733</v>
      </c>
      <c r="H2183">
        <v>45814.689119189818</v>
      </c>
      <c r="I2183" t="s">
        <v>8734</v>
      </c>
      <c r="J2183">
        <v>80</v>
      </c>
      <c r="K2183" t="s">
        <v>17</v>
      </c>
      <c r="L2183" s="2" t="s">
        <v>18</v>
      </c>
      <c r="M2183" s="3">
        <v>102.8</v>
      </c>
      <c r="N2183">
        <v>1</v>
      </c>
      <c r="O2183">
        <v>0.1028</v>
      </c>
      <c r="P2183" s="2" t="s">
        <v>2521</v>
      </c>
      <c r="Q2183" t="s">
        <v>5766</v>
      </c>
      <c r="R2183" t="s">
        <v>1044</v>
      </c>
      <c r="S2183" t="s">
        <v>1105</v>
      </c>
      <c r="T2183" t="s">
        <v>2111</v>
      </c>
      <c r="U2183">
        <v>4.0386674652763759</v>
      </c>
      <c r="V2183" t="s">
        <v>1047</v>
      </c>
      <c r="W2183" t="s">
        <v>1047</v>
      </c>
    </row>
    <row r="2184" spans="1:23" x14ac:dyDescent="0.3">
      <c r="A2184" t="s">
        <v>1036</v>
      </c>
      <c r="B2184" t="s">
        <v>1011</v>
      </c>
      <c r="C2184" t="s">
        <v>1011</v>
      </c>
      <c r="D2184">
        <v>58450</v>
      </c>
      <c r="E2184" t="s">
        <v>8735</v>
      </c>
      <c r="F2184" t="s">
        <v>2381</v>
      </c>
      <c r="G2184" s="1" t="s">
        <v>7090</v>
      </c>
      <c r="H2184">
        <v>45814.625621597217</v>
      </c>
      <c r="I2184" t="s">
        <v>8736</v>
      </c>
      <c r="J2184">
        <v>80</v>
      </c>
      <c r="K2184" t="s">
        <v>17</v>
      </c>
      <c r="L2184" s="2" t="s">
        <v>18</v>
      </c>
      <c r="M2184" s="3">
        <v>69</v>
      </c>
      <c r="N2184">
        <v>1</v>
      </c>
      <c r="O2184">
        <v>6.9000000000000006E-2</v>
      </c>
      <c r="P2184" s="2" t="s">
        <v>1047</v>
      </c>
      <c r="Q2184" t="s">
        <v>8591</v>
      </c>
      <c r="R2184" t="s">
        <v>1044</v>
      </c>
      <c r="S2184" t="s">
        <v>1105</v>
      </c>
      <c r="T2184" t="s">
        <v>2111</v>
      </c>
      <c r="U2184">
        <v>4.0002314467565157</v>
      </c>
      <c r="V2184" t="s">
        <v>1047</v>
      </c>
      <c r="W2184" t="s">
        <v>1047</v>
      </c>
    </row>
    <row r="2185" spans="1:23" x14ac:dyDescent="0.3">
      <c r="A2185" t="s">
        <v>1036</v>
      </c>
      <c r="B2185" t="s">
        <v>728</v>
      </c>
      <c r="C2185" t="s">
        <v>728</v>
      </c>
      <c r="D2185">
        <v>61078</v>
      </c>
      <c r="E2185" t="s">
        <v>8737</v>
      </c>
      <c r="F2185" t="s">
        <v>8601</v>
      </c>
      <c r="G2185" s="1" t="s">
        <v>8738</v>
      </c>
      <c r="H2185">
        <v>45814.605445335648</v>
      </c>
      <c r="I2185" t="s">
        <v>8739</v>
      </c>
      <c r="J2185">
        <v>80</v>
      </c>
      <c r="K2185" t="s">
        <v>17</v>
      </c>
      <c r="L2185" s="2" t="s">
        <v>18</v>
      </c>
      <c r="M2185" s="3">
        <v>75.5</v>
      </c>
      <c r="N2185">
        <v>1</v>
      </c>
      <c r="O2185">
        <v>7.5499999999999998E-2</v>
      </c>
      <c r="P2185" s="2" t="s">
        <v>1047</v>
      </c>
      <c r="Q2185" t="s">
        <v>5766</v>
      </c>
      <c r="R2185" t="s">
        <v>1044</v>
      </c>
      <c r="S2185" t="s">
        <v>1105</v>
      </c>
      <c r="T2185" t="s">
        <v>2088</v>
      </c>
      <c r="U2185">
        <v>3.7461067013864531</v>
      </c>
      <c r="V2185" t="s">
        <v>1047</v>
      </c>
      <c r="W2185" t="s">
        <v>1047</v>
      </c>
    </row>
    <row r="2186" spans="1:23" x14ac:dyDescent="0.3">
      <c r="A2186" t="s">
        <v>1036</v>
      </c>
      <c r="B2186" t="s">
        <v>728</v>
      </c>
      <c r="C2186" t="s">
        <v>728</v>
      </c>
      <c r="D2186">
        <v>61078</v>
      </c>
      <c r="E2186" t="s">
        <v>8740</v>
      </c>
      <c r="F2186" t="s">
        <v>2097</v>
      </c>
      <c r="G2186" s="1" t="s">
        <v>2595</v>
      </c>
      <c r="H2186">
        <v>45814.605222534723</v>
      </c>
      <c r="I2186" t="s">
        <v>8741</v>
      </c>
      <c r="J2186">
        <v>80</v>
      </c>
      <c r="K2186" t="s">
        <v>17</v>
      </c>
      <c r="L2186" s="2" t="s">
        <v>18</v>
      </c>
      <c r="M2186" s="3">
        <v>75.5</v>
      </c>
      <c r="N2186">
        <v>1</v>
      </c>
      <c r="O2186">
        <v>7.5499999999999998E-2</v>
      </c>
      <c r="P2186" s="2" t="s">
        <v>1047</v>
      </c>
      <c r="Q2186" t="s">
        <v>5766</v>
      </c>
      <c r="R2186" t="s">
        <v>1044</v>
      </c>
      <c r="S2186" t="s">
        <v>1105</v>
      </c>
      <c r="T2186" t="s">
        <v>2088</v>
      </c>
      <c r="U2186">
        <v>3.2955760879631271</v>
      </c>
      <c r="V2186" t="s">
        <v>1047</v>
      </c>
      <c r="W2186" t="s">
        <v>1047</v>
      </c>
    </row>
    <row r="2187" spans="1:23" x14ac:dyDescent="0.3">
      <c r="A2187" t="s">
        <v>1036</v>
      </c>
      <c r="B2187" t="s">
        <v>728</v>
      </c>
      <c r="C2187" t="s">
        <v>728</v>
      </c>
      <c r="D2187">
        <v>61078</v>
      </c>
      <c r="E2187" t="s">
        <v>8742</v>
      </c>
      <c r="F2187" t="s">
        <v>4298</v>
      </c>
      <c r="G2187" s="1" t="s">
        <v>3178</v>
      </c>
      <c r="H2187">
        <v>45814.604972233792</v>
      </c>
      <c r="I2187" t="s">
        <v>4708</v>
      </c>
      <c r="J2187">
        <v>80</v>
      </c>
      <c r="K2187" t="s">
        <v>17</v>
      </c>
      <c r="L2187" s="2" t="s">
        <v>18</v>
      </c>
      <c r="M2187" s="3">
        <v>75.5</v>
      </c>
      <c r="N2187">
        <v>1</v>
      </c>
      <c r="O2187">
        <v>7.5499999999999998E-2</v>
      </c>
      <c r="P2187" s="2" t="s">
        <v>1047</v>
      </c>
      <c r="Q2187" t="s">
        <v>5766</v>
      </c>
      <c r="R2187" t="s">
        <v>1044</v>
      </c>
      <c r="S2187" t="s">
        <v>1105</v>
      </c>
      <c r="T2187" t="s">
        <v>2088</v>
      </c>
      <c r="U2187">
        <v>3.744768981479865</v>
      </c>
      <c r="V2187" t="s">
        <v>1047</v>
      </c>
      <c r="W2187" t="s">
        <v>1047</v>
      </c>
    </row>
    <row r="2188" spans="1:23" x14ac:dyDescent="0.3">
      <c r="A2188" t="s">
        <v>1036</v>
      </c>
      <c r="B2188" t="s">
        <v>880</v>
      </c>
      <c r="C2188" t="s">
        <v>880</v>
      </c>
      <c r="D2188">
        <v>61162</v>
      </c>
      <c r="E2188" t="s">
        <v>8743</v>
      </c>
      <c r="F2188" t="s">
        <v>2097</v>
      </c>
      <c r="G2188" s="1" t="s">
        <v>8744</v>
      </c>
      <c r="H2188">
        <v>45814.548488414352</v>
      </c>
      <c r="I2188" t="s">
        <v>8745</v>
      </c>
      <c r="J2188">
        <v>80</v>
      </c>
      <c r="K2188" t="s">
        <v>17</v>
      </c>
      <c r="L2188" s="2" t="s">
        <v>18</v>
      </c>
      <c r="M2188" s="3">
        <v>56.5</v>
      </c>
      <c r="N2188">
        <v>1</v>
      </c>
      <c r="O2188">
        <v>5.6500000000000002E-2</v>
      </c>
      <c r="P2188" s="2" t="s">
        <v>1047</v>
      </c>
      <c r="Q2188" t="s">
        <v>5766</v>
      </c>
      <c r="R2188" t="s">
        <v>1044</v>
      </c>
      <c r="S2188" t="s">
        <v>1105</v>
      </c>
      <c r="T2188" t="s">
        <v>2088</v>
      </c>
      <c r="U2188">
        <v>3.3091382407437782</v>
      </c>
      <c r="V2188" t="s">
        <v>1047</v>
      </c>
      <c r="W2188" t="s">
        <v>1047</v>
      </c>
    </row>
    <row r="2189" spans="1:23" x14ac:dyDescent="0.3">
      <c r="A2189" t="s">
        <v>1036</v>
      </c>
      <c r="B2189" t="s">
        <v>880</v>
      </c>
      <c r="C2189" t="s">
        <v>880</v>
      </c>
      <c r="D2189">
        <v>59894</v>
      </c>
      <c r="E2189" t="s">
        <v>8746</v>
      </c>
      <c r="F2189" t="s">
        <v>4308</v>
      </c>
      <c r="G2189" s="1" t="s">
        <v>8747</v>
      </c>
      <c r="H2189">
        <v>45814.547599699072</v>
      </c>
      <c r="I2189" t="s">
        <v>8748</v>
      </c>
      <c r="J2189">
        <v>80</v>
      </c>
      <c r="K2189" t="s">
        <v>17</v>
      </c>
      <c r="L2189" s="2" t="s">
        <v>18</v>
      </c>
      <c r="M2189" s="3">
        <v>56.5</v>
      </c>
      <c r="N2189">
        <v>1</v>
      </c>
      <c r="O2189">
        <v>5.6500000000000002E-2</v>
      </c>
      <c r="P2189" s="2" t="s">
        <v>1047</v>
      </c>
      <c r="Q2189" t="s">
        <v>5766</v>
      </c>
      <c r="R2189" t="s">
        <v>1044</v>
      </c>
      <c r="S2189" t="s">
        <v>1105</v>
      </c>
      <c r="T2189" t="s">
        <v>2088</v>
      </c>
      <c r="U2189">
        <v>3.9352483333350392</v>
      </c>
      <c r="V2189" t="s">
        <v>1047</v>
      </c>
      <c r="W2189" t="s">
        <v>1047</v>
      </c>
    </row>
    <row r="2190" spans="1:23" x14ac:dyDescent="0.3">
      <c r="A2190" t="s">
        <v>1036</v>
      </c>
      <c r="B2190" t="s">
        <v>880</v>
      </c>
      <c r="C2190" t="s">
        <v>880</v>
      </c>
      <c r="D2190">
        <v>61162</v>
      </c>
      <c r="E2190" t="s">
        <v>8749</v>
      </c>
      <c r="F2190" t="s">
        <v>5709</v>
      </c>
      <c r="G2190" s="1" t="s">
        <v>8750</v>
      </c>
      <c r="H2190">
        <v>45814.546377210652</v>
      </c>
      <c r="I2190" t="s">
        <v>8751</v>
      </c>
      <c r="J2190">
        <v>80</v>
      </c>
      <c r="K2190" t="s">
        <v>17</v>
      </c>
      <c r="L2190" s="2" t="s">
        <v>18</v>
      </c>
      <c r="M2190" s="3">
        <v>56.5</v>
      </c>
      <c r="N2190">
        <v>1</v>
      </c>
      <c r="O2190">
        <v>5.6500000000000002E-2</v>
      </c>
      <c r="P2190" s="2" t="s">
        <v>1047</v>
      </c>
      <c r="Q2190" t="s">
        <v>5766</v>
      </c>
      <c r="R2190" t="s">
        <v>1044</v>
      </c>
      <c r="S2190" t="s">
        <v>1105</v>
      </c>
      <c r="T2190" t="s">
        <v>2088</v>
      </c>
      <c r="U2190">
        <v>3.4473061226890431</v>
      </c>
      <c r="V2190" t="s">
        <v>1047</v>
      </c>
      <c r="W2190" t="s">
        <v>1047</v>
      </c>
    </row>
    <row r="2191" spans="1:23" x14ac:dyDescent="0.3">
      <c r="A2191" t="s">
        <v>1036</v>
      </c>
      <c r="B2191" t="s">
        <v>1030</v>
      </c>
      <c r="C2191" t="s">
        <v>1030</v>
      </c>
      <c r="D2191">
        <v>59337</v>
      </c>
      <c r="E2191" t="s">
        <v>8752</v>
      </c>
      <c r="F2191" t="s">
        <v>2108</v>
      </c>
      <c r="G2191" s="1" t="s">
        <v>8753</v>
      </c>
      <c r="H2191">
        <v>45814.54474662037</v>
      </c>
      <c r="I2191" t="s">
        <v>8754</v>
      </c>
      <c r="J2191">
        <v>80</v>
      </c>
      <c r="K2191" t="s">
        <v>17</v>
      </c>
      <c r="L2191" s="2" t="s">
        <v>18</v>
      </c>
      <c r="M2191" s="3">
        <v>62</v>
      </c>
      <c r="N2191">
        <v>1</v>
      </c>
      <c r="O2191">
        <v>6.2E-2</v>
      </c>
      <c r="P2191" s="2" t="s">
        <v>1047</v>
      </c>
      <c r="Q2191" t="s">
        <v>8755</v>
      </c>
      <c r="R2191" t="s">
        <v>1044</v>
      </c>
      <c r="S2191" t="s">
        <v>1105</v>
      </c>
      <c r="T2191" t="s">
        <v>2111</v>
      </c>
      <c r="U2191">
        <v>4.3504689351830166</v>
      </c>
      <c r="V2191" t="s">
        <v>1047</v>
      </c>
      <c r="W2191" t="s">
        <v>1047</v>
      </c>
    </row>
    <row r="2192" spans="1:23" x14ac:dyDescent="0.3">
      <c r="A2192" t="s">
        <v>1036</v>
      </c>
      <c r="B2192" t="s">
        <v>880</v>
      </c>
      <c r="C2192" t="s">
        <v>880</v>
      </c>
      <c r="D2192">
        <v>59894</v>
      </c>
      <c r="E2192" t="s">
        <v>8756</v>
      </c>
      <c r="F2192" t="s">
        <v>2389</v>
      </c>
      <c r="G2192" s="1" t="s">
        <v>8757</v>
      </c>
      <c r="H2192">
        <v>45814.544553101849</v>
      </c>
      <c r="I2192" t="s">
        <v>8758</v>
      </c>
      <c r="J2192">
        <v>80</v>
      </c>
      <c r="K2192" t="s">
        <v>17</v>
      </c>
      <c r="L2192" s="2" t="s">
        <v>18</v>
      </c>
      <c r="M2192" s="3">
        <v>56.5</v>
      </c>
      <c r="N2192">
        <v>1</v>
      </c>
      <c r="O2192">
        <v>5.6500000000000002E-2</v>
      </c>
      <c r="P2192" s="2" t="s">
        <v>1047</v>
      </c>
      <c r="Q2192" t="s">
        <v>5766</v>
      </c>
      <c r="R2192" t="s">
        <v>1044</v>
      </c>
      <c r="S2192" t="s">
        <v>1105</v>
      </c>
      <c r="T2192" t="s">
        <v>2088</v>
      </c>
      <c r="U2192">
        <v>3.6150476388866082</v>
      </c>
      <c r="V2192" t="s">
        <v>1047</v>
      </c>
      <c r="W2192" t="s">
        <v>1047</v>
      </c>
    </row>
    <row r="2193" spans="1:23" x14ac:dyDescent="0.3">
      <c r="A2193" t="s">
        <v>1036</v>
      </c>
      <c r="B2193" t="s">
        <v>880</v>
      </c>
      <c r="C2193" t="s">
        <v>880</v>
      </c>
      <c r="D2193">
        <v>59894</v>
      </c>
      <c r="E2193" t="s">
        <v>8759</v>
      </c>
      <c r="F2193" t="s">
        <v>2389</v>
      </c>
      <c r="G2193" s="1" t="s">
        <v>8760</v>
      </c>
      <c r="H2193">
        <v>45814.543346782397</v>
      </c>
      <c r="I2193" t="s">
        <v>8761</v>
      </c>
      <c r="J2193">
        <v>80</v>
      </c>
      <c r="K2193" t="s">
        <v>17</v>
      </c>
      <c r="L2193" s="2" t="s">
        <v>18</v>
      </c>
      <c r="M2193" s="3">
        <v>56.5</v>
      </c>
      <c r="N2193">
        <v>1</v>
      </c>
      <c r="O2193">
        <v>5.6500000000000002E-2</v>
      </c>
      <c r="P2193" s="2" t="s">
        <v>1047</v>
      </c>
      <c r="Q2193" t="s">
        <v>5766</v>
      </c>
      <c r="R2193" t="s">
        <v>1044</v>
      </c>
      <c r="S2193" t="s">
        <v>1105</v>
      </c>
      <c r="T2193" t="s">
        <v>2088</v>
      </c>
      <c r="U2193">
        <v>3.6161057291683392</v>
      </c>
      <c r="V2193" t="s">
        <v>1047</v>
      </c>
      <c r="W2193" t="s">
        <v>1047</v>
      </c>
    </row>
    <row r="2194" spans="1:23" x14ac:dyDescent="0.3">
      <c r="A2194" t="s">
        <v>1036</v>
      </c>
      <c r="B2194" t="s">
        <v>880</v>
      </c>
      <c r="C2194" t="s">
        <v>880</v>
      </c>
      <c r="D2194">
        <v>61162</v>
      </c>
      <c r="E2194" t="s">
        <v>8762</v>
      </c>
      <c r="F2194" t="s">
        <v>5682</v>
      </c>
      <c r="G2194" s="1" t="s">
        <v>8763</v>
      </c>
      <c r="H2194">
        <v>45814.541921631942</v>
      </c>
      <c r="I2194" t="s">
        <v>8764</v>
      </c>
      <c r="J2194">
        <v>80</v>
      </c>
      <c r="K2194" t="s">
        <v>17</v>
      </c>
      <c r="L2194" s="2" t="s">
        <v>18</v>
      </c>
      <c r="M2194" s="3">
        <v>56.5</v>
      </c>
      <c r="N2194">
        <v>1</v>
      </c>
      <c r="O2194">
        <v>5.6500000000000002E-2</v>
      </c>
      <c r="P2194" s="2" t="s">
        <v>1047</v>
      </c>
      <c r="Q2194" t="s">
        <v>5766</v>
      </c>
      <c r="R2194" t="s">
        <v>1044</v>
      </c>
      <c r="S2194" t="s">
        <v>1105</v>
      </c>
      <c r="T2194" t="s">
        <v>2088</v>
      </c>
      <c r="U2194">
        <v>3.1700244097228278</v>
      </c>
      <c r="V2194" t="s">
        <v>1047</v>
      </c>
      <c r="W2194" t="s">
        <v>1047</v>
      </c>
    </row>
    <row r="2195" spans="1:23" x14ac:dyDescent="0.3">
      <c r="A2195" t="s">
        <v>1036</v>
      </c>
      <c r="B2195" t="s">
        <v>554</v>
      </c>
      <c r="C2195" t="s">
        <v>554</v>
      </c>
      <c r="D2195">
        <v>49086</v>
      </c>
      <c r="E2195" t="s">
        <v>8765</v>
      </c>
      <c r="F2195" t="s">
        <v>4265</v>
      </c>
      <c r="G2195" s="1" t="s">
        <v>1047</v>
      </c>
      <c r="H2195">
        <v>45814.537464097222</v>
      </c>
      <c r="I2195" t="s">
        <v>8766</v>
      </c>
      <c r="J2195">
        <v>70</v>
      </c>
      <c r="K2195" t="s">
        <v>17</v>
      </c>
      <c r="L2195" s="2" t="s">
        <v>18</v>
      </c>
      <c r="M2195" s="3">
        <v>140.13999999999999</v>
      </c>
      <c r="N2195">
        <v>1</v>
      </c>
      <c r="O2195">
        <v>0.14013999999999999</v>
      </c>
      <c r="P2195" s="2" t="s">
        <v>1473</v>
      </c>
      <c r="Q2195" t="s">
        <v>5766</v>
      </c>
      <c r="R2195" t="s">
        <v>1044</v>
      </c>
      <c r="S2195" t="s">
        <v>1105</v>
      </c>
      <c r="T2195" t="s">
        <v>2088</v>
      </c>
      <c r="U2195">
        <v>3.2463246874976899</v>
      </c>
      <c r="V2195" t="s">
        <v>1047</v>
      </c>
      <c r="W2195" t="s">
        <v>1047</v>
      </c>
    </row>
    <row r="2196" spans="1:23" x14ac:dyDescent="0.3">
      <c r="A2196" t="s">
        <v>1036</v>
      </c>
      <c r="B2196" t="s">
        <v>880</v>
      </c>
      <c r="C2196" t="s">
        <v>880</v>
      </c>
      <c r="D2196">
        <v>59894</v>
      </c>
      <c r="E2196" t="s">
        <v>8767</v>
      </c>
      <c r="F2196" t="s">
        <v>4301</v>
      </c>
      <c r="G2196" s="1" t="s">
        <v>8768</v>
      </c>
      <c r="H2196">
        <v>45814.491441921287</v>
      </c>
      <c r="I2196" t="s">
        <v>8769</v>
      </c>
      <c r="J2196">
        <v>80</v>
      </c>
      <c r="K2196" t="s">
        <v>17</v>
      </c>
      <c r="L2196" s="2" t="s">
        <v>18</v>
      </c>
      <c r="M2196" s="3">
        <v>56.5</v>
      </c>
      <c r="N2196">
        <v>1</v>
      </c>
      <c r="O2196">
        <v>5.6500000000000002E-2</v>
      </c>
      <c r="P2196" s="2" t="s">
        <v>1047</v>
      </c>
      <c r="Q2196" t="s">
        <v>5766</v>
      </c>
      <c r="R2196" t="s">
        <v>1044</v>
      </c>
      <c r="S2196" t="s">
        <v>1105</v>
      </c>
      <c r="T2196" t="s">
        <v>2088</v>
      </c>
      <c r="U2196">
        <v>3.5128299999996671</v>
      </c>
      <c r="V2196" t="s">
        <v>1047</v>
      </c>
      <c r="W2196" t="s">
        <v>1047</v>
      </c>
    </row>
    <row r="2197" spans="1:23" x14ac:dyDescent="0.3">
      <c r="A2197" t="s">
        <v>1036</v>
      </c>
      <c r="B2197" t="s">
        <v>880</v>
      </c>
      <c r="C2197" t="s">
        <v>880</v>
      </c>
      <c r="D2197">
        <v>61162</v>
      </c>
      <c r="E2197" t="s">
        <v>8770</v>
      </c>
      <c r="F2197" t="s">
        <v>2085</v>
      </c>
      <c r="G2197" s="1" t="s">
        <v>8771</v>
      </c>
      <c r="H2197">
        <v>45814.491239363429</v>
      </c>
      <c r="I2197" t="s">
        <v>8772</v>
      </c>
      <c r="J2197">
        <v>80</v>
      </c>
      <c r="K2197" t="s">
        <v>17</v>
      </c>
      <c r="L2197" s="2" t="s">
        <v>18</v>
      </c>
      <c r="M2197" s="3">
        <v>56.5</v>
      </c>
      <c r="N2197">
        <v>1</v>
      </c>
      <c r="O2197">
        <v>5.6500000000000002E-2</v>
      </c>
      <c r="P2197" s="2" t="s">
        <v>1047</v>
      </c>
      <c r="Q2197" t="s">
        <v>5766</v>
      </c>
      <c r="R2197" t="s">
        <v>1044</v>
      </c>
      <c r="S2197" t="s">
        <v>1105</v>
      </c>
      <c r="T2197" t="s">
        <v>2088</v>
      </c>
      <c r="U2197">
        <v>3.4146893055585679</v>
      </c>
      <c r="V2197" t="s">
        <v>1047</v>
      </c>
      <c r="W2197" t="s">
        <v>1047</v>
      </c>
    </row>
    <row r="2198" spans="1:23" x14ac:dyDescent="0.3">
      <c r="A2198" t="s">
        <v>1036</v>
      </c>
      <c r="B2198" t="s">
        <v>880</v>
      </c>
      <c r="C2198" t="s">
        <v>880</v>
      </c>
      <c r="D2198">
        <v>59894</v>
      </c>
      <c r="E2198" t="s">
        <v>8773</v>
      </c>
      <c r="F2198" t="s">
        <v>4484</v>
      </c>
      <c r="G2198" s="1" t="s">
        <v>8774</v>
      </c>
      <c r="H2198">
        <v>45814.489627986113</v>
      </c>
      <c r="I2198" t="s">
        <v>8775</v>
      </c>
      <c r="J2198">
        <v>80</v>
      </c>
      <c r="K2198" t="s">
        <v>17</v>
      </c>
      <c r="L2198" s="2" t="s">
        <v>18</v>
      </c>
      <c r="M2198" s="3">
        <v>56.5</v>
      </c>
      <c r="N2198">
        <v>1</v>
      </c>
      <c r="O2198">
        <v>5.6500000000000002E-2</v>
      </c>
      <c r="P2198" s="2" t="s">
        <v>1047</v>
      </c>
      <c r="Q2198" t="s">
        <v>5766</v>
      </c>
      <c r="R2198" t="s">
        <v>1044</v>
      </c>
      <c r="S2198" t="s">
        <v>1105</v>
      </c>
      <c r="T2198" t="s">
        <v>2088</v>
      </c>
      <c r="U2198">
        <v>3.5663772106490801</v>
      </c>
      <c r="V2198" t="s">
        <v>1047</v>
      </c>
      <c r="W2198" t="s">
        <v>1047</v>
      </c>
    </row>
    <row r="2199" spans="1:23" x14ac:dyDescent="0.3">
      <c r="A2199" t="s">
        <v>1036</v>
      </c>
      <c r="B2199" t="s">
        <v>880</v>
      </c>
      <c r="C2199" t="s">
        <v>880</v>
      </c>
      <c r="D2199">
        <v>61162</v>
      </c>
      <c r="E2199" t="s">
        <v>8776</v>
      </c>
      <c r="F2199" t="s">
        <v>2085</v>
      </c>
      <c r="G2199" s="1" t="s">
        <v>8777</v>
      </c>
      <c r="H2199">
        <v>45814.489021400463</v>
      </c>
      <c r="I2199" t="s">
        <v>8778</v>
      </c>
      <c r="J2199">
        <v>80</v>
      </c>
      <c r="K2199" t="s">
        <v>17</v>
      </c>
      <c r="L2199" s="2" t="s">
        <v>18</v>
      </c>
      <c r="M2199" s="3">
        <v>56.5</v>
      </c>
      <c r="N2199">
        <v>1</v>
      </c>
      <c r="O2199">
        <v>5.6500000000000002E-2</v>
      </c>
      <c r="P2199" s="2" t="s">
        <v>1047</v>
      </c>
      <c r="Q2199" t="s">
        <v>5766</v>
      </c>
      <c r="R2199" t="s">
        <v>1044</v>
      </c>
      <c r="S2199" t="s">
        <v>1105</v>
      </c>
      <c r="T2199" t="s">
        <v>2088</v>
      </c>
      <c r="U2199">
        <v>3.412934652777039</v>
      </c>
      <c r="V2199" t="s">
        <v>1047</v>
      </c>
      <c r="W2199" t="s">
        <v>1047</v>
      </c>
    </row>
    <row r="2200" spans="1:23" x14ac:dyDescent="0.3">
      <c r="A2200" t="s">
        <v>1036</v>
      </c>
      <c r="B2200" t="s">
        <v>648</v>
      </c>
      <c r="C2200" t="s">
        <v>648</v>
      </c>
      <c r="D2200">
        <v>52643</v>
      </c>
      <c r="E2200" t="s">
        <v>8779</v>
      </c>
      <c r="F2200" t="s">
        <v>4565</v>
      </c>
      <c r="G2200" s="1" t="s">
        <v>4625</v>
      </c>
      <c r="H2200">
        <v>45814.435760752312</v>
      </c>
      <c r="I2200" t="s">
        <v>8780</v>
      </c>
      <c r="J2200">
        <v>70</v>
      </c>
      <c r="K2200" t="s">
        <v>17</v>
      </c>
      <c r="L2200" s="2" t="s">
        <v>18</v>
      </c>
      <c r="M2200" s="3">
        <v>217.5</v>
      </c>
      <c r="N2200">
        <v>1</v>
      </c>
      <c r="O2200">
        <v>0.2175</v>
      </c>
      <c r="P2200" s="2" t="s">
        <v>2740</v>
      </c>
      <c r="Q2200" t="s">
        <v>8591</v>
      </c>
      <c r="R2200" t="s">
        <v>1044</v>
      </c>
      <c r="S2200" t="s">
        <v>1105</v>
      </c>
      <c r="T2200" t="s">
        <v>2088</v>
      </c>
      <c r="U2200">
        <v>3.9147320138872601</v>
      </c>
      <c r="V2200" t="s">
        <v>1047</v>
      </c>
      <c r="W2200" t="s">
        <v>1047</v>
      </c>
    </row>
    <row r="2201" spans="1:23" x14ac:dyDescent="0.3">
      <c r="A2201" t="s">
        <v>1036</v>
      </c>
      <c r="B2201" t="s">
        <v>554</v>
      </c>
      <c r="C2201" t="s">
        <v>554</v>
      </c>
      <c r="D2201">
        <v>58504</v>
      </c>
      <c r="E2201" t="s">
        <v>8781</v>
      </c>
      <c r="F2201" t="s">
        <v>4529</v>
      </c>
      <c r="G2201" s="1" t="s">
        <v>4065</v>
      </c>
      <c r="H2201">
        <v>45814.406662997688</v>
      </c>
      <c r="I2201" t="s">
        <v>8782</v>
      </c>
      <c r="J2201">
        <v>80</v>
      </c>
      <c r="K2201" t="s">
        <v>17</v>
      </c>
      <c r="L2201" s="2" t="s">
        <v>18</v>
      </c>
      <c r="M2201" s="3">
        <v>140.13999999999999</v>
      </c>
      <c r="N2201">
        <v>1</v>
      </c>
      <c r="O2201">
        <v>0.14013999999999999</v>
      </c>
      <c r="P2201" s="2" t="s">
        <v>1473</v>
      </c>
      <c r="Q2201" t="s">
        <v>5766</v>
      </c>
      <c r="R2201" t="s">
        <v>1044</v>
      </c>
      <c r="S2201" t="s">
        <v>1105</v>
      </c>
      <c r="T2201" t="s">
        <v>2088</v>
      </c>
      <c r="U2201">
        <v>3.940857812500326</v>
      </c>
      <c r="V2201" t="s">
        <v>1047</v>
      </c>
      <c r="W2201" t="s">
        <v>1047</v>
      </c>
    </row>
    <row r="2202" spans="1:23" x14ac:dyDescent="0.3">
      <c r="A2202" t="s">
        <v>1036</v>
      </c>
      <c r="B2202" t="s">
        <v>873</v>
      </c>
      <c r="C2202" t="s">
        <v>873</v>
      </c>
      <c r="D2202">
        <v>60294</v>
      </c>
      <c r="E2202" t="s">
        <v>8783</v>
      </c>
      <c r="F2202" t="s">
        <v>7334</v>
      </c>
      <c r="G2202" s="1" t="s">
        <v>8784</v>
      </c>
      <c r="H2202">
        <v>45814.379460914352</v>
      </c>
      <c r="I2202" t="s">
        <v>8785</v>
      </c>
      <c r="J2202">
        <v>80</v>
      </c>
      <c r="K2202" t="s">
        <v>17</v>
      </c>
      <c r="L2202" s="2" t="s">
        <v>18</v>
      </c>
      <c r="M2202" s="3">
        <v>113.8</v>
      </c>
      <c r="N2202">
        <v>1</v>
      </c>
      <c r="O2202">
        <v>0.1138</v>
      </c>
      <c r="P2202" s="2" t="s">
        <v>5770</v>
      </c>
      <c r="Q2202" t="s">
        <v>8591</v>
      </c>
      <c r="R2202" t="s">
        <v>1044</v>
      </c>
      <c r="S2202" t="s">
        <v>1105</v>
      </c>
      <c r="T2202" t="s">
        <v>2111</v>
      </c>
      <c r="U2202">
        <v>4.2875417361137806</v>
      </c>
      <c r="V2202" t="s">
        <v>1047</v>
      </c>
      <c r="W2202" t="s">
        <v>1047</v>
      </c>
    </row>
    <row r="2203" spans="1:23" x14ac:dyDescent="0.3">
      <c r="A2203" t="s">
        <v>1036</v>
      </c>
      <c r="B2203" t="s">
        <v>728</v>
      </c>
      <c r="C2203" t="s">
        <v>728</v>
      </c>
      <c r="D2203">
        <v>61078</v>
      </c>
      <c r="E2203" t="s">
        <v>8786</v>
      </c>
      <c r="F2203" t="s">
        <v>2389</v>
      </c>
      <c r="G2203" s="1" t="s">
        <v>6324</v>
      </c>
      <c r="H2203">
        <v>45814.377026516202</v>
      </c>
      <c r="I2203" t="s">
        <v>8787</v>
      </c>
      <c r="J2203">
        <v>80</v>
      </c>
      <c r="K2203" t="s">
        <v>17</v>
      </c>
      <c r="L2203" s="2" t="s">
        <v>18</v>
      </c>
      <c r="M2203" s="3">
        <v>75.5</v>
      </c>
      <c r="N2203">
        <v>1</v>
      </c>
      <c r="O2203">
        <v>7.5499999999999998E-2</v>
      </c>
      <c r="P2203" s="2" t="s">
        <v>1047</v>
      </c>
      <c r="Q2203" t="s">
        <v>5766</v>
      </c>
      <c r="R2203" t="s">
        <v>1044</v>
      </c>
      <c r="S2203" t="s">
        <v>1105</v>
      </c>
      <c r="T2203" t="s">
        <v>2088</v>
      </c>
      <c r="U2203">
        <v>3.6858401967620011</v>
      </c>
      <c r="V2203" t="s">
        <v>1047</v>
      </c>
      <c r="W2203" t="s">
        <v>1047</v>
      </c>
    </row>
    <row r="2204" spans="1:23" x14ac:dyDescent="0.3">
      <c r="A2204" t="s">
        <v>1036</v>
      </c>
      <c r="B2204" t="s">
        <v>696</v>
      </c>
      <c r="C2204" t="s">
        <v>696</v>
      </c>
      <c r="D2204">
        <v>61177</v>
      </c>
      <c r="E2204" t="s">
        <v>8788</v>
      </c>
      <c r="F2204" t="s">
        <v>4484</v>
      </c>
      <c r="G2204" s="1" t="s">
        <v>5619</v>
      </c>
      <c r="H2204">
        <v>45814.35927641204</v>
      </c>
      <c r="I2204" t="s">
        <v>8789</v>
      </c>
      <c r="J2204">
        <v>80</v>
      </c>
      <c r="K2204" t="s">
        <v>17</v>
      </c>
      <c r="L2204" s="2" t="s">
        <v>18</v>
      </c>
      <c r="M2204" s="3">
        <v>102.8</v>
      </c>
      <c r="N2204">
        <v>1</v>
      </c>
      <c r="O2204">
        <v>0.1028</v>
      </c>
      <c r="P2204" s="2" t="s">
        <v>2521</v>
      </c>
      <c r="Q2204" t="s">
        <v>5766</v>
      </c>
      <c r="R2204" t="s">
        <v>1044</v>
      </c>
      <c r="S2204" t="s">
        <v>1105</v>
      </c>
      <c r="T2204" t="s">
        <v>2088</v>
      </c>
      <c r="U2204">
        <v>3.5168585879655438</v>
      </c>
      <c r="V2204" t="s">
        <v>1047</v>
      </c>
      <c r="W2204" t="s">
        <v>1047</v>
      </c>
    </row>
    <row r="2205" spans="1:23" x14ac:dyDescent="0.3">
      <c r="A2205" t="s">
        <v>1036</v>
      </c>
      <c r="B2205" t="s">
        <v>696</v>
      </c>
      <c r="C2205" t="s">
        <v>696</v>
      </c>
      <c r="D2205">
        <v>61177</v>
      </c>
      <c r="E2205" t="s">
        <v>8790</v>
      </c>
      <c r="F2205" t="s">
        <v>4301</v>
      </c>
      <c r="G2205" s="1" t="s">
        <v>5613</v>
      </c>
      <c r="H2205">
        <v>45814.359075659733</v>
      </c>
      <c r="I2205" t="s">
        <v>8791</v>
      </c>
      <c r="J2205">
        <v>80</v>
      </c>
      <c r="K2205" t="s">
        <v>17</v>
      </c>
      <c r="L2205" s="2" t="s">
        <v>18</v>
      </c>
      <c r="M2205" s="3">
        <v>102.8</v>
      </c>
      <c r="N2205">
        <v>1</v>
      </c>
      <c r="O2205">
        <v>0.1028</v>
      </c>
      <c r="P2205" s="2" t="s">
        <v>2521</v>
      </c>
      <c r="Q2205" t="s">
        <v>5766</v>
      </c>
      <c r="R2205" t="s">
        <v>1044</v>
      </c>
      <c r="S2205" t="s">
        <v>1105</v>
      </c>
      <c r="T2205" t="s">
        <v>2088</v>
      </c>
      <c r="U2205">
        <v>3.4582909606469912</v>
      </c>
      <c r="V2205" t="s">
        <v>1047</v>
      </c>
      <c r="W2205" t="s">
        <v>1047</v>
      </c>
    </row>
    <row r="2206" spans="1:23" x14ac:dyDescent="0.3">
      <c r="A2206" t="s">
        <v>1036</v>
      </c>
      <c r="B2206" t="s">
        <v>613</v>
      </c>
      <c r="C2206" t="s">
        <v>613</v>
      </c>
      <c r="D2206">
        <v>58569</v>
      </c>
      <c r="E2206" t="s">
        <v>8792</v>
      </c>
      <c r="F2206" t="s">
        <v>1531</v>
      </c>
      <c r="G2206" s="1" t="s">
        <v>7159</v>
      </c>
      <c r="H2206">
        <v>45814.350325162042</v>
      </c>
      <c r="I2206" t="s">
        <v>8793</v>
      </c>
      <c r="J2206">
        <v>80</v>
      </c>
      <c r="K2206" t="s">
        <v>17</v>
      </c>
      <c r="L2206" s="2" t="s">
        <v>18</v>
      </c>
      <c r="M2206" s="3">
        <v>116.8</v>
      </c>
      <c r="N2206">
        <v>1</v>
      </c>
      <c r="O2206">
        <v>0.1168</v>
      </c>
      <c r="P2206" s="2" t="s">
        <v>1534</v>
      </c>
      <c r="Q2206" t="s">
        <v>8591</v>
      </c>
      <c r="R2206" t="s">
        <v>1044</v>
      </c>
      <c r="S2206" t="s">
        <v>1105</v>
      </c>
      <c r="T2206" t="s">
        <v>1475</v>
      </c>
      <c r="U2206">
        <v>22.801760879629001</v>
      </c>
      <c r="V2206" t="s">
        <v>1047</v>
      </c>
      <c r="W2206" t="s">
        <v>1047</v>
      </c>
    </row>
    <row r="2207" spans="1:23" x14ac:dyDescent="0.3">
      <c r="A2207" t="s">
        <v>1036</v>
      </c>
      <c r="B2207" t="s">
        <v>880</v>
      </c>
      <c r="C2207" t="s">
        <v>880</v>
      </c>
      <c r="D2207">
        <v>59894</v>
      </c>
      <c r="E2207" t="s">
        <v>8794</v>
      </c>
      <c r="F2207" t="s">
        <v>8263</v>
      </c>
      <c r="G2207" s="1" t="s">
        <v>8795</v>
      </c>
      <c r="H2207">
        <v>45814.318762442133</v>
      </c>
      <c r="I2207" t="s">
        <v>8796</v>
      </c>
      <c r="J2207">
        <v>80</v>
      </c>
      <c r="K2207" t="s">
        <v>17</v>
      </c>
      <c r="L2207" s="2" t="s">
        <v>18</v>
      </c>
      <c r="M2207" s="3">
        <v>56.5</v>
      </c>
      <c r="N2207">
        <v>1</v>
      </c>
      <c r="O2207">
        <v>5.6500000000000002E-2</v>
      </c>
      <c r="P2207" s="2" t="s">
        <v>1047</v>
      </c>
      <c r="Q2207" t="s">
        <v>5766</v>
      </c>
      <c r="R2207" t="s">
        <v>1044</v>
      </c>
      <c r="S2207" t="s">
        <v>1105</v>
      </c>
      <c r="T2207" t="s">
        <v>2088</v>
      </c>
      <c r="U2207">
        <v>3.8129018286999781</v>
      </c>
      <c r="V2207" t="s">
        <v>1047</v>
      </c>
      <c r="W2207" t="s">
        <v>1047</v>
      </c>
    </row>
    <row r="2208" spans="1:23" x14ac:dyDescent="0.3">
      <c r="A2208" t="s">
        <v>1036</v>
      </c>
      <c r="B2208" t="s">
        <v>880</v>
      </c>
      <c r="C2208" t="s">
        <v>880</v>
      </c>
      <c r="D2208">
        <v>61162</v>
      </c>
      <c r="E2208" t="s">
        <v>8797</v>
      </c>
      <c r="F2208" t="s">
        <v>8273</v>
      </c>
      <c r="G2208" s="1" t="s">
        <v>8798</v>
      </c>
      <c r="H2208">
        <v>45814.317654895829</v>
      </c>
      <c r="I2208" t="s">
        <v>8799</v>
      </c>
      <c r="J2208">
        <v>80</v>
      </c>
      <c r="K2208" t="s">
        <v>17</v>
      </c>
      <c r="L2208" s="2" t="s">
        <v>18</v>
      </c>
      <c r="M2208" s="3">
        <v>56.5</v>
      </c>
      <c r="N2208">
        <v>1</v>
      </c>
      <c r="O2208">
        <v>5.6500000000000002E-2</v>
      </c>
      <c r="P2208" s="2" t="s">
        <v>1047</v>
      </c>
      <c r="Q2208" t="s">
        <v>5766</v>
      </c>
      <c r="R2208" t="s">
        <v>1044</v>
      </c>
      <c r="S2208" t="s">
        <v>1105</v>
      </c>
      <c r="T2208" t="s">
        <v>2111</v>
      </c>
      <c r="U2208">
        <v>4.1728102777778986</v>
      </c>
      <c r="V2208" t="s">
        <v>1047</v>
      </c>
      <c r="W2208" t="s">
        <v>1047</v>
      </c>
    </row>
    <row r="2209" spans="1:23" x14ac:dyDescent="0.3">
      <c r="A2209" t="s">
        <v>1036</v>
      </c>
      <c r="B2209" t="s">
        <v>880</v>
      </c>
      <c r="C2209" t="s">
        <v>880</v>
      </c>
      <c r="D2209">
        <v>59894</v>
      </c>
      <c r="E2209" t="s">
        <v>8800</v>
      </c>
      <c r="F2209" t="s">
        <v>8263</v>
      </c>
      <c r="G2209" s="1" t="s">
        <v>8801</v>
      </c>
      <c r="H2209">
        <v>45814.316865474539</v>
      </c>
      <c r="I2209" t="s">
        <v>8802</v>
      </c>
      <c r="J2209">
        <v>80</v>
      </c>
      <c r="K2209" t="s">
        <v>17</v>
      </c>
      <c r="L2209" s="2" t="s">
        <v>18</v>
      </c>
      <c r="M2209" s="3">
        <v>56.5</v>
      </c>
      <c r="N2209">
        <v>1</v>
      </c>
      <c r="O2209">
        <v>5.6500000000000002E-2</v>
      </c>
      <c r="P2209" s="2" t="s">
        <v>1047</v>
      </c>
      <c r="Q2209" t="s">
        <v>5766</v>
      </c>
      <c r="R2209" t="s">
        <v>1044</v>
      </c>
      <c r="S2209" t="s">
        <v>1105</v>
      </c>
      <c r="T2209" t="s">
        <v>2088</v>
      </c>
      <c r="U2209">
        <v>3.812342060184164</v>
      </c>
      <c r="V2209" t="s">
        <v>1047</v>
      </c>
      <c r="W2209" t="s">
        <v>1047</v>
      </c>
    </row>
    <row r="2210" spans="1:23" x14ac:dyDescent="0.3">
      <c r="A2210" t="s">
        <v>1036</v>
      </c>
      <c r="B2210" t="s">
        <v>880</v>
      </c>
      <c r="C2210" t="s">
        <v>880</v>
      </c>
      <c r="D2210">
        <v>59894</v>
      </c>
      <c r="E2210" t="s">
        <v>8803</v>
      </c>
      <c r="F2210" t="s">
        <v>2376</v>
      </c>
      <c r="G2210" s="1" t="s">
        <v>8804</v>
      </c>
      <c r="H2210">
        <v>45814.315332881954</v>
      </c>
      <c r="I2210" t="s">
        <v>8805</v>
      </c>
      <c r="J2210">
        <v>80</v>
      </c>
      <c r="K2210" t="s">
        <v>17</v>
      </c>
      <c r="L2210" s="2" t="s">
        <v>18</v>
      </c>
      <c r="M2210" s="3">
        <v>56.5</v>
      </c>
      <c r="N2210">
        <v>1</v>
      </c>
      <c r="O2210">
        <v>5.6500000000000002E-2</v>
      </c>
      <c r="P2210" s="2" t="s">
        <v>1047</v>
      </c>
      <c r="Q2210" t="s">
        <v>5766</v>
      </c>
      <c r="R2210" t="s">
        <v>1044</v>
      </c>
      <c r="S2210" t="s">
        <v>1105</v>
      </c>
      <c r="T2210" t="s">
        <v>2088</v>
      </c>
      <c r="U2210">
        <v>3.670179687498603</v>
      </c>
      <c r="V2210" t="s">
        <v>1047</v>
      </c>
      <c r="W2210" t="s">
        <v>1047</v>
      </c>
    </row>
    <row r="2211" spans="1:23" x14ac:dyDescent="0.3">
      <c r="A2211" t="s">
        <v>1036</v>
      </c>
      <c r="B2211" t="s">
        <v>642</v>
      </c>
      <c r="C2211" t="s">
        <v>642</v>
      </c>
      <c r="D2211">
        <v>54352</v>
      </c>
      <c r="E2211" t="s">
        <v>8806</v>
      </c>
      <c r="F2211" t="s">
        <v>7389</v>
      </c>
      <c r="G2211" s="1" t="s">
        <v>8807</v>
      </c>
      <c r="H2211">
        <v>45814.278614317132</v>
      </c>
      <c r="I2211" t="s">
        <v>8808</v>
      </c>
      <c r="J2211">
        <v>70</v>
      </c>
      <c r="K2211" t="s">
        <v>17</v>
      </c>
      <c r="L2211" s="2" t="s">
        <v>18</v>
      </c>
      <c r="M2211" s="3">
        <v>181.5</v>
      </c>
      <c r="N2211">
        <v>1</v>
      </c>
      <c r="O2211">
        <v>0.18149999999999999</v>
      </c>
      <c r="P2211" s="2" t="s">
        <v>1047</v>
      </c>
      <c r="Q2211" t="s">
        <v>8188</v>
      </c>
      <c r="R2211" t="s">
        <v>1044</v>
      </c>
      <c r="S2211" t="s">
        <v>1105</v>
      </c>
      <c r="T2211" t="s">
        <v>2088</v>
      </c>
      <c r="U2211">
        <v>3.2361207754584029</v>
      </c>
      <c r="V2211" t="s">
        <v>1047</v>
      </c>
      <c r="W2211" t="s">
        <v>1047</v>
      </c>
    </row>
    <row r="2212" spans="1:23" x14ac:dyDescent="0.3">
      <c r="A2212" t="s">
        <v>1036</v>
      </c>
      <c r="B2212" t="s">
        <v>696</v>
      </c>
      <c r="C2212" t="s">
        <v>696</v>
      </c>
      <c r="D2212">
        <v>61177</v>
      </c>
      <c r="E2212" t="s">
        <v>8809</v>
      </c>
      <c r="F2212" t="s">
        <v>2376</v>
      </c>
      <c r="G2212" s="1" t="s">
        <v>8810</v>
      </c>
      <c r="H2212">
        <v>45814.251434027778</v>
      </c>
      <c r="I2212" t="s">
        <v>8811</v>
      </c>
      <c r="J2212">
        <v>80</v>
      </c>
      <c r="K2212" t="s">
        <v>17</v>
      </c>
      <c r="L2212" s="2" t="s">
        <v>18</v>
      </c>
      <c r="M2212" s="3">
        <v>102.8</v>
      </c>
      <c r="N2212">
        <v>1</v>
      </c>
      <c r="O2212">
        <v>0.1028</v>
      </c>
      <c r="P2212" s="2" t="s">
        <v>2521</v>
      </c>
      <c r="Q2212" t="s">
        <v>8188</v>
      </c>
      <c r="R2212" t="s">
        <v>1044</v>
      </c>
      <c r="S2212" t="s">
        <v>1105</v>
      </c>
      <c r="T2212" t="s">
        <v>2088</v>
      </c>
      <c r="U2212">
        <v>3.7689179976878222</v>
      </c>
      <c r="V2212" t="s">
        <v>1047</v>
      </c>
      <c r="W2212" t="s">
        <v>1047</v>
      </c>
    </row>
    <row r="2213" spans="1:23" x14ac:dyDescent="0.3">
      <c r="A2213" t="s">
        <v>1036</v>
      </c>
      <c r="B2213" t="s">
        <v>728</v>
      </c>
      <c r="C2213" t="s">
        <v>728</v>
      </c>
      <c r="D2213">
        <v>61078</v>
      </c>
      <c r="E2213" t="s">
        <v>8812</v>
      </c>
      <c r="F2213" t="s">
        <v>7879</v>
      </c>
      <c r="G2213" s="1" t="s">
        <v>7678</v>
      </c>
      <c r="H2213">
        <v>45814.245680659718</v>
      </c>
      <c r="I2213" t="s">
        <v>8813</v>
      </c>
      <c r="J2213">
        <v>80</v>
      </c>
      <c r="K2213" t="s">
        <v>17</v>
      </c>
      <c r="L2213" s="2" t="s">
        <v>18</v>
      </c>
      <c r="M2213" s="3">
        <v>75.5</v>
      </c>
      <c r="N2213">
        <v>1</v>
      </c>
      <c r="O2213">
        <v>7.5499999999999998E-2</v>
      </c>
      <c r="P2213" s="2" t="s">
        <v>1047</v>
      </c>
      <c r="Q2213" t="s">
        <v>8188</v>
      </c>
      <c r="R2213" t="s">
        <v>1044</v>
      </c>
      <c r="S2213" t="s">
        <v>1105</v>
      </c>
      <c r="T2213" t="s">
        <v>2088</v>
      </c>
      <c r="U2213">
        <v>3.8271909837931162</v>
      </c>
      <c r="V2213" t="s">
        <v>1047</v>
      </c>
      <c r="W2213" t="s">
        <v>1047</v>
      </c>
    </row>
    <row r="2214" spans="1:23" x14ac:dyDescent="0.3">
      <c r="A2214" t="s">
        <v>1036</v>
      </c>
      <c r="B2214" t="s">
        <v>101</v>
      </c>
      <c r="C2214" t="s">
        <v>101</v>
      </c>
      <c r="D2214">
        <v>60949</v>
      </c>
      <c r="E2214" t="s">
        <v>8814</v>
      </c>
      <c r="F2214" t="s">
        <v>7389</v>
      </c>
      <c r="G2214" s="1" t="s">
        <v>2817</v>
      </c>
      <c r="H2214">
        <v>45814.173310416663</v>
      </c>
      <c r="I2214" t="s">
        <v>8815</v>
      </c>
      <c r="J2214">
        <v>80</v>
      </c>
      <c r="K2214" t="s">
        <v>17</v>
      </c>
      <c r="L2214" s="2" t="s">
        <v>18</v>
      </c>
      <c r="M2214" s="3">
        <v>294.7</v>
      </c>
      <c r="N2214">
        <v>1</v>
      </c>
      <c r="O2214">
        <v>0.29470000000000002</v>
      </c>
      <c r="P2214" s="2" t="s">
        <v>2116</v>
      </c>
      <c r="Q2214" t="s">
        <v>8188</v>
      </c>
      <c r="R2214" t="s">
        <v>1044</v>
      </c>
      <c r="S2214" t="s">
        <v>1105</v>
      </c>
      <c r="T2214" t="s">
        <v>2088</v>
      </c>
      <c r="U2214">
        <v>3.2790551504585901</v>
      </c>
      <c r="V2214" t="s">
        <v>1047</v>
      </c>
      <c r="W2214" t="s">
        <v>1047</v>
      </c>
    </row>
    <row r="2215" spans="1:23" x14ac:dyDescent="0.3">
      <c r="A2215" t="s">
        <v>1036</v>
      </c>
      <c r="B2215" t="s">
        <v>696</v>
      </c>
      <c r="C2215" t="s">
        <v>696</v>
      </c>
      <c r="D2215">
        <v>61177</v>
      </c>
      <c r="E2215" t="s">
        <v>8816</v>
      </c>
      <c r="F2215" t="s">
        <v>8263</v>
      </c>
      <c r="G2215" s="1" t="s">
        <v>8817</v>
      </c>
      <c r="H2215">
        <v>45814.033895358793</v>
      </c>
      <c r="I2215" t="s">
        <v>8818</v>
      </c>
      <c r="J2215">
        <v>80</v>
      </c>
      <c r="K2215" t="s">
        <v>17</v>
      </c>
      <c r="L2215" s="2" t="s">
        <v>18</v>
      </c>
      <c r="M2215" s="3">
        <v>102.8</v>
      </c>
      <c r="N2215">
        <v>1</v>
      </c>
      <c r="O2215">
        <v>0.1028</v>
      </c>
      <c r="P2215" s="2" t="s">
        <v>2521</v>
      </c>
      <c r="Q2215" t="s">
        <v>8188</v>
      </c>
      <c r="R2215" t="s">
        <v>1044</v>
      </c>
      <c r="S2215" t="s">
        <v>1105</v>
      </c>
      <c r="T2215" t="s">
        <v>2088</v>
      </c>
      <c r="U2215">
        <v>3.9437349768559211</v>
      </c>
      <c r="V2215" t="s">
        <v>1047</v>
      </c>
      <c r="W2215" t="s">
        <v>1047</v>
      </c>
    </row>
    <row r="2216" spans="1:23" x14ac:dyDescent="0.3">
      <c r="A2216" t="s">
        <v>1036</v>
      </c>
      <c r="B2216" t="s">
        <v>873</v>
      </c>
      <c r="C2216" t="s">
        <v>873</v>
      </c>
      <c r="D2216">
        <v>60294</v>
      </c>
      <c r="E2216" t="s">
        <v>8819</v>
      </c>
      <c r="F2216" t="s">
        <v>2381</v>
      </c>
      <c r="G2216" s="1" t="s">
        <v>2929</v>
      </c>
      <c r="H2216">
        <v>45814.030907997687</v>
      </c>
      <c r="I2216" t="s">
        <v>8820</v>
      </c>
      <c r="J2216">
        <v>80</v>
      </c>
      <c r="K2216" t="s">
        <v>17</v>
      </c>
      <c r="L2216" s="2" t="s">
        <v>18</v>
      </c>
      <c r="M2216" s="3">
        <v>113.8</v>
      </c>
      <c r="N2216">
        <v>1</v>
      </c>
      <c r="O2216">
        <v>0.1138</v>
      </c>
      <c r="P2216" s="2" t="s">
        <v>5770</v>
      </c>
      <c r="Q2216" t="s">
        <v>8188</v>
      </c>
      <c r="R2216" t="s">
        <v>1044</v>
      </c>
      <c r="S2216" t="s">
        <v>1105</v>
      </c>
      <c r="T2216" t="s">
        <v>2088</v>
      </c>
      <c r="U2216">
        <v>3.8990560300881039</v>
      </c>
      <c r="V2216" t="s">
        <v>1047</v>
      </c>
      <c r="W2216" t="s">
        <v>1047</v>
      </c>
    </row>
    <row r="2217" spans="1:23" x14ac:dyDescent="0.3">
      <c r="A2217" t="s">
        <v>1036</v>
      </c>
      <c r="B2217" t="s">
        <v>873</v>
      </c>
      <c r="C2217" t="s">
        <v>873</v>
      </c>
      <c r="D2217">
        <v>60294</v>
      </c>
      <c r="E2217" t="s">
        <v>8821</v>
      </c>
      <c r="F2217" t="s">
        <v>8263</v>
      </c>
      <c r="G2217" s="1" t="s">
        <v>3445</v>
      </c>
      <c r="H2217">
        <v>45814.023299444452</v>
      </c>
      <c r="I2217" t="s">
        <v>8822</v>
      </c>
      <c r="J2217">
        <v>80</v>
      </c>
      <c r="K2217" t="s">
        <v>17</v>
      </c>
      <c r="L2217" s="2" t="s">
        <v>18</v>
      </c>
      <c r="M2217" s="3">
        <v>113.8</v>
      </c>
      <c r="N2217">
        <v>1</v>
      </c>
      <c r="O2217">
        <v>0.1138</v>
      </c>
      <c r="P2217" s="2" t="s">
        <v>5770</v>
      </c>
      <c r="Q2217" t="s">
        <v>8188</v>
      </c>
      <c r="R2217" t="s">
        <v>1044</v>
      </c>
      <c r="S2217" t="s">
        <v>1105</v>
      </c>
      <c r="T2217" t="s">
        <v>2088</v>
      </c>
      <c r="U2217">
        <v>3.8437582870392371</v>
      </c>
      <c r="V2217" t="s">
        <v>1047</v>
      </c>
      <c r="W2217" t="s">
        <v>1047</v>
      </c>
    </row>
    <row r="2218" spans="1:23" x14ac:dyDescent="0.3">
      <c r="A2218" t="s">
        <v>1036</v>
      </c>
      <c r="B2218" t="s">
        <v>696</v>
      </c>
      <c r="C2218" t="s">
        <v>696</v>
      </c>
      <c r="D2218">
        <v>61177</v>
      </c>
      <c r="E2218" t="s">
        <v>8823</v>
      </c>
      <c r="F2218" t="s">
        <v>2381</v>
      </c>
      <c r="G2218" s="1" t="s">
        <v>3688</v>
      </c>
      <c r="H2218">
        <v>45814.01916664352</v>
      </c>
      <c r="I2218" t="s">
        <v>8824</v>
      </c>
      <c r="J2218">
        <v>80</v>
      </c>
      <c r="K2218" t="s">
        <v>17</v>
      </c>
      <c r="L2218" s="2" t="s">
        <v>18</v>
      </c>
      <c r="M2218" s="3">
        <v>102.8</v>
      </c>
      <c r="N2218">
        <v>1</v>
      </c>
      <c r="O2218">
        <v>0.1028</v>
      </c>
      <c r="P2218" s="2" t="s">
        <v>2521</v>
      </c>
      <c r="Q2218" t="s">
        <v>8188</v>
      </c>
      <c r="R2218" t="s">
        <v>1044</v>
      </c>
      <c r="S2218" t="s">
        <v>1105</v>
      </c>
      <c r="T2218" t="s">
        <v>2088</v>
      </c>
      <c r="U2218">
        <v>3.908987106478889</v>
      </c>
      <c r="V2218" t="s">
        <v>1047</v>
      </c>
      <c r="W2218" t="s">
        <v>1047</v>
      </c>
    </row>
    <row r="2219" spans="1:23" x14ac:dyDescent="0.3">
      <c r="A2219" t="s">
        <v>1036</v>
      </c>
      <c r="B2219" t="s">
        <v>696</v>
      </c>
      <c r="C2219" t="s">
        <v>696</v>
      </c>
      <c r="D2219">
        <v>59002</v>
      </c>
      <c r="E2219" t="s">
        <v>8825</v>
      </c>
      <c r="F2219" t="s">
        <v>8271</v>
      </c>
      <c r="G2219" s="1" t="s">
        <v>4263</v>
      </c>
      <c r="H2219">
        <v>45813.983260474539</v>
      </c>
      <c r="I2219" t="s">
        <v>8826</v>
      </c>
      <c r="J2219">
        <v>80</v>
      </c>
      <c r="K2219" t="s">
        <v>17</v>
      </c>
      <c r="L2219" s="2" t="s">
        <v>18</v>
      </c>
      <c r="M2219" s="3">
        <v>102.8</v>
      </c>
      <c r="N2219">
        <v>1</v>
      </c>
      <c r="O2219">
        <v>0.1028</v>
      </c>
      <c r="P2219" s="2" t="s">
        <v>2521</v>
      </c>
      <c r="Q2219" t="s">
        <v>8188</v>
      </c>
      <c r="R2219" t="s">
        <v>1044</v>
      </c>
      <c r="S2219" t="s">
        <v>1730</v>
      </c>
      <c r="T2219" t="s">
        <v>2111</v>
      </c>
      <c r="U2219">
        <v>4.0866804513862007</v>
      </c>
      <c r="V2219" t="s">
        <v>1047</v>
      </c>
      <c r="W2219" t="s">
        <v>1047</v>
      </c>
    </row>
    <row r="2220" spans="1:23" x14ac:dyDescent="0.3">
      <c r="A2220" t="s">
        <v>1036</v>
      </c>
      <c r="B2220" t="s">
        <v>728</v>
      </c>
      <c r="C2220" t="s">
        <v>728</v>
      </c>
      <c r="D2220">
        <v>61078</v>
      </c>
      <c r="E2220" t="s">
        <v>8827</v>
      </c>
      <c r="F2220" t="s">
        <v>4308</v>
      </c>
      <c r="G2220" s="1" t="s">
        <v>4266</v>
      </c>
      <c r="H2220">
        <v>45813.97472677083</v>
      </c>
      <c r="I2220" t="s">
        <v>8828</v>
      </c>
      <c r="J2220">
        <v>80</v>
      </c>
      <c r="K2220" t="s">
        <v>17</v>
      </c>
      <c r="L2220" s="2" t="s">
        <v>18</v>
      </c>
      <c r="M2220" s="3">
        <v>75.5</v>
      </c>
      <c r="N2220">
        <v>1</v>
      </c>
      <c r="O2220">
        <v>7.5499999999999998E-2</v>
      </c>
      <c r="P2220" s="2" t="s">
        <v>1047</v>
      </c>
      <c r="Q2220" t="s">
        <v>8188</v>
      </c>
      <c r="R2220" t="s">
        <v>1044</v>
      </c>
      <c r="S2220" t="s">
        <v>1730</v>
      </c>
      <c r="T2220" t="s">
        <v>2088</v>
      </c>
      <c r="U2220">
        <v>3.9562686226854571</v>
      </c>
      <c r="V2220" t="s">
        <v>1047</v>
      </c>
      <c r="W2220" t="s">
        <v>1047</v>
      </c>
    </row>
    <row r="2221" spans="1:23" x14ac:dyDescent="0.3">
      <c r="A2221" t="s">
        <v>1036</v>
      </c>
      <c r="B2221" t="s">
        <v>728</v>
      </c>
      <c r="C2221" t="s">
        <v>728</v>
      </c>
      <c r="D2221">
        <v>55460</v>
      </c>
      <c r="E2221" t="s">
        <v>8829</v>
      </c>
      <c r="F2221" t="s">
        <v>4308</v>
      </c>
      <c r="G2221" s="1" t="s">
        <v>8631</v>
      </c>
      <c r="H2221">
        <v>45813.972839733797</v>
      </c>
      <c r="I2221" t="s">
        <v>8830</v>
      </c>
      <c r="J2221">
        <v>80</v>
      </c>
      <c r="K2221" t="s">
        <v>17</v>
      </c>
      <c r="L2221" s="2" t="s">
        <v>18</v>
      </c>
      <c r="M2221" s="3">
        <v>75.5</v>
      </c>
      <c r="N2221">
        <v>1</v>
      </c>
      <c r="O2221">
        <v>7.5499999999999998E-2</v>
      </c>
      <c r="P2221" s="2" t="s">
        <v>1047</v>
      </c>
      <c r="Q2221" t="s">
        <v>8188</v>
      </c>
      <c r="R2221" t="s">
        <v>1044</v>
      </c>
      <c r="S2221" t="s">
        <v>1730</v>
      </c>
      <c r="T2221" t="s">
        <v>2088</v>
      </c>
      <c r="U2221">
        <v>3.9992739236113271</v>
      </c>
      <c r="V2221" t="s">
        <v>1047</v>
      </c>
      <c r="W2221" t="s">
        <v>1047</v>
      </c>
    </row>
    <row r="2222" spans="1:23" x14ac:dyDescent="0.3">
      <c r="A2222" t="s">
        <v>1036</v>
      </c>
      <c r="B2222" t="s">
        <v>1011</v>
      </c>
      <c r="C2222" t="s">
        <v>1011</v>
      </c>
      <c r="D2222">
        <v>58714</v>
      </c>
      <c r="E2222" t="s">
        <v>8831</v>
      </c>
      <c r="F2222" t="s">
        <v>8263</v>
      </c>
      <c r="G2222" s="1" t="s">
        <v>8587</v>
      </c>
      <c r="H2222">
        <v>45813.970924629633</v>
      </c>
      <c r="I2222" t="s">
        <v>8832</v>
      </c>
      <c r="J2222">
        <v>80</v>
      </c>
      <c r="K2222" t="s">
        <v>17</v>
      </c>
      <c r="L2222" s="2" t="s">
        <v>18</v>
      </c>
      <c r="M2222" s="3">
        <v>69</v>
      </c>
      <c r="N2222">
        <v>1</v>
      </c>
      <c r="O2222">
        <v>6.9000000000000006E-2</v>
      </c>
      <c r="P2222" s="2" t="s">
        <v>1047</v>
      </c>
      <c r="Q2222" t="s">
        <v>8188</v>
      </c>
      <c r="R2222" t="s">
        <v>1044</v>
      </c>
      <c r="S2222" t="s">
        <v>1730</v>
      </c>
      <c r="T2222" t="s">
        <v>2088</v>
      </c>
      <c r="U2222">
        <v>3.7855178935205909</v>
      </c>
      <c r="V2222" t="s">
        <v>1047</v>
      </c>
      <c r="W2222" t="s">
        <v>1047</v>
      </c>
    </row>
    <row r="2223" spans="1:23" x14ac:dyDescent="0.3">
      <c r="A2223" t="s">
        <v>1036</v>
      </c>
      <c r="B2223" t="s">
        <v>880</v>
      </c>
      <c r="C2223" t="s">
        <v>880</v>
      </c>
      <c r="D2223">
        <v>59894</v>
      </c>
      <c r="E2223" t="s">
        <v>8833</v>
      </c>
      <c r="F2223" t="s">
        <v>2385</v>
      </c>
      <c r="G2223" s="1" t="s">
        <v>8834</v>
      </c>
      <c r="H2223">
        <v>45813.968664652777</v>
      </c>
      <c r="I2223" t="s">
        <v>8835</v>
      </c>
      <c r="J2223">
        <v>80</v>
      </c>
      <c r="K2223" t="s">
        <v>17</v>
      </c>
      <c r="L2223" s="2" t="s">
        <v>18</v>
      </c>
      <c r="M2223" s="3">
        <v>56.5</v>
      </c>
      <c r="N2223">
        <v>1</v>
      </c>
      <c r="O2223">
        <v>5.6500000000000002E-2</v>
      </c>
      <c r="P2223" s="2" t="s">
        <v>1047</v>
      </c>
      <c r="Q2223" t="s">
        <v>8188</v>
      </c>
      <c r="R2223" t="s">
        <v>1044</v>
      </c>
      <c r="S2223" t="s">
        <v>1730</v>
      </c>
      <c r="T2223" t="s">
        <v>2088</v>
      </c>
      <c r="U2223">
        <v>3.8513629166700412</v>
      </c>
      <c r="V2223" t="s">
        <v>1047</v>
      </c>
      <c r="W2223" t="s">
        <v>1047</v>
      </c>
    </row>
    <row r="2224" spans="1:23" x14ac:dyDescent="0.3">
      <c r="A2224" t="s">
        <v>1036</v>
      </c>
      <c r="B2224" t="s">
        <v>880</v>
      </c>
      <c r="C2224" t="s">
        <v>880</v>
      </c>
      <c r="D2224">
        <v>59894</v>
      </c>
      <c r="E2224" t="s">
        <v>8836</v>
      </c>
      <c r="F2224" t="s">
        <v>2381</v>
      </c>
      <c r="G2224" s="1" t="s">
        <v>8837</v>
      </c>
      <c r="H2224">
        <v>45813.949399004632</v>
      </c>
      <c r="I2224" t="s">
        <v>8838</v>
      </c>
      <c r="J2224">
        <v>80</v>
      </c>
      <c r="K2224" t="s">
        <v>17</v>
      </c>
      <c r="L2224" s="2" t="s">
        <v>18</v>
      </c>
      <c r="M2224" s="3">
        <v>56.5</v>
      </c>
      <c r="N2224">
        <v>1</v>
      </c>
      <c r="O2224">
        <v>5.6500000000000002E-2</v>
      </c>
      <c r="P2224" s="2" t="s">
        <v>1047</v>
      </c>
      <c r="Q2224" t="s">
        <v>8188</v>
      </c>
      <c r="R2224" t="s">
        <v>1044</v>
      </c>
      <c r="S2224" t="s">
        <v>1730</v>
      </c>
      <c r="T2224" t="s">
        <v>2088</v>
      </c>
      <c r="U2224">
        <v>3.9406487500018552</v>
      </c>
      <c r="V2224" t="s">
        <v>1047</v>
      </c>
      <c r="W2224" t="s">
        <v>1047</v>
      </c>
    </row>
    <row r="2225" spans="1:23" x14ac:dyDescent="0.3">
      <c r="A2225" t="s">
        <v>1036</v>
      </c>
      <c r="B2225" t="s">
        <v>880</v>
      </c>
      <c r="C2225" t="s">
        <v>880</v>
      </c>
      <c r="D2225">
        <v>59894</v>
      </c>
      <c r="E2225" t="s">
        <v>8839</v>
      </c>
      <c r="F2225" t="s">
        <v>2385</v>
      </c>
      <c r="G2225" s="1" t="s">
        <v>8840</v>
      </c>
      <c r="H2225">
        <v>45813.944359849527</v>
      </c>
      <c r="I2225" t="s">
        <v>8841</v>
      </c>
      <c r="J2225">
        <v>80</v>
      </c>
      <c r="K2225" t="s">
        <v>17</v>
      </c>
      <c r="L2225" s="2" t="s">
        <v>18</v>
      </c>
      <c r="M2225" s="3">
        <v>56.5</v>
      </c>
      <c r="N2225">
        <v>1</v>
      </c>
      <c r="O2225">
        <v>5.6500000000000002E-2</v>
      </c>
      <c r="P2225" s="2" t="s">
        <v>1047</v>
      </c>
      <c r="Q2225" t="s">
        <v>8188</v>
      </c>
      <c r="R2225" t="s">
        <v>1044</v>
      </c>
      <c r="S2225" t="s">
        <v>1730</v>
      </c>
      <c r="T2225" t="s">
        <v>2088</v>
      </c>
      <c r="U2225">
        <v>3.85221348379855</v>
      </c>
      <c r="V2225" t="s">
        <v>1047</v>
      </c>
      <c r="W2225" t="s">
        <v>1047</v>
      </c>
    </row>
    <row r="2226" spans="1:23" x14ac:dyDescent="0.3">
      <c r="A2226" t="s">
        <v>1036</v>
      </c>
      <c r="B2226" t="s">
        <v>880</v>
      </c>
      <c r="C2226" t="s">
        <v>880</v>
      </c>
      <c r="D2226">
        <v>59894</v>
      </c>
      <c r="E2226" t="s">
        <v>8842</v>
      </c>
      <c r="F2226" t="s">
        <v>2381</v>
      </c>
      <c r="G2226" s="1" t="s">
        <v>8843</v>
      </c>
      <c r="H2226">
        <v>45813.94281010417</v>
      </c>
      <c r="I2226" t="s">
        <v>8844</v>
      </c>
      <c r="J2226">
        <v>80</v>
      </c>
      <c r="K2226" t="s">
        <v>17</v>
      </c>
      <c r="L2226" s="2" t="s">
        <v>18</v>
      </c>
      <c r="M2226" s="3">
        <v>56.5</v>
      </c>
      <c r="N2226">
        <v>1</v>
      </c>
      <c r="O2226">
        <v>5.6500000000000002E-2</v>
      </c>
      <c r="P2226" s="2" t="s">
        <v>1047</v>
      </c>
      <c r="Q2226" t="s">
        <v>8188</v>
      </c>
      <c r="R2226" t="s">
        <v>1044</v>
      </c>
      <c r="S2226" t="s">
        <v>1730</v>
      </c>
      <c r="T2226" t="s">
        <v>2088</v>
      </c>
      <c r="U2226">
        <v>3.90046204860846</v>
      </c>
      <c r="V2226" t="s">
        <v>1047</v>
      </c>
      <c r="W2226" t="s">
        <v>1047</v>
      </c>
    </row>
    <row r="2227" spans="1:23" x14ac:dyDescent="0.3">
      <c r="A2227" t="s">
        <v>1036</v>
      </c>
      <c r="B2227" t="s">
        <v>728</v>
      </c>
      <c r="C2227" t="s">
        <v>728</v>
      </c>
      <c r="D2227">
        <v>61078</v>
      </c>
      <c r="E2227" t="s">
        <v>8845</v>
      </c>
      <c r="F2227" t="s">
        <v>2381</v>
      </c>
      <c r="G2227" s="1" t="s">
        <v>3970</v>
      </c>
      <c r="H2227">
        <v>45813.936268449077</v>
      </c>
      <c r="I2227" t="s">
        <v>8846</v>
      </c>
      <c r="J2227">
        <v>80</v>
      </c>
      <c r="K2227" t="s">
        <v>17</v>
      </c>
      <c r="L2227" s="2" t="s">
        <v>18</v>
      </c>
      <c r="M2227" s="3">
        <v>75.5</v>
      </c>
      <c r="N2227">
        <v>1</v>
      </c>
      <c r="O2227">
        <v>7.5499999999999998E-2</v>
      </c>
      <c r="P2227" s="2" t="s">
        <v>1047</v>
      </c>
      <c r="Q2227" t="s">
        <v>8188</v>
      </c>
      <c r="R2227" t="s">
        <v>1044</v>
      </c>
      <c r="S2227" t="s">
        <v>1730</v>
      </c>
      <c r="T2227" t="s">
        <v>2088</v>
      </c>
      <c r="U2227">
        <v>3.9250850925891432</v>
      </c>
      <c r="V2227" t="s">
        <v>1047</v>
      </c>
      <c r="W2227" t="s">
        <v>1047</v>
      </c>
    </row>
    <row r="2228" spans="1:23" x14ac:dyDescent="0.3">
      <c r="A2228" t="s">
        <v>1036</v>
      </c>
      <c r="B2228" t="s">
        <v>873</v>
      </c>
      <c r="C2228" t="s">
        <v>873</v>
      </c>
      <c r="D2228">
        <v>60294</v>
      </c>
      <c r="E2228" t="s">
        <v>8847</v>
      </c>
      <c r="F2228" t="s">
        <v>7410</v>
      </c>
      <c r="G2228" s="1" t="s">
        <v>6166</v>
      </c>
      <c r="H2228">
        <v>45813.928962824073</v>
      </c>
      <c r="I2228" t="s">
        <v>8848</v>
      </c>
      <c r="J2228">
        <v>80</v>
      </c>
      <c r="K2228" t="s">
        <v>17</v>
      </c>
      <c r="L2228" s="2" t="s">
        <v>18</v>
      </c>
      <c r="M2228" s="3">
        <v>113.8</v>
      </c>
      <c r="N2228">
        <v>1</v>
      </c>
      <c r="O2228">
        <v>0.1138</v>
      </c>
      <c r="P2228" s="2" t="s">
        <v>5770</v>
      </c>
      <c r="Q2228" t="s">
        <v>8188</v>
      </c>
      <c r="R2228" t="s">
        <v>1044</v>
      </c>
      <c r="S2228" t="s">
        <v>1730</v>
      </c>
      <c r="T2228" t="s">
        <v>2106</v>
      </c>
      <c r="U2228">
        <v>5.454096597226453</v>
      </c>
      <c r="V2228" t="s">
        <v>1047</v>
      </c>
      <c r="W2228" t="s">
        <v>1047</v>
      </c>
    </row>
    <row r="2229" spans="1:23" x14ac:dyDescent="0.3">
      <c r="A2229" t="s">
        <v>1036</v>
      </c>
      <c r="B2229" t="s">
        <v>800</v>
      </c>
      <c r="C2229" t="s">
        <v>800</v>
      </c>
      <c r="D2229">
        <v>59566</v>
      </c>
      <c r="E2229" t="s">
        <v>8849</v>
      </c>
      <c r="F2229" t="s">
        <v>7461</v>
      </c>
      <c r="G2229" s="1" t="s">
        <v>8850</v>
      </c>
      <c r="H2229">
        <v>45813.913894178237</v>
      </c>
      <c r="I2229" t="s">
        <v>8851</v>
      </c>
      <c r="J2229">
        <v>80</v>
      </c>
      <c r="K2229" t="s">
        <v>17</v>
      </c>
      <c r="L2229" s="2" t="s">
        <v>18</v>
      </c>
      <c r="M2229" s="3">
        <v>43.8</v>
      </c>
      <c r="N2229">
        <v>1</v>
      </c>
      <c r="O2229">
        <v>4.3799999999999999E-2</v>
      </c>
      <c r="P2229" s="2" t="s">
        <v>1047</v>
      </c>
      <c r="Q2229" t="s">
        <v>8188</v>
      </c>
      <c r="R2229" t="s">
        <v>1044</v>
      </c>
      <c r="S2229" t="s">
        <v>1730</v>
      </c>
      <c r="T2229" t="s">
        <v>2510</v>
      </c>
      <c r="U2229">
        <v>9.4194518171279924</v>
      </c>
      <c r="V2229" t="s">
        <v>1047</v>
      </c>
      <c r="W2229" t="s">
        <v>1047</v>
      </c>
    </row>
    <row r="2230" spans="1:23" x14ac:dyDescent="0.3">
      <c r="A2230" t="s">
        <v>1036</v>
      </c>
      <c r="B2230" t="s">
        <v>696</v>
      </c>
      <c r="C2230" t="s">
        <v>696</v>
      </c>
      <c r="D2230">
        <v>61177</v>
      </c>
      <c r="E2230" t="s">
        <v>8852</v>
      </c>
      <c r="F2230" t="s">
        <v>4556</v>
      </c>
      <c r="G2230" s="1" t="s">
        <v>4252</v>
      </c>
      <c r="H2230">
        <v>45813.884768402779</v>
      </c>
      <c r="I2230" t="s">
        <v>8853</v>
      </c>
      <c r="J2230">
        <v>80</v>
      </c>
      <c r="K2230" t="s">
        <v>17</v>
      </c>
      <c r="L2230" s="2" t="s">
        <v>18</v>
      </c>
      <c r="M2230" s="3">
        <v>102.8</v>
      </c>
      <c r="N2230">
        <v>1</v>
      </c>
      <c r="O2230">
        <v>0.1028</v>
      </c>
      <c r="P2230" s="2" t="s">
        <v>2521</v>
      </c>
      <c r="Q2230" t="s">
        <v>8188</v>
      </c>
      <c r="R2230" t="s">
        <v>1044</v>
      </c>
      <c r="S2230" t="s">
        <v>1730</v>
      </c>
      <c r="T2230" t="s">
        <v>2106</v>
      </c>
      <c r="U2230">
        <v>5.6130861805577297</v>
      </c>
      <c r="V2230" t="s">
        <v>1047</v>
      </c>
      <c r="W2230" t="s">
        <v>1047</v>
      </c>
    </row>
    <row r="2231" spans="1:23" x14ac:dyDescent="0.3">
      <c r="A2231" t="s">
        <v>1036</v>
      </c>
      <c r="B2231" t="s">
        <v>648</v>
      </c>
      <c r="C2231" t="s">
        <v>648</v>
      </c>
      <c r="D2231">
        <v>52643</v>
      </c>
      <c r="E2231" t="s">
        <v>8854</v>
      </c>
      <c r="F2231" t="s">
        <v>7879</v>
      </c>
      <c r="G2231" s="1" t="s">
        <v>4622</v>
      </c>
      <c r="H2231">
        <v>45813.833391793982</v>
      </c>
      <c r="I2231" t="s">
        <v>8855</v>
      </c>
      <c r="J2231">
        <v>70</v>
      </c>
      <c r="K2231" t="s">
        <v>17</v>
      </c>
      <c r="L2231" s="2" t="s">
        <v>18</v>
      </c>
      <c r="M2231" s="3">
        <v>217.5</v>
      </c>
      <c r="N2231">
        <v>1</v>
      </c>
      <c r="O2231">
        <v>0.2175</v>
      </c>
      <c r="P2231" s="2" t="s">
        <v>2740</v>
      </c>
      <c r="Q2231" t="s">
        <v>8188</v>
      </c>
      <c r="R2231" t="s">
        <v>1044</v>
      </c>
      <c r="S2231" t="s">
        <v>1730</v>
      </c>
      <c r="T2231" t="s">
        <v>2088</v>
      </c>
      <c r="U2231">
        <v>3.940267488425889</v>
      </c>
      <c r="V2231" t="s">
        <v>1047</v>
      </c>
      <c r="W2231" t="s">
        <v>1047</v>
      </c>
    </row>
    <row r="2232" spans="1:23" x14ac:dyDescent="0.3">
      <c r="A2232" t="s">
        <v>1036</v>
      </c>
      <c r="B2232" t="s">
        <v>873</v>
      </c>
      <c r="C2232" t="s">
        <v>873</v>
      </c>
      <c r="D2232">
        <v>60294</v>
      </c>
      <c r="E2232" t="s">
        <v>8856</v>
      </c>
      <c r="F2232" t="s">
        <v>7334</v>
      </c>
      <c r="G2232" s="1" t="s">
        <v>1166</v>
      </c>
      <c r="H2232">
        <v>45813.758778738433</v>
      </c>
      <c r="I2232" t="s">
        <v>8857</v>
      </c>
      <c r="J2232">
        <v>80</v>
      </c>
      <c r="K2232" t="s">
        <v>17</v>
      </c>
      <c r="L2232" s="2" t="s">
        <v>18</v>
      </c>
      <c r="M2232" s="3">
        <v>113.8</v>
      </c>
      <c r="N2232">
        <v>1</v>
      </c>
      <c r="O2232">
        <v>0.1138</v>
      </c>
      <c r="P2232" s="2" t="s">
        <v>5770</v>
      </c>
      <c r="Q2232" t="s">
        <v>5766</v>
      </c>
      <c r="R2232" t="s">
        <v>1044</v>
      </c>
      <c r="S2232" t="s">
        <v>1730</v>
      </c>
      <c r="T2232" t="s">
        <v>2111</v>
      </c>
      <c r="U2232">
        <v>4.3323262615740532</v>
      </c>
      <c r="V2232" t="s">
        <v>1047</v>
      </c>
      <c r="W2232" t="s">
        <v>1047</v>
      </c>
    </row>
    <row r="2233" spans="1:23" x14ac:dyDescent="0.3">
      <c r="A2233" t="s">
        <v>1036</v>
      </c>
      <c r="B2233" t="s">
        <v>873</v>
      </c>
      <c r="C2233" t="s">
        <v>873</v>
      </c>
      <c r="D2233">
        <v>60294</v>
      </c>
      <c r="E2233" t="s">
        <v>8858</v>
      </c>
      <c r="F2233" t="s">
        <v>2108</v>
      </c>
      <c r="G2233" s="1" t="s">
        <v>1544</v>
      </c>
      <c r="H2233">
        <v>45813.757964293982</v>
      </c>
      <c r="I2233" t="s">
        <v>8859</v>
      </c>
      <c r="J2233">
        <v>80</v>
      </c>
      <c r="K2233" t="s">
        <v>17</v>
      </c>
      <c r="L2233" s="2" t="s">
        <v>18</v>
      </c>
      <c r="M2233" s="3">
        <v>113.8</v>
      </c>
      <c r="N2233">
        <v>1</v>
      </c>
      <c r="O2233">
        <v>0.1138</v>
      </c>
      <c r="P2233" s="2" t="s">
        <v>5770</v>
      </c>
      <c r="Q2233" t="s">
        <v>5766</v>
      </c>
      <c r="R2233" t="s">
        <v>1044</v>
      </c>
      <c r="S2233" t="s">
        <v>1730</v>
      </c>
      <c r="T2233" t="s">
        <v>2111</v>
      </c>
      <c r="U2233">
        <v>4.4276241203697282</v>
      </c>
      <c r="V2233" t="s">
        <v>1047</v>
      </c>
      <c r="W2233" t="s">
        <v>1047</v>
      </c>
    </row>
    <row r="2234" spans="1:23" x14ac:dyDescent="0.3">
      <c r="A2234" t="s">
        <v>1036</v>
      </c>
      <c r="B2234" t="s">
        <v>728</v>
      </c>
      <c r="C2234" t="s">
        <v>728</v>
      </c>
      <c r="D2234">
        <v>61078</v>
      </c>
      <c r="E2234" t="s">
        <v>8860</v>
      </c>
      <c r="F2234" t="s">
        <v>7334</v>
      </c>
      <c r="G2234" s="1" t="s">
        <v>7666</v>
      </c>
      <c r="H2234">
        <v>45813.74111239583</v>
      </c>
      <c r="I2234" t="s">
        <v>8861</v>
      </c>
      <c r="J2234">
        <v>80</v>
      </c>
      <c r="K2234" t="s">
        <v>17</v>
      </c>
      <c r="L2234" s="2" t="s">
        <v>18</v>
      </c>
      <c r="M2234" s="3">
        <v>75.5</v>
      </c>
      <c r="N2234">
        <v>1</v>
      </c>
      <c r="O2234">
        <v>7.5499999999999998E-2</v>
      </c>
      <c r="P2234" s="2" t="s">
        <v>1047</v>
      </c>
      <c r="Q2234" t="s">
        <v>5766</v>
      </c>
      <c r="R2234" t="s">
        <v>1044</v>
      </c>
      <c r="S2234" t="s">
        <v>1730</v>
      </c>
      <c r="T2234" t="s">
        <v>2088</v>
      </c>
      <c r="U2234">
        <v>3.7453939236147571</v>
      </c>
      <c r="V2234" t="s">
        <v>1047</v>
      </c>
      <c r="W2234" t="s">
        <v>1047</v>
      </c>
    </row>
    <row r="2235" spans="1:23" x14ac:dyDescent="0.3">
      <c r="A2235" t="s">
        <v>1036</v>
      </c>
      <c r="B2235" t="s">
        <v>728</v>
      </c>
      <c r="C2235" t="s">
        <v>728</v>
      </c>
      <c r="D2235">
        <v>49388</v>
      </c>
      <c r="E2235" t="s">
        <v>8862</v>
      </c>
      <c r="F2235" t="s">
        <v>8273</v>
      </c>
      <c r="G2235" s="1" t="s">
        <v>3511</v>
      </c>
      <c r="H2235">
        <v>45813.739895983803</v>
      </c>
      <c r="I2235" t="s">
        <v>8863</v>
      </c>
      <c r="J2235">
        <v>70</v>
      </c>
      <c r="K2235" t="s">
        <v>17</v>
      </c>
      <c r="L2235" s="2" t="s">
        <v>18</v>
      </c>
      <c r="M2235" s="3">
        <v>75.5</v>
      </c>
      <c r="N2235">
        <v>1</v>
      </c>
      <c r="O2235">
        <v>7.5499999999999998E-2</v>
      </c>
      <c r="P2235" s="2" t="s">
        <v>1047</v>
      </c>
      <c r="Q2235" t="s">
        <v>5766</v>
      </c>
      <c r="R2235" t="s">
        <v>1044</v>
      </c>
      <c r="S2235" t="s">
        <v>1730</v>
      </c>
      <c r="T2235" t="s">
        <v>2111</v>
      </c>
      <c r="U2235">
        <v>4.1177765625034226</v>
      </c>
      <c r="V2235" t="s">
        <v>1047</v>
      </c>
      <c r="W2235" t="s">
        <v>1047</v>
      </c>
    </row>
    <row r="2236" spans="1:23" x14ac:dyDescent="0.3">
      <c r="A2236" t="s">
        <v>1036</v>
      </c>
      <c r="B2236" t="s">
        <v>1011</v>
      </c>
      <c r="C2236" t="s">
        <v>1011</v>
      </c>
      <c r="D2236">
        <v>58450</v>
      </c>
      <c r="E2236" t="s">
        <v>8864</v>
      </c>
      <c r="F2236" t="s">
        <v>4298</v>
      </c>
      <c r="G2236" s="1" t="s">
        <v>7241</v>
      </c>
      <c r="H2236">
        <v>45813.73859976852</v>
      </c>
      <c r="I2236" t="s">
        <v>8865</v>
      </c>
      <c r="J2236">
        <v>80</v>
      </c>
      <c r="K2236" t="s">
        <v>17</v>
      </c>
      <c r="L2236" s="2" t="s">
        <v>18</v>
      </c>
      <c r="M2236" s="3">
        <v>69</v>
      </c>
      <c r="N2236">
        <v>1</v>
      </c>
      <c r="O2236">
        <v>6.9000000000000006E-2</v>
      </c>
      <c r="P2236" s="2" t="s">
        <v>1047</v>
      </c>
      <c r="Q2236" t="s">
        <v>5766</v>
      </c>
      <c r="R2236" t="s">
        <v>1044</v>
      </c>
      <c r="S2236" t="s">
        <v>1730</v>
      </c>
      <c r="T2236" t="s">
        <v>2111</v>
      </c>
      <c r="U2236">
        <v>4.1964617939811433</v>
      </c>
      <c r="V2236" t="s">
        <v>1047</v>
      </c>
      <c r="W2236" t="s">
        <v>1047</v>
      </c>
    </row>
    <row r="2237" spans="1:23" x14ac:dyDescent="0.3">
      <c r="A2237" t="s">
        <v>1036</v>
      </c>
      <c r="B2237" t="s">
        <v>873</v>
      </c>
      <c r="C2237" t="s">
        <v>873</v>
      </c>
      <c r="D2237">
        <v>60294</v>
      </c>
      <c r="E2237" t="s">
        <v>8866</v>
      </c>
      <c r="F2237" t="s">
        <v>4556</v>
      </c>
      <c r="G2237" s="1" t="s">
        <v>2477</v>
      </c>
      <c r="H2237">
        <v>45813.673668530093</v>
      </c>
      <c r="I2237" t="s">
        <v>8867</v>
      </c>
      <c r="J2237">
        <v>80</v>
      </c>
      <c r="K2237" t="s">
        <v>17</v>
      </c>
      <c r="L2237" s="2" t="s">
        <v>18</v>
      </c>
      <c r="M2237" s="3">
        <v>113.8</v>
      </c>
      <c r="N2237">
        <v>1</v>
      </c>
      <c r="O2237">
        <v>0.1138</v>
      </c>
      <c r="P2237" s="2" t="s">
        <v>5770</v>
      </c>
      <c r="Q2237" t="s">
        <v>5766</v>
      </c>
      <c r="R2237" t="s">
        <v>1044</v>
      </c>
      <c r="S2237" t="s">
        <v>1730</v>
      </c>
      <c r="T2237" t="s">
        <v>2106</v>
      </c>
      <c r="U2237">
        <v>5.5683596527815098</v>
      </c>
      <c r="V2237" t="s">
        <v>1047</v>
      </c>
      <c r="W2237" t="s">
        <v>1047</v>
      </c>
    </row>
    <row r="2238" spans="1:23" x14ac:dyDescent="0.3">
      <c r="A2238" t="s">
        <v>1036</v>
      </c>
      <c r="B2238" t="s">
        <v>873</v>
      </c>
      <c r="C2238" t="s">
        <v>873</v>
      </c>
      <c r="D2238">
        <v>60621</v>
      </c>
      <c r="E2238" t="s">
        <v>8868</v>
      </c>
      <c r="F2238" t="s">
        <v>8273</v>
      </c>
      <c r="G2238" s="1" t="s">
        <v>1144</v>
      </c>
      <c r="H2238">
        <v>45813.673244965277</v>
      </c>
      <c r="I2238" t="s">
        <v>8869</v>
      </c>
      <c r="J2238">
        <v>80</v>
      </c>
      <c r="K2238" t="s">
        <v>17</v>
      </c>
      <c r="L2238" s="2" t="s">
        <v>18</v>
      </c>
      <c r="M2238" s="3">
        <v>113.8</v>
      </c>
      <c r="N2238">
        <v>1</v>
      </c>
      <c r="O2238">
        <v>0.1138</v>
      </c>
      <c r="P2238" s="2" t="s">
        <v>5770</v>
      </c>
      <c r="Q2238" t="s">
        <v>5766</v>
      </c>
      <c r="R2238" t="s">
        <v>1044</v>
      </c>
      <c r="S2238" t="s">
        <v>1730</v>
      </c>
      <c r="T2238" t="s">
        <v>2111</v>
      </c>
      <c r="U2238">
        <v>4.0695108333311509</v>
      </c>
      <c r="V2238" t="s">
        <v>1047</v>
      </c>
      <c r="W2238" t="s">
        <v>1047</v>
      </c>
    </row>
    <row r="2239" spans="1:23" x14ac:dyDescent="0.3">
      <c r="A2239" t="s">
        <v>1036</v>
      </c>
      <c r="B2239" t="s">
        <v>172</v>
      </c>
      <c r="C2239" t="s">
        <v>172</v>
      </c>
      <c r="D2239">
        <v>61171</v>
      </c>
      <c r="E2239" t="s">
        <v>8870</v>
      </c>
      <c r="F2239" t="s">
        <v>8601</v>
      </c>
      <c r="G2239" s="1" t="s">
        <v>8871</v>
      </c>
      <c r="H2239">
        <v>45813.632027025473</v>
      </c>
      <c r="I2239" t="s">
        <v>8872</v>
      </c>
      <c r="J2239">
        <v>80</v>
      </c>
      <c r="K2239" t="s">
        <v>17</v>
      </c>
      <c r="L2239" s="2" t="s">
        <v>18</v>
      </c>
      <c r="M2239" s="3">
        <v>54.7</v>
      </c>
      <c r="N2239">
        <v>1</v>
      </c>
      <c r="O2239">
        <v>5.4700000000000013E-2</v>
      </c>
      <c r="P2239" s="2" t="s">
        <v>1752</v>
      </c>
      <c r="Q2239" t="s">
        <v>8496</v>
      </c>
      <c r="R2239" t="s">
        <v>1044</v>
      </c>
      <c r="S2239" t="s">
        <v>1730</v>
      </c>
      <c r="T2239" t="s">
        <v>2111</v>
      </c>
      <c r="U2239">
        <v>4.4410495601841831</v>
      </c>
      <c r="V2239" t="s">
        <v>1047</v>
      </c>
      <c r="W2239" t="s">
        <v>1047</v>
      </c>
    </row>
    <row r="2240" spans="1:23" x14ac:dyDescent="0.3">
      <c r="A2240" t="s">
        <v>1036</v>
      </c>
      <c r="B2240" t="s">
        <v>873</v>
      </c>
      <c r="C2240" t="s">
        <v>873</v>
      </c>
      <c r="D2240">
        <v>60294</v>
      </c>
      <c r="E2240" t="s">
        <v>8873</v>
      </c>
      <c r="F2240" t="s">
        <v>8291</v>
      </c>
      <c r="G2240" s="1" t="s">
        <v>8874</v>
      </c>
      <c r="H2240">
        <v>45813.616797025461</v>
      </c>
      <c r="I2240" t="s">
        <v>8875</v>
      </c>
      <c r="J2240">
        <v>80</v>
      </c>
      <c r="K2240" t="s">
        <v>17</v>
      </c>
      <c r="L2240" s="2" t="s">
        <v>18</v>
      </c>
      <c r="M2240" s="3">
        <v>113.8</v>
      </c>
      <c r="N2240">
        <v>1</v>
      </c>
      <c r="O2240">
        <v>0.1138</v>
      </c>
      <c r="P2240" s="2" t="s">
        <v>5770</v>
      </c>
      <c r="Q2240" t="s">
        <v>8591</v>
      </c>
      <c r="R2240" t="s">
        <v>1044</v>
      </c>
      <c r="S2240" t="s">
        <v>1730</v>
      </c>
      <c r="T2240" t="s">
        <v>2111</v>
      </c>
      <c r="U2240">
        <v>4.6401273032388417</v>
      </c>
      <c r="V2240" t="s">
        <v>1047</v>
      </c>
      <c r="W2240" t="s">
        <v>1047</v>
      </c>
    </row>
    <row r="2241" spans="1:23" x14ac:dyDescent="0.3">
      <c r="A2241" t="s">
        <v>1036</v>
      </c>
      <c r="B2241" t="s">
        <v>880</v>
      </c>
      <c r="C2241" t="s">
        <v>880</v>
      </c>
      <c r="D2241">
        <v>61162</v>
      </c>
      <c r="E2241" t="s">
        <v>8876</v>
      </c>
      <c r="F2241" t="s">
        <v>8271</v>
      </c>
      <c r="G2241" s="1" t="s">
        <v>8877</v>
      </c>
      <c r="H2241">
        <v>45813.597696909717</v>
      </c>
      <c r="I2241" t="s">
        <v>8878</v>
      </c>
      <c r="J2241">
        <v>80</v>
      </c>
      <c r="K2241" t="s">
        <v>17</v>
      </c>
      <c r="L2241" s="2" t="s">
        <v>18</v>
      </c>
      <c r="M2241" s="3">
        <v>56.5</v>
      </c>
      <c r="N2241">
        <v>1</v>
      </c>
      <c r="O2241">
        <v>5.6500000000000002E-2</v>
      </c>
      <c r="P2241" s="2" t="s">
        <v>1047</v>
      </c>
      <c r="Q2241" t="s">
        <v>5766</v>
      </c>
      <c r="R2241" t="s">
        <v>1044</v>
      </c>
      <c r="S2241" t="s">
        <v>1730</v>
      </c>
      <c r="T2241" t="s">
        <v>2111</v>
      </c>
      <c r="U2241">
        <v>4.0792047337963604</v>
      </c>
      <c r="V2241" t="s">
        <v>1047</v>
      </c>
      <c r="W2241" t="s">
        <v>1047</v>
      </c>
    </row>
    <row r="2242" spans="1:23" x14ac:dyDescent="0.3">
      <c r="A2242" t="s">
        <v>1036</v>
      </c>
      <c r="B2242" t="s">
        <v>880</v>
      </c>
      <c r="C2242" t="s">
        <v>880</v>
      </c>
      <c r="D2242">
        <v>61162</v>
      </c>
      <c r="E2242" t="s">
        <v>8879</v>
      </c>
      <c r="F2242" t="s">
        <v>8271</v>
      </c>
      <c r="G2242" s="1" t="s">
        <v>8880</v>
      </c>
      <c r="H2242">
        <v>45813.596810069437</v>
      </c>
      <c r="I2242" t="s">
        <v>8881</v>
      </c>
      <c r="J2242">
        <v>80</v>
      </c>
      <c r="K2242" t="s">
        <v>17</v>
      </c>
      <c r="L2242" s="2" t="s">
        <v>18</v>
      </c>
      <c r="M2242" s="3">
        <v>56.5</v>
      </c>
      <c r="N2242">
        <v>1</v>
      </c>
      <c r="O2242">
        <v>5.6500000000000002E-2</v>
      </c>
      <c r="P2242" s="2" t="s">
        <v>1047</v>
      </c>
      <c r="Q2242" t="s">
        <v>5766</v>
      </c>
      <c r="R2242" t="s">
        <v>1044</v>
      </c>
      <c r="S2242" t="s">
        <v>1730</v>
      </c>
      <c r="T2242" t="s">
        <v>2111</v>
      </c>
      <c r="U2242">
        <v>4.030575983793824</v>
      </c>
      <c r="V2242" t="s">
        <v>1047</v>
      </c>
      <c r="W2242" t="s">
        <v>1047</v>
      </c>
    </row>
    <row r="2243" spans="1:23" x14ac:dyDescent="0.3">
      <c r="A2243" t="s">
        <v>1036</v>
      </c>
      <c r="B2243" t="s">
        <v>880</v>
      </c>
      <c r="C2243" t="s">
        <v>880</v>
      </c>
      <c r="D2243">
        <v>61162</v>
      </c>
      <c r="E2243" t="s">
        <v>8882</v>
      </c>
      <c r="F2243" t="s">
        <v>7334</v>
      </c>
      <c r="G2243" s="1" t="s">
        <v>8883</v>
      </c>
      <c r="H2243">
        <v>45813.596555682867</v>
      </c>
      <c r="I2243" t="s">
        <v>8884</v>
      </c>
      <c r="J2243">
        <v>80</v>
      </c>
      <c r="K2243" t="s">
        <v>17</v>
      </c>
      <c r="L2243" s="2" t="s">
        <v>18</v>
      </c>
      <c r="M2243" s="3">
        <v>56.5</v>
      </c>
      <c r="N2243">
        <v>1</v>
      </c>
      <c r="O2243">
        <v>5.6500000000000002E-2</v>
      </c>
      <c r="P2243" s="2" t="s">
        <v>1047</v>
      </c>
      <c r="Q2243" t="s">
        <v>5766</v>
      </c>
      <c r="R2243" t="s">
        <v>1044</v>
      </c>
      <c r="S2243" t="s">
        <v>1730</v>
      </c>
      <c r="T2243" t="s">
        <v>2111</v>
      </c>
      <c r="U2243">
        <v>4.2971468171308516</v>
      </c>
      <c r="V2243" t="s">
        <v>1047</v>
      </c>
      <c r="W2243" t="s">
        <v>1047</v>
      </c>
    </row>
    <row r="2244" spans="1:23" x14ac:dyDescent="0.3">
      <c r="A2244" t="s">
        <v>1036</v>
      </c>
      <c r="B2244" t="s">
        <v>880</v>
      </c>
      <c r="C2244" t="s">
        <v>880</v>
      </c>
      <c r="D2244">
        <v>61162</v>
      </c>
      <c r="E2244" t="s">
        <v>8885</v>
      </c>
      <c r="F2244" t="s">
        <v>7334</v>
      </c>
      <c r="G2244" s="1" t="s">
        <v>8886</v>
      </c>
      <c r="H2244">
        <v>45813.596246643523</v>
      </c>
      <c r="I2244" t="s">
        <v>8887</v>
      </c>
      <c r="J2244">
        <v>80</v>
      </c>
      <c r="K2244" t="s">
        <v>17</v>
      </c>
      <c r="L2244" s="2" t="s">
        <v>18</v>
      </c>
      <c r="M2244" s="3">
        <v>56.5</v>
      </c>
      <c r="N2244">
        <v>1</v>
      </c>
      <c r="O2244">
        <v>5.6500000000000002E-2</v>
      </c>
      <c r="P2244" s="2" t="s">
        <v>1047</v>
      </c>
      <c r="Q2244" t="s">
        <v>5766</v>
      </c>
      <c r="R2244" t="s">
        <v>1044</v>
      </c>
      <c r="S2244" t="s">
        <v>1730</v>
      </c>
      <c r="T2244" t="s">
        <v>2111</v>
      </c>
      <c r="U2244">
        <v>4.2976322453687317</v>
      </c>
      <c r="V2244" t="s">
        <v>1047</v>
      </c>
      <c r="W2244" t="s">
        <v>1047</v>
      </c>
    </row>
    <row r="2245" spans="1:23" x14ac:dyDescent="0.3">
      <c r="A2245" t="s">
        <v>1036</v>
      </c>
      <c r="B2245" t="s">
        <v>880</v>
      </c>
      <c r="C2245" t="s">
        <v>880</v>
      </c>
      <c r="D2245">
        <v>61162</v>
      </c>
      <c r="E2245" t="s">
        <v>8888</v>
      </c>
      <c r="F2245" t="s">
        <v>8271</v>
      </c>
      <c r="G2245" s="1" t="s">
        <v>8889</v>
      </c>
      <c r="H2245">
        <v>45813.595803564807</v>
      </c>
      <c r="I2245" t="s">
        <v>8890</v>
      </c>
      <c r="J2245">
        <v>80</v>
      </c>
      <c r="K2245" t="s">
        <v>17</v>
      </c>
      <c r="L2245" s="2" t="s">
        <v>18</v>
      </c>
      <c r="M2245" s="3">
        <v>56.5</v>
      </c>
      <c r="N2245">
        <v>1</v>
      </c>
      <c r="O2245">
        <v>5.6500000000000002E-2</v>
      </c>
      <c r="P2245" s="2" t="s">
        <v>1047</v>
      </c>
      <c r="Q2245" t="s">
        <v>5766</v>
      </c>
      <c r="R2245" t="s">
        <v>1044</v>
      </c>
      <c r="S2245" t="s">
        <v>1730</v>
      </c>
      <c r="T2245" t="s">
        <v>2111</v>
      </c>
      <c r="U2245">
        <v>4.0320812152785948</v>
      </c>
      <c r="V2245" t="s">
        <v>1047</v>
      </c>
      <c r="W2245" t="s">
        <v>1047</v>
      </c>
    </row>
    <row r="2246" spans="1:23" x14ac:dyDescent="0.3">
      <c r="A2246" t="s">
        <v>1036</v>
      </c>
      <c r="B2246" t="s">
        <v>1011</v>
      </c>
      <c r="C2246" t="s">
        <v>1011</v>
      </c>
      <c r="D2246">
        <v>58450</v>
      </c>
      <c r="E2246" t="s">
        <v>8891</v>
      </c>
      <c r="F2246" t="s">
        <v>7342</v>
      </c>
      <c r="G2246" s="1" t="s">
        <v>1320</v>
      </c>
      <c r="H2246">
        <v>45813.578668564813</v>
      </c>
      <c r="I2246" t="s">
        <v>8892</v>
      </c>
      <c r="J2246">
        <v>80</v>
      </c>
      <c r="K2246" t="s">
        <v>17</v>
      </c>
      <c r="L2246" s="2" t="s">
        <v>18</v>
      </c>
      <c r="M2246" s="3">
        <v>69</v>
      </c>
      <c r="N2246">
        <v>1</v>
      </c>
      <c r="O2246">
        <v>6.9000000000000006E-2</v>
      </c>
      <c r="P2246" s="2" t="s">
        <v>1047</v>
      </c>
      <c r="Q2246" t="s">
        <v>8496</v>
      </c>
      <c r="R2246" t="s">
        <v>1044</v>
      </c>
      <c r="S2246" t="s">
        <v>1730</v>
      </c>
      <c r="T2246" t="s">
        <v>2111</v>
      </c>
      <c r="U2246">
        <v>4.9202838078708737</v>
      </c>
      <c r="V2246" t="s">
        <v>1047</v>
      </c>
      <c r="W2246" t="s">
        <v>1047</v>
      </c>
    </row>
    <row r="2247" spans="1:23" x14ac:dyDescent="0.3">
      <c r="A2247" t="s">
        <v>1036</v>
      </c>
      <c r="B2247" t="s">
        <v>169</v>
      </c>
      <c r="C2247" t="s">
        <v>169</v>
      </c>
      <c r="D2247">
        <v>57623</v>
      </c>
      <c r="E2247" t="s">
        <v>8893</v>
      </c>
      <c r="F2247" t="s">
        <v>4281</v>
      </c>
      <c r="G2247" s="1" t="s">
        <v>6768</v>
      </c>
      <c r="H2247">
        <v>45813.57375200231</v>
      </c>
      <c r="I2247" t="s">
        <v>8894</v>
      </c>
      <c r="J2247">
        <v>70</v>
      </c>
      <c r="K2247" t="s">
        <v>17</v>
      </c>
      <c r="L2247" s="2" t="s">
        <v>18</v>
      </c>
      <c r="M2247" s="3">
        <v>272.60000000000002</v>
      </c>
      <c r="N2247">
        <v>1</v>
      </c>
      <c r="O2247">
        <v>0.27260000000000001</v>
      </c>
      <c r="P2247" s="2" t="s">
        <v>1047</v>
      </c>
      <c r="Q2247" t="s">
        <v>8591</v>
      </c>
      <c r="R2247" t="s">
        <v>1044</v>
      </c>
      <c r="S2247" t="s">
        <v>1730</v>
      </c>
      <c r="T2247" t="s">
        <v>2111</v>
      </c>
      <c r="U2247">
        <v>4.3014364236150868</v>
      </c>
      <c r="V2247" t="s">
        <v>1047</v>
      </c>
      <c r="W2247" t="s">
        <v>1047</v>
      </c>
    </row>
    <row r="2248" spans="1:23" x14ac:dyDescent="0.3">
      <c r="A2248" t="s">
        <v>1036</v>
      </c>
      <c r="B2248" t="s">
        <v>696</v>
      </c>
      <c r="C2248" t="s">
        <v>696</v>
      </c>
      <c r="D2248">
        <v>59002</v>
      </c>
      <c r="E2248" t="s">
        <v>8895</v>
      </c>
      <c r="F2248" t="s">
        <v>8273</v>
      </c>
      <c r="G2248" s="1" t="s">
        <v>2858</v>
      </c>
      <c r="H2248">
        <v>45813.54734621528</v>
      </c>
      <c r="I2248" t="s">
        <v>8896</v>
      </c>
      <c r="J2248">
        <v>80</v>
      </c>
      <c r="K2248" t="s">
        <v>17</v>
      </c>
      <c r="L2248" s="2" t="s">
        <v>18</v>
      </c>
      <c r="M2248" s="3">
        <v>102.8</v>
      </c>
      <c r="N2248">
        <v>1</v>
      </c>
      <c r="O2248">
        <v>0.1028</v>
      </c>
      <c r="P2248" s="2" t="s">
        <v>2521</v>
      </c>
      <c r="Q2248" t="s">
        <v>5766</v>
      </c>
      <c r="R2248" t="s">
        <v>1044</v>
      </c>
      <c r="S2248" t="s">
        <v>1730</v>
      </c>
      <c r="T2248" t="s">
        <v>2111</v>
      </c>
      <c r="U2248">
        <v>4.1280320370351546</v>
      </c>
      <c r="V2248" t="s">
        <v>1047</v>
      </c>
      <c r="W2248" t="s">
        <v>1047</v>
      </c>
    </row>
    <row r="2249" spans="1:23" x14ac:dyDescent="0.3">
      <c r="A2249" t="s">
        <v>1036</v>
      </c>
      <c r="B2249" t="s">
        <v>873</v>
      </c>
      <c r="C2249" t="s">
        <v>873</v>
      </c>
      <c r="D2249">
        <v>60294</v>
      </c>
      <c r="E2249" t="s">
        <v>8897</v>
      </c>
      <c r="F2249" t="s">
        <v>4298</v>
      </c>
      <c r="G2249" s="1" t="s">
        <v>4517</v>
      </c>
      <c r="H2249">
        <v>45813.54426412037</v>
      </c>
      <c r="I2249" t="s">
        <v>8898</v>
      </c>
      <c r="J2249">
        <v>80</v>
      </c>
      <c r="K2249" t="s">
        <v>17</v>
      </c>
      <c r="L2249" s="2" t="s">
        <v>18</v>
      </c>
      <c r="M2249" s="3">
        <v>113.8</v>
      </c>
      <c r="N2249">
        <v>1</v>
      </c>
      <c r="O2249">
        <v>0.1138</v>
      </c>
      <c r="P2249" s="2" t="s">
        <v>5770</v>
      </c>
      <c r="Q2249" t="s">
        <v>5766</v>
      </c>
      <c r="R2249" t="s">
        <v>1044</v>
      </c>
      <c r="S2249" t="s">
        <v>1730</v>
      </c>
      <c r="T2249" t="s">
        <v>2111</v>
      </c>
      <c r="U2249">
        <v>4.2164892361106467</v>
      </c>
      <c r="V2249" t="s">
        <v>1047</v>
      </c>
      <c r="W2249" t="s">
        <v>1047</v>
      </c>
    </row>
    <row r="2250" spans="1:23" x14ac:dyDescent="0.3">
      <c r="A2250" t="s">
        <v>1036</v>
      </c>
      <c r="B2250" t="s">
        <v>8899</v>
      </c>
      <c r="C2250" t="s">
        <v>8899</v>
      </c>
      <c r="D2250">
        <v>61241</v>
      </c>
      <c r="E2250" t="s">
        <v>8900</v>
      </c>
      <c r="F2250" t="s">
        <v>4281</v>
      </c>
      <c r="G2250" s="1" t="s">
        <v>1276</v>
      </c>
      <c r="H2250">
        <v>45813.465999513894</v>
      </c>
      <c r="I2250" t="s">
        <v>8901</v>
      </c>
      <c r="J2250">
        <v>80</v>
      </c>
      <c r="K2250" t="s">
        <v>17</v>
      </c>
      <c r="L2250" s="2" t="s">
        <v>18</v>
      </c>
      <c r="M2250" s="3">
        <v>110</v>
      </c>
      <c r="N2250">
        <v>1</v>
      </c>
      <c r="O2250">
        <v>0.11</v>
      </c>
      <c r="Q2250" t="s">
        <v>8591</v>
      </c>
      <c r="R2250" t="s">
        <v>1044</v>
      </c>
      <c r="S2250" t="s">
        <v>1730</v>
      </c>
      <c r="T2250" t="s">
        <v>2111</v>
      </c>
      <c r="U2250">
        <v>4.3522730902768672</v>
      </c>
      <c r="V2250" t="s">
        <v>1047</v>
      </c>
      <c r="W2250" t="s">
        <v>1047</v>
      </c>
    </row>
    <row r="2251" spans="1:23" x14ac:dyDescent="0.3">
      <c r="A2251" t="s">
        <v>1036</v>
      </c>
      <c r="B2251" t="s">
        <v>1011</v>
      </c>
      <c r="C2251" t="s">
        <v>1011</v>
      </c>
      <c r="D2251">
        <v>58450</v>
      </c>
      <c r="E2251" t="s">
        <v>8902</v>
      </c>
      <c r="F2251" t="s">
        <v>4298</v>
      </c>
      <c r="G2251" s="1" t="s">
        <v>5965</v>
      </c>
      <c r="H2251">
        <v>45813.460047719913</v>
      </c>
      <c r="I2251" t="s">
        <v>8903</v>
      </c>
      <c r="J2251">
        <v>80</v>
      </c>
      <c r="K2251" t="s">
        <v>17</v>
      </c>
      <c r="L2251" s="2" t="s">
        <v>18</v>
      </c>
      <c r="M2251" s="3">
        <v>69</v>
      </c>
      <c r="N2251">
        <v>1</v>
      </c>
      <c r="O2251">
        <v>6.9000000000000006E-2</v>
      </c>
      <c r="P2251" s="2" t="s">
        <v>1047</v>
      </c>
      <c r="Q2251" t="s">
        <v>5766</v>
      </c>
      <c r="R2251" t="s">
        <v>1044</v>
      </c>
      <c r="S2251" t="s">
        <v>1730</v>
      </c>
      <c r="T2251" t="s">
        <v>2111</v>
      </c>
      <c r="U2251">
        <v>4.3130430092569441</v>
      </c>
      <c r="V2251" t="s">
        <v>1047</v>
      </c>
      <c r="W2251" t="s">
        <v>1047</v>
      </c>
    </row>
    <row r="2252" spans="1:23" x14ac:dyDescent="0.3">
      <c r="A2252" t="s">
        <v>1036</v>
      </c>
      <c r="B2252" t="s">
        <v>1011</v>
      </c>
      <c r="C2252" t="s">
        <v>1011</v>
      </c>
      <c r="D2252">
        <v>58450</v>
      </c>
      <c r="E2252" t="s">
        <v>8904</v>
      </c>
      <c r="F2252" t="s">
        <v>2108</v>
      </c>
      <c r="G2252" s="1" t="s">
        <v>2993</v>
      </c>
      <c r="H2252">
        <v>45813.442988414346</v>
      </c>
      <c r="I2252" t="s">
        <v>8905</v>
      </c>
      <c r="J2252">
        <v>80</v>
      </c>
      <c r="K2252" t="s">
        <v>17</v>
      </c>
      <c r="L2252" s="2" t="s">
        <v>18</v>
      </c>
      <c r="M2252" s="3">
        <v>69</v>
      </c>
      <c r="N2252">
        <v>1</v>
      </c>
      <c r="O2252">
        <v>6.9000000000000006E-2</v>
      </c>
      <c r="P2252" s="2" t="s">
        <v>1047</v>
      </c>
      <c r="Q2252" t="s">
        <v>5766</v>
      </c>
      <c r="R2252" t="s">
        <v>1044</v>
      </c>
      <c r="S2252" t="s">
        <v>1730</v>
      </c>
      <c r="T2252" t="s">
        <v>2111</v>
      </c>
      <c r="U2252">
        <v>4.5233553935177042</v>
      </c>
      <c r="V2252" t="s">
        <v>1047</v>
      </c>
      <c r="W2252" t="s">
        <v>1047</v>
      </c>
    </row>
    <row r="2253" spans="1:23" x14ac:dyDescent="0.3">
      <c r="A2253" t="s">
        <v>1036</v>
      </c>
      <c r="B2253" t="s">
        <v>728</v>
      </c>
      <c r="C2253" t="s">
        <v>728</v>
      </c>
      <c r="D2253">
        <v>60065</v>
      </c>
      <c r="E2253" t="s">
        <v>8906</v>
      </c>
      <c r="F2253" t="s">
        <v>4342</v>
      </c>
      <c r="G2253" s="1" t="s">
        <v>8183</v>
      </c>
      <c r="H2253">
        <v>45813.441485567128</v>
      </c>
      <c r="I2253" t="s">
        <v>8907</v>
      </c>
      <c r="J2253">
        <v>80</v>
      </c>
      <c r="K2253" t="s">
        <v>17</v>
      </c>
      <c r="L2253" s="2" t="s">
        <v>18</v>
      </c>
      <c r="M2253" s="3">
        <v>75.5</v>
      </c>
      <c r="N2253">
        <v>1</v>
      </c>
      <c r="O2253">
        <v>7.5499999999999998E-2</v>
      </c>
      <c r="P2253" s="2" t="s">
        <v>1047</v>
      </c>
      <c r="Q2253" t="s">
        <v>5766</v>
      </c>
      <c r="R2253" t="s">
        <v>1044</v>
      </c>
      <c r="S2253" t="s">
        <v>1730</v>
      </c>
      <c r="T2253" t="s">
        <v>2111</v>
      </c>
      <c r="U2253">
        <v>4.4181507754619824</v>
      </c>
      <c r="V2253" t="s">
        <v>1047</v>
      </c>
      <c r="W2253" t="s">
        <v>1047</v>
      </c>
    </row>
    <row r="2254" spans="1:23" x14ac:dyDescent="0.3">
      <c r="A2254" t="s">
        <v>1036</v>
      </c>
      <c r="B2254" t="s">
        <v>1030</v>
      </c>
      <c r="C2254" t="s">
        <v>1030</v>
      </c>
      <c r="D2254">
        <v>59337</v>
      </c>
      <c r="E2254" t="s">
        <v>8908</v>
      </c>
      <c r="F2254" t="s">
        <v>8291</v>
      </c>
      <c r="G2254" s="1" t="s">
        <v>5891</v>
      </c>
      <c r="H2254">
        <v>45813.430130231493</v>
      </c>
      <c r="I2254" t="s">
        <v>8909</v>
      </c>
      <c r="J2254">
        <v>80</v>
      </c>
      <c r="K2254" t="s">
        <v>17</v>
      </c>
      <c r="L2254" s="2" t="s">
        <v>18</v>
      </c>
      <c r="M2254" s="3">
        <v>62</v>
      </c>
      <c r="N2254">
        <v>1</v>
      </c>
      <c r="O2254">
        <v>6.2E-2</v>
      </c>
      <c r="P2254" s="2" t="s">
        <v>1047</v>
      </c>
      <c r="Q2254" t="s">
        <v>8496</v>
      </c>
      <c r="R2254" t="s">
        <v>1044</v>
      </c>
      <c r="S2254" t="s">
        <v>1730</v>
      </c>
      <c r="T2254" t="s">
        <v>2111</v>
      </c>
      <c r="U2254">
        <v>4.3514681134256534</v>
      </c>
      <c r="V2254" t="s">
        <v>1047</v>
      </c>
      <c r="W2254" t="s">
        <v>1047</v>
      </c>
    </row>
    <row r="2255" spans="1:23" x14ac:dyDescent="0.3">
      <c r="A2255" t="s">
        <v>1036</v>
      </c>
      <c r="B2255" t="s">
        <v>554</v>
      </c>
      <c r="C2255" t="s">
        <v>554</v>
      </c>
      <c r="D2255">
        <v>49086</v>
      </c>
      <c r="E2255" t="s">
        <v>8910</v>
      </c>
      <c r="F2255" t="s">
        <v>2519</v>
      </c>
      <c r="G2255" s="1" t="s">
        <v>4747</v>
      </c>
      <c r="H2255">
        <v>45813.409331678238</v>
      </c>
      <c r="I2255" t="s">
        <v>8911</v>
      </c>
      <c r="J2255">
        <v>70</v>
      </c>
      <c r="K2255" t="s">
        <v>17</v>
      </c>
      <c r="L2255" s="2" t="s">
        <v>18</v>
      </c>
      <c r="M2255" s="3">
        <v>140.13999999999999</v>
      </c>
      <c r="N2255">
        <v>1</v>
      </c>
      <c r="O2255">
        <v>0.14013999999999999</v>
      </c>
      <c r="P2255" s="2" t="s">
        <v>1473</v>
      </c>
      <c r="Q2255" t="s">
        <v>5766</v>
      </c>
      <c r="R2255" t="s">
        <v>1044</v>
      </c>
      <c r="S2255" t="s">
        <v>1730</v>
      </c>
      <c r="T2255" t="s">
        <v>2111</v>
      </c>
      <c r="U2255">
        <v>4.281311342594563</v>
      </c>
      <c r="V2255" t="s">
        <v>1047</v>
      </c>
      <c r="W2255" t="s">
        <v>1047</v>
      </c>
    </row>
    <row r="2256" spans="1:23" x14ac:dyDescent="0.3">
      <c r="A2256" t="s">
        <v>1036</v>
      </c>
      <c r="B2256" t="s">
        <v>554</v>
      </c>
      <c r="C2256" t="s">
        <v>554</v>
      </c>
      <c r="D2256">
        <v>49086</v>
      </c>
      <c r="E2256" t="s">
        <v>8912</v>
      </c>
      <c r="F2256" t="s">
        <v>2519</v>
      </c>
      <c r="G2256" s="1" t="s">
        <v>5505</v>
      </c>
      <c r="H2256">
        <v>45813.407265914349</v>
      </c>
      <c r="I2256" t="s">
        <v>8913</v>
      </c>
      <c r="J2256">
        <v>70</v>
      </c>
      <c r="K2256" t="s">
        <v>17</v>
      </c>
      <c r="L2256" s="2" t="s">
        <v>18</v>
      </c>
      <c r="M2256" s="3">
        <v>140.13999999999999</v>
      </c>
      <c r="N2256">
        <v>1</v>
      </c>
      <c r="O2256">
        <v>0.14013999999999999</v>
      </c>
      <c r="P2256" s="2" t="s">
        <v>1473</v>
      </c>
      <c r="Q2256" t="s">
        <v>5766</v>
      </c>
      <c r="R2256" t="s">
        <v>1044</v>
      </c>
      <c r="S2256" t="s">
        <v>1730</v>
      </c>
      <c r="T2256" t="s">
        <v>2111</v>
      </c>
      <c r="U2256">
        <v>4.281991770832974</v>
      </c>
      <c r="V2256" t="s">
        <v>1047</v>
      </c>
      <c r="W2256" t="s">
        <v>1047</v>
      </c>
    </row>
    <row r="2257" spans="1:23" x14ac:dyDescent="0.3">
      <c r="A2257" t="s">
        <v>1036</v>
      </c>
      <c r="B2257" t="s">
        <v>696</v>
      </c>
      <c r="C2257" t="s">
        <v>696</v>
      </c>
      <c r="D2257">
        <v>59002</v>
      </c>
      <c r="E2257" t="s">
        <v>8914</v>
      </c>
      <c r="F2257" t="s">
        <v>4287</v>
      </c>
      <c r="G2257" s="1" t="s">
        <v>4958</v>
      </c>
      <c r="H2257">
        <v>45813.375638379628</v>
      </c>
      <c r="I2257" t="s">
        <v>8915</v>
      </c>
      <c r="J2257">
        <v>80</v>
      </c>
      <c r="K2257" t="s">
        <v>17</v>
      </c>
      <c r="L2257" s="2" t="s">
        <v>18</v>
      </c>
      <c r="M2257" s="3">
        <v>102.8</v>
      </c>
      <c r="N2257">
        <v>1</v>
      </c>
      <c r="O2257">
        <v>0.1028</v>
      </c>
      <c r="P2257" s="2" t="s">
        <v>2521</v>
      </c>
      <c r="Q2257" t="s">
        <v>8591</v>
      </c>
      <c r="R2257" t="s">
        <v>1044</v>
      </c>
      <c r="S2257" t="s">
        <v>1730</v>
      </c>
      <c r="T2257" t="s">
        <v>2111</v>
      </c>
      <c r="U2257">
        <v>4.4473783912035287</v>
      </c>
      <c r="V2257" t="s">
        <v>1047</v>
      </c>
      <c r="W2257" t="s">
        <v>1047</v>
      </c>
    </row>
    <row r="2258" spans="1:23" x14ac:dyDescent="0.3">
      <c r="A2258" t="s">
        <v>1036</v>
      </c>
      <c r="B2258" t="s">
        <v>324</v>
      </c>
      <c r="C2258" t="s">
        <v>324</v>
      </c>
      <c r="D2258">
        <v>59856</v>
      </c>
      <c r="E2258" t="s">
        <v>8916</v>
      </c>
      <c r="F2258" t="s">
        <v>4510</v>
      </c>
      <c r="G2258" s="1" t="s">
        <v>3354</v>
      </c>
      <c r="H2258">
        <v>45813.362879641201</v>
      </c>
      <c r="I2258" t="s">
        <v>8917</v>
      </c>
      <c r="J2258">
        <v>80</v>
      </c>
      <c r="K2258" t="s">
        <v>17</v>
      </c>
      <c r="L2258" s="2" t="s">
        <v>18</v>
      </c>
      <c r="M2258" s="3">
        <v>111.5</v>
      </c>
      <c r="N2258">
        <v>1</v>
      </c>
      <c r="O2258">
        <v>0.1115</v>
      </c>
      <c r="P2258" s="2" t="s">
        <v>1246</v>
      </c>
      <c r="Q2258" t="s">
        <v>7466</v>
      </c>
      <c r="R2258" t="s">
        <v>1044</v>
      </c>
      <c r="S2258" t="s">
        <v>1730</v>
      </c>
      <c r="T2258" t="s">
        <v>2106</v>
      </c>
      <c r="U2258">
        <v>5.3221301620360464</v>
      </c>
      <c r="V2258" t="s">
        <v>1047</v>
      </c>
      <c r="W2258" t="s">
        <v>1047</v>
      </c>
    </row>
    <row r="2259" spans="1:23" x14ac:dyDescent="0.3">
      <c r="A2259" t="s">
        <v>1036</v>
      </c>
      <c r="B2259" t="s">
        <v>696</v>
      </c>
      <c r="C2259" t="s">
        <v>696</v>
      </c>
      <c r="D2259">
        <v>59002</v>
      </c>
      <c r="E2259" t="s">
        <v>8918</v>
      </c>
      <c r="F2259" t="s">
        <v>2108</v>
      </c>
      <c r="G2259" s="1" t="s">
        <v>1695</v>
      </c>
      <c r="H2259">
        <v>45813.352980497693</v>
      </c>
      <c r="I2259" t="s">
        <v>1128</v>
      </c>
      <c r="J2259">
        <v>80</v>
      </c>
      <c r="K2259" t="s">
        <v>17</v>
      </c>
      <c r="L2259" s="2" t="s">
        <v>18</v>
      </c>
      <c r="M2259" s="3">
        <v>102.8</v>
      </c>
      <c r="N2259">
        <v>1</v>
      </c>
      <c r="O2259">
        <v>0.1028</v>
      </c>
      <c r="P2259" s="2" t="s">
        <v>2521</v>
      </c>
      <c r="Q2259" t="s">
        <v>5766</v>
      </c>
      <c r="R2259" t="s">
        <v>1044</v>
      </c>
      <c r="S2259" t="s">
        <v>1047</v>
      </c>
      <c r="T2259" t="s">
        <v>2111</v>
      </c>
      <c r="U2259">
        <v>4.4071960763903917</v>
      </c>
      <c r="V2259" t="s">
        <v>1047</v>
      </c>
      <c r="W2259" t="s">
        <v>1047</v>
      </c>
    </row>
    <row r="2260" spans="1:23" x14ac:dyDescent="0.3">
      <c r="A2260" t="s">
        <v>1036</v>
      </c>
      <c r="B2260" t="s">
        <v>490</v>
      </c>
      <c r="C2260" t="s">
        <v>490</v>
      </c>
      <c r="D2260">
        <v>53503</v>
      </c>
      <c r="E2260" t="s">
        <v>8919</v>
      </c>
      <c r="F2260" t="s">
        <v>4355</v>
      </c>
      <c r="G2260" s="1" t="s">
        <v>8920</v>
      </c>
      <c r="H2260">
        <v>45813.35200373843</v>
      </c>
      <c r="I2260" t="s">
        <v>8921</v>
      </c>
      <c r="J2260">
        <v>80</v>
      </c>
      <c r="K2260" t="s">
        <v>17</v>
      </c>
      <c r="L2260" s="2" t="s">
        <v>18</v>
      </c>
      <c r="M2260" s="3">
        <v>86.67</v>
      </c>
      <c r="N2260">
        <v>1</v>
      </c>
      <c r="O2260">
        <v>8.6669999999999997E-2</v>
      </c>
      <c r="P2260" s="2" t="s">
        <v>1802</v>
      </c>
      <c r="Q2260" t="s">
        <v>8591</v>
      </c>
      <c r="R2260" t="s">
        <v>1044</v>
      </c>
      <c r="S2260" t="s">
        <v>1730</v>
      </c>
      <c r="T2260" t="s">
        <v>2111</v>
      </c>
      <c r="U2260">
        <v>4.9441372569417581</v>
      </c>
      <c r="V2260" t="s">
        <v>1047</v>
      </c>
      <c r="W2260" t="s">
        <v>1047</v>
      </c>
    </row>
    <row r="2261" spans="1:23" x14ac:dyDescent="0.3">
      <c r="A2261" t="s">
        <v>1036</v>
      </c>
      <c r="B2261" t="s">
        <v>354</v>
      </c>
      <c r="C2261" t="s">
        <v>354</v>
      </c>
      <c r="D2261">
        <v>59862</v>
      </c>
      <c r="E2261" t="s">
        <v>8922</v>
      </c>
      <c r="F2261" t="s">
        <v>4314</v>
      </c>
      <c r="G2261" s="1" t="s">
        <v>8923</v>
      </c>
      <c r="H2261">
        <v>45813.344029618063</v>
      </c>
      <c r="I2261" t="s">
        <v>8924</v>
      </c>
      <c r="J2261">
        <v>80</v>
      </c>
      <c r="K2261" t="s">
        <v>17</v>
      </c>
      <c r="L2261" s="2" t="s">
        <v>18</v>
      </c>
      <c r="M2261" s="3">
        <v>141</v>
      </c>
      <c r="N2261">
        <v>1</v>
      </c>
      <c r="O2261">
        <v>0.14099999999999999</v>
      </c>
      <c r="P2261" s="2" t="s">
        <v>1246</v>
      </c>
      <c r="Q2261" t="s">
        <v>5766</v>
      </c>
      <c r="R2261" t="s">
        <v>1044</v>
      </c>
      <c r="S2261" t="s">
        <v>1730</v>
      </c>
      <c r="T2261" t="s">
        <v>2111</v>
      </c>
      <c r="U2261">
        <v>4.2961158333346248</v>
      </c>
      <c r="V2261" t="s">
        <v>1047</v>
      </c>
      <c r="W2261" t="s">
        <v>1047</v>
      </c>
    </row>
    <row r="2262" spans="1:23" x14ac:dyDescent="0.3">
      <c r="A2262" t="s">
        <v>1036</v>
      </c>
      <c r="B2262" t="s">
        <v>880</v>
      </c>
      <c r="C2262" t="s">
        <v>880</v>
      </c>
      <c r="D2262">
        <v>61162</v>
      </c>
      <c r="E2262" t="s">
        <v>8925</v>
      </c>
      <c r="F2262" t="s">
        <v>7334</v>
      </c>
      <c r="G2262" s="1" t="s">
        <v>8926</v>
      </c>
      <c r="H2262">
        <v>45813.333775613428</v>
      </c>
      <c r="I2262" t="s">
        <v>8927</v>
      </c>
      <c r="J2262">
        <v>80</v>
      </c>
      <c r="K2262" t="s">
        <v>17</v>
      </c>
      <c r="L2262" s="2" t="s">
        <v>18</v>
      </c>
      <c r="M2262" s="3">
        <v>56.5</v>
      </c>
      <c r="N2262">
        <v>1</v>
      </c>
      <c r="O2262">
        <v>5.6500000000000002E-2</v>
      </c>
      <c r="P2262" s="2" t="s">
        <v>1047</v>
      </c>
      <c r="Q2262" t="s">
        <v>5766</v>
      </c>
      <c r="R2262" t="s">
        <v>1044</v>
      </c>
      <c r="S2262" t="s">
        <v>1730</v>
      </c>
      <c r="T2262" t="s">
        <v>2111</v>
      </c>
      <c r="U2262">
        <v>4.3404454976844136</v>
      </c>
      <c r="V2262" t="s">
        <v>1047</v>
      </c>
      <c r="W2262" t="s">
        <v>1047</v>
      </c>
    </row>
    <row r="2263" spans="1:23" x14ac:dyDescent="0.3">
      <c r="A2263" t="s">
        <v>1036</v>
      </c>
      <c r="B2263" t="s">
        <v>880</v>
      </c>
      <c r="C2263" t="s">
        <v>880</v>
      </c>
      <c r="D2263">
        <v>61162</v>
      </c>
      <c r="E2263" t="s">
        <v>8928</v>
      </c>
      <c r="F2263" t="s">
        <v>7334</v>
      </c>
      <c r="G2263" s="1" t="s">
        <v>8929</v>
      </c>
      <c r="H2263">
        <v>45813.33291730324</v>
      </c>
      <c r="I2263" t="s">
        <v>8930</v>
      </c>
      <c r="J2263">
        <v>80</v>
      </c>
      <c r="K2263" t="s">
        <v>17</v>
      </c>
      <c r="L2263" s="2" t="s">
        <v>18</v>
      </c>
      <c r="M2263" s="3">
        <v>56.5</v>
      </c>
      <c r="N2263">
        <v>1</v>
      </c>
      <c r="O2263">
        <v>5.6500000000000002E-2</v>
      </c>
      <c r="P2263" s="2" t="s">
        <v>1047</v>
      </c>
      <c r="Q2263" t="s">
        <v>5766</v>
      </c>
      <c r="R2263" t="s">
        <v>1044</v>
      </c>
      <c r="S2263" t="s">
        <v>1730</v>
      </c>
      <c r="T2263" t="s">
        <v>2111</v>
      </c>
      <c r="U2263">
        <v>4.3423622453701682</v>
      </c>
      <c r="V2263" t="s">
        <v>1047</v>
      </c>
      <c r="W2263" t="s">
        <v>1047</v>
      </c>
    </row>
    <row r="2264" spans="1:23" x14ac:dyDescent="0.3">
      <c r="A2264" t="s">
        <v>1036</v>
      </c>
      <c r="B2264" t="s">
        <v>880</v>
      </c>
      <c r="C2264" t="s">
        <v>880</v>
      </c>
      <c r="D2264">
        <v>61162</v>
      </c>
      <c r="E2264" t="s">
        <v>8931</v>
      </c>
      <c r="F2264" t="s">
        <v>8601</v>
      </c>
      <c r="G2264" s="1" t="s">
        <v>8932</v>
      </c>
      <c r="H2264">
        <v>45813.331871018519</v>
      </c>
      <c r="I2264" t="s">
        <v>8933</v>
      </c>
      <c r="J2264">
        <v>80</v>
      </c>
      <c r="K2264" t="s">
        <v>17</v>
      </c>
      <c r="L2264" s="2" t="s">
        <v>18</v>
      </c>
      <c r="M2264" s="3">
        <v>56.5</v>
      </c>
      <c r="N2264">
        <v>1</v>
      </c>
      <c r="O2264">
        <v>5.6500000000000002E-2</v>
      </c>
      <c r="P2264" s="2" t="s">
        <v>1047</v>
      </c>
      <c r="Q2264" t="s">
        <v>5766</v>
      </c>
      <c r="R2264" t="s">
        <v>1044</v>
      </c>
      <c r="S2264" t="s">
        <v>1730</v>
      </c>
      <c r="T2264" t="s">
        <v>2111</v>
      </c>
      <c r="U2264">
        <v>4.395824351850024</v>
      </c>
      <c r="V2264" t="s">
        <v>1047</v>
      </c>
      <c r="W2264" t="s">
        <v>1047</v>
      </c>
    </row>
    <row r="2265" spans="1:23" x14ac:dyDescent="0.3">
      <c r="A2265" t="s">
        <v>1036</v>
      </c>
      <c r="B2265" t="s">
        <v>880</v>
      </c>
      <c r="C2265" t="s">
        <v>880</v>
      </c>
      <c r="D2265">
        <v>61162</v>
      </c>
      <c r="E2265" t="s">
        <v>8934</v>
      </c>
      <c r="F2265" t="s">
        <v>4298</v>
      </c>
      <c r="G2265" s="1" t="s">
        <v>8935</v>
      </c>
      <c r="H2265">
        <v>45813.331043622689</v>
      </c>
      <c r="I2265" t="s">
        <v>8936</v>
      </c>
      <c r="J2265">
        <v>80</v>
      </c>
      <c r="K2265" t="s">
        <v>17</v>
      </c>
      <c r="L2265" s="2" t="s">
        <v>18</v>
      </c>
      <c r="M2265" s="3">
        <v>56.5</v>
      </c>
      <c r="N2265">
        <v>1</v>
      </c>
      <c r="O2265">
        <v>5.6500000000000002E-2</v>
      </c>
      <c r="P2265" s="2" t="s">
        <v>1047</v>
      </c>
      <c r="Q2265" t="s">
        <v>5766</v>
      </c>
      <c r="R2265" t="s">
        <v>1044</v>
      </c>
      <c r="S2265" t="s">
        <v>1730</v>
      </c>
      <c r="T2265" t="s">
        <v>2111</v>
      </c>
      <c r="U2265">
        <v>4.2429235069430433</v>
      </c>
      <c r="V2265" t="s">
        <v>1047</v>
      </c>
      <c r="W2265" t="s">
        <v>1047</v>
      </c>
    </row>
    <row r="2266" spans="1:23" x14ac:dyDescent="0.3">
      <c r="A2266" t="s">
        <v>1036</v>
      </c>
      <c r="B2266" t="s">
        <v>873</v>
      </c>
      <c r="C2266" t="s">
        <v>873</v>
      </c>
      <c r="D2266">
        <v>60294</v>
      </c>
      <c r="E2266" t="s">
        <v>8937</v>
      </c>
      <c r="F2266" t="s">
        <v>8601</v>
      </c>
      <c r="G2266" s="1" t="s">
        <v>8938</v>
      </c>
      <c r="H2266">
        <v>45813.316913750001</v>
      </c>
      <c r="I2266" t="s">
        <v>8939</v>
      </c>
      <c r="J2266">
        <v>80</v>
      </c>
      <c r="K2266" t="s">
        <v>17</v>
      </c>
      <c r="L2266" s="2" t="s">
        <v>18</v>
      </c>
      <c r="M2266" s="3">
        <v>113.8</v>
      </c>
      <c r="N2266">
        <v>1</v>
      </c>
      <c r="O2266">
        <v>0.1138</v>
      </c>
      <c r="P2266" s="2" t="s">
        <v>5770</v>
      </c>
      <c r="Q2266" t="s">
        <v>5766</v>
      </c>
      <c r="R2266" t="s">
        <v>1044</v>
      </c>
      <c r="S2266" t="s">
        <v>1730</v>
      </c>
      <c r="T2266" t="s">
        <v>2111</v>
      </c>
      <c r="U2266">
        <v>4.3839050810202016</v>
      </c>
      <c r="V2266" t="s">
        <v>1047</v>
      </c>
      <c r="W2266" t="s">
        <v>1047</v>
      </c>
    </row>
    <row r="2267" spans="1:23" x14ac:dyDescent="0.3">
      <c r="A2267" t="s">
        <v>1036</v>
      </c>
      <c r="B2267" t="s">
        <v>696</v>
      </c>
      <c r="C2267" t="s">
        <v>696</v>
      </c>
      <c r="D2267">
        <v>59002</v>
      </c>
      <c r="E2267" t="s">
        <v>8940</v>
      </c>
      <c r="F2267" t="s">
        <v>8601</v>
      </c>
      <c r="G2267" s="1" t="s">
        <v>5142</v>
      </c>
      <c r="H2267">
        <v>45813.314164988427</v>
      </c>
      <c r="I2267" t="s">
        <v>8941</v>
      </c>
      <c r="J2267">
        <v>80</v>
      </c>
      <c r="K2267" t="s">
        <v>17</v>
      </c>
      <c r="L2267" s="2" t="s">
        <v>18</v>
      </c>
      <c r="M2267" s="3">
        <v>102.8</v>
      </c>
      <c r="N2267">
        <v>1</v>
      </c>
      <c r="O2267">
        <v>0.1028</v>
      </c>
      <c r="P2267" s="2" t="s">
        <v>2521</v>
      </c>
      <c r="Q2267" t="s">
        <v>5766</v>
      </c>
      <c r="R2267" t="s">
        <v>1044</v>
      </c>
      <c r="S2267" t="s">
        <v>1730</v>
      </c>
      <c r="T2267" t="s">
        <v>2111</v>
      </c>
      <c r="U2267">
        <v>4.3509035416645929</v>
      </c>
      <c r="V2267" t="s">
        <v>1047</v>
      </c>
      <c r="W2267" t="s">
        <v>1047</v>
      </c>
    </row>
    <row r="2268" spans="1:23" x14ac:dyDescent="0.3">
      <c r="A2268" t="s">
        <v>1036</v>
      </c>
      <c r="B2268" t="s">
        <v>1011</v>
      </c>
      <c r="C2268" t="s">
        <v>1011</v>
      </c>
      <c r="D2268">
        <v>58450</v>
      </c>
      <c r="E2268" t="s">
        <v>8942</v>
      </c>
      <c r="F2268" t="s">
        <v>8601</v>
      </c>
      <c r="G2268" s="1" t="s">
        <v>4305</v>
      </c>
      <c r="H2268">
        <v>45813.277915300932</v>
      </c>
      <c r="I2268" t="s">
        <v>8943</v>
      </c>
      <c r="J2268">
        <v>80</v>
      </c>
      <c r="K2268" t="s">
        <v>17</v>
      </c>
      <c r="L2268" s="2" t="s">
        <v>18</v>
      </c>
      <c r="M2268" s="3">
        <v>69</v>
      </c>
      <c r="N2268">
        <v>1</v>
      </c>
      <c r="O2268">
        <v>6.9000000000000006E-2</v>
      </c>
      <c r="P2268" s="2" t="s">
        <v>1047</v>
      </c>
      <c r="Q2268" t="s">
        <v>8188</v>
      </c>
      <c r="R2268" t="s">
        <v>1044</v>
      </c>
      <c r="S2268" t="s">
        <v>1730</v>
      </c>
      <c r="T2268" t="s">
        <v>2111</v>
      </c>
      <c r="U2268">
        <v>4.3703973263909566</v>
      </c>
      <c r="V2268" t="s">
        <v>1047</v>
      </c>
      <c r="W2268" t="s">
        <v>1047</v>
      </c>
    </row>
    <row r="2269" spans="1:23" x14ac:dyDescent="0.3">
      <c r="A2269" t="s">
        <v>1036</v>
      </c>
      <c r="B2269" t="s">
        <v>1011</v>
      </c>
      <c r="C2269" t="s">
        <v>1011</v>
      </c>
      <c r="D2269">
        <v>58450</v>
      </c>
      <c r="E2269" t="s">
        <v>8944</v>
      </c>
      <c r="F2269" t="s">
        <v>8601</v>
      </c>
      <c r="G2269" s="1" t="s">
        <v>2030</v>
      </c>
      <c r="H2269">
        <v>45813.276187881936</v>
      </c>
      <c r="I2269" t="s">
        <v>8945</v>
      </c>
      <c r="J2269">
        <v>80</v>
      </c>
      <c r="K2269" t="s">
        <v>17</v>
      </c>
      <c r="L2269" s="2" t="s">
        <v>18</v>
      </c>
      <c r="M2269" s="3">
        <v>69</v>
      </c>
      <c r="N2269">
        <v>1</v>
      </c>
      <c r="O2269">
        <v>6.9000000000000006E-2</v>
      </c>
      <c r="P2269" s="2" t="s">
        <v>1047</v>
      </c>
      <c r="Q2269" t="s">
        <v>8188</v>
      </c>
      <c r="R2269" t="s">
        <v>1044</v>
      </c>
      <c r="S2269" t="s">
        <v>1730</v>
      </c>
      <c r="T2269" t="s">
        <v>2111</v>
      </c>
      <c r="U2269">
        <v>4.4246240624997881</v>
      </c>
      <c r="V2269" t="s">
        <v>1047</v>
      </c>
      <c r="W2269" t="s">
        <v>1047</v>
      </c>
    </row>
    <row r="2270" spans="1:23" x14ac:dyDescent="0.3">
      <c r="A2270" t="s">
        <v>1036</v>
      </c>
      <c r="B2270" t="s">
        <v>728</v>
      </c>
      <c r="C2270" t="s">
        <v>728</v>
      </c>
      <c r="D2270">
        <v>59358</v>
      </c>
      <c r="E2270" t="s">
        <v>8946</v>
      </c>
      <c r="F2270" t="s">
        <v>8601</v>
      </c>
      <c r="G2270" s="1" t="s">
        <v>6757</v>
      </c>
      <c r="H2270">
        <v>45813.274372604174</v>
      </c>
      <c r="I2270" t="s">
        <v>8947</v>
      </c>
      <c r="J2270">
        <v>80</v>
      </c>
      <c r="K2270" t="s">
        <v>17</v>
      </c>
      <c r="L2270" s="2" t="s">
        <v>18</v>
      </c>
      <c r="M2270" s="3">
        <v>75.5</v>
      </c>
      <c r="N2270">
        <v>1</v>
      </c>
      <c r="O2270">
        <v>7.5499999999999998E-2</v>
      </c>
      <c r="P2270" s="2" t="s">
        <v>1047</v>
      </c>
      <c r="Q2270" t="s">
        <v>8188</v>
      </c>
      <c r="R2270" t="s">
        <v>1044</v>
      </c>
      <c r="S2270" t="s">
        <v>1730</v>
      </c>
      <c r="T2270" t="s">
        <v>2111</v>
      </c>
      <c r="U2270">
        <v>4.4252390277761151</v>
      </c>
      <c r="V2270" t="s">
        <v>1047</v>
      </c>
      <c r="W2270" t="s">
        <v>1047</v>
      </c>
    </row>
    <row r="2271" spans="1:23" x14ac:dyDescent="0.3">
      <c r="A2271" t="s">
        <v>1036</v>
      </c>
      <c r="B2271" t="s">
        <v>696</v>
      </c>
      <c r="C2271" t="s">
        <v>696</v>
      </c>
      <c r="D2271">
        <v>59002</v>
      </c>
      <c r="E2271" t="s">
        <v>8948</v>
      </c>
      <c r="F2271" t="s">
        <v>2108</v>
      </c>
      <c r="G2271" s="1" t="s">
        <v>5145</v>
      </c>
      <c r="H2271">
        <v>45813.236039120369</v>
      </c>
      <c r="I2271" t="s">
        <v>8949</v>
      </c>
      <c r="J2271">
        <v>80</v>
      </c>
      <c r="K2271" t="s">
        <v>17</v>
      </c>
      <c r="L2271" s="2" t="s">
        <v>18</v>
      </c>
      <c r="M2271" s="3">
        <v>102.8</v>
      </c>
      <c r="N2271">
        <v>1</v>
      </c>
      <c r="O2271">
        <v>0.1028</v>
      </c>
      <c r="P2271" s="2" t="s">
        <v>2521</v>
      </c>
      <c r="Q2271" t="s">
        <v>8188</v>
      </c>
      <c r="R2271" t="s">
        <v>1044</v>
      </c>
      <c r="S2271" t="s">
        <v>1730</v>
      </c>
      <c r="T2271" t="s">
        <v>2111</v>
      </c>
      <c r="U2271">
        <v>4.4545917592622573</v>
      </c>
      <c r="V2271" t="s">
        <v>1047</v>
      </c>
      <c r="W2271" t="s">
        <v>1047</v>
      </c>
    </row>
    <row r="2272" spans="1:23" x14ac:dyDescent="0.3">
      <c r="A2272" t="s">
        <v>1036</v>
      </c>
      <c r="B2272" t="s">
        <v>873</v>
      </c>
      <c r="C2272" t="s">
        <v>873</v>
      </c>
      <c r="D2272">
        <v>60294</v>
      </c>
      <c r="E2272" t="s">
        <v>8950</v>
      </c>
      <c r="F2272" t="s">
        <v>2108</v>
      </c>
      <c r="G2272" s="1" t="s">
        <v>4092</v>
      </c>
      <c r="H2272">
        <v>45813.232150231481</v>
      </c>
      <c r="I2272" t="s">
        <v>8951</v>
      </c>
      <c r="J2272">
        <v>80</v>
      </c>
      <c r="K2272" t="s">
        <v>17</v>
      </c>
      <c r="L2272" s="2" t="s">
        <v>18</v>
      </c>
      <c r="M2272" s="3">
        <v>113.8</v>
      </c>
      <c r="N2272">
        <v>1</v>
      </c>
      <c r="O2272">
        <v>0.1138</v>
      </c>
      <c r="P2272" s="2" t="s">
        <v>5770</v>
      </c>
      <c r="Q2272" t="s">
        <v>8188</v>
      </c>
      <c r="R2272" t="s">
        <v>1044</v>
      </c>
      <c r="S2272" t="s">
        <v>1730</v>
      </c>
      <c r="T2272" t="s">
        <v>2111</v>
      </c>
      <c r="U2272">
        <v>4.542118229168409</v>
      </c>
      <c r="V2272" t="s">
        <v>1047</v>
      </c>
      <c r="W2272" t="s">
        <v>1047</v>
      </c>
    </row>
    <row r="2273" spans="1:23" x14ac:dyDescent="0.3">
      <c r="A2273" t="s">
        <v>1036</v>
      </c>
      <c r="B2273" t="s">
        <v>490</v>
      </c>
      <c r="C2273" t="s">
        <v>490</v>
      </c>
      <c r="D2273">
        <v>53503</v>
      </c>
      <c r="E2273" t="s">
        <v>8952</v>
      </c>
      <c r="F2273" t="s">
        <v>5679</v>
      </c>
      <c r="G2273" s="1" t="s">
        <v>8953</v>
      </c>
      <c r="H2273">
        <v>45813.225636550917</v>
      </c>
      <c r="I2273" t="s">
        <v>8954</v>
      </c>
      <c r="J2273">
        <v>80</v>
      </c>
      <c r="K2273" t="s">
        <v>17</v>
      </c>
      <c r="L2273" s="2" t="s">
        <v>18</v>
      </c>
      <c r="M2273" s="3">
        <v>86.67</v>
      </c>
      <c r="N2273">
        <v>1</v>
      </c>
      <c r="O2273">
        <v>8.6669999999999997E-2</v>
      </c>
      <c r="P2273" s="2" t="s">
        <v>1802</v>
      </c>
      <c r="Q2273" t="s">
        <v>8188</v>
      </c>
      <c r="R2273" t="s">
        <v>1044</v>
      </c>
      <c r="S2273" t="s">
        <v>1730</v>
      </c>
      <c r="T2273" t="s">
        <v>2111</v>
      </c>
      <c r="U2273">
        <v>4.9538698263932019</v>
      </c>
      <c r="V2273" t="s">
        <v>1047</v>
      </c>
      <c r="W2273" t="s">
        <v>1047</v>
      </c>
    </row>
    <row r="2274" spans="1:23" x14ac:dyDescent="0.3">
      <c r="A2274" t="s">
        <v>1036</v>
      </c>
      <c r="B2274" t="s">
        <v>172</v>
      </c>
      <c r="C2274" t="s">
        <v>172</v>
      </c>
      <c r="D2274">
        <v>61171</v>
      </c>
      <c r="E2274" t="s">
        <v>8955</v>
      </c>
      <c r="F2274" t="s">
        <v>2108</v>
      </c>
      <c r="G2274" s="1" t="s">
        <v>8956</v>
      </c>
      <c r="H2274">
        <v>45813.17260859954</v>
      </c>
      <c r="I2274" t="s">
        <v>8957</v>
      </c>
      <c r="J2274">
        <v>80</v>
      </c>
      <c r="K2274" t="s">
        <v>17</v>
      </c>
      <c r="L2274" s="2" t="s">
        <v>18</v>
      </c>
      <c r="M2274" s="3">
        <v>54.7</v>
      </c>
      <c r="N2274">
        <v>1</v>
      </c>
      <c r="O2274">
        <v>5.4700000000000013E-2</v>
      </c>
      <c r="P2274" s="2" t="s">
        <v>1752</v>
      </c>
      <c r="Q2274" t="s">
        <v>8188</v>
      </c>
      <c r="R2274" t="s">
        <v>1044</v>
      </c>
      <c r="S2274" t="s">
        <v>1730</v>
      </c>
      <c r="T2274" t="s">
        <v>2111</v>
      </c>
      <c r="U2274">
        <v>4.556115370374755</v>
      </c>
      <c r="V2274" t="s">
        <v>1047</v>
      </c>
      <c r="W2274" t="s">
        <v>1047</v>
      </c>
    </row>
    <row r="2275" spans="1:23" x14ac:dyDescent="0.3">
      <c r="A2275" t="s">
        <v>1036</v>
      </c>
      <c r="B2275" t="s">
        <v>354</v>
      </c>
      <c r="C2275" t="s">
        <v>354</v>
      </c>
      <c r="D2275">
        <v>59862</v>
      </c>
      <c r="E2275" t="s">
        <v>8958</v>
      </c>
      <c r="F2275" t="s">
        <v>4314</v>
      </c>
      <c r="G2275" s="1" t="s">
        <v>6459</v>
      </c>
      <c r="H2275">
        <v>45813.16206101852</v>
      </c>
      <c r="I2275" t="s">
        <v>8959</v>
      </c>
      <c r="J2275">
        <v>80</v>
      </c>
      <c r="K2275" t="s">
        <v>17</v>
      </c>
      <c r="L2275" s="2" t="s">
        <v>18</v>
      </c>
      <c r="M2275" s="3">
        <v>141</v>
      </c>
      <c r="N2275">
        <v>1</v>
      </c>
      <c r="O2275">
        <v>0.14099999999999999</v>
      </c>
      <c r="P2275" s="2" t="s">
        <v>1246</v>
      </c>
      <c r="Q2275" t="s">
        <v>8188</v>
      </c>
      <c r="R2275" t="s">
        <v>1044</v>
      </c>
      <c r="S2275" t="s">
        <v>1730</v>
      </c>
      <c r="T2275" t="s">
        <v>2111</v>
      </c>
      <c r="U2275">
        <v>4.2966482175907004</v>
      </c>
      <c r="V2275" t="s">
        <v>1047</v>
      </c>
      <c r="W2275" t="s">
        <v>1047</v>
      </c>
    </row>
    <row r="2276" spans="1:23" x14ac:dyDescent="0.3">
      <c r="A2276" t="s">
        <v>1036</v>
      </c>
      <c r="B2276" t="s">
        <v>354</v>
      </c>
      <c r="C2276" t="s">
        <v>354</v>
      </c>
      <c r="D2276">
        <v>59862</v>
      </c>
      <c r="E2276" t="s">
        <v>8960</v>
      </c>
      <c r="F2276" t="s">
        <v>8554</v>
      </c>
      <c r="G2276" s="1" t="s">
        <v>6973</v>
      </c>
      <c r="H2276">
        <v>45813.160977083331</v>
      </c>
      <c r="I2276" t="s">
        <v>8961</v>
      </c>
      <c r="J2276">
        <v>80</v>
      </c>
      <c r="K2276" t="s">
        <v>17</v>
      </c>
      <c r="L2276" s="2" t="s">
        <v>18</v>
      </c>
      <c r="M2276" s="3">
        <v>141</v>
      </c>
      <c r="N2276">
        <v>1</v>
      </c>
      <c r="O2276">
        <v>0.14099999999999999</v>
      </c>
      <c r="P2276" s="2" t="s">
        <v>1246</v>
      </c>
      <c r="Q2276" t="s">
        <v>8188</v>
      </c>
      <c r="R2276" t="s">
        <v>1044</v>
      </c>
      <c r="S2276" t="s">
        <v>1730</v>
      </c>
      <c r="T2276" t="s">
        <v>2111</v>
      </c>
      <c r="U2276">
        <v>4.297816539350606</v>
      </c>
      <c r="V2276" t="s">
        <v>1047</v>
      </c>
      <c r="W2276" t="s">
        <v>1047</v>
      </c>
    </row>
    <row r="2277" spans="1:23" x14ac:dyDescent="0.3">
      <c r="A2277" t="s">
        <v>1036</v>
      </c>
      <c r="B2277" t="s">
        <v>728</v>
      </c>
      <c r="C2277" t="s">
        <v>728</v>
      </c>
      <c r="D2277">
        <v>60065</v>
      </c>
      <c r="E2277" t="s">
        <v>8962</v>
      </c>
      <c r="F2277" t="s">
        <v>8291</v>
      </c>
      <c r="G2277" s="1" t="s">
        <v>8963</v>
      </c>
      <c r="H2277">
        <v>45813.154319189824</v>
      </c>
      <c r="I2277" t="s">
        <v>8964</v>
      </c>
      <c r="J2277">
        <v>80</v>
      </c>
      <c r="K2277" t="s">
        <v>17</v>
      </c>
      <c r="L2277" s="2" t="s">
        <v>18</v>
      </c>
      <c r="M2277" s="3">
        <v>75.5</v>
      </c>
      <c r="N2277">
        <v>1</v>
      </c>
      <c r="O2277">
        <v>7.5499999999999998E-2</v>
      </c>
      <c r="P2277" s="2" t="s">
        <v>1047</v>
      </c>
      <c r="Q2277" t="s">
        <v>8188</v>
      </c>
      <c r="R2277" t="s">
        <v>1044</v>
      </c>
      <c r="S2277" t="s">
        <v>1730</v>
      </c>
      <c r="T2277" t="s">
        <v>2111</v>
      </c>
      <c r="U2277">
        <v>4.4172344444450573</v>
      </c>
      <c r="V2277" t="s">
        <v>1047</v>
      </c>
      <c r="W2277" t="s">
        <v>1047</v>
      </c>
    </row>
    <row r="2278" spans="1:23" x14ac:dyDescent="0.3">
      <c r="A2278" t="s">
        <v>1036</v>
      </c>
      <c r="B2278" t="s">
        <v>728</v>
      </c>
      <c r="C2278" t="s">
        <v>728</v>
      </c>
      <c r="D2278">
        <v>59358</v>
      </c>
      <c r="E2278" t="s">
        <v>8965</v>
      </c>
      <c r="F2278" t="s">
        <v>7342</v>
      </c>
      <c r="G2278" s="1" t="s">
        <v>1632</v>
      </c>
      <c r="H2278">
        <v>45813.152342488422</v>
      </c>
      <c r="I2278" t="s">
        <v>8966</v>
      </c>
      <c r="J2278">
        <v>80</v>
      </c>
      <c r="K2278" t="s">
        <v>17</v>
      </c>
      <c r="L2278" s="2" t="s">
        <v>18</v>
      </c>
      <c r="M2278" s="3">
        <v>75.5</v>
      </c>
      <c r="N2278">
        <v>1</v>
      </c>
      <c r="O2278">
        <v>7.5499999999999998E-2</v>
      </c>
      <c r="P2278" s="2" t="s">
        <v>1047</v>
      </c>
      <c r="Q2278" t="s">
        <v>8188</v>
      </c>
      <c r="R2278" t="s">
        <v>1044</v>
      </c>
      <c r="S2278" t="s">
        <v>1730</v>
      </c>
      <c r="T2278" t="s">
        <v>2111</v>
      </c>
      <c r="U2278">
        <v>4.4452484259236371</v>
      </c>
      <c r="V2278" t="s">
        <v>1047</v>
      </c>
      <c r="W2278" t="s">
        <v>1047</v>
      </c>
    </row>
    <row r="2279" spans="1:23" x14ac:dyDescent="0.3">
      <c r="A2279" t="s">
        <v>1036</v>
      </c>
      <c r="B2279" t="s">
        <v>1011</v>
      </c>
      <c r="C2279" t="s">
        <v>1011</v>
      </c>
      <c r="D2279">
        <v>58450</v>
      </c>
      <c r="E2279" t="s">
        <v>8967</v>
      </c>
      <c r="F2279" t="s">
        <v>8291</v>
      </c>
      <c r="G2279" s="1" t="s">
        <v>3118</v>
      </c>
      <c r="H2279">
        <v>45813.14829957176</v>
      </c>
      <c r="I2279" t="s">
        <v>8968</v>
      </c>
      <c r="J2279">
        <v>80</v>
      </c>
      <c r="K2279" t="s">
        <v>17</v>
      </c>
      <c r="L2279" s="2" t="s">
        <v>18</v>
      </c>
      <c r="M2279" s="3">
        <v>69</v>
      </c>
      <c r="N2279">
        <v>1</v>
      </c>
      <c r="O2279">
        <v>6.9000000000000006E-2</v>
      </c>
      <c r="P2279" s="2" t="s">
        <v>1047</v>
      </c>
      <c r="Q2279" t="s">
        <v>8188</v>
      </c>
      <c r="R2279" t="s">
        <v>1044</v>
      </c>
      <c r="S2279" t="s">
        <v>1730</v>
      </c>
      <c r="T2279" t="s">
        <v>2111</v>
      </c>
      <c r="U2279">
        <v>4.5756859722241643</v>
      </c>
      <c r="V2279" t="s">
        <v>1047</v>
      </c>
      <c r="W2279" t="s">
        <v>1047</v>
      </c>
    </row>
    <row r="2280" spans="1:23" x14ac:dyDescent="0.3">
      <c r="A2280" t="s">
        <v>1036</v>
      </c>
      <c r="B2280" t="s">
        <v>172</v>
      </c>
      <c r="C2280" t="s">
        <v>172</v>
      </c>
      <c r="D2280">
        <v>61171</v>
      </c>
      <c r="E2280" t="s">
        <v>8969</v>
      </c>
      <c r="F2280" t="s">
        <v>7342</v>
      </c>
      <c r="G2280" s="1" t="s">
        <v>8970</v>
      </c>
      <c r="H2280">
        <v>45813.145954895837</v>
      </c>
      <c r="I2280" t="s">
        <v>8971</v>
      </c>
      <c r="J2280">
        <v>80</v>
      </c>
      <c r="K2280" t="s">
        <v>17</v>
      </c>
      <c r="L2280" s="2" t="s">
        <v>18</v>
      </c>
      <c r="M2280" s="3">
        <v>54.7</v>
      </c>
      <c r="N2280">
        <v>1</v>
      </c>
      <c r="O2280">
        <v>5.4700000000000013E-2</v>
      </c>
      <c r="P2280" s="2" t="s">
        <v>1752</v>
      </c>
      <c r="Q2280" t="s">
        <v>8188</v>
      </c>
      <c r="R2280" t="s">
        <v>1044</v>
      </c>
      <c r="S2280" t="s">
        <v>1730</v>
      </c>
      <c r="T2280" t="s">
        <v>2111</v>
      </c>
      <c r="U2280">
        <v>4.9481005787019967</v>
      </c>
      <c r="V2280" t="s">
        <v>1047</v>
      </c>
      <c r="W2280" t="s">
        <v>1047</v>
      </c>
    </row>
    <row r="2281" spans="1:23" x14ac:dyDescent="0.3">
      <c r="A2281" t="s">
        <v>1036</v>
      </c>
      <c r="B2281" t="s">
        <v>728</v>
      </c>
      <c r="C2281" t="s">
        <v>728</v>
      </c>
      <c r="D2281">
        <v>59358</v>
      </c>
      <c r="E2281" t="s">
        <v>8972</v>
      </c>
      <c r="F2281" t="s">
        <v>4287</v>
      </c>
      <c r="G2281" s="1" t="s">
        <v>3908</v>
      </c>
      <c r="H2281">
        <v>45813.093768043982</v>
      </c>
      <c r="I2281" t="s">
        <v>8973</v>
      </c>
      <c r="J2281">
        <v>80</v>
      </c>
      <c r="K2281" t="s">
        <v>17</v>
      </c>
      <c r="L2281" s="2" t="s">
        <v>18</v>
      </c>
      <c r="M2281" s="3">
        <v>75.5</v>
      </c>
      <c r="N2281">
        <v>1</v>
      </c>
      <c r="O2281">
        <v>7.5499999999999998E-2</v>
      </c>
      <c r="P2281" s="2" t="s">
        <v>1047</v>
      </c>
      <c r="Q2281" t="s">
        <v>8188</v>
      </c>
      <c r="R2281" t="s">
        <v>1044</v>
      </c>
      <c r="S2281" t="s">
        <v>1730</v>
      </c>
      <c r="T2281" t="s">
        <v>2111</v>
      </c>
      <c r="U2281">
        <v>4.4444368981494344</v>
      </c>
      <c r="V2281" t="s">
        <v>1047</v>
      </c>
      <c r="W2281" t="s">
        <v>1047</v>
      </c>
    </row>
    <row r="2282" spans="1:23" x14ac:dyDescent="0.3">
      <c r="A2282" t="s">
        <v>1036</v>
      </c>
      <c r="B2282" t="s">
        <v>1011</v>
      </c>
      <c r="C2282" t="s">
        <v>1011</v>
      </c>
      <c r="D2282">
        <v>58450</v>
      </c>
      <c r="E2282" t="s">
        <v>8974</v>
      </c>
      <c r="F2282" t="s">
        <v>4342</v>
      </c>
      <c r="G2282" s="1" t="s">
        <v>3127</v>
      </c>
      <c r="H2282">
        <v>45813.087076944437</v>
      </c>
      <c r="I2282" t="s">
        <v>8975</v>
      </c>
      <c r="J2282">
        <v>80</v>
      </c>
      <c r="K2282" t="s">
        <v>17</v>
      </c>
      <c r="L2282" s="2" t="s">
        <v>18</v>
      </c>
      <c r="M2282" s="3">
        <v>69</v>
      </c>
      <c r="N2282">
        <v>1</v>
      </c>
      <c r="O2282">
        <v>6.9000000000000006E-2</v>
      </c>
      <c r="P2282" s="2" t="s">
        <v>1047</v>
      </c>
      <c r="Q2282" t="s">
        <v>8188</v>
      </c>
      <c r="R2282" t="s">
        <v>1044</v>
      </c>
      <c r="S2282" t="s">
        <v>1730</v>
      </c>
      <c r="T2282" t="s">
        <v>2111</v>
      </c>
      <c r="U2282">
        <v>4.8021463310142281</v>
      </c>
      <c r="V2282" t="s">
        <v>1047</v>
      </c>
      <c r="W2282" t="s">
        <v>1047</v>
      </c>
    </row>
    <row r="2283" spans="1:23" x14ac:dyDescent="0.3">
      <c r="A2283" t="s">
        <v>1036</v>
      </c>
      <c r="B2283" t="s">
        <v>490</v>
      </c>
      <c r="C2283" t="s">
        <v>490</v>
      </c>
      <c r="D2283">
        <v>53503</v>
      </c>
      <c r="E2283" t="s">
        <v>8976</v>
      </c>
      <c r="F2283" t="s">
        <v>4342</v>
      </c>
      <c r="G2283" s="1" t="s">
        <v>8977</v>
      </c>
      <c r="H2283">
        <v>45813.083115636568</v>
      </c>
      <c r="I2283" t="s">
        <v>8978</v>
      </c>
      <c r="J2283">
        <v>80</v>
      </c>
      <c r="K2283" t="s">
        <v>17</v>
      </c>
      <c r="L2283" s="2" t="s">
        <v>18</v>
      </c>
      <c r="M2283" s="3">
        <v>86.67</v>
      </c>
      <c r="N2283">
        <v>1</v>
      </c>
      <c r="O2283">
        <v>8.6669999999999997E-2</v>
      </c>
      <c r="P2283" s="2" t="s">
        <v>1802</v>
      </c>
      <c r="Q2283" t="s">
        <v>8188</v>
      </c>
      <c r="R2283" t="s">
        <v>1044</v>
      </c>
      <c r="S2283" t="s">
        <v>1730</v>
      </c>
      <c r="T2283" t="s">
        <v>2111</v>
      </c>
      <c r="U2283">
        <v>4.651519305552938</v>
      </c>
      <c r="V2283" t="s">
        <v>1047</v>
      </c>
      <c r="W2283" t="s">
        <v>1047</v>
      </c>
    </row>
    <row r="2284" spans="1:23" x14ac:dyDescent="0.3">
      <c r="A2284" t="s">
        <v>1036</v>
      </c>
      <c r="B2284" t="s">
        <v>172</v>
      </c>
      <c r="C2284" t="s">
        <v>172</v>
      </c>
      <c r="D2284">
        <v>61171</v>
      </c>
      <c r="E2284" t="s">
        <v>8979</v>
      </c>
      <c r="F2284" t="s">
        <v>4342</v>
      </c>
      <c r="G2284" s="1" t="s">
        <v>8980</v>
      </c>
      <c r="H2284">
        <v>45813.079544768523</v>
      </c>
      <c r="I2284" t="s">
        <v>8981</v>
      </c>
      <c r="J2284">
        <v>80</v>
      </c>
      <c r="K2284" t="s">
        <v>17</v>
      </c>
      <c r="L2284" s="2" t="s">
        <v>18</v>
      </c>
      <c r="M2284" s="3">
        <v>54.7</v>
      </c>
      <c r="N2284">
        <v>1</v>
      </c>
      <c r="O2284">
        <v>5.4700000000000013E-2</v>
      </c>
      <c r="P2284" s="2" t="s">
        <v>1752</v>
      </c>
      <c r="Q2284" t="s">
        <v>8188</v>
      </c>
      <c r="R2284" t="s">
        <v>1044</v>
      </c>
      <c r="S2284" t="s">
        <v>1730</v>
      </c>
      <c r="T2284" t="s">
        <v>2111</v>
      </c>
      <c r="U2284">
        <v>4.5927673263868201</v>
      </c>
      <c r="V2284" t="s">
        <v>1047</v>
      </c>
      <c r="W2284" t="s">
        <v>1047</v>
      </c>
    </row>
    <row r="2285" spans="1:23" x14ac:dyDescent="0.3">
      <c r="A2285" t="s">
        <v>1036</v>
      </c>
      <c r="B2285" t="s">
        <v>696</v>
      </c>
      <c r="C2285" t="s">
        <v>696</v>
      </c>
      <c r="D2285">
        <v>59002</v>
      </c>
      <c r="E2285" t="s">
        <v>8982</v>
      </c>
      <c r="F2285" t="s">
        <v>8291</v>
      </c>
      <c r="G2285" s="1" t="s">
        <v>3396</v>
      </c>
      <c r="H2285">
        <v>45813.06671324074</v>
      </c>
      <c r="I2285" t="s">
        <v>8983</v>
      </c>
      <c r="J2285">
        <v>80</v>
      </c>
      <c r="K2285" t="s">
        <v>17</v>
      </c>
      <c r="L2285" s="2" t="s">
        <v>18</v>
      </c>
      <c r="M2285" s="3">
        <v>102.8</v>
      </c>
      <c r="N2285">
        <v>1</v>
      </c>
      <c r="O2285">
        <v>0.1028</v>
      </c>
      <c r="P2285" s="2" t="s">
        <v>2521</v>
      </c>
      <c r="Q2285" t="s">
        <v>8188</v>
      </c>
      <c r="R2285" t="s">
        <v>1044</v>
      </c>
      <c r="S2285" t="s">
        <v>1730</v>
      </c>
      <c r="T2285" t="s">
        <v>2111</v>
      </c>
      <c r="U2285">
        <v>4.410947280091932</v>
      </c>
      <c r="V2285" t="s">
        <v>1047</v>
      </c>
      <c r="W2285" t="s">
        <v>1047</v>
      </c>
    </row>
    <row r="2286" spans="1:23" x14ac:dyDescent="0.3">
      <c r="A2286" t="s">
        <v>1036</v>
      </c>
      <c r="B2286" t="s">
        <v>873</v>
      </c>
      <c r="C2286" t="s">
        <v>873</v>
      </c>
      <c r="D2286">
        <v>60294</v>
      </c>
      <c r="E2286" t="s">
        <v>8984</v>
      </c>
      <c r="F2286" t="s">
        <v>4287</v>
      </c>
      <c r="G2286" s="1" t="s">
        <v>2058</v>
      </c>
      <c r="H2286">
        <v>45813.057856608793</v>
      </c>
      <c r="I2286" t="s">
        <v>8985</v>
      </c>
      <c r="J2286">
        <v>80</v>
      </c>
      <c r="K2286" t="s">
        <v>17</v>
      </c>
      <c r="L2286" s="2" t="s">
        <v>18</v>
      </c>
      <c r="M2286" s="3">
        <v>113.8</v>
      </c>
      <c r="N2286">
        <v>1</v>
      </c>
      <c r="O2286">
        <v>0.1138</v>
      </c>
      <c r="P2286" s="2" t="s">
        <v>5770</v>
      </c>
      <c r="Q2286" t="s">
        <v>8188</v>
      </c>
      <c r="R2286" t="s">
        <v>1044</v>
      </c>
      <c r="S2286" t="s">
        <v>1730</v>
      </c>
      <c r="T2286" t="s">
        <v>2111</v>
      </c>
      <c r="U2286">
        <v>4.8126443055516566</v>
      </c>
      <c r="V2286" t="s">
        <v>1047</v>
      </c>
      <c r="W2286" t="s">
        <v>1047</v>
      </c>
    </row>
    <row r="2287" spans="1:23" x14ac:dyDescent="0.3">
      <c r="A2287" t="s">
        <v>1036</v>
      </c>
      <c r="B2287" t="s">
        <v>873</v>
      </c>
      <c r="C2287" t="s">
        <v>873</v>
      </c>
      <c r="D2287">
        <v>60294</v>
      </c>
      <c r="E2287" t="s">
        <v>8986</v>
      </c>
      <c r="F2287" t="s">
        <v>4559</v>
      </c>
      <c r="G2287" s="1" t="s">
        <v>2710</v>
      </c>
      <c r="H2287">
        <v>45813.009283796287</v>
      </c>
      <c r="I2287" t="s">
        <v>8987</v>
      </c>
      <c r="J2287">
        <v>80</v>
      </c>
      <c r="K2287" t="s">
        <v>17</v>
      </c>
      <c r="L2287" s="2" t="s">
        <v>18</v>
      </c>
      <c r="M2287" s="3">
        <v>113.8</v>
      </c>
      <c r="N2287">
        <v>1</v>
      </c>
      <c r="O2287">
        <v>0.1138</v>
      </c>
      <c r="P2287" s="2" t="s">
        <v>5770</v>
      </c>
      <c r="Q2287" t="s">
        <v>8988</v>
      </c>
      <c r="R2287" t="s">
        <v>1044</v>
      </c>
      <c r="S2287" t="s">
        <v>1730</v>
      </c>
      <c r="T2287" t="s">
        <v>2106</v>
      </c>
      <c r="U2287">
        <v>5.8583539814790129</v>
      </c>
      <c r="V2287" t="s">
        <v>1047</v>
      </c>
      <c r="W2287" t="s">
        <v>1047</v>
      </c>
    </row>
    <row r="2288" spans="1:23" x14ac:dyDescent="0.3">
      <c r="A2288" t="s">
        <v>1036</v>
      </c>
      <c r="B2288" t="s">
        <v>696</v>
      </c>
      <c r="C2288" t="s">
        <v>696</v>
      </c>
      <c r="D2288">
        <v>61177</v>
      </c>
      <c r="E2288" t="s">
        <v>8989</v>
      </c>
      <c r="F2288" t="s">
        <v>7419</v>
      </c>
      <c r="G2288" s="1" t="s">
        <v>3694</v>
      </c>
      <c r="H2288">
        <v>45812.977391261578</v>
      </c>
      <c r="I2288" t="s">
        <v>8990</v>
      </c>
      <c r="J2288">
        <v>80</v>
      </c>
      <c r="K2288" t="s">
        <v>17</v>
      </c>
      <c r="L2288" s="2" t="s">
        <v>18</v>
      </c>
      <c r="M2288" s="3">
        <v>102.8</v>
      </c>
      <c r="N2288">
        <v>1</v>
      </c>
      <c r="O2288">
        <v>0.1028</v>
      </c>
      <c r="P2288" s="2" t="s">
        <v>2521</v>
      </c>
      <c r="Q2288" t="s">
        <v>8188</v>
      </c>
      <c r="R2288" t="s">
        <v>1044</v>
      </c>
      <c r="S2288" t="s">
        <v>1287</v>
      </c>
      <c r="T2288" t="s">
        <v>2106</v>
      </c>
      <c r="U2288">
        <v>5.1168880787008666</v>
      </c>
      <c r="V2288" t="s">
        <v>1047</v>
      </c>
      <c r="W2288" t="s">
        <v>1047</v>
      </c>
    </row>
    <row r="2289" spans="1:23" x14ac:dyDescent="0.3">
      <c r="A2289" t="s">
        <v>1036</v>
      </c>
      <c r="B2289" t="s">
        <v>490</v>
      </c>
      <c r="C2289" t="s">
        <v>490</v>
      </c>
      <c r="D2289">
        <v>53503</v>
      </c>
      <c r="E2289" t="s">
        <v>8991</v>
      </c>
      <c r="F2289" t="s">
        <v>5679</v>
      </c>
      <c r="G2289" s="1" t="s">
        <v>3603</v>
      </c>
      <c r="H2289">
        <v>45812.975224108799</v>
      </c>
      <c r="I2289" t="s">
        <v>8992</v>
      </c>
      <c r="J2289">
        <v>80</v>
      </c>
      <c r="K2289" t="s">
        <v>17</v>
      </c>
      <c r="L2289" s="2" t="s">
        <v>18</v>
      </c>
      <c r="M2289" s="3">
        <v>86.67</v>
      </c>
      <c r="N2289">
        <v>1</v>
      </c>
      <c r="O2289">
        <v>8.6669999999999997E-2</v>
      </c>
      <c r="P2289" s="2" t="s">
        <v>1802</v>
      </c>
      <c r="Q2289" t="s">
        <v>8188</v>
      </c>
      <c r="R2289" t="s">
        <v>1044</v>
      </c>
      <c r="S2289" t="s">
        <v>1287</v>
      </c>
      <c r="T2289" t="s">
        <v>2111</v>
      </c>
      <c r="U2289">
        <v>4.9471375115754199</v>
      </c>
      <c r="V2289" t="s">
        <v>1047</v>
      </c>
      <c r="W2289" t="s">
        <v>1047</v>
      </c>
    </row>
    <row r="2290" spans="1:23" x14ac:dyDescent="0.3">
      <c r="A2290" t="s">
        <v>1036</v>
      </c>
      <c r="B2290" t="s">
        <v>677</v>
      </c>
      <c r="C2290" t="s">
        <v>677</v>
      </c>
      <c r="D2290">
        <v>57262</v>
      </c>
      <c r="E2290" t="s">
        <v>8993</v>
      </c>
      <c r="F2290" t="s">
        <v>4259</v>
      </c>
      <c r="G2290" s="1" t="s">
        <v>7011</v>
      </c>
      <c r="H2290">
        <v>45812.938622615737</v>
      </c>
      <c r="I2290" t="s">
        <v>8994</v>
      </c>
      <c r="J2290">
        <v>70</v>
      </c>
      <c r="K2290" t="s">
        <v>17</v>
      </c>
      <c r="L2290" s="2" t="s">
        <v>18</v>
      </c>
      <c r="M2290" s="3">
        <v>74.8</v>
      </c>
      <c r="N2290">
        <v>1</v>
      </c>
      <c r="O2290">
        <v>7.4800000000000005E-2</v>
      </c>
      <c r="P2290" s="2" t="s">
        <v>1047</v>
      </c>
      <c r="Q2290" t="s">
        <v>8188</v>
      </c>
      <c r="R2290" t="s">
        <v>1044</v>
      </c>
      <c r="S2290" t="s">
        <v>1287</v>
      </c>
      <c r="T2290" t="s">
        <v>1662</v>
      </c>
      <c r="U2290">
        <v>15.084566539349909</v>
      </c>
      <c r="V2290" t="s">
        <v>1047</v>
      </c>
      <c r="W2290" t="s">
        <v>1047</v>
      </c>
    </row>
    <row r="2291" spans="1:23" x14ac:dyDescent="0.3">
      <c r="A2291" t="s">
        <v>1036</v>
      </c>
      <c r="B2291" t="s">
        <v>354</v>
      </c>
      <c r="C2291" t="s">
        <v>354</v>
      </c>
      <c r="D2291">
        <v>60521</v>
      </c>
      <c r="E2291" t="s">
        <v>8995</v>
      </c>
      <c r="F2291" t="s">
        <v>5714</v>
      </c>
      <c r="G2291" s="1" t="s">
        <v>6468</v>
      </c>
      <c r="H2291">
        <v>45812.881929513889</v>
      </c>
      <c r="I2291" t="s">
        <v>8996</v>
      </c>
      <c r="J2291">
        <v>80</v>
      </c>
      <c r="K2291" t="s">
        <v>17</v>
      </c>
      <c r="L2291" s="2" t="s">
        <v>18</v>
      </c>
      <c r="M2291" s="3">
        <v>141</v>
      </c>
      <c r="N2291">
        <v>1</v>
      </c>
      <c r="O2291">
        <v>0.14099999999999999</v>
      </c>
      <c r="P2291" s="2" t="s">
        <v>1246</v>
      </c>
      <c r="Q2291" t="s">
        <v>8188</v>
      </c>
      <c r="R2291" t="s">
        <v>1044</v>
      </c>
      <c r="S2291" t="s">
        <v>1287</v>
      </c>
      <c r="T2291" t="s">
        <v>2106</v>
      </c>
      <c r="U2291">
        <v>5.2748327777808299</v>
      </c>
      <c r="V2291" t="s">
        <v>1047</v>
      </c>
      <c r="W2291" t="s">
        <v>1047</v>
      </c>
    </row>
    <row r="2292" spans="1:23" x14ac:dyDescent="0.3">
      <c r="A2292" t="s">
        <v>1036</v>
      </c>
      <c r="B2292" t="s">
        <v>354</v>
      </c>
      <c r="C2292" t="s">
        <v>354</v>
      </c>
      <c r="D2292">
        <v>60521</v>
      </c>
      <c r="E2292" t="s">
        <v>8997</v>
      </c>
      <c r="F2292" t="s">
        <v>5725</v>
      </c>
      <c r="G2292" s="1" t="s">
        <v>1645</v>
      </c>
      <c r="H2292">
        <v>45812.87685659722</v>
      </c>
      <c r="I2292" t="s">
        <v>8998</v>
      </c>
      <c r="J2292">
        <v>80</v>
      </c>
      <c r="K2292" t="s">
        <v>17</v>
      </c>
      <c r="L2292" s="2" t="s">
        <v>18</v>
      </c>
      <c r="M2292" s="3">
        <v>141</v>
      </c>
      <c r="N2292">
        <v>1</v>
      </c>
      <c r="O2292">
        <v>0.14099999999999999</v>
      </c>
      <c r="P2292" s="2" t="s">
        <v>1246</v>
      </c>
      <c r="Q2292" t="s">
        <v>8188</v>
      </c>
      <c r="R2292" t="s">
        <v>1044</v>
      </c>
      <c r="S2292" t="s">
        <v>1287</v>
      </c>
      <c r="T2292" t="s">
        <v>2106</v>
      </c>
      <c r="U2292">
        <v>5.2509267939822166</v>
      </c>
      <c r="V2292" t="s">
        <v>1047</v>
      </c>
      <c r="W2292" t="s">
        <v>1047</v>
      </c>
    </row>
    <row r="2293" spans="1:23" x14ac:dyDescent="0.3">
      <c r="A2293" t="s">
        <v>1036</v>
      </c>
      <c r="B2293" t="s">
        <v>728</v>
      </c>
      <c r="C2293" t="s">
        <v>728</v>
      </c>
      <c r="D2293">
        <v>61078</v>
      </c>
      <c r="E2293" t="s">
        <v>8999</v>
      </c>
      <c r="F2293" t="s">
        <v>4355</v>
      </c>
      <c r="G2293" s="1" t="s">
        <v>9000</v>
      </c>
      <c r="H2293">
        <v>45812.856251863428</v>
      </c>
      <c r="I2293" t="s">
        <v>9001</v>
      </c>
      <c r="J2293">
        <v>80</v>
      </c>
      <c r="K2293" t="s">
        <v>17</v>
      </c>
      <c r="L2293" s="2" t="s">
        <v>18</v>
      </c>
      <c r="M2293" s="3">
        <v>75.5</v>
      </c>
      <c r="N2293">
        <v>1</v>
      </c>
      <c r="O2293">
        <v>7.5499999999999998E-2</v>
      </c>
      <c r="P2293" s="2" t="s">
        <v>1047</v>
      </c>
      <c r="Q2293" t="s">
        <v>8496</v>
      </c>
      <c r="R2293" t="s">
        <v>1044</v>
      </c>
      <c r="S2293" t="s">
        <v>1287</v>
      </c>
      <c r="T2293" t="s">
        <v>2106</v>
      </c>
      <c r="U2293">
        <v>5.0555999999996857</v>
      </c>
      <c r="V2293" t="s">
        <v>1047</v>
      </c>
      <c r="W2293" t="s">
        <v>1047</v>
      </c>
    </row>
    <row r="2294" spans="1:23" x14ac:dyDescent="0.3">
      <c r="A2294" t="s">
        <v>1036</v>
      </c>
      <c r="B2294" t="s">
        <v>873</v>
      </c>
      <c r="C2294" t="s">
        <v>873</v>
      </c>
      <c r="D2294">
        <v>60294</v>
      </c>
      <c r="E2294" t="s">
        <v>9002</v>
      </c>
      <c r="F2294" t="s">
        <v>4284</v>
      </c>
      <c r="G2294" s="1" t="s">
        <v>1174</v>
      </c>
      <c r="H2294">
        <v>45812.833646423613</v>
      </c>
      <c r="I2294" t="s">
        <v>9003</v>
      </c>
      <c r="J2294">
        <v>80</v>
      </c>
      <c r="K2294" t="s">
        <v>17</v>
      </c>
      <c r="L2294" s="2" t="s">
        <v>18</v>
      </c>
      <c r="M2294" s="3">
        <v>113.8</v>
      </c>
      <c r="N2294">
        <v>1</v>
      </c>
      <c r="O2294">
        <v>0.1138</v>
      </c>
      <c r="P2294" s="2" t="s">
        <v>5770</v>
      </c>
      <c r="Q2294" t="s">
        <v>5766</v>
      </c>
      <c r="R2294" t="s">
        <v>1044</v>
      </c>
      <c r="S2294" t="s">
        <v>1287</v>
      </c>
      <c r="T2294" t="s">
        <v>2111</v>
      </c>
      <c r="U2294">
        <v>4.88367357639072</v>
      </c>
      <c r="V2294" t="s">
        <v>1047</v>
      </c>
      <c r="W2294" t="s">
        <v>1047</v>
      </c>
    </row>
    <row r="2295" spans="1:23" x14ac:dyDescent="0.3">
      <c r="A2295" t="s">
        <v>1036</v>
      </c>
      <c r="B2295" t="s">
        <v>696</v>
      </c>
      <c r="C2295" t="s">
        <v>696</v>
      </c>
      <c r="D2295">
        <v>61177</v>
      </c>
      <c r="E2295" t="s">
        <v>9004</v>
      </c>
      <c r="F2295" t="s">
        <v>8314</v>
      </c>
      <c r="G2295" s="1" t="s">
        <v>4105</v>
      </c>
      <c r="H2295">
        <v>45812.822166921287</v>
      </c>
      <c r="I2295" t="s">
        <v>9005</v>
      </c>
      <c r="J2295">
        <v>80</v>
      </c>
      <c r="K2295" t="s">
        <v>17</v>
      </c>
      <c r="L2295" s="2" t="s">
        <v>18</v>
      </c>
      <c r="M2295" s="3">
        <v>102.8</v>
      </c>
      <c r="N2295">
        <v>1</v>
      </c>
      <c r="O2295">
        <v>0.1028</v>
      </c>
      <c r="P2295" s="2" t="s">
        <v>2521</v>
      </c>
      <c r="Q2295" t="s">
        <v>8496</v>
      </c>
      <c r="R2295" t="s">
        <v>1044</v>
      </c>
      <c r="S2295" t="s">
        <v>1287</v>
      </c>
      <c r="T2295" t="s">
        <v>2106</v>
      </c>
      <c r="U2295">
        <v>5.84199569444172</v>
      </c>
      <c r="V2295" t="s">
        <v>1047</v>
      </c>
      <c r="W2295" t="s">
        <v>1047</v>
      </c>
    </row>
    <row r="2296" spans="1:23" x14ac:dyDescent="0.3">
      <c r="A2296" t="s">
        <v>1036</v>
      </c>
      <c r="B2296" t="s">
        <v>172</v>
      </c>
      <c r="C2296" t="s">
        <v>172</v>
      </c>
      <c r="D2296">
        <v>60348</v>
      </c>
      <c r="E2296" t="s">
        <v>9006</v>
      </c>
      <c r="F2296" t="s">
        <v>5679</v>
      </c>
      <c r="G2296" s="1" t="s">
        <v>9007</v>
      </c>
      <c r="H2296">
        <v>45812.802252754627</v>
      </c>
      <c r="I2296" t="s">
        <v>9008</v>
      </c>
      <c r="J2296">
        <v>80</v>
      </c>
      <c r="K2296" t="s">
        <v>17</v>
      </c>
      <c r="L2296" s="2" t="s">
        <v>18</v>
      </c>
      <c r="M2296" s="3">
        <v>54.7</v>
      </c>
      <c r="N2296">
        <v>1</v>
      </c>
      <c r="O2296">
        <v>5.4700000000000013E-2</v>
      </c>
      <c r="P2296" s="2" t="s">
        <v>1752</v>
      </c>
      <c r="Q2296" t="s">
        <v>5766</v>
      </c>
      <c r="R2296" t="s">
        <v>1044</v>
      </c>
      <c r="S2296" t="s">
        <v>1287</v>
      </c>
      <c r="T2296" t="s">
        <v>2106</v>
      </c>
      <c r="U2296">
        <v>5.0333528819464846</v>
      </c>
      <c r="V2296" t="s">
        <v>1047</v>
      </c>
      <c r="W2296" t="s">
        <v>1047</v>
      </c>
    </row>
    <row r="2297" spans="1:23" x14ac:dyDescent="0.3">
      <c r="A2297" t="s">
        <v>1036</v>
      </c>
      <c r="B2297" t="s">
        <v>105</v>
      </c>
      <c r="C2297" t="s">
        <v>105</v>
      </c>
      <c r="D2297">
        <v>55902</v>
      </c>
      <c r="E2297" t="s">
        <v>9009</v>
      </c>
      <c r="F2297" t="s">
        <v>9010</v>
      </c>
      <c r="G2297" s="1" t="s">
        <v>9011</v>
      </c>
      <c r="H2297">
        <v>45812.793156412037</v>
      </c>
      <c r="I2297" t="s">
        <v>9012</v>
      </c>
      <c r="J2297">
        <v>80</v>
      </c>
      <c r="K2297" t="s">
        <v>17</v>
      </c>
      <c r="L2297" s="2" t="s">
        <v>18</v>
      </c>
      <c r="M2297" s="3">
        <v>476.42</v>
      </c>
      <c r="N2297">
        <v>1</v>
      </c>
      <c r="O2297">
        <v>0.47642000000000001</v>
      </c>
      <c r="P2297" s="2" t="s">
        <v>1655</v>
      </c>
      <c r="Q2297" t="s">
        <v>8496</v>
      </c>
      <c r="R2297" t="s">
        <v>1044</v>
      </c>
      <c r="S2297" t="s">
        <v>1287</v>
      </c>
      <c r="T2297" t="s">
        <v>1601</v>
      </c>
      <c r="U2297">
        <v>29.793032592591771</v>
      </c>
      <c r="V2297" t="s">
        <v>1047</v>
      </c>
      <c r="W2297" t="s">
        <v>1047</v>
      </c>
    </row>
    <row r="2298" spans="1:23" x14ac:dyDescent="0.3">
      <c r="A2298" t="s">
        <v>1036</v>
      </c>
      <c r="B2298" t="s">
        <v>172</v>
      </c>
      <c r="C2298" t="s">
        <v>172</v>
      </c>
      <c r="D2298">
        <v>60348</v>
      </c>
      <c r="E2298" t="s">
        <v>9013</v>
      </c>
      <c r="F2298" t="s">
        <v>7410</v>
      </c>
      <c r="G2298" s="1" t="s">
        <v>9014</v>
      </c>
      <c r="H2298">
        <v>45812.745017708337</v>
      </c>
      <c r="I2298" t="s">
        <v>9015</v>
      </c>
      <c r="J2298">
        <v>80</v>
      </c>
      <c r="K2298" t="s">
        <v>17</v>
      </c>
      <c r="L2298" s="2" t="s">
        <v>18</v>
      </c>
      <c r="M2298" s="3">
        <v>54.7</v>
      </c>
      <c r="N2298">
        <v>1</v>
      </c>
      <c r="O2298">
        <v>5.4700000000000013E-2</v>
      </c>
      <c r="P2298" s="2" t="s">
        <v>1752</v>
      </c>
      <c r="Q2298" t="s">
        <v>5766</v>
      </c>
      <c r="R2298" t="s">
        <v>1044</v>
      </c>
      <c r="S2298" t="s">
        <v>1287</v>
      </c>
      <c r="T2298" t="s">
        <v>2106</v>
      </c>
      <c r="U2298">
        <v>5.4683486226858804</v>
      </c>
      <c r="V2298" t="s">
        <v>1047</v>
      </c>
      <c r="W2298" t="s">
        <v>1047</v>
      </c>
    </row>
    <row r="2299" spans="1:23" x14ac:dyDescent="0.3">
      <c r="A2299" t="s">
        <v>1036</v>
      </c>
      <c r="B2299" t="s">
        <v>354</v>
      </c>
      <c r="C2299" t="s">
        <v>354</v>
      </c>
      <c r="D2299">
        <v>59862</v>
      </c>
      <c r="E2299" t="s">
        <v>9016</v>
      </c>
      <c r="F2299" t="s">
        <v>7345</v>
      </c>
      <c r="G2299" s="1" t="s">
        <v>6091</v>
      </c>
      <c r="H2299">
        <v>45812.744753576393</v>
      </c>
      <c r="I2299" t="s">
        <v>9017</v>
      </c>
      <c r="J2299">
        <v>80</v>
      </c>
      <c r="K2299" t="s">
        <v>17</v>
      </c>
      <c r="L2299" s="2" t="s">
        <v>18</v>
      </c>
      <c r="M2299" s="3">
        <v>141</v>
      </c>
      <c r="N2299">
        <v>1</v>
      </c>
      <c r="O2299">
        <v>0.14099999999999999</v>
      </c>
      <c r="P2299" s="2" t="s">
        <v>1246</v>
      </c>
      <c r="Q2299" t="s">
        <v>5766</v>
      </c>
      <c r="R2299" t="s">
        <v>1044</v>
      </c>
      <c r="S2299" t="s">
        <v>1287</v>
      </c>
      <c r="T2299" t="s">
        <v>2111</v>
      </c>
      <c r="U2299">
        <v>4.7173180671306909</v>
      </c>
      <c r="V2299" t="s">
        <v>1047</v>
      </c>
      <c r="W2299" t="s">
        <v>1047</v>
      </c>
    </row>
    <row r="2300" spans="1:23" x14ac:dyDescent="0.3">
      <c r="A2300" t="s">
        <v>1036</v>
      </c>
      <c r="B2300" t="s">
        <v>172</v>
      </c>
      <c r="C2300" t="s">
        <v>172</v>
      </c>
      <c r="D2300">
        <v>60348</v>
      </c>
      <c r="E2300" t="s">
        <v>9018</v>
      </c>
      <c r="F2300" t="s">
        <v>4355</v>
      </c>
      <c r="G2300" s="1" t="s">
        <v>9019</v>
      </c>
      <c r="H2300">
        <v>45812.741301469912</v>
      </c>
      <c r="I2300" t="s">
        <v>9020</v>
      </c>
      <c r="J2300">
        <v>80</v>
      </c>
      <c r="K2300" t="s">
        <v>17</v>
      </c>
      <c r="L2300" s="2" t="s">
        <v>18</v>
      </c>
      <c r="M2300" s="3">
        <v>54.7</v>
      </c>
      <c r="N2300">
        <v>1</v>
      </c>
      <c r="O2300">
        <v>5.4700000000000013E-2</v>
      </c>
      <c r="P2300" s="2" t="s">
        <v>1752</v>
      </c>
      <c r="Q2300" t="s">
        <v>5766</v>
      </c>
      <c r="R2300" t="s">
        <v>1044</v>
      </c>
      <c r="S2300" t="s">
        <v>1287</v>
      </c>
      <c r="T2300" t="s">
        <v>2106</v>
      </c>
      <c r="U2300">
        <v>5.0825208217574982</v>
      </c>
      <c r="V2300" t="s">
        <v>1047</v>
      </c>
      <c r="W2300" t="s">
        <v>1047</v>
      </c>
    </row>
    <row r="2301" spans="1:23" x14ac:dyDescent="0.3">
      <c r="A2301" t="s">
        <v>1036</v>
      </c>
      <c r="B2301" t="s">
        <v>696</v>
      </c>
      <c r="C2301" t="s">
        <v>696</v>
      </c>
      <c r="D2301">
        <v>58999</v>
      </c>
      <c r="E2301" t="s">
        <v>9021</v>
      </c>
      <c r="F2301" t="s">
        <v>9022</v>
      </c>
      <c r="G2301" s="1" t="s">
        <v>9023</v>
      </c>
      <c r="H2301">
        <v>45812.718976562501</v>
      </c>
      <c r="I2301" t="s">
        <v>9024</v>
      </c>
      <c r="J2301">
        <v>80</v>
      </c>
      <c r="K2301" t="s">
        <v>17</v>
      </c>
      <c r="L2301" s="2" t="s">
        <v>18</v>
      </c>
      <c r="M2301" s="3">
        <v>102.8</v>
      </c>
      <c r="N2301">
        <v>1</v>
      </c>
      <c r="O2301">
        <v>0.1028</v>
      </c>
      <c r="P2301" s="2" t="s">
        <v>2521</v>
      </c>
      <c r="Q2301" t="s">
        <v>5766</v>
      </c>
      <c r="R2301" t="s">
        <v>1044</v>
      </c>
      <c r="S2301" t="s">
        <v>1287</v>
      </c>
      <c r="T2301" t="s">
        <v>2411</v>
      </c>
      <c r="U2301">
        <v>6.6527804050929271</v>
      </c>
      <c r="V2301" t="s">
        <v>1047</v>
      </c>
      <c r="W2301" t="s">
        <v>1047</v>
      </c>
    </row>
    <row r="2302" spans="1:23" x14ac:dyDescent="0.3">
      <c r="A2302" t="s">
        <v>1036</v>
      </c>
      <c r="B2302" t="s">
        <v>696</v>
      </c>
      <c r="C2302" t="s">
        <v>696</v>
      </c>
      <c r="D2302">
        <v>61177</v>
      </c>
      <c r="E2302" t="s">
        <v>9025</v>
      </c>
      <c r="F2302" t="s">
        <v>7419</v>
      </c>
      <c r="G2302" s="1" t="s">
        <v>5000</v>
      </c>
      <c r="H2302">
        <v>45812.717775810183</v>
      </c>
      <c r="I2302" t="s">
        <v>9026</v>
      </c>
      <c r="J2302">
        <v>80</v>
      </c>
      <c r="K2302" t="s">
        <v>17</v>
      </c>
      <c r="L2302" s="2" t="s">
        <v>18</v>
      </c>
      <c r="M2302" s="3">
        <v>102.8</v>
      </c>
      <c r="N2302">
        <v>1</v>
      </c>
      <c r="O2302">
        <v>0.1028</v>
      </c>
      <c r="P2302" s="2" t="s">
        <v>2521</v>
      </c>
      <c r="Q2302" t="s">
        <v>5766</v>
      </c>
      <c r="R2302" t="s">
        <v>1044</v>
      </c>
      <c r="S2302" t="s">
        <v>1287</v>
      </c>
      <c r="T2302" t="s">
        <v>2106</v>
      </c>
      <c r="U2302">
        <v>5.040591018521809</v>
      </c>
      <c r="V2302" t="s">
        <v>1047</v>
      </c>
      <c r="W2302" t="s">
        <v>1047</v>
      </c>
    </row>
    <row r="2303" spans="1:23" x14ac:dyDescent="0.3">
      <c r="A2303" t="s">
        <v>1036</v>
      </c>
      <c r="B2303" t="s">
        <v>873</v>
      </c>
      <c r="C2303" t="s">
        <v>873</v>
      </c>
      <c r="D2303">
        <v>60294</v>
      </c>
      <c r="E2303" t="s">
        <v>9027</v>
      </c>
      <c r="F2303" t="s">
        <v>5679</v>
      </c>
      <c r="G2303" s="1" t="s">
        <v>6560</v>
      </c>
      <c r="H2303">
        <v>45812.716633587959</v>
      </c>
      <c r="I2303" t="s">
        <v>9028</v>
      </c>
      <c r="J2303">
        <v>80</v>
      </c>
      <c r="K2303" t="s">
        <v>17</v>
      </c>
      <c r="L2303" s="2" t="s">
        <v>18</v>
      </c>
      <c r="M2303" s="3">
        <v>113.8</v>
      </c>
      <c r="N2303">
        <v>1</v>
      </c>
      <c r="O2303">
        <v>0.1138</v>
      </c>
      <c r="P2303" s="2" t="s">
        <v>5770</v>
      </c>
      <c r="Q2303" t="s">
        <v>5766</v>
      </c>
      <c r="R2303" t="s">
        <v>1044</v>
      </c>
      <c r="S2303" t="s">
        <v>1287</v>
      </c>
      <c r="T2303" t="s">
        <v>2111</v>
      </c>
      <c r="U2303">
        <v>4.928597361111315</v>
      </c>
      <c r="V2303" t="s">
        <v>1047</v>
      </c>
      <c r="W2303" t="s">
        <v>1047</v>
      </c>
    </row>
    <row r="2304" spans="1:23" x14ac:dyDescent="0.3">
      <c r="A2304" t="s">
        <v>1036</v>
      </c>
      <c r="B2304" t="s">
        <v>354</v>
      </c>
      <c r="C2304" t="s">
        <v>354</v>
      </c>
      <c r="D2304">
        <v>60521</v>
      </c>
      <c r="E2304" t="s">
        <v>9029</v>
      </c>
      <c r="F2304" t="s">
        <v>5739</v>
      </c>
      <c r="G2304" s="1" t="s">
        <v>2014</v>
      </c>
      <c r="H2304">
        <v>45812.70871327546</v>
      </c>
      <c r="I2304" t="s">
        <v>9030</v>
      </c>
      <c r="J2304">
        <v>80</v>
      </c>
      <c r="K2304" t="s">
        <v>17</v>
      </c>
      <c r="L2304" s="2" t="s">
        <v>18</v>
      </c>
      <c r="M2304" s="3">
        <v>141</v>
      </c>
      <c r="N2304">
        <v>1</v>
      </c>
      <c r="O2304">
        <v>0.14099999999999999</v>
      </c>
      <c r="P2304" s="2" t="s">
        <v>1246</v>
      </c>
      <c r="Q2304" t="s">
        <v>5766</v>
      </c>
      <c r="R2304" t="s">
        <v>1044</v>
      </c>
      <c r="S2304" t="s">
        <v>1287</v>
      </c>
      <c r="T2304" t="s">
        <v>2117</v>
      </c>
      <c r="U2304">
        <v>8.3827888194427942</v>
      </c>
      <c r="V2304" t="s">
        <v>1047</v>
      </c>
      <c r="W2304" t="s">
        <v>1047</v>
      </c>
    </row>
    <row r="2305" spans="1:23" x14ac:dyDescent="0.3">
      <c r="A2305" t="s">
        <v>1036</v>
      </c>
      <c r="B2305" t="s">
        <v>172</v>
      </c>
      <c r="C2305" t="s">
        <v>172</v>
      </c>
      <c r="D2305">
        <v>60348</v>
      </c>
      <c r="E2305" t="s">
        <v>9031</v>
      </c>
      <c r="F2305" t="s">
        <v>2502</v>
      </c>
      <c r="G2305" s="1" t="s">
        <v>9032</v>
      </c>
      <c r="H2305">
        <v>45812.702874525457</v>
      </c>
      <c r="I2305" t="s">
        <v>9033</v>
      </c>
      <c r="J2305">
        <v>80</v>
      </c>
      <c r="K2305" t="s">
        <v>17</v>
      </c>
      <c r="L2305" s="2" t="s">
        <v>18</v>
      </c>
      <c r="M2305" s="3">
        <v>54.7</v>
      </c>
      <c r="N2305">
        <v>1</v>
      </c>
      <c r="O2305">
        <v>5.4700000000000013E-2</v>
      </c>
      <c r="P2305" s="2" t="s">
        <v>1752</v>
      </c>
      <c r="Q2305" t="s">
        <v>5766</v>
      </c>
      <c r="R2305" t="s">
        <v>1044</v>
      </c>
      <c r="S2305" t="s">
        <v>1287</v>
      </c>
      <c r="T2305" t="s">
        <v>2106</v>
      </c>
      <c r="U2305">
        <v>5.1653926041690283</v>
      </c>
      <c r="V2305" t="s">
        <v>1047</v>
      </c>
      <c r="W2305" t="s">
        <v>1047</v>
      </c>
    </row>
    <row r="2306" spans="1:23" x14ac:dyDescent="0.3">
      <c r="A2306" t="s">
        <v>1036</v>
      </c>
      <c r="B2306" t="s">
        <v>172</v>
      </c>
      <c r="C2306" t="s">
        <v>172</v>
      </c>
      <c r="D2306">
        <v>60348</v>
      </c>
      <c r="E2306" t="s">
        <v>9034</v>
      </c>
      <c r="F2306" t="s">
        <v>7410</v>
      </c>
      <c r="G2306" s="1" t="s">
        <v>9035</v>
      </c>
      <c r="H2306">
        <v>45812.70268638889</v>
      </c>
      <c r="I2306" t="s">
        <v>9036</v>
      </c>
      <c r="J2306">
        <v>80</v>
      </c>
      <c r="K2306" t="s">
        <v>17</v>
      </c>
      <c r="L2306" s="2" t="s">
        <v>18</v>
      </c>
      <c r="M2306" s="3">
        <v>54.7</v>
      </c>
      <c r="N2306">
        <v>1</v>
      </c>
      <c r="O2306">
        <v>5.4700000000000013E-2</v>
      </c>
      <c r="P2306" s="2" t="s">
        <v>1752</v>
      </c>
      <c r="Q2306" t="s">
        <v>5766</v>
      </c>
      <c r="R2306" t="s">
        <v>1044</v>
      </c>
      <c r="S2306" t="s">
        <v>1287</v>
      </c>
      <c r="T2306" t="s">
        <v>2106</v>
      </c>
      <c r="U2306">
        <v>5.4082676041653031</v>
      </c>
      <c r="V2306" t="s">
        <v>1047</v>
      </c>
      <c r="W2306" t="s">
        <v>1047</v>
      </c>
    </row>
    <row r="2307" spans="1:23" x14ac:dyDescent="0.3">
      <c r="A2307" t="s">
        <v>1036</v>
      </c>
      <c r="B2307" t="s">
        <v>1011</v>
      </c>
      <c r="C2307" t="s">
        <v>1011</v>
      </c>
      <c r="D2307">
        <v>58714</v>
      </c>
      <c r="E2307" t="s">
        <v>9037</v>
      </c>
      <c r="F2307" t="s">
        <v>4355</v>
      </c>
      <c r="G2307" s="1" t="s">
        <v>9038</v>
      </c>
      <c r="H2307">
        <v>45812.686294884261</v>
      </c>
      <c r="I2307" t="s">
        <v>9039</v>
      </c>
      <c r="J2307">
        <v>80</v>
      </c>
      <c r="K2307" t="s">
        <v>17</v>
      </c>
      <c r="L2307" s="2" t="s">
        <v>18</v>
      </c>
      <c r="M2307" s="3">
        <v>69</v>
      </c>
      <c r="N2307">
        <v>1</v>
      </c>
      <c r="O2307">
        <v>6.9000000000000006E-2</v>
      </c>
      <c r="P2307" s="2" t="s">
        <v>1047</v>
      </c>
      <c r="Q2307" t="s">
        <v>5766</v>
      </c>
      <c r="R2307" t="s">
        <v>1044</v>
      </c>
      <c r="S2307" t="s">
        <v>1287</v>
      </c>
      <c r="T2307" t="s">
        <v>2106</v>
      </c>
      <c r="U2307">
        <v>5.1205279050918762</v>
      </c>
      <c r="V2307" t="s">
        <v>1047</v>
      </c>
      <c r="W2307" t="s">
        <v>1047</v>
      </c>
    </row>
    <row r="2308" spans="1:23" x14ac:dyDescent="0.3">
      <c r="A2308" t="s">
        <v>1036</v>
      </c>
      <c r="B2308" t="s">
        <v>1011</v>
      </c>
      <c r="C2308" t="s">
        <v>1011</v>
      </c>
      <c r="D2308">
        <v>58714</v>
      </c>
      <c r="E2308" t="s">
        <v>9040</v>
      </c>
      <c r="F2308" t="s">
        <v>4355</v>
      </c>
      <c r="G2308" s="1" t="s">
        <v>2988</v>
      </c>
      <c r="H2308">
        <v>45812.686093252312</v>
      </c>
      <c r="I2308" t="s">
        <v>9041</v>
      </c>
      <c r="J2308">
        <v>80</v>
      </c>
      <c r="K2308" t="s">
        <v>17</v>
      </c>
      <c r="L2308" s="2" t="s">
        <v>18</v>
      </c>
      <c r="M2308" s="3">
        <v>69</v>
      </c>
      <c r="N2308">
        <v>1</v>
      </c>
      <c r="O2308">
        <v>6.9000000000000006E-2</v>
      </c>
      <c r="P2308" s="2" t="s">
        <v>1047</v>
      </c>
      <c r="Q2308" t="s">
        <v>5766</v>
      </c>
      <c r="R2308" t="s">
        <v>1044</v>
      </c>
      <c r="S2308" t="s">
        <v>1287</v>
      </c>
      <c r="T2308" t="s">
        <v>2106</v>
      </c>
      <c r="U2308">
        <v>5.0546588541692472</v>
      </c>
      <c r="V2308" t="s">
        <v>1047</v>
      </c>
      <c r="W2308" t="s">
        <v>1047</v>
      </c>
    </row>
    <row r="2309" spans="1:23" x14ac:dyDescent="0.3">
      <c r="A2309" t="s">
        <v>1036</v>
      </c>
      <c r="B2309" t="s">
        <v>572</v>
      </c>
      <c r="C2309" t="s">
        <v>572</v>
      </c>
      <c r="D2309">
        <v>52991</v>
      </c>
      <c r="E2309" t="s">
        <v>9042</v>
      </c>
      <c r="F2309" t="s">
        <v>9043</v>
      </c>
      <c r="G2309" s="1" t="s">
        <v>9044</v>
      </c>
      <c r="H2309">
        <v>45812.644873819438</v>
      </c>
      <c r="I2309" t="s">
        <v>9045</v>
      </c>
      <c r="J2309">
        <v>80</v>
      </c>
      <c r="K2309" t="s">
        <v>17</v>
      </c>
      <c r="L2309" s="2" t="s">
        <v>18</v>
      </c>
      <c r="M2309" s="3">
        <v>72.599999999999994</v>
      </c>
      <c r="N2309">
        <v>1</v>
      </c>
      <c r="O2309">
        <v>7.2599999999999998E-2</v>
      </c>
      <c r="P2309" s="2" t="s">
        <v>1802</v>
      </c>
      <c r="Q2309" t="s">
        <v>8755</v>
      </c>
      <c r="R2309" t="s">
        <v>1044</v>
      </c>
      <c r="S2309" t="s">
        <v>1287</v>
      </c>
      <c r="T2309" t="s">
        <v>2411</v>
      </c>
      <c r="U2309">
        <v>6.0662631597224381</v>
      </c>
      <c r="V2309" t="s">
        <v>1047</v>
      </c>
      <c r="W2309" t="s">
        <v>1047</v>
      </c>
    </row>
    <row r="2310" spans="1:23" x14ac:dyDescent="0.3">
      <c r="A2310" t="s">
        <v>1036</v>
      </c>
      <c r="B2310" t="s">
        <v>324</v>
      </c>
      <c r="C2310" t="s">
        <v>324</v>
      </c>
      <c r="D2310">
        <v>59856</v>
      </c>
      <c r="E2310" t="s">
        <v>9046</v>
      </c>
      <c r="F2310" t="s">
        <v>4362</v>
      </c>
      <c r="G2310" s="1" t="s">
        <v>1929</v>
      </c>
      <c r="H2310">
        <v>45812.601854490742</v>
      </c>
      <c r="I2310" t="s">
        <v>9047</v>
      </c>
      <c r="J2310">
        <v>80</v>
      </c>
      <c r="K2310" t="s">
        <v>17</v>
      </c>
      <c r="L2310" s="2" t="s">
        <v>18</v>
      </c>
      <c r="M2310" s="3">
        <v>111.5</v>
      </c>
      <c r="N2310">
        <v>1</v>
      </c>
      <c r="O2310">
        <v>0.1115</v>
      </c>
      <c r="P2310" s="2" t="s">
        <v>1246</v>
      </c>
      <c r="Q2310" t="s">
        <v>7301</v>
      </c>
      <c r="R2310" t="s">
        <v>1044</v>
      </c>
      <c r="S2310" t="s">
        <v>1287</v>
      </c>
      <c r="T2310" t="s">
        <v>2106</v>
      </c>
      <c r="U2310">
        <v>5.4556841666635592</v>
      </c>
      <c r="V2310" t="s">
        <v>1047</v>
      </c>
      <c r="W2310" t="s">
        <v>1047</v>
      </c>
    </row>
    <row r="2311" spans="1:23" x14ac:dyDescent="0.3">
      <c r="A2311" t="s">
        <v>1036</v>
      </c>
      <c r="B2311" t="s">
        <v>324</v>
      </c>
      <c r="C2311" t="s">
        <v>324</v>
      </c>
      <c r="D2311">
        <v>59856</v>
      </c>
      <c r="E2311" t="s">
        <v>9048</v>
      </c>
      <c r="F2311" t="s">
        <v>8314</v>
      </c>
      <c r="G2311" s="1" t="s">
        <v>2932</v>
      </c>
      <c r="H2311">
        <v>45812.601567835649</v>
      </c>
      <c r="I2311" t="s">
        <v>9049</v>
      </c>
      <c r="J2311">
        <v>80</v>
      </c>
      <c r="K2311" t="s">
        <v>17</v>
      </c>
      <c r="L2311" s="2" t="s">
        <v>18</v>
      </c>
      <c r="M2311" s="3">
        <v>111.5</v>
      </c>
      <c r="N2311">
        <v>1</v>
      </c>
      <c r="O2311">
        <v>0.1115</v>
      </c>
      <c r="P2311" s="2" t="s">
        <v>1246</v>
      </c>
      <c r="Q2311" t="s">
        <v>7301</v>
      </c>
      <c r="R2311" t="s">
        <v>1044</v>
      </c>
      <c r="S2311" t="s">
        <v>1287</v>
      </c>
      <c r="T2311" t="s">
        <v>2106</v>
      </c>
      <c r="U2311">
        <v>5.9067458680510763</v>
      </c>
      <c r="V2311" t="s">
        <v>1047</v>
      </c>
      <c r="W2311" t="s">
        <v>1047</v>
      </c>
    </row>
    <row r="2312" spans="1:23" x14ac:dyDescent="0.3">
      <c r="A2312" t="s">
        <v>1036</v>
      </c>
      <c r="B2312" t="s">
        <v>696</v>
      </c>
      <c r="C2312" t="s">
        <v>696</v>
      </c>
      <c r="D2312">
        <v>61177</v>
      </c>
      <c r="E2312" t="s">
        <v>9050</v>
      </c>
      <c r="F2312" t="s">
        <v>2502</v>
      </c>
      <c r="G2312" s="1" t="s">
        <v>4974</v>
      </c>
      <c r="H2312">
        <v>45812.585948171298</v>
      </c>
      <c r="I2312" t="s">
        <v>9051</v>
      </c>
      <c r="J2312">
        <v>80</v>
      </c>
      <c r="K2312" t="s">
        <v>17</v>
      </c>
      <c r="L2312" s="2" t="s">
        <v>18</v>
      </c>
      <c r="M2312" s="3">
        <v>102.8</v>
      </c>
      <c r="N2312">
        <v>1</v>
      </c>
      <c r="O2312">
        <v>0.1028</v>
      </c>
      <c r="P2312" s="2" t="s">
        <v>2521</v>
      </c>
      <c r="Q2312" t="s">
        <v>5766</v>
      </c>
      <c r="R2312" t="s">
        <v>1044</v>
      </c>
      <c r="S2312" t="s">
        <v>1287</v>
      </c>
      <c r="T2312" t="s">
        <v>2106</v>
      </c>
      <c r="U2312">
        <v>5.4483558680512942</v>
      </c>
      <c r="V2312" t="s">
        <v>1047</v>
      </c>
      <c r="W2312" t="s">
        <v>1047</v>
      </c>
    </row>
    <row r="2313" spans="1:23" x14ac:dyDescent="0.3">
      <c r="A2313" t="s">
        <v>1036</v>
      </c>
      <c r="B2313" t="s">
        <v>873</v>
      </c>
      <c r="C2313" t="s">
        <v>873</v>
      </c>
      <c r="D2313">
        <v>60294</v>
      </c>
      <c r="E2313" t="s">
        <v>9052</v>
      </c>
      <c r="F2313" t="s">
        <v>4510</v>
      </c>
      <c r="G2313" s="1" t="s">
        <v>3022</v>
      </c>
      <c r="H2313">
        <v>45812.584784444443</v>
      </c>
      <c r="I2313" t="s">
        <v>9053</v>
      </c>
      <c r="J2313">
        <v>80</v>
      </c>
      <c r="K2313" t="s">
        <v>17</v>
      </c>
      <c r="L2313" s="2" t="s">
        <v>18</v>
      </c>
      <c r="M2313" s="3">
        <v>113.8</v>
      </c>
      <c r="N2313">
        <v>1</v>
      </c>
      <c r="O2313">
        <v>0.1138</v>
      </c>
      <c r="P2313" s="2" t="s">
        <v>5770</v>
      </c>
      <c r="Q2313" t="s">
        <v>5766</v>
      </c>
      <c r="R2313" t="s">
        <v>1044</v>
      </c>
      <c r="S2313" t="s">
        <v>1287</v>
      </c>
      <c r="T2313" t="s">
        <v>2106</v>
      </c>
      <c r="U2313">
        <v>5.1597702083308832</v>
      </c>
      <c r="V2313" t="s">
        <v>1047</v>
      </c>
      <c r="W2313" t="s">
        <v>1047</v>
      </c>
    </row>
    <row r="2314" spans="1:23" x14ac:dyDescent="0.3">
      <c r="A2314" t="s">
        <v>1036</v>
      </c>
      <c r="B2314" t="s">
        <v>873</v>
      </c>
      <c r="C2314" t="s">
        <v>873</v>
      </c>
      <c r="D2314">
        <v>60294</v>
      </c>
      <c r="E2314" t="s">
        <v>9054</v>
      </c>
      <c r="F2314" t="s">
        <v>5714</v>
      </c>
      <c r="G2314" s="1" t="s">
        <v>1566</v>
      </c>
      <c r="H2314">
        <v>45812.580881967588</v>
      </c>
      <c r="I2314" t="s">
        <v>9055</v>
      </c>
      <c r="J2314">
        <v>80</v>
      </c>
      <c r="K2314" t="s">
        <v>17</v>
      </c>
      <c r="L2314" s="2" t="s">
        <v>18</v>
      </c>
      <c r="M2314" s="3">
        <v>113.8</v>
      </c>
      <c r="N2314">
        <v>1</v>
      </c>
      <c r="O2314">
        <v>0.1138</v>
      </c>
      <c r="P2314" s="2" t="s">
        <v>5770</v>
      </c>
      <c r="Q2314" t="s">
        <v>5766</v>
      </c>
      <c r="R2314" t="s">
        <v>1044</v>
      </c>
      <c r="S2314" t="s">
        <v>1287</v>
      </c>
      <c r="T2314" t="s">
        <v>2106</v>
      </c>
      <c r="U2314">
        <v>5.3008873611106537</v>
      </c>
      <c r="V2314" t="s">
        <v>1047</v>
      </c>
      <c r="W2314" t="s">
        <v>1047</v>
      </c>
    </row>
    <row r="2315" spans="1:23" x14ac:dyDescent="0.3">
      <c r="A2315" t="s">
        <v>1036</v>
      </c>
      <c r="B2315" t="s">
        <v>324</v>
      </c>
      <c r="C2315" t="s">
        <v>324</v>
      </c>
      <c r="D2315">
        <v>59856</v>
      </c>
      <c r="E2315" t="s">
        <v>9056</v>
      </c>
      <c r="F2315" t="s">
        <v>2502</v>
      </c>
      <c r="G2315" s="1" t="s">
        <v>3672</v>
      </c>
      <c r="H2315">
        <v>45812.53426270833</v>
      </c>
      <c r="I2315" t="s">
        <v>9057</v>
      </c>
      <c r="J2315">
        <v>80</v>
      </c>
      <c r="K2315" t="s">
        <v>17</v>
      </c>
      <c r="L2315" s="2" t="s">
        <v>18</v>
      </c>
      <c r="M2315" s="3">
        <v>111.5</v>
      </c>
      <c r="N2315">
        <v>1</v>
      </c>
      <c r="O2315">
        <v>0.1115</v>
      </c>
      <c r="P2315" s="2" t="s">
        <v>1246</v>
      </c>
      <c r="Q2315" t="s">
        <v>7301</v>
      </c>
      <c r="R2315" t="s">
        <v>1044</v>
      </c>
      <c r="S2315" t="s">
        <v>1287</v>
      </c>
      <c r="T2315" t="s">
        <v>2106</v>
      </c>
      <c r="U2315">
        <v>5.3880716435160139</v>
      </c>
      <c r="V2315" t="s">
        <v>1047</v>
      </c>
      <c r="W2315" t="s">
        <v>1047</v>
      </c>
    </row>
    <row r="2316" spans="1:23" x14ac:dyDescent="0.3">
      <c r="A2316" t="s">
        <v>1036</v>
      </c>
      <c r="B2316" t="s">
        <v>873</v>
      </c>
      <c r="C2316" t="s">
        <v>873</v>
      </c>
      <c r="D2316">
        <v>60294</v>
      </c>
      <c r="E2316" t="s">
        <v>9058</v>
      </c>
      <c r="F2316" t="s">
        <v>4362</v>
      </c>
      <c r="G2316" s="1" t="s">
        <v>6514</v>
      </c>
      <c r="H2316">
        <v>45812.518780798608</v>
      </c>
      <c r="I2316" t="s">
        <v>9059</v>
      </c>
      <c r="J2316">
        <v>80</v>
      </c>
      <c r="K2316" t="s">
        <v>17</v>
      </c>
      <c r="L2316" s="2" t="s">
        <v>18</v>
      </c>
      <c r="M2316" s="3">
        <v>113.8</v>
      </c>
      <c r="N2316">
        <v>1</v>
      </c>
      <c r="O2316">
        <v>0.1138</v>
      </c>
      <c r="P2316" s="2" t="s">
        <v>5770</v>
      </c>
      <c r="Q2316" t="s">
        <v>8755</v>
      </c>
      <c r="R2316" t="s">
        <v>1044</v>
      </c>
      <c r="S2316" t="s">
        <v>1287</v>
      </c>
      <c r="T2316" t="s">
        <v>2106</v>
      </c>
      <c r="U2316">
        <v>5.3583995486114873</v>
      </c>
      <c r="V2316" t="s">
        <v>1047</v>
      </c>
      <c r="W2316" t="s">
        <v>1047</v>
      </c>
    </row>
    <row r="2317" spans="1:23" x14ac:dyDescent="0.3">
      <c r="A2317" t="s">
        <v>1036</v>
      </c>
      <c r="B2317" t="s">
        <v>172</v>
      </c>
      <c r="C2317" t="s">
        <v>172</v>
      </c>
      <c r="D2317">
        <v>60348</v>
      </c>
      <c r="E2317" t="s">
        <v>9060</v>
      </c>
      <c r="F2317" t="s">
        <v>2502</v>
      </c>
      <c r="G2317" s="1" t="s">
        <v>9061</v>
      </c>
      <c r="H2317">
        <v>45812.436290914353</v>
      </c>
      <c r="I2317" t="s">
        <v>9062</v>
      </c>
      <c r="J2317">
        <v>80</v>
      </c>
      <c r="K2317" t="s">
        <v>17</v>
      </c>
      <c r="L2317" s="2" t="s">
        <v>18</v>
      </c>
      <c r="M2317" s="3">
        <v>54.7</v>
      </c>
      <c r="N2317">
        <v>1</v>
      </c>
      <c r="O2317">
        <v>5.4700000000000013E-2</v>
      </c>
      <c r="P2317" s="2" t="s">
        <v>1752</v>
      </c>
      <c r="Q2317" t="s">
        <v>8755</v>
      </c>
      <c r="R2317" t="s">
        <v>1044</v>
      </c>
      <c r="S2317" t="s">
        <v>1287</v>
      </c>
      <c r="T2317" t="s">
        <v>2106</v>
      </c>
      <c r="U2317">
        <v>5.2773472800909076</v>
      </c>
      <c r="V2317" t="s">
        <v>1047</v>
      </c>
      <c r="W2317" t="s">
        <v>1047</v>
      </c>
    </row>
    <row r="2318" spans="1:23" x14ac:dyDescent="0.3">
      <c r="A2318" t="s">
        <v>1036</v>
      </c>
      <c r="B2318" t="s">
        <v>696</v>
      </c>
      <c r="C2318" t="s">
        <v>696</v>
      </c>
      <c r="D2318">
        <v>61177</v>
      </c>
      <c r="E2318" t="s">
        <v>9063</v>
      </c>
      <c r="F2318" t="s">
        <v>2502</v>
      </c>
      <c r="G2318" s="1" t="s">
        <v>4138</v>
      </c>
      <c r="H2318">
        <v>45812.435775150458</v>
      </c>
      <c r="I2318" t="s">
        <v>9064</v>
      </c>
      <c r="J2318">
        <v>80</v>
      </c>
      <c r="K2318" t="s">
        <v>17</v>
      </c>
      <c r="L2318" s="2" t="s">
        <v>18</v>
      </c>
      <c r="M2318" s="3">
        <v>102.8</v>
      </c>
      <c r="N2318">
        <v>1</v>
      </c>
      <c r="O2318">
        <v>0.1028</v>
      </c>
      <c r="P2318" s="2" t="s">
        <v>2521</v>
      </c>
      <c r="Q2318" t="s">
        <v>5766</v>
      </c>
      <c r="R2318" t="s">
        <v>1044</v>
      </c>
      <c r="S2318" t="s">
        <v>1287</v>
      </c>
      <c r="T2318" t="s">
        <v>2106</v>
      </c>
      <c r="U2318">
        <v>5.3455362384265754</v>
      </c>
      <c r="V2318" t="s">
        <v>1047</v>
      </c>
      <c r="W2318" t="s">
        <v>1047</v>
      </c>
    </row>
    <row r="2319" spans="1:23" x14ac:dyDescent="0.3">
      <c r="A2319" t="s">
        <v>1036</v>
      </c>
      <c r="B2319" t="s">
        <v>172</v>
      </c>
      <c r="C2319" t="s">
        <v>172</v>
      </c>
      <c r="D2319">
        <v>60348</v>
      </c>
      <c r="E2319" t="s">
        <v>9065</v>
      </c>
      <c r="F2319" t="s">
        <v>5728</v>
      </c>
      <c r="G2319" s="1" t="s">
        <v>9066</v>
      </c>
      <c r="H2319">
        <v>45812.392853460653</v>
      </c>
      <c r="I2319" t="s">
        <v>9067</v>
      </c>
      <c r="J2319">
        <v>80</v>
      </c>
      <c r="K2319" t="s">
        <v>17</v>
      </c>
      <c r="L2319" s="2" t="s">
        <v>18</v>
      </c>
      <c r="M2319" s="3">
        <v>54.7</v>
      </c>
      <c r="N2319">
        <v>1</v>
      </c>
      <c r="O2319">
        <v>5.4700000000000013E-2</v>
      </c>
      <c r="P2319" s="2" t="s">
        <v>1752</v>
      </c>
      <c r="Q2319" t="s">
        <v>5766</v>
      </c>
      <c r="R2319" t="s">
        <v>1044</v>
      </c>
      <c r="S2319" t="s">
        <v>1287</v>
      </c>
      <c r="T2319" t="s">
        <v>2106</v>
      </c>
      <c r="U2319">
        <v>5.9242327662068419</v>
      </c>
      <c r="V2319" t="s">
        <v>1047</v>
      </c>
      <c r="W2319" t="s">
        <v>1047</v>
      </c>
    </row>
    <row r="2320" spans="1:23" x14ac:dyDescent="0.3">
      <c r="A2320" t="s">
        <v>1036</v>
      </c>
      <c r="B2320" t="s">
        <v>696</v>
      </c>
      <c r="C2320" t="s">
        <v>696</v>
      </c>
      <c r="D2320">
        <v>61177</v>
      </c>
      <c r="E2320" t="s">
        <v>9068</v>
      </c>
      <c r="F2320" t="s">
        <v>4362</v>
      </c>
      <c r="G2320" s="1" t="s">
        <v>4141</v>
      </c>
      <c r="H2320">
        <v>45812.384137488421</v>
      </c>
      <c r="I2320" t="s">
        <v>9069</v>
      </c>
      <c r="J2320">
        <v>80</v>
      </c>
      <c r="K2320" t="s">
        <v>17</v>
      </c>
      <c r="L2320" s="2" t="s">
        <v>18</v>
      </c>
      <c r="M2320" s="3">
        <v>102.8</v>
      </c>
      <c r="N2320">
        <v>1</v>
      </c>
      <c r="O2320">
        <v>0.1028</v>
      </c>
      <c r="P2320" s="2" t="s">
        <v>2521</v>
      </c>
      <c r="Q2320" t="s">
        <v>5766</v>
      </c>
      <c r="R2320" t="s">
        <v>1044</v>
      </c>
      <c r="S2320" t="s">
        <v>1287</v>
      </c>
      <c r="T2320" t="s">
        <v>2106</v>
      </c>
      <c r="U2320">
        <v>5.5549601620368776</v>
      </c>
      <c r="V2320" t="s">
        <v>1047</v>
      </c>
      <c r="W2320" t="s">
        <v>1047</v>
      </c>
    </row>
    <row r="2321" spans="1:23" x14ac:dyDescent="0.3">
      <c r="A2321" t="s">
        <v>1036</v>
      </c>
      <c r="B2321" t="s">
        <v>696</v>
      </c>
      <c r="C2321" t="s">
        <v>696</v>
      </c>
      <c r="D2321">
        <v>61177</v>
      </c>
      <c r="E2321" t="s">
        <v>9070</v>
      </c>
      <c r="F2321" t="s">
        <v>4510</v>
      </c>
      <c r="G2321" s="1" t="s">
        <v>4967</v>
      </c>
      <c r="H2321">
        <v>45812.382550937502</v>
      </c>
      <c r="I2321" t="s">
        <v>9071</v>
      </c>
      <c r="J2321">
        <v>80</v>
      </c>
      <c r="K2321" t="s">
        <v>17</v>
      </c>
      <c r="L2321" s="2" t="s">
        <v>18</v>
      </c>
      <c r="M2321" s="3">
        <v>102.8</v>
      </c>
      <c r="N2321">
        <v>1</v>
      </c>
      <c r="O2321">
        <v>0.1028</v>
      </c>
      <c r="P2321" s="2" t="s">
        <v>2521</v>
      </c>
      <c r="Q2321" t="s">
        <v>5766</v>
      </c>
      <c r="R2321" t="s">
        <v>1044</v>
      </c>
      <c r="S2321" t="s">
        <v>1287</v>
      </c>
      <c r="T2321" t="s">
        <v>2106</v>
      </c>
      <c r="U2321">
        <v>5.1933682986127678</v>
      </c>
      <c r="V2321" t="s">
        <v>1047</v>
      </c>
      <c r="W2321" t="s">
        <v>1047</v>
      </c>
    </row>
    <row r="2322" spans="1:23" x14ac:dyDescent="0.3">
      <c r="A2322" t="s">
        <v>1036</v>
      </c>
      <c r="B2322" t="s">
        <v>324</v>
      </c>
      <c r="C2322" t="s">
        <v>324</v>
      </c>
      <c r="D2322">
        <v>59856</v>
      </c>
      <c r="E2322" t="s">
        <v>9072</v>
      </c>
      <c r="F2322" t="s">
        <v>7429</v>
      </c>
      <c r="G2322" s="1" t="s">
        <v>6556</v>
      </c>
      <c r="H2322">
        <v>45812.346743784721</v>
      </c>
      <c r="I2322" t="s">
        <v>9073</v>
      </c>
      <c r="J2322">
        <v>80</v>
      </c>
      <c r="K2322" t="s">
        <v>17</v>
      </c>
      <c r="L2322" s="2" t="s">
        <v>18</v>
      </c>
      <c r="M2322" s="3">
        <v>111.5</v>
      </c>
      <c r="N2322">
        <v>1</v>
      </c>
      <c r="O2322">
        <v>0.1115</v>
      </c>
      <c r="P2322" s="2" t="s">
        <v>1246</v>
      </c>
      <c r="Q2322" t="s">
        <v>2540</v>
      </c>
      <c r="R2322" t="s">
        <v>1044</v>
      </c>
      <c r="S2322" t="s">
        <v>1287</v>
      </c>
      <c r="T2322" t="s">
        <v>2106</v>
      </c>
      <c r="U2322">
        <v>5.6357125578724663</v>
      </c>
      <c r="V2322" t="s">
        <v>1047</v>
      </c>
      <c r="W2322" t="s">
        <v>1047</v>
      </c>
    </row>
    <row r="2323" spans="1:23" x14ac:dyDescent="0.3">
      <c r="A2323" t="s">
        <v>1036</v>
      </c>
      <c r="B2323" t="s">
        <v>172</v>
      </c>
      <c r="C2323" t="s">
        <v>172</v>
      </c>
      <c r="D2323">
        <v>60348</v>
      </c>
      <c r="E2323" t="s">
        <v>9074</v>
      </c>
      <c r="F2323" t="s">
        <v>5725</v>
      </c>
      <c r="G2323" s="1" t="s">
        <v>9075</v>
      </c>
      <c r="H2323">
        <v>45812.31344322917</v>
      </c>
      <c r="I2323" t="s">
        <v>9076</v>
      </c>
      <c r="J2323">
        <v>80</v>
      </c>
      <c r="K2323" t="s">
        <v>17</v>
      </c>
      <c r="L2323" s="2" t="s">
        <v>18</v>
      </c>
      <c r="M2323" s="3">
        <v>54.7</v>
      </c>
      <c r="N2323">
        <v>1</v>
      </c>
      <c r="O2323">
        <v>5.4700000000000013E-2</v>
      </c>
      <c r="P2323" s="2" t="s">
        <v>1752</v>
      </c>
      <c r="Q2323" t="s">
        <v>5766</v>
      </c>
      <c r="R2323" t="s">
        <v>1044</v>
      </c>
      <c r="S2323" t="s">
        <v>1287</v>
      </c>
      <c r="T2323" t="s">
        <v>2106</v>
      </c>
      <c r="U2323">
        <v>5.3381519675895106</v>
      </c>
      <c r="V2323" t="s">
        <v>1047</v>
      </c>
      <c r="W2323" t="s">
        <v>1047</v>
      </c>
    </row>
    <row r="2324" spans="1:23" x14ac:dyDescent="0.3">
      <c r="A2324" t="s">
        <v>1036</v>
      </c>
      <c r="B2324" t="s">
        <v>172</v>
      </c>
      <c r="C2324" t="s">
        <v>172</v>
      </c>
      <c r="D2324">
        <v>60348</v>
      </c>
      <c r="E2324" t="s">
        <v>9077</v>
      </c>
      <c r="F2324" t="s">
        <v>4549</v>
      </c>
      <c r="G2324" s="1" t="s">
        <v>9078</v>
      </c>
      <c r="H2324">
        <v>45812.311683958331</v>
      </c>
      <c r="I2324" t="s">
        <v>9079</v>
      </c>
      <c r="J2324">
        <v>80</v>
      </c>
      <c r="K2324" t="s">
        <v>17</v>
      </c>
      <c r="L2324" s="2" t="s">
        <v>18</v>
      </c>
      <c r="M2324" s="3">
        <v>54.7</v>
      </c>
      <c r="N2324">
        <v>1</v>
      </c>
      <c r="O2324">
        <v>5.4700000000000013E-2</v>
      </c>
      <c r="P2324" s="2" t="s">
        <v>1752</v>
      </c>
      <c r="Q2324" t="s">
        <v>5766</v>
      </c>
      <c r="R2324" t="s">
        <v>1044</v>
      </c>
      <c r="S2324" t="s">
        <v>1287</v>
      </c>
      <c r="T2324" t="s">
        <v>2106</v>
      </c>
      <c r="U2324">
        <v>5.6613673958345316</v>
      </c>
      <c r="V2324" t="s">
        <v>1047</v>
      </c>
      <c r="W2324" t="s">
        <v>1047</v>
      </c>
    </row>
    <row r="2325" spans="1:23" x14ac:dyDescent="0.3">
      <c r="A2325" t="s">
        <v>1036</v>
      </c>
      <c r="B2325" t="s">
        <v>354</v>
      </c>
      <c r="C2325" t="s">
        <v>354</v>
      </c>
      <c r="D2325">
        <v>60521</v>
      </c>
      <c r="E2325" t="s">
        <v>9080</v>
      </c>
      <c r="F2325" t="s">
        <v>5686</v>
      </c>
      <c r="G2325" s="1" t="s">
        <v>3834</v>
      </c>
      <c r="H2325">
        <v>45812.263323101863</v>
      </c>
      <c r="I2325" t="s">
        <v>9081</v>
      </c>
      <c r="J2325">
        <v>80</v>
      </c>
      <c r="K2325" t="s">
        <v>17</v>
      </c>
      <c r="L2325" s="2" t="s">
        <v>18</v>
      </c>
      <c r="M2325" s="3">
        <v>141</v>
      </c>
      <c r="N2325">
        <v>1</v>
      </c>
      <c r="O2325">
        <v>0.14099999999999999</v>
      </c>
      <c r="P2325" s="2" t="s">
        <v>1246</v>
      </c>
      <c r="Q2325" t="s">
        <v>8188</v>
      </c>
      <c r="R2325" t="s">
        <v>1044</v>
      </c>
      <c r="S2325" t="s">
        <v>1287</v>
      </c>
      <c r="T2325" t="s">
        <v>2106</v>
      </c>
      <c r="U2325">
        <v>5.2767032986084814</v>
      </c>
      <c r="V2325" t="s">
        <v>1047</v>
      </c>
      <c r="W2325" t="s">
        <v>1047</v>
      </c>
    </row>
    <row r="2326" spans="1:23" x14ac:dyDescent="0.3">
      <c r="A2326" t="s">
        <v>1036</v>
      </c>
      <c r="B2326" t="s">
        <v>172</v>
      </c>
      <c r="C2326" t="s">
        <v>172</v>
      </c>
      <c r="D2326">
        <v>60348</v>
      </c>
      <c r="E2326" t="s">
        <v>9082</v>
      </c>
      <c r="F2326" t="s">
        <v>7435</v>
      </c>
      <c r="G2326" s="1" t="s">
        <v>9083</v>
      </c>
      <c r="H2326">
        <v>45812.235487094913</v>
      </c>
      <c r="I2326" t="s">
        <v>9084</v>
      </c>
      <c r="J2326">
        <v>80</v>
      </c>
      <c r="K2326" t="s">
        <v>17</v>
      </c>
      <c r="L2326" s="2" t="s">
        <v>18</v>
      </c>
      <c r="M2326" s="3">
        <v>54.7</v>
      </c>
      <c r="N2326">
        <v>1</v>
      </c>
      <c r="O2326">
        <v>5.4700000000000013E-2</v>
      </c>
      <c r="P2326" s="2" t="s">
        <v>1752</v>
      </c>
      <c r="Q2326" t="s">
        <v>8188</v>
      </c>
      <c r="R2326" t="s">
        <v>1044</v>
      </c>
      <c r="S2326" t="s">
        <v>1287</v>
      </c>
      <c r="T2326" t="s">
        <v>2106</v>
      </c>
      <c r="U2326">
        <v>5.9631000810186379</v>
      </c>
      <c r="V2326" t="s">
        <v>1047</v>
      </c>
      <c r="W2326" t="s">
        <v>1047</v>
      </c>
    </row>
    <row r="2327" spans="1:23" x14ac:dyDescent="0.3">
      <c r="A2327" t="s">
        <v>1036</v>
      </c>
      <c r="B2327" t="s">
        <v>172</v>
      </c>
      <c r="C2327" t="s">
        <v>172</v>
      </c>
      <c r="D2327">
        <v>60348</v>
      </c>
      <c r="E2327" t="s">
        <v>9085</v>
      </c>
      <c r="F2327" t="s">
        <v>7410</v>
      </c>
      <c r="G2327" s="1" t="s">
        <v>9086</v>
      </c>
      <c r="H2327">
        <v>45812.233517986111</v>
      </c>
      <c r="I2327" t="s">
        <v>9087</v>
      </c>
      <c r="J2327">
        <v>80</v>
      </c>
      <c r="K2327" t="s">
        <v>17</v>
      </c>
      <c r="L2327" s="2" t="s">
        <v>18</v>
      </c>
      <c r="M2327" s="3">
        <v>54.7</v>
      </c>
      <c r="N2327">
        <v>1</v>
      </c>
      <c r="O2327">
        <v>5.4700000000000013E-2</v>
      </c>
      <c r="P2327" s="2" t="s">
        <v>1752</v>
      </c>
      <c r="Q2327" t="s">
        <v>8188</v>
      </c>
      <c r="R2327" t="s">
        <v>1044</v>
      </c>
      <c r="S2327" t="s">
        <v>1287</v>
      </c>
      <c r="T2327" t="s">
        <v>2106</v>
      </c>
      <c r="U2327">
        <v>5.5413025115703931</v>
      </c>
      <c r="V2327" t="s">
        <v>1047</v>
      </c>
      <c r="W2327" t="s">
        <v>1047</v>
      </c>
    </row>
    <row r="2328" spans="1:23" x14ac:dyDescent="0.3">
      <c r="A2328" t="s">
        <v>1036</v>
      </c>
      <c r="B2328" t="s">
        <v>172</v>
      </c>
      <c r="C2328" t="s">
        <v>172</v>
      </c>
      <c r="D2328">
        <v>60348</v>
      </c>
      <c r="E2328" t="s">
        <v>9088</v>
      </c>
      <c r="F2328" t="s">
        <v>7429</v>
      </c>
      <c r="G2328" s="1" t="s">
        <v>9089</v>
      </c>
      <c r="H2328">
        <v>45812.232219328696</v>
      </c>
      <c r="I2328" t="s">
        <v>9090</v>
      </c>
      <c r="J2328">
        <v>80</v>
      </c>
      <c r="K2328" t="s">
        <v>17</v>
      </c>
      <c r="L2328" s="2" t="s">
        <v>18</v>
      </c>
      <c r="M2328" s="3">
        <v>54.7</v>
      </c>
      <c r="N2328">
        <v>1</v>
      </c>
      <c r="O2328">
        <v>5.4700000000000013E-2</v>
      </c>
      <c r="P2328" s="2" t="s">
        <v>1752</v>
      </c>
      <c r="Q2328" t="s">
        <v>8188</v>
      </c>
      <c r="R2328" t="s">
        <v>1044</v>
      </c>
      <c r="S2328" t="s">
        <v>1287</v>
      </c>
      <c r="T2328" t="s">
        <v>2106</v>
      </c>
      <c r="U2328">
        <v>5.604899907411891</v>
      </c>
      <c r="V2328" t="s">
        <v>1047</v>
      </c>
      <c r="W2328" t="s">
        <v>1047</v>
      </c>
    </row>
    <row r="2329" spans="1:23" x14ac:dyDescent="0.3">
      <c r="A2329" t="s">
        <v>1036</v>
      </c>
      <c r="B2329" t="s">
        <v>172</v>
      </c>
      <c r="C2329" t="s">
        <v>172</v>
      </c>
      <c r="D2329">
        <v>60348</v>
      </c>
      <c r="E2329" t="s">
        <v>9091</v>
      </c>
      <c r="F2329" t="s">
        <v>4559</v>
      </c>
      <c r="G2329" s="1" t="s">
        <v>9092</v>
      </c>
      <c r="H2329">
        <v>45812.230202048609</v>
      </c>
      <c r="I2329" t="s">
        <v>9093</v>
      </c>
      <c r="J2329">
        <v>80</v>
      </c>
      <c r="K2329" t="s">
        <v>17</v>
      </c>
      <c r="L2329" s="2" t="s">
        <v>18</v>
      </c>
      <c r="M2329" s="3">
        <v>54.7</v>
      </c>
      <c r="N2329">
        <v>1</v>
      </c>
      <c r="O2329">
        <v>5.4700000000000013E-2</v>
      </c>
      <c r="P2329" s="2" t="s">
        <v>1752</v>
      </c>
      <c r="Q2329" t="s">
        <v>8188</v>
      </c>
      <c r="R2329" t="s">
        <v>1044</v>
      </c>
      <c r="S2329" t="s">
        <v>1287</v>
      </c>
      <c r="T2329" t="s">
        <v>2106</v>
      </c>
      <c r="U2329">
        <v>5.8267468865742558</v>
      </c>
      <c r="V2329" t="s">
        <v>1047</v>
      </c>
      <c r="W2329" t="s">
        <v>1047</v>
      </c>
    </row>
    <row r="2330" spans="1:23" x14ac:dyDescent="0.3">
      <c r="A2330" t="s">
        <v>1036</v>
      </c>
      <c r="B2330" t="s">
        <v>696</v>
      </c>
      <c r="C2330" t="s">
        <v>696</v>
      </c>
      <c r="D2330">
        <v>61177</v>
      </c>
      <c r="E2330" t="s">
        <v>9094</v>
      </c>
      <c r="F2330" t="s">
        <v>7429</v>
      </c>
      <c r="G2330" s="1" t="s">
        <v>5136</v>
      </c>
      <c r="H2330">
        <v>45812.220283923612</v>
      </c>
      <c r="I2330" t="s">
        <v>9095</v>
      </c>
      <c r="J2330">
        <v>80</v>
      </c>
      <c r="K2330" t="s">
        <v>17</v>
      </c>
      <c r="L2330" s="2" t="s">
        <v>18</v>
      </c>
      <c r="M2330" s="3">
        <v>102.8</v>
      </c>
      <c r="N2330">
        <v>1</v>
      </c>
      <c r="O2330">
        <v>0.1028</v>
      </c>
      <c r="P2330" s="2" t="s">
        <v>2521</v>
      </c>
      <c r="Q2330" t="s">
        <v>8188</v>
      </c>
      <c r="R2330" t="s">
        <v>1044</v>
      </c>
      <c r="S2330" t="s">
        <v>1287</v>
      </c>
      <c r="T2330" t="s">
        <v>2106</v>
      </c>
      <c r="U2330">
        <v>5.6786238310160124</v>
      </c>
      <c r="V2330" t="s">
        <v>1047</v>
      </c>
      <c r="W2330" t="s">
        <v>1047</v>
      </c>
    </row>
    <row r="2331" spans="1:23" x14ac:dyDescent="0.3">
      <c r="A2331" t="s">
        <v>1036</v>
      </c>
      <c r="B2331" t="s">
        <v>696</v>
      </c>
      <c r="C2331" t="s">
        <v>696</v>
      </c>
      <c r="D2331">
        <v>61177</v>
      </c>
      <c r="E2331" t="s">
        <v>9096</v>
      </c>
      <c r="F2331" t="s">
        <v>4556</v>
      </c>
      <c r="G2331" s="1" t="s">
        <v>4128</v>
      </c>
      <c r="H2331">
        <v>45812.216737627306</v>
      </c>
      <c r="I2331" t="s">
        <v>9097</v>
      </c>
      <c r="J2331">
        <v>80</v>
      </c>
      <c r="K2331" t="s">
        <v>17</v>
      </c>
      <c r="L2331" s="2" t="s">
        <v>18</v>
      </c>
      <c r="M2331" s="3">
        <v>102.8</v>
      </c>
      <c r="N2331">
        <v>1</v>
      </c>
      <c r="O2331">
        <v>0.1028</v>
      </c>
      <c r="P2331" s="2" t="s">
        <v>2521</v>
      </c>
      <c r="Q2331" t="s">
        <v>8188</v>
      </c>
      <c r="R2331" t="s">
        <v>1044</v>
      </c>
      <c r="S2331" t="s">
        <v>1287</v>
      </c>
      <c r="T2331" t="s">
        <v>2106</v>
      </c>
      <c r="U2331">
        <v>5.7792291203659261</v>
      </c>
      <c r="V2331" t="s">
        <v>1047</v>
      </c>
      <c r="W2331" t="s">
        <v>1047</v>
      </c>
    </row>
    <row r="2332" spans="1:23" x14ac:dyDescent="0.3">
      <c r="A2332" t="s">
        <v>1036</v>
      </c>
      <c r="B2332" t="s">
        <v>873</v>
      </c>
      <c r="C2332" t="s">
        <v>873</v>
      </c>
      <c r="D2332">
        <v>60294</v>
      </c>
      <c r="E2332" t="s">
        <v>9098</v>
      </c>
      <c r="F2332" t="s">
        <v>9099</v>
      </c>
      <c r="G2332" s="1" t="s">
        <v>1218</v>
      </c>
      <c r="H2332">
        <v>45812.214334606477</v>
      </c>
      <c r="I2332" t="s">
        <v>9100</v>
      </c>
      <c r="J2332">
        <v>80</v>
      </c>
      <c r="K2332" t="s">
        <v>17</v>
      </c>
      <c r="L2332" s="2" t="s">
        <v>18</v>
      </c>
      <c r="M2332" s="3">
        <v>113.8</v>
      </c>
      <c r="N2332">
        <v>1</v>
      </c>
      <c r="O2332">
        <v>0.1138</v>
      </c>
      <c r="P2332" s="2" t="s">
        <v>5770</v>
      </c>
      <c r="Q2332" t="s">
        <v>8188</v>
      </c>
      <c r="R2332" t="s">
        <v>1044</v>
      </c>
      <c r="S2332" t="s">
        <v>1287</v>
      </c>
      <c r="T2332" t="s">
        <v>2106</v>
      </c>
      <c r="U2332">
        <v>5.945528715281398</v>
      </c>
      <c r="V2332" t="s">
        <v>1047</v>
      </c>
      <c r="W2332" t="s">
        <v>1047</v>
      </c>
    </row>
    <row r="2333" spans="1:23" x14ac:dyDescent="0.3">
      <c r="A2333" t="s">
        <v>1036</v>
      </c>
      <c r="B2333" t="s">
        <v>873</v>
      </c>
      <c r="C2333" t="s">
        <v>873</v>
      </c>
      <c r="D2333">
        <v>60294</v>
      </c>
      <c r="E2333" t="s">
        <v>9101</v>
      </c>
      <c r="F2333" t="s">
        <v>7429</v>
      </c>
      <c r="G2333" s="1" t="s">
        <v>9102</v>
      </c>
      <c r="H2333">
        <v>45812.212087002314</v>
      </c>
      <c r="I2333" t="s">
        <v>9103</v>
      </c>
      <c r="J2333">
        <v>80</v>
      </c>
      <c r="K2333" t="s">
        <v>17</v>
      </c>
      <c r="L2333" s="2" t="s">
        <v>18</v>
      </c>
      <c r="M2333" s="3">
        <v>113.8</v>
      </c>
      <c r="N2333">
        <v>1</v>
      </c>
      <c r="O2333">
        <v>0.1138</v>
      </c>
      <c r="P2333" s="2" t="s">
        <v>5770</v>
      </c>
      <c r="Q2333" t="s">
        <v>8188</v>
      </c>
      <c r="R2333" t="s">
        <v>1044</v>
      </c>
      <c r="S2333" t="s">
        <v>1287</v>
      </c>
      <c r="T2333" t="s">
        <v>2106</v>
      </c>
      <c r="U2333">
        <v>5.6230516087962306</v>
      </c>
      <c r="V2333" t="s">
        <v>1047</v>
      </c>
      <c r="W2333" t="s">
        <v>1047</v>
      </c>
    </row>
    <row r="2334" spans="1:23" x14ac:dyDescent="0.3">
      <c r="A2334" t="s">
        <v>1036</v>
      </c>
      <c r="B2334" t="s">
        <v>354</v>
      </c>
      <c r="C2334" t="s">
        <v>354</v>
      </c>
      <c r="D2334">
        <v>59862</v>
      </c>
      <c r="E2334" t="s">
        <v>9104</v>
      </c>
      <c r="F2334" t="s">
        <v>5728</v>
      </c>
      <c r="G2334" s="1" t="s">
        <v>6430</v>
      </c>
      <c r="H2334">
        <v>45812.149794606477</v>
      </c>
      <c r="I2334" t="s">
        <v>9105</v>
      </c>
      <c r="J2334">
        <v>80</v>
      </c>
      <c r="K2334" t="s">
        <v>17</v>
      </c>
      <c r="L2334" s="2" t="s">
        <v>18</v>
      </c>
      <c r="M2334" s="3">
        <v>141</v>
      </c>
      <c r="N2334">
        <v>1</v>
      </c>
      <c r="O2334">
        <v>0.14099999999999999</v>
      </c>
      <c r="P2334" s="2" t="s">
        <v>1246</v>
      </c>
      <c r="Q2334" t="s">
        <v>8188</v>
      </c>
      <c r="R2334" t="s">
        <v>1044</v>
      </c>
      <c r="S2334" t="s">
        <v>1287</v>
      </c>
      <c r="T2334" t="s">
        <v>2106</v>
      </c>
      <c r="U2334">
        <v>5.9581526041656616</v>
      </c>
      <c r="V2334" t="s">
        <v>1047</v>
      </c>
      <c r="W2334" t="s">
        <v>1047</v>
      </c>
    </row>
    <row r="2335" spans="1:23" x14ac:dyDescent="0.3">
      <c r="A2335" t="s">
        <v>1036</v>
      </c>
      <c r="B2335" t="s">
        <v>354</v>
      </c>
      <c r="C2335" t="s">
        <v>354</v>
      </c>
      <c r="D2335">
        <v>60521</v>
      </c>
      <c r="E2335" t="s">
        <v>9106</v>
      </c>
      <c r="F2335" t="s">
        <v>9099</v>
      </c>
      <c r="G2335" s="1" t="s">
        <v>2698</v>
      </c>
      <c r="H2335">
        <v>45812.149010428242</v>
      </c>
      <c r="I2335" t="s">
        <v>9107</v>
      </c>
      <c r="J2335">
        <v>80</v>
      </c>
      <c r="K2335" t="s">
        <v>17</v>
      </c>
      <c r="L2335" s="2" t="s">
        <v>18</v>
      </c>
      <c r="M2335" s="3">
        <v>141</v>
      </c>
      <c r="N2335">
        <v>1</v>
      </c>
      <c r="O2335">
        <v>0.14099999999999999</v>
      </c>
      <c r="P2335" s="2" t="s">
        <v>1246</v>
      </c>
      <c r="Q2335" t="s">
        <v>8188</v>
      </c>
      <c r="R2335" t="s">
        <v>1044</v>
      </c>
      <c r="S2335" t="s">
        <v>1287</v>
      </c>
      <c r="T2335" t="s">
        <v>2106</v>
      </c>
      <c r="U2335">
        <v>5.9136104861099739</v>
      </c>
      <c r="V2335" t="s">
        <v>1047</v>
      </c>
      <c r="W2335" t="s">
        <v>1047</v>
      </c>
    </row>
    <row r="2336" spans="1:23" x14ac:dyDescent="0.3">
      <c r="A2336" t="s">
        <v>1036</v>
      </c>
      <c r="B2336" t="s">
        <v>490</v>
      </c>
      <c r="C2336" t="s">
        <v>490</v>
      </c>
      <c r="D2336">
        <v>46982</v>
      </c>
      <c r="E2336" t="s">
        <v>9108</v>
      </c>
      <c r="F2336" t="s">
        <v>5719</v>
      </c>
      <c r="G2336" s="1" t="s">
        <v>9109</v>
      </c>
      <c r="H2336">
        <v>45812.105747175927</v>
      </c>
      <c r="I2336" t="s">
        <v>9110</v>
      </c>
      <c r="J2336">
        <v>70</v>
      </c>
      <c r="K2336" t="s">
        <v>17</v>
      </c>
      <c r="L2336" s="2" t="s">
        <v>18</v>
      </c>
      <c r="M2336" s="3">
        <v>86.67</v>
      </c>
      <c r="N2336">
        <v>1</v>
      </c>
      <c r="O2336">
        <v>8.6669999999999997E-2</v>
      </c>
      <c r="P2336" s="2" t="s">
        <v>1802</v>
      </c>
      <c r="Q2336" t="s">
        <v>8188</v>
      </c>
      <c r="R2336" t="s">
        <v>1044</v>
      </c>
      <c r="S2336" t="s">
        <v>1287</v>
      </c>
      <c r="T2336" t="s">
        <v>2106</v>
      </c>
      <c r="U2336">
        <v>5.5405079282427323</v>
      </c>
      <c r="V2336" t="s">
        <v>1047</v>
      </c>
      <c r="W2336" t="s">
        <v>1047</v>
      </c>
    </row>
    <row r="2337" spans="1:23" x14ac:dyDescent="0.3">
      <c r="A2337" t="s">
        <v>1036</v>
      </c>
      <c r="B2337" t="s">
        <v>101</v>
      </c>
      <c r="C2337" t="s">
        <v>101</v>
      </c>
      <c r="D2337">
        <v>60949</v>
      </c>
      <c r="E2337" t="s">
        <v>9111</v>
      </c>
      <c r="F2337" t="s">
        <v>4526</v>
      </c>
      <c r="G2337" s="1" t="s">
        <v>4012</v>
      </c>
      <c r="H2337">
        <v>45812.058871747693</v>
      </c>
      <c r="I2337" t="s">
        <v>9112</v>
      </c>
      <c r="J2337">
        <v>80</v>
      </c>
      <c r="K2337" t="s">
        <v>17</v>
      </c>
      <c r="L2337" s="2" t="s">
        <v>18</v>
      </c>
      <c r="M2337" s="3">
        <v>294.7</v>
      </c>
      <c r="N2337">
        <v>1</v>
      </c>
      <c r="O2337">
        <v>0.29470000000000002</v>
      </c>
      <c r="P2337" s="2" t="s">
        <v>2116</v>
      </c>
      <c r="Q2337" t="s">
        <v>8188</v>
      </c>
      <c r="R2337" t="s">
        <v>1044</v>
      </c>
      <c r="S2337" t="s">
        <v>1287</v>
      </c>
      <c r="T2337" t="s">
        <v>2106</v>
      </c>
      <c r="U2337">
        <v>5.3293314467591699</v>
      </c>
      <c r="V2337" t="s">
        <v>1047</v>
      </c>
      <c r="W2337" t="s">
        <v>1047</v>
      </c>
    </row>
    <row r="2338" spans="1:23" x14ac:dyDescent="0.3">
      <c r="A2338" t="s">
        <v>1036</v>
      </c>
      <c r="B2338" t="s">
        <v>354</v>
      </c>
      <c r="C2338" t="s">
        <v>354</v>
      </c>
      <c r="D2338">
        <v>60521</v>
      </c>
      <c r="E2338" t="s">
        <v>9113</v>
      </c>
      <c r="F2338" t="s">
        <v>9099</v>
      </c>
      <c r="G2338" s="1" t="s">
        <v>4465</v>
      </c>
      <c r="H2338">
        <v>45812.057288206022</v>
      </c>
      <c r="I2338" t="s">
        <v>9114</v>
      </c>
      <c r="J2338">
        <v>80</v>
      </c>
      <c r="K2338" t="s">
        <v>17</v>
      </c>
      <c r="L2338" s="2" t="s">
        <v>18</v>
      </c>
      <c r="M2338" s="3">
        <v>141</v>
      </c>
      <c r="N2338">
        <v>1</v>
      </c>
      <c r="O2338">
        <v>0.14099999999999999</v>
      </c>
      <c r="P2338" s="2" t="s">
        <v>1246</v>
      </c>
      <c r="Q2338" t="s">
        <v>8188</v>
      </c>
      <c r="R2338" t="s">
        <v>1044</v>
      </c>
      <c r="S2338" t="s">
        <v>1287</v>
      </c>
      <c r="T2338" t="s">
        <v>2106</v>
      </c>
      <c r="U2338">
        <v>5.9128228703702916</v>
      </c>
      <c r="V2338" t="s">
        <v>1047</v>
      </c>
      <c r="W2338" t="s">
        <v>1047</v>
      </c>
    </row>
    <row r="2339" spans="1:23" x14ac:dyDescent="0.3">
      <c r="A2339" t="s">
        <v>1036</v>
      </c>
      <c r="B2339" t="s">
        <v>873</v>
      </c>
      <c r="C2339" t="s">
        <v>873</v>
      </c>
      <c r="D2339">
        <v>60294</v>
      </c>
      <c r="E2339" t="s">
        <v>9115</v>
      </c>
      <c r="F2339" t="s">
        <v>8314</v>
      </c>
      <c r="G2339" s="1" t="s">
        <v>9116</v>
      </c>
      <c r="H2339">
        <v>45812.044288124998</v>
      </c>
      <c r="I2339" t="s">
        <v>9117</v>
      </c>
      <c r="J2339">
        <v>80</v>
      </c>
      <c r="K2339" t="s">
        <v>17</v>
      </c>
      <c r="L2339" s="2" t="s">
        <v>18</v>
      </c>
      <c r="M2339" s="3">
        <v>113.8</v>
      </c>
      <c r="N2339">
        <v>1</v>
      </c>
      <c r="O2339">
        <v>0.1138</v>
      </c>
      <c r="P2339" s="2" t="s">
        <v>5770</v>
      </c>
      <c r="Q2339" t="s">
        <v>8188</v>
      </c>
      <c r="R2339" t="s">
        <v>1044</v>
      </c>
      <c r="S2339" t="s">
        <v>1287</v>
      </c>
      <c r="T2339" t="s">
        <v>2106</v>
      </c>
      <c r="U2339">
        <v>5.7858770949096652</v>
      </c>
      <c r="V2339" t="s">
        <v>1047</v>
      </c>
      <c r="W2339" t="s">
        <v>1047</v>
      </c>
    </row>
    <row r="2340" spans="1:23" x14ac:dyDescent="0.3">
      <c r="A2340" t="s">
        <v>1036</v>
      </c>
      <c r="B2340" t="s">
        <v>696</v>
      </c>
      <c r="C2340" t="s">
        <v>696</v>
      </c>
      <c r="D2340">
        <v>61177</v>
      </c>
      <c r="E2340" t="s">
        <v>9118</v>
      </c>
      <c r="F2340" t="s">
        <v>7422</v>
      </c>
      <c r="G2340" s="1" t="s">
        <v>5008</v>
      </c>
      <c r="H2340">
        <v>45812.043292326387</v>
      </c>
      <c r="I2340" t="s">
        <v>9119</v>
      </c>
      <c r="J2340">
        <v>80</v>
      </c>
      <c r="K2340" t="s">
        <v>17</v>
      </c>
      <c r="L2340" s="2" t="s">
        <v>18</v>
      </c>
      <c r="M2340" s="3">
        <v>102.8</v>
      </c>
      <c r="N2340">
        <v>1</v>
      </c>
      <c r="O2340">
        <v>0.1028</v>
      </c>
      <c r="P2340" s="2" t="s">
        <v>2521</v>
      </c>
      <c r="Q2340" t="s">
        <v>8188</v>
      </c>
      <c r="R2340" t="s">
        <v>1044</v>
      </c>
      <c r="S2340" t="s">
        <v>1287</v>
      </c>
      <c r="T2340" t="s">
        <v>2106</v>
      </c>
      <c r="U2340">
        <v>5.9508481597222271</v>
      </c>
      <c r="V2340" t="s">
        <v>1047</v>
      </c>
      <c r="W2340" t="s">
        <v>1047</v>
      </c>
    </row>
    <row r="2341" spans="1:23" x14ac:dyDescent="0.3">
      <c r="A2341" t="s">
        <v>1036</v>
      </c>
      <c r="B2341" t="s">
        <v>696</v>
      </c>
      <c r="C2341" t="s">
        <v>696</v>
      </c>
      <c r="D2341">
        <v>61177</v>
      </c>
      <c r="E2341" t="s">
        <v>9120</v>
      </c>
      <c r="F2341" t="s">
        <v>8314</v>
      </c>
      <c r="G2341" s="1" t="s">
        <v>4144</v>
      </c>
      <c r="H2341">
        <v>45812.042396562501</v>
      </c>
      <c r="I2341" t="s">
        <v>9121</v>
      </c>
      <c r="J2341">
        <v>80</v>
      </c>
      <c r="K2341" t="s">
        <v>17</v>
      </c>
      <c r="L2341" s="2" t="s">
        <v>18</v>
      </c>
      <c r="M2341" s="3">
        <v>102.8</v>
      </c>
      <c r="N2341">
        <v>1</v>
      </c>
      <c r="O2341">
        <v>0.1028</v>
      </c>
      <c r="P2341" s="2" t="s">
        <v>2521</v>
      </c>
      <c r="Q2341" t="s">
        <v>8188</v>
      </c>
      <c r="R2341" t="s">
        <v>1044</v>
      </c>
      <c r="S2341" t="s">
        <v>1287</v>
      </c>
      <c r="T2341" t="s">
        <v>2106</v>
      </c>
      <c r="U2341">
        <v>5.9395967476884826</v>
      </c>
      <c r="V2341" t="s">
        <v>1047</v>
      </c>
      <c r="W2341" t="s">
        <v>1047</v>
      </c>
    </row>
    <row r="2342" spans="1:23" x14ac:dyDescent="0.3">
      <c r="A2342" t="s">
        <v>1036</v>
      </c>
      <c r="B2342" t="s">
        <v>696</v>
      </c>
      <c r="C2342" t="s">
        <v>696</v>
      </c>
      <c r="D2342">
        <v>61177</v>
      </c>
      <c r="E2342" t="s">
        <v>9122</v>
      </c>
      <c r="F2342" t="s">
        <v>9043</v>
      </c>
      <c r="G2342" s="1" t="s">
        <v>4133</v>
      </c>
      <c r="H2342">
        <v>45812.041504131943</v>
      </c>
      <c r="I2342" t="s">
        <v>9123</v>
      </c>
      <c r="J2342">
        <v>80</v>
      </c>
      <c r="K2342" t="s">
        <v>17</v>
      </c>
      <c r="L2342" s="2" t="s">
        <v>18</v>
      </c>
      <c r="M2342" s="3">
        <v>102.8</v>
      </c>
      <c r="N2342">
        <v>1</v>
      </c>
      <c r="O2342">
        <v>0.1028</v>
      </c>
      <c r="P2342" s="2" t="s">
        <v>2521</v>
      </c>
      <c r="Q2342" t="s">
        <v>8188</v>
      </c>
      <c r="R2342" t="s">
        <v>1044</v>
      </c>
      <c r="S2342" t="s">
        <v>1287</v>
      </c>
      <c r="T2342" t="s">
        <v>2106</v>
      </c>
      <c r="U2342">
        <v>5.935337777773384</v>
      </c>
      <c r="V2342" t="s">
        <v>1047</v>
      </c>
      <c r="W2342" t="s">
        <v>1047</v>
      </c>
    </row>
    <row r="2343" spans="1:23" x14ac:dyDescent="0.3">
      <c r="A2343" t="s">
        <v>1036</v>
      </c>
      <c r="B2343" t="s">
        <v>800</v>
      </c>
      <c r="C2343" t="s">
        <v>800</v>
      </c>
      <c r="D2343">
        <v>59533</v>
      </c>
      <c r="E2343" t="s">
        <v>9124</v>
      </c>
      <c r="F2343" t="s">
        <v>8317</v>
      </c>
      <c r="G2343" s="1" t="s">
        <v>9125</v>
      </c>
      <c r="H2343">
        <v>45811.991305416668</v>
      </c>
      <c r="I2343" t="s">
        <v>9126</v>
      </c>
      <c r="J2343">
        <v>80</v>
      </c>
      <c r="K2343" t="s">
        <v>17</v>
      </c>
      <c r="L2343" s="2" t="s">
        <v>18</v>
      </c>
      <c r="M2343" s="3">
        <v>43.8</v>
      </c>
      <c r="N2343">
        <v>1</v>
      </c>
      <c r="O2343">
        <v>4.3799999999999999E-2</v>
      </c>
      <c r="P2343" s="2" t="s">
        <v>1047</v>
      </c>
      <c r="Q2343" t="s">
        <v>8188</v>
      </c>
      <c r="R2343" t="s">
        <v>1044</v>
      </c>
      <c r="S2343" t="s">
        <v>1781</v>
      </c>
      <c r="T2343" t="s">
        <v>2411</v>
      </c>
      <c r="U2343">
        <v>6.066958865740161</v>
      </c>
      <c r="V2343" t="s">
        <v>1047</v>
      </c>
      <c r="W2343" t="s">
        <v>1047</v>
      </c>
    </row>
    <row r="2344" spans="1:23" x14ac:dyDescent="0.3">
      <c r="A2344" t="s">
        <v>1036</v>
      </c>
      <c r="B2344" t="s">
        <v>101</v>
      </c>
      <c r="C2344" t="s">
        <v>101</v>
      </c>
      <c r="D2344">
        <v>60949</v>
      </c>
      <c r="E2344" t="s">
        <v>9127</v>
      </c>
      <c r="F2344" t="s">
        <v>6939</v>
      </c>
      <c r="G2344" s="1" t="s">
        <v>2809</v>
      </c>
      <c r="H2344">
        <v>45811.855745023153</v>
      </c>
      <c r="I2344" t="s">
        <v>9128</v>
      </c>
      <c r="J2344">
        <v>80</v>
      </c>
      <c r="K2344" t="s">
        <v>17</v>
      </c>
      <c r="L2344" s="2" t="s">
        <v>18</v>
      </c>
      <c r="M2344" s="3">
        <v>294.7</v>
      </c>
      <c r="N2344">
        <v>1</v>
      </c>
      <c r="O2344">
        <v>0.29470000000000002</v>
      </c>
      <c r="P2344" s="2" t="s">
        <v>2116</v>
      </c>
      <c r="Q2344" t="s">
        <v>8496</v>
      </c>
      <c r="R2344" t="s">
        <v>1044</v>
      </c>
      <c r="S2344" t="s">
        <v>1781</v>
      </c>
      <c r="T2344" t="s">
        <v>2411</v>
      </c>
      <c r="U2344">
        <v>6.3270406828669374</v>
      </c>
      <c r="V2344" t="s">
        <v>1047</v>
      </c>
      <c r="W2344" t="s">
        <v>1047</v>
      </c>
    </row>
    <row r="2345" spans="1:23" x14ac:dyDescent="0.3">
      <c r="A2345" t="s">
        <v>1036</v>
      </c>
      <c r="B2345" t="s">
        <v>1010</v>
      </c>
      <c r="C2345" t="s">
        <v>1010</v>
      </c>
      <c r="D2345">
        <v>60336</v>
      </c>
      <c r="E2345" t="s">
        <v>9129</v>
      </c>
      <c r="F2345" t="s">
        <v>9022</v>
      </c>
      <c r="G2345" s="1" t="s">
        <v>2970</v>
      </c>
      <c r="H2345">
        <v>45811.779753414346</v>
      </c>
      <c r="I2345" t="s">
        <v>9130</v>
      </c>
      <c r="J2345">
        <v>80</v>
      </c>
      <c r="K2345" t="s">
        <v>17</v>
      </c>
      <c r="L2345" s="2" t="s">
        <v>18</v>
      </c>
      <c r="M2345" s="3">
        <v>58.13</v>
      </c>
      <c r="N2345">
        <v>1</v>
      </c>
      <c r="O2345">
        <v>5.8130000000000001E-2</v>
      </c>
      <c r="P2345" s="2" t="s">
        <v>1047</v>
      </c>
      <c r="Q2345" t="s">
        <v>8206</v>
      </c>
      <c r="R2345" t="s">
        <v>1044</v>
      </c>
      <c r="S2345" t="s">
        <v>1781</v>
      </c>
      <c r="T2345" t="s">
        <v>2411</v>
      </c>
      <c r="U2345">
        <v>6.0523581365705468</v>
      </c>
      <c r="V2345" t="s">
        <v>1047</v>
      </c>
      <c r="W2345" t="s">
        <v>1047</v>
      </c>
    </row>
    <row r="2346" spans="1:23" x14ac:dyDescent="0.3">
      <c r="A2346" t="s">
        <v>1036</v>
      </c>
      <c r="B2346" t="s">
        <v>354</v>
      </c>
      <c r="C2346" t="s">
        <v>354</v>
      </c>
      <c r="D2346">
        <v>60521</v>
      </c>
      <c r="E2346" t="s">
        <v>9131</v>
      </c>
      <c r="F2346" t="s">
        <v>9132</v>
      </c>
      <c r="G2346" s="1" t="s">
        <v>1055</v>
      </c>
      <c r="H2346">
        <v>45811.711501527781</v>
      </c>
      <c r="I2346" t="s">
        <v>9133</v>
      </c>
      <c r="J2346">
        <v>80</v>
      </c>
      <c r="K2346" t="s">
        <v>17</v>
      </c>
      <c r="L2346" s="2" t="s">
        <v>18</v>
      </c>
      <c r="M2346" s="3">
        <v>141</v>
      </c>
      <c r="N2346">
        <v>1</v>
      </c>
      <c r="O2346">
        <v>0.14099999999999999</v>
      </c>
      <c r="P2346" s="2" t="s">
        <v>1246</v>
      </c>
      <c r="Q2346" t="s">
        <v>8496</v>
      </c>
      <c r="R2346" t="s">
        <v>1044</v>
      </c>
      <c r="S2346" t="s">
        <v>1781</v>
      </c>
      <c r="T2346" t="s">
        <v>2117</v>
      </c>
      <c r="U2346">
        <v>8.4192343171307584</v>
      </c>
      <c r="V2346" t="s">
        <v>1047</v>
      </c>
      <c r="W2346" t="s">
        <v>1047</v>
      </c>
    </row>
    <row r="2347" spans="1:23" x14ac:dyDescent="0.3">
      <c r="A2347" t="s">
        <v>1036</v>
      </c>
      <c r="B2347" t="s">
        <v>800</v>
      </c>
      <c r="C2347" t="s">
        <v>800</v>
      </c>
      <c r="D2347">
        <v>59533</v>
      </c>
      <c r="E2347" t="s">
        <v>9134</v>
      </c>
      <c r="F2347" t="s">
        <v>8317</v>
      </c>
      <c r="G2347" s="1" t="s">
        <v>9135</v>
      </c>
      <c r="H2347">
        <v>45811.698298657408</v>
      </c>
      <c r="I2347" t="s">
        <v>9136</v>
      </c>
      <c r="J2347">
        <v>80</v>
      </c>
      <c r="K2347" t="s">
        <v>17</v>
      </c>
      <c r="L2347" s="2" t="s">
        <v>18</v>
      </c>
      <c r="M2347" s="3">
        <v>43.8</v>
      </c>
      <c r="N2347">
        <v>1</v>
      </c>
      <c r="O2347">
        <v>4.3799999999999999E-2</v>
      </c>
      <c r="P2347" s="2" t="s">
        <v>1047</v>
      </c>
      <c r="Q2347" t="s">
        <v>5766</v>
      </c>
      <c r="R2347" t="s">
        <v>1044</v>
      </c>
      <c r="S2347" t="s">
        <v>1781</v>
      </c>
      <c r="T2347" t="s">
        <v>2411</v>
      </c>
      <c r="U2347">
        <v>6.1672364699043101</v>
      </c>
      <c r="V2347" t="s">
        <v>1047</v>
      </c>
      <c r="W2347" t="s">
        <v>1047</v>
      </c>
    </row>
    <row r="2348" spans="1:23" x14ac:dyDescent="0.3">
      <c r="A2348" t="s">
        <v>1036</v>
      </c>
      <c r="B2348" t="s">
        <v>1010</v>
      </c>
      <c r="C2348" t="s">
        <v>1010</v>
      </c>
      <c r="D2348">
        <v>60336</v>
      </c>
      <c r="E2348" t="s">
        <v>9137</v>
      </c>
      <c r="F2348" t="s">
        <v>6942</v>
      </c>
      <c r="G2348" s="1" t="s">
        <v>5613</v>
      </c>
      <c r="H2348">
        <v>45811.679929432867</v>
      </c>
      <c r="I2348" t="s">
        <v>9138</v>
      </c>
      <c r="J2348">
        <v>80</v>
      </c>
      <c r="K2348" t="s">
        <v>17</v>
      </c>
      <c r="L2348" s="2" t="s">
        <v>18</v>
      </c>
      <c r="M2348" s="3">
        <v>58.13</v>
      </c>
      <c r="N2348">
        <v>1</v>
      </c>
      <c r="O2348">
        <v>5.8130000000000001E-2</v>
      </c>
      <c r="P2348" s="2" t="s">
        <v>1047</v>
      </c>
      <c r="Q2348" t="s">
        <v>5766</v>
      </c>
      <c r="R2348" t="s">
        <v>1044</v>
      </c>
      <c r="S2348" t="s">
        <v>1781</v>
      </c>
      <c r="T2348" t="s">
        <v>2411</v>
      </c>
      <c r="U2348">
        <v>6.0518510416659401</v>
      </c>
      <c r="V2348" t="s">
        <v>1047</v>
      </c>
      <c r="W2348" t="s">
        <v>1047</v>
      </c>
    </row>
    <row r="2349" spans="1:23" x14ac:dyDescent="0.3">
      <c r="A2349" t="s">
        <v>1036</v>
      </c>
      <c r="B2349" t="s">
        <v>1010</v>
      </c>
      <c r="C2349" t="s">
        <v>1010</v>
      </c>
      <c r="D2349">
        <v>60336</v>
      </c>
      <c r="E2349" t="s">
        <v>9139</v>
      </c>
      <c r="F2349" t="s">
        <v>9022</v>
      </c>
      <c r="G2349" s="1" t="s">
        <v>5619</v>
      </c>
      <c r="H2349">
        <v>45811.678424166668</v>
      </c>
      <c r="I2349" t="s">
        <v>9140</v>
      </c>
      <c r="J2349">
        <v>80</v>
      </c>
      <c r="K2349" t="s">
        <v>17</v>
      </c>
      <c r="L2349" s="2" t="s">
        <v>18</v>
      </c>
      <c r="M2349" s="3">
        <v>58.13</v>
      </c>
      <c r="N2349">
        <v>1</v>
      </c>
      <c r="O2349">
        <v>5.8130000000000001E-2</v>
      </c>
      <c r="P2349" s="2" t="s">
        <v>1047</v>
      </c>
      <c r="Q2349" t="s">
        <v>5766</v>
      </c>
      <c r="R2349" t="s">
        <v>1044</v>
      </c>
      <c r="S2349" t="s">
        <v>1781</v>
      </c>
      <c r="T2349" t="s">
        <v>2411</v>
      </c>
      <c r="U2349">
        <v>6.0529162962920964</v>
      </c>
      <c r="V2349" t="s">
        <v>1047</v>
      </c>
      <c r="W2349" t="s">
        <v>1047</v>
      </c>
    </row>
    <row r="2350" spans="1:23" x14ac:dyDescent="0.3">
      <c r="A2350" t="s">
        <v>1036</v>
      </c>
      <c r="B2350" t="s">
        <v>572</v>
      </c>
      <c r="C2350" t="s">
        <v>572</v>
      </c>
      <c r="D2350">
        <v>52991</v>
      </c>
      <c r="E2350" t="s">
        <v>9141</v>
      </c>
      <c r="F2350" t="s">
        <v>5650</v>
      </c>
      <c r="G2350" s="1" t="s">
        <v>1981</v>
      </c>
      <c r="H2350">
        <v>45811.643021319447</v>
      </c>
      <c r="I2350" t="s">
        <v>9142</v>
      </c>
      <c r="J2350">
        <v>80</v>
      </c>
      <c r="K2350" t="s">
        <v>17</v>
      </c>
      <c r="L2350" s="2" t="s">
        <v>18</v>
      </c>
      <c r="M2350" s="3">
        <v>72.599999999999994</v>
      </c>
      <c r="N2350">
        <v>1</v>
      </c>
      <c r="O2350">
        <v>7.2599999999999998E-2</v>
      </c>
      <c r="P2350" s="2" t="s">
        <v>1802</v>
      </c>
      <c r="Q2350" t="s">
        <v>5766</v>
      </c>
      <c r="R2350" t="s">
        <v>1044</v>
      </c>
      <c r="S2350" t="s">
        <v>1781</v>
      </c>
      <c r="T2350" t="s">
        <v>2411</v>
      </c>
      <c r="U2350">
        <v>6.1652724189771106</v>
      </c>
      <c r="V2350" t="s">
        <v>1047</v>
      </c>
      <c r="W2350" t="s">
        <v>1047</v>
      </c>
    </row>
    <row r="2351" spans="1:23" x14ac:dyDescent="0.3">
      <c r="A2351" t="s">
        <v>1036</v>
      </c>
      <c r="B2351" t="s">
        <v>696</v>
      </c>
      <c r="C2351" t="s">
        <v>696</v>
      </c>
      <c r="D2351">
        <v>61177</v>
      </c>
      <c r="E2351" t="s">
        <v>9143</v>
      </c>
      <c r="F2351" t="s">
        <v>8317</v>
      </c>
      <c r="G2351" s="1" t="s">
        <v>4148</v>
      </c>
      <c r="H2351">
        <v>45811.639186539353</v>
      </c>
      <c r="I2351" t="s">
        <v>9144</v>
      </c>
      <c r="J2351">
        <v>80</v>
      </c>
      <c r="K2351" t="s">
        <v>17</v>
      </c>
      <c r="L2351" s="2" t="s">
        <v>18</v>
      </c>
      <c r="M2351" s="3">
        <v>102.8</v>
      </c>
      <c r="N2351">
        <v>1</v>
      </c>
      <c r="O2351">
        <v>0.1028</v>
      </c>
      <c r="P2351" s="2" t="s">
        <v>2521</v>
      </c>
      <c r="Q2351" t="s">
        <v>5766</v>
      </c>
      <c r="R2351" t="s">
        <v>1044</v>
      </c>
      <c r="S2351" t="s">
        <v>1781</v>
      </c>
      <c r="T2351" t="s">
        <v>2106</v>
      </c>
      <c r="U2351">
        <v>5.9362277777763657</v>
      </c>
      <c r="V2351" t="s">
        <v>1047</v>
      </c>
      <c r="W2351" t="s">
        <v>1047</v>
      </c>
    </row>
    <row r="2352" spans="1:23" x14ac:dyDescent="0.3">
      <c r="A2352" t="s">
        <v>1036</v>
      </c>
      <c r="B2352" t="s">
        <v>873</v>
      </c>
      <c r="C2352" t="s">
        <v>873</v>
      </c>
      <c r="D2352">
        <v>60294</v>
      </c>
      <c r="E2352" t="s">
        <v>9145</v>
      </c>
      <c r="F2352" t="s">
        <v>7442</v>
      </c>
      <c r="G2352" s="1" t="s">
        <v>3042</v>
      </c>
      <c r="H2352">
        <v>45811.632563807871</v>
      </c>
      <c r="I2352" t="s">
        <v>9146</v>
      </c>
      <c r="J2352">
        <v>80</v>
      </c>
      <c r="K2352" t="s">
        <v>17</v>
      </c>
      <c r="L2352" s="2" t="s">
        <v>18</v>
      </c>
      <c r="M2352" s="3">
        <v>113.8</v>
      </c>
      <c r="N2352">
        <v>1</v>
      </c>
      <c r="O2352">
        <v>0.1138</v>
      </c>
      <c r="P2352" s="2" t="s">
        <v>5770</v>
      </c>
      <c r="Q2352" t="s">
        <v>8755</v>
      </c>
      <c r="R2352" t="s">
        <v>1044</v>
      </c>
      <c r="S2352" t="s">
        <v>1781</v>
      </c>
      <c r="T2352" t="s">
        <v>2411</v>
      </c>
      <c r="U2352">
        <v>6.0506403935141861</v>
      </c>
      <c r="V2352" t="s">
        <v>1047</v>
      </c>
      <c r="W2352" t="s">
        <v>1047</v>
      </c>
    </row>
    <row r="2353" spans="1:23" x14ac:dyDescent="0.3">
      <c r="A2353" t="s">
        <v>1036</v>
      </c>
      <c r="B2353" t="s">
        <v>873</v>
      </c>
      <c r="C2353" t="s">
        <v>873</v>
      </c>
      <c r="D2353">
        <v>60294</v>
      </c>
      <c r="E2353" t="s">
        <v>9147</v>
      </c>
      <c r="F2353" t="s">
        <v>9043</v>
      </c>
      <c r="G2353" s="1" t="s">
        <v>1573</v>
      </c>
      <c r="H2353">
        <v>45811.617933275462</v>
      </c>
      <c r="I2353" t="s">
        <v>9148</v>
      </c>
      <c r="J2353">
        <v>80</v>
      </c>
      <c r="K2353" t="s">
        <v>17</v>
      </c>
      <c r="L2353" s="2" t="s">
        <v>18</v>
      </c>
      <c r="M2353" s="3">
        <v>113.8</v>
      </c>
      <c r="N2353">
        <v>1</v>
      </c>
      <c r="O2353">
        <v>0.1138</v>
      </c>
      <c r="P2353" s="2" t="s">
        <v>5770</v>
      </c>
      <c r="Q2353" t="s">
        <v>5766</v>
      </c>
      <c r="R2353" t="s">
        <v>1044</v>
      </c>
      <c r="S2353" t="s">
        <v>1781</v>
      </c>
      <c r="T2353" t="s">
        <v>2411</v>
      </c>
      <c r="U2353">
        <v>6.0182789236132521</v>
      </c>
      <c r="V2353" t="s">
        <v>1047</v>
      </c>
      <c r="W2353" t="s">
        <v>1047</v>
      </c>
    </row>
    <row r="2354" spans="1:23" x14ac:dyDescent="0.3">
      <c r="A2354" t="s">
        <v>1036</v>
      </c>
      <c r="B2354" t="s">
        <v>800</v>
      </c>
      <c r="C2354" t="s">
        <v>800</v>
      </c>
      <c r="D2354">
        <v>59115</v>
      </c>
      <c r="E2354" t="s">
        <v>9149</v>
      </c>
      <c r="F2354" t="s">
        <v>7445</v>
      </c>
      <c r="G2354" s="1" t="s">
        <v>9150</v>
      </c>
      <c r="H2354">
        <v>45811.566056840282</v>
      </c>
      <c r="I2354" t="s">
        <v>9151</v>
      </c>
      <c r="J2354">
        <v>80</v>
      </c>
      <c r="K2354" t="s">
        <v>17</v>
      </c>
      <c r="L2354" s="2" t="s">
        <v>18</v>
      </c>
      <c r="M2354" s="3">
        <v>43.8</v>
      </c>
      <c r="N2354">
        <v>1</v>
      </c>
      <c r="O2354">
        <v>4.3799999999999999E-2</v>
      </c>
      <c r="P2354" s="2" t="s">
        <v>1047</v>
      </c>
      <c r="Q2354" t="s">
        <v>5766</v>
      </c>
      <c r="R2354" t="s">
        <v>1044</v>
      </c>
      <c r="S2354" t="s">
        <v>1781</v>
      </c>
      <c r="T2354" t="s">
        <v>2411</v>
      </c>
      <c r="U2354">
        <v>6.252578043982794</v>
      </c>
      <c r="V2354" t="s">
        <v>1047</v>
      </c>
      <c r="W2354" t="s">
        <v>1047</v>
      </c>
    </row>
    <row r="2355" spans="1:23" x14ac:dyDescent="0.3">
      <c r="A2355" t="s">
        <v>1036</v>
      </c>
      <c r="B2355" t="s">
        <v>800</v>
      </c>
      <c r="C2355" t="s">
        <v>800</v>
      </c>
      <c r="D2355">
        <v>59118</v>
      </c>
      <c r="E2355" t="s">
        <v>9152</v>
      </c>
      <c r="F2355" t="s">
        <v>7442</v>
      </c>
      <c r="G2355" s="1" t="s">
        <v>9153</v>
      </c>
      <c r="H2355">
        <v>45811.565528009261</v>
      </c>
      <c r="I2355" t="s">
        <v>9154</v>
      </c>
      <c r="J2355">
        <v>80</v>
      </c>
      <c r="K2355" t="s">
        <v>17</v>
      </c>
      <c r="L2355" s="2" t="s">
        <v>18</v>
      </c>
      <c r="M2355" s="3">
        <v>43.8</v>
      </c>
      <c r="N2355">
        <v>1</v>
      </c>
      <c r="O2355">
        <v>4.3799999999999999E-2</v>
      </c>
      <c r="P2355" s="2" t="s">
        <v>1047</v>
      </c>
      <c r="Q2355" t="s">
        <v>5766</v>
      </c>
      <c r="R2355" t="s">
        <v>1044</v>
      </c>
      <c r="S2355" t="s">
        <v>1781</v>
      </c>
      <c r="T2355" t="s">
        <v>2411</v>
      </c>
      <c r="U2355">
        <v>6.3698659837973546</v>
      </c>
      <c r="V2355" t="s">
        <v>1047</v>
      </c>
      <c r="W2355" t="s">
        <v>1047</v>
      </c>
    </row>
    <row r="2356" spans="1:23" x14ac:dyDescent="0.3">
      <c r="A2356" t="s">
        <v>1036</v>
      </c>
      <c r="B2356" t="s">
        <v>800</v>
      </c>
      <c r="C2356" t="s">
        <v>800</v>
      </c>
      <c r="D2356">
        <v>59118</v>
      </c>
      <c r="E2356" t="s">
        <v>9155</v>
      </c>
      <c r="F2356" t="s">
        <v>7442</v>
      </c>
      <c r="G2356" s="1" t="s">
        <v>9156</v>
      </c>
      <c r="H2356">
        <v>45811.564300381942</v>
      </c>
      <c r="I2356" t="s">
        <v>9157</v>
      </c>
      <c r="J2356">
        <v>80</v>
      </c>
      <c r="K2356" t="s">
        <v>17</v>
      </c>
      <c r="L2356" s="2" t="s">
        <v>18</v>
      </c>
      <c r="M2356" s="3">
        <v>43.8</v>
      </c>
      <c r="N2356">
        <v>1</v>
      </c>
      <c r="O2356">
        <v>4.3799999999999999E-2</v>
      </c>
      <c r="P2356" s="2" t="s">
        <v>1047</v>
      </c>
      <c r="Q2356" t="s">
        <v>5766</v>
      </c>
      <c r="R2356" t="s">
        <v>1044</v>
      </c>
      <c r="S2356" t="s">
        <v>1781</v>
      </c>
      <c r="T2356" t="s">
        <v>2411</v>
      </c>
      <c r="U2356">
        <v>6.3692989236151334</v>
      </c>
      <c r="V2356" t="s">
        <v>1047</v>
      </c>
      <c r="W2356" t="s">
        <v>1047</v>
      </c>
    </row>
    <row r="2357" spans="1:23" x14ac:dyDescent="0.3">
      <c r="A2357" t="s">
        <v>1036</v>
      </c>
      <c r="B2357" t="s">
        <v>572</v>
      </c>
      <c r="C2357" t="s">
        <v>572</v>
      </c>
      <c r="D2357">
        <v>52991</v>
      </c>
      <c r="E2357" t="s">
        <v>9158</v>
      </c>
      <c r="F2357" t="s">
        <v>7442</v>
      </c>
      <c r="G2357" s="1" t="s">
        <v>3239</v>
      </c>
      <c r="H2357">
        <v>45811.509329085653</v>
      </c>
      <c r="I2357" t="s">
        <v>9159</v>
      </c>
      <c r="J2357">
        <v>80</v>
      </c>
      <c r="K2357" t="s">
        <v>17</v>
      </c>
      <c r="L2357" s="2" t="s">
        <v>18</v>
      </c>
      <c r="M2357" s="3">
        <v>72.599999999999994</v>
      </c>
      <c r="N2357">
        <v>1</v>
      </c>
      <c r="O2357">
        <v>7.2599999999999998E-2</v>
      </c>
      <c r="P2357" s="2" t="s">
        <v>1802</v>
      </c>
      <c r="Q2357" t="s">
        <v>5766</v>
      </c>
      <c r="R2357" t="s">
        <v>1044</v>
      </c>
      <c r="S2357" t="s">
        <v>1781</v>
      </c>
      <c r="T2357" t="s">
        <v>2411</v>
      </c>
      <c r="U2357">
        <v>6.4411641319456976</v>
      </c>
      <c r="V2357" t="s">
        <v>1047</v>
      </c>
      <c r="W2357" t="s">
        <v>1047</v>
      </c>
    </row>
    <row r="2358" spans="1:23" x14ac:dyDescent="0.3">
      <c r="A2358" t="s">
        <v>1036</v>
      </c>
      <c r="B2358" t="s">
        <v>572</v>
      </c>
      <c r="C2358" t="s">
        <v>572</v>
      </c>
      <c r="D2358">
        <v>52991</v>
      </c>
      <c r="E2358" t="s">
        <v>9160</v>
      </c>
      <c r="F2358" t="s">
        <v>7445</v>
      </c>
      <c r="G2358" s="1" t="s">
        <v>9161</v>
      </c>
      <c r="H2358">
        <v>45811.50819670139</v>
      </c>
      <c r="I2358" t="s">
        <v>9162</v>
      </c>
      <c r="J2358">
        <v>80</v>
      </c>
      <c r="K2358" t="s">
        <v>17</v>
      </c>
      <c r="L2358" s="2" t="s">
        <v>18</v>
      </c>
      <c r="M2358" s="3">
        <v>72.599999999999994</v>
      </c>
      <c r="N2358">
        <v>1</v>
      </c>
      <c r="O2358">
        <v>7.2599999999999998E-2</v>
      </c>
      <c r="P2358" s="2" t="s">
        <v>1802</v>
      </c>
      <c r="Q2358" t="s">
        <v>5766</v>
      </c>
      <c r="R2358" t="s">
        <v>1044</v>
      </c>
      <c r="S2358" t="s">
        <v>1781</v>
      </c>
      <c r="T2358" t="s">
        <v>2411</v>
      </c>
      <c r="U2358">
        <v>6.2549460995360278</v>
      </c>
      <c r="V2358" t="s">
        <v>1047</v>
      </c>
      <c r="W2358" t="s">
        <v>1047</v>
      </c>
    </row>
    <row r="2359" spans="1:23" x14ac:dyDescent="0.3">
      <c r="A2359" t="s">
        <v>1036</v>
      </c>
      <c r="B2359" t="s">
        <v>172</v>
      </c>
      <c r="C2359" t="s">
        <v>172</v>
      </c>
      <c r="D2359">
        <v>58438</v>
      </c>
      <c r="E2359" t="s">
        <v>9163</v>
      </c>
      <c r="F2359" t="s">
        <v>6942</v>
      </c>
      <c r="G2359" s="1" t="s">
        <v>9164</v>
      </c>
      <c r="H2359">
        <v>45811.50686144676</v>
      </c>
      <c r="I2359" t="s">
        <v>9165</v>
      </c>
      <c r="J2359">
        <v>80</v>
      </c>
      <c r="K2359" t="s">
        <v>17</v>
      </c>
      <c r="L2359" s="2" t="s">
        <v>18</v>
      </c>
      <c r="M2359" s="3">
        <v>54.7</v>
      </c>
      <c r="N2359">
        <v>1</v>
      </c>
      <c r="O2359">
        <v>5.4700000000000013E-2</v>
      </c>
      <c r="P2359" s="2" t="s">
        <v>1752</v>
      </c>
      <c r="Q2359" t="s">
        <v>8755</v>
      </c>
      <c r="R2359" t="s">
        <v>1044</v>
      </c>
      <c r="S2359" t="s">
        <v>1781</v>
      </c>
      <c r="T2359" t="s">
        <v>2411</v>
      </c>
      <c r="U2359">
        <v>6.5754052777774632</v>
      </c>
      <c r="V2359" t="s">
        <v>1047</v>
      </c>
      <c r="W2359" t="s">
        <v>1047</v>
      </c>
    </row>
    <row r="2360" spans="1:23" x14ac:dyDescent="0.3">
      <c r="A2360" t="s">
        <v>1036</v>
      </c>
      <c r="B2360" t="s">
        <v>873</v>
      </c>
      <c r="C2360" t="s">
        <v>873</v>
      </c>
      <c r="D2360">
        <v>60294</v>
      </c>
      <c r="E2360" t="s">
        <v>9166</v>
      </c>
      <c r="F2360" t="s">
        <v>9043</v>
      </c>
      <c r="G2360" s="1" t="s">
        <v>3463</v>
      </c>
      <c r="H2360">
        <v>45811.491942962974</v>
      </c>
      <c r="I2360" t="s">
        <v>9167</v>
      </c>
      <c r="J2360">
        <v>80</v>
      </c>
      <c r="K2360" t="s">
        <v>17</v>
      </c>
      <c r="L2360" s="2" t="s">
        <v>18</v>
      </c>
      <c r="M2360" s="3">
        <v>113.8</v>
      </c>
      <c r="N2360">
        <v>1</v>
      </c>
      <c r="O2360">
        <v>0.1138</v>
      </c>
      <c r="P2360" s="2" t="s">
        <v>5770</v>
      </c>
      <c r="Q2360" t="s">
        <v>5766</v>
      </c>
      <c r="R2360" t="s">
        <v>1044</v>
      </c>
      <c r="S2360" t="s">
        <v>1781</v>
      </c>
      <c r="T2360" t="s">
        <v>2411</v>
      </c>
      <c r="U2360">
        <v>6.0152480092583573</v>
      </c>
      <c r="V2360" t="s">
        <v>1047</v>
      </c>
      <c r="W2360" t="s">
        <v>1047</v>
      </c>
    </row>
    <row r="2361" spans="1:23" x14ac:dyDescent="0.3">
      <c r="A2361" t="s">
        <v>1036</v>
      </c>
      <c r="B2361" t="s">
        <v>696</v>
      </c>
      <c r="C2361" t="s">
        <v>696</v>
      </c>
      <c r="D2361">
        <v>58999</v>
      </c>
      <c r="E2361" t="s">
        <v>9168</v>
      </c>
      <c r="F2361" t="s">
        <v>4538</v>
      </c>
      <c r="G2361" s="1" t="s">
        <v>1353</v>
      </c>
      <c r="H2361">
        <v>45811.486040254633</v>
      </c>
      <c r="I2361" t="s">
        <v>9169</v>
      </c>
      <c r="J2361">
        <v>80</v>
      </c>
      <c r="K2361" t="s">
        <v>17</v>
      </c>
      <c r="L2361" s="2" t="s">
        <v>18</v>
      </c>
      <c r="M2361" s="3">
        <v>102.8</v>
      </c>
      <c r="N2361">
        <v>1</v>
      </c>
      <c r="O2361">
        <v>0.1028</v>
      </c>
      <c r="P2361" s="2" t="s">
        <v>2521</v>
      </c>
      <c r="Q2361" t="s">
        <v>5766</v>
      </c>
      <c r="R2361" t="s">
        <v>1044</v>
      </c>
      <c r="S2361" t="s">
        <v>1781</v>
      </c>
      <c r="T2361" t="s">
        <v>2411</v>
      </c>
      <c r="U2361">
        <v>6.3374526388870436</v>
      </c>
      <c r="V2361" t="s">
        <v>1047</v>
      </c>
      <c r="W2361" t="s">
        <v>1047</v>
      </c>
    </row>
    <row r="2362" spans="1:23" x14ac:dyDescent="0.3">
      <c r="A2362" t="s">
        <v>1036</v>
      </c>
      <c r="B2362" t="s">
        <v>351</v>
      </c>
      <c r="C2362" t="s">
        <v>351</v>
      </c>
      <c r="D2362">
        <v>59770</v>
      </c>
      <c r="E2362" t="s">
        <v>9170</v>
      </c>
      <c r="F2362" t="s">
        <v>7906</v>
      </c>
      <c r="G2362" s="1" t="s">
        <v>4213</v>
      </c>
      <c r="H2362">
        <v>45811.484348495367</v>
      </c>
      <c r="I2362" t="s">
        <v>9171</v>
      </c>
      <c r="J2362">
        <v>80</v>
      </c>
      <c r="K2362" t="s">
        <v>17</v>
      </c>
      <c r="L2362" s="2" t="s">
        <v>18</v>
      </c>
      <c r="M2362" s="3">
        <v>77.8</v>
      </c>
      <c r="N2362">
        <v>1</v>
      </c>
      <c r="O2362">
        <v>7.7799999999999994E-2</v>
      </c>
      <c r="P2362" s="2" t="s">
        <v>1246</v>
      </c>
      <c r="Q2362" t="s">
        <v>5766</v>
      </c>
      <c r="R2362" t="s">
        <v>1044</v>
      </c>
      <c r="S2362" t="s">
        <v>1781</v>
      </c>
      <c r="T2362" t="s">
        <v>2117</v>
      </c>
      <c r="U2362">
        <v>8.1251521643498563</v>
      </c>
      <c r="V2362" t="s">
        <v>1047</v>
      </c>
      <c r="W2362" t="s">
        <v>1047</v>
      </c>
    </row>
    <row r="2363" spans="1:23" x14ac:dyDescent="0.3">
      <c r="A2363" t="s">
        <v>1036</v>
      </c>
      <c r="B2363" t="s">
        <v>800</v>
      </c>
      <c r="C2363" t="s">
        <v>800</v>
      </c>
      <c r="D2363">
        <v>59118</v>
      </c>
      <c r="E2363" t="s">
        <v>9172</v>
      </c>
      <c r="F2363" t="s">
        <v>8329</v>
      </c>
      <c r="G2363" s="1" t="s">
        <v>9173</v>
      </c>
      <c r="H2363">
        <v>45811.476140358798</v>
      </c>
      <c r="I2363" t="s">
        <v>9174</v>
      </c>
      <c r="J2363">
        <v>80</v>
      </c>
      <c r="K2363" t="s">
        <v>17</v>
      </c>
      <c r="L2363" s="2" t="s">
        <v>18</v>
      </c>
      <c r="M2363" s="3">
        <v>43.8</v>
      </c>
      <c r="N2363">
        <v>1</v>
      </c>
      <c r="O2363">
        <v>4.3799999999999999E-2</v>
      </c>
      <c r="P2363" s="2" t="s">
        <v>1047</v>
      </c>
      <c r="Q2363" t="s">
        <v>8755</v>
      </c>
      <c r="R2363" t="s">
        <v>1044</v>
      </c>
      <c r="S2363" t="s">
        <v>1781</v>
      </c>
      <c r="T2363" t="s">
        <v>2411</v>
      </c>
      <c r="U2363">
        <v>6.5420335648159389</v>
      </c>
      <c r="V2363" t="s">
        <v>1047</v>
      </c>
      <c r="W2363" t="s">
        <v>1047</v>
      </c>
    </row>
    <row r="2364" spans="1:23" x14ac:dyDescent="0.3">
      <c r="A2364" t="s">
        <v>1036</v>
      </c>
      <c r="B2364" t="s">
        <v>873</v>
      </c>
      <c r="C2364" t="s">
        <v>873</v>
      </c>
      <c r="D2364">
        <v>60294</v>
      </c>
      <c r="E2364" t="s">
        <v>9175</v>
      </c>
      <c r="F2364" t="s">
        <v>7442</v>
      </c>
      <c r="G2364" s="1" t="s">
        <v>9176</v>
      </c>
      <c r="H2364">
        <v>45811.438181724538</v>
      </c>
      <c r="I2364" t="s">
        <v>9177</v>
      </c>
      <c r="J2364">
        <v>80</v>
      </c>
      <c r="K2364" t="s">
        <v>17</v>
      </c>
      <c r="L2364" s="2" t="s">
        <v>18</v>
      </c>
      <c r="M2364" s="3">
        <v>113.8</v>
      </c>
      <c r="N2364">
        <v>1</v>
      </c>
      <c r="O2364">
        <v>0.1138</v>
      </c>
      <c r="P2364" s="2" t="s">
        <v>5770</v>
      </c>
      <c r="Q2364" t="s">
        <v>5766</v>
      </c>
      <c r="R2364" t="s">
        <v>1044</v>
      </c>
      <c r="S2364" t="s">
        <v>1781</v>
      </c>
      <c r="T2364" t="s">
        <v>2411</v>
      </c>
      <c r="U2364">
        <v>6.0501729861134672</v>
      </c>
      <c r="V2364" t="s">
        <v>1047</v>
      </c>
      <c r="W2364" t="s">
        <v>1047</v>
      </c>
    </row>
    <row r="2365" spans="1:23" x14ac:dyDescent="0.3">
      <c r="A2365" t="s">
        <v>1036</v>
      </c>
      <c r="B2365" t="s">
        <v>873</v>
      </c>
      <c r="C2365" t="s">
        <v>873</v>
      </c>
      <c r="D2365">
        <v>60294</v>
      </c>
      <c r="E2365" t="s">
        <v>9178</v>
      </c>
      <c r="F2365" t="s">
        <v>5650</v>
      </c>
      <c r="G2365" s="1" t="s">
        <v>6533</v>
      </c>
      <c r="H2365">
        <v>45811.436975266202</v>
      </c>
      <c r="I2365" t="s">
        <v>9179</v>
      </c>
      <c r="J2365">
        <v>80</v>
      </c>
      <c r="K2365" t="s">
        <v>17</v>
      </c>
      <c r="L2365" s="2" t="s">
        <v>18</v>
      </c>
      <c r="M2365" s="3">
        <v>113.8</v>
      </c>
      <c r="N2365">
        <v>1</v>
      </c>
      <c r="O2365">
        <v>0.1138</v>
      </c>
      <c r="P2365" s="2" t="s">
        <v>5770</v>
      </c>
      <c r="Q2365" t="s">
        <v>5766</v>
      </c>
      <c r="R2365" t="s">
        <v>1044</v>
      </c>
      <c r="S2365" t="s">
        <v>1781</v>
      </c>
      <c r="T2365" t="s">
        <v>2411</v>
      </c>
      <c r="U2365">
        <v>6.0159914930554814</v>
      </c>
      <c r="V2365" t="s">
        <v>1047</v>
      </c>
      <c r="W2365" t="s">
        <v>1047</v>
      </c>
    </row>
    <row r="2366" spans="1:23" x14ac:dyDescent="0.3">
      <c r="A2366" t="s">
        <v>1036</v>
      </c>
      <c r="B2366" t="s">
        <v>101</v>
      </c>
      <c r="C2366" t="s">
        <v>101</v>
      </c>
      <c r="D2366">
        <v>60949</v>
      </c>
      <c r="E2366" t="s">
        <v>9180</v>
      </c>
      <c r="F2366" t="s">
        <v>9181</v>
      </c>
      <c r="G2366" s="1" t="s">
        <v>9182</v>
      </c>
      <c r="H2366">
        <v>45811.429878009258</v>
      </c>
      <c r="I2366" t="s">
        <v>9183</v>
      </c>
      <c r="J2366">
        <v>80</v>
      </c>
      <c r="K2366" t="s">
        <v>17</v>
      </c>
      <c r="L2366" s="2" t="s">
        <v>18</v>
      </c>
      <c r="M2366" s="3">
        <v>294.7</v>
      </c>
      <c r="N2366">
        <v>1</v>
      </c>
      <c r="O2366">
        <v>0.29470000000000002</v>
      </c>
      <c r="P2366" s="2" t="s">
        <v>2116</v>
      </c>
      <c r="Q2366" t="s">
        <v>8591</v>
      </c>
      <c r="R2366" t="s">
        <v>1044</v>
      </c>
      <c r="S2366" t="s">
        <v>1781</v>
      </c>
      <c r="T2366" t="s">
        <v>2510</v>
      </c>
      <c r="U2366">
        <v>9.49441289351671</v>
      </c>
      <c r="V2366" t="s">
        <v>1047</v>
      </c>
      <c r="W2366" t="s">
        <v>1047</v>
      </c>
    </row>
    <row r="2367" spans="1:23" x14ac:dyDescent="0.3">
      <c r="A2367" t="s">
        <v>1036</v>
      </c>
      <c r="B2367" t="s">
        <v>1011</v>
      </c>
      <c r="C2367" t="s">
        <v>1011</v>
      </c>
      <c r="D2367">
        <v>61224</v>
      </c>
      <c r="E2367" t="s">
        <v>9184</v>
      </c>
      <c r="F2367" t="s">
        <v>4538</v>
      </c>
      <c r="G2367" s="1" t="s">
        <v>9185</v>
      </c>
      <c r="H2367">
        <v>45811.426167569443</v>
      </c>
      <c r="I2367" t="s">
        <v>9186</v>
      </c>
      <c r="J2367">
        <v>80</v>
      </c>
      <c r="K2367" t="s">
        <v>17</v>
      </c>
      <c r="L2367" s="2" t="s">
        <v>18</v>
      </c>
      <c r="M2367" s="3">
        <v>69</v>
      </c>
      <c r="N2367">
        <v>1</v>
      </c>
      <c r="O2367">
        <v>6.9000000000000006E-2</v>
      </c>
      <c r="P2367" s="2" t="s">
        <v>1047</v>
      </c>
      <c r="Q2367" t="s">
        <v>5766</v>
      </c>
      <c r="R2367" t="s">
        <v>1044</v>
      </c>
      <c r="S2367" t="s">
        <v>1781</v>
      </c>
      <c r="T2367" t="s">
        <v>2411</v>
      </c>
      <c r="U2367">
        <v>6.4127351967617869</v>
      </c>
      <c r="V2367" t="s">
        <v>1047</v>
      </c>
      <c r="W2367" t="s">
        <v>1047</v>
      </c>
    </row>
    <row r="2368" spans="1:23" x14ac:dyDescent="0.3">
      <c r="A2368" t="s">
        <v>1036</v>
      </c>
      <c r="B2368" t="s">
        <v>606</v>
      </c>
      <c r="C2368" t="s">
        <v>606</v>
      </c>
      <c r="D2368">
        <v>55485</v>
      </c>
      <c r="E2368" t="s">
        <v>9187</v>
      </c>
      <c r="F2368" t="s">
        <v>6701</v>
      </c>
      <c r="G2368" s="1" t="s">
        <v>8034</v>
      </c>
      <c r="H2368">
        <v>45811.40497822917</v>
      </c>
      <c r="I2368" t="s">
        <v>9188</v>
      </c>
      <c r="J2368">
        <v>70</v>
      </c>
      <c r="K2368" t="s">
        <v>17</v>
      </c>
      <c r="L2368" s="2" t="s">
        <v>18</v>
      </c>
      <c r="M2368" s="3">
        <v>42.3</v>
      </c>
      <c r="N2368">
        <v>1</v>
      </c>
      <c r="O2368">
        <v>4.2299999999999997E-2</v>
      </c>
      <c r="P2368" s="2" t="s">
        <v>2044</v>
      </c>
      <c r="Q2368" t="s">
        <v>5766</v>
      </c>
      <c r="R2368" t="s">
        <v>1044</v>
      </c>
      <c r="S2368" t="s">
        <v>1781</v>
      </c>
      <c r="T2368" t="s">
        <v>1601</v>
      </c>
      <c r="U2368">
        <v>29.90309563657501</v>
      </c>
      <c r="V2368" t="s">
        <v>1047</v>
      </c>
      <c r="W2368" t="s">
        <v>1047</v>
      </c>
    </row>
    <row r="2369" spans="1:23" x14ac:dyDescent="0.3">
      <c r="A2369" t="s">
        <v>1036</v>
      </c>
      <c r="B2369" t="s">
        <v>664</v>
      </c>
      <c r="C2369" t="s">
        <v>664</v>
      </c>
      <c r="D2369">
        <v>58772</v>
      </c>
      <c r="E2369" t="s">
        <v>9189</v>
      </c>
      <c r="F2369" t="s">
        <v>7364</v>
      </c>
      <c r="G2369" s="1" t="s">
        <v>8602</v>
      </c>
      <c r="H2369">
        <v>45811.402338761567</v>
      </c>
      <c r="I2369" t="s">
        <v>9190</v>
      </c>
      <c r="J2369">
        <v>80</v>
      </c>
      <c r="K2369" t="s">
        <v>17</v>
      </c>
      <c r="L2369" s="2" t="s">
        <v>18</v>
      </c>
      <c r="M2369" s="3">
        <v>118.6</v>
      </c>
      <c r="N2369">
        <v>1</v>
      </c>
      <c r="O2369">
        <v>0.1186</v>
      </c>
      <c r="P2369" s="2" t="s">
        <v>1047</v>
      </c>
      <c r="Q2369" t="s">
        <v>8755</v>
      </c>
      <c r="R2369" t="s">
        <v>1044</v>
      </c>
      <c r="S2369" t="s">
        <v>1781</v>
      </c>
      <c r="T2369" t="s">
        <v>1486</v>
      </c>
      <c r="U2369">
        <v>20.184388125002439</v>
      </c>
      <c r="V2369" t="s">
        <v>1047</v>
      </c>
      <c r="W2369" t="s">
        <v>1047</v>
      </c>
    </row>
    <row r="2370" spans="1:23" x14ac:dyDescent="0.3">
      <c r="A2370" t="s">
        <v>1036</v>
      </c>
      <c r="B2370" t="s">
        <v>1019</v>
      </c>
      <c r="C2370" t="s">
        <v>1019</v>
      </c>
      <c r="D2370">
        <v>59477</v>
      </c>
      <c r="E2370" t="s">
        <v>9191</v>
      </c>
      <c r="F2370" t="s">
        <v>5186</v>
      </c>
      <c r="G2370" s="1" t="s">
        <v>9192</v>
      </c>
      <c r="H2370">
        <v>45811.400976435187</v>
      </c>
      <c r="I2370" t="s">
        <v>9193</v>
      </c>
      <c r="J2370">
        <v>80</v>
      </c>
      <c r="K2370" t="s">
        <v>17</v>
      </c>
      <c r="L2370" s="2" t="s">
        <v>18</v>
      </c>
      <c r="M2370" s="3">
        <v>65</v>
      </c>
      <c r="N2370">
        <v>1</v>
      </c>
      <c r="O2370">
        <v>6.5000000000000002E-2</v>
      </c>
      <c r="P2370" s="2" t="s">
        <v>1047</v>
      </c>
      <c r="Q2370" t="s">
        <v>5766</v>
      </c>
      <c r="R2370" t="s">
        <v>1044</v>
      </c>
      <c r="S2370" t="s">
        <v>1781</v>
      </c>
      <c r="T2370" t="s">
        <v>1179</v>
      </c>
      <c r="U2370">
        <v>58.457728715278783</v>
      </c>
      <c r="V2370" t="s">
        <v>1047</v>
      </c>
      <c r="W2370" t="s">
        <v>1047</v>
      </c>
    </row>
    <row r="2371" spans="1:23" x14ac:dyDescent="0.3">
      <c r="A2371" t="s">
        <v>1036</v>
      </c>
      <c r="B2371" t="s">
        <v>696</v>
      </c>
      <c r="C2371" t="s">
        <v>696</v>
      </c>
      <c r="D2371">
        <v>58999</v>
      </c>
      <c r="E2371" t="s">
        <v>9194</v>
      </c>
      <c r="F2371" t="s">
        <v>7442</v>
      </c>
      <c r="G2371" s="1" t="s">
        <v>5268</v>
      </c>
      <c r="H2371">
        <v>45811.369046921303</v>
      </c>
      <c r="I2371" t="s">
        <v>9195</v>
      </c>
      <c r="J2371">
        <v>80</v>
      </c>
      <c r="K2371" t="s">
        <v>17</v>
      </c>
      <c r="L2371" s="2" t="s">
        <v>18</v>
      </c>
      <c r="M2371" s="3">
        <v>102.8</v>
      </c>
      <c r="N2371">
        <v>1</v>
      </c>
      <c r="O2371">
        <v>0.1028</v>
      </c>
      <c r="P2371" s="2" t="s">
        <v>2521</v>
      </c>
      <c r="Q2371" t="s">
        <v>5766</v>
      </c>
      <c r="R2371" t="s">
        <v>1044</v>
      </c>
      <c r="S2371" t="s">
        <v>1781</v>
      </c>
      <c r="T2371" t="s">
        <v>2411</v>
      </c>
      <c r="U2371">
        <v>6.3974035648134313</v>
      </c>
      <c r="V2371" t="s">
        <v>1047</v>
      </c>
      <c r="W2371" t="s">
        <v>1047</v>
      </c>
    </row>
    <row r="2372" spans="1:23" x14ac:dyDescent="0.3">
      <c r="A2372" t="s">
        <v>1036</v>
      </c>
      <c r="B2372" t="s">
        <v>873</v>
      </c>
      <c r="C2372" t="s">
        <v>873</v>
      </c>
      <c r="D2372">
        <v>60294</v>
      </c>
      <c r="E2372" t="s">
        <v>9196</v>
      </c>
      <c r="F2372" t="s">
        <v>8307</v>
      </c>
      <c r="G2372" s="1" t="s">
        <v>9197</v>
      </c>
      <c r="H2372">
        <v>45811.363165011571</v>
      </c>
      <c r="I2372" t="s">
        <v>9198</v>
      </c>
      <c r="J2372">
        <v>80</v>
      </c>
      <c r="K2372" t="s">
        <v>17</v>
      </c>
      <c r="L2372" s="2" t="s">
        <v>18</v>
      </c>
      <c r="M2372" s="3">
        <v>113.8</v>
      </c>
      <c r="N2372">
        <v>1</v>
      </c>
      <c r="O2372">
        <v>0.1138</v>
      </c>
      <c r="P2372" s="2" t="s">
        <v>5770</v>
      </c>
      <c r="Q2372" t="s">
        <v>5766</v>
      </c>
      <c r="R2372" t="s">
        <v>1044</v>
      </c>
      <c r="S2372" t="s">
        <v>1781</v>
      </c>
      <c r="T2372" t="s">
        <v>2411</v>
      </c>
      <c r="U2372">
        <v>6.0496528356452464</v>
      </c>
      <c r="V2372" t="s">
        <v>1047</v>
      </c>
      <c r="W2372" t="s">
        <v>1047</v>
      </c>
    </row>
    <row r="2373" spans="1:23" x14ac:dyDescent="0.3">
      <c r="A2373" t="s">
        <v>1036</v>
      </c>
      <c r="B2373" t="s">
        <v>800</v>
      </c>
      <c r="C2373" t="s">
        <v>800</v>
      </c>
      <c r="D2373">
        <v>59118</v>
      </c>
      <c r="E2373" t="s">
        <v>9199</v>
      </c>
      <c r="F2373" t="s">
        <v>8329</v>
      </c>
      <c r="G2373" s="1" t="s">
        <v>9200</v>
      </c>
      <c r="H2373">
        <v>45811.327671597217</v>
      </c>
      <c r="I2373" t="s">
        <v>9201</v>
      </c>
      <c r="J2373">
        <v>80</v>
      </c>
      <c r="K2373" t="s">
        <v>17</v>
      </c>
      <c r="L2373" s="2" t="s">
        <v>18</v>
      </c>
      <c r="M2373" s="3">
        <v>43.8</v>
      </c>
      <c r="N2373">
        <v>1</v>
      </c>
      <c r="O2373">
        <v>4.3799999999999999E-2</v>
      </c>
      <c r="P2373" s="2" t="s">
        <v>1047</v>
      </c>
      <c r="Q2373" t="s">
        <v>5766</v>
      </c>
      <c r="R2373" t="s">
        <v>1044</v>
      </c>
      <c r="S2373" t="s">
        <v>1781</v>
      </c>
      <c r="T2373" t="s">
        <v>2411</v>
      </c>
      <c r="U2373">
        <v>6.5416261805512477</v>
      </c>
      <c r="V2373" t="s">
        <v>1047</v>
      </c>
      <c r="W2373" t="s">
        <v>1047</v>
      </c>
    </row>
    <row r="2374" spans="1:23" x14ac:dyDescent="0.3">
      <c r="A2374" t="s">
        <v>1036</v>
      </c>
      <c r="B2374" t="s">
        <v>800</v>
      </c>
      <c r="C2374" t="s">
        <v>800</v>
      </c>
      <c r="D2374">
        <v>59566</v>
      </c>
      <c r="E2374" t="s">
        <v>9202</v>
      </c>
      <c r="F2374" t="s">
        <v>7445</v>
      </c>
      <c r="G2374" s="1" t="s">
        <v>9203</v>
      </c>
      <c r="H2374">
        <v>45811.322941620369</v>
      </c>
      <c r="I2374" t="s">
        <v>9204</v>
      </c>
      <c r="J2374">
        <v>80</v>
      </c>
      <c r="K2374" t="s">
        <v>17</v>
      </c>
      <c r="L2374" s="2" t="s">
        <v>18</v>
      </c>
      <c r="M2374" s="3">
        <v>43.8</v>
      </c>
      <c r="N2374">
        <v>1</v>
      </c>
      <c r="O2374">
        <v>4.3799999999999999E-2</v>
      </c>
      <c r="P2374" s="2" t="s">
        <v>1047</v>
      </c>
      <c r="Q2374" t="s">
        <v>5766</v>
      </c>
      <c r="R2374" t="s">
        <v>1044</v>
      </c>
      <c r="S2374" t="s">
        <v>1781</v>
      </c>
      <c r="T2374" t="s">
        <v>2411</v>
      </c>
      <c r="U2374">
        <v>6.3083360069431356</v>
      </c>
      <c r="V2374" t="s">
        <v>1047</v>
      </c>
      <c r="W2374" t="s">
        <v>1047</v>
      </c>
    </row>
    <row r="2375" spans="1:23" x14ac:dyDescent="0.3">
      <c r="A2375" t="s">
        <v>1036</v>
      </c>
      <c r="B2375" t="s">
        <v>800</v>
      </c>
      <c r="C2375" t="s">
        <v>800</v>
      </c>
      <c r="D2375">
        <v>59118</v>
      </c>
      <c r="E2375" t="s">
        <v>9205</v>
      </c>
      <c r="F2375" t="s">
        <v>7442</v>
      </c>
      <c r="G2375" s="1" t="s">
        <v>7243</v>
      </c>
      <c r="H2375">
        <v>45811.321302372693</v>
      </c>
      <c r="I2375" t="s">
        <v>9206</v>
      </c>
      <c r="J2375">
        <v>80</v>
      </c>
      <c r="K2375" t="s">
        <v>17</v>
      </c>
      <c r="L2375" s="2" t="s">
        <v>18</v>
      </c>
      <c r="M2375" s="3">
        <v>43.8</v>
      </c>
      <c r="N2375">
        <v>1</v>
      </c>
      <c r="O2375">
        <v>4.3799999999999999E-2</v>
      </c>
      <c r="P2375" s="2" t="s">
        <v>1047</v>
      </c>
      <c r="Q2375" t="s">
        <v>5766</v>
      </c>
      <c r="R2375" t="s">
        <v>1044</v>
      </c>
      <c r="S2375" t="s">
        <v>1781</v>
      </c>
      <c r="T2375" t="s">
        <v>2411</v>
      </c>
      <c r="U2375">
        <v>6.4380649421291318</v>
      </c>
      <c r="V2375" t="s">
        <v>1047</v>
      </c>
      <c r="W2375" t="s">
        <v>1047</v>
      </c>
    </row>
    <row r="2376" spans="1:23" x14ac:dyDescent="0.3">
      <c r="A2376" t="s">
        <v>1036</v>
      </c>
      <c r="B2376" t="s">
        <v>800</v>
      </c>
      <c r="C2376" t="s">
        <v>800</v>
      </c>
      <c r="D2376">
        <v>59118</v>
      </c>
      <c r="E2376" t="s">
        <v>9207</v>
      </c>
      <c r="F2376" t="s">
        <v>7442</v>
      </c>
      <c r="G2376" s="1" t="s">
        <v>9208</v>
      </c>
      <c r="H2376">
        <v>45811.319159942133</v>
      </c>
      <c r="I2376" t="s">
        <v>9209</v>
      </c>
      <c r="J2376">
        <v>80</v>
      </c>
      <c r="K2376" t="s">
        <v>17</v>
      </c>
      <c r="L2376" s="2" t="s">
        <v>18</v>
      </c>
      <c r="M2376" s="3">
        <v>43.8</v>
      </c>
      <c r="N2376">
        <v>1</v>
      </c>
      <c r="O2376">
        <v>4.3799999999999999E-2</v>
      </c>
      <c r="P2376" s="2" t="s">
        <v>1047</v>
      </c>
      <c r="Q2376" t="s">
        <v>5766</v>
      </c>
      <c r="R2376" t="s">
        <v>1044</v>
      </c>
      <c r="S2376" t="s">
        <v>1781</v>
      </c>
      <c r="T2376" t="s">
        <v>2411</v>
      </c>
      <c r="U2376">
        <v>6.4385339120344733</v>
      </c>
      <c r="V2376" t="s">
        <v>1047</v>
      </c>
      <c r="W2376" t="s">
        <v>1047</v>
      </c>
    </row>
    <row r="2377" spans="1:23" x14ac:dyDescent="0.3">
      <c r="A2377" t="s">
        <v>1036</v>
      </c>
      <c r="B2377" t="s">
        <v>172</v>
      </c>
      <c r="C2377" t="s">
        <v>172</v>
      </c>
      <c r="D2377">
        <v>58438</v>
      </c>
      <c r="E2377" t="s">
        <v>9210</v>
      </c>
      <c r="F2377" t="s">
        <v>8329</v>
      </c>
      <c r="G2377" s="1" t="s">
        <v>9211</v>
      </c>
      <c r="H2377">
        <v>45811.274797488433</v>
      </c>
      <c r="I2377" t="s">
        <v>9212</v>
      </c>
      <c r="J2377">
        <v>80</v>
      </c>
      <c r="K2377" t="s">
        <v>17</v>
      </c>
      <c r="L2377" s="2" t="s">
        <v>18</v>
      </c>
      <c r="M2377" s="3">
        <v>54.7</v>
      </c>
      <c r="N2377">
        <v>1</v>
      </c>
      <c r="O2377">
        <v>5.4700000000000013E-2</v>
      </c>
      <c r="P2377" s="2" t="s">
        <v>1752</v>
      </c>
      <c r="Q2377" t="s">
        <v>8188</v>
      </c>
      <c r="R2377" t="s">
        <v>1044</v>
      </c>
      <c r="S2377" t="s">
        <v>1781</v>
      </c>
      <c r="T2377" t="s">
        <v>2411</v>
      </c>
      <c r="U2377">
        <v>6.527064444446296</v>
      </c>
      <c r="V2377" t="s">
        <v>1047</v>
      </c>
      <c r="W2377" t="s">
        <v>1047</v>
      </c>
    </row>
    <row r="2378" spans="1:23" x14ac:dyDescent="0.3">
      <c r="A2378" t="s">
        <v>1036</v>
      </c>
      <c r="B2378" t="s">
        <v>351</v>
      </c>
      <c r="C2378" t="s">
        <v>351</v>
      </c>
      <c r="D2378">
        <v>61037</v>
      </c>
      <c r="E2378" t="s">
        <v>9213</v>
      </c>
      <c r="F2378" t="s">
        <v>5735</v>
      </c>
      <c r="G2378" s="1" t="s">
        <v>7277</v>
      </c>
      <c r="H2378">
        <v>45811.27102699074</v>
      </c>
      <c r="I2378" t="s">
        <v>9214</v>
      </c>
      <c r="J2378">
        <v>80</v>
      </c>
      <c r="K2378" t="s">
        <v>17</v>
      </c>
      <c r="L2378" s="2" t="s">
        <v>18</v>
      </c>
      <c r="M2378" s="3">
        <v>77.8</v>
      </c>
      <c r="N2378">
        <v>1</v>
      </c>
      <c r="O2378">
        <v>7.7799999999999994E-2</v>
      </c>
      <c r="P2378" s="2" t="s">
        <v>1246</v>
      </c>
      <c r="Q2378" t="s">
        <v>8188</v>
      </c>
      <c r="R2378" t="s">
        <v>1044</v>
      </c>
      <c r="S2378" t="s">
        <v>1781</v>
      </c>
      <c r="T2378" t="s">
        <v>2117</v>
      </c>
      <c r="U2378">
        <v>8.2618771990746609</v>
      </c>
      <c r="V2378" t="s">
        <v>1047</v>
      </c>
      <c r="W2378" t="s">
        <v>1047</v>
      </c>
    </row>
    <row r="2379" spans="1:23" x14ac:dyDescent="0.3">
      <c r="A2379" t="s">
        <v>1036</v>
      </c>
      <c r="B2379" t="s">
        <v>1011</v>
      </c>
      <c r="C2379" t="s">
        <v>1011</v>
      </c>
      <c r="D2379">
        <v>61224</v>
      </c>
      <c r="E2379" t="s">
        <v>9215</v>
      </c>
      <c r="F2379" t="s">
        <v>2407</v>
      </c>
      <c r="G2379" s="1" t="s">
        <v>9216</v>
      </c>
      <c r="H2379">
        <v>45811.257764895832</v>
      </c>
      <c r="I2379" t="s">
        <v>9217</v>
      </c>
      <c r="J2379">
        <v>80</v>
      </c>
      <c r="K2379" t="s">
        <v>17</v>
      </c>
      <c r="L2379" s="2" t="s">
        <v>18</v>
      </c>
      <c r="M2379" s="3">
        <v>69</v>
      </c>
      <c r="N2379">
        <v>1</v>
      </c>
      <c r="O2379">
        <v>6.9000000000000006E-2</v>
      </c>
      <c r="P2379" s="2" t="s">
        <v>1047</v>
      </c>
      <c r="Q2379" t="s">
        <v>8188</v>
      </c>
      <c r="R2379" t="s">
        <v>1044</v>
      </c>
      <c r="S2379" t="s">
        <v>1781</v>
      </c>
      <c r="T2379" t="s">
        <v>2411</v>
      </c>
      <c r="U2379">
        <v>6.520476631943894</v>
      </c>
      <c r="V2379" t="s">
        <v>1047</v>
      </c>
      <c r="W2379" t="s">
        <v>1047</v>
      </c>
    </row>
    <row r="2380" spans="1:23" x14ac:dyDescent="0.3">
      <c r="A2380" t="s">
        <v>1036</v>
      </c>
      <c r="B2380" t="s">
        <v>1011</v>
      </c>
      <c r="C2380" t="s">
        <v>1011</v>
      </c>
      <c r="D2380">
        <v>61224</v>
      </c>
      <c r="E2380" t="s">
        <v>9218</v>
      </c>
      <c r="F2380" t="s">
        <v>8329</v>
      </c>
      <c r="G2380" s="1" t="s">
        <v>9219</v>
      </c>
      <c r="H2380">
        <v>45811.255371932872</v>
      </c>
      <c r="I2380" t="s">
        <v>9220</v>
      </c>
      <c r="J2380">
        <v>80</v>
      </c>
      <c r="K2380" t="s">
        <v>17</v>
      </c>
      <c r="L2380" s="2" t="s">
        <v>18</v>
      </c>
      <c r="M2380" s="3">
        <v>69</v>
      </c>
      <c r="N2380">
        <v>1</v>
      </c>
      <c r="O2380">
        <v>6.9000000000000006E-2</v>
      </c>
      <c r="P2380" s="2" t="s">
        <v>1047</v>
      </c>
      <c r="Q2380" t="s">
        <v>8188</v>
      </c>
      <c r="R2380" t="s">
        <v>1044</v>
      </c>
      <c r="S2380" t="s">
        <v>1781</v>
      </c>
      <c r="T2380" t="s">
        <v>2411</v>
      </c>
      <c r="U2380">
        <v>6.5703408912013401</v>
      </c>
      <c r="V2380" t="s">
        <v>1047</v>
      </c>
      <c r="W2380" t="s">
        <v>1047</v>
      </c>
    </row>
    <row r="2381" spans="1:23" x14ac:dyDescent="0.3">
      <c r="A2381" t="s">
        <v>1036</v>
      </c>
      <c r="B2381" t="s">
        <v>1011</v>
      </c>
      <c r="C2381" t="s">
        <v>1011</v>
      </c>
      <c r="D2381">
        <v>61224</v>
      </c>
      <c r="E2381" t="s">
        <v>9221</v>
      </c>
      <c r="F2381" t="s">
        <v>2407</v>
      </c>
      <c r="G2381" s="1" t="s">
        <v>7229</v>
      </c>
      <c r="H2381">
        <v>45811.254992696762</v>
      </c>
      <c r="I2381" t="s">
        <v>9222</v>
      </c>
      <c r="J2381">
        <v>80</v>
      </c>
      <c r="K2381" t="s">
        <v>17</v>
      </c>
      <c r="L2381" s="2" t="s">
        <v>18</v>
      </c>
      <c r="M2381" s="3">
        <v>69</v>
      </c>
      <c r="N2381">
        <v>1</v>
      </c>
      <c r="O2381">
        <v>6.9000000000000006E-2</v>
      </c>
      <c r="P2381" s="2" t="s">
        <v>1047</v>
      </c>
      <c r="Q2381" t="s">
        <v>8188</v>
      </c>
      <c r="R2381" t="s">
        <v>1044</v>
      </c>
      <c r="S2381" t="s">
        <v>1781</v>
      </c>
      <c r="T2381" t="s">
        <v>2411</v>
      </c>
      <c r="U2381">
        <v>6.4636593518516747</v>
      </c>
      <c r="V2381" t="s">
        <v>1047</v>
      </c>
      <c r="W2381" t="s">
        <v>1047</v>
      </c>
    </row>
    <row r="2382" spans="1:23" x14ac:dyDescent="0.3">
      <c r="A2382" t="s">
        <v>1036</v>
      </c>
      <c r="B2382" t="s">
        <v>1010</v>
      </c>
      <c r="C2382" t="s">
        <v>1010</v>
      </c>
      <c r="D2382">
        <v>60336</v>
      </c>
      <c r="E2382" t="s">
        <v>9223</v>
      </c>
      <c r="F2382" t="s">
        <v>2407</v>
      </c>
      <c r="G2382" s="1" t="s">
        <v>8810</v>
      </c>
      <c r="H2382">
        <v>45811.254548472221</v>
      </c>
      <c r="I2382" t="s">
        <v>9224</v>
      </c>
      <c r="J2382">
        <v>80</v>
      </c>
      <c r="K2382" t="s">
        <v>17</v>
      </c>
      <c r="L2382" s="2" t="s">
        <v>18</v>
      </c>
      <c r="M2382" s="3">
        <v>58.13</v>
      </c>
      <c r="N2382">
        <v>1</v>
      </c>
      <c r="O2382">
        <v>5.8130000000000001E-2</v>
      </c>
      <c r="P2382" s="2" t="s">
        <v>1047</v>
      </c>
      <c r="Q2382" t="s">
        <v>8188</v>
      </c>
      <c r="R2382" t="s">
        <v>1044</v>
      </c>
      <c r="S2382" t="s">
        <v>1781</v>
      </c>
      <c r="T2382" t="s">
        <v>2411</v>
      </c>
      <c r="U2382">
        <v>6.0512719791659038</v>
      </c>
      <c r="V2382" t="s">
        <v>1047</v>
      </c>
      <c r="W2382" t="s">
        <v>1047</v>
      </c>
    </row>
    <row r="2383" spans="1:23" x14ac:dyDescent="0.3">
      <c r="A2383" t="s">
        <v>1036</v>
      </c>
      <c r="B2383" t="s">
        <v>696</v>
      </c>
      <c r="C2383" t="s">
        <v>696</v>
      </c>
      <c r="D2383">
        <v>58999</v>
      </c>
      <c r="E2383" t="s">
        <v>9225</v>
      </c>
      <c r="F2383" t="s">
        <v>8329</v>
      </c>
      <c r="G2383" s="1" t="s">
        <v>2401</v>
      </c>
      <c r="H2383">
        <v>45811.21845479167</v>
      </c>
      <c r="I2383" t="s">
        <v>9226</v>
      </c>
      <c r="J2383">
        <v>80</v>
      </c>
      <c r="K2383" t="s">
        <v>17</v>
      </c>
      <c r="L2383" s="2" t="s">
        <v>18</v>
      </c>
      <c r="M2383" s="3">
        <v>102.8</v>
      </c>
      <c r="N2383">
        <v>1</v>
      </c>
      <c r="O2383">
        <v>0.1028</v>
      </c>
      <c r="P2383" s="2" t="s">
        <v>2521</v>
      </c>
      <c r="Q2383" t="s">
        <v>8188</v>
      </c>
      <c r="R2383" t="s">
        <v>1044</v>
      </c>
      <c r="S2383" t="s">
        <v>1781</v>
      </c>
      <c r="T2383" t="s">
        <v>2411</v>
      </c>
      <c r="U2383">
        <v>6.6052493981478619</v>
      </c>
      <c r="V2383" t="s">
        <v>1047</v>
      </c>
      <c r="W2383" t="s">
        <v>1047</v>
      </c>
    </row>
    <row r="2384" spans="1:23" x14ac:dyDescent="0.3">
      <c r="A2384" t="s">
        <v>1036</v>
      </c>
      <c r="B2384" t="s">
        <v>101</v>
      </c>
      <c r="C2384" t="s">
        <v>101</v>
      </c>
      <c r="D2384">
        <v>60949</v>
      </c>
      <c r="E2384" t="s">
        <v>9227</v>
      </c>
      <c r="F2384" t="s">
        <v>5735</v>
      </c>
      <c r="G2384" s="1" t="s">
        <v>2824</v>
      </c>
      <c r="H2384">
        <v>45811.214999999997</v>
      </c>
      <c r="I2384" t="s">
        <v>9228</v>
      </c>
      <c r="J2384">
        <v>80</v>
      </c>
      <c r="K2384" t="s">
        <v>17</v>
      </c>
      <c r="L2384" s="2" t="s">
        <v>18</v>
      </c>
      <c r="M2384" s="3">
        <v>294.7</v>
      </c>
      <c r="N2384">
        <v>1</v>
      </c>
      <c r="O2384">
        <v>0.29470000000000002</v>
      </c>
      <c r="P2384" s="2" t="s">
        <v>2116</v>
      </c>
      <c r="Q2384" t="s">
        <v>8188</v>
      </c>
      <c r="R2384" t="s">
        <v>1044</v>
      </c>
      <c r="S2384" t="s">
        <v>1781</v>
      </c>
      <c r="T2384" t="s">
        <v>2117</v>
      </c>
      <c r="U2384">
        <v>8.2611709259217605</v>
      </c>
      <c r="V2384" t="s">
        <v>1047</v>
      </c>
      <c r="W2384" t="s">
        <v>1047</v>
      </c>
    </row>
    <row r="2385" spans="1:23" x14ac:dyDescent="0.3">
      <c r="A2385" t="s">
        <v>1036</v>
      </c>
      <c r="B2385" t="s">
        <v>572</v>
      </c>
      <c r="C2385" t="s">
        <v>572</v>
      </c>
      <c r="D2385">
        <v>52991</v>
      </c>
      <c r="E2385" t="s">
        <v>9229</v>
      </c>
      <c r="F2385" t="s">
        <v>9022</v>
      </c>
      <c r="G2385" s="1" t="s">
        <v>5373</v>
      </c>
      <c r="H2385">
        <v>45811.175626388889</v>
      </c>
      <c r="I2385" t="s">
        <v>9230</v>
      </c>
      <c r="J2385">
        <v>80</v>
      </c>
      <c r="K2385" t="s">
        <v>17</v>
      </c>
      <c r="L2385" s="2" t="s">
        <v>18</v>
      </c>
      <c r="M2385" s="3">
        <v>72.599999999999994</v>
      </c>
      <c r="N2385">
        <v>1</v>
      </c>
      <c r="O2385">
        <v>7.2599999999999998E-2</v>
      </c>
      <c r="P2385" s="2" t="s">
        <v>1802</v>
      </c>
      <c r="Q2385" t="s">
        <v>8188</v>
      </c>
      <c r="R2385" t="s">
        <v>1044</v>
      </c>
      <c r="S2385" t="s">
        <v>1781</v>
      </c>
      <c r="T2385" t="s">
        <v>2411</v>
      </c>
      <c r="U2385">
        <v>6.5840864583296934</v>
      </c>
      <c r="V2385" t="s">
        <v>1047</v>
      </c>
      <c r="W2385" t="s">
        <v>1047</v>
      </c>
    </row>
    <row r="2386" spans="1:23" x14ac:dyDescent="0.3">
      <c r="A2386" t="s">
        <v>1036</v>
      </c>
      <c r="B2386" t="s">
        <v>572</v>
      </c>
      <c r="C2386" t="s">
        <v>572</v>
      </c>
      <c r="D2386">
        <v>52991</v>
      </c>
      <c r="E2386" t="s">
        <v>9231</v>
      </c>
      <c r="F2386" t="s">
        <v>8329</v>
      </c>
      <c r="G2386" s="1" t="s">
        <v>4804</v>
      </c>
      <c r="H2386">
        <v>45811.140188877311</v>
      </c>
      <c r="I2386" t="s">
        <v>9232</v>
      </c>
      <c r="J2386">
        <v>80</v>
      </c>
      <c r="K2386" t="s">
        <v>17</v>
      </c>
      <c r="L2386" s="2" t="s">
        <v>18</v>
      </c>
      <c r="M2386" s="3">
        <v>72.599999999999994</v>
      </c>
      <c r="N2386">
        <v>1</v>
      </c>
      <c r="O2386">
        <v>7.2599999999999998E-2</v>
      </c>
      <c r="P2386" s="2" t="s">
        <v>1802</v>
      </c>
      <c r="Q2386" t="s">
        <v>8188</v>
      </c>
      <c r="R2386" t="s">
        <v>1044</v>
      </c>
      <c r="S2386" t="s">
        <v>1781</v>
      </c>
      <c r="T2386" t="s">
        <v>2411</v>
      </c>
      <c r="U2386">
        <v>6.5424543287081178</v>
      </c>
      <c r="V2386" t="s">
        <v>1047</v>
      </c>
      <c r="W2386" t="s">
        <v>1047</v>
      </c>
    </row>
    <row r="2387" spans="1:23" x14ac:dyDescent="0.3">
      <c r="A2387" t="s">
        <v>1036</v>
      </c>
      <c r="B2387" t="s">
        <v>101</v>
      </c>
      <c r="C2387" t="s">
        <v>101</v>
      </c>
      <c r="D2387">
        <v>60949</v>
      </c>
      <c r="E2387" t="s">
        <v>9233</v>
      </c>
      <c r="F2387" t="s">
        <v>9234</v>
      </c>
      <c r="G2387" s="1" t="s">
        <v>9235</v>
      </c>
      <c r="H2387">
        <v>45811.134700787043</v>
      </c>
      <c r="I2387" t="s">
        <v>9236</v>
      </c>
      <c r="J2387">
        <v>80</v>
      </c>
      <c r="K2387" t="s">
        <v>17</v>
      </c>
      <c r="L2387" s="2" t="s">
        <v>18</v>
      </c>
      <c r="M2387" s="3">
        <v>294.7</v>
      </c>
      <c r="N2387">
        <v>1</v>
      </c>
      <c r="O2387">
        <v>0.29470000000000002</v>
      </c>
      <c r="P2387" s="2" t="s">
        <v>2116</v>
      </c>
      <c r="Q2387" t="s">
        <v>8188</v>
      </c>
      <c r="R2387" t="s">
        <v>1044</v>
      </c>
      <c r="S2387" t="s">
        <v>1781</v>
      </c>
      <c r="T2387" t="s">
        <v>2117</v>
      </c>
      <c r="U2387">
        <v>8.8173028356468421</v>
      </c>
      <c r="V2387" t="s">
        <v>1047</v>
      </c>
      <c r="W2387" t="s">
        <v>1047</v>
      </c>
    </row>
    <row r="2388" spans="1:23" x14ac:dyDescent="0.3">
      <c r="A2388" t="s">
        <v>1036</v>
      </c>
      <c r="B2388" t="s">
        <v>696</v>
      </c>
      <c r="C2388" t="s">
        <v>696</v>
      </c>
      <c r="D2388">
        <v>58999</v>
      </c>
      <c r="E2388" t="s">
        <v>9237</v>
      </c>
      <c r="F2388" t="s">
        <v>8329</v>
      </c>
      <c r="G2388" s="1" t="s">
        <v>4983</v>
      </c>
      <c r="H2388">
        <v>45811.110960034734</v>
      </c>
      <c r="I2388" t="s">
        <v>9238</v>
      </c>
      <c r="J2388">
        <v>80</v>
      </c>
      <c r="K2388" t="s">
        <v>17</v>
      </c>
      <c r="L2388" s="2" t="s">
        <v>18</v>
      </c>
      <c r="M2388" s="3">
        <v>102.8</v>
      </c>
      <c r="N2388">
        <v>1</v>
      </c>
      <c r="O2388">
        <v>0.1028</v>
      </c>
      <c r="P2388" s="2" t="s">
        <v>2521</v>
      </c>
      <c r="Q2388" t="s">
        <v>8188</v>
      </c>
      <c r="R2388" t="s">
        <v>1044</v>
      </c>
      <c r="S2388" t="s">
        <v>1781</v>
      </c>
      <c r="T2388" t="s">
        <v>2411</v>
      </c>
      <c r="U2388">
        <v>6.551356608797505</v>
      </c>
      <c r="V2388" t="s">
        <v>1047</v>
      </c>
      <c r="W2388" t="s">
        <v>1047</v>
      </c>
    </row>
    <row r="2389" spans="1:23" x14ac:dyDescent="0.3">
      <c r="A2389" t="s">
        <v>1036</v>
      </c>
      <c r="B2389" t="s">
        <v>172</v>
      </c>
      <c r="C2389" t="s">
        <v>172</v>
      </c>
      <c r="D2389">
        <v>58438</v>
      </c>
      <c r="E2389" t="s">
        <v>9239</v>
      </c>
      <c r="F2389" t="s">
        <v>9022</v>
      </c>
      <c r="G2389" s="1" t="s">
        <v>9240</v>
      </c>
      <c r="H2389">
        <v>45811.085186759257</v>
      </c>
      <c r="I2389" t="s">
        <v>9241</v>
      </c>
      <c r="J2389">
        <v>80</v>
      </c>
      <c r="K2389" t="s">
        <v>17</v>
      </c>
      <c r="L2389" s="2" t="s">
        <v>18</v>
      </c>
      <c r="M2389" s="3">
        <v>54.7</v>
      </c>
      <c r="N2389">
        <v>1</v>
      </c>
      <c r="O2389">
        <v>5.4700000000000013E-2</v>
      </c>
      <c r="P2389" s="2" t="s">
        <v>1752</v>
      </c>
      <c r="Q2389" t="s">
        <v>8188</v>
      </c>
      <c r="R2389" t="s">
        <v>1044</v>
      </c>
      <c r="S2389" t="s">
        <v>1781</v>
      </c>
      <c r="T2389" t="s">
        <v>2411</v>
      </c>
      <c r="U2389">
        <v>6.6782058333337764</v>
      </c>
      <c r="V2389" t="s">
        <v>1047</v>
      </c>
      <c r="W2389" t="s">
        <v>1047</v>
      </c>
    </row>
    <row r="2390" spans="1:23" x14ac:dyDescent="0.3">
      <c r="A2390" t="s">
        <v>1036</v>
      </c>
      <c r="B2390" t="s">
        <v>800</v>
      </c>
      <c r="C2390" t="s">
        <v>800</v>
      </c>
      <c r="D2390">
        <v>59118</v>
      </c>
      <c r="E2390" t="s">
        <v>9242</v>
      </c>
      <c r="F2390" t="s">
        <v>9022</v>
      </c>
      <c r="G2390" s="1" t="s">
        <v>9243</v>
      </c>
      <c r="H2390">
        <v>45811.081824803237</v>
      </c>
      <c r="I2390" t="s">
        <v>9244</v>
      </c>
      <c r="J2390">
        <v>80</v>
      </c>
      <c r="K2390" t="s">
        <v>17</v>
      </c>
      <c r="L2390" s="2" t="s">
        <v>18</v>
      </c>
      <c r="M2390" s="3">
        <v>43.8</v>
      </c>
      <c r="N2390">
        <v>1</v>
      </c>
      <c r="O2390">
        <v>4.3799999999999999E-2</v>
      </c>
      <c r="P2390" s="2" t="s">
        <v>1047</v>
      </c>
      <c r="Q2390" t="s">
        <v>8188</v>
      </c>
      <c r="R2390" t="s">
        <v>1044</v>
      </c>
      <c r="S2390" t="s">
        <v>1781</v>
      </c>
      <c r="T2390" t="s">
        <v>2411</v>
      </c>
      <c r="U2390">
        <v>6.6448255555587812</v>
      </c>
      <c r="V2390" t="s">
        <v>1047</v>
      </c>
      <c r="W2390" t="s">
        <v>1047</v>
      </c>
    </row>
    <row r="2391" spans="1:23" x14ac:dyDescent="0.3">
      <c r="A2391" t="s">
        <v>1036</v>
      </c>
      <c r="B2391" t="s">
        <v>800</v>
      </c>
      <c r="C2391" t="s">
        <v>800</v>
      </c>
      <c r="D2391">
        <v>59118</v>
      </c>
      <c r="E2391" t="s">
        <v>9245</v>
      </c>
      <c r="F2391" t="s">
        <v>9022</v>
      </c>
      <c r="G2391" s="1" t="s">
        <v>9246</v>
      </c>
      <c r="H2391">
        <v>45811.062323645827</v>
      </c>
      <c r="I2391" t="s">
        <v>9247</v>
      </c>
      <c r="J2391">
        <v>80</v>
      </c>
      <c r="K2391" t="s">
        <v>17</v>
      </c>
      <c r="L2391" s="2" t="s">
        <v>18</v>
      </c>
      <c r="M2391" s="3">
        <v>43.8</v>
      </c>
      <c r="N2391">
        <v>1</v>
      </c>
      <c r="O2391">
        <v>4.3799999999999999E-2</v>
      </c>
      <c r="P2391" s="2" t="s">
        <v>1047</v>
      </c>
      <c r="Q2391" t="s">
        <v>8188</v>
      </c>
      <c r="R2391" t="s">
        <v>1044</v>
      </c>
      <c r="S2391" t="s">
        <v>1781</v>
      </c>
      <c r="T2391" t="s">
        <v>2411</v>
      </c>
      <c r="U2391">
        <v>6.6445176041670493</v>
      </c>
      <c r="V2391" t="s">
        <v>1047</v>
      </c>
      <c r="W2391" t="s">
        <v>1047</v>
      </c>
    </row>
    <row r="2392" spans="1:23" x14ac:dyDescent="0.3">
      <c r="A2392" t="s">
        <v>1036</v>
      </c>
      <c r="B2392" t="s">
        <v>800</v>
      </c>
      <c r="C2392" t="s">
        <v>800</v>
      </c>
      <c r="D2392">
        <v>59118</v>
      </c>
      <c r="E2392" t="s">
        <v>9248</v>
      </c>
      <c r="F2392" t="s">
        <v>6942</v>
      </c>
      <c r="G2392" s="1" t="s">
        <v>9249</v>
      </c>
      <c r="H2392">
        <v>45811.060718761582</v>
      </c>
      <c r="I2392" t="s">
        <v>9250</v>
      </c>
      <c r="J2392">
        <v>80</v>
      </c>
      <c r="K2392" t="s">
        <v>17</v>
      </c>
      <c r="L2392" s="2" t="s">
        <v>18</v>
      </c>
      <c r="M2392" s="3">
        <v>43.8</v>
      </c>
      <c r="N2392">
        <v>1</v>
      </c>
      <c r="O2392">
        <v>4.3799999999999999E-2</v>
      </c>
      <c r="P2392" s="2" t="s">
        <v>1047</v>
      </c>
      <c r="Q2392" t="s">
        <v>8188</v>
      </c>
      <c r="R2392" t="s">
        <v>1044</v>
      </c>
      <c r="S2392" t="s">
        <v>1781</v>
      </c>
      <c r="T2392" t="s">
        <v>2411</v>
      </c>
      <c r="U2392">
        <v>6.5770053240703428</v>
      </c>
      <c r="V2392" t="s">
        <v>1047</v>
      </c>
      <c r="W2392" t="s">
        <v>1047</v>
      </c>
    </row>
    <row r="2393" spans="1:23" x14ac:dyDescent="0.3">
      <c r="A2393" t="s">
        <v>1036</v>
      </c>
      <c r="B2393" t="s">
        <v>800</v>
      </c>
      <c r="C2393" t="s">
        <v>800</v>
      </c>
      <c r="D2393">
        <v>59566</v>
      </c>
      <c r="E2393" t="s">
        <v>9251</v>
      </c>
      <c r="F2393" t="s">
        <v>8357</v>
      </c>
      <c r="G2393" s="1" t="s">
        <v>9252</v>
      </c>
      <c r="H2393">
        <v>45811.04923326389</v>
      </c>
      <c r="I2393" t="s">
        <v>9253</v>
      </c>
      <c r="J2393">
        <v>80</v>
      </c>
      <c r="K2393" t="s">
        <v>17</v>
      </c>
      <c r="L2393" s="2" t="s">
        <v>18</v>
      </c>
      <c r="M2393" s="3">
        <v>43.8</v>
      </c>
      <c r="N2393">
        <v>1</v>
      </c>
      <c r="O2393">
        <v>4.3799999999999999E-2</v>
      </c>
      <c r="P2393" s="2" t="s">
        <v>1047</v>
      </c>
      <c r="Q2393" t="s">
        <v>8188</v>
      </c>
      <c r="R2393" t="s">
        <v>1044</v>
      </c>
      <c r="S2393" t="s">
        <v>1781</v>
      </c>
      <c r="T2393" t="s">
        <v>2510</v>
      </c>
      <c r="U2393">
        <v>9.473123298608698</v>
      </c>
      <c r="V2393" t="s">
        <v>1047</v>
      </c>
      <c r="W2393" t="s">
        <v>1047</v>
      </c>
    </row>
    <row r="2394" spans="1:23" x14ac:dyDescent="0.3">
      <c r="A2394" t="s">
        <v>1036</v>
      </c>
      <c r="B2394" t="s">
        <v>354</v>
      </c>
      <c r="C2394" t="s">
        <v>354</v>
      </c>
      <c r="D2394">
        <v>59862</v>
      </c>
      <c r="E2394" t="s">
        <v>9254</v>
      </c>
      <c r="F2394" t="s">
        <v>9255</v>
      </c>
      <c r="G2394" s="1" t="s">
        <v>6773</v>
      </c>
      <c r="H2394">
        <v>45811.046175127311</v>
      </c>
      <c r="I2394" t="s">
        <v>9256</v>
      </c>
      <c r="J2394">
        <v>80</v>
      </c>
      <c r="K2394" t="s">
        <v>17</v>
      </c>
      <c r="L2394" s="2" t="s">
        <v>18</v>
      </c>
      <c r="M2394" s="3">
        <v>141</v>
      </c>
      <c r="N2394">
        <v>1</v>
      </c>
      <c r="O2394">
        <v>0.14099999999999999</v>
      </c>
      <c r="P2394" s="2" t="s">
        <v>1246</v>
      </c>
      <c r="Q2394" t="s">
        <v>8188</v>
      </c>
      <c r="R2394" t="s">
        <v>1044</v>
      </c>
      <c r="S2394" t="s">
        <v>1781</v>
      </c>
      <c r="T2394" t="s">
        <v>7451</v>
      </c>
      <c r="U2394">
        <v>7.8227424305514432</v>
      </c>
      <c r="V2394" t="s">
        <v>1047</v>
      </c>
      <c r="W2394" t="s">
        <v>1047</v>
      </c>
    </row>
    <row r="2395" spans="1:23" x14ac:dyDescent="0.3">
      <c r="A2395" t="s">
        <v>1036</v>
      </c>
      <c r="B2395" t="s">
        <v>800</v>
      </c>
      <c r="C2395" t="s">
        <v>800</v>
      </c>
      <c r="D2395">
        <v>59566</v>
      </c>
      <c r="E2395" t="s">
        <v>9257</v>
      </c>
      <c r="F2395" t="s">
        <v>5742</v>
      </c>
      <c r="G2395" s="1" t="s">
        <v>9258</v>
      </c>
      <c r="H2395">
        <v>45811.005412384256</v>
      </c>
      <c r="I2395" t="s">
        <v>9259</v>
      </c>
      <c r="J2395">
        <v>80</v>
      </c>
      <c r="K2395" t="s">
        <v>17</v>
      </c>
      <c r="L2395" s="2" t="s">
        <v>18</v>
      </c>
      <c r="M2395" s="3">
        <v>43.8</v>
      </c>
      <c r="N2395">
        <v>1</v>
      </c>
      <c r="O2395">
        <v>4.3799999999999999E-2</v>
      </c>
      <c r="P2395" s="2" t="s">
        <v>1047</v>
      </c>
      <c r="Q2395" t="s">
        <v>8188</v>
      </c>
      <c r="R2395" t="s">
        <v>1044</v>
      </c>
      <c r="S2395" t="s">
        <v>1781</v>
      </c>
      <c r="T2395" t="s">
        <v>2510</v>
      </c>
      <c r="U2395">
        <v>9.4687751620367635</v>
      </c>
      <c r="V2395" t="s">
        <v>1047</v>
      </c>
      <c r="W2395" t="s">
        <v>1047</v>
      </c>
    </row>
    <row r="2396" spans="1:23" x14ac:dyDescent="0.3">
      <c r="A2396" t="s">
        <v>1036</v>
      </c>
      <c r="B2396" t="s">
        <v>572</v>
      </c>
      <c r="C2396" t="s">
        <v>572</v>
      </c>
      <c r="D2396">
        <v>52991</v>
      </c>
      <c r="E2396" t="s">
        <v>9260</v>
      </c>
      <c r="F2396" t="s">
        <v>9022</v>
      </c>
      <c r="G2396" s="1" t="s">
        <v>9261</v>
      </c>
      <c r="H2396">
        <v>45810.991247916667</v>
      </c>
      <c r="I2396" t="s">
        <v>9262</v>
      </c>
      <c r="J2396">
        <v>80</v>
      </c>
      <c r="K2396" t="s">
        <v>17</v>
      </c>
      <c r="L2396" s="2" t="s">
        <v>18</v>
      </c>
      <c r="M2396" s="3">
        <v>72.599999999999994</v>
      </c>
      <c r="N2396">
        <v>1</v>
      </c>
      <c r="O2396">
        <v>7.2599999999999998E-2</v>
      </c>
      <c r="P2396" s="2" t="s">
        <v>1802</v>
      </c>
      <c r="Q2396" t="s">
        <v>8188</v>
      </c>
      <c r="R2396" t="s">
        <v>1044</v>
      </c>
      <c r="S2396" t="s">
        <v>1304</v>
      </c>
      <c r="T2396" t="s">
        <v>2411</v>
      </c>
      <c r="U2396">
        <v>6.6462561805528821</v>
      </c>
      <c r="V2396" t="s">
        <v>1047</v>
      </c>
      <c r="W2396" t="s">
        <v>1047</v>
      </c>
    </row>
    <row r="2397" spans="1:23" x14ac:dyDescent="0.3">
      <c r="A2397" t="s">
        <v>1036</v>
      </c>
      <c r="B2397" t="s">
        <v>1011</v>
      </c>
      <c r="C2397" t="s">
        <v>1011</v>
      </c>
      <c r="D2397">
        <v>61224</v>
      </c>
      <c r="E2397" t="s">
        <v>9263</v>
      </c>
      <c r="F2397" t="s">
        <v>9022</v>
      </c>
      <c r="G2397" s="1" t="s">
        <v>9264</v>
      </c>
      <c r="H2397">
        <v>45810.990025196763</v>
      </c>
      <c r="I2397" t="s">
        <v>9265</v>
      </c>
      <c r="J2397">
        <v>80</v>
      </c>
      <c r="K2397" t="s">
        <v>17</v>
      </c>
      <c r="L2397" s="2" t="s">
        <v>18</v>
      </c>
      <c r="M2397" s="3">
        <v>69</v>
      </c>
      <c r="N2397">
        <v>1</v>
      </c>
      <c r="O2397">
        <v>6.9000000000000006E-2</v>
      </c>
      <c r="P2397" s="2" t="s">
        <v>1047</v>
      </c>
      <c r="Q2397" t="s">
        <v>8206</v>
      </c>
      <c r="R2397" t="s">
        <v>1044</v>
      </c>
      <c r="S2397" t="s">
        <v>1304</v>
      </c>
      <c r="T2397" t="s">
        <v>2411</v>
      </c>
      <c r="U2397">
        <v>6.6677018981499714</v>
      </c>
      <c r="V2397" t="s">
        <v>1047</v>
      </c>
      <c r="W2397" t="s">
        <v>1047</v>
      </c>
    </row>
    <row r="2398" spans="1:23" x14ac:dyDescent="0.3">
      <c r="A2398" t="s">
        <v>1036</v>
      </c>
      <c r="B2398" t="s">
        <v>1011</v>
      </c>
      <c r="C2398" t="s">
        <v>1011</v>
      </c>
      <c r="D2398">
        <v>61224</v>
      </c>
      <c r="E2398" t="s">
        <v>9266</v>
      </c>
      <c r="F2398" t="s">
        <v>9022</v>
      </c>
      <c r="G2398" s="1" t="s">
        <v>9267</v>
      </c>
      <c r="H2398">
        <v>45810.985498668982</v>
      </c>
      <c r="I2398" t="s">
        <v>9268</v>
      </c>
      <c r="J2398">
        <v>80</v>
      </c>
      <c r="K2398" t="s">
        <v>17</v>
      </c>
      <c r="L2398" s="2" t="s">
        <v>18</v>
      </c>
      <c r="M2398" s="3">
        <v>69</v>
      </c>
      <c r="N2398">
        <v>1</v>
      </c>
      <c r="O2398">
        <v>6.9000000000000006E-2</v>
      </c>
      <c r="P2398" s="2" t="s">
        <v>1047</v>
      </c>
      <c r="Q2398" t="s">
        <v>8188</v>
      </c>
      <c r="R2398" t="s">
        <v>1044</v>
      </c>
      <c r="S2398" t="s">
        <v>1304</v>
      </c>
      <c r="T2398" t="s">
        <v>2411</v>
      </c>
      <c r="U2398">
        <v>6.61110885416565</v>
      </c>
      <c r="V2398" t="s">
        <v>1047</v>
      </c>
      <c r="W2398" t="s">
        <v>1047</v>
      </c>
    </row>
    <row r="2399" spans="1:23" x14ac:dyDescent="0.3">
      <c r="A2399" t="s">
        <v>1036</v>
      </c>
      <c r="B2399" t="s">
        <v>172</v>
      </c>
      <c r="C2399" t="s">
        <v>172</v>
      </c>
      <c r="D2399">
        <v>58438</v>
      </c>
      <c r="E2399" t="s">
        <v>9269</v>
      </c>
      <c r="F2399" t="s">
        <v>9022</v>
      </c>
      <c r="G2399" s="1" t="s">
        <v>9270</v>
      </c>
      <c r="H2399">
        <v>45810.982187719907</v>
      </c>
      <c r="I2399" t="s">
        <v>9271</v>
      </c>
      <c r="J2399">
        <v>80</v>
      </c>
      <c r="K2399" t="s">
        <v>17</v>
      </c>
      <c r="L2399" s="2" t="s">
        <v>18</v>
      </c>
      <c r="M2399" s="3">
        <v>54.7</v>
      </c>
      <c r="N2399">
        <v>1</v>
      </c>
      <c r="O2399">
        <v>5.4700000000000013E-2</v>
      </c>
      <c r="P2399" s="2" t="s">
        <v>1752</v>
      </c>
      <c r="Q2399" t="s">
        <v>8188</v>
      </c>
      <c r="R2399" t="s">
        <v>1044</v>
      </c>
      <c r="S2399" t="s">
        <v>1304</v>
      </c>
      <c r="T2399" t="s">
        <v>2411</v>
      </c>
      <c r="U2399">
        <v>6.6243546990735922</v>
      </c>
      <c r="V2399" t="s">
        <v>1047</v>
      </c>
      <c r="W2399" t="s">
        <v>1047</v>
      </c>
    </row>
    <row r="2400" spans="1:23" x14ac:dyDescent="0.3">
      <c r="A2400" t="s">
        <v>1036</v>
      </c>
      <c r="B2400" t="s">
        <v>873</v>
      </c>
      <c r="C2400" t="s">
        <v>873</v>
      </c>
      <c r="D2400">
        <v>60294</v>
      </c>
      <c r="E2400" t="s">
        <v>9272</v>
      </c>
      <c r="F2400" t="s">
        <v>7481</v>
      </c>
      <c r="G2400" s="1" t="s">
        <v>4884</v>
      </c>
      <c r="H2400">
        <v>45810.957252395827</v>
      </c>
      <c r="I2400" t="s">
        <v>9273</v>
      </c>
      <c r="J2400">
        <v>80</v>
      </c>
      <c r="K2400" t="s">
        <v>17</v>
      </c>
      <c r="L2400" s="2" t="s">
        <v>18</v>
      </c>
      <c r="M2400" s="3">
        <v>113.8</v>
      </c>
      <c r="N2400">
        <v>1</v>
      </c>
      <c r="O2400">
        <v>0.1138</v>
      </c>
      <c r="P2400" s="2" t="s">
        <v>5770</v>
      </c>
      <c r="Q2400" t="s">
        <v>8206</v>
      </c>
      <c r="R2400" t="s">
        <v>1044</v>
      </c>
      <c r="S2400" t="s">
        <v>1304</v>
      </c>
      <c r="T2400" t="s">
        <v>1656</v>
      </c>
      <c r="U2400">
        <v>12.06464673610753</v>
      </c>
      <c r="V2400" t="s">
        <v>1047</v>
      </c>
      <c r="W2400" t="s">
        <v>1047</v>
      </c>
    </row>
    <row r="2401" spans="1:23" x14ac:dyDescent="0.3">
      <c r="A2401" t="s">
        <v>1036</v>
      </c>
      <c r="B2401" t="s">
        <v>335</v>
      </c>
      <c r="C2401" t="s">
        <v>335</v>
      </c>
      <c r="D2401">
        <v>61144</v>
      </c>
      <c r="E2401" t="s">
        <v>9274</v>
      </c>
      <c r="F2401" t="s">
        <v>4669</v>
      </c>
      <c r="G2401" s="1" t="s">
        <v>6908</v>
      </c>
      <c r="H2401">
        <v>45810.95362641204</v>
      </c>
      <c r="I2401" t="s">
        <v>9275</v>
      </c>
      <c r="J2401">
        <v>80</v>
      </c>
      <c r="K2401" t="s">
        <v>17</v>
      </c>
      <c r="L2401" s="2" t="s">
        <v>18</v>
      </c>
      <c r="M2401" s="3">
        <v>15.6</v>
      </c>
      <c r="N2401">
        <v>1</v>
      </c>
      <c r="O2401">
        <v>1.5599999999999999E-2</v>
      </c>
      <c r="P2401" s="2" t="s">
        <v>1246</v>
      </c>
      <c r="Q2401" t="s">
        <v>8496</v>
      </c>
      <c r="R2401" t="s">
        <v>1044</v>
      </c>
      <c r="S2401" t="s">
        <v>1304</v>
      </c>
      <c r="T2401" t="s">
        <v>2121</v>
      </c>
      <c r="U2401">
        <v>10.81723182870337</v>
      </c>
      <c r="V2401" t="s">
        <v>1047</v>
      </c>
      <c r="W2401" t="s">
        <v>1047</v>
      </c>
    </row>
    <row r="2402" spans="1:23" x14ac:dyDescent="0.3">
      <c r="A2402" t="s">
        <v>1036</v>
      </c>
      <c r="B2402" t="s">
        <v>345</v>
      </c>
      <c r="C2402" t="s">
        <v>345</v>
      </c>
      <c r="D2402">
        <v>59736</v>
      </c>
      <c r="E2402" t="s">
        <v>9276</v>
      </c>
      <c r="F2402" t="s">
        <v>1784</v>
      </c>
      <c r="G2402" s="1" t="s">
        <v>9011</v>
      </c>
      <c r="H2402">
        <v>45810.952876550917</v>
      </c>
      <c r="I2402" t="s">
        <v>9277</v>
      </c>
      <c r="J2402">
        <v>80</v>
      </c>
      <c r="K2402" t="s">
        <v>17</v>
      </c>
      <c r="L2402" s="2" t="s">
        <v>18</v>
      </c>
      <c r="M2402" s="3">
        <v>16.8</v>
      </c>
      <c r="N2402">
        <v>1</v>
      </c>
      <c r="O2402">
        <v>1.6799999999999999E-2</v>
      </c>
      <c r="P2402" s="2" t="s">
        <v>1246</v>
      </c>
      <c r="Q2402" t="s">
        <v>8496</v>
      </c>
      <c r="R2402" t="s">
        <v>1044</v>
      </c>
      <c r="S2402" t="s">
        <v>1304</v>
      </c>
      <c r="T2402" t="s">
        <v>2121</v>
      </c>
      <c r="U2402">
        <v>10.321262106481299</v>
      </c>
      <c r="V2402" t="s">
        <v>1047</v>
      </c>
      <c r="W2402" t="s">
        <v>1047</v>
      </c>
    </row>
    <row r="2403" spans="1:23" x14ac:dyDescent="0.3">
      <c r="A2403" t="s">
        <v>1036</v>
      </c>
      <c r="B2403" t="s">
        <v>967</v>
      </c>
      <c r="C2403" t="s">
        <v>967</v>
      </c>
      <c r="D2403">
        <v>59781</v>
      </c>
      <c r="E2403" t="s">
        <v>9278</v>
      </c>
      <c r="F2403" t="s">
        <v>9279</v>
      </c>
      <c r="G2403" s="1" t="s">
        <v>1244</v>
      </c>
      <c r="H2403">
        <v>45810.922725601849</v>
      </c>
      <c r="I2403" t="s">
        <v>9280</v>
      </c>
      <c r="J2403">
        <v>80</v>
      </c>
      <c r="K2403" t="s">
        <v>17</v>
      </c>
      <c r="L2403" s="2" t="s">
        <v>18</v>
      </c>
      <c r="M2403" s="3">
        <v>138</v>
      </c>
      <c r="N2403">
        <v>1</v>
      </c>
      <c r="O2403">
        <v>0.13800000000000001</v>
      </c>
      <c r="P2403" s="2" t="s">
        <v>1236</v>
      </c>
      <c r="Q2403" t="s">
        <v>8496</v>
      </c>
      <c r="R2403" t="s">
        <v>1044</v>
      </c>
      <c r="S2403" t="s">
        <v>1304</v>
      </c>
      <c r="T2403" t="s">
        <v>1594</v>
      </c>
      <c r="U2403">
        <v>16.116232395834231</v>
      </c>
      <c r="V2403" t="s">
        <v>1047</v>
      </c>
      <c r="W2403" t="s">
        <v>1047</v>
      </c>
    </row>
    <row r="2404" spans="1:23" x14ac:dyDescent="0.3">
      <c r="A2404" t="s">
        <v>1036</v>
      </c>
      <c r="B2404" t="s">
        <v>572</v>
      </c>
      <c r="C2404" t="s">
        <v>572</v>
      </c>
      <c r="D2404">
        <v>52991</v>
      </c>
      <c r="E2404" t="s">
        <v>9281</v>
      </c>
      <c r="F2404" t="s">
        <v>2187</v>
      </c>
      <c r="G2404" s="1" t="s">
        <v>4597</v>
      </c>
      <c r="H2404">
        <v>45810.898034722217</v>
      </c>
      <c r="I2404" t="s">
        <v>9282</v>
      </c>
      <c r="J2404">
        <v>80</v>
      </c>
      <c r="K2404" t="s">
        <v>17</v>
      </c>
      <c r="L2404" s="2" t="s">
        <v>18</v>
      </c>
      <c r="M2404" s="3">
        <v>72.599999999999994</v>
      </c>
      <c r="N2404">
        <v>1</v>
      </c>
      <c r="O2404">
        <v>7.2599999999999998E-2</v>
      </c>
      <c r="P2404" s="2" t="s">
        <v>1802</v>
      </c>
      <c r="Q2404" t="s">
        <v>8988</v>
      </c>
      <c r="R2404" t="s">
        <v>1044</v>
      </c>
      <c r="S2404" t="s">
        <v>1304</v>
      </c>
      <c r="T2404" t="s">
        <v>2137</v>
      </c>
      <c r="U2404">
        <v>17.424041423611921</v>
      </c>
      <c r="V2404" t="s">
        <v>1047</v>
      </c>
      <c r="W2404" t="s">
        <v>1047</v>
      </c>
    </row>
    <row r="2405" spans="1:23" x14ac:dyDescent="0.3">
      <c r="A2405" t="s">
        <v>1036</v>
      </c>
      <c r="B2405" t="s">
        <v>354</v>
      </c>
      <c r="C2405" t="s">
        <v>354</v>
      </c>
      <c r="D2405">
        <v>59862</v>
      </c>
      <c r="E2405" t="s">
        <v>9283</v>
      </c>
      <c r="F2405" t="s">
        <v>4370</v>
      </c>
      <c r="G2405" s="1" t="s">
        <v>2064</v>
      </c>
      <c r="H2405">
        <v>45810.897613113433</v>
      </c>
      <c r="I2405" t="s">
        <v>9284</v>
      </c>
      <c r="J2405">
        <v>80</v>
      </c>
      <c r="K2405" t="s">
        <v>17</v>
      </c>
      <c r="L2405" s="2" t="s">
        <v>18</v>
      </c>
      <c r="M2405" s="3">
        <v>141</v>
      </c>
      <c r="N2405">
        <v>1</v>
      </c>
      <c r="O2405">
        <v>0.14099999999999999</v>
      </c>
      <c r="P2405" s="2" t="s">
        <v>1246</v>
      </c>
      <c r="Q2405" t="s">
        <v>8988</v>
      </c>
      <c r="R2405" t="s">
        <v>1044</v>
      </c>
      <c r="S2405" t="s">
        <v>1304</v>
      </c>
      <c r="T2405" t="s">
        <v>1475</v>
      </c>
      <c r="U2405">
        <v>22.224009282406769</v>
      </c>
      <c r="V2405" t="s">
        <v>1047</v>
      </c>
      <c r="W2405" t="s">
        <v>1047</v>
      </c>
    </row>
    <row r="2406" spans="1:23" x14ac:dyDescent="0.3">
      <c r="A2406" t="s">
        <v>1036</v>
      </c>
      <c r="B2406" t="s">
        <v>757</v>
      </c>
      <c r="C2406" t="s">
        <v>757</v>
      </c>
      <c r="D2406">
        <v>60412</v>
      </c>
      <c r="E2406" t="s">
        <v>9285</v>
      </c>
      <c r="F2406" t="s">
        <v>9286</v>
      </c>
      <c r="G2406" s="1" t="s">
        <v>2114</v>
      </c>
      <c r="H2406">
        <v>45810.896943032407</v>
      </c>
      <c r="I2406" t="s">
        <v>9287</v>
      </c>
      <c r="J2406">
        <v>80</v>
      </c>
      <c r="K2406" t="s">
        <v>17</v>
      </c>
      <c r="L2406" s="2" t="s">
        <v>18</v>
      </c>
      <c r="M2406" s="3">
        <v>54.4</v>
      </c>
      <c r="N2406">
        <v>1</v>
      </c>
      <c r="O2406">
        <v>5.4399999999999997E-2</v>
      </c>
      <c r="P2406" s="2" t="s">
        <v>1047</v>
      </c>
      <c r="Q2406" t="s">
        <v>8988</v>
      </c>
      <c r="R2406" t="s">
        <v>1044</v>
      </c>
      <c r="S2406" t="s">
        <v>1304</v>
      </c>
      <c r="T2406" t="s">
        <v>2137</v>
      </c>
      <c r="U2406">
        <v>17.45417416666896</v>
      </c>
      <c r="V2406" t="s">
        <v>1047</v>
      </c>
      <c r="W2406" t="s">
        <v>1047</v>
      </c>
    </row>
    <row r="2407" spans="1:23" x14ac:dyDescent="0.3">
      <c r="A2407" t="s">
        <v>1036</v>
      </c>
      <c r="B2407" t="s">
        <v>956</v>
      </c>
      <c r="C2407" t="s">
        <v>956</v>
      </c>
      <c r="D2407">
        <v>54583</v>
      </c>
      <c r="E2407" t="s">
        <v>9288</v>
      </c>
      <c r="F2407" t="s">
        <v>2709</v>
      </c>
      <c r="G2407" s="1" t="s">
        <v>3809</v>
      </c>
      <c r="H2407">
        <v>45810.896213587963</v>
      </c>
      <c r="I2407" t="s">
        <v>9289</v>
      </c>
      <c r="J2407">
        <v>70</v>
      </c>
      <c r="K2407" t="s">
        <v>17</v>
      </c>
      <c r="L2407" s="2" t="s">
        <v>18</v>
      </c>
      <c r="M2407" s="3">
        <v>148.19999999999999</v>
      </c>
      <c r="N2407">
        <v>1</v>
      </c>
      <c r="O2407">
        <v>0.1482</v>
      </c>
      <c r="P2407" s="2" t="s">
        <v>1042</v>
      </c>
      <c r="Q2407" t="s">
        <v>8988</v>
      </c>
      <c r="R2407" t="s">
        <v>1044</v>
      </c>
      <c r="S2407" t="s">
        <v>1304</v>
      </c>
      <c r="T2407" t="s">
        <v>1481</v>
      </c>
      <c r="U2407">
        <v>19.887201307872601</v>
      </c>
      <c r="V2407" t="s">
        <v>1047</v>
      </c>
      <c r="W2407" t="s">
        <v>1047</v>
      </c>
    </row>
    <row r="2408" spans="1:23" x14ac:dyDescent="0.3">
      <c r="A2408" t="s">
        <v>1036</v>
      </c>
      <c r="B2408" t="s">
        <v>956</v>
      </c>
      <c r="C2408" t="s">
        <v>956</v>
      </c>
      <c r="D2408">
        <v>54583</v>
      </c>
      <c r="E2408" t="s">
        <v>9290</v>
      </c>
      <c r="F2408" t="s">
        <v>2709</v>
      </c>
      <c r="G2408" s="1" t="s">
        <v>3834</v>
      </c>
      <c r="H2408">
        <v>45810.895850983798</v>
      </c>
      <c r="I2408" t="s">
        <v>9291</v>
      </c>
      <c r="J2408">
        <v>70</v>
      </c>
      <c r="K2408" t="s">
        <v>17</v>
      </c>
      <c r="L2408" s="2" t="s">
        <v>18</v>
      </c>
      <c r="M2408" s="3">
        <v>148.19999999999999</v>
      </c>
      <c r="N2408">
        <v>1</v>
      </c>
      <c r="O2408">
        <v>0.1482</v>
      </c>
      <c r="P2408" s="2" t="s">
        <v>1042</v>
      </c>
      <c r="Q2408" t="s">
        <v>8988</v>
      </c>
      <c r="R2408" t="s">
        <v>1044</v>
      </c>
      <c r="S2408" t="s">
        <v>1304</v>
      </c>
      <c r="T2408" t="s">
        <v>1481</v>
      </c>
      <c r="U2408">
        <v>19.815754837960409</v>
      </c>
      <c r="V2408" t="s">
        <v>1047</v>
      </c>
      <c r="W2408" t="s">
        <v>1047</v>
      </c>
    </row>
    <row r="2409" spans="1:23" x14ac:dyDescent="0.3">
      <c r="A2409" t="s">
        <v>1036</v>
      </c>
      <c r="B2409" t="s">
        <v>610</v>
      </c>
      <c r="C2409" t="s">
        <v>610</v>
      </c>
      <c r="D2409">
        <v>59407</v>
      </c>
      <c r="E2409" t="s">
        <v>9292</v>
      </c>
      <c r="F2409" t="s">
        <v>9293</v>
      </c>
      <c r="G2409" s="1" t="s">
        <v>9294</v>
      </c>
      <c r="H2409">
        <v>45810.894968217603</v>
      </c>
      <c r="I2409" t="s">
        <v>9295</v>
      </c>
      <c r="J2409">
        <v>80</v>
      </c>
      <c r="K2409" t="s">
        <v>17</v>
      </c>
      <c r="L2409" s="2" t="s">
        <v>18</v>
      </c>
      <c r="M2409" s="3">
        <v>170</v>
      </c>
      <c r="N2409">
        <v>1</v>
      </c>
      <c r="O2409">
        <v>0.17</v>
      </c>
      <c r="P2409" s="2" t="s">
        <v>1473</v>
      </c>
      <c r="Q2409" t="s">
        <v>8988</v>
      </c>
      <c r="R2409" t="s">
        <v>1044</v>
      </c>
      <c r="S2409" t="s">
        <v>1304</v>
      </c>
      <c r="T2409" t="s">
        <v>1344</v>
      </c>
      <c r="U2409">
        <v>24.443956898147011</v>
      </c>
      <c r="V2409" t="s">
        <v>1047</v>
      </c>
      <c r="W2409" t="s">
        <v>1047</v>
      </c>
    </row>
    <row r="2410" spans="1:23" x14ac:dyDescent="0.3">
      <c r="A2410" t="s">
        <v>1036</v>
      </c>
      <c r="B2410" t="s">
        <v>873</v>
      </c>
      <c r="C2410" t="s">
        <v>873</v>
      </c>
      <c r="D2410">
        <v>60621</v>
      </c>
      <c r="E2410" t="s">
        <v>9296</v>
      </c>
      <c r="F2410" t="s">
        <v>2701</v>
      </c>
      <c r="G2410" s="1" t="s">
        <v>7522</v>
      </c>
      <c r="H2410">
        <v>45810.894592789351</v>
      </c>
      <c r="I2410" t="s">
        <v>9297</v>
      </c>
      <c r="J2410">
        <v>80</v>
      </c>
      <c r="K2410" t="s">
        <v>17</v>
      </c>
      <c r="L2410" s="2" t="s">
        <v>18</v>
      </c>
      <c r="M2410" s="3">
        <v>113.8</v>
      </c>
      <c r="N2410">
        <v>1</v>
      </c>
      <c r="O2410">
        <v>0.1138</v>
      </c>
      <c r="P2410" s="2" t="s">
        <v>5770</v>
      </c>
      <c r="Q2410" t="s">
        <v>8988</v>
      </c>
      <c r="R2410" t="s">
        <v>1044</v>
      </c>
      <c r="S2410" t="s">
        <v>1304</v>
      </c>
      <c r="T2410" t="s">
        <v>1481</v>
      </c>
      <c r="U2410">
        <v>19.126253275462659</v>
      </c>
      <c r="V2410" t="s">
        <v>1047</v>
      </c>
      <c r="W2410" t="s">
        <v>1047</v>
      </c>
    </row>
    <row r="2411" spans="1:23" x14ac:dyDescent="0.3">
      <c r="A2411" t="s">
        <v>1036</v>
      </c>
      <c r="B2411" t="s">
        <v>172</v>
      </c>
      <c r="C2411" t="s">
        <v>172</v>
      </c>
      <c r="D2411">
        <v>58438</v>
      </c>
      <c r="E2411" t="s">
        <v>9298</v>
      </c>
      <c r="F2411" t="s">
        <v>7521</v>
      </c>
      <c r="G2411" s="1" t="s">
        <v>9299</v>
      </c>
      <c r="H2411">
        <v>45810.894077303237</v>
      </c>
      <c r="I2411" t="s">
        <v>9300</v>
      </c>
      <c r="J2411">
        <v>80</v>
      </c>
      <c r="K2411" t="s">
        <v>17</v>
      </c>
      <c r="L2411" s="2" t="s">
        <v>18</v>
      </c>
      <c r="M2411" s="3">
        <v>54.7</v>
      </c>
      <c r="N2411">
        <v>1</v>
      </c>
      <c r="O2411">
        <v>5.4700000000000013E-2</v>
      </c>
      <c r="P2411" s="2" t="s">
        <v>1752</v>
      </c>
      <c r="Q2411" t="s">
        <v>8988</v>
      </c>
      <c r="R2411" t="s">
        <v>1044</v>
      </c>
      <c r="S2411" t="s">
        <v>1304</v>
      </c>
      <c r="T2411" t="s">
        <v>2137</v>
      </c>
      <c r="U2411">
        <v>17.294322094909148</v>
      </c>
      <c r="V2411" t="s">
        <v>1047</v>
      </c>
      <c r="W2411" t="s">
        <v>1047</v>
      </c>
    </row>
    <row r="2412" spans="1:23" x14ac:dyDescent="0.3">
      <c r="A2412" t="s">
        <v>1036</v>
      </c>
      <c r="B2412" t="s">
        <v>172</v>
      </c>
      <c r="C2412" t="s">
        <v>172</v>
      </c>
      <c r="D2412">
        <v>60348</v>
      </c>
      <c r="E2412" t="s">
        <v>9301</v>
      </c>
      <c r="F2412" t="s">
        <v>2812</v>
      </c>
      <c r="G2412" s="1" t="s">
        <v>9302</v>
      </c>
      <c r="H2412">
        <v>45810.89317708333</v>
      </c>
      <c r="I2412" t="s">
        <v>9303</v>
      </c>
      <c r="J2412">
        <v>80</v>
      </c>
      <c r="K2412" t="s">
        <v>17</v>
      </c>
      <c r="L2412" s="2" t="s">
        <v>18</v>
      </c>
      <c r="M2412" s="3">
        <v>54.7</v>
      </c>
      <c r="N2412">
        <v>1</v>
      </c>
      <c r="O2412">
        <v>5.4700000000000013E-2</v>
      </c>
      <c r="P2412" s="2" t="s">
        <v>1752</v>
      </c>
      <c r="Q2412" t="s">
        <v>8988</v>
      </c>
      <c r="R2412" t="s">
        <v>1044</v>
      </c>
      <c r="S2412" t="s">
        <v>1304</v>
      </c>
      <c r="T2412" t="s">
        <v>1594</v>
      </c>
      <c r="U2412">
        <v>16.08191520833498</v>
      </c>
      <c r="V2412" t="s">
        <v>1047</v>
      </c>
      <c r="W2412" t="s">
        <v>1047</v>
      </c>
    </row>
    <row r="2413" spans="1:23" x14ac:dyDescent="0.3">
      <c r="A2413" t="s">
        <v>1036</v>
      </c>
      <c r="B2413" t="s">
        <v>572</v>
      </c>
      <c r="C2413" t="s">
        <v>572</v>
      </c>
      <c r="D2413">
        <v>52991</v>
      </c>
      <c r="E2413" t="s">
        <v>9304</v>
      </c>
      <c r="F2413" t="s">
        <v>4023</v>
      </c>
      <c r="G2413" s="1" t="s">
        <v>3307</v>
      </c>
      <c r="H2413">
        <v>45810.892833530103</v>
      </c>
      <c r="I2413" t="s">
        <v>9305</v>
      </c>
      <c r="J2413">
        <v>80</v>
      </c>
      <c r="K2413" t="s">
        <v>17</v>
      </c>
      <c r="L2413" s="2" t="s">
        <v>18</v>
      </c>
      <c r="M2413" s="3">
        <v>72.599999999999994</v>
      </c>
      <c r="N2413">
        <v>1</v>
      </c>
      <c r="O2413">
        <v>7.2599999999999998E-2</v>
      </c>
      <c r="P2413" s="2" t="s">
        <v>1802</v>
      </c>
      <c r="Q2413" t="s">
        <v>8988</v>
      </c>
      <c r="R2413" t="s">
        <v>1044</v>
      </c>
      <c r="S2413" t="s">
        <v>1304</v>
      </c>
      <c r="T2413" t="s">
        <v>1662</v>
      </c>
      <c r="U2413">
        <v>15.916570578701799</v>
      </c>
      <c r="V2413" t="s">
        <v>1047</v>
      </c>
      <c r="W2413" t="s">
        <v>1047</v>
      </c>
    </row>
    <row r="2414" spans="1:23" x14ac:dyDescent="0.3">
      <c r="A2414" t="s">
        <v>1036</v>
      </c>
      <c r="B2414" t="s">
        <v>967</v>
      </c>
      <c r="C2414" t="s">
        <v>967</v>
      </c>
      <c r="D2414">
        <v>54949</v>
      </c>
      <c r="E2414" t="s">
        <v>9306</v>
      </c>
      <c r="F2414" t="s">
        <v>9307</v>
      </c>
      <c r="G2414" s="1" t="s">
        <v>7163</v>
      </c>
      <c r="H2414">
        <v>45810.892409768523</v>
      </c>
      <c r="I2414" t="s">
        <v>9308</v>
      </c>
      <c r="J2414">
        <v>70</v>
      </c>
      <c r="K2414" t="s">
        <v>17</v>
      </c>
      <c r="L2414" s="2" t="s">
        <v>18</v>
      </c>
      <c r="M2414" s="3">
        <v>138</v>
      </c>
      <c r="N2414">
        <v>1</v>
      </c>
      <c r="O2414">
        <v>0.13800000000000001</v>
      </c>
      <c r="P2414" s="2" t="s">
        <v>1236</v>
      </c>
      <c r="Q2414" t="s">
        <v>8988</v>
      </c>
      <c r="R2414" t="s">
        <v>1044</v>
      </c>
      <c r="S2414" t="s">
        <v>1304</v>
      </c>
      <c r="T2414" t="s">
        <v>1662</v>
      </c>
      <c r="U2414">
        <v>15.954319305557879</v>
      </c>
      <c r="V2414" t="s">
        <v>1047</v>
      </c>
      <c r="W2414" t="s">
        <v>1047</v>
      </c>
    </row>
    <row r="2415" spans="1:23" x14ac:dyDescent="0.3">
      <c r="A2415" t="s">
        <v>1036</v>
      </c>
      <c r="B2415" t="s">
        <v>967</v>
      </c>
      <c r="C2415" t="s">
        <v>967</v>
      </c>
      <c r="D2415">
        <v>59781</v>
      </c>
      <c r="E2415" t="s">
        <v>9309</v>
      </c>
      <c r="F2415" t="s">
        <v>2176</v>
      </c>
      <c r="G2415" s="1" t="s">
        <v>9310</v>
      </c>
      <c r="H2415">
        <v>45810.892027534719</v>
      </c>
      <c r="I2415" t="s">
        <v>9311</v>
      </c>
      <c r="J2415">
        <v>80</v>
      </c>
      <c r="K2415" t="s">
        <v>17</v>
      </c>
      <c r="L2415" s="2" t="s">
        <v>18</v>
      </c>
      <c r="M2415" s="3">
        <v>138</v>
      </c>
      <c r="N2415">
        <v>1</v>
      </c>
      <c r="O2415">
        <v>0.13800000000000001</v>
      </c>
      <c r="P2415" s="2" t="s">
        <v>1236</v>
      </c>
      <c r="Q2415" t="s">
        <v>8988</v>
      </c>
      <c r="R2415" t="s">
        <v>1044</v>
      </c>
      <c r="S2415" t="s">
        <v>1304</v>
      </c>
      <c r="T2415" t="s">
        <v>1594</v>
      </c>
      <c r="U2415">
        <v>16.11535613425804</v>
      </c>
      <c r="V2415" t="s">
        <v>1047</v>
      </c>
      <c r="W2415" t="s">
        <v>1047</v>
      </c>
    </row>
    <row r="2416" spans="1:23" x14ac:dyDescent="0.3">
      <c r="A2416" t="s">
        <v>1036</v>
      </c>
      <c r="B2416" t="s">
        <v>172</v>
      </c>
      <c r="C2416" t="s">
        <v>172</v>
      </c>
      <c r="D2416">
        <v>60348</v>
      </c>
      <c r="E2416" t="s">
        <v>9312</v>
      </c>
      <c r="F2416" t="s">
        <v>4259</v>
      </c>
      <c r="G2416" s="1" t="s">
        <v>9313</v>
      </c>
      <c r="H2416">
        <v>45810.891612094907</v>
      </c>
      <c r="I2416" t="s">
        <v>9314</v>
      </c>
      <c r="J2416">
        <v>80</v>
      </c>
      <c r="K2416" t="s">
        <v>17</v>
      </c>
      <c r="L2416" s="2" t="s">
        <v>18</v>
      </c>
      <c r="M2416" s="3">
        <v>54.7</v>
      </c>
      <c r="N2416">
        <v>1</v>
      </c>
      <c r="O2416">
        <v>5.4700000000000013E-2</v>
      </c>
      <c r="P2416" s="2" t="s">
        <v>1752</v>
      </c>
      <c r="Q2416" t="s">
        <v>8988</v>
      </c>
      <c r="R2416" t="s">
        <v>1044</v>
      </c>
      <c r="S2416" t="s">
        <v>1304</v>
      </c>
      <c r="T2416" t="s">
        <v>1662</v>
      </c>
      <c r="U2416">
        <v>15.10604315972159</v>
      </c>
      <c r="V2416" t="s">
        <v>1047</v>
      </c>
      <c r="W2416" t="s">
        <v>1047</v>
      </c>
    </row>
    <row r="2417" spans="1:23" x14ac:dyDescent="0.3">
      <c r="A2417" t="s">
        <v>1036</v>
      </c>
      <c r="B2417" t="s">
        <v>133</v>
      </c>
      <c r="C2417" t="s">
        <v>133</v>
      </c>
      <c r="D2417">
        <v>60841</v>
      </c>
      <c r="E2417" t="s">
        <v>9315</v>
      </c>
      <c r="F2417" t="s">
        <v>2165</v>
      </c>
      <c r="G2417" s="1" t="s">
        <v>9316</v>
      </c>
      <c r="H2417">
        <v>45810.891030219907</v>
      </c>
      <c r="I2417" t="s">
        <v>9317</v>
      </c>
      <c r="J2417">
        <v>80</v>
      </c>
      <c r="K2417" t="s">
        <v>17</v>
      </c>
      <c r="L2417" s="2" t="s">
        <v>18</v>
      </c>
      <c r="M2417" s="3">
        <v>49.66</v>
      </c>
      <c r="N2417">
        <v>1</v>
      </c>
      <c r="O2417">
        <v>4.9660000000000003E-2</v>
      </c>
      <c r="P2417" s="2" t="s">
        <v>1446</v>
      </c>
      <c r="Q2417" t="s">
        <v>8988</v>
      </c>
      <c r="R2417" t="s">
        <v>1044</v>
      </c>
      <c r="S2417" t="s">
        <v>1304</v>
      </c>
      <c r="T2417" t="s">
        <v>1662</v>
      </c>
      <c r="U2417">
        <v>15.59991562500363</v>
      </c>
      <c r="V2417" t="s">
        <v>1047</v>
      </c>
      <c r="W2417" t="s">
        <v>1047</v>
      </c>
    </row>
    <row r="2418" spans="1:23" x14ac:dyDescent="0.3">
      <c r="A2418" t="s">
        <v>1036</v>
      </c>
      <c r="B2418" t="s">
        <v>967</v>
      </c>
      <c r="C2418" t="s">
        <v>967</v>
      </c>
      <c r="D2418">
        <v>53588</v>
      </c>
      <c r="E2418" t="s">
        <v>9318</v>
      </c>
      <c r="F2418" t="s">
        <v>9319</v>
      </c>
      <c r="G2418" s="1" t="s">
        <v>4871</v>
      </c>
      <c r="H2418">
        <v>45810.890482754628</v>
      </c>
      <c r="I2418" t="s">
        <v>9320</v>
      </c>
      <c r="J2418">
        <v>70</v>
      </c>
      <c r="K2418" t="s">
        <v>17</v>
      </c>
      <c r="L2418" s="2" t="s">
        <v>18</v>
      </c>
      <c r="M2418" s="3">
        <v>138</v>
      </c>
      <c r="N2418">
        <v>1</v>
      </c>
      <c r="O2418">
        <v>0.13800000000000001</v>
      </c>
      <c r="P2418" s="2" t="s">
        <v>1236</v>
      </c>
      <c r="Q2418" t="s">
        <v>8988</v>
      </c>
      <c r="R2418" t="s">
        <v>1044</v>
      </c>
      <c r="S2418" t="s">
        <v>1304</v>
      </c>
      <c r="T2418" t="s">
        <v>1662</v>
      </c>
      <c r="U2418">
        <v>15.400769513886191</v>
      </c>
      <c r="V2418" t="s">
        <v>1047</v>
      </c>
      <c r="W2418" t="s">
        <v>1047</v>
      </c>
    </row>
    <row r="2419" spans="1:23" x14ac:dyDescent="0.3">
      <c r="A2419" t="s">
        <v>1036</v>
      </c>
      <c r="B2419" t="s">
        <v>873</v>
      </c>
      <c r="C2419" t="s">
        <v>873</v>
      </c>
      <c r="D2419">
        <v>60294</v>
      </c>
      <c r="E2419" t="s">
        <v>9321</v>
      </c>
      <c r="F2419" t="s">
        <v>2816</v>
      </c>
      <c r="G2419" s="1" t="s">
        <v>1532</v>
      </c>
      <c r="H2419">
        <v>45810.889982835652</v>
      </c>
      <c r="I2419" t="s">
        <v>9322</v>
      </c>
      <c r="J2419">
        <v>80</v>
      </c>
      <c r="K2419" t="s">
        <v>17</v>
      </c>
      <c r="L2419" s="2" t="s">
        <v>18</v>
      </c>
      <c r="M2419" s="3">
        <v>113.8</v>
      </c>
      <c r="N2419">
        <v>1</v>
      </c>
      <c r="O2419">
        <v>0.1138</v>
      </c>
      <c r="P2419" s="2" t="s">
        <v>5770</v>
      </c>
      <c r="Q2419" t="s">
        <v>8988</v>
      </c>
      <c r="R2419" t="s">
        <v>1044</v>
      </c>
      <c r="S2419" t="s">
        <v>1304</v>
      </c>
      <c r="T2419" t="s">
        <v>1662</v>
      </c>
      <c r="U2419">
        <v>15.369453194442031</v>
      </c>
      <c r="V2419" t="s">
        <v>1047</v>
      </c>
      <c r="W2419" t="s">
        <v>1047</v>
      </c>
    </row>
    <row r="2420" spans="1:23" x14ac:dyDescent="0.3">
      <c r="A2420" t="s">
        <v>1036</v>
      </c>
      <c r="B2420" t="s">
        <v>572</v>
      </c>
      <c r="C2420" t="s">
        <v>572</v>
      </c>
      <c r="D2420">
        <v>55550</v>
      </c>
      <c r="E2420" t="s">
        <v>9323</v>
      </c>
      <c r="F2420" t="s">
        <v>9324</v>
      </c>
      <c r="G2420" s="1" t="s">
        <v>9325</v>
      </c>
      <c r="H2420">
        <v>45810.889576435176</v>
      </c>
      <c r="I2420" t="s">
        <v>9326</v>
      </c>
      <c r="J2420">
        <v>80</v>
      </c>
      <c r="K2420" t="s">
        <v>17</v>
      </c>
      <c r="L2420" s="2" t="s">
        <v>18</v>
      </c>
      <c r="M2420" s="3">
        <v>72.599999999999994</v>
      </c>
      <c r="N2420">
        <v>1</v>
      </c>
      <c r="O2420">
        <v>7.2599999999999998E-2</v>
      </c>
      <c r="P2420" s="2" t="s">
        <v>1802</v>
      </c>
      <c r="Q2420" t="s">
        <v>8988</v>
      </c>
      <c r="R2420" t="s">
        <v>1044</v>
      </c>
      <c r="S2420" t="s">
        <v>1304</v>
      </c>
      <c r="T2420" t="s">
        <v>1685</v>
      </c>
      <c r="U2420">
        <v>13.47149561342667</v>
      </c>
      <c r="V2420" t="s">
        <v>1047</v>
      </c>
      <c r="W2420" t="s">
        <v>1047</v>
      </c>
    </row>
    <row r="2421" spans="1:23" x14ac:dyDescent="0.3">
      <c r="A2421" t="s">
        <v>1036</v>
      </c>
      <c r="B2421" t="s">
        <v>681</v>
      </c>
      <c r="C2421" t="s">
        <v>681</v>
      </c>
      <c r="D2421">
        <v>60342</v>
      </c>
      <c r="E2421" t="s">
        <v>9327</v>
      </c>
      <c r="F2421" t="s">
        <v>9328</v>
      </c>
      <c r="G2421" s="1" t="s">
        <v>9329</v>
      </c>
      <c r="H2421">
        <v>45810.889198900462</v>
      </c>
      <c r="I2421" t="s">
        <v>9330</v>
      </c>
      <c r="J2421">
        <v>80</v>
      </c>
      <c r="K2421" t="s">
        <v>17</v>
      </c>
      <c r="L2421" s="2" t="s">
        <v>18</v>
      </c>
      <c r="M2421" s="3">
        <v>116</v>
      </c>
      <c r="N2421">
        <v>1</v>
      </c>
      <c r="O2421">
        <v>0.11600000000000001</v>
      </c>
      <c r="P2421" s="2" t="s">
        <v>1047</v>
      </c>
      <c r="Q2421" t="s">
        <v>8988</v>
      </c>
      <c r="R2421" t="s">
        <v>1044</v>
      </c>
      <c r="S2421" t="s">
        <v>1304</v>
      </c>
      <c r="T2421" t="s">
        <v>1601</v>
      </c>
      <c r="U2421">
        <v>29.479513819445859</v>
      </c>
      <c r="V2421" t="s">
        <v>1047</v>
      </c>
      <c r="W2421" t="s">
        <v>1047</v>
      </c>
    </row>
    <row r="2422" spans="1:23" x14ac:dyDescent="0.3">
      <c r="A2422" t="s">
        <v>1036</v>
      </c>
      <c r="B2422" t="s">
        <v>873</v>
      </c>
      <c r="C2422" t="s">
        <v>873</v>
      </c>
      <c r="D2422">
        <v>60294</v>
      </c>
      <c r="E2422" t="s">
        <v>9331</v>
      </c>
      <c r="F2422" t="s">
        <v>6684</v>
      </c>
      <c r="G2422" s="1" t="s">
        <v>9332</v>
      </c>
      <c r="H2422">
        <v>45810.888801655092</v>
      </c>
      <c r="I2422" t="s">
        <v>9333</v>
      </c>
      <c r="J2422">
        <v>80</v>
      </c>
      <c r="K2422" t="s">
        <v>17</v>
      </c>
      <c r="L2422" s="2" t="s">
        <v>18</v>
      </c>
      <c r="M2422" s="3">
        <v>113.8</v>
      </c>
      <c r="N2422">
        <v>1</v>
      </c>
      <c r="O2422">
        <v>0.1138</v>
      </c>
      <c r="P2422" s="2" t="s">
        <v>5770</v>
      </c>
      <c r="Q2422" t="s">
        <v>8988</v>
      </c>
      <c r="R2422" t="s">
        <v>1044</v>
      </c>
      <c r="S2422" t="s">
        <v>1304</v>
      </c>
      <c r="T2422" t="s">
        <v>1685</v>
      </c>
      <c r="U2422">
        <v>13.41081039351411</v>
      </c>
      <c r="V2422" t="s">
        <v>1047</v>
      </c>
      <c r="W2422" t="s">
        <v>1047</v>
      </c>
    </row>
    <row r="2423" spans="1:23" x14ac:dyDescent="0.3">
      <c r="A2423" t="s">
        <v>1036</v>
      </c>
      <c r="B2423" t="s">
        <v>677</v>
      </c>
      <c r="C2423" t="s">
        <v>677</v>
      </c>
      <c r="D2423">
        <v>57262</v>
      </c>
      <c r="E2423" t="s">
        <v>9334</v>
      </c>
      <c r="F2423" t="s">
        <v>6661</v>
      </c>
      <c r="G2423" s="1" t="s">
        <v>7129</v>
      </c>
      <c r="H2423">
        <v>45810.888045428241</v>
      </c>
      <c r="I2423" t="s">
        <v>9335</v>
      </c>
      <c r="J2423">
        <v>70</v>
      </c>
      <c r="K2423" t="s">
        <v>17</v>
      </c>
      <c r="L2423" s="2" t="s">
        <v>18</v>
      </c>
      <c r="M2423" s="3">
        <v>74.8</v>
      </c>
      <c r="N2423">
        <v>1</v>
      </c>
      <c r="O2423">
        <v>7.4800000000000005E-2</v>
      </c>
      <c r="P2423" s="2" t="s">
        <v>1047</v>
      </c>
      <c r="Q2423" t="s">
        <v>8988</v>
      </c>
      <c r="R2423" t="s">
        <v>1044</v>
      </c>
      <c r="S2423" t="s">
        <v>1304</v>
      </c>
      <c r="T2423" t="s">
        <v>1662</v>
      </c>
      <c r="U2423">
        <v>15.23329417823698</v>
      </c>
      <c r="V2423" t="s">
        <v>1047</v>
      </c>
      <c r="W2423" t="s">
        <v>1047</v>
      </c>
    </row>
    <row r="2424" spans="1:23" x14ac:dyDescent="0.3">
      <c r="A2424" t="s">
        <v>1036</v>
      </c>
      <c r="B2424" t="s">
        <v>354</v>
      </c>
      <c r="C2424" t="s">
        <v>354</v>
      </c>
      <c r="D2424">
        <v>60521</v>
      </c>
      <c r="E2424" t="s">
        <v>9336</v>
      </c>
      <c r="F2424" t="s">
        <v>9337</v>
      </c>
      <c r="G2424" s="1" t="s">
        <v>8149</v>
      </c>
      <c r="H2424">
        <v>45810.88429923611</v>
      </c>
      <c r="I2424" t="s">
        <v>9338</v>
      </c>
      <c r="J2424">
        <v>80</v>
      </c>
      <c r="K2424" t="s">
        <v>17</v>
      </c>
      <c r="L2424" s="2" t="s">
        <v>18</v>
      </c>
      <c r="M2424" s="3">
        <v>141</v>
      </c>
      <c r="N2424">
        <v>1</v>
      </c>
      <c r="O2424">
        <v>0.14099999999999999</v>
      </c>
      <c r="P2424" s="2" t="s">
        <v>1246</v>
      </c>
      <c r="Q2424" t="s">
        <v>8988</v>
      </c>
      <c r="R2424" t="s">
        <v>1044</v>
      </c>
      <c r="S2424" t="s">
        <v>1304</v>
      </c>
      <c r="T2424" t="s">
        <v>1656</v>
      </c>
      <c r="U2424">
        <v>12.7664918287046</v>
      </c>
      <c r="V2424" t="s">
        <v>1047</v>
      </c>
      <c r="W2424" t="s">
        <v>1047</v>
      </c>
    </row>
    <row r="2425" spans="1:23" x14ac:dyDescent="0.3">
      <c r="A2425" t="s">
        <v>1036</v>
      </c>
      <c r="B2425" t="s">
        <v>873</v>
      </c>
      <c r="C2425" t="s">
        <v>873</v>
      </c>
      <c r="D2425">
        <v>60294</v>
      </c>
      <c r="E2425" t="s">
        <v>9339</v>
      </c>
      <c r="F2425" t="s">
        <v>9340</v>
      </c>
      <c r="G2425" s="1" t="s">
        <v>4557</v>
      </c>
      <c r="H2425">
        <v>45810.883937696759</v>
      </c>
      <c r="I2425" t="s">
        <v>9341</v>
      </c>
      <c r="J2425">
        <v>80</v>
      </c>
      <c r="K2425" t="s">
        <v>17</v>
      </c>
      <c r="L2425" s="2" t="s">
        <v>18</v>
      </c>
      <c r="M2425" s="3">
        <v>113.8</v>
      </c>
      <c r="N2425">
        <v>1</v>
      </c>
      <c r="O2425">
        <v>0.1138</v>
      </c>
      <c r="P2425" s="2" t="s">
        <v>5770</v>
      </c>
      <c r="Q2425" t="s">
        <v>8988</v>
      </c>
      <c r="R2425" t="s">
        <v>1044</v>
      </c>
      <c r="S2425" t="s">
        <v>1304</v>
      </c>
      <c r="T2425" t="s">
        <v>1685</v>
      </c>
      <c r="U2425">
        <v>13.051012696756519</v>
      </c>
      <c r="V2425" t="s">
        <v>1047</v>
      </c>
      <c r="W2425" t="s">
        <v>1047</v>
      </c>
    </row>
    <row r="2426" spans="1:23" x14ac:dyDescent="0.3">
      <c r="A2426" t="s">
        <v>1036</v>
      </c>
      <c r="B2426" t="s">
        <v>610</v>
      </c>
      <c r="C2426" t="s">
        <v>610</v>
      </c>
      <c r="D2426">
        <v>58112</v>
      </c>
      <c r="E2426" t="s">
        <v>9342</v>
      </c>
      <c r="F2426" t="s">
        <v>7267</v>
      </c>
      <c r="G2426" s="1" t="s">
        <v>5630</v>
      </c>
      <c r="H2426">
        <v>45810.883503229168</v>
      </c>
      <c r="I2426" t="s">
        <v>9343</v>
      </c>
      <c r="J2426">
        <v>80</v>
      </c>
      <c r="K2426" t="s">
        <v>17</v>
      </c>
      <c r="L2426" s="2" t="s">
        <v>18</v>
      </c>
      <c r="M2426" s="3">
        <v>170</v>
      </c>
      <c r="N2426">
        <v>1</v>
      </c>
      <c r="O2426">
        <v>0.17</v>
      </c>
      <c r="P2426" s="2" t="s">
        <v>1473</v>
      </c>
      <c r="Q2426" t="s">
        <v>8988</v>
      </c>
      <c r="R2426" t="s">
        <v>1044</v>
      </c>
      <c r="S2426" t="s">
        <v>1304</v>
      </c>
      <c r="T2426" t="s">
        <v>1601</v>
      </c>
      <c r="U2426">
        <v>29.232812997681322</v>
      </c>
      <c r="V2426" t="s">
        <v>1047</v>
      </c>
      <c r="W2426" t="s">
        <v>1047</v>
      </c>
    </row>
    <row r="2427" spans="1:23" x14ac:dyDescent="0.3">
      <c r="A2427" t="s">
        <v>1036</v>
      </c>
      <c r="B2427" t="s">
        <v>101</v>
      </c>
      <c r="C2427" t="s">
        <v>101</v>
      </c>
      <c r="D2427">
        <v>60949</v>
      </c>
      <c r="E2427" t="s">
        <v>9344</v>
      </c>
      <c r="F2427" t="s">
        <v>2127</v>
      </c>
      <c r="G2427" s="1" t="s">
        <v>9345</v>
      </c>
      <c r="H2427">
        <v>45810.883153622693</v>
      </c>
      <c r="I2427" t="s">
        <v>9346</v>
      </c>
      <c r="J2427">
        <v>80</v>
      </c>
      <c r="K2427" t="s">
        <v>17</v>
      </c>
      <c r="L2427" s="2" t="s">
        <v>18</v>
      </c>
      <c r="M2427" s="3">
        <v>294.7</v>
      </c>
      <c r="N2427">
        <v>1</v>
      </c>
      <c r="O2427">
        <v>0.29470000000000002</v>
      </c>
      <c r="P2427" s="2" t="s">
        <v>2116</v>
      </c>
      <c r="Q2427" t="s">
        <v>8988</v>
      </c>
      <c r="R2427" t="s">
        <v>1044</v>
      </c>
      <c r="S2427" t="s">
        <v>1304</v>
      </c>
      <c r="T2427" t="s">
        <v>2131</v>
      </c>
      <c r="U2427">
        <v>11.080974050928489</v>
      </c>
      <c r="V2427" t="s">
        <v>1047</v>
      </c>
      <c r="W2427" t="s">
        <v>1047</v>
      </c>
    </row>
    <row r="2428" spans="1:23" x14ac:dyDescent="0.3">
      <c r="A2428" t="s">
        <v>1036</v>
      </c>
      <c r="B2428" t="s">
        <v>366</v>
      </c>
      <c r="C2428" t="s">
        <v>366</v>
      </c>
      <c r="D2428">
        <v>59879</v>
      </c>
      <c r="E2428" t="s">
        <v>9347</v>
      </c>
      <c r="F2428" t="s">
        <v>2831</v>
      </c>
      <c r="G2428" s="1" t="s">
        <v>9348</v>
      </c>
      <c r="H2428">
        <v>45810.882420150461</v>
      </c>
      <c r="I2428" t="s">
        <v>9349</v>
      </c>
      <c r="J2428">
        <v>80</v>
      </c>
      <c r="K2428" t="s">
        <v>17</v>
      </c>
      <c r="L2428" s="2" t="s">
        <v>18</v>
      </c>
      <c r="M2428" s="3">
        <v>43.1</v>
      </c>
      <c r="N2428">
        <v>1</v>
      </c>
      <c r="O2428">
        <v>4.3099999999999999E-2</v>
      </c>
      <c r="P2428" s="2" t="s">
        <v>1446</v>
      </c>
      <c r="Q2428" t="s">
        <v>8988</v>
      </c>
      <c r="R2428" t="s">
        <v>1044</v>
      </c>
      <c r="S2428" t="s">
        <v>1304</v>
      </c>
      <c r="T2428" t="s">
        <v>1708</v>
      </c>
      <c r="U2428">
        <v>36.51867283564934</v>
      </c>
      <c r="V2428" t="s">
        <v>1047</v>
      </c>
      <c r="W2428" t="s">
        <v>1047</v>
      </c>
    </row>
    <row r="2429" spans="1:23" x14ac:dyDescent="0.3">
      <c r="A2429" t="s">
        <v>1036</v>
      </c>
      <c r="B2429" t="s">
        <v>800</v>
      </c>
      <c r="C2429" t="s">
        <v>800</v>
      </c>
      <c r="D2429">
        <v>61098</v>
      </c>
      <c r="E2429" t="s">
        <v>9350</v>
      </c>
      <c r="F2429" t="s">
        <v>9351</v>
      </c>
      <c r="G2429" s="1" t="s">
        <v>9352</v>
      </c>
      <c r="H2429">
        <v>45810.882080694442</v>
      </c>
      <c r="I2429" t="s">
        <v>9353</v>
      </c>
      <c r="J2429">
        <v>80</v>
      </c>
      <c r="K2429" t="s">
        <v>17</v>
      </c>
      <c r="L2429" s="2" t="s">
        <v>18</v>
      </c>
      <c r="M2429" s="3">
        <v>43.8</v>
      </c>
      <c r="N2429">
        <v>1</v>
      </c>
      <c r="O2429">
        <v>4.3799999999999999E-2</v>
      </c>
      <c r="P2429" s="2" t="s">
        <v>1047</v>
      </c>
      <c r="Q2429" t="s">
        <v>8988</v>
      </c>
      <c r="R2429" t="s">
        <v>1044</v>
      </c>
      <c r="S2429" t="s">
        <v>1304</v>
      </c>
      <c r="T2429" t="s">
        <v>2121</v>
      </c>
      <c r="U2429">
        <v>10.118636388884619</v>
      </c>
      <c r="V2429" t="s">
        <v>1047</v>
      </c>
      <c r="W2429" t="s">
        <v>1047</v>
      </c>
    </row>
    <row r="2430" spans="1:23" x14ac:dyDescent="0.3">
      <c r="A2430" t="s">
        <v>1036</v>
      </c>
      <c r="B2430" t="s">
        <v>172</v>
      </c>
      <c r="C2430" t="s">
        <v>172</v>
      </c>
      <c r="D2430">
        <v>58438</v>
      </c>
      <c r="E2430" t="s">
        <v>9354</v>
      </c>
      <c r="F2430" t="s">
        <v>9181</v>
      </c>
      <c r="G2430" s="1" t="s">
        <v>9355</v>
      </c>
      <c r="H2430">
        <v>45810.881650393523</v>
      </c>
      <c r="I2430" t="s">
        <v>9356</v>
      </c>
      <c r="J2430">
        <v>80</v>
      </c>
      <c r="K2430" t="s">
        <v>17</v>
      </c>
      <c r="L2430" s="2" t="s">
        <v>18</v>
      </c>
      <c r="M2430" s="3">
        <v>54.7</v>
      </c>
      <c r="N2430">
        <v>1</v>
      </c>
      <c r="O2430">
        <v>5.4700000000000013E-2</v>
      </c>
      <c r="P2430" s="2" t="s">
        <v>1752</v>
      </c>
      <c r="Q2430" t="s">
        <v>8988</v>
      </c>
      <c r="R2430" t="s">
        <v>1044</v>
      </c>
      <c r="S2430" t="s">
        <v>1304</v>
      </c>
      <c r="T2430" t="s">
        <v>2510</v>
      </c>
      <c r="U2430">
        <v>9.4539033101827954</v>
      </c>
      <c r="V2430" t="s">
        <v>1047</v>
      </c>
      <c r="W2430" t="s">
        <v>1047</v>
      </c>
    </row>
    <row r="2431" spans="1:23" x14ac:dyDescent="0.3">
      <c r="A2431" t="s">
        <v>1036</v>
      </c>
      <c r="B2431" t="s">
        <v>696</v>
      </c>
      <c r="C2431" t="s">
        <v>696</v>
      </c>
      <c r="D2431">
        <v>58999</v>
      </c>
      <c r="E2431" t="s">
        <v>9357</v>
      </c>
      <c r="F2431" t="s">
        <v>2507</v>
      </c>
      <c r="G2431" s="1" t="s">
        <v>2694</v>
      </c>
      <c r="H2431">
        <v>45810.881070821757</v>
      </c>
      <c r="I2431" t="s">
        <v>9358</v>
      </c>
      <c r="J2431">
        <v>80</v>
      </c>
      <c r="K2431" t="s">
        <v>17</v>
      </c>
      <c r="L2431" s="2" t="s">
        <v>18</v>
      </c>
      <c r="M2431" s="3">
        <v>102.8</v>
      </c>
      <c r="N2431">
        <v>1</v>
      </c>
      <c r="O2431">
        <v>0.1028</v>
      </c>
      <c r="P2431" s="2" t="s">
        <v>2521</v>
      </c>
      <c r="Q2431" t="s">
        <v>8988</v>
      </c>
      <c r="R2431" t="s">
        <v>1044</v>
      </c>
      <c r="S2431" t="s">
        <v>1304</v>
      </c>
      <c r="T2431" t="s">
        <v>2510</v>
      </c>
      <c r="U2431">
        <v>9.5326708217617124</v>
      </c>
      <c r="V2431" t="s">
        <v>1047</v>
      </c>
      <c r="W2431" t="s">
        <v>1047</v>
      </c>
    </row>
    <row r="2432" spans="1:23" x14ac:dyDescent="0.3">
      <c r="A2432" t="s">
        <v>1036</v>
      </c>
      <c r="B2432" t="s">
        <v>351</v>
      </c>
      <c r="C2432" t="s">
        <v>351</v>
      </c>
      <c r="D2432">
        <v>59770</v>
      </c>
      <c r="E2432" t="s">
        <v>9359</v>
      </c>
      <c r="F2432" t="s">
        <v>7551</v>
      </c>
      <c r="G2432" s="1" t="s">
        <v>7782</v>
      </c>
      <c r="H2432">
        <v>45810.880436388892</v>
      </c>
      <c r="I2432" t="s">
        <v>9360</v>
      </c>
      <c r="J2432">
        <v>80</v>
      </c>
      <c r="K2432" t="s">
        <v>17</v>
      </c>
      <c r="L2432" s="2" t="s">
        <v>18</v>
      </c>
      <c r="M2432" s="3">
        <v>77.8</v>
      </c>
      <c r="N2432">
        <v>1</v>
      </c>
      <c r="O2432">
        <v>7.7799999999999994E-2</v>
      </c>
      <c r="P2432" s="2" t="s">
        <v>1246</v>
      </c>
      <c r="Q2432" t="s">
        <v>8988</v>
      </c>
      <c r="R2432" t="s">
        <v>1044</v>
      </c>
      <c r="S2432" t="s">
        <v>1304</v>
      </c>
      <c r="T2432" t="s">
        <v>1546</v>
      </c>
      <c r="U2432">
        <v>18.295305023144461</v>
      </c>
      <c r="V2432" t="s">
        <v>1047</v>
      </c>
      <c r="W2432" t="s">
        <v>1047</v>
      </c>
    </row>
    <row r="2433" spans="1:23" x14ac:dyDescent="0.3">
      <c r="A2433" t="s">
        <v>1036</v>
      </c>
      <c r="B2433" t="s">
        <v>572</v>
      </c>
      <c r="C2433" t="s">
        <v>572</v>
      </c>
      <c r="D2433">
        <v>52991</v>
      </c>
      <c r="E2433" t="s">
        <v>9361</v>
      </c>
      <c r="F2433" t="s">
        <v>5749</v>
      </c>
      <c r="G2433" s="1" t="s">
        <v>5161</v>
      </c>
      <c r="H2433">
        <v>45810.879219039351</v>
      </c>
      <c r="I2433" t="s">
        <v>9362</v>
      </c>
      <c r="J2433">
        <v>80</v>
      </c>
      <c r="K2433" t="s">
        <v>17</v>
      </c>
      <c r="L2433" s="2" t="s">
        <v>18</v>
      </c>
      <c r="M2433" s="3">
        <v>72.599999999999994</v>
      </c>
      <c r="N2433">
        <v>1</v>
      </c>
      <c r="O2433">
        <v>7.2599999999999998E-2</v>
      </c>
      <c r="P2433" s="2" t="s">
        <v>1802</v>
      </c>
      <c r="Q2433" t="s">
        <v>8188</v>
      </c>
      <c r="R2433" t="s">
        <v>1044</v>
      </c>
      <c r="S2433" t="s">
        <v>1304</v>
      </c>
      <c r="T2433" t="s">
        <v>2510</v>
      </c>
      <c r="U2433">
        <v>9.1077804050946725</v>
      </c>
      <c r="V2433" t="s">
        <v>1047</v>
      </c>
      <c r="W2433" t="s">
        <v>1047</v>
      </c>
    </row>
    <row r="2434" spans="1:23" x14ac:dyDescent="0.3">
      <c r="A2434" t="s">
        <v>1036</v>
      </c>
      <c r="B2434" t="s">
        <v>101</v>
      </c>
      <c r="C2434" t="s">
        <v>101</v>
      </c>
      <c r="D2434">
        <v>60949</v>
      </c>
      <c r="E2434" t="s">
        <v>9363</v>
      </c>
      <c r="F2434" t="s">
        <v>4268</v>
      </c>
      <c r="G2434" s="1" t="s">
        <v>1726</v>
      </c>
      <c r="H2434">
        <v>45810.865236504629</v>
      </c>
      <c r="I2434" t="s">
        <v>9364</v>
      </c>
      <c r="J2434">
        <v>80</v>
      </c>
      <c r="K2434" t="s">
        <v>17</v>
      </c>
      <c r="L2434" s="2" t="s">
        <v>18</v>
      </c>
      <c r="M2434" s="3">
        <v>294.7</v>
      </c>
      <c r="N2434">
        <v>1</v>
      </c>
      <c r="O2434">
        <v>0.29470000000000002</v>
      </c>
      <c r="P2434" s="2" t="s">
        <v>2116</v>
      </c>
      <c r="Q2434" t="s">
        <v>8188</v>
      </c>
      <c r="R2434" t="s">
        <v>1044</v>
      </c>
      <c r="S2434" t="s">
        <v>1304</v>
      </c>
      <c r="T2434" t="s">
        <v>7451</v>
      </c>
      <c r="U2434">
        <v>7.8232315509230839</v>
      </c>
      <c r="V2434" t="s">
        <v>1047</v>
      </c>
      <c r="W2434" t="s">
        <v>1047</v>
      </c>
    </row>
    <row r="2435" spans="1:23" x14ac:dyDescent="0.3">
      <c r="A2435" t="s">
        <v>1036</v>
      </c>
      <c r="B2435" t="s">
        <v>354</v>
      </c>
      <c r="C2435" t="s">
        <v>354</v>
      </c>
      <c r="D2435">
        <v>59862</v>
      </c>
      <c r="E2435" t="s">
        <v>9365</v>
      </c>
      <c r="F2435" t="s">
        <v>9255</v>
      </c>
      <c r="G2435" s="1" t="s">
        <v>3801</v>
      </c>
      <c r="H2435">
        <v>45810.844667870369</v>
      </c>
      <c r="I2435" t="s">
        <v>9366</v>
      </c>
      <c r="J2435">
        <v>80</v>
      </c>
      <c r="K2435" t="s">
        <v>17</v>
      </c>
      <c r="L2435" s="2" t="s">
        <v>18</v>
      </c>
      <c r="M2435" s="3">
        <v>141</v>
      </c>
      <c r="N2435">
        <v>1</v>
      </c>
      <c r="O2435">
        <v>0.14099999999999999</v>
      </c>
      <c r="P2435" s="2" t="s">
        <v>1246</v>
      </c>
      <c r="Q2435" t="s">
        <v>8188</v>
      </c>
      <c r="R2435" t="s">
        <v>1044</v>
      </c>
      <c r="S2435" t="s">
        <v>1304</v>
      </c>
      <c r="T2435" t="s">
        <v>7451</v>
      </c>
      <c r="U2435">
        <v>7.8221311458328273</v>
      </c>
      <c r="V2435" t="s">
        <v>1047</v>
      </c>
      <c r="W2435" t="s">
        <v>1047</v>
      </c>
    </row>
    <row r="2436" spans="1:23" x14ac:dyDescent="0.3">
      <c r="A2436" t="s">
        <v>1036</v>
      </c>
      <c r="B2436" t="s">
        <v>220</v>
      </c>
      <c r="C2436" t="s">
        <v>220</v>
      </c>
      <c r="D2436">
        <v>60870</v>
      </c>
      <c r="E2436" t="s">
        <v>9367</v>
      </c>
      <c r="F2436" t="s">
        <v>5783</v>
      </c>
      <c r="G2436" s="1" t="s">
        <v>9368</v>
      </c>
      <c r="H2436">
        <v>45810.825183842593</v>
      </c>
      <c r="I2436" t="s">
        <v>9369</v>
      </c>
      <c r="J2436">
        <v>80</v>
      </c>
      <c r="K2436" t="s">
        <v>17</v>
      </c>
      <c r="L2436" s="2" t="s">
        <v>18</v>
      </c>
      <c r="M2436" s="3">
        <v>85.3</v>
      </c>
      <c r="N2436">
        <v>1</v>
      </c>
      <c r="O2436">
        <v>8.5300000000000001E-2</v>
      </c>
      <c r="P2436" s="2" t="s">
        <v>2350</v>
      </c>
      <c r="Q2436" t="s">
        <v>8496</v>
      </c>
      <c r="R2436" t="s">
        <v>1044</v>
      </c>
      <c r="S2436" t="s">
        <v>1304</v>
      </c>
      <c r="T2436" t="s">
        <v>1486</v>
      </c>
      <c r="U2436">
        <v>20.29492780092551</v>
      </c>
      <c r="V2436" t="s">
        <v>1047</v>
      </c>
      <c r="W2436" t="s">
        <v>1047</v>
      </c>
    </row>
    <row r="2437" spans="1:23" x14ac:dyDescent="0.3">
      <c r="A2437" t="s">
        <v>1036</v>
      </c>
      <c r="B2437" t="s">
        <v>696</v>
      </c>
      <c r="C2437" t="s">
        <v>696</v>
      </c>
      <c r="D2437">
        <v>58999</v>
      </c>
      <c r="E2437" t="s">
        <v>9370</v>
      </c>
      <c r="F2437" t="s">
        <v>4293</v>
      </c>
      <c r="G2437" s="1" t="s">
        <v>1342</v>
      </c>
      <c r="H2437">
        <v>45810.824807048622</v>
      </c>
      <c r="I2437" t="s">
        <v>9371</v>
      </c>
      <c r="J2437">
        <v>80</v>
      </c>
      <c r="K2437" t="s">
        <v>17</v>
      </c>
      <c r="L2437" s="2" t="s">
        <v>18</v>
      </c>
      <c r="M2437" s="3">
        <v>102.8</v>
      </c>
      <c r="N2437">
        <v>1</v>
      </c>
      <c r="O2437">
        <v>0.1028</v>
      </c>
      <c r="P2437" s="2" t="s">
        <v>2521</v>
      </c>
      <c r="Q2437" t="s">
        <v>8206</v>
      </c>
      <c r="R2437" t="s">
        <v>1044</v>
      </c>
      <c r="S2437" t="s">
        <v>1304</v>
      </c>
      <c r="T2437" t="s">
        <v>2510</v>
      </c>
      <c r="U2437">
        <v>9.3794149074092275</v>
      </c>
      <c r="V2437" t="s">
        <v>1047</v>
      </c>
      <c r="W2437" t="s">
        <v>1047</v>
      </c>
    </row>
    <row r="2438" spans="1:23" x14ac:dyDescent="0.3">
      <c r="A2438" t="s">
        <v>1036</v>
      </c>
      <c r="B2438" t="s">
        <v>987</v>
      </c>
      <c r="C2438" t="s">
        <v>987</v>
      </c>
      <c r="D2438">
        <v>60355</v>
      </c>
      <c r="E2438" t="s">
        <v>9372</v>
      </c>
      <c r="F2438" t="s">
        <v>5735</v>
      </c>
      <c r="G2438" s="1" t="s">
        <v>9310</v>
      </c>
      <c r="H2438">
        <v>45810.800324930548</v>
      </c>
      <c r="I2438" t="s">
        <v>9373</v>
      </c>
      <c r="J2438">
        <v>80</v>
      </c>
      <c r="K2438" t="s">
        <v>17</v>
      </c>
      <c r="L2438" s="2" t="s">
        <v>18</v>
      </c>
      <c r="M2438" s="3">
        <v>185</v>
      </c>
      <c r="N2438">
        <v>1</v>
      </c>
      <c r="O2438">
        <v>0.185</v>
      </c>
      <c r="P2438" s="2" t="s">
        <v>6625</v>
      </c>
      <c r="Q2438" t="s">
        <v>8496</v>
      </c>
      <c r="R2438" t="s">
        <v>1044</v>
      </c>
      <c r="S2438" t="s">
        <v>1304</v>
      </c>
      <c r="T2438" t="s">
        <v>2117</v>
      </c>
      <c r="U2438">
        <v>8.2135036111139925</v>
      </c>
      <c r="V2438" t="s">
        <v>1047</v>
      </c>
      <c r="W2438" t="s">
        <v>1047</v>
      </c>
    </row>
    <row r="2439" spans="1:23" x14ac:dyDescent="0.3">
      <c r="A2439" t="s">
        <v>1036</v>
      </c>
      <c r="B2439" t="s">
        <v>366</v>
      </c>
      <c r="C2439" t="s">
        <v>366</v>
      </c>
      <c r="D2439">
        <v>59879</v>
      </c>
      <c r="E2439" t="s">
        <v>9374</v>
      </c>
      <c r="F2439" t="s">
        <v>6173</v>
      </c>
      <c r="G2439" s="1" t="s">
        <v>9375</v>
      </c>
      <c r="H2439">
        <v>45810.767013356482</v>
      </c>
      <c r="I2439" t="s">
        <v>9376</v>
      </c>
      <c r="J2439">
        <v>80</v>
      </c>
      <c r="K2439" t="s">
        <v>17</v>
      </c>
      <c r="L2439" s="2" t="s">
        <v>18</v>
      </c>
      <c r="M2439" s="3">
        <v>43.1</v>
      </c>
      <c r="N2439">
        <v>1</v>
      </c>
      <c r="O2439">
        <v>4.3099999999999999E-2</v>
      </c>
      <c r="P2439" s="2" t="s">
        <v>1446</v>
      </c>
      <c r="Q2439" t="s">
        <v>8206</v>
      </c>
      <c r="R2439" t="s">
        <v>1044</v>
      </c>
      <c r="S2439" t="s">
        <v>1304</v>
      </c>
      <c r="T2439" t="s">
        <v>1355</v>
      </c>
      <c r="U2439">
        <v>23.44605905092612</v>
      </c>
      <c r="V2439" t="s">
        <v>1047</v>
      </c>
      <c r="W2439" t="s">
        <v>1047</v>
      </c>
    </row>
    <row r="2440" spans="1:23" x14ac:dyDescent="0.3">
      <c r="A2440" t="s">
        <v>1036</v>
      </c>
      <c r="B2440" t="s">
        <v>987</v>
      </c>
      <c r="C2440" t="s">
        <v>987</v>
      </c>
      <c r="D2440">
        <v>60355</v>
      </c>
      <c r="E2440" t="s">
        <v>9377</v>
      </c>
      <c r="F2440" t="s">
        <v>5746</v>
      </c>
      <c r="G2440" s="1" t="s">
        <v>7163</v>
      </c>
      <c r="H2440">
        <v>45810.764259826392</v>
      </c>
      <c r="I2440" t="s">
        <v>9378</v>
      </c>
      <c r="J2440">
        <v>80</v>
      </c>
      <c r="K2440" t="s">
        <v>17</v>
      </c>
      <c r="L2440" s="2" t="s">
        <v>18</v>
      </c>
      <c r="M2440" s="3">
        <v>185</v>
      </c>
      <c r="N2440">
        <v>1</v>
      </c>
      <c r="O2440">
        <v>0.185</v>
      </c>
      <c r="P2440" s="2" t="s">
        <v>6625</v>
      </c>
      <c r="Q2440" t="s">
        <v>8496</v>
      </c>
      <c r="R2440" t="s">
        <v>1044</v>
      </c>
      <c r="S2440" t="s">
        <v>1304</v>
      </c>
      <c r="T2440" t="s">
        <v>2117</v>
      </c>
      <c r="U2440">
        <v>8.5124043634277768</v>
      </c>
      <c r="V2440" t="s">
        <v>1047</v>
      </c>
      <c r="W2440" t="s">
        <v>1047</v>
      </c>
    </row>
    <row r="2441" spans="1:23" x14ac:dyDescent="0.3">
      <c r="A2441" t="s">
        <v>1036</v>
      </c>
      <c r="B2441" t="s">
        <v>105</v>
      </c>
      <c r="C2441" t="s">
        <v>105</v>
      </c>
      <c r="D2441">
        <v>57522</v>
      </c>
      <c r="E2441" t="s">
        <v>9379</v>
      </c>
      <c r="F2441" t="s">
        <v>2816</v>
      </c>
      <c r="G2441" s="1" t="s">
        <v>2745</v>
      </c>
      <c r="H2441">
        <v>45810.716262314818</v>
      </c>
      <c r="I2441" t="s">
        <v>9380</v>
      </c>
      <c r="J2441">
        <v>80</v>
      </c>
      <c r="K2441" t="s">
        <v>17</v>
      </c>
      <c r="L2441" s="2" t="s">
        <v>18</v>
      </c>
      <c r="M2441" s="3">
        <v>476.42</v>
      </c>
      <c r="N2441">
        <v>1</v>
      </c>
      <c r="O2441">
        <v>0.47642000000000001</v>
      </c>
      <c r="P2441" s="2" t="s">
        <v>1655</v>
      </c>
      <c r="Q2441" t="s">
        <v>5766</v>
      </c>
      <c r="R2441" t="s">
        <v>1044</v>
      </c>
      <c r="S2441" t="s">
        <v>1304</v>
      </c>
      <c r="T2441" t="s">
        <v>1662</v>
      </c>
      <c r="U2441">
        <v>15.41268349537131</v>
      </c>
      <c r="V2441" t="s">
        <v>1047</v>
      </c>
      <c r="W2441" t="s">
        <v>1047</v>
      </c>
    </row>
    <row r="2442" spans="1:23" x14ac:dyDescent="0.3">
      <c r="A2442" t="s">
        <v>1036</v>
      </c>
      <c r="B2442" t="s">
        <v>800</v>
      </c>
      <c r="C2442" t="s">
        <v>800</v>
      </c>
      <c r="D2442">
        <v>59566</v>
      </c>
      <c r="E2442" t="s">
        <v>9381</v>
      </c>
      <c r="F2442" t="s">
        <v>5749</v>
      </c>
      <c r="G2442" s="1" t="s">
        <v>9382</v>
      </c>
      <c r="H2442">
        <v>45810.705603541668</v>
      </c>
      <c r="I2442" t="s">
        <v>9383</v>
      </c>
      <c r="J2442">
        <v>80</v>
      </c>
      <c r="K2442" t="s">
        <v>17</v>
      </c>
      <c r="L2442" s="2" t="s">
        <v>18</v>
      </c>
      <c r="M2442" s="3">
        <v>43.8</v>
      </c>
      <c r="N2442">
        <v>1</v>
      </c>
      <c r="O2442">
        <v>4.3799999999999999E-2</v>
      </c>
      <c r="P2442" s="2" t="s">
        <v>1047</v>
      </c>
      <c r="Q2442" t="s">
        <v>8206</v>
      </c>
      <c r="R2442" t="s">
        <v>1044</v>
      </c>
      <c r="S2442" t="s">
        <v>1304</v>
      </c>
      <c r="T2442" t="s">
        <v>2510</v>
      </c>
      <c r="U2442">
        <v>9.1091540046327282</v>
      </c>
      <c r="V2442" t="s">
        <v>1047</v>
      </c>
      <c r="W2442" t="s">
        <v>1047</v>
      </c>
    </row>
    <row r="2443" spans="1:23" x14ac:dyDescent="0.3">
      <c r="A2443" t="s">
        <v>1036</v>
      </c>
      <c r="B2443" t="s">
        <v>170</v>
      </c>
      <c r="C2443" t="s">
        <v>170</v>
      </c>
      <c r="D2443">
        <v>59803</v>
      </c>
      <c r="E2443" t="s">
        <v>9384</v>
      </c>
      <c r="F2443" t="s">
        <v>8506</v>
      </c>
      <c r="G2443" s="1" t="s">
        <v>1581</v>
      </c>
      <c r="H2443">
        <v>45810.704057199073</v>
      </c>
      <c r="I2443" t="s">
        <v>9385</v>
      </c>
      <c r="J2443">
        <v>80</v>
      </c>
      <c r="K2443" t="s">
        <v>17</v>
      </c>
      <c r="L2443" s="2" t="s">
        <v>18</v>
      </c>
      <c r="M2443" s="3">
        <v>99.3</v>
      </c>
      <c r="N2443">
        <v>1</v>
      </c>
      <c r="O2443">
        <v>9.9299999999999999E-2</v>
      </c>
      <c r="P2443" s="2" t="s">
        <v>1047</v>
      </c>
      <c r="Q2443" t="s">
        <v>5766</v>
      </c>
      <c r="R2443" t="s">
        <v>1044</v>
      </c>
      <c r="S2443" t="s">
        <v>1304</v>
      </c>
      <c r="T2443" t="s">
        <v>1610</v>
      </c>
      <c r="U2443">
        <v>28.966287719907989</v>
      </c>
      <c r="V2443" t="s">
        <v>1047</v>
      </c>
      <c r="W2443" t="s">
        <v>1047</v>
      </c>
    </row>
    <row r="2444" spans="1:23" x14ac:dyDescent="0.3">
      <c r="A2444" t="s">
        <v>1036</v>
      </c>
      <c r="B2444" t="s">
        <v>101</v>
      </c>
      <c r="C2444" t="s">
        <v>101</v>
      </c>
      <c r="D2444">
        <v>60949</v>
      </c>
      <c r="E2444" t="s">
        <v>9386</v>
      </c>
      <c r="F2444" t="s">
        <v>9387</v>
      </c>
      <c r="G2444" s="1" t="s">
        <v>9388</v>
      </c>
      <c r="H2444">
        <v>45810.694766250002</v>
      </c>
      <c r="I2444" t="s">
        <v>9389</v>
      </c>
      <c r="J2444">
        <v>80</v>
      </c>
      <c r="K2444" t="s">
        <v>17</v>
      </c>
      <c r="L2444" s="2" t="s">
        <v>18</v>
      </c>
      <c r="M2444" s="3">
        <v>294.7</v>
      </c>
      <c r="N2444">
        <v>1</v>
      </c>
      <c r="O2444">
        <v>0.29470000000000002</v>
      </c>
      <c r="P2444" s="2" t="s">
        <v>2116</v>
      </c>
      <c r="Q2444" t="s">
        <v>5766</v>
      </c>
      <c r="R2444" t="s">
        <v>1044</v>
      </c>
      <c r="S2444" t="s">
        <v>1304</v>
      </c>
      <c r="T2444" t="s">
        <v>2121</v>
      </c>
      <c r="U2444">
        <v>10.07384739583358</v>
      </c>
      <c r="V2444" t="s">
        <v>1047</v>
      </c>
      <c r="W2444" t="s">
        <v>1047</v>
      </c>
    </row>
    <row r="2445" spans="1:23" x14ac:dyDescent="0.3">
      <c r="A2445" t="s">
        <v>1036</v>
      </c>
      <c r="B2445" t="s">
        <v>351</v>
      </c>
      <c r="C2445" t="s">
        <v>351</v>
      </c>
      <c r="D2445">
        <v>61037</v>
      </c>
      <c r="E2445" t="s">
        <v>9390</v>
      </c>
      <c r="F2445" t="s">
        <v>5749</v>
      </c>
      <c r="G2445" s="1" t="s">
        <v>3963</v>
      </c>
      <c r="H2445">
        <v>45810.68988972222</v>
      </c>
      <c r="I2445" t="s">
        <v>9391</v>
      </c>
      <c r="J2445">
        <v>80</v>
      </c>
      <c r="K2445" t="s">
        <v>17</v>
      </c>
      <c r="L2445" s="2" t="s">
        <v>18</v>
      </c>
      <c r="M2445" s="3">
        <v>77.8</v>
      </c>
      <c r="N2445">
        <v>1</v>
      </c>
      <c r="O2445">
        <v>7.7799999999999994E-2</v>
      </c>
      <c r="P2445" s="2" t="s">
        <v>1246</v>
      </c>
      <c r="Q2445" t="s">
        <v>5766</v>
      </c>
      <c r="R2445" t="s">
        <v>1044</v>
      </c>
      <c r="S2445" t="s">
        <v>1304</v>
      </c>
      <c r="T2445" t="s">
        <v>2117</v>
      </c>
      <c r="U2445">
        <v>8.7997475694428431</v>
      </c>
      <c r="V2445" t="s">
        <v>1047</v>
      </c>
      <c r="W2445" t="s">
        <v>1047</v>
      </c>
    </row>
    <row r="2446" spans="1:23" x14ac:dyDescent="0.3">
      <c r="A2446" t="s">
        <v>1036</v>
      </c>
      <c r="B2446" t="s">
        <v>101</v>
      </c>
      <c r="C2446" t="s">
        <v>101</v>
      </c>
      <c r="D2446">
        <v>60949</v>
      </c>
      <c r="E2446" t="s">
        <v>9392</v>
      </c>
      <c r="F2446" t="s">
        <v>4443</v>
      </c>
      <c r="G2446" s="1" t="s">
        <v>2803</v>
      </c>
      <c r="H2446">
        <v>45810.667850879632</v>
      </c>
      <c r="I2446" t="s">
        <v>9393</v>
      </c>
      <c r="J2446">
        <v>80</v>
      </c>
      <c r="K2446" t="s">
        <v>17</v>
      </c>
      <c r="L2446" s="2" t="s">
        <v>18</v>
      </c>
      <c r="M2446" s="3">
        <v>294.7</v>
      </c>
      <c r="N2446">
        <v>1</v>
      </c>
      <c r="O2446">
        <v>0.29470000000000002</v>
      </c>
      <c r="P2446" s="2" t="s">
        <v>2116</v>
      </c>
      <c r="Q2446" t="s">
        <v>5766</v>
      </c>
      <c r="R2446" t="s">
        <v>1044</v>
      </c>
      <c r="S2446" t="s">
        <v>1304</v>
      </c>
      <c r="T2446" t="s">
        <v>2117</v>
      </c>
      <c r="U2446">
        <v>8.5884501967593678</v>
      </c>
      <c r="V2446" t="s">
        <v>1047</v>
      </c>
      <c r="W2446" t="s">
        <v>1047</v>
      </c>
    </row>
    <row r="2447" spans="1:23" x14ac:dyDescent="0.3">
      <c r="A2447" t="s">
        <v>1036</v>
      </c>
      <c r="B2447" t="s">
        <v>696</v>
      </c>
      <c r="C2447" t="s">
        <v>696</v>
      </c>
      <c r="D2447">
        <v>58999</v>
      </c>
      <c r="E2447" t="s">
        <v>9394</v>
      </c>
      <c r="F2447" t="s">
        <v>8357</v>
      </c>
      <c r="G2447" s="1" t="s">
        <v>3295</v>
      </c>
      <c r="H2447">
        <v>45810.664206111112</v>
      </c>
      <c r="I2447" t="s">
        <v>9395</v>
      </c>
      <c r="J2447">
        <v>80</v>
      </c>
      <c r="K2447" t="s">
        <v>17</v>
      </c>
      <c r="L2447" s="2" t="s">
        <v>18</v>
      </c>
      <c r="M2447" s="3">
        <v>102.8</v>
      </c>
      <c r="N2447">
        <v>1</v>
      </c>
      <c r="O2447">
        <v>0.1028</v>
      </c>
      <c r="P2447" s="2" t="s">
        <v>2521</v>
      </c>
      <c r="Q2447" t="s">
        <v>5766</v>
      </c>
      <c r="R2447" t="s">
        <v>1044</v>
      </c>
      <c r="S2447" t="s">
        <v>1304</v>
      </c>
      <c r="T2447" t="s">
        <v>2510</v>
      </c>
      <c r="U2447">
        <v>9.309780856478028</v>
      </c>
      <c r="V2447" t="s">
        <v>1047</v>
      </c>
      <c r="W2447" t="s">
        <v>1047</v>
      </c>
    </row>
    <row r="2448" spans="1:23" x14ac:dyDescent="0.3">
      <c r="A2448" t="s">
        <v>1036</v>
      </c>
      <c r="B2448" t="s">
        <v>696</v>
      </c>
      <c r="C2448" t="s">
        <v>696</v>
      </c>
      <c r="D2448">
        <v>58999</v>
      </c>
      <c r="E2448" t="s">
        <v>9396</v>
      </c>
      <c r="F2448" t="s">
        <v>5746</v>
      </c>
      <c r="G2448" s="1" t="s">
        <v>2079</v>
      </c>
      <c r="H2448">
        <v>45810.66248939815</v>
      </c>
      <c r="I2448" t="s">
        <v>9397</v>
      </c>
      <c r="J2448">
        <v>80</v>
      </c>
      <c r="K2448" t="s">
        <v>17</v>
      </c>
      <c r="L2448" s="2" t="s">
        <v>18</v>
      </c>
      <c r="M2448" s="3">
        <v>102.8</v>
      </c>
      <c r="N2448">
        <v>1</v>
      </c>
      <c r="O2448">
        <v>0.1028</v>
      </c>
      <c r="P2448" s="2" t="s">
        <v>2521</v>
      </c>
      <c r="Q2448" t="s">
        <v>5766</v>
      </c>
      <c r="R2448" t="s">
        <v>1044</v>
      </c>
      <c r="S2448" t="s">
        <v>1304</v>
      </c>
      <c r="T2448" t="s">
        <v>2510</v>
      </c>
      <c r="U2448">
        <v>9.0782230902768788</v>
      </c>
      <c r="V2448" t="s">
        <v>1047</v>
      </c>
      <c r="W2448" t="s">
        <v>1047</v>
      </c>
    </row>
    <row r="2449" spans="1:23" x14ac:dyDescent="0.3">
      <c r="A2449" t="s">
        <v>1036</v>
      </c>
      <c r="B2449" t="s">
        <v>351</v>
      </c>
      <c r="C2449" t="s">
        <v>351</v>
      </c>
      <c r="D2449">
        <v>61037</v>
      </c>
      <c r="E2449" t="s">
        <v>9398</v>
      </c>
      <c r="F2449" t="s">
        <v>5746</v>
      </c>
      <c r="G2449" s="1" t="s">
        <v>4216</v>
      </c>
      <c r="H2449">
        <v>45810.660162152781</v>
      </c>
      <c r="I2449" t="s">
        <v>9399</v>
      </c>
      <c r="J2449">
        <v>80</v>
      </c>
      <c r="K2449" t="s">
        <v>17</v>
      </c>
      <c r="L2449" s="2" t="s">
        <v>18</v>
      </c>
      <c r="M2449" s="3">
        <v>77.8</v>
      </c>
      <c r="N2449">
        <v>1</v>
      </c>
      <c r="O2449">
        <v>7.7799999999999994E-2</v>
      </c>
      <c r="P2449" s="2" t="s">
        <v>1246</v>
      </c>
      <c r="Q2449" t="s">
        <v>5766</v>
      </c>
      <c r="R2449" t="s">
        <v>1044</v>
      </c>
      <c r="S2449" t="s">
        <v>1304</v>
      </c>
      <c r="T2449" t="s">
        <v>2117</v>
      </c>
      <c r="U2449">
        <v>8.5877699999982724</v>
      </c>
      <c r="V2449" t="s">
        <v>1047</v>
      </c>
      <c r="W2449" t="s">
        <v>1047</v>
      </c>
    </row>
    <row r="2450" spans="1:23" x14ac:dyDescent="0.3">
      <c r="A2450" t="s">
        <v>1036</v>
      </c>
      <c r="B2450" t="s">
        <v>101</v>
      </c>
      <c r="C2450" t="s">
        <v>101</v>
      </c>
      <c r="D2450">
        <v>60949</v>
      </c>
      <c r="E2450" t="s">
        <v>9400</v>
      </c>
      <c r="F2450" t="s">
        <v>7906</v>
      </c>
      <c r="G2450" s="1" t="s">
        <v>9401</v>
      </c>
      <c r="H2450">
        <v>45810.643887557868</v>
      </c>
      <c r="I2450" t="s">
        <v>9402</v>
      </c>
      <c r="J2450">
        <v>80</v>
      </c>
      <c r="K2450" t="s">
        <v>17</v>
      </c>
      <c r="L2450" s="2" t="s">
        <v>18</v>
      </c>
      <c r="M2450" s="3">
        <v>294.7</v>
      </c>
      <c r="N2450">
        <v>1</v>
      </c>
      <c r="O2450">
        <v>0.29470000000000002</v>
      </c>
      <c r="P2450" s="2" t="s">
        <v>2116</v>
      </c>
      <c r="Q2450" t="s">
        <v>5766</v>
      </c>
      <c r="R2450" t="s">
        <v>1044</v>
      </c>
      <c r="S2450" t="s">
        <v>1304</v>
      </c>
      <c r="T2450" t="s">
        <v>7451</v>
      </c>
      <c r="U2450">
        <v>7.8257519444450736</v>
      </c>
      <c r="V2450" t="s">
        <v>1047</v>
      </c>
      <c r="W2450" t="s">
        <v>1047</v>
      </c>
    </row>
    <row r="2451" spans="1:23" x14ac:dyDescent="0.3">
      <c r="A2451" t="s">
        <v>1036</v>
      </c>
      <c r="B2451" t="s">
        <v>351</v>
      </c>
      <c r="C2451" t="s">
        <v>351</v>
      </c>
      <c r="D2451">
        <v>61037</v>
      </c>
      <c r="E2451" t="s">
        <v>9403</v>
      </c>
      <c r="F2451" t="s">
        <v>5749</v>
      </c>
      <c r="G2451" s="1" t="s">
        <v>2056</v>
      </c>
      <c r="H2451">
        <v>45810.641021793977</v>
      </c>
      <c r="I2451" t="s">
        <v>9404</v>
      </c>
      <c r="J2451">
        <v>80</v>
      </c>
      <c r="K2451" t="s">
        <v>17</v>
      </c>
      <c r="L2451" s="2" t="s">
        <v>18</v>
      </c>
      <c r="M2451" s="3">
        <v>77.8</v>
      </c>
      <c r="N2451">
        <v>1</v>
      </c>
      <c r="O2451">
        <v>7.7799999999999994E-2</v>
      </c>
      <c r="P2451" s="2" t="s">
        <v>1246</v>
      </c>
      <c r="Q2451" t="s">
        <v>5766</v>
      </c>
      <c r="R2451" t="s">
        <v>1044</v>
      </c>
      <c r="S2451" t="s">
        <v>1304</v>
      </c>
      <c r="T2451" t="s">
        <v>2117</v>
      </c>
      <c r="U2451">
        <v>8.8154610069468617</v>
      </c>
      <c r="V2451" t="s">
        <v>1047</v>
      </c>
      <c r="W2451" t="s">
        <v>1047</v>
      </c>
    </row>
    <row r="2452" spans="1:23" x14ac:dyDescent="0.3">
      <c r="A2452" t="s">
        <v>1036</v>
      </c>
      <c r="B2452" t="s">
        <v>572</v>
      </c>
      <c r="C2452" t="s">
        <v>572</v>
      </c>
      <c r="D2452">
        <v>52991</v>
      </c>
      <c r="E2452" t="s">
        <v>9405</v>
      </c>
      <c r="F2452" t="s">
        <v>9234</v>
      </c>
      <c r="G2452" s="1" t="s">
        <v>5364</v>
      </c>
      <c r="H2452">
        <v>45810.635815497677</v>
      </c>
      <c r="I2452" t="s">
        <v>9406</v>
      </c>
      <c r="J2452">
        <v>80</v>
      </c>
      <c r="K2452" t="s">
        <v>17</v>
      </c>
      <c r="L2452" s="2" t="s">
        <v>18</v>
      </c>
      <c r="M2452" s="3">
        <v>72.599999999999994</v>
      </c>
      <c r="N2452">
        <v>1</v>
      </c>
      <c r="O2452">
        <v>7.2599999999999998E-2</v>
      </c>
      <c r="P2452" s="2" t="s">
        <v>1802</v>
      </c>
      <c r="Q2452" t="s">
        <v>8755</v>
      </c>
      <c r="R2452" t="s">
        <v>1044</v>
      </c>
      <c r="S2452" t="s">
        <v>1304</v>
      </c>
      <c r="T2452" t="s">
        <v>2510</v>
      </c>
      <c r="U2452">
        <v>9.1827299421274802</v>
      </c>
      <c r="V2452" t="s">
        <v>1047</v>
      </c>
      <c r="W2452" t="s">
        <v>1047</v>
      </c>
    </row>
    <row r="2453" spans="1:23" x14ac:dyDescent="0.3">
      <c r="A2453" t="s">
        <v>1036</v>
      </c>
      <c r="B2453" t="s">
        <v>572</v>
      </c>
      <c r="C2453" t="s">
        <v>572</v>
      </c>
      <c r="D2453">
        <v>55550</v>
      </c>
      <c r="E2453" t="s">
        <v>9407</v>
      </c>
      <c r="F2453" t="s">
        <v>7940</v>
      </c>
      <c r="G2453" s="1" t="s">
        <v>1660</v>
      </c>
      <c r="H2453">
        <v>45810.59046446759</v>
      </c>
      <c r="I2453" t="s">
        <v>9408</v>
      </c>
      <c r="J2453">
        <v>80</v>
      </c>
      <c r="K2453" t="s">
        <v>17</v>
      </c>
      <c r="L2453" s="2" t="s">
        <v>18</v>
      </c>
      <c r="M2453" s="3">
        <v>72.599999999999994</v>
      </c>
      <c r="N2453">
        <v>1</v>
      </c>
      <c r="O2453">
        <v>7.2599999999999998E-2</v>
      </c>
      <c r="P2453" s="2" t="s">
        <v>1802</v>
      </c>
      <c r="Q2453" t="s">
        <v>8755</v>
      </c>
      <c r="R2453" t="s">
        <v>1044</v>
      </c>
      <c r="S2453" t="s">
        <v>1304</v>
      </c>
      <c r="T2453" t="s">
        <v>2121</v>
      </c>
      <c r="U2453">
        <v>10.317519062504291</v>
      </c>
      <c r="V2453" t="s">
        <v>1047</v>
      </c>
      <c r="W2453" t="s">
        <v>1047</v>
      </c>
    </row>
    <row r="2454" spans="1:23" x14ac:dyDescent="0.3">
      <c r="A2454" t="s">
        <v>1036</v>
      </c>
      <c r="B2454" t="s">
        <v>133</v>
      </c>
      <c r="C2454" t="s">
        <v>133</v>
      </c>
      <c r="D2454">
        <v>60844</v>
      </c>
      <c r="E2454" t="s">
        <v>9409</v>
      </c>
      <c r="F2454" t="s">
        <v>2148</v>
      </c>
      <c r="G2454" s="1" t="s">
        <v>9410</v>
      </c>
      <c r="H2454">
        <v>45810.555405312502</v>
      </c>
      <c r="I2454" t="s">
        <v>9411</v>
      </c>
      <c r="J2454">
        <v>80</v>
      </c>
      <c r="K2454" t="s">
        <v>17</v>
      </c>
      <c r="L2454" s="2" t="s">
        <v>18</v>
      </c>
      <c r="M2454" s="3">
        <v>49.66</v>
      </c>
      <c r="N2454">
        <v>1</v>
      </c>
      <c r="O2454">
        <v>4.9660000000000003E-2</v>
      </c>
      <c r="P2454" s="2" t="s">
        <v>1446</v>
      </c>
      <c r="Q2454" t="s">
        <v>5766</v>
      </c>
      <c r="R2454" t="s">
        <v>1044</v>
      </c>
      <c r="S2454" t="s">
        <v>1304</v>
      </c>
      <c r="T2454" t="s">
        <v>1662</v>
      </c>
      <c r="U2454">
        <v>15.315217557872529</v>
      </c>
      <c r="V2454" t="s">
        <v>1047</v>
      </c>
      <c r="W2454" t="s">
        <v>1047</v>
      </c>
    </row>
    <row r="2455" spans="1:23" x14ac:dyDescent="0.3">
      <c r="A2455" t="s">
        <v>1036</v>
      </c>
      <c r="B2455" t="s">
        <v>101</v>
      </c>
      <c r="C2455" t="s">
        <v>101</v>
      </c>
      <c r="D2455">
        <v>60949</v>
      </c>
      <c r="E2455" t="s">
        <v>9412</v>
      </c>
      <c r="F2455" t="s">
        <v>5742</v>
      </c>
      <c r="G2455" s="1" t="s">
        <v>9413</v>
      </c>
      <c r="H2455">
        <v>45810.496329259258</v>
      </c>
      <c r="I2455" t="s">
        <v>9414</v>
      </c>
      <c r="J2455">
        <v>80</v>
      </c>
      <c r="K2455" t="s">
        <v>17</v>
      </c>
      <c r="L2455" s="2" t="s">
        <v>18</v>
      </c>
      <c r="M2455" s="3">
        <v>294.7</v>
      </c>
      <c r="N2455">
        <v>1</v>
      </c>
      <c r="O2455">
        <v>0.29470000000000002</v>
      </c>
      <c r="P2455" s="2" t="s">
        <v>2116</v>
      </c>
      <c r="Q2455" t="s">
        <v>5766</v>
      </c>
      <c r="R2455" t="s">
        <v>1044</v>
      </c>
      <c r="S2455" t="s">
        <v>1304</v>
      </c>
      <c r="T2455" t="s">
        <v>2510</v>
      </c>
      <c r="U2455">
        <v>9.5444053472238011</v>
      </c>
      <c r="V2455" t="s">
        <v>1047</v>
      </c>
      <c r="W2455" t="s">
        <v>1047</v>
      </c>
    </row>
    <row r="2456" spans="1:23" x14ac:dyDescent="0.3">
      <c r="A2456" t="s">
        <v>1036</v>
      </c>
      <c r="B2456" t="s">
        <v>873</v>
      </c>
      <c r="C2456" t="s">
        <v>873</v>
      </c>
      <c r="D2456">
        <v>60294</v>
      </c>
      <c r="E2456" t="s">
        <v>9415</v>
      </c>
      <c r="F2456" t="s">
        <v>4259</v>
      </c>
      <c r="G2456" s="1" t="s">
        <v>6177</v>
      </c>
      <c r="H2456">
        <v>45810.453394328702</v>
      </c>
      <c r="I2456" t="s">
        <v>9416</v>
      </c>
      <c r="J2456">
        <v>80</v>
      </c>
      <c r="K2456" t="s">
        <v>17</v>
      </c>
      <c r="L2456" s="2" t="s">
        <v>18</v>
      </c>
      <c r="M2456" s="3">
        <v>113.8</v>
      </c>
      <c r="N2456">
        <v>1</v>
      </c>
      <c r="O2456">
        <v>0.1138</v>
      </c>
      <c r="P2456" s="2" t="s">
        <v>5770</v>
      </c>
      <c r="Q2456" t="s">
        <v>5766</v>
      </c>
      <c r="R2456" t="s">
        <v>1044</v>
      </c>
      <c r="S2456" t="s">
        <v>1304</v>
      </c>
      <c r="T2456" t="s">
        <v>1662</v>
      </c>
      <c r="U2456">
        <v>15.11482056712703</v>
      </c>
      <c r="V2456" t="s">
        <v>1047</v>
      </c>
      <c r="W2456" t="s">
        <v>1047</v>
      </c>
    </row>
    <row r="2457" spans="1:23" x14ac:dyDescent="0.3">
      <c r="A2457" t="s">
        <v>1036</v>
      </c>
      <c r="B2457" t="s">
        <v>101</v>
      </c>
      <c r="C2457" t="s">
        <v>101</v>
      </c>
      <c r="D2457">
        <v>60949</v>
      </c>
      <c r="E2457" t="s">
        <v>9417</v>
      </c>
      <c r="F2457" t="s">
        <v>4480</v>
      </c>
      <c r="G2457" s="1" t="s">
        <v>9418</v>
      </c>
      <c r="H2457">
        <v>45810.446732094897</v>
      </c>
      <c r="I2457" t="s">
        <v>9419</v>
      </c>
      <c r="J2457">
        <v>80</v>
      </c>
      <c r="K2457" t="s">
        <v>17</v>
      </c>
      <c r="L2457" s="2" t="s">
        <v>18</v>
      </c>
      <c r="M2457" s="3">
        <v>294.7</v>
      </c>
      <c r="N2457">
        <v>1</v>
      </c>
      <c r="O2457">
        <v>0.29470000000000002</v>
      </c>
      <c r="P2457" s="2" t="s">
        <v>2116</v>
      </c>
      <c r="Q2457" t="s">
        <v>5766</v>
      </c>
      <c r="R2457" t="s">
        <v>1044</v>
      </c>
      <c r="S2457" t="s">
        <v>1304</v>
      </c>
      <c r="T2457" t="s">
        <v>2117</v>
      </c>
      <c r="U2457">
        <v>8.8190973611126537</v>
      </c>
      <c r="V2457" t="s">
        <v>1047</v>
      </c>
      <c r="W2457" t="s">
        <v>1047</v>
      </c>
    </row>
    <row r="2458" spans="1:23" x14ac:dyDescent="0.3">
      <c r="A2458" t="s">
        <v>1036</v>
      </c>
      <c r="B2458" t="s">
        <v>354</v>
      </c>
      <c r="C2458" t="s">
        <v>354</v>
      </c>
      <c r="D2458">
        <v>60521</v>
      </c>
      <c r="E2458" t="s">
        <v>9420</v>
      </c>
      <c r="F2458" t="s">
        <v>9132</v>
      </c>
      <c r="G2458" s="1" t="s">
        <v>1050</v>
      </c>
      <c r="H2458">
        <v>45810.420018634257</v>
      </c>
      <c r="I2458" t="s">
        <v>9421</v>
      </c>
      <c r="J2458">
        <v>80</v>
      </c>
      <c r="K2458" t="s">
        <v>17</v>
      </c>
      <c r="L2458" s="2" t="s">
        <v>18</v>
      </c>
      <c r="M2458" s="3">
        <v>141</v>
      </c>
      <c r="N2458">
        <v>1</v>
      </c>
      <c r="O2458">
        <v>0.14099999999999999</v>
      </c>
      <c r="P2458" s="2" t="s">
        <v>1246</v>
      </c>
      <c r="Q2458" t="s">
        <v>5766</v>
      </c>
      <c r="R2458" t="s">
        <v>1044</v>
      </c>
      <c r="S2458" t="s">
        <v>1304</v>
      </c>
      <c r="T2458" t="s">
        <v>2117</v>
      </c>
      <c r="U2458">
        <v>8.418553738425544</v>
      </c>
      <c r="V2458" t="s">
        <v>1047</v>
      </c>
      <c r="W2458" t="s">
        <v>1047</v>
      </c>
    </row>
    <row r="2459" spans="1:23" x14ac:dyDescent="0.3">
      <c r="A2459" t="s">
        <v>1036</v>
      </c>
      <c r="B2459" t="s">
        <v>354</v>
      </c>
      <c r="C2459" t="s">
        <v>354</v>
      </c>
      <c r="D2459">
        <v>60521</v>
      </c>
      <c r="E2459" t="s">
        <v>9422</v>
      </c>
      <c r="F2459" t="s">
        <v>9234</v>
      </c>
      <c r="G2459" s="1" t="s">
        <v>8017</v>
      </c>
      <c r="H2459">
        <v>45810.418014097217</v>
      </c>
      <c r="I2459" t="s">
        <v>9423</v>
      </c>
      <c r="J2459">
        <v>80</v>
      </c>
      <c r="K2459" t="s">
        <v>17</v>
      </c>
      <c r="L2459" s="2" t="s">
        <v>18</v>
      </c>
      <c r="M2459" s="3">
        <v>141</v>
      </c>
      <c r="N2459">
        <v>1</v>
      </c>
      <c r="O2459">
        <v>0.14099999999999999</v>
      </c>
      <c r="P2459" s="2" t="s">
        <v>1246</v>
      </c>
      <c r="Q2459" t="s">
        <v>5766</v>
      </c>
      <c r="R2459" t="s">
        <v>1044</v>
      </c>
      <c r="S2459" t="s">
        <v>1304</v>
      </c>
      <c r="T2459" t="s">
        <v>2117</v>
      </c>
      <c r="U2459">
        <v>8.8221546064814902</v>
      </c>
      <c r="V2459" t="s">
        <v>1047</v>
      </c>
      <c r="W2459" t="s">
        <v>1047</v>
      </c>
    </row>
    <row r="2460" spans="1:23" x14ac:dyDescent="0.3">
      <c r="A2460" t="s">
        <v>1036</v>
      </c>
      <c r="B2460" t="s">
        <v>354</v>
      </c>
      <c r="C2460" t="s">
        <v>354</v>
      </c>
      <c r="D2460">
        <v>60521</v>
      </c>
      <c r="E2460" t="s">
        <v>9424</v>
      </c>
      <c r="F2460" t="s">
        <v>9425</v>
      </c>
      <c r="G2460" s="1" t="s">
        <v>2952</v>
      </c>
      <c r="H2460">
        <v>45810.41343912037</v>
      </c>
      <c r="I2460" t="s">
        <v>9426</v>
      </c>
      <c r="J2460">
        <v>80</v>
      </c>
      <c r="K2460" t="s">
        <v>17</v>
      </c>
      <c r="L2460" s="2" t="s">
        <v>18</v>
      </c>
      <c r="M2460" s="3">
        <v>141</v>
      </c>
      <c r="N2460">
        <v>1</v>
      </c>
      <c r="O2460">
        <v>0.14099999999999999</v>
      </c>
      <c r="P2460" s="2" t="s">
        <v>1246</v>
      </c>
      <c r="Q2460" t="s">
        <v>5766</v>
      </c>
      <c r="R2460" t="s">
        <v>1044</v>
      </c>
      <c r="S2460" t="s">
        <v>1304</v>
      </c>
      <c r="T2460" t="s">
        <v>2117</v>
      </c>
      <c r="U2460">
        <v>8.5595212615735363</v>
      </c>
      <c r="V2460" t="s">
        <v>1047</v>
      </c>
      <c r="W2460" t="s">
        <v>1047</v>
      </c>
    </row>
    <row r="2461" spans="1:23" x14ac:dyDescent="0.3">
      <c r="A2461" t="s">
        <v>1036</v>
      </c>
      <c r="B2461" t="s">
        <v>101</v>
      </c>
      <c r="C2461" t="s">
        <v>101</v>
      </c>
      <c r="D2461">
        <v>60949</v>
      </c>
      <c r="E2461" t="s">
        <v>9427</v>
      </c>
      <c r="F2461" t="s">
        <v>7468</v>
      </c>
      <c r="G2461" s="1" t="s">
        <v>2806</v>
      </c>
      <c r="H2461">
        <v>45810.408025034718</v>
      </c>
      <c r="I2461" t="s">
        <v>9428</v>
      </c>
      <c r="J2461">
        <v>80</v>
      </c>
      <c r="K2461" t="s">
        <v>17</v>
      </c>
      <c r="L2461" s="2" t="s">
        <v>18</v>
      </c>
      <c r="M2461" s="3">
        <v>294.7</v>
      </c>
      <c r="N2461">
        <v>1</v>
      </c>
      <c r="O2461">
        <v>0.29470000000000002</v>
      </c>
      <c r="P2461" s="2" t="s">
        <v>2116</v>
      </c>
      <c r="Q2461" t="s">
        <v>5766</v>
      </c>
      <c r="R2461" t="s">
        <v>1044</v>
      </c>
      <c r="S2461" t="s">
        <v>1304</v>
      </c>
      <c r="T2461" t="s">
        <v>2121</v>
      </c>
      <c r="U2461">
        <v>10.374673634258221</v>
      </c>
      <c r="V2461" t="s">
        <v>1047</v>
      </c>
      <c r="W2461" t="s">
        <v>1047</v>
      </c>
    </row>
    <row r="2462" spans="1:23" x14ac:dyDescent="0.3">
      <c r="A2462" t="s">
        <v>1036</v>
      </c>
      <c r="B2462" t="s">
        <v>101</v>
      </c>
      <c r="C2462" t="s">
        <v>101</v>
      </c>
      <c r="D2462">
        <v>60949</v>
      </c>
      <c r="E2462" t="s">
        <v>9429</v>
      </c>
      <c r="F2462" t="s">
        <v>8364</v>
      </c>
      <c r="G2462" s="1" t="s">
        <v>9430</v>
      </c>
      <c r="H2462">
        <v>45810.395563229169</v>
      </c>
      <c r="I2462" t="s">
        <v>9431</v>
      </c>
      <c r="J2462">
        <v>80</v>
      </c>
      <c r="K2462" t="s">
        <v>17</v>
      </c>
      <c r="L2462" s="2" t="s">
        <v>18</v>
      </c>
      <c r="M2462" s="3">
        <v>294.7</v>
      </c>
      <c r="N2462">
        <v>1</v>
      </c>
      <c r="O2462">
        <v>0.29470000000000002</v>
      </c>
      <c r="P2462" s="2" t="s">
        <v>2116</v>
      </c>
      <c r="Q2462" t="s">
        <v>5766</v>
      </c>
      <c r="R2462" t="s">
        <v>1044</v>
      </c>
      <c r="S2462" t="s">
        <v>1304</v>
      </c>
      <c r="T2462" t="s">
        <v>2121</v>
      </c>
      <c r="U2462">
        <v>10.375531863428479</v>
      </c>
      <c r="V2462" t="s">
        <v>1047</v>
      </c>
      <c r="W2462" t="s">
        <v>1047</v>
      </c>
    </row>
    <row r="2463" spans="1:23" x14ac:dyDescent="0.3">
      <c r="A2463" t="s">
        <v>1036</v>
      </c>
      <c r="B2463" t="s">
        <v>572</v>
      </c>
      <c r="C2463" t="s">
        <v>572</v>
      </c>
      <c r="D2463">
        <v>52991</v>
      </c>
      <c r="E2463" t="s">
        <v>9432</v>
      </c>
      <c r="F2463" t="s">
        <v>2507</v>
      </c>
      <c r="G2463" s="1" t="s">
        <v>9433</v>
      </c>
      <c r="H2463">
        <v>45810.376020335651</v>
      </c>
      <c r="I2463" t="s">
        <v>9434</v>
      </c>
      <c r="J2463">
        <v>80</v>
      </c>
      <c r="K2463" t="s">
        <v>17</v>
      </c>
      <c r="L2463" s="2" t="s">
        <v>18</v>
      </c>
      <c r="M2463" s="3">
        <v>72.599999999999994</v>
      </c>
      <c r="N2463">
        <v>1</v>
      </c>
      <c r="O2463">
        <v>7.2599999999999998E-2</v>
      </c>
      <c r="P2463" s="2" t="s">
        <v>1802</v>
      </c>
      <c r="Q2463" t="s">
        <v>5766</v>
      </c>
      <c r="R2463" t="s">
        <v>1044</v>
      </c>
      <c r="S2463" t="s">
        <v>1304</v>
      </c>
      <c r="T2463" t="s">
        <v>2510</v>
      </c>
      <c r="U2463">
        <v>9.4502450810177834</v>
      </c>
      <c r="V2463" t="s">
        <v>1047</v>
      </c>
      <c r="W2463" t="s">
        <v>1047</v>
      </c>
    </row>
    <row r="2464" spans="1:23" x14ac:dyDescent="0.3">
      <c r="A2464" t="s">
        <v>1036</v>
      </c>
      <c r="B2464" t="s">
        <v>101</v>
      </c>
      <c r="C2464" t="s">
        <v>101</v>
      </c>
      <c r="D2464">
        <v>60949</v>
      </c>
      <c r="E2464" t="s">
        <v>9435</v>
      </c>
      <c r="F2464" t="s">
        <v>5739</v>
      </c>
      <c r="G2464" s="1" t="s">
        <v>9436</v>
      </c>
      <c r="H2464">
        <v>45810.371118668983</v>
      </c>
      <c r="I2464" t="s">
        <v>9437</v>
      </c>
      <c r="J2464">
        <v>80</v>
      </c>
      <c r="K2464" t="s">
        <v>17</v>
      </c>
      <c r="L2464" s="2" t="s">
        <v>18</v>
      </c>
      <c r="M2464" s="3">
        <v>294.7</v>
      </c>
      <c r="N2464">
        <v>1</v>
      </c>
      <c r="O2464">
        <v>0.29470000000000002</v>
      </c>
      <c r="P2464" s="2" t="s">
        <v>2116</v>
      </c>
      <c r="Q2464" t="s">
        <v>5766</v>
      </c>
      <c r="R2464" t="s">
        <v>1044</v>
      </c>
      <c r="S2464" t="s">
        <v>1304</v>
      </c>
      <c r="T2464" t="s">
        <v>2117</v>
      </c>
      <c r="U2464">
        <v>8.4198581365781138</v>
      </c>
      <c r="V2464" t="s">
        <v>1047</v>
      </c>
      <c r="W2464" t="s">
        <v>1047</v>
      </c>
    </row>
    <row r="2465" spans="1:23" x14ac:dyDescent="0.3">
      <c r="A2465" t="s">
        <v>1036</v>
      </c>
      <c r="B2465" t="s">
        <v>800</v>
      </c>
      <c r="C2465" t="s">
        <v>800</v>
      </c>
      <c r="D2465">
        <v>59566</v>
      </c>
      <c r="E2465" t="s">
        <v>9438</v>
      </c>
      <c r="F2465" t="s">
        <v>9439</v>
      </c>
      <c r="G2465" s="1" t="s">
        <v>9440</v>
      </c>
      <c r="H2465">
        <v>45810.366868900463</v>
      </c>
      <c r="I2465" t="s">
        <v>9441</v>
      </c>
      <c r="J2465">
        <v>80</v>
      </c>
      <c r="K2465" t="s">
        <v>17</v>
      </c>
      <c r="L2465" s="2" t="s">
        <v>18</v>
      </c>
      <c r="M2465" s="3">
        <v>43.8</v>
      </c>
      <c r="N2465">
        <v>1</v>
      </c>
      <c r="O2465">
        <v>4.3799999999999999E-2</v>
      </c>
      <c r="P2465" s="2" t="s">
        <v>1047</v>
      </c>
      <c r="Q2465" t="s">
        <v>5766</v>
      </c>
      <c r="R2465" t="s">
        <v>1044</v>
      </c>
      <c r="S2465" t="s">
        <v>1304</v>
      </c>
      <c r="T2465" t="s">
        <v>2510</v>
      </c>
      <c r="U2465">
        <v>9.1857726041635033</v>
      </c>
      <c r="V2465" t="s">
        <v>1047</v>
      </c>
      <c r="W2465" t="s">
        <v>1047</v>
      </c>
    </row>
    <row r="2466" spans="1:23" x14ac:dyDescent="0.3">
      <c r="A2466" t="s">
        <v>1036</v>
      </c>
      <c r="B2466" t="s">
        <v>800</v>
      </c>
      <c r="C2466" t="s">
        <v>800</v>
      </c>
      <c r="D2466">
        <v>59566</v>
      </c>
      <c r="E2466" t="s">
        <v>9442</v>
      </c>
      <c r="F2466" t="s">
        <v>9439</v>
      </c>
      <c r="G2466" s="1" t="s">
        <v>9443</v>
      </c>
      <c r="H2466">
        <v>45810.365546412038</v>
      </c>
      <c r="I2466" t="s">
        <v>9444</v>
      </c>
      <c r="J2466">
        <v>80</v>
      </c>
      <c r="K2466" t="s">
        <v>17</v>
      </c>
      <c r="L2466" s="2" t="s">
        <v>18</v>
      </c>
      <c r="M2466" s="3">
        <v>43.8</v>
      </c>
      <c r="N2466">
        <v>1</v>
      </c>
      <c r="O2466">
        <v>4.3799999999999999E-2</v>
      </c>
      <c r="P2466" s="2" t="s">
        <v>1047</v>
      </c>
      <c r="Q2466" t="s">
        <v>5766</v>
      </c>
      <c r="R2466" t="s">
        <v>1044</v>
      </c>
      <c r="S2466" t="s">
        <v>1304</v>
      </c>
      <c r="T2466" t="s">
        <v>2510</v>
      </c>
      <c r="U2466">
        <v>9.1863774768498843</v>
      </c>
      <c r="V2466" t="s">
        <v>1047</v>
      </c>
      <c r="W2466" t="s">
        <v>1047</v>
      </c>
    </row>
    <row r="2467" spans="1:23" x14ac:dyDescent="0.3">
      <c r="A2467" t="s">
        <v>1036</v>
      </c>
      <c r="B2467" t="s">
        <v>105</v>
      </c>
      <c r="C2467" t="s">
        <v>105</v>
      </c>
      <c r="D2467">
        <v>47246</v>
      </c>
      <c r="E2467" t="s">
        <v>9445</v>
      </c>
      <c r="F2467" t="s">
        <v>9446</v>
      </c>
      <c r="G2467" s="1" t="s">
        <v>3989</v>
      </c>
      <c r="H2467">
        <v>45809.295036689808</v>
      </c>
      <c r="I2467" t="s">
        <v>9447</v>
      </c>
      <c r="J2467">
        <v>70</v>
      </c>
      <c r="K2467" t="s">
        <v>17</v>
      </c>
      <c r="L2467" s="2" t="s">
        <v>18</v>
      </c>
      <c r="M2467" s="3">
        <v>476.42</v>
      </c>
      <c r="N2467">
        <v>1</v>
      </c>
      <c r="O2467">
        <v>0.47642000000000001</v>
      </c>
      <c r="P2467" s="2" t="s">
        <v>1655</v>
      </c>
      <c r="Q2467" t="s">
        <v>8988</v>
      </c>
      <c r="R2467" t="s">
        <v>1044</v>
      </c>
      <c r="S2467" t="s">
        <v>1804</v>
      </c>
      <c r="T2467" t="s">
        <v>1486</v>
      </c>
      <c r="U2467">
        <v>20.225565196757088</v>
      </c>
      <c r="V2467" t="s">
        <v>1047</v>
      </c>
      <c r="W2467" t="s">
        <v>1047</v>
      </c>
    </row>
    <row r="2468" spans="1:23" x14ac:dyDescent="0.3">
      <c r="A2468" t="s">
        <v>1036</v>
      </c>
      <c r="B2468" t="s">
        <v>522</v>
      </c>
      <c r="C2468" t="s">
        <v>522</v>
      </c>
      <c r="D2468">
        <v>50139</v>
      </c>
      <c r="E2468" t="s">
        <v>9448</v>
      </c>
      <c r="F2468" t="s">
        <v>7540</v>
      </c>
      <c r="G2468" s="1" t="s">
        <v>9449</v>
      </c>
      <c r="H2468">
        <v>45809.295031111113</v>
      </c>
      <c r="I2468" t="s">
        <v>9450</v>
      </c>
      <c r="J2468">
        <v>70</v>
      </c>
      <c r="K2468" t="s">
        <v>17</v>
      </c>
      <c r="L2468" s="2" t="s">
        <v>18</v>
      </c>
      <c r="M2468" s="3">
        <v>70.3</v>
      </c>
      <c r="N2468">
        <v>1</v>
      </c>
      <c r="O2468">
        <v>7.0300000000000001E-2</v>
      </c>
      <c r="P2468" s="2" t="s">
        <v>2178</v>
      </c>
      <c r="Q2468" t="s">
        <v>8988</v>
      </c>
      <c r="R2468" t="s">
        <v>1044</v>
      </c>
      <c r="S2468" t="s">
        <v>1804</v>
      </c>
      <c r="T2468" t="s">
        <v>1546</v>
      </c>
      <c r="U2468">
        <v>18.45551114583213</v>
      </c>
      <c r="V2468" t="s">
        <v>1047</v>
      </c>
      <c r="W2468" t="s">
        <v>1047</v>
      </c>
    </row>
    <row r="2469" spans="1:23" x14ac:dyDescent="0.3">
      <c r="A2469" t="s">
        <v>1036</v>
      </c>
      <c r="B2469" t="s">
        <v>651</v>
      </c>
      <c r="C2469" t="s">
        <v>651</v>
      </c>
      <c r="D2469">
        <v>53334</v>
      </c>
      <c r="E2469" t="s">
        <v>9451</v>
      </c>
      <c r="F2469" t="s">
        <v>1548</v>
      </c>
      <c r="G2469" s="1" t="s">
        <v>5493</v>
      </c>
      <c r="H2469">
        <v>45809.294701250001</v>
      </c>
      <c r="I2469" t="s">
        <v>9452</v>
      </c>
      <c r="J2469">
        <v>70</v>
      </c>
      <c r="K2469" t="s">
        <v>17</v>
      </c>
      <c r="L2469" s="2" t="s">
        <v>18</v>
      </c>
      <c r="M2469" s="3">
        <v>146</v>
      </c>
      <c r="N2469">
        <v>1</v>
      </c>
      <c r="O2469">
        <v>0.14599999999999999</v>
      </c>
      <c r="P2469" s="2" t="s">
        <v>1047</v>
      </c>
      <c r="Q2469" t="s">
        <v>8988</v>
      </c>
      <c r="R2469" t="s">
        <v>1044</v>
      </c>
      <c r="S2469" t="s">
        <v>1804</v>
      </c>
      <c r="T2469" t="s">
        <v>1481</v>
      </c>
      <c r="U2469">
        <v>19.527477997682581</v>
      </c>
      <c r="V2469" t="s">
        <v>1047</v>
      </c>
      <c r="W2469" t="s">
        <v>1047</v>
      </c>
    </row>
    <row r="2470" spans="1:23" x14ac:dyDescent="0.3">
      <c r="A2470" t="s">
        <v>1036</v>
      </c>
      <c r="B2470" t="s">
        <v>354</v>
      </c>
      <c r="C2470" t="s">
        <v>354</v>
      </c>
      <c r="D2470">
        <v>59862</v>
      </c>
      <c r="E2470" t="s">
        <v>9453</v>
      </c>
      <c r="F2470" t="s">
        <v>2705</v>
      </c>
      <c r="G2470" s="1" t="s">
        <v>6735</v>
      </c>
      <c r="H2470">
        <v>45809.29424841435</v>
      </c>
      <c r="I2470" t="s">
        <v>9454</v>
      </c>
      <c r="J2470">
        <v>80</v>
      </c>
      <c r="K2470" t="s">
        <v>17</v>
      </c>
      <c r="L2470" s="2" t="s">
        <v>18</v>
      </c>
      <c r="M2470" s="3">
        <v>141</v>
      </c>
      <c r="N2470">
        <v>1</v>
      </c>
      <c r="O2470">
        <v>0.14099999999999999</v>
      </c>
      <c r="P2470" s="2" t="s">
        <v>1246</v>
      </c>
      <c r="Q2470" t="s">
        <v>8988</v>
      </c>
      <c r="R2470" t="s">
        <v>1044</v>
      </c>
      <c r="S2470" t="s">
        <v>1804</v>
      </c>
      <c r="T2470" t="s">
        <v>1486</v>
      </c>
      <c r="U2470">
        <v>20.403301388891119</v>
      </c>
      <c r="V2470" t="s">
        <v>1047</v>
      </c>
      <c r="W2470" t="s">
        <v>1047</v>
      </c>
    </row>
    <row r="2471" spans="1:23" x14ac:dyDescent="0.3">
      <c r="A2471" t="s">
        <v>1036</v>
      </c>
      <c r="B2471" t="s">
        <v>651</v>
      </c>
      <c r="C2471" t="s">
        <v>651</v>
      </c>
      <c r="D2471">
        <v>53334</v>
      </c>
      <c r="E2471" t="s">
        <v>9455</v>
      </c>
      <c r="F2471" t="s">
        <v>7745</v>
      </c>
      <c r="G2471" s="1" t="s">
        <v>3920</v>
      </c>
      <c r="H2471">
        <v>45809.29415105324</v>
      </c>
      <c r="I2471" t="s">
        <v>9456</v>
      </c>
      <c r="J2471">
        <v>70</v>
      </c>
      <c r="K2471" t="s">
        <v>17</v>
      </c>
      <c r="L2471" s="2" t="s">
        <v>18</v>
      </c>
      <c r="M2471" s="3">
        <v>146</v>
      </c>
      <c r="N2471">
        <v>1</v>
      </c>
      <c r="O2471">
        <v>0.14599999999999999</v>
      </c>
      <c r="P2471" s="2" t="s">
        <v>1047</v>
      </c>
      <c r="Q2471" t="s">
        <v>8988</v>
      </c>
      <c r="R2471" t="s">
        <v>1044</v>
      </c>
      <c r="S2471" t="s">
        <v>1804</v>
      </c>
      <c r="T2471" t="s">
        <v>1481</v>
      </c>
      <c r="U2471">
        <v>19.526195057871519</v>
      </c>
      <c r="V2471" t="s">
        <v>1047</v>
      </c>
      <c r="W2471" t="s">
        <v>1047</v>
      </c>
    </row>
    <row r="2472" spans="1:23" x14ac:dyDescent="0.3">
      <c r="A2472" t="s">
        <v>1036</v>
      </c>
      <c r="B2472" t="s">
        <v>292</v>
      </c>
      <c r="C2472" t="s">
        <v>292</v>
      </c>
      <c r="D2472">
        <v>60753</v>
      </c>
      <c r="E2472" t="s">
        <v>9457</v>
      </c>
      <c r="F2472" t="s">
        <v>3025</v>
      </c>
      <c r="G2472" s="1" t="s">
        <v>9458</v>
      </c>
      <c r="H2472">
        <v>45809.293867812499</v>
      </c>
      <c r="I2472" t="s">
        <v>9459</v>
      </c>
      <c r="J2472">
        <v>80</v>
      </c>
      <c r="K2472" t="s">
        <v>17</v>
      </c>
      <c r="L2472" s="2" t="s">
        <v>18</v>
      </c>
      <c r="M2472" s="3">
        <v>9.3309999999999995</v>
      </c>
      <c r="N2472">
        <v>1</v>
      </c>
      <c r="O2472">
        <v>9.330999999999999E-3</v>
      </c>
      <c r="P2472" s="2" t="s">
        <v>1246</v>
      </c>
      <c r="Q2472" t="s">
        <v>8988</v>
      </c>
      <c r="R2472" t="s">
        <v>1044</v>
      </c>
      <c r="S2472" t="s">
        <v>1804</v>
      </c>
      <c r="T2472" t="s">
        <v>1344</v>
      </c>
      <c r="U2472">
        <v>24.43253406250005</v>
      </c>
      <c r="V2472" t="s">
        <v>1047</v>
      </c>
      <c r="W2472" t="s">
        <v>1047</v>
      </c>
    </row>
    <row r="2473" spans="1:23" x14ac:dyDescent="0.3">
      <c r="A2473" t="s">
        <v>1036</v>
      </c>
      <c r="B2473" t="s">
        <v>603</v>
      </c>
      <c r="C2473" t="s">
        <v>603</v>
      </c>
      <c r="D2473">
        <v>51340</v>
      </c>
      <c r="E2473" t="s">
        <v>9460</v>
      </c>
      <c r="F2473" t="s">
        <v>7540</v>
      </c>
      <c r="G2473" s="1" t="s">
        <v>9461</v>
      </c>
      <c r="H2473">
        <v>45809.293538807869</v>
      </c>
      <c r="I2473" t="s">
        <v>9462</v>
      </c>
      <c r="J2473">
        <v>70</v>
      </c>
      <c r="K2473" t="s">
        <v>17</v>
      </c>
      <c r="L2473" s="2" t="s">
        <v>18</v>
      </c>
      <c r="M2473" s="3">
        <v>51.5</v>
      </c>
      <c r="N2473">
        <v>1</v>
      </c>
      <c r="O2473">
        <v>5.1499999999999997E-2</v>
      </c>
      <c r="P2473" s="2" t="s">
        <v>2178</v>
      </c>
      <c r="Q2473" t="s">
        <v>8988</v>
      </c>
      <c r="R2473" t="s">
        <v>1044</v>
      </c>
      <c r="S2473" t="s">
        <v>1804</v>
      </c>
      <c r="T2473" t="s">
        <v>1546</v>
      </c>
      <c r="U2473">
        <v>18.340666655094541</v>
      </c>
      <c r="V2473" t="s">
        <v>1047</v>
      </c>
      <c r="W2473" t="s">
        <v>1047</v>
      </c>
    </row>
    <row r="2474" spans="1:23" x14ac:dyDescent="0.3">
      <c r="A2474" t="s">
        <v>1036</v>
      </c>
      <c r="B2474" t="s">
        <v>603</v>
      </c>
      <c r="C2474" t="s">
        <v>603</v>
      </c>
      <c r="D2474">
        <v>53549</v>
      </c>
      <c r="E2474" t="s">
        <v>9463</v>
      </c>
      <c r="F2474" t="s">
        <v>4543</v>
      </c>
      <c r="G2474" s="1" t="s">
        <v>9464</v>
      </c>
      <c r="H2474">
        <v>45809.293239259263</v>
      </c>
      <c r="I2474" t="s">
        <v>9465</v>
      </c>
      <c r="J2474">
        <v>70</v>
      </c>
      <c r="K2474" t="s">
        <v>17</v>
      </c>
      <c r="L2474" s="2" t="s">
        <v>18</v>
      </c>
      <c r="M2474" s="3">
        <v>51.5</v>
      </c>
      <c r="N2474">
        <v>1</v>
      </c>
      <c r="O2474">
        <v>5.1499999999999997E-2</v>
      </c>
      <c r="P2474" s="2" t="s">
        <v>2178</v>
      </c>
      <c r="Q2474" t="s">
        <v>8988</v>
      </c>
      <c r="R2474" t="s">
        <v>1044</v>
      </c>
      <c r="S2474" t="s">
        <v>1804</v>
      </c>
      <c r="T2474" t="s">
        <v>1475</v>
      </c>
      <c r="U2474">
        <v>22.06387371527671</v>
      </c>
      <c r="V2474" t="s">
        <v>1047</v>
      </c>
      <c r="W2474" t="s">
        <v>1047</v>
      </c>
    </row>
    <row r="2475" spans="1:23" x14ac:dyDescent="0.3">
      <c r="A2475" t="s">
        <v>1036</v>
      </c>
      <c r="B2475" t="s">
        <v>292</v>
      </c>
      <c r="C2475" t="s">
        <v>292</v>
      </c>
      <c r="D2475">
        <v>60753</v>
      </c>
      <c r="E2475" t="s">
        <v>9466</v>
      </c>
      <c r="F2475" t="s">
        <v>3025</v>
      </c>
      <c r="G2475" s="1" t="s">
        <v>9467</v>
      </c>
      <c r="H2475">
        <v>45809.293197754632</v>
      </c>
      <c r="I2475" t="s">
        <v>9468</v>
      </c>
      <c r="J2475">
        <v>80</v>
      </c>
      <c r="K2475" t="s">
        <v>17</v>
      </c>
      <c r="L2475" s="2" t="s">
        <v>18</v>
      </c>
      <c r="M2475" s="3">
        <v>9.3309999999999995</v>
      </c>
      <c r="N2475">
        <v>1</v>
      </c>
      <c r="O2475">
        <v>9.330999999999999E-3</v>
      </c>
      <c r="P2475" s="2" t="s">
        <v>1246</v>
      </c>
      <c r="Q2475" t="s">
        <v>8988</v>
      </c>
      <c r="R2475" t="s">
        <v>1044</v>
      </c>
      <c r="S2475" t="s">
        <v>1804</v>
      </c>
      <c r="T2475" t="s">
        <v>1344</v>
      </c>
      <c r="U2475">
        <v>24.578314560189028</v>
      </c>
      <c r="V2475" t="s">
        <v>1047</v>
      </c>
      <c r="W2475" t="s">
        <v>1047</v>
      </c>
    </row>
    <row r="2476" spans="1:23" x14ac:dyDescent="0.3">
      <c r="A2476" t="s">
        <v>1036</v>
      </c>
      <c r="B2476" t="s">
        <v>322</v>
      </c>
      <c r="C2476" t="s">
        <v>322</v>
      </c>
      <c r="D2476">
        <v>59215</v>
      </c>
      <c r="E2476" t="s">
        <v>9469</v>
      </c>
      <c r="F2476" t="s">
        <v>9470</v>
      </c>
      <c r="G2476" s="1" t="s">
        <v>5736</v>
      </c>
      <c r="H2476">
        <v>45809.292886689807</v>
      </c>
      <c r="I2476" t="s">
        <v>9471</v>
      </c>
      <c r="J2476">
        <v>80</v>
      </c>
      <c r="K2476" t="s">
        <v>17</v>
      </c>
      <c r="L2476" s="2" t="s">
        <v>18</v>
      </c>
      <c r="M2476" s="3">
        <v>292.54000000000002</v>
      </c>
      <c r="N2476">
        <v>1</v>
      </c>
      <c r="O2476">
        <v>0.29254000000000002</v>
      </c>
      <c r="P2476" s="2" t="s">
        <v>1246</v>
      </c>
      <c r="Q2476" t="s">
        <v>8988</v>
      </c>
      <c r="R2476" t="s">
        <v>1044</v>
      </c>
      <c r="S2476" t="s">
        <v>1804</v>
      </c>
      <c r="T2476" t="s">
        <v>1481</v>
      </c>
      <c r="U2476">
        <v>19.245499548611409</v>
      </c>
      <c r="V2476" t="s">
        <v>1047</v>
      </c>
      <c r="W2476" t="s">
        <v>1047</v>
      </c>
    </row>
    <row r="2477" spans="1:23" x14ac:dyDescent="0.3">
      <c r="A2477" t="s">
        <v>1036</v>
      </c>
      <c r="B2477" t="s">
        <v>141</v>
      </c>
      <c r="C2477" t="s">
        <v>141</v>
      </c>
      <c r="D2477">
        <v>59324</v>
      </c>
      <c r="E2477" t="s">
        <v>9472</v>
      </c>
      <c r="F2477" t="s">
        <v>2713</v>
      </c>
      <c r="G2477" s="1" t="s">
        <v>9473</v>
      </c>
      <c r="H2477">
        <v>45809.292668055547</v>
      </c>
      <c r="I2477" t="s">
        <v>9474</v>
      </c>
      <c r="J2477">
        <v>80</v>
      </c>
      <c r="K2477" t="s">
        <v>17</v>
      </c>
      <c r="L2477" s="2" t="s">
        <v>18</v>
      </c>
      <c r="M2477" s="3">
        <v>83.1</v>
      </c>
      <c r="N2477">
        <v>1</v>
      </c>
      <c r="O2477">
        <v>8.3099999999999993E-2</v>
      </c>
      <c r="P2477" s="2" t="s">
        <v>2619</v>
      </c>
      <c r="Q2477" t="s">
        <v>8988</v>
      </c>
      <c r="R2477" t="s">
        <v>1044</v>
      </c>
      <c r="S2477" t="s">
        <v>1804</v>
      </c>
      <c r="T2477" t="s">
        <v>1344</v>
      </c>
      <c r="U2477">
        <v>24.012272268519151</v>
      </c>
      <c r="V2477" t="s">
        <v>1047</v>
      </c>
      <c r="W2477" t="s">
        <v>1047</v>
      </c>
    </row>
    <row r="2478" spans="1:23" x14ac:dyDescent="0.3">
      <c r="A2478" t="s">
        <v>1036</v>
      </c>
      <c r="B2478" t="s">
        <v>873</v>
      </c>
      <c r="C2478" t="s">
        <v>873</v>
      </c>
      <c r="D2478">
        <v>60864</v>
      </c>
      <c r="E2478" t="s">
        <v>9475</v>
      </c>
      <c r="F2478" t="s">
        <v>4494</v>
      </c>
      <c r="G2478" s="1" t="s">
        <v>5474</v>
      </c>
      <c r="H2478">
        <v>45809.29261459491</v>
      </c>
      <c r="I2478" t="s">
        <v>9476</v>
      </c>
      <c r="J2478">
        <v>80</v>
      </c>
      <c r="K2478" t="s">
        <v>17</v>
      </c>
      <c r="L2478" s="2" t="s">
        <v>18</v>
      </c>
      <c r="M2478" s="3">
        <v>113.8</v>
      </c>
      <c r="N2478">
        <v>1</v>
      </c>
      <c r="O2478">
        <v>0.1138</v>
      </c>
      <c r="P2478" s="2" t="s">
        <v>5770</v>
      </c>
      <c r="Q2478" t="s">
        <v>8988</v>
      </c>
      <c r="R2478" t="s">
        <v>1044</v>
      </c>
      <c r="S2478" t="s">
        <v>1804</v>
      </c>
      <c r="T2478" t="s">
        <v>1481</v>
      </c>
      <c r="U2478">
        <v>19.66652184027771</v>
      </c>
      <c r="V2478" t="s">
        <v>1047</v>
      </c>
      <c r="W2478" t="s">
        <v>1047</v>
      </c>
    </row>
    <row r="2479" spans="1:23" x14ac:dyDescent="0.3">
      <c r="A2479" t="s">
        <v>1036</v>
      </c>
      <c r="B2479" t="s">
        <v>522</v>
      </c>
      <c r="C2479" t="s">
        <v>522</v>
      </c>
      <c r="D2479">
        <v>50143</v>
      </c>
      <c r="E2479" t="s">
        <v>9477</v>
      </c>
      <c r="F2479" t="s">
        <v>2928</v>
      </c>
      <c r="G2479" s="1" t="s">
        <v>4072</v>
      </c>
      <c r="H2479">
        <v>45809.292060555563</v>
      </c>
      <c r="I2479" t="s">
        <v>9478</v>
      </c>
      <c r="J2479">
        <v>70</v>
      </c>
      <c r="K2479" t="s">
        <v>17</v>
      </c>
      <c r="L2479" s="2" t="s">
        <v>18</v>
      </c>
      <c r="M2479" s="3">
        <v>70.3</v>
      </c>
      <c r="N2479">
        <v>1</v>
      </c>
      <c r="O2479">
        <v>7.0300000000000001E-2</v>
      </c>
      <c r="P2479" s="2" t="s">
        <v>2178</v>
      </c>
      <c r="Q2479" t="s">
        <v>8988</v>
      </c>
      <c r="R2479" t="s">
        <v>1044</v>
      </c>
      <c r="S2479" t="s">
        <v>1804</v>
      </c>
      <c r="T2479" t="s">
        <v>1546</v>
      </c>
      <c r="U2479">
        <v>18.179088333330579</v>
      </c>
      <c r="V2479" t="s">
        <v>1047</v>
      </c>
      <c r="W2479" t="s">
        <v>1047</v>
      </c>
    </row>
    <row r="2480" spans="1:23" x14ac:dyDescent="0.3">
      <c r="A2480" t="s">
        <v>1036</v>
      </c>
      <c r="B2480" t="s">
        <v>977</v>
      </c>
      <c r="C2480" t="s">
        <v>977</v>
      </c>
      <c r="D2480">
        <v>60407</v>
      </c>
      <c r="E2480" t="s">
        <v>9479</v>
      </c>
      <c r="F2480" t="s">
        <v>6145</v>
      </c>
      <c r="G2480" s="1" t="s">
        <v>3243</v>
      </c>
      <c r="H2480">
        <v>45809.291763275462</v>
      </c>
      <c r="I2480" t="s">
        <v>9480</v>
      </c>
      <c r="J2480">
        <v>80</v>
      </c>
      <c r="K2480" t="s">
        <v>17</v>
      </c>
      <c r="L2480" s="2" t="s">
        <v>18</v>
      </c>
      <c r="M2480" s="3">
        <v>138</v>
      </c>
      <c r="N2480">
        <v>1</v>
      </c>
      <c r="O2480">
        <v>0.13800000000000001</v>
      </c>
      <c r="P2480" s="2" t="s">
        <v>1236</v>
      </c>
      <c r="Q2480" t="s">
        <v>8988</v>
      </c>
      <c r="R2480" t="s">
        <v>1044</v>
      </c>
      <c r="S2480" t="s">
        <v>1804</v>
      </c>
      <c r="T2480" t="s">
        <v>2255</v>
      </c>
      <c r="U2480">
        <v>34.170400960647378</v>
      </c>
      <c r="V2480" t="s">
        <v>1047</v>
      </c>
      <c r="W2480" t="s">
        <v>1047</v>
      </c>
    </row>
    <row r="2481" spans="1:23" x14ac:dyDescent="0.3">
      <c r="A2481" t="s">
        <v>1036</v>
      </c>
      <c r="B2481" t="s">
        <v>105</v>
      </c>
      <c r="C2481" t="s">
        <v>105</v>
      </c>
      <c r="D2481">
        <v>44969</v>
      </c>
      <c r="E2481" t="s">
        <v>9481</v>
      </c>
      <c r="F2481" t="s">
        <v>1681</v>
      </c>
      <c r="G2481" s="1" t="s">
        <v>5392</v>
      </c>
      <c r="H2481">
        <v>45809.290844918993</v>
      </c>
      <c r="I2481" t="s">
        <v>9482</v>
      </c>
      <c r="J2481">
        <v>70</v>
      </c>
      <c r="K2481" t="s">
        <v>17</v>
      </c>
      <c r="L2481" s="2" t="s">
        <v>18</v>
      </c>
      <c r="M2481" s="3">
        <v>476.42</v>
      </c>
      <c r="N2481">
        <v>1</v>
      </c>
      <c r="O2481">
        <v>0.47642000000000001</v>
      </c>
      <c r="P2481" s="2" t="s">
        <v>1655</v>
      </c>
      <c r="Q2481" t="s">
        <v>5766</v>
      </c>
      <c r="R2481" t="s">
        <v>1044</v>
      </c>
      <c r="S2481" t="s">
        <v>1804</v>
      </c>
      <c r="T2481" t="s">
        <v>2163</v>
      </c>
      <c r="U2481">
        <v>14.75656692129269</v>
      </c>
      <c r="V2481" t="s">
        <v>1047</v>
      </c>
      <c r="W2481" t="s">
        <v>1047</v>
      </c>
    </row>
    <row r="2482" spans="1:23" x14ac:dyDescent="0.3">
      <c r="A2482" t="s">
        <v>1036</v>
      </c>
      <c r="B2482" t="s">
        <v>977</v>
      </c>
      <c r="C2482" t="s">
        <v>977</v>
      </c>
      <c r="D2482">
        <v>57335</v>
      </c>
      <c r="E2482" t="s">
        <v>9483</v>
      </c>
      <c r="F2482" t="s">
        <v>2269</v>
      </c>
      <c r="G2482" s="1" t="s">
        <v>1359</v>
      </c>
      <c r="H2482">
        <v>45809.290549976853</v>
      </c>
      <c r="I2482" t="s">
        <v>9484</v>
      </c>
      <c r="J2482">
        <v>70</v>
      </c>
      <c r="K2482" t="s">
        <v>17</v>
      </c>
      <c r="L2482" s="2" t="s">
        <v>18</v>
      </c>
      <c r="M2482" s="3">
        <v>138</v>
      </c>
      <c r="N2482">
        <v>1</v>
      </c>
      <c r="O2482">
        <v>0.13800000000000001</v>
      </c>
      <c r="P2482" s="2" t="s">
        <v>1236</v>
      </c>
      <c r="Q2482" t="s">
        <v>8988</v>
      </c>
      <c r="R2482" t="s">
        <v>1044</v>
      </c>
      <c r="S2482" t="s">
        <v>1804</v>
      </c>
      <c r="T2482" t="s">
        <v>2267</v>
      </c>
      <c r="U2482">
        <v>32.241455335650237</v>
      </c>
      <c r="V2482" t="s">
        <v>1047</v>
      </c>
      <c r="W2482" t="s">
        <v>1047</v>
      </c>
    </row>
    <row r="2483" spans="1:23" x14ac:dyDescent="0.3">
      <c r="A2483" t="s">
        <v>1036</v>
      </c>
      <c r="B2483" t="s">
        <v>101</v>
      </c>
      <c r="C2483" t="s">
        <v>101</v>
      </c>
      <c r="D2483">
        <v>58916</v>
      </c>
      <c r="E2483" t="s">
        <v>9485</v>
      </c>
      <c r="F2483" t="s">
        <v>6141</v>
      </c>
      <c r="G2483" s="1" t="s">
        <v>9486</v>
      </c>
      <c r="H2483">
        <v>45809.290242199073</v>
      </c>
      <c r="I2483" t="s">
        <v>9487</v>
      </c>
      <c r="J2483">
        <v>80</v>
      </c>
      <c r="K2483" t="s">
        <v>17</v>
      </c>
      <c r="L2483" s="2" t="s">
        <v>18</v>
      </c>
      <c r="M2483" s="3">
        <v>294.7</v>
      </c>
      <c r="N2483">
        <v>1</v>
      </c>
      <c r="O2483">
        <v>0.29470000000000002</v>
      </c>
      <c r="P2483" s="2" t="s">
        <v>2116</v>
      </c>
      <c r="Q2483" t="s">
        <v>8988</v>
      </c>
      <c r="R2483" t="s">
        <v>1044</v>
      </c>
      <c r="S2483" t="s">
        <v>1804</v>
      </c>
      <c r="T2483" t="s">
        <v>1475</v>
      </c>
      <c r="U2483">
        <v>22.768694120371951</v>
      </c>
      <c r="V2483" t="s">
        <v>1047</v>
      </c>
      <c r="W2483" t="s">
        <v>1047</v>
      </c>
    </row>
    <row r="2484" spans="1:23" x14ac:dyDescent="0.3">
      <c r="A2484" t="s">
        <v>1036</v>
      </c>
      <c r="B2484" t="s">
        <v>977</v>
      </c>
      <c r="C2484" t="s">
        <v>977</v>
      </c>
      <c r="D2484">
        <v>59784</v>
      </c>
      <c r="E2484" t="s">
        <v>9488</v>
      </c>
      <c r="F2484" t="s">
        <v>9489</v>
      </c>
      <c r="G2484" s="1" t="s">
        <v>4155</v>
      </c>
      <c r="H2484">
        <v>45809.289788819442</v>
      </c>
      <c r="I2484" t="s">
        <v>9490</v>
      </c>
      <c r="J2484">
        <v>80</v>
      </c>
      <c r="K2484" t="s">
        <v>17</v>
      </c>
      <c r="L2484" s="2" t="s">
        <v>18</v>
      </c>
      <c r="M2484" s="3">
        <v>138</v>
      </c>
      <c r="N2484">
        <v>1</v>
      </c>
      <c r="O2484">
        <v>0.13800000000000001</v>
      </c>
      <c r="P2484" s="2" t="s">
        <v>1236</v>
      </c>
      <c r="Q2484" t="s">
        <v>8988</v>
      </c>
      <c r="R2484" t="s">
        <v>1044</v>
      </c>
      <c r="S2484" t="s">
        <v>1804</v>
      </c>
      <c r="T2484" t="s">
        <v>2250</v>
      </c>
      <c r="U2484">
        <v>33.60826011573954</v>
      </c>
      <c r="V2484" t="s">
        <v>1047</v>
      </c>
      <c r="W2484" t="s">
        <v>1047</v>
      </c>
    </row>
    <row r="2485" spans="1:23" x14ac:dyDescent="0.3">
      <c r="A2485" t="s">
        <v>1036</v>
      </c>
      <c r="B2485" t="s">
        <v>895</v>
      </c>
      <c r="C2485" t="s">
        <v>895</v>
      </c>
      <c r="D2485">
        <v>59897</v>
      </c>
      <c r="E2485" t="s">
        <v>9491</v>
      </c>
      <c r="F2485" t="s">
        <v>4947</v>
      </c>
      <c r="G2485" s="1" t="s">
        <v>1456</v>
      </c>
      <c r="H2485">
        <v>45809.289345208337</v>
      </c>
      <c r="I2485" t="s">
        <v>9492</v>
      </c>
      <c r="J2485">
        <v>80</v>
      </c>
      <c r="K2485" t="s">
        <v>17</v>
      </c>
      <c r="L2485" s="2" t="s">
        <v>18</v>
      </c>
      <c r="M2485" s="3">
        <v>229.8</v>
      </c>
      <c r="N2485">
        <v>1</v>
      </c>
      <c r="O2485">
        <v>0.2298</v>
      </c>
      <c r="P2485" s="2" t="s">
        <v>1047</v>
      </c>
      <c r="Q2485" t="s">
        <v>8988</v>
      </c>
      <c r="R2485" t="s">
        <v>1044</v>
      </c>
      <c r="S2485" t="s">
        <v>1804</v>
      </c>
      <c r="T2485" t="s">
        <v>4950</v>
      </c>
      <c r="U2485">
        <v>35.769632870367793</v>
      </c>
      <c r="V2485" t="s">
        <v>1047</v>
      </c>
      <c r="W2485" t="s">
        <v>1047</v>
      </c>
    </row>
    <row r="2486" spans="1:23" x14ac:dyDescent="0.3">
      <c r="A2486" t="s">
        <v>1036</v>
      </c>
      <c r="B2486" t="s">
        <v>490</v>
      </c>
      <c r="C2486" t="s">
        <v>490</v>
      </c>
      <c r="D2486">
        <v>53503</v>
      </c>
      <c r="E2486" t="s">
        <v>9493</v>
      </c>
      <c r="F2486" t="s">
        <v>7774</v>
      </c>
      <c r="G2486" s="1" t="s">
        <v>9494</v>
      </c>
      <c r="H2486">
        <v>45809.289055381952</v>
      </c>
      <c r="I2486" t="s">
        <v>9495</v>
      </c>
      <c r="J2486">
        <v>80</v>
      </c>
      <c r="K2486" t="s">
        <v>17</v>
      </c>
      <c r="L2486" s="2" t="s">
        <v>18</v>
      </c>
      <c r="M2486" s="3">
        <v>86.67</v>
      </c>
      <c r="N2486">
        <v>1</v>
      </c>
      <c r="O2486">
        <v>8.6669999999999997E-2</v>
      </c>
      <c r="P2486" s="2" t="s">
        <v>1802</v>
      </c>
      <c r="Q2486" t="s">
        <v>8988</v>
      </c>
      <c r="R2486" t="s">
        <v>1044</v>
      </c>
      <c r="S2486" t="s">
        <v>1804</v>
      </c>
      <c r="T2486" t="s">
        <v>2137</v>
      </c>
      <c r="U2486">
        <v>17.052206168984409</v>
      </c>
      <c r="V2486" t="s">
        <v>1047</v>
      </c>
      <c r="W2486" t="s">
        <v>1047</v>
      </c>
    </row>
    <row r="2487" spans="1:23" x14ac:dyDescent="0.3">
      <c r="A2487" t="s">
        <v>1036</v>
      </c>
      <c r="B2487" t="s">
        <v>351</v>
      </c>
      <c r="C2487" t="s">
        <v>351</v>
      </c>
      <c r="D2487">
        <v>59770</v>
      </c>
      <c r="E2487" t="s">
        <v>9496</v>
      </c>
      <c r="F2487" t="s">
        <v>1681</v>
      </c>
      <c r="G2487" s="1" t="s">
        <v>4178</v>
      </c>
      <c r="H2487">
        <v>45809.287766828696</v>
      </c>
      <c r="I2487" t="s">
        <v>9497</v>
      </c>
      <c r="J2487">
        <v>80</v>
      </c>
      <c r="K2487" t="s">
        <v>17</v>
      </c>
      <c r="L2487" s="2" t="s">
        <v>18</v>
      </c>
      <c r="M2487" s="3">
        <v>77.8</v>
      </c>
      <c r="N2487">
        <v>1</v>
      </c>
      <c r="O2487">
        <v>7.7799999999999994E-2</v>
      </c>
      <c r="P2487" s="2" t="s">
        <v>1246</v>
      </c>
      <c r="Q2487" t="s">
        <v>8988</v>
      </c>
      <c r="R2487" t="s">
        <v>1044</v>
      </c>
      <c r="S2487" t="s">
        <v>1804</v>
      </c>
      <c r="T2487" t="s">
        <v>2163</v>
      </c>
      <c r="U2487">
        <v>14.770022037038871</v>
      </c>
      <c r="V2487" t="s">
        <v>1047</v>
      </c>
      <c r="W2487" t="s">
        <v>1047</v>
      </c>
    </row>
    <row r="2488" spans="1:23" x14ac:dyDescent="0.3">
      <c r="A2488" t="s">
        <v>1036</v>
      </c>
      <c r="B2488" t="s">
        <v>172</v>
      </c>
      <c r="C2488" t="s">
        <v>172</v>
      </c>
      <c r="D2488">
        <v>60348</v>
      </c>
      <c r="E2488" t="s">
        <v>9498</v>
      </c>
      <c r="F2488" t="s">
        <v>6130</v>
      </c>
      <c r="G2488" s="1" t="s">
        <v>9499</v>
      </c>
      <c r="H2488">
        <v>45809.287497002311</v>
      </c>
      <c r="I2488" t="s">
        <v>9500</v>
      </c>
      <c r="J2488">
        <v>80</v>
      </c>
      <c r="K2488" t="s">
        <v>17</v>
      </c>
      <c r="L2488" s="2" t="s">
        <v>18</v>
      </c>
      <c r="M2488" s="3">
        <v>54.7</v>
      </c>
      <c r="N2488">
        <v>1</v>
      </c>
      <c r="O2488">
        <v>5.4700000000000013E-2</v>
      </c>
      <c r="P2488" s="2" t="s">
        <v>1752</v>
      </c>
      <c r="Q2488" t="s">
        <v>8988</v>
      </c>
      <c r="R2488" t="s">
        <v>1044</v>
      </c>
      <c r="S2488" t="s">
        <v>1804</v>
      </c>
      <c r="T2488" t="s">
        <v>2121</v>
      </c>
      <c r="U2488">
        <v>10.56698122685339</v>
      </c>
      <c r="V2488" t="s">
        <v>1047</v>
      </c>
      <c r="W2488" t="s">
        <v>1047</v>
      </c>
    </row>
    <row r="2489" spans="1:23" x14ac:dyDescent="0.3">
      <c r="A2489" t="s">
        <v>1036</v>
      </c>
      <c r="B2489" t="s">
        <v>677</v>
      </c>
      <c r="C2489" t="s">
        <v>677</v>
      </c>
      <c r="D2489">
        <v>56161</v>
      </c>
      <c r="E2489" t="s">
        <v>9501</v>
      </c>
      <c r="F2489" t="s">
        <v>6130</v>
      </c>
      <c r="G2489" s="1" t="s">
        <v>5434</v>
      </c>
      <c r="H2489">
        <v>45809.28725079861</v>
      </c>
      <c r="I2489" t="s">
        <v>9502</v>
      </c>
      <c r="J2489">
        <v>70</v>
      </c>
      <c r="K2489" t="s">
        <v>17</v>
      </c>
      <c r="L2489" s="2" t="s">
        <v>18</v>
      </c>
      <c r="M2489" s="3">
        <v>74.8</v>
      </c>
      <c r="N2489">
        <v>1</v>
      </c>
      <c r="O2489">
        <v>7.4800000000000005E-2</v>
      </c>
      <c r="P2489" s="2" t="s">
        <v>1047</v>
      </c>
      <c r="Q2489" t="s">
        <v>8988</v>
      </c>
      <c r="R2489" t="s">
        <v>1044</v>
      </c>
      <c r="S2489" t="s">
        <v>1804</v>
      </c>
      <c r="T2489" t="s">
        <v>2121</v>
      </c>
      <c r="U2489">
        <v>10.56785194444819</v>
      </c>
      <c r="V2489" t="s">
        <v>1047</v>
      </c>
      <c r="W2489" t="s">
        <v>1047</v>
      </c>
    </row>
    <row r="2490" spans="1:23" x14ac:dyDescent="0.3">
      <c r="A2490" t="s">
        <v>1036</v>
      </c>
      <c r="B2490" t="s">
        <v>677</v>
      </c>
      <c r="C2490" t="s">
        <v>677</v>
      </c>
      <c r="D2490">
        <v>54355</v>
      </c>
      <c r="E2490" t="s">
        <v>9503</v>
      </c>
      <c r="F2490" t="s">
        <v>9504</v>
      </c>
      <c r="G2490" s="1" t="s">
        <v>4566</v>
      </c>
      <c r="H2490">
        <v>45809.286978668977</v>
      </c>
      <c r="I2490" t="s">
        <v>9505</v>
      </c>
      <c r="J2490">
        <v>70</v>
      </c>
      <c r="K2490" t="s">
        <v>17</v>
      </c>
      <c r="L2490" s="2" t="s">
        <v>18</v>
      </c>
      <c r="M2490" s="3">
        <v>74.8</v>
      </c>
      <c r="N2490">
        <v>1</v>
      </c>
      <c r="O2490">
        <v>7.4800000000000005E-2</v>
      </c>
      <c r="P2490" s="2" t="s">
        <v>1047</v>
      </c>
      <c r="Q2490" t="s">
        <v>8988</v>
      </c>
      <c r="R2490" t="s">
        <v>1044</v>
      </c>
      <c r="S2490" t="s">
        <v>1804</v>
      </c>
      <c r="T2490" t="s">
        <v>2131</v>
      </c>
      <c r="U2490">
        <v>11.04600480324007</v>
      </c>
      <c r="V2490" t="s">
        <v>1047</v>
      </c>
      <c r="W2490" t="s">
        <v>1047</v>
      </c>
    </row>
    <row r="2491" spans="1:23" x14ac:dyDescent="0.3">
      <c r="A2491" t="s">
        <v>1036</v>
      </c>
      <c r="B2491" t="s">
        <v>873</v>
      </c>
      <c r="C2491" t="s">
        <v>873</v>
      </c>
      <c r="D2491">
        <v>60294</v>
      </c>
      <c r="E2491" t="s">
        <v>9506</v>
      </c>
      <c r="F2491" t="s">
        <v>4472</v>
      </c>
      <c r="G2491" s="1" t="s">
        <v>4511</v>
      </c>
      <c r="H2491">
        <v>45809.286278402782</v>
      </c>
      <c r="I2491" t="s">
        <v>9507</v>
      </c>
      <c r="J2491">
        <v>80</v>
      </c>
      <c r="K2491" t="s">
        <v>17</v>
      </c>
      <c r="L2491" s="2" t="s">
        <v>18</v>
      </c>
      <c r="M2491" s="3">
        <v>113.8</v>
      </c>
      <c r="N2491">
        <v>1</v>
      </c>
      <c r="O2491">
        <v>0.1138</v>
      </c>
      <c r="P2491" s="2" t="s">
        <v>5770</v>
      </c>
      <c r="Q2491" t="s">
        <v>8988</v>
      </c>
      <c r="R2491" t="s">
        <v>1044</v>
      </c>
      <c r="S2491" t="s">
        <v>1804</v>
      </c>
      <c r="T2491" t="s">
        <v>2121</v>
      </c>
      <c r="U2491">
        <v>10.46682149305707</v>
      </c>
      <c r="V2491" t="s">
        <v>1047</v>
      </c>
      <c r="W2491" t="s">
        <v>1047</v>
      </c>
    </row>
    <row r="2492" spans="1:23" x14ac:dyDescent="0.3">
      <c r="A2492" t="s">
        <v>1036</v>
      </c>
      <c r="B2492" t="s">
        <v>335</v>
      </c>
      <c r="C2492" t="s">
        <v>335</v>
      </c>
      <c r="D2492">
        <v>61144</v>
      </c>
      <c r="E2492" t="s">
        <v>9508</v>
      </c>
      <c r="F2492" t="s">
        <v>4350</v>
      </c>
      <c r="G2492" s="1" t="s">
        <v>1721</v>
      </c>
      <c r="H2492">
        <v>45809.285993599537</v>
      </c>
      <c r="I2492" t="s">
        <v>9509</v>
      </c>
      <c r="J2492">
        <v>80</v>
      </c>
      <c r="K2492" t="s">
        <v>17</v>
      </c>
      <c r="L2492" s="2" t="s">
        <v>18</v>
      </c>
      <c r="M2492" s="3">
        <v>15.6</v>
      </c>
      <c r="N2492">
        <v>1</v>
      </c>
      <c r="O2492">
        <v>1.5599999999999999E-2</v>
      </c>
      <c r="P2492" s="2" t="s">
        <v>1246</v>
      </c>
      <c r="Q2492" t="s">
        <v>8988</v>
      </c>
      <c r="R2492" t="s">
        <v>1044</v>
      </c>
      <c r="S2492" t="s">
        <v>1804</v>
      </c>
      <c r="T2492" t="s">
        <v>2121</v>
      </c>
      <c r="U2492">
        <v>10.81938526620797</v>
      </c>
      <c r="V2492" t="s">
        <v>1047</v>
      </c>
      <c r="W2492" t="s">
        <v>1047</v>
      </c>
    </row>
    <row r="2493" spans="1:23" x14ac:dyDescent="0.3">
      <c r="A2493" t="s">
        <v>1036</v>
      </c>
      <c r="B2493" t="s">
        <v>572</v>
      </c>
      <c r="C2493" t="s">
        <v>572</v>
      </c>
      <c r="D2493">
        <v>52991</v>
      </c>
      <c r="E2493" t="s">
        <v>9510</v>
      </c>
      <c r="F2493" t="s">
        <v>4259</v>
      </c>
      <c r="G2493" s="1" t="s">
        <v>9511</v>
      </c>
      <c r="H2493">
        <v>45809.285103634262</v>
      </c>
      <c r="I2493" t="s">
        <v>9512</v>
      </c>
      <c r="J2493">
        <v>80</v>
      </c>
      <c r="K2493" t="s">
        <v>17</v>
      </c>
      <c r="L2493" s="2" t="s">
        <v>18</v>
      </c>
      <c r="M2493" s="3">
        <v>72.599999999999994</v>
      </c>
      <c r="N2493">
        <v>1</v>
      </c>
      <c r="O2493">
        <v>7.2599999999999998E-2</v>
      </c>
      <c r="P2493" s="2" t="s">
        <v>1802</v>
      </c>
      <c r="Q2493" t="s">
        <v>8988</v>
      </c>
      <c r="R2493" t="s">
        <v>1044</v>
      </c>
      <c r="S2493" t="s">
        <v>1804</v>
      </c>
      <c r="T2493" t="s">
        <v>1662</v>
      </c>
      <c r="U2493">
        <v>15.080699409722</v>
      </c>
      <c r="V2493" t="s">
        <v>1047</v>
      </c>
      <c r="W2493" t="s">
        <v>1047</v>
      </c>
    </row>
    <row r="2494" spans="1:23" x14ac:dyDescent="0.3">
      <c r="A2494" t="s">
        <v>1036</v>
      </c>
      <c r="B2494" t="s">
        <v>133</v>
      </c>
      <c r="C2494" t="s">
        <v>133</v>
      </c>
      <c r="D2494">
        <v>60844</v>
      </c>
      <c r="E2494" t="s">
        <v>9513</v>
      </c>
      <c r="F2494" t="s">
        <v>9324</v>
      </c>
      <c r="G2494" s="1" t="s">
        <v>9514</v>
      </c>
      <c r="H2494">
        <v>45809.28478519676</v>
      </c>
      <c r="I2494" t="s">
        <v>9515</v>
      </c>
      <c r="J2494">
        <v>80</v>
      </c>
      <c r="K2494" t="s">
        <v>17</v>
      </c>
      <c r="L2494" s="2" t="s">
        <v>18</v>
      </c>
      <c r="M2494" s="3">
        <v>49.66</v>
      </c>
      <c r="N2494">
        <v>1</v>
      </c>
      <c r="O2494">
        <v>4.9660000000000003E-2</v>
      </c>
      <c r="P2494" s="2" t="s">
        <v>1446</v>
      </c>
      <c r="Q2494" t="s">
        <v>8988</v>
      </c>
      <c r="R2494" t="s">
        <v>1044</v>
      </c>
      <c r="S2494" t="s">
        <v>1804</v>
      </c>
      <c r="T2494" t="s">
        <v>1685</v>
      </c>
      <c r="U2494">
        <v>13.469981527778151</v>
      </c>
      <c r="V2494" t="s">
        <v>1047</v>
      </c>
      <c r="W2494" t="s">
        <v>1047</v>
      </c>
    </row>
    <row r="2495" spans="1:23" x14ac:dyDescent="0.3">
      <c r="A2495" t="s">
        <v>1036</v>
      </c>
      <c r="B2495" t="s">
        <v>967</v>
      </c>
      <c r="C2495" t="s">
        <v>967</v>
      </c>
      <c r="D2495">
        <v>51175</v>
      </c>
      <c r="E2495" t="s">
        <v>9516</v>
      </c>
      <c r="F2495" t="s">
        <v>1725</v>
      </c>
      <c r="G2495" s="1" t="s">
        <v>3243</v>
      </c>
      <c r="H2495">
        <v>45809.284403148151</v>
      </c>
      <c r="I2495" t="s">
        <v>9517</v>
      </c>
      <c r="J2495">
        <v>70</v>
      </c>
      <c r="K2495" t="s">
        <v>17</v>
      </c>
      <c r="L2495" s="2" t="s">
        <v>18</v>
      </c>
      <c r="M2495" s="3">
        <v>138</v>
      </c>
      <c r="N2495">
        <v>1</v>
      </c>
      <c r="O2495">
        <v>0.13800000000000001</v>
      </c>
      <c r="P2495" s="2" t="s">
        <v>1236</v>
      </c>
      <c r="Q2495" t="s">
        <v>8988</v>
      </c>
      <c r="R2495" t="s">
        <v>1044</v>
      </c>
      <c r="S2495" t="s">
        <v>1804</v>
      </c>
      <c r="T2495" t="s">
        <v>1662</v>
      </c>
      <c r="U2495">
        <v>15.79050197916513</v>
      </c>
      <c r="V2495" t="s">
        <v>1047</v>
      </c>
      <c r="W2495" t="s">
        <v>1047</v>
      </c>
    </row>
    <row r="2496" spans="1:23" x14ac:dyDescent="0.3">
      <c r="A2496" t="s">
        <v>1036</v>
      </c>
      <c r="B2496" t="s">
        <v>664</v>
      </c>
      <c r="C2496" t="s">
        <v>664</v>
      </c>
      <c r="D2496">
        <v>51910</v>
      </c>
      <c r="E2496" t="s">
        <v>9518</v>
      </c>
      <c r="F2496" t="s">
        <v>9519</v>
      </c>
      <c r="G2496" s="1" t="s">
        <v>9520</v>
      </c>
      <c r="H2496">
        <v>45809.283633217587</v>
      </c>
      <c r="I2496" t="s">
        <v>9521</v>
      </c>
      <c r="J2496">
        <v>70</v>
      </c>
      <c r="K2496" t="s">
        <v>17</v>
      </c>
      <c r="L2496" s="2" t="s">
        <v>18</v>
      </c>
      <c r="M2496" s="3">
        <v>118.6</v>
      </c>
      <c r="N2496">
        <v>1</v>
      </c>
      <c r="O2496">
        <v>0.1186</v>
      </c>
      <c r="P2496" s="2" t="s">
        <v>1047</v>
      </c>
      <c r="Q2496" t="s">
        <v>8988</v>
      </c>
      <c r="R2496" t="s">
        <v>1044</v>
      </c>
      <c r="S2496" t="s">
        <v>1804</v>
      </c>
      <c r="T2496" t="s">
        <v>1322</v>
      </c>
      <c r="U2496">
        <v>30.856182592593541</v>
      </c>
      <c r="V2496" t="s">
        <v>1047</v>
      </c>
      <c r="W2496" t="s">
        <v>1047</v>
      </c>
    </row>
    <row r="2497" spans="1:23" x14ac:dyDescent="0.3">
      <c r="A2497" t="s">
        <v>1036</v>
      </c>
      <c r="B2497" t="s">
        <v>664</v>
      </c>
      <c r="C2497" t="s">
        <v>664</v>
      </c>
      <c r="D2497">
        <v>58772</v>
      </c>
      <c r="E2497" t="s">
        <v>9522</v>
      </c>
      <c r="F2497" t="s">
        <v>4377</v>
      </c>
      <c r="G2497" s="1" t="s">
        <v>5839</v>
      </c>
      <c r="H2497">
        <v>45809.282495486113</v>
      </c>
      <c r="I2497" t="s">
        <v>9523</v>
      </c>
      <c r="J2497">
        <v>80</v>
      </c>
      <c r="K2497" t="s">
        <v>17</v>
      </c>
      <c r="L2497" s="2" t="s">
        <v>18</v>
      </c>
      <c r="M2497" s="3">
        <v>118.6</v>
      </c>
      <c r="N2497">
        <v>1</v>
      </c>
      <c r="O2497">
        <v>0.1186</v>
      </c>
      <c r="P2497" s="2" t="s">
        <v>1047</v>
      </c>
      <c r="Q2497" t="s">
        <v>8988</v>
      </c>
      <c r="R2497" t="s">
        <v>1044</v>
      </c>
      <c r="S2497" t="s">
        <v>1804</v>
      </c>
      <c r="T2497" t="s">
        <v>1486</v>
      </c>
      <c r="U2497">
        <v>20.415696608797589</v>
      </c>
      <c r="V2497" t="s">
        <v>1047</v>
      </c>
      <c r="W2497" t="s">
        <v>1047</v>
      </c>
    </row>
    <row r="2498" spans="1:23" x14ac:dyDescent="0.3">
      <c r="A2498" t="s">
        <v>1036</v>
      </c>
      <c r="B2498" t="s">
        <v>664</v>
      </c>
      <c r="C2498" t="s">
        <v>664</v>
      </c>
      <c r="D2498">
        <v>59345</v>
      </c>
      <c r="E2498" t="s">
        <v>9524</v>
      </c>
      <c r="F2498" t="s">
        <v>9525</v>
      </c>
      <c r="G2498" s="1" t="s">
        <v>2793</v>
      </c>
      <c r="H2498">
        <v>45809.281566631937</v>
      </c>
      <c r="I2498" t="s">
        <v>9526</v>
      </c>
      <c r="J2498">
        <v>80</v>
      </c>
      <c r="K2498" t="s">
        <v>17</v>
      </c>
      <c r="L2498" s="2" t="s">
        <v>18</v>
      </c>
      <c r="M2498" s="3">
        <v>118.6</v>
      </c>
      <c r="N2498">
        <v>1</v>
      </c>
      <c r="O2498">
        <v>0.1186</v>
      </c>
      <c r="P2498" s="2" t="s">
        <v>1047</v>
      </c>
      <c r="Q2498" t="s">
        <v>8988</v>
      </c>
      <c r="R2498" t="s">
        <v>1044</v>
      </c>
      <c r="S2498" t="s">
        <v>1804</v>
      </c>
      <c r="T2498" t="s">
        <v>2255</v>
      </c>
      <c r="U2498">
        <v>34.375722627315547</v>
      </c>
      <c r="V2498" t="s">
        <v>1047</v>
      </c>
      <c r="W2498" t="s">
        <v>1047</v>
      </c>
    </row>
    <row r="2499" spans="1:23" x14ac:dyDescent="0.3">
      <c r="A2499" t="s">
        <v>1036</v>
      </c>
      <c r="B2499" t="s">
        <v>677</v>
      </c>
      <c r="C2499" t="s">
        <v>677</v>
      </c>
      <c r="D2499">
        <v>44363</v>
      </c>
      <c r="E2499" t="s">
        <v>9527</v>
      </c>
      <c r="F2499" t="s">
        <v>9528</v>
      </c>
      <c r="G2499" s="1" t="s">
        <v>5027</v>
      </c>
      <c r="H2499">
        <v>45809.281196076387</v>
      </c>
      <c r="I2499" t="s">
        <v>9529</v>
      </c>
      <c r="J2499">
        <v>70</v>
      </c>
      <c r="K2499" t="s">
        <v>17</v>
      </c>
      <c r="L2499" s="2" t="s">
        <v>18</v>
      </c>
      <c r="M2499" s="3">
        <v>74.8</v>
      </c>
      <c r="N2499">
        <v>1</v>
      </c>
      <c r="O2499">
        <v>7.4800000000000005E-2</v>
      </c>
      <c r="P2499" s="2" t="s">
        <v>1047</v>
      </c>
      <c r="Q2499" t="s">
        <v>8988</v>
      </c>
      <c r="R2499" t="s">
        <v>1044</v>
      </c>
      <c r="S2499" t="s">
        <v>1804</v>
      </c>
      <c r="T2499" t="s">
        <v>1656</v>
      </c>
      <c r="U2499">
        <v>12.33002662037325</v>
      </c>
      <c r="V2499" t="s">
        <v>1047</v>
      </c>
      <c r="W2499" t="s">
        <v>1047</v>
      </c>
    </row>
    <row r="2500" spans="1:23" x14ac:dyDescent="0.3">
      <c r="A2500" t="s">
        <v>1036</v>
      </c>
      <c r="B2500" t="s">
        <v>624</v>
      </c>
      <c r="C2500" t="s">
        <v>624</v>
      </c>
      <c r="D2500">
        <v>57858</v>
      </c>
      <c r="E2500" t="s">
        <v>9530</v>
      </c>
      <c r="F2500" t="s">
        <v>9531</v>
      </c>
      <c r="G2500" s="1" t="s">
        <v>9464</v>
      </c>
      <c r="H2500">
        <v>45809.280775324078</v>
      </c>
      <c r="I2500" t="s">
        <v>9532</v>
      </c>
      <c r="J2500">
        <v>80</v>
      </c>
      <c r="K2500" t="s">
        <v>17</v>
      </c>
      <c r="L2500" s="2" t="s">
        <v>18</v>
      </c>
      <c r="M2500" s="3">
        <v>41</v>
      </c>
      <c r="N2500">
        <v>1</v>
      </c>
      <c r="O2500">
        <v>4.1000000000000002E-2</v>
      </c>
      <c r="P2500" s="2" t="s">
        <v>1111</v>
      </c>
      <c r="Q2500" t="s">
        <v>8988</v>
      </c>
      <c r="R2500" t="s">
        <v>1044</v>
      </c>
      <c r="S2500" t="s">
        <v>1804</v>
      </c>
      <c r="T2500" t="s">
        <v>1179</v>
      </c>
      <c r="U2500">
        <v>58.190167662032771</v>
      </c>
      <c r="V2500" t="s">
        <v>1047</v>
      </c>
      <c r="W2500" t="s">
        <v>1047</v>
      </c>
    </row>
    <row r="2501" spans="1:23" x14ac:dyDescent="0.3">
      <c r="A2501" t="s">
        <v>1036</v>
      </c>
      <c r="B2501" t="s">
        <v>677</v>
      </c>
      <c r="C2501" t="s">
        <v>677</v>
      </c>
      <c r="D2501">
        <v>56158</v>
      </c>
      <c r="E2501" t="s">
        <v>9533</v>
      </c>
      <c r="F2501" t="s">
        <v>7514</v>
      </c>
      <c r="G2501" s="1" t="s">
        <v>9534</v>
      </c>
      <c r="H2501">
        <v>45809.280279733794</v>
      </c>
      <c r="I2501" t="s">
        <v>9535</v>
      </c>
      <c r="J2501">
        <v>70</v>
      </c>
      <c r="K2501" t="s">
        <v>17</v>
      </c>
      <c r="L2501" s="2" t="s">
        <v>18</v>
      </c>
      <c r="M2501" s="3">
        <v>74.8</v>
      </c>
      <c r="N2501">
        <v>1</v>
      </c>
      <c r="O2501">
        <v>7.4800000000000005E-2</v>
      </c>
      <c r="P2501" s="2" t="s">
        <v>1047</v>
      </c>
      <c r="Q2501" t="s">
        <v>8988</v>
      </c>
      <c r="R2501" t="s">
        <v>1044</v>
      </c>
      <c r="S2501" t="s">
        <v>1804</v>
      </c>
      <c r="T2501" t="s">
        <v>1685</v>
      </c>
      <c r="U2501">
        <v>13.191194791666931</v>
      </c>
      <c r="V2501" t="s">
        <v>1047</v>
      </c>
      <c r="W2501" t="s">
        <v>1047</v>
      </c>
    </row>
    <row r="2502" spans="1:23" x14ac:dyDescent="0.3">
      <c r="A2502" t="s">
        <v>1036</v>
      </c>
      <c r="B2502" t="s">
        <v>677</v>
      </c>
      <c r="C2502" t="s">
        <v>677</v>
      </c>
      <c r="D2502">
        <v>57202</v>
      </c>
      <c r="E2502" t="s">
        <v>9536</v>
      </c>
      <c r="F2502" t="s">
        <v>4803</v>
      </c>
      <c r="G2502" s="1" t="s">
        <v>5240</v>
      </c>
      <c r="H2502">
        <v>45809.279527604172</v>
      </c>
      <c r="I2502" t="s">
        <v>9537</v>
      </c>
      <c r="J2502">
        <v>70</v>
      </c>
      <c r="K2502" t="s">
        <v>17</v>
      </c>
      <c r="L2502" s="2" t="s">
        <v>18</v>
      </c>
      <c r="M2502" s="3">
        <v>74.8</v>
      </c>
      <c r="N2502">
        <v>1</v>
      </c>
      <c r="O2502">
        <v>7.4800000000000005E-2</v>
      </c>
      <c r="P2502" s="2" t="s">
        <v>1047</v>
      </c>
      <c r="Q2502" t="s">
        <v>8988</v>
      </c>
      <c r="R2502" t="s">
        <v>1044</v>
      </c>
      <c r="S2502" t="s">
        <v>1804</v>
      </c>
      <c r="T2502" t="s">
        <v>2121</v>
      </c>
      <c r="U2502">
        <v>10.406622499998781</v>
      </c>
      <c r="V2502" t="s">
        <v>1047</v>
      </c>
      <c r="W2502" t="s">
        <v>1047</v>
      </c>
    </row>
    <row r="2503" spans="1:23" x14ac:dyDescent="0.3">
      <c r="A2503" t="s">
        <v>1036</v>
      </c>
      <c r="B2503" t="s">
        <v>351</v>
      </c>
      <c r="C2503" t="s">
        <v>351</v>
      </c>
      <c r="D2503">
        <v>61035</v>
      </c>
      <c r="E2503" t="s">
        <v>9538</v>
      </c>
      <c r="F2503" t="s">
        <v>1681</v>
      </c>
      <c r="G2503" s="1" t="s">
        <v>5265</v>
      </c>
      <c r="H2503">
        <v>45809.278935219903</v>
      </c>
      <c r="I2503" t="s">
        <v>9539</v>
      </c>
      <c r="J2503">
        <v>80</v>
      </c>
      <c r="K2503" t="s">
        <v>17</v>
      </c>
      <c r="L2503" s="2" t="s">
        <v>18</v>
      </c>
      <c r="M2503" s="3">
        <v>77.8</v>
      </c>
      <c r="N2503">
        <v>1</v>
      </c>
      <c r="O2503">
        <v>7.7799999999999994E-2</v>
      </c>
      <c r="P2503" s="2" t="s">
        <v>1246</v>
      </c>
      <c r="Q2503" t="s">
        <v>8988</v>
      </c>
      <c r="R2503" t="s">
        <v>1044</v>
      </c>
      <c r="S2503" t="s">
        <v>1804</v>
      </c>
      <c r="T2503" t="s">
        <v>2121</v>
      </c>
      <c r="U2503">
        <v>10.40478899305162</v>
      </c>
      <c r="V2503" t="s">
        <v>1047</v>
      </c>
      <c r="W2503" t="s">
        <v>1047</v>
      </c>
    </row>
    <row r="2504" spans="1:23" x14ac:dyDescent="0.3">
      <c r="A2504" t="s">
        <v>1036</v>
      </c>
      <c r="B2504" t="s">
        <v>800</v>
      </c>
      <c r="C2504" t="s">
        <v>800</v>
      </c>
      <c r="D2504">
        <v>59566</v>
      </c>
      <c r="E2504" t="s">
        <v>9540</v>
      </c>
      <c r="F2504" t="s">
        <v>4454</v>
      </c>
      <c r="G2504" s="1" t="s">
        <v>9541</v>
      </c>
      <c r="H2504">
        <v>45809.27779015046</v>
      </c>
      <c r="I2504" t="s">
        <v>9542</v>
      </c>
      <c r="J2504">
        <v>80</v>
      </c>
      <c r="K2504" t="s">
        <v>17</v>
      </c>
      <c r="L2504" s="2" t="s">
        <v>18</v>
      </c>
      <c r="M2504" s="3">
        <v>43.8</v>
      </c>
      <c r="N2504">
        <v>1</v>
      </c>
      <c r="O2504">
        <v>4.3799999999999999E-2</v>
      </c>
      <c r="P2504" s="2" t="s">
        <v>1047</v>
      </c>
      <c r="Q2504" t="s">
        <v>8988</v>
      </c>
      <c r="R2504" t="s">
        <v>1044</v>
      </c>
      <c r="S2504" t="s">
        <v>1804</v>
      </c>
      <c r="T2504" t="s">
        <v>2510</v>
      </c>
      <c r="U2504">
        <v>9.4703519212926039</v>
      </c>
      <c r="V2504" t="s">
        <v>1047</v>
      </c>
      <c r="W2504" t="s">
        <v>1047</v>
      </c>
    </row>
    <row r="2505" spans="1:23" x14ac:dyDescent="0.3">
      <c r="A2505" t="s">
        <v>1036</v>
      </c>
      <c r="B2505" t="s">
        <v>105</v>
      </c>
      <c r="C2505" t="s">
        <v>105</v>
      </c>
      <c r="D2505">
        <v>48014</v>
      </c>
      <c r="E2505" t="s">
        <v>9543</v>
      </c>
      <c r="F2505" t="s">
        <v>9544</v>
      </c>
      <c r="G2505" s="1" t="s">
        <v>9161</v>
      </c>
      <c r="H2505">
        <v>45809.275978124999</v>
      </c>
      <c r="I2505" t="s">
        <v>9545</v>
      </c>
      <c r="J2505">
        <v>70</v>
      </c>
      <c r="K2505" t="s">
        <v>17</v>
      </c>
      <c r="L2505" s="2" t="s">
        <v>18</v>
      </c>
      <c r="M2505" s="3">
        <v>476.42</v>
      </c>
      <c r="N2505">
        <v>1</v>
      </c>
      <c r="O2505">
        <v>0.47642000000000001</v>
      </c>
      <c r="P2505" s="2" t="s">
        <v>1655</v>
      </c>
      <c r="Q2505" t="s">
        <v>8988</v>
      </c>
      <c r="R2505" t="s">
        <v>1044</v>
      </c>
      <c r="S2505" t="s">
        <v>1804</v>
      </c>
      <c r="T2505" t="s">
        <v>1656</v>
      </c>
      <c r="U2505">
        <v>12.259069722218561</v>
      </c>
      <c r="V2505" t="s">
        <v>1047</v>
      </c>
      <c r="W2505" t="s">
        <v>1047</v>
      </c>
    </row>
    <row r="2506" spans="1:23" x14ac:dyDescent="0.3">
      <c r="A2506" t="s">
        <v>1036</v>
      </c>
      <c r="B2506" t="s">
        <v>902</v>
      </c>
      <c r="C2506" t="s">
        <v>902</v>
      </c>
      <c r="D2506">
        <v>58245</v>
      </c>
      <c r="E2506" t="s">
        <v>9546</v>
      </c>
      <c r="F2506" t="s">
        <v>5752</v>
      </c>
      <c r="G2506" s="1" t="s">
        <v>9547</v>
      </c>
      <c r="H2506">
        <v>45809.275363460649</v>
      </c>
      <c r="I2506" t="s">
        <v>9548</v>
      </c>
      <c r="J2506">
        <v>70</v>
      </c>
      <c r="K2506" t="s">
        <v>17</v>
      </c>
      <c r="L2506" s="2" t="s">
        <v>18</v>
      </c>
      <c r="M2506" s="3">
        <v>173.33</v>
      </c>
      <c r="N2506">
        <v>1</v>
      </c>
      <c r="O2506">
        <v>0.17333000000000001</v>
      </c>
      <c r="P2506" s="2" t="s">
        <v>1047</v>
      </c>
      <c r="Q2506" t="s">
        <v>8988</v>
      </c>
      <c r="R2506" t="s">
        <v>1044</v>
      </c>
      <c r="S2506" t="s">
        <v>1804</v>
      </c>
      <c r="T2506" t="s">
        <v>2117</v>
      </c>
      <c r="U2506">
        <v>8.8142554976875545</v>
      </c>
      <c r="V2506" t="s">
        <v>1047</v>
      </c>
      <c r="W2506" t="s">
        <v>1047</v>
      </c>
    </row>
    <row r="2507" spans="1:23" x14ac:dyDescent="0.3">
      <c r="A2507" t="s">
        <v>1036</v>
      </c>
      <c r="B2507" t="s">
        <v>902</v>
      </c>
      <c r="C2507" t="s">
        <v>902</v>
      </c>
      <c r="D2507">
        <v>47406</v>
      </c>
      <c r="E2507" t="s">
        <v>9549</v>
      </c>
      <c r="F2507" t="s">
        <v>9181</v>
      </c>
      <c r="G2507" s="1" t="s">
        <v>9550</v>
      </c>
      <c r="H2507">
        <v>45809.273335289363</v>
      </c>
      <c r="I2507" t="s">
        <v>9551</v>
      </c>
      <c r="J2507">
        <v>70</v>
      </c>
      <c r="K2507" t="s">
        <v>17</v>
      </c>
      <c r="L2507" s="2" t="s">
        <v>18</v>
      </c>
      <c r="M2507" s="3">
        <v>173.33</v>
      </c>
      <c r="N2507">
        <v>1</v>
      </c>
      <c r="O2507">
        <v>0.17333000000000001</v>
      </c>
      <c r="P2507" s="2" t="s">
        <v>1047</v>
      </c>
      <c r="Q2507" t="s">
        <v>5766</v>
      </c>
      <c r="R2507" t="s">
        <v>1044</v>
      </c>
      <c r="S2507" t="s">
        <v>1804</v>
      </c>
      <c r="T2507" t="s">
        <v>2510</v>
      </c>
      <c r="U2507">
        <v>9.3684303356494638</v>
      </c>
      <c r="V2507" t="s">
        <v>1047</v>
      </c>
      <c r="W2507" t="s">
        <v>1047</v>
      </c>
    </row>
    <row r="2508" spans="1:23" x14ac:dyDescent="0.3">
      <c r="A2508" t="s">
        <v>1036</v>
      </c>
      <c r="B2508" t="s">
        <v>101</v>
      </c>
      <c r="C2508" t="s">
        <v>101</v>
      </c>
      <c r="D2508">
        <v>60949</v>
      </c>
      <c r="E2508" t="s">
        <v>9552</v>
      </c>
      <c r="F2508" t="s">
        <v>9425</v>
      </c>
      <c r="G2508" s="1" t="s">
        <v>2813</v>
      </c>
      <c r="H2508">
        <v>45809.199967789347</v>
      </c>
      <c r="I2508" t="s">
        <v>9553</v>
      </c>
      <c r="J2508">
        <v>80</v>
      </c>
      <c r="K2508" t="s">
        <v>17</v>
      </c>
      <c r="L2508" s="2" t="s">
        <v>18</v>
      </c>
      <c r="M2508" s="3">
        <v>294.7</v>
      </c>
      <c r="N2508">
        <v>1</v>
      </c>
      <c r="O2508">
        <v>0.29470000000000002</v>
      </c>
      <c r="P2508" s="2" t="s">
        <v>2116</v>
      </c>
      <c r="Q2508" t="s">
        <v>5766</v>
      </c>
      <c r="R2508" t="s">
        <v>1044</v>
      </c>
      <c r="S2508" t="s">
        <v>1804</v>
      </c>
      <c r="T2508" t="s">
        <v>2117</v>
      </c>
      <c r="U2508">
        <v>8.5269565162016079</v>
      </c>
      <c r="V2508" t="s">
        <v>1047</v>
      </c>
      <c r="W2508" t="s">
        <v>1047</v>
      </c>
    </row>
    <row r="2509" spans="1:23" x14ac:dyDescent="0.3">
      <c r="A2509" t="s">
        <v>1036</v>
      </c>
      <c r="B2509" t="s">
        <v>172</v>
      </c>
      <c r="C2509" t="s">
        <v>172</v>
      </c>
      <c r="D2509">
        <v>58438</v>
      </c>
      <c r="E2509" t="s">
        <v>9554</v>
      </c>
      <c r="F2509" t="s">
        <v>4454</v>
      </c>
      <c r="G2509" s="1" t="s">
        <v>9555</v>
      </c>
      <c r="H2509">
        <v>45809.150108009257</v>
      </c>
      <c r="I2509" t="s">
        <v>9556</v>
      </c>
      <c r="J2509">
        <v>80</v>
      </c>
      <c r="K2509" t="s">
        <v>17</v>
      </c>
      <c r="L2509" s="2" t="s">
        <v>18</v>
      </c>
      <c r="M2509" s="3">
        <v>54.7</v>
      </c>
      <c r="N2509">
        <v>1</v>
      </c>
      <c r="O2509">
        <v>5.4700000000000013E-2</v>
      </c>
      <c r="P2509" s="2" t="s">
        <v>1752</v>
      </c>
      <c r="Q2509" t="s">
        <v>5766</v>
      </c>
      <c r="R2509" t="s">
        <v>1044</v>
      </c>
      <c r="S2509" t="s">
        <v>1804</v>
      </c>
      <c r="T2509" t="s">
        <v>2510</v>
      </c>
      <c r="U2509">
        <v>9.5409516435174737</v>
      </c>
      <c r="V2509" t="s">
        <v>1047</v>
      </c>
      <c r="W2509" t="s">
        <v>1047</v>
      </c>
    </row>
    <row r="2510" spans="1:23" x14ac:dyDescent="0.3">
      <c r="A2510" t="s">
        <v>1036</v>
      </c>
      <c r="B2510" t="s">
        <v>172</v>
      </c>
      <c r="C2510" t="s">
        <v>172</v>
      </c>
      <c r="D2510">
        <v>58438</v>
      </c>
      <c r="E2510" t="s">
        <v>9557</v>
      </c>
      <c r="F2510" t="s">
        <v>5752</v>
      </c>
      <c r="G2510" s="1" t="s">
        <v>9558</v>
      </c>
      <c r="H2510">
        <v>45809.149905381943</v>
      </c>
      <c r="I2510" t="s">
        <v>9559</v>
      </c>
      <c r="J2510">
        <v>80</v>
      </c>
      <c r="K2510" t="s">
        <v>17</v>
      </c>
      <c r="L2510" s="2" t="s">
        <v>18</v>
      </c>
      <c r="M2510" s="3">
        <v>54.7</v>
      </c>
      <c r="N2510">
        <v>1</v>
      </c>
      <c r="O2510">
        <v>5.4700000000000013E-2</v>
      </c>
      <c r="P2510" s="2" t="s">
        <v>1752</v>
      </c>
      <c r="Q2510" t="s">
        <v>5766</v>
      </c>
      <c r="R2510" t="s">
        <v>1044</v>
      </c>
      <c r="S2510" t="s">
        <v>1804</v>
      </c>
      <c r="T2510" t="s">
        <v>2510</v>
      </c>
      <c r="U2510">
        <v>9.0941293402793235</v>
      </c>
      <c r="V2510" t="s">
        <v>1047</v>
      </c>
      <c r="W2510" t="s">
        <v>1047</v>
      </c>
    </row>
    <row r="2511" spans="1:23" x14ac:dyDescent="0.3">
      <c r="A2511" t="s">
        <v>1036</v>
      </c>
      <c r="B2511" t="s">
        <v>800</v>
      </c>
      <c r="C2511" t="s">
        <v>800</v>
      </c>
      <c r="D2511">
        <v>59566</v>
      </c>
      <c r="E2511" t="s">
        <v>9560</v>
      </c>
      <c r="F2511" t="s">
        <v>8357</v>
      </c>
      <c r="G2511" s="1" t="s">
        <v>9561</v>
      </c>
      <c r="H2511">
        <v>45809.141549444437</v>
      </c>
      <c r="I2511" t="s">
        <v>9562</v>
      </c>
      <c r="J2511">
        <v>80</v>
      </c>
      <c r="K2511" t="s">
        <v>17</v>
      </c>
      <c r="L2511" s="2" t="s">
        <v>18</v>
      </c>
      <c r="M2511" s="3">
        <v>43.8</v>
      </c>
      <c r="N2511">
        <v>1</v>
      </c>
      <c r="O2511">
        <v>4.3799999999999999E-2</v>
      </c>
      <c r="P2511" s="2" t="s">
        <v>1047</v>
      </c>
      <c r="Q2511" t="s">
        <v>5766</v>
      </c>
      <c r="R2511" t="s">
        <v>1044</v>
      </c>
      <c r="S2511" t="s">
        <v>1804</v>
      </c>
      <c r="T2511" t="s">
        <v>2510</v>
      </c>
      <c r="U2511">
        <v>9.2938762962949113</v>
      </c>
      <c r="V2511" t="s">
        <v>1047</v>
      </c>
      <c r="W2511" t="s">
        <v>1047</v>
      </c>
    </row>
    <row r="2512" spans="1:23" x14ac:dyDescent="0.3">
      <c r="A2512" t="s">
        <v>1036</v>
      </c>
      <c r="B2512" t="s">
        <v>292</v>
      </c>
      <c r="C2512" t="s">
        <v>292</v>
      </c>
      <c r="D2512">
        <v>60753</v>
      </c>
      <c r="E2512" t="s">
        <v>9563</v>
      </c>
      <c r="F2512" t="s">
        <v>2152</v>
      </c>
      <c r="G2512" s="1" t="s">
        <v>4739</v>
      </c>
      <c r="H2512">
        <v>45809.116465497689</v>
      </c>
      <c r="I2512" t="s">
        <v>9564</v>
      </c>
      <c r="J2512">
        <v>80</v>
      </c>
      <c r="K2512" t="s">
        <v>17</v>
      </c>
      <c r="L2512" s="2" t="s">
        <v>18</v>
      </c>
      <c r="M2512" s="3">
        <v>9.3309999999999995</v>
      </c>
      <c r="N2512">
        <v>1</v>
      </c>
      <c r="O2512">
        <v>9.330999999999999E-3</v>
      </c>
      <c r="P2512" s="2" t="s">
        <v>1246</v>
      </c>
      <c r="Q2512" t="s">
        <v>5766</v>
      </c>
      <c r="R2512" t="s">
        <v>1044</v>
      </c>
      <c r="S2512" t="s">
        <v>1804</v>
      </c>
      <c r="T2512" t="s">
        <v>2131</v>
      </c>
      <c r="U2512">
        <v>11.514136782410789</v>
      </c>
      <c r="V2512" t="s">
        <v>1047</v>
      </c>
      <c r="W2512" t="s">
        <v>1047</v>
      </c>
    </row>
    <row r="2513" spans="1:23" x14ac:dyDescent="0.3">
      <c r="A2513" t="s">
        <v>1036</v>
      </c>
      <c r="B2513" t="s">
        <v>172</v>
      </c>
      <c r="C2513" t="s">
        <v>172</v>
      </c>
      <c r="D2513">
        <v>58438</v>
      </c>
      <c r="E2513" t="s">
        <v>9565</v>
      </c>
      <c r="F2513" t="s">
        <v>4345</v>
      </c>
      <c r="G2513" s="1" t="s">
        <v>9566</v>
      </c>
      <c r="H2513">
        <v>45809.115950057872</v>
      </c>
      <c r="I2513" t="s">
        <v>9567</v>
      </c>
      <c r="J2513">
        <v>80</v>
      </c>
      <c r="K2513" t="s">
        <v>17</v>
      </c>
      <c r="L2513" s="2" t="s">
        <v>18</v>
      </c>
      <c r="M2513" s="3">
        <v>54.7</v>
      </c>
      <c r="N2513">
        <v>1</v>
      </c>
      <c r="O2513">
        <v>5.4700000000000013E-2</v>
      </c>
      <c r="P2513" s="2" t="s">
        <v>1752</v>
      </c>
      <c r="Q2513" t="s">
        <v>5766</v>
      </c>
      <c r="R2513" t="s">
        <v>1044</v>
      </c>
      <c r="S2513" t="s">
        <v>1804</v>
      </c>
      <c r="T2513" t="s">
        <v>2510</v>
      </c>
      <c r="U2513">
        <v>9.0501145949092461</v>
      </c>
      <c r="V2513" t="s">
        <v>1047</v>
      </c>
      <c r="W2513" t="s">
        <v>1047</v>
      </c>
    </row>
    <row r="2514" spans="1:23" x14ac:dyDescent="0.3">
      <c r="A2514" t="s">
        <v>1036</v>
      </c>
      <c r="B2514" t="s">
        <v>800</v>
      </c>
      <c r="C2514" t="s">
        <v>800</v>
      </c>
      <c r="D2514">
        <v>59566</v>
      </c>
      <c r="E2514" t="s">
        <v>9568</v>
      </c>
      <c r="F2514" t="s">
        <v>5749</v>
      </c>
      <c r="G2514" s="1" t="s">
        <v>9569</v>
      </c>
      <c r="H2514">
        <v>45809.114953877317</v>
      </c>
      <c r="I2514" t="s">
        <v>9570</v>
      </c>
      <c r="J2514">
        <v>80</v>
      </c>
      <c r="K2514" t="s">
        <v>17</v>
      </c>
      <c r="L2514" s="2" t="s">
        <v>18</v>
      </c>
      <c r="M2514" s="3">
        <v>43.8</v>
      </c>
      <c r="N2514">
        <v>1</v>
      </c>
      <c r="O2514">
        <v>4.3799999999999999E-2</v>
      </c>
      <c r="P2514" s="2" t="s">
        <v>1047</v>
      </c>
      <c r="Q2514" t="s">
        <v>5766</v>
      </c>
      <c r="R2514" t="s">
        <v>1044</v>
      </c>
      <c r="S2514" t="s">
        <v>1804</v>
      </c>
      <c r="T2514" t="s">
        <v>2510</v>
      </c>
      <c r="U2514">
        <v>9.066869861111627</v>
      </c>
      <c r="V2514" t="s">
        <v>1047</v>
      </c>
      <c r="W2514" t="s">
        <v>1047</v>
      </c>
    </row>
    <row r="2515" spans="1:23" x14ac:dyDescent="0.3">
      <c r="A2515" t="s">
        <v>1036</v>
      </c>
      <c r="B2515" t="s">
        <v>800</v>
      </c>
      <c r="C2515" t="s">
        <v>800</v>
      </c>
      <c r="D2515">
        <v>59118</v>
      </c>
      <c r="E2515" t="s">
        <v>9571</v>
      </c>
      <c r="F2515" t="s">
        <v>4293</v>
      </c>
      <c r="G2515" s="1" t="s">
        <v>9572</v>
      </c>
      <c r="H2515">
        <v>45809.113220046303</v>
      </c>
      <c r="I2515" t="s">
        <v>9573</v>
      </c>
      <c r="J2515">
        <v>80</v>
      </c>
      <c r="K2515" t="s">
        <v>17</v>
      </c>
      <c r="L2515" s="2" t="s">
        <v>18</v>
      </c>
      <c r="M2515" s="3">
        <v>43.8</v>
      </c>
      <c r="N2515">
        <v>1</v>
      </c>
      <c r="O2515">
        <v>4.3799999999999999E-2</v>
      </c>
      <c r="P2515" s="2" t="s">
        <v>1047</v>
      </c>
      <c r="Q2515" t="s">
        <v>5766</v>
      </c>
      <c r="R2515" t="s">
        <v>1044</v>
      </c>
      <c r="S2515" t="s">
        <v>1804</v>
      </c>
      <c r="T2515" t="s">
        <v>2510</v>
      </c>
      <c r="U2515">
        <v>9.3390531712939264</v>
      </c>
      <c r="V2515" t="s">
        <v>1047</v>
      </c>
      <c r="W2515" t="s">
        <v>1047</v>
      </c>
    </row>
    <row r="2516" spans="1:23" x14ac:dyDescent="0.3">
      <c r="A2516" t="s">
        <v>1036</v>
      </c>
      <c r="B2516" t="s">
        <v>354</v>
      </c>
      <c r="C2516" t="s">
        <v>354</v>
      </c>
      <c r="D2516">
        <v>60521</v>
      </c>
      <c r="E2516" t="s">
        <v>9574</v>
      </c>
      <c r="F2516" t="s">
        <v>2113</v>
      </c>
      <c r="G2516" s="1" t="s">
        <v>2009</v>
      </c>
      <c r="H2516">
        <v>45809.1048681713</v>
      </c>
      <c r="I2516" t="s">
        <v>9575</v>
      </c>
      <c r="J2516">
        <v>80</v>
      </c>
      <c r="K2516" t="s">
        <v>17</v>
      </c>
      <c r="L2516" s="2" t="s">
        <v>18</v>
      </c>
      <c r="M2516" s="3">
        <v>141</v>
      </c>
      <c r="N2516">
        <v>1</v>
      </c>
      <c r="O2516">
        <v>0.14099999999999999</v>
      </c>
      <c r="P2516" s="2" t="s">
        <v>1246</v>
      </c>
      <c r="Q2516" t="s">
        <v>5766</v>
      </c>
      <c r="R2516" t="s">
        <v>1044</v>
      </c>
      <c r="S2516" t="s">
        <v>1804</v>
      </c>
      <c r="T2516" t="s">
        <v>2117</v>
      </c>
      <c r="U2516">
        <v>8.8015518981483183</v>
      </c>
      <c r="V2516" t="s">
        <v>1047</v>
      </c>
      <c r="W2516" t="s">
        <v>1047</v>
      </c>
    </row>
    <row r="2517" spans="1:23" x14ac:dyDescent="0.3">
      <c r="A2517" t="s">
        <v>1036</v>
      </c>
      <c r="B2517" t="s">
        <v>800</v>
      </c>
      <c r="C2517" t="s">
        <v>800</v>
      </c>
      <c r="D2517">
        <v>59566</v>
      </c>
      <c r="E2517" t="s">
        <v>9576</v>
      </c>
      <c r="F2517" t="s">
        <v>5749</v>
      </c>
      <c r="G2517" s="1" t="s">
        <v>9577</v>
      </c>
      <c r="H2517">
        <v>45809.100459247682</v>
      </c>
      <c r="I2517" t="s">
        <v>9578</v>
      </c>
      <c r="J2517">
        <v>80</v>
      </c>
      <c r="K2517" t="s">
        <v>17</v>
      </c>
      <c r="L2517" s="2" t="s">
        <v>18</v>
      </c>
      <c r="M2517" s="3">
        <v>43.8</v>
      </c>
      <c r="N2517">
        <v>1</v>
      </c>
      <c r="O2517">
        <v>4.3799999999999999E-2</v>
      </c>
      <c r="P2517" s="2" t="s">
        <v>1047</v>
      </c>
      <c r="Q2517" t="s">
        <v>5766</v>
      </c>
      <c r="R2517" t="s">
        <v>1044</v>
      </c>
      <c r="S2517" t="s">
        <v>1804</v>
      </c>
      <c r="T2517" t="s">
        <v>2510</v>
      </c>
      <c r="U2517">
        <v>9.0673446759246872</v>
      </c>
      <c r="V2517" t="s">
        <v>1047</v>
      </c>
      <c r="W2517" t="s">
        <v>1047</v>
      </c>
    </row>
    <row r="2518" spans="1:23" x14ac:dyDescent="0.3">
      <c r="A2518" t="s">
        <v>1036</v>
      </c>
      <c r="B2518" t="s">
        <v>800</v>
      </c>
      <c r="C2518" t="s">
        <v>800</v>
      </c>
      <c r="D2518">
        <v>59566</v>
      </c>
      <c r="E2518" t="s">
        <v>9579</v>
      </c>
      <c r="F2518" t="s">
        <v>8357</v>
      </c>
      <c r="G2518" s="1" t="s">
        <v>9580</v>
      </c>
      <c r="H2518">
        <v>45809.088227766202</v>
      </c>
      <c r="I2518" t="s">
        <v>9581</v>
      </c>
      <c r="J2518">
        <v>80</v>
      </c>
      <c r="K2518" t="s">
        <v>17</v>
      </c>
      <c r="L2518" s="2" t="s">
        <v>18</v>
      </c>
      <c r="M2518" s="3">
        <v>43.8</v>
      </c>
      <c r="N2518">
        <v>1</v>
      </c>
      <c r="O2518">
        <v>4.3799999999999999E-2</v>
      </c>
      <c r="P2518" s="2" t="s">
        <v>1047</v>
      </c>
      <c r="Q2518" t="s">
        <v>5766</v>
      </c>
      <c r="R2518" t="s">
        <v>1044</v>
      </c>
      <c r="S2518" t="s">
        <v>1804</v>
      </c>
      <c r="T2518" t="s">
        <v>2510</v>
      </c>
      <c r="U2518">
        <v>9.4745163657426019</v>
      </c>
      <c r="V2518" t="s">
        <v>1047</v>
      </c>
      <c r="W2518" t="s">
        <v>1047</v>
      </c>
    </row>
    <row r="2519" spans="1:23" x14ac:dyDescent="0.3">
      <c r="A2519" t="s">
        <v>1036</v>
      </c>
      <c r="B2519" t="s">
        <v>800</v>
      </c>
      <c r="C2519" t="s">
        <v>800</v>
      </c>
      <c r="D2519">
        <v>59566</v>
      </c>
      <c r="E2519" t="s">
        <v>9582</v>
      </c>
      <c r="F2519" t="s">
        <v>5749</v>
      </c>
      <c r="G2519" s="1" t="s">
        <v>9583</v>
      </c>
      <c r="H2519">
        <v>45809.082185671286</v>
      </c>
      <c r="I2519" t="s">
        <v>9584</v>
      </c>
      <c r="J2519">
        <v>80</v>
      </c>
      <c r="K2519" t="s">
        <v>17</v>
      </c>
      <c r="L2519" s="2" t="s">
        <v>18</v>
      </c>
      <c r="M2519" s="3">
        <v>43.8</v>
      </c>
      <c r="N2519">
        <v>1</v>
      </c>
      <c r="O2519">
        <v>4.3799999999999999E-2</v>
      </c>
      <c r="P2519" s="2" t="s">
        <v>1047</v>
      </c>
      <c r="Q2519" t="s">
        <v>5766</v>
      </c>
      <c r="R2519" t="s">
        <v>1044</v>
      </c>
      <c r="S2519" t="s">
        <v>1804</v>
      </c>
      <c r="T2519" t="s">
        <v>2510</v>
      </c>
      <c r="U2519">
        <v>9.1085428356454941</v>
      </c>
      <c r="V2519" t="s">
        <v>1047</v>
      </c>
      <c r="W2519" t="s">
        <v>1047</v>
      </c>
    </row>
    <row r="2520" spans="1:23" x14ac:dyDescent="0.3">
      <c r="A2520" t="s">
        <v>1036</v>
      </c>
      <c r="B2520" t="s">
        <v>677</v>
      </c>
      <c r="C2520" t="s">
        <v>677</v>
      </c>
      <c r="D2520">
        <v>44313</v>
      </c>
      <c r="E2520" t="s">
        <v>9585</v>
      </c>
      <c r="F2520" t="s">
        <v>2139</v>
      </c>
      <c r="G2520" s="1" t="s">
        <v>4282</v>
      </c>
      <c r="H2520">
        <v>45809.060492916673</v>
      </c>
      <c r="I2520" t="s">
        <v>9586</v>
      </c>
      <c r="J2520">
        <v>70</v>
      </c>
      <c r="K2520" t="s">
        <v>17</v>
      </c>
      <c r="L2520" s="2" t="s">
        <v>18</v>
      </c>
      <c r="M2520" s="3">
        <v>74.8</v>
      </c>
      <c r="N2520">
        <v>1</v>
      </c>
      <c r="O2520">
        <v>7.4800000000000005E-2</v>
      </c>
      <c r="P2520" s="2" t="s">
        <v>1047</v>
      </c>
      <c r="Q2520" t="s">
        <v>5766</v>
      </c>
      <c r="R2520" t="s">
        <v>1044</v>
      </c>
      <c r="S2520" t="s">
        <v>1804</v>
      </c>
      <c r="T2520" t="s">
        <v>2131</v>
      </c>
      <c r="U2520">
        <v>11.21011627314874</v>
      </c>
      <c r="V2520" t="s">
        <v>1047</v>
      </c>
      <c r="W2520" t="s">
        <v>1047</v>
      </c>
    </row>
    <row r="2521" spans="1:23" x14ac:dyDescent="0.3">
      <c r="A2521" t="s">
        <v>1036</v>
      </c>
      <c r="B2521" t="s">
        <v>677</v>
      </c>
      <c r="C2521" t="s">
        <v>677</v>
      </c>
      <c r="D2521">
        <v>44363</v>
      </c>
      <c r="E2521" t="s">
        <v>9587</v>
      </c>
      <c r="F2521" t="s">
        <v>4445</v>
      </c>
      <c r="G2521" s="1" t="s">
        <v>5216</v>
      </c>
      <c r="H2521">
        <v>45809.055158194453</v>
      </c>
      <c r="I2521" t="s">
        <v>9588</v>
      </c>
      <c r="J2521">
        <v>70</v>
      </c>
      <c r="K2521" t="s">
        <v>17</v>
      </c>
      <c r="L2521" s="2" t="s">
        <v>18</v>
      </c>
      <c r="M2521" s="3">
        <v>74.8</v>
      </c>
      <c r="N2521">
        <v>1</v>
      </c>
      <c r="O2521">
        <v>7.4800000000000005E-2</v>
      </c>
      <c r="P2521" s="2" t="s">
        <v>1047</v>
      </c>
      <c r="Q2521" t="s">
        <v>5766</v>
      </c>
      <c r="R2521" t="s">
        <v>1044</v>
      </c>
      <c r="S2521" t="s">
        <v>1804</v>
      </c>
      <c r="T2521" t="s">
        <v>1656</v>
      </c>
      <c r="U2521">
        <v>12.04623592592543</v>
      </c>
      <c r="V2521" t="s">
        <v>1047</v>
      </c>
      <c r="W2521" t="s">
        <v>1047</v>
      </c>
    </row>
    <row r="2522" spans="1:23" x14ac:dyDescent="0.3">
      <c r="A2522" t="s">
        <v>1036</v>
      </c>
      <c r="B2522" t="s">
        <v>677</v>
      </c>
      <c r="C2522" t="s">
        <v>677</v>
      </c>
      <c r="D2522">
        <v>44363</v>
      </c>
      <c r="E2522" t="s">
        <v>9589</v>
      </c>
      <c r="F2522" t="s">
        <v>5763</v>
      </c>
      <c r="G2522" s="1" t="s">
        <v>9590</v>
      </c>
      <c r="H2522">
        <v>45809.050114548612</v>
      </c>
      <c r="I2522" t="s">
        <v>9591</v>
      </c>
      <c r="J2522">
        <v>70</v>
      </c>
      <c r="K2522" t="s">
        <v>17</v>
      </c>
      <c r="L2522" s="2" t="s">
        <v>18</v>
      </c>
      <c r="M2522" s="3">
        <v>74.8</v>
      </c>
      <c r="N2522">
        <v>1</v>
      </c>
      <c r="O2522">
        <v>7.4800000000000005E-2</v>
      </c>
      <c r="P2522" s="2" t="s">
        <v>1047</v>
      </c>
      <c r="Q2522" t="s">
        <v>5766</v>
      </c>
      <c r="R2522" t="s">
        <v>1044</v>
      </c>
      <c r="S2522" t="s">
        <v>1804</v>
      </c>
      <c r="T2522" t="s">
        <v>1656</v>
      </c>
      <c r="U2522">
        <v>12.18451087962603</v>
      </c>
      <c r="V2522" t="s">
        <v>1047</v>
      </c>
      <c r="W2522" t="s">
        <v>1047</v>
      </c>
    </row>
    <row r="2523" spans="1:23" x14ac:dyDescent="0.3">
      <c r="A2523" t="s">
        <v>1036</v>
      </c>
      <c r="B2523" t="s">
        <v>696</v>
      </c>
      <c r="C2523" t="s">
        <v>696</v>
      </c>
      <c r="D2523">
        <v>58999</v>
      </c>
      <c r="E2523" t="s">
        <v>9592</v>
      </c>
      <c r="F2523" t="s">
        <v>8357</v>
      </c>
      <c r="G2523" s="1" t="s">
        <v>2714</v>
      </c>
      <c r="H2523">
        <v>45809.049342916667</v>
      </c>
      <c r="I2523" t="s">
        <v>9593</v>
      </c>
      <c r="J2523">
        <v>80</v>
      </c>
      <c r="K2523" t="s">
        <v>17</v>
      </c>
      <c r="L2523" s="2" t="s">
        <v>18</v>
      </c>
      <c r="M2523" s="3">
        <v>102.8</v>
      </c>
      <c r="N2523">
        <v>1</v>
      </c>
      <c r="O2523">
        <v>0.1028</v>
      </c>
      <c r="P2523" s="2" t="s">
        <v>2521</v>
      </c>
      <c r="Q2523" t="s">
        <v>5766</v>
      </c>
      <c r="R2523" t="s">
        <v>1044</v>
      </c>
      <c r="S2523" t="s">
        <v>1804</v>
      </c>
      <c r="T2523" t="s">
        <v>2510</v>
      </c>
      <c r="U2523">
        <v>9.2011706712946761</v>
      </c>
      <c r="V2523" t="s">
        <v>1047</v>
      </c>
      <c r="W2523" t="s">
        <v>1047</v>
      </c>
    </row>
    <row r="2524" spans="1:23" x14ac:dyDescent="0.3">
      <c r="A2524" t="s">
        <v>1036</v>
      </c>
      <c r="B2524" t="s">
        <v>902</v>
      </c>
      <c r="C2524" t="s">
        <v>902</v>
      </c>
      <c r="D2524">
        <v>47406</v>
      </c>
      <c r="E2524" t="s">
        <v>9594</v>
      </c>
      <c r="F2524" t="s">
        <v>8340</v>
      </c>
      <c r="G2524" s="1" t="s">
        <v>7027</v>
      </c>
      <c r="H2524">
        <v>45809.041592453701</v>
      </c>
      <c r="I2524" t="s">
        <v>9595</v>
      </c>
      <c r="J2524">
        <v>70</v>
      </c>
      <c r="K2524" t="s">
        <v>17</v>
      </c>
      <c r="L2524" s="2" t="s">
        <v>18</v>
      </c>
      <c r="M2524" s="3">
        <v>173.33</v>
      </c>
      <c r="N2524">
        <v>1</v>
      </c>
      <c r="O2524">
        <v>0.17333000000000001</v>
      </c>
      <c r="P2524" s="2" t="s">
        <v>1047</v>
      </c>
      <c r="Q2524" t="s">
        <v>5766</v>
      </c>
      <c r="R2524" t="s">
        <v>1044</v>
      </c>
      <c r="S2524" t="s">
        <v>1804</v>
      </c>
      <c r="T2524" t="s">
        <v>2510</v>
      </c>
      <c r="U2524">
        <v>9.3694152777752606</v>
      </c>
      <c r="V2524" t="s">
        <v>1047</v>
      </c>
      <c r="W2524" t="s">
        <v>1047</v>
      </c>
    </row>
    <row r="2525" spans="1:23" x14ac:dyDescent="0.3">
      <c r="A2525" t="s">
        <v>1036</v>
      </c>
      <c r="B2525" t="s">
        <v>354</v>
      </c>
      <c r="C2525" t="s">
        <v>354</v>
      </c>
      <c r="D2525">
        <v>60521</v>
      </c>
      <c r="E2525" t="s">
        <v>9596</v>
      </c>
      <c r="F2525" t="s">
        <v>4480</v>
      </c>
      <c r="G2525" s="1" t="s">
        <v>1086</v>
      </c>
      <c r="H2525">
        <v>45809.039385532407</v>
      </c>
      <c r="I2525" t="s">
        <v>9597</v>
      </c>
      <c r="J2525">
        <v>80</v>
      </c>
      <c r="K2525" t="s">
        <v>17</v>
      </c>
      <c r="L2525" s="2" t="s">
        <v>18</v>
      </c>
      <c r="M2525" s="3">
        <v>141</v>
      </c>
      <c r="N2525">
        <v>1</v>
      </c>
      <c r="O2525">
        <v>0.14099999999999999</v>
      </c>
      <c r="P2525" s="2" t="s">
        <v>1246</v>
      </c>
      <c r="Q2525" t="s">
        <v>5766</v>
      </c>
      <c r="R2525" t="s">
        <v>1044</v>
      </c>
      <c r="S2525" t="s">
        <v>1804</v>
      </c>
      <c r="T2525" t="s">
        <v>2117</v>
      </c>
      <c r="U2525">
        <v>8.8233888888862566</v>
      </c>
      <c r="V2525" t="s">
        <v>1047</v>
      </c>
      <c r="W2525" t="s">
        <v>1047</v>
      </c>
    </row>
    <row r="2526" spans="1:23" x14ac:dyDescent="0.3">
      <c r="A2526" t="s">
        <v>1036</v>
      </c>
      <c r="B2526" t="s">
        <v>603</v>
      </c>
      <c r="C2526" t="s">
        <v>603</v>
      </c>
      <c r="D2526">
        <v>53549</v>
      </c>
      <c r="E2526" t="s">
        <v>9598</v>
      </c>
      <c r="F2526" t="s">
        <v>2924</v>
      </c>
      <c r="G2526" s="1" t="s">
        <v>9599</v>
      </c>
      <c r="H2526">
        <v>45808.944296574067</v>
      </c>
      <c r="I2526" t="s">
        <v>9600</v>
      </c>
      <c r="J2526">
        <v>70</v>
      </c>
      <c r="K2526" t="s">
        <v>17</v>
      </c>
      <c r="L2526" s="2" t="s">
        <v>18</v>
      </c>
      <c r="M2526" s="3">
        <v>51.5</v>
      </c>
      <c r="N2526">
        <v>1</v>
      </c>
      <c r="O2526">
        <v>5.1499999999999997E-2</v>
      </c>
      <c r="P2526" s="2" t="s">
        <v>2178</v>
      </c>
      <c r="Q2526" t="s">
        <v>8591</v>
      </c>
      <c r="R2526" t="s">
        <v>1044</v>
      </c>
      <c r="S2526" t="s">
        <v>1811</v>
      </c>
      <c r="T2526" t="s">
        <v>1486</v>
      </c>
      <c r="U2526">
        <v>20.550460474536521</v>
      </c>
      <c r="V2526" t="s">
        <v>1047</v>
      </c>
      <c r="W2526" t="s">
        <v>1047</v>
      </c>
    </row>
    <row r="2527" spans="1:23" x14ac:dyDescent="0.3">
      <c r="A2527" t="s">
        <v>1036</v>
      </c>
      <c r="B2527" t="s">
        <v>101</v>
      </c>
      <c r="C2527" t="s">
        <v>101</v>
      </c>
      <c r="D2527">
        <v>60949</v>
      </c>
      <c r="E2527" t="s">
        <v>9601</v>
      </c>
      <c r="F2527" t="s">
        <v>9602</v>
      </c>
      <c r="G2527" s="1" t="s">
        <v>9603</v>
      </c>
      <c r="H2527">
        <v>45808.811158217592</v>
      </c>
      <c r="I2527" t="s">
        <v>9604</v>
      </c>
      <c r="J2527">
        <v>80</v>
      </c>
      <c r="K2527" t="s">
        <v>17</v>
      </c>
      <c r="L2527" s="2" t="s">
        <v>18</v>
      </c>
      <c r="M2527" s="3">
        <v>294.7</v>
      </c>
      <c r="N2527">
        <v>1</v>
      </c>
      <c r="O2527">
        <v>0.29470000000000002</v>
      </c>
      <c r="P2527" s="2" t="s">
        <v>2116</v>
      </c>
      <c r="Q2527" t="s">
        <v>8591</v>
      </c>
      <c r="R2527" t="s">
        <v>1044</v>
      </c>
      <c r="S2527" t="s">
        <v>1811</v>
      </c>
      <c r="T2527" t="s">
        <v>2121</v>
      </c>
      <c r="U2527">
        <v>10.07496885416913</v>
      </c>
      <c r="V2527" t="s">
        <v>1047</v>
      </c>
      <c r="W2527" t="s">
        <v>1047</v>
      </c>
    </row>
    <row r="2528" spans="1:23" x14ac:dyDescent="0.3">
      <c r="A2528" t="s">
        <v>1036</v>
      </c>
      <c r="B2528" t="s">
        <v>800</v>
      </c>
      <c r="C2528" t="s">
        <v>800</v>
      </c>
      <c r="D2528">
        <v>61098</v>
      </c>
      <c r="E2528" t="s">
        <v>9605</v>
      </c>
      <c r="F2528" t="s">
        <v>7940</v>
      </c>
      <c r="G2528" s="1" t="s">
        <v>9606</v>
      </c>
      <c r="H2528">
        <v>45808.787236307871</v>
      </c>
      <c r="I2528" t="s">
        <v>9607</v>
      </c>
      <c r="J2528">
        <v>80</v>
      </c>
      <c r="K2528" t="s">
        <v>17</v>
      </c>
      <c r="L2528" s="2" t="s">
        <v>18</v>
      </c>
      <c r="M2528" s="3">
        <v>43.8</v>
      </c>
      <c r="N2528">
        <v>1</v>
      </c>
      <c r="O2528">
        <v>4.3799999999999999E-2</v>
      </c>
      <c r="P2528" s="2" t="s">
        <v>1047</v>
      </c>
      <c r="Q2528" t="s">
        <v>8755</v>
      </c>
      <c r="R2528" t="s">
        <v>1044</v>
      </c>
      <c r="S2528" t="s">
        <v>1811</v>
      </c>
      <c r="T2528" t="s">
        <v>2121</v>
      </c>
      <c r="U2528">
        <v>10.12087767360936</v>
      </c>
      <c r="V2528" t="s">
        <v>1047</v>
      </c>
      <c r="W2528" t="s">
        <v>1047</v>
      </c>
    </row>
    <row r="2529" spans="1:23" x14ac:dyDescent="0.3">
      <c r="A2529" t="s">
        <v>1036</v>
      </c>
      <c r="B2529" t="s">
        <v>873</v>
      </c>
      <c r="C2529" t="s">
        <v>873</v>
      </c>
      <c r="D2529">
        <v>60294</v>
      </c>
      <c r="E2529" t="s">
        <v>9608</v>
      </c>
      <c r="F2529" t="s">
        <v>9504</v>
      </c>
      <c r="G2529" s="1" t="s">
        <v>8200</v>
      </c>
      <c r="H2529">
        <v>45808.775709351852</v>
      </c>
      <c r="I2529" t="s">
        <v>9609</v>
      </c>
      <c r="J2529">
        <v>80</v>
      </c>
      <c r="K2529" t="s">
        <v>17</v>
      </c>
      <c r="L2529" s="2" t="s">
        <v>18</v>
      </c>
      <c r="M2529" s="3">
        <v>113.8</v>
      </c>
      <c r="N2529">
        <v>1</v>
      </c>
      <c r="O2529">
        <v>0.1138</v>
      </c>
      <c r="P2529" s="2" t="s">
        <v>5770</v>
      </c>
      <c r="Q2529" t="s">
        <v>8188</v>
      </c>
      <c r="R2529" t="s">
        <v>1044</v>
      </c>
      <c r="S2529" t="s">
        <v>1811</v>
      </c>
      <c r="T2529" t="s">
        <v>2121</v>
      </c>
      <c r="U2529">
        <v>10.810467395829621</v>
      </c>
      <c r="V2529" t="s">
        <v>1047</v>
      </c>
      <c r="W2529" t="s">
        <v>1047</v>
      </c>
    </row>
    <row r="2530" spans="1:23" x14ac:dyDescent="0.3">
      <c r="A2530" t="s">
        <v>1036</v>
      </c>
      <c r="B2530" t="s">
        <v>800</v>
      </c>
      <c r="C2530" t="s">
        <v>800</v>
      </c>
      <c r="D2530">
        <v>59118</v>
      </c>
      <c r="E2530" t="s">
        <v>9610</v>
      </c>
      <c r="F2530" t="s">
        <v>4293</v>
      </c>
      <c r="G2530" s="1" t="s">
        <v>9611</v>
      </c>
      <c r="H2530">
        <v>45808.771277824068</v>
      </c>
      <c r="I2530" t="s">
        <v>9612</v>
      </c>
      <c r="J2530">
        <v>80</v>
      </c>
      <c r="K2530" t="s">
        <v>17</v>
      </c>
      <c r="L2530" s="2" t="s">
        <v>18</v>
      </c>
      <c r="M2530" s="3">
        <v>43.8</v>
      </c>
      <c r="N2530">
        <v>1</v>
      </c>
      <c r="O2530">
        <v>4.3799999999999999E-2</v>
      </c>
      <c r="P2530" s="2" t="s">
        <v>1047</v>
      </c>
      <c r="Q2530" t="s">
        <v>8188</v>
      </c>
      <c r="R2530" t="s">
        <v>1044</v>
      </c>
      <c r="S2530" t="s">
        <v>1811</v>
      </c>
      <c r="T2530" t="s">
        <v>2510</v>
      </c>
      <c r="U2530">
        <v>9.3396303009285475</v>
      </c>
      <c r="V2530" t="s">
        <v>1047</v>
      </c>
      <c r="W2530" t="s">
        <v>1047</v>
      </c>
    </row>
    <row r="2531" spans="1:23" x14ac:dyDescent="0.3">
      <c r="A2531" t="s">
        <v>1036</v>
      </c>
      <c r="B2531" t="s">
        <v>172</v>
      </c>
      <c r="C2531" t="s">
        <v>172</v>
      </c>
      <c r="D2531">
        <v>60348</v>
      </c>
      <c r="E2531" t="s">
        <v>9613</v>
      </c>
      <c r="F2531" t="s">
        <v>2396</v>
      </c>
      <c r="G2531" s="1" t="s">
        <v>9614</v>
      </c>
      <c r="H2531">
        <v>45808.761721736111</v>
      </c>
      <c r="I2531" t="s">
        <v>9615</v>
      </c>
      <c r="J2531">
        <v>80</v>
      </c>
      <c r="K2531" t="s">
        <v>17</v>
      </c>
      <c r="L2531" s="2" t="s">
        <v>18</v>
      </c>
      <c r="M2531" s="3">
        <v>54.7</v>
      </c>
      <c r="N2531">
        <v>1</v>
      </c>
      <c r="O2531">
        <v>5.4700000000000013E-2</v>
      </c>
      <c r="P2531" s="2" t="s">
        <v>1752</v>
      </c>
      <c r="Q2531" t="s">
        <v>8755</v>
      </c>
      <c r="R2531" t="s">
        <v>1044</v>
      </c>
      <c r="S2531" t="s">
        <v>1811</v>
      </c>
      <c r="T2531" t="s">
        <v>2121</v>
      </c>
      <c r="U2531">
        <v>10.08679274305177</v>
      </c>
      <c r="V2531" t="s">
        <v>1047</v>
      </c>
      <c r="W2531" t="s">
        <v>1047</v>
      </c>
    </row>
    <row r="2532" spans="1:23" x14ac:dyDescent="0.3">
      <c r="A2532" t="s">
        <v>1036</v>
      </c>
      <c r="B2532" t="s">
        <v>8899</v>
      </c>
      <c r="C2532" t="s">
        <v>8899</v>
      </c>
      <c r="D2532">
        <v>61241</v>
      </c>
      <c r="E2532" t="s">
        <v>9616</v>
      </c>
      <c r="F2532" t="s">
        <v>8364</v>
      </c>
      <c r="G2532" s="1" t="s">
        <v>1280</v>
      </c>
      <c r="H2532">
        <v>45808.758538923612</v>
      </c>
      <c r="I2532" t="s">
        <v>9617</v>
      </c>
      <c r="J2532">
        <v>80</v>
      </c>
      <c r="K2532" t="s">
        <v>17</v>
      </c>
      <c r="L2532" s="2" t="s">
        <v>18</v>
      </c>
      <c r="M2532" s="3">
        <v>110</v>
      </c>
      <c r="N2532">
        <v>1</v>
      </c>
      <c r="O2532">
        <v>0.11</v>
      </c>
      <c r="Q2532" t="s">
        <v>8755</v>
      </c>
      <c r="R2532" t="s">
        <v>1044</v>
      </c>
      <c r="S2532" t="s">
        <v>1811</v>
      </c>
      <c r="T2532" t="s">
        <v>2121</v>
      </c>
      <c r="U2532">
        <v>10.384681157403969</v>
      </c>
      <c r="V2532" t="s">
        <v>1047</v>
      </c>
      <c r="W2532" t="s">
        <v>1047</v>
      </c>
    </row>
    <row r="2533" spans="1:23" x14ac:dyDescent="0.3">
      <c r="A2533" t="s">
        <v>1036</v>
      </c>
      <c r="B2533" t="s">
        <v>873</v>
      </c>
      <c r="C2533" t="s">
        <v>873</v>
      </c>
      <c r="D2533">
        <v>60294</v>
      </c>
      <c r="E2533" t="s">
        <v>9618</v>
      </c>
      <c r="F2533" t="s">
        <v>6130</v>
      </c>
      <c r="G2533" s="1" t="s">
        <v>3354</v>
      </c>
      <c r="H2533">
        <v>45808.732805960652</v>
      </c>
      <c r="I2533" t="s">
        <v>9619</v>
      </c>
      <c r="J2533">
        <v>80</v>
      </c>
      <c r="K2533" t="s">
        <v>17</v>
      </c>
      <c r="L2533" s="2" t="s">
        <v>18</v>
      </c>
      <c r="M2533" s="3">
        <v>113.8</v>
      </c>
      <c r="N2533">
        <v>1</v>
      </c>
      <c r="O2533">
        <v>0.1138</v>
      </c>
      <c r="P2533" s="2" t="s">
        <v>5770</v>
      </c>
      <c r="Q2533" t="s">
        <v>8188</v>
      </c>
      <c r="R2533" t="s">
        <v>1044</v>
      </c>
      <c r="S2533" t="s">
        <v>1811</v>
      </c>
      <c r="T2533" t="s">
        <v>2121</v>
      </c>
      <c r="U2533">
        <v>10.570046944441859</v>
      </c>
      <c r="V2533" t="s">
        <v>1047</v>
      </c>
      <c r="W2533" t="s">
        <v>1047</v>
      </c>
    </row>
    <row r="2534" spans="1:23" x14ac:dyDescent="0.3">
      <c r="A2534" t="s">
        <v>1036</v>
      </c>
      <c r="B2534" t="s">
        <v>101</v>
      </c>
      <c r="C2534" t="s">
        <v>101</v>
      </c>
      <c r="D2534">
        <v>60949</v>
      </c>
      <c r="E2534" t="s">
        <v>9620</v>
      </c>
      <c r="F2534" t="s">
        <v>9439</v>
      </c>
      <c r="G2534" s="1" t="s">
        <v>9621</v>
      </c>
      <c r="H2534">
        <v>45808.710862743057</v>
      </c>
      <c r="I2534" t="s">
        <v>9622</v>
      </c>
      <c r="J2534">
        <v>80</v>
      </c>
      <c r="K2534" t="s">
        <v>17</v>
      </c>
      <c r="L2534" s="2" t="s">
        <v>18</v>
      </c>
      <c r="M2534" s="3">
        <v>294.7</v>
      </c>
      <c r="N2534">
        <v>1</v>
      </c>
      <c r="O2534">
        <v>0.29470000000000002</v>
      </c>
      <c r="P2534" s="2" t="s">
        <v>2116</v>
      </c>
      <c r="Q2534" t="s">
        <v>8188</v>
      </c>
      <c r="R2534" t="s">
        <v>1044</v>
      </c>
      <c r="S2534" t="s">
        <v>1811</v>
      </c>
      <c r="T2534" t="s">
        <v>2117</v>
      </c>
      <c r="U2534">
        <v>8.8178795138883288</v>
      </c>
      <c r="V2534" t="s">
        <v>1047</v>
      </c>
      <c r="W2534" t="s">
        <v>1047</v>
      </c>
    </row>
    <row r="2535" spans="1:23" x14ac:dyDescent="0.3">
      <c r="A2535" t="s">
        <v>1036</v>
      </c>
      <c r="B2535" t="s">
        <v>873</v>
      </c>
      <c r="C2535" t="s">
        <v>873</v>
      </c>
      <c r="D2535">
        <v>60294</v>
      </c>
      <c r="E2535" t="s">
        <v>9623</v>
      </c>
      <c r="F2535" t="s">
        <v>2139</v>
      </c>
      <c r="G2535" s="1" t="s">
        <v>3046</v>
      </c>
      <c r="H2535">
        <v>45808.705562546304</v>
      </c>
      <c r="I2535" t="s">
        <v>9624</v>
      </c>
      <c r="J2535">
        <v>80</v>
      </c>
      <c r="K2535" t="s">
        <v>17</v>
      </c>
      <c r="L2535" s="2" t="s">
        <v>18</v>
      </c>
      <c r="M2535" s="3">
        <v>113.8</v>
      </c>
      <c r="N2535">
        <v>1</v>
      </c>
      <c r="O2535">
        <v>0.1138</v>
      </c>
      <c r="P2535" s="2" t="s">
        <v>5770</v>
      </c>
      <c r="Q2535" t="s">
        <v>8188</v>
      </c>
      <c r="R2535" t="s">
        <v>1044</v>
      </c>
      <c r="S2535" t="s">
        <v>1811</v>
      </c>
      <c r="T2535" t="s">
        <v>2121</v>
      </c>
      <c r="U2535">
        <v>10.83837769676029</v>
      </c>
      <c r="V2535" t="s">
        <v>1047</v>
      </c>
      <c r="W2535" t="s">
        <v>1047</v>
      </c>
    </row>
    <row r="2536" spans="1:23" x14ac:dyDescent="0.3">
      <c r="A2536" t="s">
        <v>1036</v>
      </c>
      <c r="B2536" t="s">
        <v>572</v>
      </c>
      <c r="C2536" t="s">
        <v>572</v>
      </c>
      <c r="D2536">
        <v>52991</v>
      </c>
      <c r="E2536" t="s">
        <v>9625</v>
      </c>
      <c r="F2536" t="s">
        <v>8340</v>
      </c>
      <c r="G2536" s="1" t="s">
        <v>3346</v>
      </c>
      <c r="H2536">
        <v>45808.685408854173</v>
      </c>
      <c r="I2536" t="s">
        <v>9626</v>
      </c>
      <c r="J2536">
        <v>80</v>
      </c>
      <c r="K2536" t="s">
        <v>17</v>
      </c>
      <c r="L2536" s="2" t="s">
        <v>18</v>
      </c>
      <c r="M2536" s="3">
        <v>72.599999999999994</v>
      </c>
      <c r="N2536">
        <v>1</v>
      </c>
      <c r="O2536">
        <v>7.2599999999999998E-2</v>
      </c>
      <c r="P2536" s="2" t="s">
        <v>1802</v>
      </c>
      <c r="Q2536" t="s">
        <v>8188</v>
      </c>
      <c r="R2536" t="s">
        <v>1044</v>
      </c>
      <c r="S2536" t="s">
        <v>1811</v>
      </c>
      <c r="T2536" t="s">
        <v>2510</v>
      </c>
      <c r="U2536">
        <v>9.4488897453702521</v>
      </c>
      <c r="V2536" t="s">
        <v>1047</v>
      </c>
      <c r="W2536" t="s">
        <v>1047</v>
      </c>
    </row>
    <row r="2537" spans="1:23" x14ac:dyDescent="0.3">
      <c r="A2537" t="s">
        <v>1036</v>
      </c>
      <c r="B2537" t="s">
        <v>1011</v>
      </c>
      <c r="C2537" t="s">
        <v>1011</v>
      </c>
      <c r="D2537">
        <v>61224</v>
      </c>
      <c r="E2537" t="s">
        <v>9627</v>
      </c>
      <c r="F2537" t="s">
        <v>8357</v>
      </c>
      <c r="G2537" s="1" t="s">
        <v>3884</v>
      </c>
      <c r="H2537">
        <v>45808.676502939823</v>
      </c>
      <c r="I2537" t="s">
        <v>9628</v>
      </c>
      <c r="J2537">
        <v>80</v>
      </c>
      <c r="K2537" t="s">
        <v>17</v>
      </c>
      <c r="L2537" s="2" t="s">
        <v>18</v>
      </c>
      <c r="M2537" s="3">
        <v>69</v>
      </c>
      <c r="N2537">
        <v>1</v>
      </c>
      <c r="O2537">
        <v>6.9000000000000006E-2</v>
      </c>
      <c r="P2537" s="2" t="s">
        <v>1047</v>
      </c>
      <c r="Q2537" t="s">
        <v>8188</v>
      </c>
      <c r="R2537" t="s">
        <v>1044</v>
      </c>
      <c r="S2537" t="s">
        <v>1811</v>
      </c>
      <c r="T2537" t="s">
        <v>2510</v>
      </c>
      <c r="U2537">
        <v>9.3282916782409302</v>
      </c>
      <c r="V2537" t="s">
        <v>1047</v>
      </c>
      <c r="W2537" t="s">
        <v>1047</v>
      </c>
    </row>
    <row r="2538" spans="1:23" x14ac:dyDescent="0.3">
      <c r="A2538" t="s">
        <v>1036</v>
      </c>
      <c r="B2538" t="s">
        <v>572</v>
      </c>
      <c r="C2538" t="s">
        <v>572</v>
      </c>
      <c r="D2538">
        <v>52991</v>
      </c>
      <c r="E2538" t="s">
        <v>9629</v>
      </c>
      <c r="F2538" t="s">
        <v>4293</v>
      </c>
      <c r="G2538" s="1" t="s">
        <v>3342</v>
      </c>
      <c r="H2538">
        <v>45808.639516215277</v>
      </c>
      <c r="I2538" t="s">
        <v>9630</v>
      </c>
      <c r="J2538">
        <v>80</v>
      </c>
      <c r="K2538" t="s">
        <v>17</v>
      </c>
      <c r="L2538" s="2" t="s">
        <v>18</v>
      </c>
      <c r="M2538" s="3">
        <v>72.599999999999994</v>
      </c>
      <c r="N2538">
        <v>1</v>
      </c>
      <c r="O2538">
        <v>7.2599999999999998E-2</v>
      </c>
      <c r="P2538" s="2" t="s">
        <v>1802</v>
      </c>
      <c r="Q2538" t="s">
        <v>8188</v>
      </c>
      <c r="R2538" t="s">
        <v>1044</v>
      </c>
      <c r="S2538" t="s">
        <v>1811</v>
      </c>
      <c r="T2538" t="s">
        <v>2510</v>
      </c>
      <c r="U2538">
        <v>9.3407288194430294</v>
      </c>
      <c r="V2538" t="s">
        <v>1047</v>
      </c>
      <c r="W2538" t="s">
        <v>1047</v>
      </c>
    </row>
    <row r="2539" spans="1:23" x14ac:dyDescent="0.3">
      <c r="A2539" t="s">
        <v>1036</v>
      </c>
      <c r="B2539" t="s">
        <v>677</v>
      </c>
      <c r="C2539" t="s">
        <v>677</v>
      </c>
      <c r="D2539">
        <v>44363</v>
      </c>
      <c r="E2539" t="s">
        <v>9631</v>
      </c>
      <c r="F2539" t="s">
        <v>5763</v>
      </c>
      <c r="G2539" s="1" t="s">
        <v>6768</v>
      </c>
      <c r="H2539">
        <v>45808.634362164346</v>
      </c>
      <c r="I2539" t="s">
        <v>9632</v>
      </c>
      <c r="J2539">
        <v>70</v>
      </c>
      <c r="K2539" t="s">
        <v>17</v>
      </c>
      <c r="L2539" s="2" t="s">
        <v>18</v>
      </c>
      <c r="M2539" s="3">
        <v>74.8</v>
      </c>
      <c r="N2539">
        <v>1</v>
      </c>
      <c r="O2539">
        <v>7.4800000000000005E-2</v>
      </c>
      <c r="P2539" s="2" t="s">
        <v>1047</v>
      </c>
      <c r="Q2539" t="s">
        <v>8496</v>
      </c>
      <c r="R2539" t="s">
        <v>1044</v>
      </c>
      <c r="S2539" t="s">
        <v>1811</v>
      </c>
      <c r="T2539" t="s">
        <v>1656</v>
      </c>
      <c r="U2539">
        <v>12.11170745370327</v>
      </c>
      <c r="V2539" t="s">
        <v>1047</v>
      </c>
      <c r="W2539" t="s">
        <v>1047</v>
      </c>
    </row>
    <row r="2540" spans="1:23" x14ac:dyDescent="0.3">
      <c r="A2540" t="s">
        <v>1036</v>
      </c>
      <c r="B2540" t="s">
        <v>696</v>
      </c>
      <c r="C2540" t="s">
        <v>696</v>
      </c>
      <c r="D2540">
        <v>58999</v>
      </c>
      <c r="E2540" t="s">
        <v>9633</v>
      </c>
      <c r="F2540" t="s">
        <v>4345</v>
      </c>
      <c r="G2540" s="1" t="s">
        <v>2037</v>
      </c>
      <c r="H2540">
        <v>45808.631996932869</v>
      </c>
      <c r="I2540" t="s">
        <v>9634</v>
      </c>
      <c r="J2540">
        <v>80</v>
      </c>
      <c r="K2540" t="s">
        <v>17</v>
      </c>
      <c r="L2540" s="2" t="s">
        <v>18</v>
      </c>
      <c r="M2540" s="3">
        <v>102.8</v>
      </c>
      <c r="N2540">
        <v>1</v>
      </c>
      <c r="O2540">
        <v>0.1028</v>
      </c>
      <c r="P2540" s="2" t="s">
        <v>2521</v>
      </c>
      <c r="Q2540" t="s">
        <v>8188</v>
      </c>
      <c r="R2540" t="s">
        <v>1044</v>
      </c>
      <c r="S2540" t="s">
        <v>1811</v>
      </c>
      <c r="T2540" t="s">
        <v>2510</v>
      </c>
      <c r="U2540">
        <v>9.1339217939821538</v>
      </c>
      <c r="V2540" t="s">
        <v>1047</v>
      </c>
      <c r="W2540" t="s">
        <v>1047</v>
      </c>
    </row>
    <row r="2541" spans="1:23" x14ac:dyDescent="0.3">
      <c r="A2541" t="s">
        <v>1036</v>
      </c>
      <c r="B2541" t="s">
        <v>696</v>
      </c>
      <c r="C2541" t="s">
        <v>696</v>
      </c>
      <c r="D2541">
        <v>58999</v>
      </c>
      <c r="E2541" t="s">
        <v>9635</v>
      </c>
      <c r="F2541" t="s">
        <v>7461</v>
      </c>
      <c r="G2541" s="1" t="s">
        <v>5598</v>
      </c>
      <c r="H2541">
        <v>45808.628107835648</v>
      </c>
      <c r="I2541" t="s">
        <v>9636</v>
      </c>
      <c r="J2541">
        <v>80</v>
      </c>
      <c r="K2541" t="s">
        <v>17</v>
      </c>
      <c r="L2541" s="2" t="s">
        <v>18</v>
      </c>
      <c r="M2541" s="3">
        <v>102.8</v>
      </c>
      <c r="N2541">
        <v>1</v>
      </c>
      <c r="O2541">
        <v>0.1028</v>
      </c>
      <c r="P2541" s="2" t="s">
        <v>2521</v>
      </c>
      <c r="Q2541" t="s">
        <v>8188</v>
      </c>
      <c r="R2541" t="s">
        <v>1044</v>
      </c>
      <c r="S2541" t="s">
        <v>1811</v>
      </c>
      <c r="T2541" t="s">
        <v>2510</v>
      </c>
      <c r="U2541">
        <v>9.4368157870339928</v>
      </c>
      <c r="V2541" t="s">
        <v>1047</v>
      </c>
      <c r="W2541" t="s">
        <v>1047</v>
      </c>
    </row>
    <row r="2542" spans="1:23" x14ac:dyDescent="0.3">
      <c r="A2542" t="s">
        <v>1036</v>
      </c>
      <c r="B2542" t="s">
        <v>572</v>
      </c>
      <c r="C2542" t="s">
        <v>572</v>
      </c>
      <c r="D2542">
        <v>52991</v>
      </c>
      <c r="E2542" t="s">
        <v>9637</v>
      </c>
      <c r="F2542" t="s">
        <v>4293</v>
      </c>
      <c r="G2542" s="1" t="s">
        <v>5637</v>
      </c>
      <c r="H2542">
        <v>45808.624430011572</v>
      </c>
      <c r="I2542" t="s">
        <v>9638</v>
      </c>
      <c r="J2542">
        <v>80</v>
      </c>
      <c r="K2542" t="s">
        <v>17</v>
      </c>
      <c r="L2542" s="2" t="s">
        <v>18</v>
      </c>
      <c r="M2542" s="3">
        <v>72.599999999999994</v>
      </c>
      <c r="N2542">
        <v>1</v>
      </c>
      <c r="O2542">
        <v>7.2599999999999998E-2</v>
      </c>
      <c r="P2542" s="2" t="s">
        <v>1802</v>
      </c>
      <c r="Q2542" t="s">
        <v>8188</v>
      </c>
      <c r="R2542" t="s">
        <v>1044</v>
      </c>
      <c r="S2542" t="s">
        <v>1811</v>
      </c>
      <c r="T2542" t="s">
        <v>2510</v>
      </c>
      <c r="U2542">
        <v>9.4184731944405939</v>
      </c>
      <c r="V2542" t="s">
        <v>1047</v>
      </c>
      <c r="W2542" t="s">
        <v>1047</v>
      </c>
    </row>
    <row r="2543" spans="1:23" x14ac:dyDescent="0.3">
      <c r="A2543" t="s">
        <v>1036</v>
      </c>
      <c r="B2543" t="s">
        <v>572</v>
      </c>
      <c r="C2543" t="s">
        <v>572</v>
      </c>
      <c r="D2543">
        <v>52991</v>
      </c>
      <c r="E2543" t="s">
        <v>9639</v>
      </c>
      <c r="F2543" t="s">
        <v>2507</v>
      </c>
      <c r="G2543" s="1" t="s">
        <v>2745</v>
      </c>
      <c r="H2543">
        <v>45808.622837465278</v>
      </c>
      <c r="I2543" t="s">
        <v>9640</v>
      </c>
      <c r="J2543">
        <v>80</v>
      </c>
      <c r="K2543" t="s">
        <v>17</v>
      </c>
      <c r="L2543" s="2" t="s">
        <v>18</v>
      </c>
      <c r="M2543" s="3">
        <v>72.599999999999994</v>
      </c>
      <c r="N2543">
        <v>1</v>
      </c>
      <c r="O2543">
        <v>7.2599999999999998E-2</v>
      </c>
      <c r="P2543" s="2" t="s">
        <v>1802</v>
      </c>
      <c r="Q2543" t="s">
        <v>8188</v>
      </c>
      <c r="R2543" t="s">
        <v>1044</v>
      </c>
      <c r="S2543" t="s">
        <v>1811</v>
      </c>
      <c r="T2543" t="s">
        <v>2510</v>
      </c>
      <c r="U2543">
        <v>9.4722667013847968</v>
      </c>
      <c r="V2543" t="s">
        <v>1047</v>
      </c>
      <c r="W2543" t="s">
        <v>1047</v>
      </c>
    </row>
    <row r="2544" spans="1:23" x14ac:dyDescent="0.3">
      <c r="A2544" t="s">
        <v>1036</v>
      </c>
      <c r="B2544" t="s">
        <v>572</v>
      </c>
      <c r="C2544" t="s">
        <v>572</v>
      </c>
      <c r="D2544">
        <v>52991</v>
      </c>
      <c r="E2544" t="s">
        <v>9641</v>
      </c>
      <c r="F2544" t="s">
        <v>8357</v>
      </c>
      <c r="G2544" s="1" t="s">
        <v>4818</v>
      </c>
      <c r="H2544">
        <v>45808.621968391213</v>
      </c>
      <c r="I2544" t="s">
        <v>9642</v>
      </c>
      <c r="J2544">
        <v>80</v>
      </c>
      <c r="K2544" t="s">
        <v>17</v>
      </c>
      <c r="L2544" s="2" t="s">
        <v>18</v>
      </c>
      <c r="M2544" s="3">
        <v>72.599999999999994</v>
      </c>
      <c r="N2544">
        <v>1</v>
      </c>
      <c r="O2544">
        <v>7.2599999999999998E-2</v>
      </c>
      <c r="P2544" s="2" t="s">
        <v>1802</v>
      </c>
      <c r="Q2544" t="s">
        <v>8188</v>
      </c>
      <c r="R2544" t="s">
        <v>1044</v>
      </c>
      <c r="S2544" t="s">
        <v>1811</v>
      </c>
      <c r="T2544" t="s">
        <v>2510</v>
      </c>
      <c r="U2544">
        <v>9.2946467939837021</v>
      </c>
      <c r="V2544" t="s">
        <v>1047</v>
      </c>
      <c r="W2544" t="s">
        <v>1047</v>
      </c>
    </row>
    <row r="2545" spans="1:23" x14ac:dyDescent="0.3">
      <c r="A2545" t="s">
        <v>1036</v>
      </c>
      <c r="B2545" t="s">
        <v>677</v>
      </c>
      <c r="C2545" t="s">
        <v>677</v>
      </c>
      <c r="D2545">
        <v>54380</v>
      </c>
      <c r="E2545" t="s">
        <v>9643</v>
      </c>
      <c r="F2545" t="s">
        <v>9644</v>
      </c>
      <c r="G2545" s="1" t="s">
        <v>8321</v>
      </c>
      <c r="H2545">
        <v>45808.593979641213</v>
      </c>
      <c r="I2545" t="s">
        <v>9645</v>
      </c>
      <c r="J2545">
        <v>70</v>
      </c>
      <c r="K2545" t="s">
        <v>17</v>
      </c>
      <c r="L2545" s="2" t="s">
        <v>18</v>
      </c>
      <c r="M2545" s="3">
        <v>74.8</v>
      </c>
      <c r="N2545">
        <v>1</v>
      </c>
      <c r="O2545">
        <v>7.4800000000000005E-2</v>
      </c>
      <c r="P2545" s="2" t="s">
        <v>1047</v>
      </c>
      <c r="Q2545" t="s">
        <v>8496</v>
      </c>
      <c r="R2545" t="s">
        <v>1044</v>
      </c>
      <c r="S2545" t="s">
        <v>1811</v>
      </c>
      <c r="T2545" t="s">
        <v>1656</v>
      </c>
      <c r="U2545">
        <v>12.306938680558231</v>
      </c>
      <c r="V2545" t="s">
        <v>1047</v>
      </c>
      <c r="W2545" t="s">
        <v>1047</v>
      </c>
    </row>
    <row r="2546" spans="1:23" x14ac:dyDescent="0.3">
      <c r="A2546" t="s">
        <v>1036</v>
      </c>
      <c r="B2546" t="s">
        <v>220</v>
      </c>
      <c r="C2546" t="s">
        <v>220</v>
      </c>
      <c r="D2546">
        <v>60379</v>
      </c>
      <c r="E2546" t="s">
        <v>9646</v>
      </c>
      <c r="F2546" t="s">
        <v>6173</v>
      </c>
      <c r="G2546" s="1" t="s">
        <v>9647</v>
      </c>
      <c r="H2546">
        <v>45808.491161284721</v>
      </c>
      <c r="I2546" t="s">
        <v>9648</v>
      </c>
      <c r="J2546">
        <v>80</v>
      </c>
      <c r="K2546" t="s">
        <v>17</v>
      </c>
      <c r="L2546" s="2" t="s">
        <v>18</v>
      </c>
      <c r="M2546" s="3">
        <v>85.3</v>
      </c>
      <c r="N2546">
        <v>1</v>
      </c>
      <c r="O2546">
        <v>8.5300000000000001E-2</v>
      </c>
      <c r="P2546" s="2" t="s">
        <v>2350</v>
      </c>
      <c r="Q2546" t="s">
        <v>8188</v>
      </c>
      <c r="R2546" t="s">
        <v>1044</v>
      </c>
      <c r="S2546" t="s">
        <v>1811</v>
      </c>
      <c r="T2546" t="s">
        <v>1355</v>
      </c>
      <c r="U2546">
        <v>23.548364212962039</v>
      </c>
      <c r="V2546" t="s">
        <v>1047</v>
      </c>
      <c r="W2546" t="s">
        <v>1047</v>
      </c>
    </row>
    <row r="2547" spans="1:23" x14ac:dyDescent="0.3">
      <c r="A2547" t="s">
        <v>1036</v>
      </c>
      <c r="B2547" t="s">
        <v>172</v>
      </c>
      <c r="C2547" t="s">
        <v>172</v>
      </c>
      <c r="D2547">
        <v>58438</v>
      </c>
      <c r="E2547" t="s">
        <v>9649</v>
      </c>
      <c r="F2547" t="s">
        <v>4293</v>
      </c>
      <c r="G2547" s="1" t="s">
        <v>9650</v>
      </c>
      <c r="H2547">
        <v>45808.468454004629</v>
      </c>
      <c r="I2547" t="s">
        <v>9651</v>
      </c>
      <c r="J2547">
        <v>80</v>
      </c>
      <c r="K2547" t="s">
        <v>17</v>
      </c>
      <c r="L2547" s="2" t="s">
        <v>18</v>
      </c>
      <c r="M2547" s="3">
        <v>54.7</v>
      </c>
      <c r="N2547">
        <v>1</v>
      </c>
      <c r="O2547">
        <v>5.4700000000000013E-2</v>
      </c>
      <c r="P2547" s="2" t="s">
        <v>1752</v>
      </c>
      <c r="Q2547" t="s">
        <v>8188</v>
      </c>
      <c r="R2547" t="s">
        <v>1044</v>
      </c>
      <c r="S2547" t="s">
        <v>1811</v>
      </c>
      <c r="T2547" t="s">
        <v>2510</v>
      </c>
      <c r="U2547">
        <v>9.3343525347227114</v>
      </c>
      <c r="V2547" t="s">
        <v>1047</v>
      </c>
      <c r="W2547" t="s">
        <v>1047</v>
      </c>
    </row>
    <row r="2548" spans="1:23" x14ac:dyDescent="0.3">
      <c r="A2548" t="s">
        <v>1036</v>
      </c>
      <c r="B2548" t="s">
        <v>1010</v>
      </c>
      <c r="C2548" t="s">
        <v>1010</v>
      </c>
      <c r="D2548">
        <v>58662</v>
      </c>
      <c r="E2548" t="s">
        <v>9652</v>
      </c>
      <c r="F2548" t="s">
        <v>4279</v>
      </c>
      <c r="G2548" s="1" t="s">
        <v>5588</v>
      </c>
      <c r="H2548">
        <v>45808.465472812502</v>
      </c>
      <c r="I2548" t="s">
        <v>9653</v>
      </c>
      <c r="J2548">
        <v>80</v>
      </c>
      <c r="K2548" t="s">
        <v>17</v>
      </c>
      <c r="L2548" s="2" t="s">
        <v>18</v>
      </c>
      <c r="M2548" s="3">
        <v>58.13</v>
      </c>
      <c r="N2548">
        <v>1</v>
      </c>
      <c r="O2548">
        <v>5.8130000000000001E-2</v>
      </c>
      <c r="P2548" s="2" t="s">
        <v>1047</v>
      </c>
      <c r="Q2548" t="s">
        <v>8188</v>
      </c>
      <c r="R2548" t="s">
        <v>1044</v>
      </c>
      <c r="S2548" t="s">
        <v>1811</v>
      </c>
      <c r="T2548" t="s">
        <v>2510</v>
      </c>
      <c r="U2548">
        <v>9.4608269212985761</v>
      </c>
      <c r="V2548" t="s">
        <v>1047</v>
      </c>
      <c r="W2548" t="s">
        <v>1047</v>
      </c>
    </row>
    <row r="2549" spans="1:23" x14ac:dyDescent="0.3">
      <c r="A2549" t="s">
        <v>1036</v>
      </c>
      <c r="B2549" t="s">
        <v>105</v>
      </c>
      <c r="C2549" t="s">
        <v>105</v>
      </c>
      <c r="D2549">
        <v>47246</v>
      </c>
      <c r="E2549" t="s">
        <v>9654</v>
      </c>
      <c r="F2549" t="s">
        <v>9655</v>
      </c>
      <c r="G2549" s="1" t="s">
        <v>5496</v>
      </c>
      <c r="H2549">
        <v>45808.45966508102</v>
      </c>
      <c r="I2549" t="s">
        <v>9656</v>
      </c>
      <c r="J2549">
        <v>70</v>
      </c>
      <c r="K2549" t="s">
        <v>17</v>
      </c>
      <c r="L2549" s="2" t="s">
        <v>18</v>
      </c>
      <c r="M2549" s="3">
        <v>476.42</v>
      </c>
      <c r="N2549">
        <v>1</v>
      </c>
      <c r="O2549">
        <v>0.47642000000000001</v>
      </c>
      <c r="P2549" s="2" t="s">
        <v>1655</v>
      </c>
      <c r="Q2549" t="s">
        <v>8188</v>
      </c>
      <c r="R2549" t="s">
        <v>1044</v>
      </c>
      <c r="S2549" t="s">
        <v>1811</v>
      </c>
      <c r="T2549" t="s">
        <v>1546</v>
      </c>
      <c r="U2549">
        <v>18.268409652780971</v>
      </c>
      <c r="V2549" t="s">
        <v>1047</v>
      </c>
      <c r="W2549" t="s">
        <v>1047</v>
      </c>
    </row>
    <row r="2550" spans="1:23" x14ac:dyDescent="0.3">
      <c r="A2550" t="s">
        <v>1036</v>
      </c>
      <c r="B2550" t="s">
        <v>105</v>
      </c>
      <c r="C2550" t="s">
        <v>105</v>
      </c>
      <c r="D2550">
        <v>57522</v>
      </c>
      <c r="E2550" t="s">
        <v>9657</v>
      </c>
      <c r="F2550" t="s">
        <v>9658</v>
      </c>
      <c r="G2550" s="1" t="s">
        <v>2749</v>
      </c>
      <c r="H2550">
        <v>45808.458326215266</v>
      </c>
      <c r="I2550" t="s">
        <v>9659</v>
      </c>
      <c r="J2550">
        <v>80</v>
      </c>
      <c r="K2550" t="s">
        <v>17</v>
      </c>
      <c r="L2550" s="2" t="s">
        <v>18</v>
      </c>
      <c r="M2550" s="3">
        <v>476.42</v>
      </c>
      <c r="N2550">
        <v>1</v>
      </c>
      <c r="O2550">
        <v>0.47642000000000001</v>
      </c>
      <c r="P2550" s="2" t="s">
        <v>1655</v>
      </c>
      <c r="Q2550" t="s">
        <v>8188</v>
      </c>
      <c r="R2550" t="s">
        <v>1044</v>
      </c>
      <c r="S2550" t="s">
        <v>1811</v>
      </c>
      <c r="T2550" t="s">
        <v>1322</v>
      </c>
      <c r="U2550">
        <v>30.243634942133209</v>
      </c>
      <c r="V2550" t="s">
        <v>1047</v>
      </c>
      <c r="W2550" t="s">
        <v>1047</v>
      </c>
    </row>
    <row r="2551" spans="1:23" x14ac:dyDescent="0.3">
      <c r="A2551" t="s">
        <v>1036</v>
      </c>
      <c r="B2551" t="s">
        <v>172</v>
      </c>
      <c r="C2551" t="s">
        <v>172</v>
      </c>
      <c r="D2551">
        <v>58438</v>
      </c>
      <c r="E2551" t="s">
        <v>9660</v>
      </c>
      <c r="F2551" t="s">
        <v>4293</v>
      </c>
      <c r="G2551" s="1" t="s">
        <v>9661</v>
      </c>
      <c r="H2551">
        <v>45808.457329791658</v>
      </c>
      <c r="I2551" t="s">
        <v>9662</v>
      </c>
      <c r="J2551">
        <v>80</v>
      </c>
      <c r="K2551" t="s">
        <v>17</v>
      </c>
      <c r="L2551" s="2" t="s">
        <v>18</v>
      </c>
      <c r="M2551" s="3">
        <v>54.7</v>
      </c>
      <c r="N2551">
        <v>1</v>
      </c>
      <c r="O2551">
        <v>5.4700000000000013E-2</v>
      </c>
      <c r="P2551" s="2" t="s">
        <v>1752</v>
      </c>
      <c r="Q2551" t="s">
        <v>8188</v>
      </c>
      <c r="R2551" t="s">
        <v>1044</v>
      </c>
      <c r="S2551" t="s">
        <v>1811</v>
      </c>
      <c r="T2551" t="s">
        <v>2510</v>
      </c>
      <c r="U2551">
        <v>9.4103989351860946</v>
      </c>
      <c r="V2551" t="s">
        <v>1047</v>
      </c>
      <c r="W2551" t="s">
        <v>1047</v>
      </c>
    </row>
    <row r="2552" spans="1:23" x14ac:dyDescent="0.3">
      <c r="A2552" t="s">
        <v>1036</v>
      </c>
      <c r="B2552" t="s">
        <v>1011</v>
      </c>
      <c r="C2552" t="s">
        <v>1011</v>
      </c>
      <c r="D2552">
        <v>61224</v>
      </c>
      <c r="E2552" t="s">
        <v>9663</v>
      </c>
      <c r="F2552" t="s">
        <v>9181</v>
      </c>
      <c r="G2552" s="1" t="s">
        <v>6101</v>
      </c>
      <c r="H2552">
        <v>45808.373132604167</v>
      </c>
      <c r="I2552" t="s">
        <v>9664</v>
      </c>
      <c r="J2552">
        <v>80</v>
      </c>
      <c r="K2552" t="s">
        <v>17</v>
      </c>
      <c r="L2552" s="2" t="s">
        <v>18</v>
      </c>
      <c r="M2552" s="3">
        <v>69</v>
      </c>
      <c r="N2552">
        <v>1</v>
      </c>
      <c r="O2552">
        <v>6.9000000000000006E-2</v>
      </c>
      <c r="P2552" s="2" t="s">
        <v>1047</v>
      </c>
      <c r="Q2552" t="s">
        <v>8188</v>
      </c>
      <c r="R2552" t="s">
        <v>1044</v>
      </c>
      <c r="S2552" t="s">
        <v>1811</v>
      </c>
      <c r="T2552" t="s">
        <v>2510</v>
      </c>
      <c r="U2552">
        <v>9.4524744212976657</v>
      </c>
      <c r="V2552" t="s">
        <v>1047</v>
      </c>
      <c r="W2552" t="s">
        <v>1047</v>
      </c>
    </row>
    <row r="2553" spans="1:23" x14ac:dyDescent="0.3">
      <c r="A2553" t="s">
        <v>1036</v>
      </c>
      <c r="B2553" t="s">
        <v>1011</v>
      </c>
      <c r="C2553" t="s">
        <v>1011</v>
      </c>
      <c r="D2553">
        <v>61224</v>
      </c>
      <c r="E2553" t="s">
        <v>9665</v>
      </c>
      <c r="F2553" t="s">
        <v>8340</v>
      </c>
      <c r="G2553" s="1" t="s">
        <v>3873</v>
      </c>
      <c r="H2553">
        <v>45808.356374212963</v>
      </c>
      <c r="I2553" t="s">
        <v>9666</v>
      </c>
      <c r="J2553">
        <v>80</v>
      </c>
      <c r="K2553" t="s">
        <v>17</v>
      </c>
      <c r="L2553" s="2" t="s">
        <v>18</v>
      </c>
      <c r="M2553" s="3">
        <v>69</v>
      </c>
      <c r="N2553">
        <v>1</v>
      </c>
      <c r="O2553">
        <v>6.9000000000000006E-2</v>
      </c>
      <c r="P2553" s="2" t="s">
        <v>1047</v>
      </c>
      <c r="Q2553" t="s">
        <v>8188</v>
      </c>
      <c r="R2553" t="s">
        <v>1044</v>
      </c>
      <c r="S2553" t="s">
        <v>1811</v>
      </c>
      <c r="T2553" t="s">
        <v>2510</v>
      </c>
      <c r="U2553">
        <v>9.5276904976853984</v>
      </c>
      <c r="V2553" t="s">
        <v>1047</v>
      </c>
      <c r="W2553" t="s">
        <v>1047</v>
      </c>
    </row>
    <row r="2554" spans="1:23" x14ac:dyDescent="0.3">
      <c r="A2554" t="s">
        <v>1036</v>
      </c>
      <c r="B2554" t="s">
        <v>1010</v>
      </c>
      <c r="C2554" t="s">
        <v>1010</v>
      </c>
      <c r="D2554">
        <v>58662</v>
      </c>
      <c r="E2554" t="s">
        <v>9667</v>
      </c>
      <c r="F2554" t="s">
        <v>5742</v>
      </c>
      <c r="G2554" s="1" t="s">
        <v>5566</v>
      </c>
      <c r="H2554">
        <v>45808.353322962961</v>
      </c>
      <c r="I2554" t="s">
        <v>9668</v>
      </c>
      <c r="J2554">
        <v>80</v>
      </c>
      <c r="K2554" t="s">
        <v>17</v>
      </c>
      <c r="L2554" s="2" t="s">
        <v>18</v>
      </c>
      <c r="M2554" s="3">
        <v>58.13</v>
      </c>
      <c r="N2554">
        <v>1</v>
      </c>
      <c r="O2554">
        <v>5.8130000000000001E-2</v>
      </c>
      <c r="P2554" s="2" t="s">
        <v>1047</v>
      </c>
      <c r="Q2554" t="s">
        <v>8188</v>
      </c>
      <c r="R2554" t="s">
        <v>1044</v>
      </c>
      <c r="S2554" t="s">
        <v>1811</v>
      </c>
      <c r="T2554" t="s">
        <v>2510</v>
      </c>
      <c r="U2554">
        <v>9.4578084027743898</v>
      </c>
      <c r="V2554" t="s">
        <v>1047</v>
      </c>
      <c r="W2554" t="s">
        <v>1047</v>
      </c>
    </row>
    <row r="2555" spans="1:23" x14ac:dyDescent="0.3">
      <c r="A2555" t="s">
        <v>1036</v>
      </c>
      <c r="B2555" t="s">
        <v>800</v>
      </c>
      <c r="C2555" t="s">
        <v>800</v>
      </c>
      <c r="D2555">
        <v>59566</v>
      </c>
      <c r="E2555" t="s">
        <v>9669</v>
      </c>
      <c r="F2555" t="s">
        <v>2507</v>
      </c>
      <c r="G2555" s="1" t="s">
        <v>9670</v>
      </c>
      <c r="H2555">
        <v>45808.350191631936</v>
      </c>
      <c r="I2555" t="s">
        <v>9671</v>
      </c>
      <c r="J2555">
        <v>80</v>
      </c>
      <c r="K2555" t="s">
        <v>17</v>
      </c>
      <c r="L2555" s="2" t="s">
        <v>18</v>
      </c>
      <c r="M2555" s="3">
        <v>43.8</v>
      </c>
      <c r="N2555">
        <v>1</v>
      </c>
      <c r="O2555">
        <v>4.3799999999999999E-2</v>
      </c>
      <c r="P2555" s="2" t="s">
        <v>1047</v>
      </c>
      <c r="Q2555" t="s">
        <v>8188</v>
      </c>
      <c r="R2555" t="s">
        <v>1044</v>
      </c>
      <c r="S2555" t="s">
        <v>1811</v>
      </c>
      <c r="T2555" t="s">
        <v>2510</v>
      </c>
      <c r="U2555">
        <v>9.4668333333320334</v>
      </c>
      <c r="V2555" t="s">
        <v>1047</v>
      </c>
      <c r="W2555" t="s">
        <v>1047</v>
      </c>
    </row>
    <row r="2556" spans="1:23" x14ac:dyDescent="0.3">
      <c r="A2556" t="s">
        <v>1036</v>
      </c>
      <c r="B2556" t="s">
        <v>800</v>
      </c>
      <c r="C2556" t="s">
        <v>800</v>
      </c>
      <c r="D2556">
        <v>59566</v>
      </c>
      <c r="E2556" t="s">
        <v>9672</v>
      </c>
      <c r="F2556" t="s">
        <v>8340</v>
      </c>
      <c r="G2556" s="1" t="s">
        <v>9673</v>
      </c>
      <c r="H2556">
        <v>45808.348343692131</v>
      </c>
      <c r="I2556" t="s">
        <v>9674</v>
      </c>
      <c r="J2556">
        <v>80</v>
      </c>
      <c r="K2556" t="s">
        <v>17</v>
      </c>
      <c r="L2556" s="2" t="s">
        <v>18</v>
      </c>
      <c r="M2556" s="3">
        <v>43.8</v>
      </c>
      <c r="N2556">
        <v>1</v>
      </c>
      <c r="O2556">
        <v>4.3799999999999999E-2</v>
      </c>
      <c r="P2556" s="2" t="s">
        <v>1047</v>
      </c>
      <c r="Q2556" t="s">
        <v>8188</v>
      </c>
      <c r="R2556" t="s">
        <v>1044</v>
      </c>
      <c r="S2556" t="s">
        <v>1811</v>
      </c>
      <c r="T2556" t="s">
        <v>2510</v>
      </c>
      <c r="U2556">
        <v>9.4661108217551373</v>
      </c>
      <c r="V2556" t="s">
        <v>1047</v>
      </c>
      <c r="W2556" t="s">
        <v>1047</v>
      </c>
    </row>
    <row r="2557" spans="1:23" x14ac:dyDescent="0.3">
      <c r="A2557" t="s">
        <v>1036</v>
      </c>
      <c r="B2557" t="s">
        <v>800</v>
      </c>
      <c r="C2557" t="s">
        <v>800</v>
      </c>
      <c r="D2557">
        <v>59566</v>
      </c>
      <c r="E2557" t="s">
        <v>9675</v>
      </c>
      <c r="F2557" t="s">
        <v>8340</v>
      </c>
      <c r="G2557" s="1" t="s">
        <v>9676</v>
      </c>
      <c r="H2557">
        <v>45808.346508148148</v>
      </c>
      <c r="I2557" t="s">
        <v>9677</v>
      </c>
      <c r="J2557">
        <v>80</v>
      </c>
      <c r="K2557" t="s">
        <v>17</v>
      </c>
      <c r="L2557" s="2" t="s">
        <v>18</v>
      </c>
      <c r="M2557" s="3">
        <v>43.8</v>
      </c>
      <c r="N2557">
        <v>1</v>
      </c>
      <c r="O2557">
        <v>4.3799999999999999E-2</v>
      </c>
      <c r="P2557" s="2" t="s">
        <v>1047</v>
      </c>
      <c r="Q2557" t="s">
        <v>8188</v>
      </c>
      <c r="R2557" t="s">
        <v>1044</v>
      </c>
      <c r="S2557" t="s">
        <v>1811</v>
      </c>
      <c r="T2557" t="s">
        <v>2510</v>
      </c>
      <c r="U2557">
        <v>9.4653242129643331</v>
      </c>
      <c r="V2557" t="s">
        <v>1047</v>
      </c>
      <c r="W2557" t="s">
        <v>1047</v>
      </c>
    </row>
    <row r="2558" spans="1:23" x14ac:dyDescent="0.3">
      <c r="A2558" t="s">
        <v>1036</v>
      </c>
      <c r="B2558" t="s">
        <v>800</v>
      </c>
      <c r="C2558" t="s">
        <v>800</v>
      </c>
      <c r="D2558">
        <v>59566</v>
      </c>
      <c r="E2558" t="s">
        <v>9678</v>
      </c>
      <c r="F2558" t="s">
        <v>2507</v>
      </c>
      <c r="G2558" s="1" t="s">
        <v>7214</v>
      </c>
      <c r="H2558">
        <v>45808.343141689817</v>
      </c>
      <c r="I2558" t="s">
        <v>9679</v>
      </c>
      <c r="J2558">
        <v>80</v>
      </c>
      <c r="K2558" t="s">
        <v>17</v>
      </c>
      <c r="L2558" s="2" t="s">
        <v>18</v>
      </c>
      <c r="M2558" s="3">
        <v>43.8</v>
      </c>
      <c r="N2558">
        <v>1</v>
      </c>
      <c r="O2558">
        <v>4.3799999999999999E-2</v>
      </c>
      <c r="P2558" s="2" t="s">
        <v>1047</v>
      </c>
      <c r="Q2558" t="s">
        <v>8188</v>
      </c>
      <c r="R2558" t="s">
        <v>1044</v>
      </c>
      <c r="S2558" t="s">
        <v>1811</v>
      </c>
      <c r="T2558" t="s">
        <v>2510</v>
      </c>
      <c r="U2558">
        <v>9.4675093981495593</v>
      </c>
      <c r="V2558" t="s">
        <v>1047</v>
      </c>
      <c r="W2558" t="s">
        <v>1047</v>
      </c>
    </row>
    <row r="2559" spans="1:23" x14ac:dyDescent="0.3">
      <c r="A2559" t="s">
        <v>1036</v>
      </c>
      <c r="B2559" t="s">
        <v>172</v>
      </c>
      <c r="C2559" t="s">
        <v>172</v>
      </c>
      <c r="D2559">
        <v>58438</v>
      </c>
      <c r="E2559" t="s">
        <v>9680</v>
      </c>
      <c r="F2559" t="s">
        <v>9181</v>
      </c>
      <c r="G2559" s="1" t="s">
        <v>9681</v>
      </c>
      <c r="H2559">
        <v>45808.33794430556</v>
      </c>
      <c r="I2559" t="s">
        <v>9682</v>
      </c>
      <c r="J2559">
        <v>80</v>
      </c>
      <c r="K2559" t="s">
        <v>17</v>
      </c>
      <c r="L2559" s="2" t="s">
        <v>18</v>
      </c>
      <c r="M2559" s="3">
        <v>54.7</v>
      </c>
      <c r="N2559">
        <v>1</v>
      </c>
      <c r="O2559">
        <v>5.4700000000000013E-2</v>
      </c>
      <c r="P2559" s="2" t="s">
        <v>1752</v>
      </c>
      <c r="Q2559" t="s">
        <v>8188</v>
      </c>
      <c r="R2559" t="s">
        <v>1044</v>
      </c>
      <c r="S2559" t="s">
        <v>1811</v>
      </c>
      <c r="T2559" t="s">
        <v>2510</v>
      </c>
      <c r="U2559">
        <v>9.5305313888893579</v>
      </c>
      <c r="V2559" t="s">
        <v>1047</v>
      </c>
      <c r="W2559" t="s">
        <v>1047</v>
      </c>
    </row>
    <row r="2560" spans="1:23" x14ac:dyDescent="0.3">
      <c r="A2560" t="s">
        <v>1036</v>
      </c>
      <c r="B2560" t="s">
        <v>137</v>
      </c>
      <c r="C2560" t="s">
        <v>137</v>
      </c>
      <c r="D2560">
        <v>60386</v>
      </c>
      <c r="E2560" t="s">
        <v>9683</v>
      </c>
      <c r="F2560" t="s">
        <v>9337</v>
      </c>
      <c r="G2560" s="1" t="s">
        <v>1929</v>
      </c>
      <c r="H2560">
        <v>45808.278086493046</v>
      </c>
      <c r="I2560" t="s">
        <v>9684</v>
      </c>
      <c r="J2560">
        <v>80</v>
      </c>
      <c r="K2560" t="s">
        <v>17</v>
      </c>
      <c r="L2560" s="2" t="s">
        <v>18</v>
      </c>
      <c r="M2560" s="3">
        <v>295.3</v>
      </c>
      <c r="N2560">
        <v>1</v>
      </c>
      <c r="O2560">
        <v>0.29530000000000001</v>
      </c>
      <c r="P2560" s="2" t="s">
        <v>1620</v>
      </c>
      <c r="Q2560" t="s">
        <v>5766</v>
      </c>
      <c r="R2560" t="s">
        <v>1044</v>
      </c>
      <c r="S2560" t="s">
        <v>1811</v>
      </c>
      <c r="T2560" t="s">
        <v>1656</v>
      </c>
      <c r="U2560">
        <v>12.739651412033711</v>
      </c>
      <c r="V2560" t="s">
        <v>1047</v>
      </c>
      <c r="W2560" t="s">
        <v>1047</v>
      </c>
    </row>
    <row r="2561" spans="1:23" x14ac:dyDescent="0.3">
      <c r="A2561" t="s">
        <v>1036</v>
      </c>
      <c r="B2561" t="s">
        <v>105</v>
      </c>
      <c r="C2561" t="s">
        <v>105</v>
      </c>
      <c r="D2561">
        <v>47246</v>
      </c>
      <c r="E2561" t="s">
        <v>9685</v>
      </c>
      <c r="F2561" t="s">
        <v>4811</v>
      </c>
      <c r="G2561" s="1" t="s">
        <v>3313</v>
      </c>
      <c r="H2561">
        <v>45808.275242812502</v>
      </c>
      <c r="I2561" t="s">
        <v>9686</v>
      </c>
      <c r="J2561">
        <v>70</v>
      </c>
      <c r="K2561" t="s">
        <v>17</v>
      </c>
      <c r="L2561" s="2" t="s">
        <v>18</v>
      </c>
      <c r="M2561" s="3">
        <v>476.42</v>
      </c>
      <c r="N2561">
        <v>1</v>
      </c>
      <c r="O2561">
        <v>0.47642000000000001</v>
      </c>
      <c r="P2561" s="2" t="s">
        <v>1655</v>
      </c>
      <c r="Q2561" t="s">
        <v>5766</v>
      </c>
      <c r="R2561" t="s">
        <v>1044</v>
      </c>
      <c r="S2561" t="s">
        <v>1811</v>
      </c>
      <c r="T2561" t="s">
        <v>2131</v>
      </c>
      <c r="U2561">
        <v>11.08173878472007</v>
      </c>
      <c r="V2561" t="s">
        <v>1047</v>
      </c>
      <c r="W2561" t="s">
        <v>1047</v>
      </c>
    </row>
    <row r="2562" spans="1:23" x14ac:dyDescent="0.3">
      <c r="A2562" t="s">
        <v>1036</v>
      </c>
      <c r="B2562" t="s">
        <v>105</v>
      </c>
      <c r="C2562" t="s">
        <v>105</v>
      </c>
      <c r="D2562">
        <v>55902</v>
      </c>
      <c r="E2562" t="s">
        <v>9687</v>
      </c>
      <c r="F2562" t="s">
        <v>9688</v>
      </c>
      <c r="G2562" s="1" t="s">
        <v>5370</v>
      </c>
      <c r="H2562">
        <v>45808.273577731481</v>
      </c>
      <c r="I2562" t="s">
        <v>9689</v>
      </c>
      <c r="J2562">
        <v>80</v>
      </c>
      <c r="K2562" t="s">
        <v>17</v>
      </c>
      <c r="L2562" s="2" t="s">
        <v>18</v>
      </c>
      <c r="M2562" s="3">
        <v>476.42</v>
      </c>
      <c r="N2562">
        <v>1</v>
      </c>
      <c r="O2562">
        <v>0.47642000000000001</v>
      </c>
      <c r="P2562" s="2" t="s">
        <v>1655</v>
      </c>
      <c r="Q2562" t="s">
        <v>5766</v>
      </c>
      <c r="R2562" t="s">
        <v>1044</v>
      </c>
      <c r="S2562" t="s">
        <v>1811</v>
      </c>
      <c r="T2562" t="s">
        <v>1601</v>
      </c>
      <c r="U2562">
        <v>29.967599837960741</v>
      </c>
      <c r="V2562" t="s">
        <v>1047</v>
      </c>
      <c r="W2562" t="s">
        <v>1047</v>
      </c>
    </row>
    <row r="2563" spans="1:23" x14ac:dyDescent="0.3">
      <c r="A2563" t="s">
        <v>1036</v>
      </c>
      <c r="B2563" t="s">
        <v>677</v>
      </c>
      <c r="C2563" t="s">
        <v>677</v>
      </c>
      <c r="D2563">
        <v>54380</v>
      </c>
      <c r="E2563" t="s">
        <v>9690</v>
      </c>
      <c r="F2563" t="s">
        <v>9644</v>
      </c>
      <c r="G2563" s="1" t="s">
        <v>9691</v>
      </c>
      <c r="H2563">
        <v>45808.272215462959</v>
      </c>
      <c r="I2563" t="s">
        <v>9692</v>
      </c>
      <c r="J2563">
        <v>70</v>
      </c>
      <c r="K2563" t="s">
        <v>17</v>
      </c>
      <c r="L2563" s="2" t="s">
        <v>18</v>
      </c>
      <c r="M2563" s="3">
        <v>74.8</v>
      </c>
      <c r="N2563">
        <v>1</v>
      </c>
      <c r="O2563">
        <v>7.4800000000000005E-2</v>
      </c>
      <c r="P2563" s="2" t="s">
        <v>1047</v>
      </c>
      <c r="Q2563" t="s">
        <v>5766</v>
      </c>
      <c r="R2563" t="s">
        <v>1044</v>
      </c>
      <c r="S2563" t="s">
        <v>1811</v>
      </c>
      <c r="T2563" t="s">
        <v>1656</v>
      </c>
      <c r="U2563">
        <v>12.26362954861543</v>
      </c>
      <c r="V2563" t="s">
        <v>1047</v>
      </c>
      <c r="W2563" t="s">
        <v>1047</v>
      </c>
    </row>
    <row r="2564" spans="1:23" x14ac:dyDescent="0.3">
      <c r="A2564" t="s">
        <v>1036</v>
      </c>
      <c r="B2564" t="s">
        <v>522</v>
      </c>
      <c r="C2564" t="s">
        <v>522</v>
      </c>
      <c r="D2564">
        <v>46694</v>
      </c>
      <c r="E2564" t="s">
        <v>9693</v>
      </c>
      <c r="F2564" t="s">
        <v>2203</v>
      </c>
      <c r="G2564" s="1" t="s">
        <v>9694</v>
      </c>
      <c r="H2564">
        <v>45808.270803888889</v>
      </c>
      <c r="I2564" t="s">
        <v>9695</v>
      </c>
      <c r="J2564">
        <v>70</v>
      </c>
      <c r="K2564" t="s">
        <v>17</v>
      </c>
      <c r="L2564" s="2" t="s">
        <v>18</v>
      </c>
      <c r="M2564" s="3">
        <v>70.3</v>
      </c>
      <c r="N2564">
        <v>1</v>
      </c>
      <c r="O2564">
        <v>7.0300000000000001E-2</v>
      </c>
      <c r="P2564" s="2" t="s">
        <v>2178</v>
      </c>
      <c r="Q2564" t="s">
        <v>5766</v>
      </c>
      <c r="R2564" t="s">
        <v>1044</v>
      </c>
      <c r="S2564" t="s">
        <v>1811</v>
      </c>
      <c r="T2564" t="s">
        <v>1546</v>
      </c>
      <c r="U2564">
        <v>18.812755185186688</v>
      </c>
      <c r="V2564" t="s">
        <v>1047</v>
      </c>
      <c r="W2564" t="s">
        <v>1047</v>
      </c>
    </row>
    <row r="2565" spans="1:23" x14ac:dyDescent="0.3">
      <c r="A2565" t="s">
        <v>1036</v>
      </c>
      <c r="B2565" t="s">
        <v>522</v>
      </c>
      <c r="C2565" t="s">
        <v>522</v>
      </c>
      <c r="D2565">
        <v>46694</v>
      </c>
      <c r="E2565" t="s">
        <v>9696</v>
      </c>
      <c r="F2565" t="s">
        <v>4824</v>
      </c>
      <c r="G2565" s="1" t="s">
        <v>1228</v>
      </c>
      <c r="H2565">
        <v>45808.265945358798</v>
      </c>
      <c r="I2565" t="s">
        <v>9697</v>
      </c>
      <c r="J2565">
        <v>70</v>
      </c>
      <c r="K2565" t="s">
        <v>17</v>
      </c>
      <c r="L2565" s="2" t="s">
        <v>18</v>
      </c>
      <c r="M2565" s="3">
        <v>70.3</v>
      </c>
      <c r="N2565">
        <v>1</v>
      </c>
      <c r="O2565">
        <v>7.0300000000000001E-2</v>
      </c>
      <c r="P2565" s="2" t="s">
        <v>2178</v>
      </c>
      <c r="Q2565" t="s">
        <v>5766</v>
      </c>
      <c r="R2565" t="s">
        <v>1044</v>
      </c>
      <c r="S2565" t="s">
        <v>1811</v>
      </c>
      <c r="T2565" t="s">
        <v>1546</v>
      </c>
      <c r="U2565">
        <v>18.811304027782171</v>
      </c>
      <c r="V2565" t="s">
        <v>1047</v>
      </c>
      <c r="W2565" t="s">
        <v>1047</v>
      </c>
    </row>
    <row r="2566" spans="1:23" x14ac:dyDescent="0.3">
      <c r="A2566" t="s">
        <v>1036</v>
      </c>
      <c r="B2566" t="s">
        <v>172</v>
      </c>
      <c r="C2566" t="s">
        <v>172</v>
      </c>
      <c r="D2566">
        <v>60348</v>
      </c>
      <c r="E2566" t="s">
        <v>9698</v>
      </c>
      <c r="F2566" t="s">
        <v>2396</v>
      </c>
      <c r="G2566" s="1" t="s">
        <v>9699</v>
      </c>
      <c r="H2566">
        <v>45808.210401261567</v>
      </c>
      <c r="I2566" t="s">
        <v>9700</v>
      </c>
      <c r="J2566">
        <v>80</v>
      </c>
      <c r="K2566" t="s">
        <v>17</v>
      </c>
      <c r="L2566" s="2" t="s">
        <v>18</v>
      </c>
      <c r="M2566" s="3">
        <v>54.7</v>
      </c>
      <c r="N2566">
        <v>1</v>
      </c>
      <c r="O2566">
        <v>5.4700000000000013E-2</v>
      </c>
      <c r="P2566" s="2" t="s">
        <v>1752</v>
      </c>
      <c r="Q2566" t="s">
        <v>5766</v>
      </c>
      <c r="R2566" t="s">
        <v>1044</v>
      </c>
      <c r="S2566" t="s">
        <v>1811</v>
      </c>
      <c r="T2566" t="s">
        <v>2121</v>
      </c>
      <c r="U2566">
        <v>10.087993148146779</v>
      </c>
      <c r="V2566" t="s">
        <v>1047</v>
      </c>
      <c r="W2566" t="s">
        <v>1047</v>
      </c>
    </row>
    <row r="2567" spans="1:23" x14ac:dyDescent="0.3">
      <c r="A2567" t="s">
        <v>1036</v>
      </c>
      <c r="B2567" t="s">
        <v>172</v>
      </c>
      <c r="C2567" t="s">
        <v>172</v>
      </c>
      <c r="D2567">
        <v>56164</v>
      </c>
      <c r="E2567" t="s">
        <v>9701</v>
      </c>
      <c r="F2567" t="s">
        <v>9324</v>
      </c>
      <c r="G2567" s="1" t="s">
        <v>9702</v>
      </c>
      <c r="H2567">
        <v>45808.209686562499</v>
      </c>
      <c r="I2567" t="s">
        <v>9703</v>
      </c>
      <c r="J2567">
        <v>70</v>
      </c>
      <c r="K2567" t="s">
        <v>17</v>
      </c>
      <c r="L2567" s="2" t="s">
        <v>18</v>
      </c>
      <c r="M2567" s="3">
        <v>54.7</v>
      </c>
      <c r="N2567">
        <v>1</v>
      </c>
      <c r="O2567">
        <v>5.4700000000000013E-2</v>
      </c>
      <c r="P2567" s="2" t="s">
        <v>1752</v>
      </c>
      <c r="Q2567" t="s">
        <v>5766</v>
      </c>
      <c r="R2567" t="s">
        <v>1044</v>
      </c>
      <c r="S2567" t="s">
        <v>1811</v>
      </c>
      <c r="T2567" t="s">
        <v>1685</v>
      </c>
      <c r="U2567">
        <v>13.46388878472499</v>
      </c>
      <c r="V2567" t="s">
        <v>1047</v>
      </c>
      <c r="W2567" t="s">
        <v>1047</v>
      </c>
    </row>
    <row r="2568" spans="1:23" x14ac:dyDescent="0.3">
      <c r="A2568" t="s">
        <v>1036</v>
      </c>
      <c r="B2568" t="s">
        <v>105</v>
      </c>
      <c r="C2568" t="s">
        <v>105</v>
      </c>
      <c r="D2568">
        <v>55902</v>
      </c>
      <c r="E2568" t="s">
        <v>9704</v>
      </c>
      <c r="F2568" t="s">
        <v>9705</v>
      </c>
      <c r="G2568" s="1" t="s">
        <v>4597</v>
      </c>
      <c r="H2568">
        <v>45808.20139559028</v>
      </c>
      <c r="I2568" t="s">
        <v>9706</v>
      </c>
      <c r="J2568">
        <v>80</v>
      </c>
      <c r="K2568" t="s">
        <v>17</v>
      </c>
      <c r="L2568" s="2" t="s">
        <v>18</v>
      </c>
      <c r="M2568" s="3">
        <v>476.42</v>
      </c>
      <c r="N2568">
        <v>1</v>
      </c>
      <c r="O2568">
        <v>0.47642000000000001</v>
      </c>
      <c r="P2568" s="2" t="s">
        <v>1655</v>
      </c>
      <c r="Q2568" t="s">
        <v>5766</v>
      </c>
      <c r="R2568" t="s">
        <v>1044</v>
      </c>
      <c r="S2568" t="s">
        <v>1811</v>
      </c>
      <c r="T2568" t="s">
        <v>1601</v>
      </c>
      <c r="U2568">
        <v>29.863011319444919</v>
      </c>
      <c r="V2568" t="s">
        <v>1047</v>
      </c>
      <c r="W2568" t="s">
        <v>1047</v>
      </c>
    </row>
    <row r="2569" spans="1:23" x14ac:dyDescent="0.3">
      <c r="A2569" t="s">
        <v>1036</v>
      </c>
      <c r="B2569" t="s">
        <v>354</v>
      </c>
      <c r="C2569" t="s">
        <v>354</v>
      </c>
      <c r="D2569">
        <v>60521</v>
      </c>
      <c r="E2569" t="s">
        <v>9707</v>
      </c>
      <c r="F2569" t="s">
        <v>9387</v>
      </c>
      <c r="G2569" s="1" t="s">
        <v>3739</v>
      </c>
      <c r="H2569">
        <v>45808.198316273149</v>
      </c>
      <c r="I2569" t="s">
        <v>9708</v>
      </c>
      <c r="J2569">
        <v>80</v>
      </c>
      <c r="K2569" t="s">
        <v>17</v>
      </c>
      <c r="L2569" s="2" t="s">
        <v>18</v>
      </c>
      <c r="M2569" s="3">
        <v>141</v>
      </c>
      <c r="N2569">
        <v>1</v>
      </c>
      <c r="O2569">
        <v>0.14099999999999999</v>
      </c>
      <c r="P2569" s="2" t="s">
        <v>1246</v>
      </c>
      <c r="Q2569" t="s">
        <v>5766</v>
      </c>
      <c r="R2569" t="s">
        <v>1044</v>
      </c>
      <c r="S2569" t="s">
        <v>1811</v>
      </c>
      <c r="T2569" t="s">
        <v>2121</v>
      </c>
      <c r="U2569">
        <v>10.06569233796472</v>
      </c>
      <c r="V2569" t="s">
        <v>1047</v>
      </c>
      <c r="W2569" t="s">
        <v>1047</v>
      </c>
    </row>
    <row r="2570" spans="1:23" x14ac:dyDescent="0.3">
      <c r="A2570" t="s">
        <v>1036</v>
      </c>
      <c r="B2570" t="s">
        <v>172</v>
      </c>
      <c r="C2570" t="s">
        <v>172</v>
      </c>
      <c r="D2570">
        <v>54588</v>
      </c>
      <c r="E2570" t="s">
        <v>9709</v>
      </c>
      <c r="F2570" t="s">
        <v>6684</v>
      </c>
      <c r="G2570" s="1" t="s">
        <v>9710</v>
      </c>
      <c r="H2570">
        <v>45808.196803356477</v>
      </c>
      <c r="I2570" t="s">
        <v>9711</v>
      </c>
      <c r="J2570">
        <v>70</v>
      </c>
      <c r="K2570" t="s">
        <v>17</v>
      </c>
      <c r="L2570" s="2" t="s">
        <v>18</v>
      </c>
      <c r="M2570" s="3">
        <v>54.7</v>
      </c>
      <c r="N2570">
        <v>1</v>
      </c>
      <c r="O2570">
        <v>5.4700000000000013E-2</v>
      </c>
      <c r="P2570" s="2" t="s">
        <v>1752</v>
      </c>
      <c r="Q2570" t="s">
        <v>5766</v>
      </c>
      <c r="R2570" t="s">
        <v>1044</v>
      </c>
      <c r="S2570" t="s">
        <v>1811</v>
      </c>
      <c r="T2570" t="s">
        <v>1685</v>
      </c>
      <c r="U2570">
        <v>13.402339178239339</v>
      </c>
      <c r="V2570" t="s">
        <v>1047</v>
      </c>
      <c r="W2570" t="s">
        <v>1047</v>
      </c>
    </row>
    <row r="2571" spans="1:23" x14ac:dyDescent="0.3">
      <c r="A2571" t="s">
        <v>1036</v>
      </c>
      <c r="B2571" t="s">
        <v>610</v>
      </c>
      <c r="C2571" t="s">
        <v>610</v>
      </c>
      <c r="D2571">
        <v>58112</v>
      </c>
      <c r="E2571" t="s">
        <v>9712</v>
      </c>
      <c r="F2571" t="s">
        <v>7956</v>
      </c>
      <c r="G2571" s="1" t="s">
        <v>9713</v>
      </c>
      <c r="H2571">
        <v>45808.195284942129</v>
      </c>
      <c r="I2571" t="s">
        <v>9714</v>
      </c>
      <c r="J2571">
        <v>80</v>
      </c>
      <c r="K2571" t="s">
        <v>17</v>
      </c>
      <c r="L2571" s="2" t="s">
        <v>18</v>
      </c>
      <c r="M2571" s="3">
        <v>170</v>
      </c>
      <c r="N2571">
        <v>1</v>
      </c>
      <c r="O2571">
        <v>0.17</v>
      </c>
      <c r="P2571" s="2" t="s">
        <v>1473</v>
      </c>
      <c r="Q2571" t="s">
        <v>5766</v>
      </c>
      <c r="R2571" t="s">
        <v>1044</v>
      </c>
      <c r="S2571" t="s">
        <v>1811</v>
      </c>
      <c r="T2571" t="s">
        <v>1344</v>
      </c>
      <c r="U2571">
        <v>24.774173935184081</v>
      </c>
      <c r="V2571" t="s">
        <v>1047</v>
      </c>
      <c r="W2571" t="s">
        <v>1047</v>
      </c>
    </row>
    <row r="2572" spans="1:23" x14ac:dyDescent="0.3">
      <c r="A2572" t="s">
        <v>1036</v>
      </c>
      <c r="B2572" t="s">
        <v>172</v>
      </c>
      <c r="C2572" t="s">
        <v>172</v>
      </c>
      <c r="D2572">
        <v>58438</v>
      </c>
      <c r="E2572" t="s">
        <v>9715</v>
      </c>
      <c r="F2572" t="s">
        <v>4454</v>
      </c>
      <c r="G2572" s="1" t="s">
        <v>9716</v>
      </c>
      <c r="H2572">
        <v>45808.19239935185</v>
      </c>
      <c r="I2572" t="s">
        <v>9717</v>
      </c>
      <c r="J2572">
        <v>80</v>
      </c>
      <c r="K2572" t="s">
        <v>17</v>
      </c>
      <c r="L2572" s="2" t="s">
        <v>18</v>
      </c>
      <c r="M2572" s="3">
        <v>54.7</v>
      </c>
      <c r="N2572">
        <v>1</v>
      </c>
      <c r="O2572">
        <v>5.4700000000000013E-2</v>
      </c>
      <c r="P2572" s="2" t="s">
        <v>1752</v>
      </c>
      <c r="Q2572" t="s">
        <v>5766</v>
      </c>
      <c r="R2572" t="s">
        <v>1044</v>
      </c>
      <c r="S2572" t="s">
        <v>1811</v>
      </c>
      <c r="T2572" t="s">
        <v>2510</v>
      </c>
      <c r="U2572">
        <v>9.517245902781724</v>
      </c>
      <c r="V2572" t="s">
        <v>1047</v>
      </c>
      <c r="W2572" t="s">
        <v>1047</v>
      </c>
    </row>
    <row r="2573" spans="1:23" x14ac:dyDescent="0.3">
      <c r="A2573" t="s">
        <v>1036</v>
      </c>
      <c r="B2573" t="s">
        <v>572</v>
      </c>
      <c r="C2573" t="s">
        <v>572</v>
      </c>
      <c r="D2573">
        <v>55550</v>
      </c>
      <c r="E2573" t="s">
        <v>9718</v>
      </c>
      <c r="F2573" t="s">
        <v>6133</v>
      </c>
      <c r="G2573" s="1" t="s">
        <v>5832</v>
      </c>
      <c r="H2573">
        <v>45808.18979196759</v>
      </c>
      <c r="I2573" t="s">
        <v>9719</v>
      </c>
      <c r="J2573">
        <v>80</v>
      </c>
      <c r="K2573" t="s">
        <v>17</v>
      </c>
      <c r="L2573" s="2" t="s">
        <v>18</v>
      </c>
      <c r="M2573" s="3">
        <v>72.599999999999994</v>
      </c>
      <c r="N2573">
        <v>1</v>
      </c>
      <c r="O2573">
        <v>7.2599999999999998E-2</v>
      </c>
      <c r="P2573" s="2" t="s">
        <v>1802</v>
      </c>
      <c r="Q2573" t="s">
        <v>5766</v>
      </c>
      <c r="R2573" t="s">
        <v>1044</v>
      </c>
      <c r="S2573" t="s">
        <v>1811</v>
      </c>
      <c r="T2573" t="s">
        <v>2121</v>
      </c>
      <c r="U2573">
        <v>10.10594223380031</v>
      </c>
      <c r="V2573" t="s">
        <v>1047</v>
      </c>
      <c r="W2573" t="s">
        <v>1047</v>
      </c>
    </row>
    <row r="2574" spans="1:23" x14ac:dyDescent="0.3">
      <c r="A2574" t="s">
        <v>1036</v>
      </c>
      <c r="B2574" t="s">
        <v>572</v>
      </c>
      <c r="C2574" t="s">
        <v>572</v>
      </c>
      <c r="D2574">
        <v>55550</v>
      </c>
      <c r="E2574" t="s">
        <v>9720</v>
      </c>
      <c r="F2574" t="s">
        <v>9351</v>
      </c>
      <c r="G2574" s="1" t="s">
        <v>2658</v>
      </c>
      <c r="H2574">
        <v>45808.188772037043</v>
      </c>
      <c r="I2574" t="s">
        <v>9721</v>
      </c>
      <c r="J2574">
        <v>80</v>
      </c>
      <c r="K2574" t="s">
        <v>17</v>
      </c>
      <c r="L2574" s="2" t="s">
        <v>18</v>
      </c>
      <c r="M2574" s="3">
        <v>72.599999999999994</v>
      </c>
      <c r="N2574">
        <v>1</v>
      </c>
      <c r="O2574">
        <v>7.2599999999999998E-2</v>
      </c>
      <c r="P2574" s="2" t="s">
        <v>1802</v>
      </c>
      <c r="Q2574" t="s">
        <v>5766</v>
      </c>
      <c r="R2574" t="s">
        <v>1044</v>
      </c>
      <c r="S2574" t="s">
        <v>1811</v>
      </c>
      <c r="T2574" t="s">
        <v>2121</v>
      </c>
      <c r="U2574">
        <v>10.13162373842351</v>
      </c>
      <c r="V2574" t="s">
        <v>1047</v>
      </c>
      <c r="W2574" t="s">
        <v>1047</v>
      </c>
    </row>
    <row r="2575" spans="1:23" x14ac:dyDescent="0.3">
      <c r="A2575" t="s">
        <v>1036</v>
      </c>
      <c r="B2575" t="s">
        <v>172</v>
      </c>
      <c r="C2575" t="s">
        <v>172</v>
      </c>
      <c r="D2575">
        <v>60348</v>
      </c>
      <c r="E2575" t="s">
        <v>9722</v>
      </c>
      <c r="F2575" t="s">
        <v>9387</v>
      </c>
      <c r="G2575" s="1" t="s">
        <v>9723</v>
      </c>
      <c r="H2575">
        <v>45808.182182881937</v>
      </c>
      <c r="I2575" t="s">
        <v>9724</v>
      </c>
      <c r="J2575">
        <v>80</v>
      </c>
      <c r="K2575" t="s">
        <v>17</v>
      </c>
      <c r="L2575" s="2" t="s">
        <v>18</v>
      </c>
      <c r="M2575" s="3">
        <v>54.7</v>
      </c>
      <c r="N2575">
        <v>1</v>
      </c>
      <c r="O2575">
        <v>5.4700000000000013E-2</v>
      </c>
      <c r="P2575" s="2" t="s">
        <v>1752</v>
      </c>
      <c r="Q2575" t="s">
        <v>5766</v>
      </c>
      <c r="R2575" t="s">
        <v>1044</v>
      </c>
      <c r="S2575" t="s">
        <v>1811</v>
      </c>
      <c r="T2575" t="s">
        <v>2121</v>
      </c>
      <c r="U2575">
        <v>10.12272615740949</v>
      </c>
      <c r="V2575" t="s">
        <v>1047</v>
      </c>
      <c r="W2575" t="s">
        <v>1047</v>
      </c>
    </row>
    <row r="2576" spans="1:23" x14ac:dyDescent="0.3">
      <c r="A2576" t="s">
        <v>1036</v>
      </c>
      <c r="B2576" t="s">
        <v>800</v>
      </c>
      <c r="C2576" t="s">
        <v>800</v>
      </c>
      <c r="D2576">
        <v>59566</v>
      </c>
      <c r="E2576" t="s">
        <v>9725</v>
      </c>
      <c r="F2576" t="s">
        <v>4454</v>
      </c>
      <c r="G2576" s="1" t="s">
        <v>9726</v>
      </c>
      <c r="H2576">
        <v>45808.180192314823</v>
      </c>
      <c r="I2576" t="s">
        <v>9727</v>
      </c>
      <c r="J2576">
        <v>80</v>
      </c>
      <c r="K2576" t="s">
        <v>17</v>
      </c>
      <c r="L2576" s="2" t="s">
        <v>18</v>
      </c>
      <c r="M2576" s="3">
        <v>43.8</v>
      </c>
      <c r="N2576">
        <v>1</v>
      </c>
      <c r="O2576">
        <v>4.3799999999999999E-2</v>
      </c>
      <c r="P2576" s="2" t="s">
        <v>1047</v>
      </c>
      <c r="Q2576" t="s">
        <v>5766</v>
      </c>
      <c r="R2576" t="s">
        <v>1044</v>
      </c>
      <c r="S2576" t="s">
        <v>1811</v>
      </c>
      <c r="T2576" t="s">
        <v>2510</v>
      </c>
      <c r="U2576">
        <v>9.4710097569477512</v>
      </c>
      <c r="V2576" t="s">
        <v>1047</v>
      </c>
      <c r="W2576" t="s">
        <v>1047</v>
      </c>
    </row>
    <row r="2577" spans="1:23" x14ac:dyDescent="0.3">
      <c r="A2577" t="s">
        <v>1036</v>
      </c>
      <c r="B2577" t="s">
        <v>800</v>
      </c>
      <c r="C2577" t="s">
        <v>800</v>
      </c>
      <c r="D2577">
        <v>61098</v>
      </c>
      <c r="E2577" t="s">
        <v>9728</v>
      </c>
      <c r="F2577" t="s">
        <v>2396</v>
      </c>
      <c r="G2577" s="1" t="s">
        <v>9729</v>
      </c>
      <c r="H2577">
        <v>45808.179297314811</v>
      </c>
      <c r="I2577" t="s">
        <v>9730</v>
      </c>
      <c r="J2577">
        <v>80</v>
      </c>
      <c r="K2577" t="s">
        <v>17</v>
      </c>
      <c r="L2577" s="2" t="s">
        <v>18</v>
      </c>
      <c r="M2577" s="3">
        <v>43.8</v>
      </c>
      <c r="N2577">
        <v>1</v>
      </c>
      <c r="O2577">
        <v>4.3799999999999999E-2</v>
      </c>
      <c r="P2577" s="2" t="s">
        <v>1047</v>
      </c>
      <c r="Q2577" t="s">
        <v>5766</v>
      </c>
      <c r="R2577" t="s">
        <v>1044</v>
      </c>
      <c r="S2577" t="s">
        <v>1811</v>
      </c>
      <c r="T2577" t="s">
        <v>2121</v>
      </c>
      <c r="U2577">
        <v>10.107145925925581</v>
      </c>
      <c r="V2577" t="s">
        <v>1047</v>
      </c>
      <c r="W2577" t="s">
        <v>1047</v>
      </c>
    </row>
    <row r="2578" spans="1:23" x14ac:dyDescent="0.3">
      <c r="A2578" t="s">
        <v>1036</v>
      </c>
      <c r="B2578" t="s">
        <v>800</v>
      </c>
      <c r="C2578" t="s">
        <v>800</v>
      </c>
      <c r="D2578">
        <v>61098</v>
      </c>
      <c r="E2578" t="s">
        <v>9731</v>
      </c>
      <c r="F2578" t="s">
        <v>2396</v>
      </c>
      <c r="G2578" s="1" t="s">
        <v>9732</v>
      </c>
      <c r="H2578">
        <v>45808.17829916667</v>
      </c>
      <c r="I2578" t="s">
        <v>9733</v>
      </c>
      <c r="J2578">
        <v>80</v>
      </c>
      <c r="K2578" t="s">
        <v>17</v>
      </c>
      <c r="L2578" s="2" t="s">
        <v>18</v>
      </c>
      <c r="M2578" s="3">
        <v>43.8</v>
      </c>
      <c r="N2578">
        <v>1</v>
      </c>
      <c r="O2578">
        <v>4.3799999999999999E-2</v>
      </c>
      <c r="P2578" s="2" t="s">
        <v>1047</v>
      </c>
      <c r="Q2578" t="s">
        <v>5766</v>
      </c>
      <c r="R2578" t="s">
        <v>1044</v>
      </c>
      <c r="S2578" t="s">
        <v>1811</v>
      </c>
      <c r="T2578" t="s">
        <v>2121</v>
      </c>
      <c r="U2578">
        <v>10.108616817131409</v>
      </c>
      <c r="V2578" t="s">
        <v>1047</v>
      </c>
      <c r="W2578" t="s">
        <v>1047</v>
      </c>
    </row>
    <row r="2579" spans="1:23" x14ac:dyDescent="0.3">
      <c r="A2579" t="s">
        <v>1036</v>
      </c>
      <c r="B2579" t="s">
        <v>677</v>
      </c>
      <c r="C2579" t="s">
        <v>677</v>
      </c>
      <c r="D2579">
        <v>57262</v>
      </c>
      <c r="E2579" t="s">
        <v>9734</v>
      </c>
      <c r="F2579" t="s">
        <v>4259</v>
      </c>
      <c r="G2579" s="1" t="s">
        <v>9735</v>
      </c>
      <c r="H2579">
        <v>45808.079038310178</v>
      </c>
      <c r="I2579" t="s">
        <v>9736</v>
      </c>
      <c r="J2579">
        <v>70</v>
      </c>
      <c r="K2579" t="s">
        <v>17</v>
      </c>
      <c r="L2579" s="2" t="s">
        <v>18</v>
      </c>
      <c r="M2579" s="3">
        <v>74.8</v>
      </c>
      <c r="N2579">
        <v>1</v>
      </c>
      <c r="O2579">
        <v>7.4800000000000005E-2</v>
      </c>
      <c r="P2579" s="2" t="s">
        <v>1047</v>
      </c>
      <c r="Q2579" t="s">
        <v>5766</v>
      </c>
      <c r="R2579" t="s">
        <v>1044</v>
      </c>
      <c r="S2579" t="s">
        <v>1811</v>
      </c>
      <c r="T2579" t="s">
        <v>1662</v>
      </c>
      <c r="U2579">
        <v>15.127760625000519</v>
      </c>
      <c r="V2579" t="s">
        <v>1047</v>
      </c>
      <c r="W2579" t="s">
        <v>1047</v>
      </c>
    </row>
    <row r="2580" spans="1:23" x14ac:dyDescent="0.3">
      <c r="A2580" t="s">
        <v>1036</v>
      </c>
      <c r="B2580" t="s">
        <v>636</v>
      </c>
      <c r="C2580" t="s">
        <v>636</v>
      </c>
      <c r="D2580">
        <v>55409</v>
      </c>
      <c r="E2580" t="s">
        <v>9737</v>
      </c>
      <c r="F2580" t="s">
        <v>2234</v>
      </c>
      <c r="G2580" s="1" t="s">
        <v>9738</v>
      </c>
      <c r="H2580">
        <v>45808.077038564807</v>
      </c>
      <c r="I2580" t="s">
        <v>9739</v>
      </c>
      <c r="J2580">
        <v>70</v>
      </c>
      <c r="K2580" t="s">
        <v>17</v>
      </c>
      <c r="L2580" s="2" t="s">
        <v>18</v>
      </c>
      <c r="M2580" s="3">
        <v>63.3</v>
      </c>
      <c r="N2580">
        <v>1</v>
      </c>
      <c r="O2580">
        <v>6.3299999999999995E-2</v>
      </c>
      <c r="P2580" s="2" t="s">
        <v>1047</v>
      </c>
      <c r="Q2580" t="s">
        <v>5766</v>
      </c>
      <c r="R2580" t="s">
        <v>1044</v>
      </c>
      <c r="S2580" t="s">
        <v>1811</v>
      </c>
      <c r="T2580" t="s">
        <v>2228</v>
      </c>
      <c r="U2580">
        <v>25.401980648151952</v>
      </c>
      <c r="V2580" t="s">
        <v>1047</v>
      </c>
      <c r="W2580" t="s">
        <v>1047</v>
      </c>
    </row>
    <row r="2581" spans="1:23" x14ac:dyDescent="0.3">
      <c r="A2581" t="s">
        <v>1036</v>
      </c>
      <c r="B2581" t="s">
        <v>677</v>
      </c>
      <c r="C2581" t="s">
        <v>677</v>
      </c>
      <c r="D2581">
        <v>54355</v>
      </c>
      <c r="E2581" t="s">
        <v>9740</v>
      </c>
      <c r="F2581" t="s">
        <v>9504</v>
      </c>
      <c r="G2581" s="1" t="s">
        <v>4513</v>
      </c>
      <c r="H2581">
        <v>45808.062814027777</v>
      </c>
      <c r="I2581" t="s">
        <v>9741</v>
      </c>
      <c r="J2581">
        <v>70</v>
      </c>
      <c r="K2581" t="s">
        <v>17</v>
      </c>
      <c r="L2581" s="2" t="s">
        <v>18</v>
      </c>
      <c r="M2581" s="3">
        <v>74.8</v>
      </c>
      <c r="N2581">
        <v>1</v>
      </c>
      <c r="O2581">
        <v>7.4800000000000005E-2</v>
      </c>
      <c r="P2581" s="2" t="s">
        <v>1047</v>
      </c>
      <c r="Q2581" t="s">
        <v>5766</v>
      </c>
      <c r="R2581" t="s">
        <v>1044</v>
      </c>
      <c r="S2581" t="s">
        <v>1811</v>
      </c>
      <c r="T2581" t="s">
        <v>2131</v>
      </c>
      <c r="U2581">
        <v>11.081404328702771</v>
      </c>
      <c r="V2581" t="s">
        <v>1047</v>
      </c>
      <c r="W2581" t="s">
        <v>1047</v>
      </c>
    </row>
    <row r="2582" spans="1:23" x14ac:dyDescent="0.3">
      <c r="A2582" t="s">
        <v>1036</v>
      </c>
      <c r="B2582" t="s">
        <v>96</v>
      </c>
      <c r="C2582" t="s">
        <v>96</v>
      </c>
      <c r="D2582">
        <v>48592</v>
      </c>
      <c r="E2582" t="s">
        <v>9742</v>
      </c>
      <c r="F2582" t="s">
        <v>9743</v>
      </c>
      <c r="G2582" s="1" t="s">
        <v>3910</v>
      </c>
      <c r="H2582">
        <v>45808.05653465278</v>
      </c>
      <c r="I2582" t="s">
        <v>9744</v>
      </c>
      <c r="J2582">
        <v>70</v>
      </c>
      <c r="K2582" t="s">
        <v>17</v>
      </c>
      <c r="L2582" s="2" t="s">
        <v>18</v>
      </c>
      <c r="M2582" s="3">
        <v>87.8</v>
      </c>
      <c r="N2582">
        <v>1</v>
      </c>
      <c r="O2582">
        <v>8.7800000000000003E-2</v>
      </c>
      <c r="P2582" s="2" t="s">
        <v>1796</v>
      </c>
      <c r="Q2582" t="s">
        <v>5766</v>
      </c>
      <c r="R2582" t="s">
        <v>1044</v>
      </c>
      <c r="S2582" t="s">
        <v>1811</v>
      </c>
      <c r="T2582" t="s">
        <v>1316</v>
      </c>
      <c r="U2582">
        <v>49.933926921294187</v>
      </c>
      <c r="V2582" t="s">
        <v>1047</v>
      </c>
      <c r="W2582" t="s">
        <v>1047</v>
      </c>
    </row>
    <row r="2583" spans="1:23" x14ac:dyDescent="0.3">
      <c r="A2583" t="s">
        <v>1036</v>
      </c>
      <c r="B2583" t="s">
        <v>105</v>
      </c>
      <c r="C2583" t="s">
        <v>105</v>
      </c>
      <c r="D2583">
        <v>48014</v>
      </c>
      <c r="E2583" t="s">
        <v>9745</v>
      </c>
      <c r="F2583" t="s">
        <v>9746</v>
      </c>
      <c r="G2583" s="1" t="s">
        <v>3239</v>
      </c>
      <c r="H2583">
        <v>45808.055540694448</v>
      </c>
      <c r="I2583" t="s">
        <v>9747</v>
      </c>
      <c r="J2583">
        <v>70</v>
      </c>
      <c r="K2583" t="s">
        <v>17</v>
      </c>
      <c r="L2583" s="2" t="s">
        <v>18</v>
      </c>
      <c r="M2583" s="3">
        <v>476.42</v>
      </c>
      <c r="N2583">
        <v>1</v>
      </c>
      <c r="O2583">
        <v>0.47642000000000001</v>
      </c>
      <c r="P2583" s="2" t="s">
        <v>1655</v>
      </c>
      <c r="Q2583" t="s">
        <v>5766</v>
      </c>
      <c r="R2583" t="s">
        <v>1044</v>
      </c>
      <c r="S2583" t="s">
        <v>1811</v>
      </c>
      <c r="T2583" t="s">
        <v>1656</v>
      </c>
      <c r="U2583">
        <v>12.74307547453645</v>
      </c>
      <c r="V2583" t="s">
        <v>1047</v>
      </c>
      <c r="W2583" t="s">
        <v>1047</v>
      </c>
    </row>
    <row r="2584" spans="1:23" x14ac:dyDescent="0.3">
      <c r="A2584" t="s">
        <v>1036</v>
      </c>
      <c r="B2584" t="s">
        <v>172</v>
      </c>
      <c r="C2584" t="s">
        <v>172</v>
      </c>
      <c r="D2584">
        <v>60348</v>
      </c>
      <c r="E2584" t="s">
        <v>9748</v>
      </c>
      <c r="F2584" t="s">
        <v>4472</v>
      </c>
      <c r="G2584" s="1" t="s">
        <v>9749</v>
      </c>
      <c r="H2584">
        <v>45807.901884189807</v>
      </c>
      <c r="I2584" t="s">
        <v>9750</v>
      </c>
      <c r="J2584">
        <v>80</v>
      </c>
      <c r="K2584" t="s">
        <v>17</v>
      </c>
      <c r="L2584" s="2" t="s">
        <v>18</v>
      </c>
      <c r="M2584" s="3">
        <v>54.7</v>
      </c>
      <c r="N2584">
        <v>1</v>
      </c>
      <c r="O2584">
        <v>5.4700000000000013E-2</v>
      </c>
      <c r="P2584" s="2" t="s">
        <v>1752</v>
      </c>
      <c r="Q2584" t="s">
        <v>5766</v>
      </c>
      <c r="R2584" t="s">
        <v>1044</v>
      </c>
      <c r="S2584" t="s">
        <v>1819</v>
      </c>
      <c r="T2584" t="s">
        <v>2121</v>
      </c>
      <c r="U2584">
        <v>10.37851334490551</v>
      </c>
      <c r="V2584" t="s">
        <v>1047</v>
      </c>
      <c r="W2584" t="s">
        <v>1047</v>
      </c>
    </row>
    <row r="2585" spans="1:23" x14ac:dyDescent="0.3">
      <c r="A2585" t="s">
        <v>1036</v>
      </c>
      <c r="B2585" t="s">
        <v>101</v>
      </c>
      <c r="C2585" t="s">
        <v>101</v>
      </c>
      <c r="D2585">
        <v>60949</v>
      </c>
      <c r="E2585" t="s">
        <v>9751</v>
      </c>
      <c r="F2585" t="s">
        <v>6948</v>
      </c>
      <c r="G2585" s="1" t="s">
        <v>2533</v>
      </c>
      <c r="H2585">
        <v>45807.847240347233</v>
      </c>
      <c r="I2585" t="s">
        <v>9752</v>
      </c>
      <c r="J2585">
        <v>80</v>
      </c>
      <c r="K2585" t="s">
        <v>17</v>
      </c>
      <c r="L2585" s="2" t="s">
        <v>18</v>
      </c>
      <c r="M2585" s="3">
        <v>294.7</v>
      </c>
      <c r="N2585">
        <v>1</v>
      </c>
      <c r="O2585">
        <v>0.29470000000000002</v>
      </c>
      <c r="P2585" s="2" t="s">
        <v>2116</v>
      </c>
      <c r="Q2585" t="s">
        <v>5766</v>
      </c>
      <c r="R2585" t="s">
        <v>1044</v>
      </c>
      <c r="S2585" t="s">
        <v>1819</v>
      </c>
      <c r="T2585" t="s">
        <v>2131</v>
      </c>
      <c r="U2585">
        <v>11.080140439815301</v>
      </c>
      <c r="V2585" t="s">
        <v>1047</v>
      </c>
      <c r="W2585" t="s">
        <v>1047</v>
      </c>
    </row>
    <row r="2586" spans="1:23" x14ac:dyDescent="0.3">
      <c r="A2586" t="s">
        <v>1036</v>
      </c>
      <c r="B2586" t="s">
        <v>572</v>
      </c>
      <c r="C2586" t="s">
        <v>572</v>
      </c>
      <c r="D2586">
        <v>55550</v>
      </c>
      <c r="E2586" t="s">
        <v>9753</v>
      </c>
      <c r="F2586" t="s">
        <v>9351</v>
      </c>
      <c r="G2586" s="1" t="s">
        <v>4808</v>
      </c>
      <c r="H2586">
        <v>45807.841442280092</v>
      </c>
      <c r="I2586" t="s">
        <v>9754</v>
      </c>
      <c r="J2586">
        <v>80</v>
      </c>
      <c r="K2586" t="s">
        <v>17</v>
      </c>
      <c r="L2586" s="2" t="s">
        <v>18</v>
      </c>
      <c r="M2586" s="3">
        <v>72.599999999999994</v>
      </c>
      <c r="N2586">
        <v>1</v>
      </c>
      <c r="O2586">
        <v>7.2599999999999998E-2</v>
      </c>
      <c r="P2586" s="2" t="s">
        <v>1802</v>
      </c>
      <c r="Q2586" t="s">
        <v>5766</v>
      </c>
      <c r="R2586" t="s">
        <v>1044</v>
      </c>
      <c r="S2586" t="s">
        <v>1819</v>
      </c>
      <c r="T2586" t="s">
        <v>2121</v>
      </c>
      <c r="U2586">
        <v>10.12772719907662</v>
      </c>
      <c r="V2586" t="s">
        <v>1047</v>
      </c>
      <c r="W2586" t="s">
        <v>1047</v>
      </c>
    </row>
    <row r="2587" spans="1:23" x14ac:dyDescent="0.3">
      <c r="A2587" t="s">
        <v>1036</v>
      </c>
      <c r="B2587" t="s">
        <v>172</v>
      </c>
      <c r="C2587" t="s">
        <v>172</v>
      </c>
      <c r="D2587">
        <v>60348</v>
      </c>
      <c r="E2587" t="s">
        <v>9755</v>
      </c>
      <c r="F2587" t="s">
        <v>7940</v>
      </c>
      <c r="G2587" s="1" t="s">
        <v>9756</v>
      </c>
      <c r="H2587">
        <v>45807.817855868052</v>
      </c>
      <c r="I2587" t="s">
        <v>9757</v>
      </c>
      <c r="J2587">
        <v>80</v>
      </c>
      <c r="K2587" t="s">
        <v>17</v>
      </c>
      <c r="L2587" s="2" t="s">
        <v>18</v>
      </c>
      <c r="M2587" s="3">
        <v>54.7</v>
      </c>
      <c r="N2587">
        <v>1</v>
      </c>
      <c r="O2587">
        <v>5.4700000000000013E-2</v>
      </c>
      <c r="P2587" s="2" t="s">
        <v>1752</v>
      </c>
      <c r="Q2587" t="s">
        <v>5766</v>
      </c>
      <c r="R2587" t="s">
        <v>1044</v>
      </c>
      <c r="S2587" t="s">
        <v>1819</v>
      </c>
      <c r="T2587" t="s">
        <v>2121</v>
      </c>
      <c r="U2587">
        <v>10.30711113425787</v>
      </c>
      <c r="V2587" t="s">
        <v>1047</v>
      </c>
      <c r="W2587" t="s">
        <v>1047</v>
      </c>
    </row>
    <row r="2588" spans="1:23" x14ac:dyDescent="0.3">
      <c r="A2588" t="s">
        <v>1036</v>
      </c>
      <c r="B2588" t="s">
        <v>172</v>
      </c>
      <c r="C2588" t="s">
        <v>172</v>
      </c>
      <c r="D2588">
        <v>60348</v>
      </c>
      <c r="E2588" t="s">
        <v>9758</v>
      </c>
      <c r="F2588" t="s">
        <v>2396</v>
      </c>
      <c r="G2588" s="1" t="s">
        <v>9759</v>
      </c>
      <c r="H2588">
        <v>45807.817579189817</v>
      </c>
      <c r="I2588" t="s">
        <v>9760</v>
      </c>
      <c r="J2588">
        <v>80</v>
      </c>
      <c r="K2588" t="s">
        <v>17</v>
      </c>
      <c r="L2588" s="2" t="s">
        <v>18</v>
      </c>
      <c r="M2588" s="3">
        <v>54.7</v>
      </c>
      <c r="N2588">
        <v>1</v>
      </c>
      <c r="O2588">
        <v>5.4700000000000013E-2</v>
      </c>
      <c r="P2588" s="2" t="s">
        <v>1752</v>
      </c>
      <c r="Q2588" t="s">
        <v>5766</v>
      </c>
      <c r="R2588" t="s">
        <v>1044</v>
      </c>
      <c r="S2588" t="s">
        <v>1819</v>
      </c>
      <c r="T2588" t="s">
        <v>2121</v>
      </c>
      <c r="U2588">
        <v>10.0672801157416</v>
      </c>
      <c r="V2588" t="s">
        <v>1047</v>
      </c>
      <c r="W2588" t="s">
        <v>1047</v>
      </c>
    </row>
    <row r="2589" spans="1:23" x14ac:dyDescent="0.3">
      <c r="A2589" t="s">
        <v>1036</v>
      </c>
      <c r="B2589" t="s">
        <v>101</v>
      </c>
      <c r="C2589" t="s">
        <v>101</v>
      </c>
      <c r="D2589">
        <v>58916</v>
      </c>
      <c r="E2589" t="s">
        <v>9761</v>
      </c>
      <c r="F2589" t="s">
        <v>1469</v>
      </c>
      <c r="G2589" s="1" t="s">
        <v>9762</v>
      </c>
      <c r="H2589">
        <v>45807.791058020834</v>
      </c>
      <c r="I2589" t="s">
        <v>9763</v>
      </c>
      <c r="J2589">
        <v>80</v>
      </c>
      <c r="K2589" t="s">
        <v>17</v>
      </c>
      <c r="L2589" s="2" t="s">
        <v>18</v>
      </c>
      <c r="M2589" s="3">
        <v>294.7</v>
      </c>
      <c r="N2589">
        <v>1</v>
      </c>
      <c r="O2589">
        <v>0.29470000000000002</v>
      </c>
      <c r="P2589" s="2" t="s">
        <v>2116</v>
      </c>
      <c r="Q2589" t="s">
        <v>8496</v>
      </c>
      <c r="R2589" t="s">
        <v>1044</v>
      </c>
      <c r="S2589" t="s">
        <v>1819</v>
      </c>
      <c r="T2589" t="s">
        <v>1475</v>
      </c>
      <c r="U2589">
        <v>22.557498217589451</v>
      </c>
      <c r="V2589" t="s">
        <v>1047</v>
      </c>
      <c r="W2589" t="s">
        <v>1047</v>
      </c>
    </row>
    <row r="2590" spans="1:23" x14ac:dyDescent="0.3">
      <c r="A2590" t="s">
        <v>1036</v>
      </c>
      <c r="B2590" t="s">
        <v>354</v>
      </c>
      <c r="C2590" t="s">
        <v>354</v>
      </c>
      <c r="D2590">
        <v>60521</v>
      </c>
      <c r="E2590" t="s">
        <v>9764</v>
      </c>
      <c r="F2590" t="s">
        <v>9602</v>
      </c>
      <c r="G2590" s="1" t="s">
        <v>1059</v>
      </c>
      <c r="H2590">
        <v>45807.705096238416</v>
      </c>
      <c r="I2590" t="s">
        <v>9765</v>
      </c>
      <c r="J2590">
        <v>80</v>
      </c>
      <c r="K2590" t="s">
        <v>17</v>
      </c>
      <c r="L2590" s="2" t="s">
        <v>18</v>
      </c>
      <c r="M2590" s="3">
        <v>141</v>
      </c>
      <c r="N2590">
        <v>1</v>
      </c>
      <c r="O2590">
        <v>0.14099999999999999</v>
      </c>
      <c r="P2590" s="2" t="s">
        <v>1246</v>
      </c>
      <c r="Q2590" t="s">
        <v>8496</v>
      </c>
      <c r="R2590" t="s">
        <v>1044</v>
      </c>
      <c r="S2590" t="s">
        <v>1819</v>
      </c>
      <c r="T2590" t="s">
        <v>2121</v>
      </c>
      <c r="U2590">
        <v>10.188784456018769</v>
      </c>
      <c r="V2590" t="s">
        <v>1047</v>
      </c>
      <c r="W2590" t="s">
        <v>1047</v>
      </c>
    </row>
    <row r="2591" spans="1:23" x14ac:dyDescent="0.3">
      <c r="A2591" t="s">
        <v>1036</v>
      </c>
      <c r="B2591" t="s">
        <v>354</v>
      </c>
      <c r="C2591" t="s">
        <v>354</v>
      </c>
      <c r="D2591">
        <v>60521</v>
      </c>
      <c r="E2591" t="s">
        <v>9766</v>
      </c>
      <c r="F2591" t="s">
        <v>9387</v>
      </c>
      <c r="G2591" s="1" t="s">
        <v>5595</v>
      </c>
      <c r="H2591">
        <v>45807.696192118063</v>
      </c>
      <c r="I2591" t="s">
        <v>9767</v>
      </c>
      <c r="J2591">
        <v>80</v>
      </c>
      <c r="K2591" t="s">
        <v>17</v>
      </c>
      <c r="L2591" s="2" t="s">
        <v>18</v>
      </c>
      <c r="M2591" s="3">
        <v>141</v>
      </c>
      <c r="N2591">
        <v>1</v>
      </c>
      <c r="O2591">
        <v>0.14099999999999999</v>
      </c>
      <c r="P2591" s="2" t="s">
        <v>1246</v>
      </c>
      <c r="Q2591" t="s">
        <v>8188</v>
      </c>
      <c r="R2591" t="s">
        <v>1044</v>
      </c>
      <c r="S2591" t="s">
        <v>1819</v>
      </c>
      <c r="T2591" t="s">
        <v>2121</v>
      </c>
      <c r="U2591">
        <v>10.069130960648179</v>
      </c>
      <c r="V2591" t="s">
        <v>1047</v>
      </c>
      <c r="W2591" t="s">
        <v>1047</v>
      </c>
    </row>
    <row r="2592" spans="1:23" x14ac:dyDescent="0.3">
      <c r="A2592" t="s">
        <v>1036</v>
      </c>
      <c r="B2592" t="s">
        <v>101</v>
      </c>
      <c r="C2592" t="s">
        <v>101</v>
      </c>
      <c r="D2592">
        <v>60949</v>
      </c>
      <c r="E2592" t="s">
        <v>9768</v>
      </c>
      <c r="F2592" t="s">
        <v>9769</v>
      </c>
      <c r="G2592" s="1" t="s">
        <v>9770</v>
      </c>
      <c r="H2592">
        <v>45807.691040555554</v>
      </c>
      <c r="I2592" t="s">
        <v>9771</v>
      </c>
      <c r="J2592">
        <v>80</v>
      </c>
      <c r="K2592" t="s">
        <v>17</v>
      </c>
      <c r="L2592" s="2" t="s">
        <v>18</v>
      </c>
      <c r="M2592" s="3">
        <v>294.7</v>
      </c>
      <c r="N2592">
        <v>1</v>
      </c>
      <c r="O2592">
        <v>0.29470000000000002</v>
      </c>
      <c r="P2592" s="2" t="s">
        <v>2116</v>
      </c>
      <c r="Q2592" t="s">
        <v>8188</v>
      </c>
      <c r="R2592" t="s">
        <v>1044</v>
      </c>
      <c r="S2592" t="s">
        <v>1819</v>
      </c>
      <c r="T2592" t="s">
        <v>2121</v>
      </c>
      <c r="U2592">
        <v>10.376308078703</v>
      </c>
      <c r="V2592" t="s">
        <v>1047</v>
      </c>
      <c r="W2592" t="s">
        <v>1047</v>
      </c>
    </row>
    <row r="2593" spans="1:23" x14ac:dyDescent="0.3">
      <c r="A2593" t="s">
        <v>1036</v>
      </c>
      <c r="B2593" t="s">
        <v>172</v>
      </c>
      <c r="C2593" t="s">
        <v>172</v>
      </c>
      <c r="D2593">
        <v>60348</v>
      </c>
      <c r="E2593" t="s">
        <v>9772</v>
      </c>
      <c r="F2593" t="s">
        <v>2123</v>
      </c>
      <c r="G2593" s="1" t="s">
        <v>9773</v>
      </c>
      <c r="H2593">
        <v>45807.68699548611</v>
      </c>
      <c r="I2593" t="s">
        <v>9774</v>
      </c>
      <c r="J2593">
        <v>80</v>
      </c>
      <c r="K2593" t="s">
        <v>17</v>
      </c>
      <c r="L2593" s="2" t="s">
        <v>18</v>
      </c>
      <c r="M2593" s="3">
        <v>54.7</v>
      </c>
      <c r="N2593">
        <v>1</v>
      </c>
      <c r="O2593">
        <v>5.4700000000000013E-2</v>
      </c>
      <c r="P2593" s="2" t="s">
        <v>1752</v>
      </c>
      <c r="Q2593" t="s">
        <v>8188</v>
      </c>
      <c r="R2593" t="s">
        <v>1044</v>
      </c>
      <c r="S2593" t="s">
        <v>1819</v>
      </c>
      <c r="T2593" t="s">
        <v>2121</v>
      </c>
      <c r="U2593">
        <v>10.55449670138478</v>
      </c>
      <c r="V2593" t="s">
        <v>1047</v>
      </c>
      <c r="W2593" t="s">
        <v>1047</v>
      </c>
    </row>
    <row r="2594" spans="1:23" x14ac:dyDescent="0.3">
      <c r="A2594" t="s">
        <v>1036</v>
      </c>
      <c r="B2594" t="s">
        <v>354</v>
      </c>
      <c r="C2594" t="s">
        <v>354</v>
      </c>
      <c r="D2594">
        <v>60521</v>
      </c>
      <c r="E2594" t="s">
        <v>9775</v>
      </c>
      <c r="F2594" t="s">
        <v>9602</v>
      </c>
      <c r="G2594" s="1" t="s">
        <v>1999</v>
      </c>
      <c r="H2594">
        <v>45807.678149710649</v>
      </c>
      <c r="I2594" t="s">
        <v>9776</v>
      </c>
      <c r="J2594">
        <v>80</v>
      </c>
      <c r="K2594" t="s">
        <v>17</v>
      </c>
      <c r="L2594" s="2" t="s">
        <v>18</v>
      </c>
      <c r="M2594" s="3">
        <v>141</v>
      </c>
      <c r="N2594">
        <v>1</v>
      </c>
      <c r="O2594">
        <v>0.14099999999999999</v>
      </c>
      <c r="P2594" s="2" t="s">
        <v>1246</v>
      </c>
      <c r="Q2594" t="s">
        <v>8188</v>
      </c>
      <c r="R2594" t="s">
        <v>1044</v>
      </c>
      <c r="S2594" t="s">
        <v>1819</v>
      </c>
      <c r="T2594" t="s">
        <v>2121</v>
      </c>
      <c r="U2594">
        <v>10.172159745372481</v>
      </c>
      <c r="V2594" t="s">
        <v>1047</v>
      </c>
      <c r="W2594" t="s">
        <v>1047</v>
      </c>
    </row>
    <row r="2595" spans="1:23" x14ac:dyDescent="0.3">
      <c r="A2595" t="s">
        <v>1036</v>
      </c>
      <c r="B2595" t="s">
        <v>354</v>
      </c>
      <c r="C2595" t="s">
        <v>354</v>
      </c>
      <c r="D2595">
        <v>60521</v>
      </c>
      <c r="E2595" t="s">
        <v>9777</v>
      </c>
      <c r="F2595" t="s">
        <v>4472</v>
      </c>
      <c r="G2595" s="1" t="s">
        <v>9778</v>
      </c>
      <c r="H2595">
        <v>45807.675005694437</v>
      </c>
      <c r="I2595" t="s">
        <v>9779</v>
      </c>
      <c r="J2595">
        <v>80</v>
      </c>
      <c r="K2595" t="s">
        <v>17</v>
      </c>
      <c r="L2595" s="2" t="s">
        <v>18</v>
      </c>
      <c r="M2595" s="3">
        <v>141</v>
      </c>
      <c r="N2595">
        <v>1</v>
      </c>
      <c r="O2595">
        <v>0.14099999999999999</v>
      </c>
      <c r="P2595" s="2" t="s">
        <v>1246</v>
      </c>
      <c r="Q2595" t="s">
        <v>8188</v>
      </c>
      <c r="R2595" t="s">
        <v>1044</v>
      </c>
      <c r="S2595" t="s">
        <v>1819</v>
      </c>
      <c r="T2595" t="s">
        <v>2121</v>
      </c>
      <c r="U2595">
        <v>10.37313247685233</v>
      </c>
      <c r="V2595" t="s">
        <v>1047</v>
      </c>
      <c r="W2595" t="s">
        <v>1047</v>
      </c>
    </row>
    <row r="2596" spans="1:23" x14ac:dyDescent="0.3">
      <c r="A2596" t="s">
        <v>1036</v>
      </c>
      <c r="B2596" t="s">
        <v>800</v>
      </c>
      <c r="C2596" t="s">
        <v>800</v>
      </c>
      <c r="D2596">
        <v>61098</v>
      </c>
      <c r="E2596" t="s">
        <v>9780</v>
      </c>
      <c r="F2596" t="s">
        <v>7940</v>
      </c>
      <c r="G2596" s="1" t="s">
        <v>9781</v>
      </c>
      <c r="H2596">
        <v>45807.634154317129</v>
      </c>
      <c r="I2596" t="s">
        <v>9782</v>
      </c>
      <c r="J2596">
        <v>80</v>
      </c>
      <c r="K2596" t="s">
        <v>17</v>
      </c>
      <c r="L2596" s="2" t="s">
        <v>18</v>
      </c>
      <c r="M2596" s="3">
        <v>43.8</v>
      </c>
      <c r="N2596">
        <v>1</v>
      </c>
      <c r="O2596">
        <v>4.3799999999999999E-2</v>
      </c>
      <c r="P2596" s="2" t="s">
        <v>1047</v>
      </c>
      <c r="Q2596" t="s">
        <v>8188</v>
      </c>
      <c r="R2596" t="s">
        <v>1044</v>
      </c>
      <c r="S2596" t="s">
        <v>1819</v>
      </c>
      <c r="T2596" t="s">
        <v>2121</v>
      </c>
      <c r="U2596">
        <v>10.12483452546439</v>
      </c>
      <c r="V2596" t="s">
        <v>1047</v>
      </c>
      <c r="W2596" t="s">
        <v>1047</v>
      </c>
    </row>
    <row r="2597" spans="1:23" x14ac:dyDescent="0.3">
      <c r="A2597" t="s">
        <v>1036</v>
      </c>
      <c r="B2597" t="s">
        <v>800</v>
      </c>
      <c r="C2597" t="s">
        <v>800</v>
      </c>
      <c r="D2597">
        <v>61098</v>
      </c>
      <c r="E2597" t="s">
        <v>9783</v>
      </c>
      <c r="F2597" t="s">
        <v>9351</v>
      </c>
      <c r="G2597" s="1" t="s">
        <v>9784</v>
      </c>
      <c r="H2597">
        <v>45807.561849178237</v>
      </c>
      <c r="I2597" t="s">
        <v>9785</v>
      </c>
      <c r="J2597">
        <v>80</v>
      </c>
      <c r="K2597" t="s">
        <v>17</v>
      </c>
      <c r="L2597" s="2" t="s">
        <v>18</v>
      </c>
      <c r="M2597" s="3">
        <v>43.8</v>
      </c>
      <c r="N2597">
        <v>1</v>
      </c>
      <c r="O2597">
        <v>4.3799999999999999E-2</v>
      </c>
      <c r="P2597" s="2" t="s">
        <v>1047</v>
      </c>
      <c r="Q2597" t="s">
        <v>8188</v>
      </c>
      <c r="R2597" t="s">
        <v>1044</v>
      </c>
      <c r="S2597" t="s">
        <v>1819</v>
      </c>
      <c r="T2597" t="s">
        <v>2121</v>
      </c>
      <c r="U2597">
        <v>10.11375837962987</v>
      </c>
      <c r="V2597" t="s">
        <v>1047</v>
      </c>
      <c r="W2597" t="s">
        <v>1047</v>
      </c>
    </row>
    <row r="2598" spans="1:23" x14ac:dyDescent="0.3">
      <c r="A2598" t="s">
        <v>1036</v>
      </c>
      <c r="B2598" t="s">
        <v>6604</v>
      </c>
      <c r="C2598" t="s">
        <v>6604</v>
      </c>
      <c r="D2598">
        <v>61256</v>
      </c>
      <c r="E2598" t="s">
        <v>9786</v>
      </c>
      <c r="F2598" t="s">
        <v>4472</v>
      </c>
      <c r="G2598" s="1" t="s">
        <v>1280</v>
      </c>
      <c r="H2598">
        <v>45807.535742071763</v>
      </c>
      <c r="I2598" t="s">
        <v>9787</v>
      </c>
      <c r="J2598">
        <v>80</v>
      </c>
      <c r="K2598" t="s">
        <v>17</v>
      </c>
      <c r="L2598" s="2" t="s">
        <v>18</v>
      </c>
      <c r="M2598" s="3">
        <v>51</v>
      </c>
      <c r="N2598">
        <v>1</v>
      </c>
      <c r="O2598">
        <v>5.0999999999999997E-2</v>
      </c>
      <c r="P2598" s="2" t="s">
        <v>1047</v>
      </c>
      <c r="Q2598" t="s">
        <v>8755</v>
      </c>
      <c r="R2598" t="s">
        <v>1044</v>
      </c>
      <c r="S2598" t="s">
        <v>1819</v>
      </c>
      <c r="T2598" t="s">
        <v>2121</v>
      </c>
      <c r="U2598">
        <v>10.28440998842416</v>
      </c>
      <c r="V2598" t="s">
        <v>1047</v>
      </c>
      <c r="W2598" t="s">
        <v>1047</v>
      </c>
    </row>
    <row r="2599" spans="1:23" x14ac:dyDescent="0.3">
      <c r="A2599" t="s">
        <v>1036</v>
      </c>
      <c r="B2599" t="s">
        <v>172</v>
      </c>
      <c r="C2599" t="s">
        <v>172</v>
      </c>
      <c r="D2599">
        <v>60348</v>
      </c>
      <c r="E2599" t="s">
        <v>9788</v>
      </c>
      <c r="F2599" t="s">
        <v>4552</v>
      </c>
      <c r="G2599" s="1" t="s">
        <v>9789</v>
      </c>
      <c r="H2599">
        <v>45807.487371215277</v>
      </c>
      <c r="I2599" t="s">
        <v>9790</v>
      </c>
      <c r="J2599">
        <v>80</v>
      </c>
      <c r="K2599" t="s">
        <v>17</v>
      </c>
      <c r="L2599" s="2" t="s">
        <v>18</v>
      </c>
      <c r="M2599" s="3">
        <v>54.7</v>
      </c>
      <c r="N2599">
        <v>1</v>
      </c>
      <c r="O2599">
        <v>5.4700000000000013E-2</v>
      </c>
      <c r="P2599" s="2" t="s">
        <v>1752</v>
      </c>
      <c r="Q2599" t="s">
        <v>8188</v>
      </c>
      <c r="R2599" t="s">
        <v>1044</v>
      </c>
      <c r="S2599" t="s">
        <v>1819</v>
      </c>
      <c r="T2599" t="s">
        <v>2121</v>
      </c>
      <c r="U2599">
        <v>10.4336401388864</v>
      </c>
      <c r="V2599" t="s">
        <v>1047</v>
      </c>
      <c r="W2599" t="s">
        <v>1047</v>
      </c>
    </row>
    <row r="2600" spans="1:23" x14ac:dyDescent="0.3">
      <c r="A2600" t="s">
        <v>1036</v>
      </c>
      <c r="B2600" t="s">
        <v>800</v>
      </c>
      <c r="C2600" t="s">
        <v>800</v>
      </c>
      <c r="D2600">
        <v>61098</v>
      </c>
      <c r="E2600" t="s">
        <v>9791</v>
      </c>
      <c r="F2600" t="s">
        <v>9351</v>
      </c>
      <c r="G2600" s="1" t="s">
        <v>9792</v>
      </c>
      <c r="H2600">
        <v>45807.420912951391</v>
      </c>
      <c r="I2600" t="s">
        <v>9793</v>
      </c>
      <c r="J2600">
        <v>80</v>
      </c>
      <c r="K2600" t="s">
        <v>17</v>
      </c>
      <c r="L2600" s="2" t="s">
        <v>18</v>
      </c>
      <c r="M2600" s="3">
        <v>43.8</v>
      </c>
      <c r="N2600">
        <v>1</v>
      </c>
      <c r="O2600">
        <v>4.3799999999999999E-2</v>
      </c>
      <c r="P2600" s="2" t="s">
        <v>1047</v>
      </c>
      <c r="Q2600" t="s">
        <v>8188</v>
      </c>
      <c r="R2600" t="s">
        <v>1044</v>
      </c>
      <c r="S2600" t="s">
        <v>1819</v>
      </c>
      <c r="T2600" t="s">
        <v>2121</v>
      </c>
      <c r="U2600">
        <v>10.11172428241116</v>
      </c>
      <c r="V2600" t="s">
        <v>1047</v>
      </c>
      <c r="W2600" t="s">
        <v>1047</v>
      </c>
    </row>
    <row r="2601" spans="1:23" x14ac:dyDescent="0.3">
      <c r="A2601" t="s">
        <v>1036</v>
      </c>
      <c r="B2601" t="s">
        <v>800</v>
      </c>
      <c r="C2601" t="s">
        <v>800</v>
      </c>
      <c r="D2601">
        <v>61098</v>
      </c>
      <c r="E2601" t="s">
        <v>9794</v>
      </c>
      <c r="F2601" t="s">
        <v>9351</v>
      </c>
      <c r="G2601" s="1" t="s">
        <v>9795</v>
      </c>
      <c r="H2601">
        <v>45807.41934429398</v>
      </c>
      <c r="I2601" t="s">
        <v>9796</v>
      </c>
      <c r="J2601">
        <v>80</v>
      </c>
      <c r="K2601" t="s">
        <v>17</v>
      </c>
      <c r="L2601" s="2" t="s">
        <v>18</v>
      </c>
      <c r="M2601" s="3">
        <v>43.8</v>
      </c>
      <c r="N2601">
        <v>1</v>
      </c>
      <c r="O2601">
        <v>4.3799999999999999E-2</v>
      </c>
      <c r="P2601" s="2" t="s">
        <v>1047</v>
      </c>
      <c r="Q2601" t="s">
        <v>8188</v>
      </c>
      <c r="R2601" t="s">
        <v>1044</v>
      </c>
      <c r="S2601" t="s">
        <v>1819</v>
      </c>
      <c r="T2601" t="s">
        <v>2121</v>
      </c>
      <c r="U2601">
        <v>10.110638703699809</v>
      </c>
      <c r="V2601" t="s">
        <v>1047</v>
      </c>
      <c r="W2601" t="s">
        <v>1047</v>
      </c>
    </row>
    <row r="2602" spans="1:23" x14ac:dyDescent="0.3">
      <c r="A2602" t="s">
        <v>1036</v>
      </c>
      <c r="B2602" t="s">
        <v>172</v>
      </c>
      <c r="C2602" t="s">
        <v>172</v>
      </c>
      <c r="D2602">
        <v>60348</v>
      </c>
      <c r="E2602" t="s">
        <v>9797</v>
      </c>
      <c r="F2602" t="s">
        <v>4552</v>
      </c>
      <c r="G2602" s="1" t="s">
        <v>9798</v>
      </c>
      <c r="H2602">
        <v>45807.356705995371</v>
      </c>
      <c r="I2602" t="s">
        <v>9799</v>
      </c>
      <c r="J2602">
        <v>80</v>
      </c>
      <c r="K2602" t="s">
        <v>17</v>
      </c>
      <c r="L2602" s="2" t="s">
        <v>18</v>
      </c>
      <c r="M2602" s="3">
        <v>54.7</v>
      </c>
      <c r="N2602">
        <v>1</v>
      </c>
      <c r="O2602">
        <v>5.4700000000000013E-2</v>
      </c>
      <c r="P2602" s="2" t="s">
        <v>1752</v>
      </c>
      <c r="Q2602" t="s">
        <v>8188</v>
      </c>
      <c r="R2602" t="s">
        <v>1044</v>
      </c>
      <c r="S2602" t="s">
        <v>1819</v>
      </c>
      <c r="T2602" t="s">
        <v>2121</v>
      </c>
      <c r="U2602">
        <v>10.470108784720651</v>
      </c>
      <c r="V2602" t="s">
        <v>1047</v>
      </c>
      <c r="W2602" t="s">
        <v>1047</v>
      </c>
    </row>
    <row r="2603" spans="1:23" x14ac:dyDescent="0.3">
      <c r="A2603" t="s">
        <v>1036</v>
      </c>
      <c r="B2603" t="s">
        <v>172</v>
      </c>
      <c r="C2603" t="s">
        <v>172</v>
      </c>
      <c r="D2603">
        <v>60348</v>
      </c>
      <c r="E2603" t="s">
        <v>9800</v>
      </c>
      <c r="F2603" t="s">
        <v>9504</v>
      </c>
      <c r="G2603" s="1" t="s">
        <v>9801</v>
      </c>
      <c r="H2603">
        <v>45807.347726747677</v>
      </c>
      <c r="I2603" t="s">
        <v>9802</v>
      </c>
      <c r="J2603">
        <v>80</v>
      </c>
      <c r="K2603" t="s">
        <v>17</v>
      </c>
      <c r="L2603" s="2" t="s">
        <v>18</v>
      </c>
      <c r="M2603" s="3">
        <v>54.7</v>
      </c>
      <c r="N2603">
        <v>1</v>
      </c>
      <c r="O2603">
        <v>5.4700000000000013E-2</v>
      </c>
      <c r="P2603" s="2" t="s">
        <v>1752</v>
      </c>
      <c r="Q2603" t="s">
        <v>8188</v>
      </c>
      <c r="R2603" t="s">
        <v>1044</v>
      </c>
      <c r="S2603" t="s">
        <v>1819</v>
      </c>
      <c r="T2603" t="s">
        <v>2121</v>
      </c>
      <c r="U2603">
        <v>10.809932349540761</v>
      </c>
      <c r="V2603" t="s">
        <v>1047</v>
      </c>
      <c r="W2603" t="s">
        <v>1047</v>
      </c>
    </row>
    <row r="2604" spans="1:23" x14ac:dyDescent="0.3">
      <c r="A2604" t="s">
        <v>1036</v>
      </c>
      <c r="B2604" t="s">
        <v>366</v>
      </c>
      <c r="C2604" t="s">
        <v>366</v>
      </c>
      <c r="D2604">
        <v>59879</v>
      </c>
      <c r="E2604" t="s">
        <v>9803</v>
      </c>
      <c r="F2604" t="s">
        <v>4940</v>
      </c>
      <c r="G2604" s="1" t="s">
        <v>9804</v>
      </c>
      <c r="H2604">
        <v>45807.341405601852</v>
      </c>
      <c r="I2604" t="s">
        <v>9805</v>
      </c>
      <c r="J2604">
        <v>80</v>
      </c>
      <c r="K2604" t="s">
        <v>17</v>
      </c>
      <c r="L2604" s="2" t="s">
        <v>18</v>
      </c>
      <c r="M2604" s="3">
        <v>43.1</v>
      </c>
      <c r="N2604">
        <v>1</v>
      </c>
      <c r="O2604">
        <v>4.3099999999999999E-2</v>
      </c>
      <c r="P2604" s="2" t="s">
        <v>1446</v>
      </c>
      <c r="Q2604" t="s">
        <v>8188</v>
      </c>
      <c r="R2604" t="s">
        <v>1044</v>
      </c>
      <c r="S2604" t="s">
        <v>1819</v>
      </c>
      <c r="T2604" t="s">
        <v>1355</v>
      </c>
      <c r="U2604">
        <v>23.77412438657484</v>
      </c>
      <c r="V2604" t="s">
        <v>1047</v>
      </c>
      <c r="W2604" t="s">
        <v>1047</v>
      </c>
    </row>
    <row r="2605" spans="1:23" x14ac:dyDescent="0.3">
      <c r="A2605" t="s">
        <v>1036</v>
      </c>
      <c r="B2605" t="s">
        <v>354</v>
      </c>
      <c r="C2605" t="s">
        <v>354</v>
      </c>
      <c r="D2605">
        <v>60521</v>
      </c>
      <c r="E2605" t="s">
        <v>9806</v>
      </c>
      <c r="F2605" t="s">
        <v>9769</v>
      </c>
      <c r="G2605" s="1" t="s">
        <v>1102</v>
      </c>
      <c r="H2605">
        <v>45807.249833229173</v>
      </c>
      <c r="I2605" t="s">
        <v>9807</v>
      </c>
      <c r="J2605">
        <v>80</v>
      </c>
      <c r="K2605" t="s">
        <v>17</v>
      </c>
      <c r="L2605" s="2" t="s">
        <v>18</v>
      </c>
      <c r="M2605" s="3">
        <v>141</v>
      </c>
      <c r="N2605">
        <v>1</v>
      </c>
      <c r="O2605">
        <v>0.14099999999999999</v>
      </c>
      <c r="P2605" s="2" t="s">
        <v>1246</v>
      </c>
      <c r="Q2605" t="s">
        <v>8023</v>
      </c>
      <c r="R2605" t="s">
        <v>1044</v>
      </c>
      <c r="S2605" t="s">
        <v>1819</v>
      </c>
      <c r="T2605" t="s">
        <v>2121</v>
      </c>
      <c r="U2605">
        <v>10.3877006249968</v>
      </c>
      <c r="V2605" t="s">
        <v>1047</v>
      </c>
      <c r="W2605" t="s">
        <v>1047</v>
      </c>
    </row>
    <row r="2606" spans="1:23" x14ac:dyDescent="0.3">
      <c r="A2606" t="s">
        <v>1036</v>
      </c>
      <c r="B2606" t="s">
        <v>354</v>
      </c>
      <c r="C2606" t="s">
        <v>354</v>
      </c>
      <c r="D2606">
        <v>60521</v>
      </c>
      <c r="E2606" t="s">
        <v>9808</v>
      </c>
      <c r="F2606" t="s">
        <v>9769</v>
      </c>
      <c r="G2606" s="1" t="s">
        <v>3726</v>
      </c>
      <c r="H2606">
        <v>45807.24964371528</v>
      </c>
      <c r="I2606" t="s">
        <v>9809</v>
      </c>
      <c r="J2606">
        <v>80</v>
      </c>
      <c r="K2606" t="s">
        <v>17</v>
      </c>
      <c r="L2606" s="2" t="s">
        <v>18</v>
      </c>
      <c r="M2606" s="3">
        <v>141</v>
      </c>
      <c r="N2606">
        <v>1</v>
      </c>
      <c r="O2606">
        <v>0.14099999999999999</v>
      </c>
      <c r="P2606" s="2" t="s">
        <v>1246</v>
      </c>
      <c r="Q2606" t="s">
        <v>8023</v>
      </c>
      <c r="R2606" t="s">
        <v>1044</v>
      </c>
      <c r="S2606" t="s">
        <v>1819</v>
      </c>
      <c r="T2606" t="s">
        <v>2121</v>
      </c>
      <c r="U2606">
        <v>10.37995246527862</v>
      </c>
      <c r="V2606" t="s">
        <v>1047</v>
      </c>
      <c r="W2606" t="s">
        <v>1047</v>
      </c>
    </row>
    <row r="2607" spans="1:23" x14ac:dyDescent="0.3">
      <c r="A2607" t="s">
        <v>1036</v>
      </c>
      <c r="B2607" t="s">
        <v>292</v>
      </c>
      <c r="C2607" t="s">
        <v>292</v>
      </c>
      <c r="D2607">
        <v>60753</v>
      </c>
      <c r="E2607" t="s">
        <v>9810</v>
      </c>
      <c r="F2607" t="s">
        <v>4350</v>
      </c>
      <c r="G2607" s="1" t="s">
        <v>4848</v>
      </c>
      <c r="H2607">
        <v>45807.245353634258</v>
      </c>
      <c r="I2607" t="s">
        <v>9811</v>
      </c>
      <c r="J2607">
        <v>80</v>
      </c>
      <c r="K2607" t="s">
        <v>17</v>
      </c>
      <c r="L2607" s="2" t="s">
        <v>18</v>
      </c>
      <c r="M2607" s="3">
        <v>9.3309999999999995</v>
      </c>
      <c r="N2607">
        <v>1</v>
      </c>
      <c r="O2607">
        <v>9.330999999999999E-3</v>
      </c>
      <c r="P2607" s="2" t="s">
        <v>1246</v>
      </c>
      <c r="Q2607" t="s">
        <v>8023</v>
      </c>
      <c r="R2607" t="s">
        <v>1044</v>
      </c>
      <c r="S2607" t="s">
        <v>1819</v>
      </c>
      <c r="T2607" t="s">
        <v>1486</v>
      </c>
      <c r="U2607">
        <v>20.542789155093491</v>
      </c>
      <c r="V2607" t="s">
        <v>1047</v>
      </c>
      <c r="W2607" t="s">
        <v>1047</v>
      </c>
    </row>
    <row r="2608" spans="1:23" x14ac:dyDescent="0.3">
      <c r="A2608" t="s">
        <v>1036</v>
      </c>
      <c r="B2608" t="s">
        <v>292</v>
      </c>
      <c r="C2608" t="s">
        <v>292</v>
      </c>
      <c r="D2608">
        <v>60753</v>
      </c>
      <c r="E2608" t="s">
        <v>9812</v>
      </c>
      <c r="F2608" t="s">
        <v>1537</v>
      </c>
      <c r="G2608" s="1" t="s">
        <v>7084</v>
      </c>
      <c r="H2608">
        <v>45807.24516027778</v>
      </c>
      <c r="I2608" t="s">
        <v>9813</v>
      </c>
      <c r="J2608">
        <v>80</v>
      </c>
      <c r="K2608" t="s">
        <v>17</v>
      </c>
      <c r="L2608" s="2" t="s">
        <v>18</v>
      </c>
      <c r="M2608" s="3">
        <v>9.3309999999999995</v>
      </c>
      <c r="N2608">
        <v>1</v>
      </c>
      <c r="O2608">
        <v>9.330999999999999E-3</v>
      </c>
      <c r="P2608" s="2" t="s">
        <v>1246</v>
      </c>
      <c r="Q2608" t="s">
        <v>8023</v>
      </c>
      <c r="R2608" t="s">
        <v>1044</v>
      </c>
      <c r="S2608" t="s">
        <v>1819</v>
      </c>
      <c r="T2608" t="s">
        <v>1344</v>
      </c>
      <c r="U2608">
        <v>24.32706121527735</v>
      </c>
      <c r="V2608" t="s">
        <v>1047</v>
      </c>
      <c r="W2608" t="s">
        <v>1047</v>
      </c>
    </row>
    <row r="2609" spans="1:23" x14ac:dyDescent="0.3">
      <c r="A2609" t="s">
        <v>1036</v>
      </c>
      <c r="B2609" t="s">
        <v>292</v>
      </c>
      <c r="C2609" t="s">
        <v>292</v>
      </c>
      <c r="D2609">
        <v>60753</v>
      </c>
      <c r="E2609" t="s">
        <v>9814</v>
      </c>
      <c r="F2609" t="s">
        <v>1537</v>
      </c>
      <c r="G2609" s="1" t="s">
        <v>1774</v>
      </c>
      <c r="H2609">
        <v>45807.244965821759</v>
      </c>
      <c r="I2609" t="s">
        <v>9815</v>
      </c>
      <c r="J2609">
        <v>80</v>
      </c>
      <c r="K2609" t="s">
        <v>17</v>
      </c>
      <c r="L2609" s="2" t="s">
        <v>18</v>
      </c>
      <c r="M2609" s="3">
        <v>9.3309999999999995</v>
      </c>
      <c r="N2609">
        <v>1</v>
      </c>
      <c r="O2609">
        <v>9.330999999999999E-3</v>
      </c>
      <c r="P2609" s="2" t="s">
        <v>1246</v>
      </c>
      <c r="Q2609" t="s">
        <v>8023</v>
      </c>
      <c r="R2609" t="s">
        <v>1044</v>
      </c>
      <c r="S2609" t="s">
        <v>1819</v>
      </c>
      <c r="T2609" t="s">
        <v>1344</v>
      </c>
      <c r="U2609">
        <v>24.3280635648116</v>
      </c>
      <c r="V2609" t="s">
        <v>1047</v>
      </c>
      <c r="W2609" t="s">
        <v>1047</v>
      </c>
    </row>
    <row r="2610" spans="1:23" x14ac:dyDescent="0.3">
      <c r="A2610" t="s">
        <v>1036</v>
      </c>
      <c r="B2610" t="s">
        <v>292</v>
      </c>
      <c r="C2610" t="s">
        <v>292</v>
      </c>
      <c r="D2610">
        <v>60753</v>
      </c>
      <c r="E2610" t="s">
        <v>9816</v>
      </c>
      <c r="F2610" t="s">
        <v>4350</v>
      </c>
      <c r="G2610" s="1" t="s">
        <v>9817</v>
      </c>
      <c r="H2610">
        <v>45807.244781875001</v>
      </c>
      <c r="I2610" t="s">
        <v>9818</v>
      </c>
      <c r="J2610">
        <v>80</v>
      </c>
      <c r="K2610" t="s">
        <v>17</v>
      </c>
      <c r="L2610" s="2" t="s">
        <v>18</v>
      </c>
      <c r="M2610" s="3">
        <v>9.3309999999999995</v>
      </c>
      <c r="N2610">
        <v>1</v>
      </c>
      <c r="O2610">
        <v>9.330999999999999E-3</v>
      </c>
      <c r="P2610" s="2" t="s">
        <v>1246</v>
      </c>
      <c r="Q2610" t="s">
        <v>8023</v>
      </c>
      <c r="R2610" t="s">
        <v>1044</v>
      </c>
      <c r="S2610" t="s">
        <v>1819</v>
      </c>
      <c r="T2610" t="s">
        <v>1486</v>
      </c>
      <c r="U2610">
        <v>20.54209581018949</v>
      </c>
      <c r="V2610" t="s">
        <v>1047</v>
      </c>
      <c r="W2610" t="s">
        <v>1047</v>
      </c>
    </row>
    <row r="2611" spans="1:23" x14ac:dyDescent="0.3">
      <c r="A2611" t="s">
        <v>1036</v>
      </c>
      <c r="B2611" t="s">
        <v>335</v>
      </c>
      <c r="C2611" t="s">
        <v>335</v>
      </c>
      <c r="D2611">
        <v>61144</v>
      </c>
      <c r="E2611" t="s">
        <v>9819</v>
      </c>
      <c r="F2611" t="s">
        <v>7767</v>
      </c>
      <c r="G2611" s="1" t="s">
        <v>8649</v>
      </c>
      <c r="H2611">
        <v>45807.22587952546</v>
      </c>
      <c r="I2611" t="s">
        <v>9820</v>
      </c>
      <c r="J2611">
        <v>80</v>
      </c>
      <c r="K2611" t="s">
        <v>17</v>
      </c>
      <c r="L2611" s="2" t="s">
        <v>18</v>
      </c>
      <c r="M2611" s="3">
        <v>15.6</v>
      </c>
      <c r="N2611">
        <v>1</v>
      </c>
      <c r="O2611">
        <v>1.5599999999999999E-2</v>
      </c>
      <c r="P2611" s="2" t="s">
        <v>1246</v>
      </c>
      <c r="Q2611" t="s">
        <v>8023</v>
      </c>
      <c r="R2611" t="s">
        <v>1044</v>
      </c>
      <c r="S2611" t="s">
        <v>1819</v>
      </c>
      <c r="T2611" t="s">
        <v>2121</v>
      </c>
      <c r="U2611">
        <v>10.81828312500147</v>
      </c>
      <c r="V2611" t="s">
        <v>1047</v>
      </c>
      <c r="W2611" t="s">
        <v>1047</v>
      </c>
    </row>
    <row r="2612" spans="1:23" x14ac:dyDescent="0.3">
      <c r="A2612" t="s">
        <v>1036</v>
      </c>
      <c r="B2612" t="s">
        <v>335</v>
      </c>
      <c r="C2612" t="s">
        <v>335</v>
      </c>
      <c r="D2612">
        <v>61144</v>
      </c>
      <c r="E2612" t="s">
        <v>9821</v>
      </c>
      <c r="F2612" t="s">
        <v>4628</v>
      </c>
      <c r="G2612" s="1" t="s">
        <v>2086</v>
      </c>
      <c r="H2612">
        <v>45807.225671736109</v>
      </c>
      <c r="I2612" t="s">
        <v>9822</v>
      </c>
      <c r="J2612">
        <v>80</v>
      </c>
      <c r="K2612" t="s">
        <v>17</v>
      </c>
      <c r="L2612" s="2" t="s">
        <v>18</v>
      </c>
      <c r="M2612" s="3">
        <v>15.6</v>
      </c>
      <c r="N2612">
        <v>1</v>
      </c>
      <c r="O2612">
        <v>1.5599999999999999E-2</v>
      </c>
      <c r="P2612" s="2" t="s">
        <v>1246</v>
      </c>
      <c r="Q2612" t="s">
        <v>8023</v>
      </c>
      <c r="R2612" t="s">
        <v>1044</v>
      </c>
      <c r="S2612" t="s">
        <v>1819</v>
      </c>
      <c r="T2612" t="s">
        <v>2121</v>
      </c>
      <c r="U2612">
        <v>10.816261018517251</v>
      </c>
      <c r="V2612" t="s">
        <v>1047</v>
      </c>
      <c r="W2612" t="s">
        <v>1047</v>
      </c>
    </row>
    <row r="2613" spans="1:23" x14ac:dyDescent="0.3">
      <c r="A2613" t="s">
        <v>1036</v>
      </c>
      <c r="B2613" t="s">
        <v>335</v>
      </c>
      <c r="C2613" t="s">
        <v>335</v>
      </c>
      <c r="D2613">
        <v>61144</v>
      </c>
      <c r="E2613" t="s">
        <v>9823</v>
      </c>
      <c r="F2613" t="s">
        <v>4628</v>
      </c>
      <c r="G2613" s="1" t="s">
        <v>8503</v>
      </c>
      <c r="H2613">
        <v>45807.225457141198</v>
      </c>
      <c r="I2613" t="s">
        <v>9824</v>
      </c>
      <c r="J2613">
        <v>80</v>
      </c>
      <c r="K2613" t="s">
        <v>17</v>
      </c>
      <c r="L2613" s="2" t="s">
        <v>18</v>
      </c>
      <c r="M2613" s="3">
        <v>15.6</v>
      </c>
      <c r="N2613">
        <v>1</v>
      </c>
      <c r="O2613">
        <v>1.5599999999999999E-2</v>
      </c>
      <c r="P2613" s="2" t="s">
        <v>1246</v>
      </c>
      <c r="Q2613" t="s">
        <v>8023</v>
      </c>
      <c r="R2613" t="s">
        <v>1044</v>
      </c>
      <c r="S2613" t="s">
        <v>1819</v>
      </c>
      <c r="T2613" t="s">
        <v>2121</v>
      </c>
      <c r="U2613">
        <v>10.81567150462797</v>
      </c>
      <c r="V2613" t="s">
        <v>1047</v>
      </c>
      <c r="W2613" t="s">
        <v>1047</v>
      </c>
    </row>
    <row r="2614" spans="1:23" x14ac:dyDescent="0.3">
      <c r="A2614" t="s">
        <v>1036</v>
      </c>
      <c r="B2614" t="s">
        <v>335</v>
      </c>
      <c r="C2614" t="s">
        <v>335</v>
      </c>
      <c r="D2614">
        <v>61144</v>
      </c>
      <c r="E2614" t="s">
        <v>9825</v>
      </c>
      <c r="F2614" t="s">
        <v>4669</v>
      </c>
      <c r="G2614" s="1" t="s">
        <v>5517</v>
      </c>
      <c r="H2614">
        <v>45807.225242337961</v>
      </c>
      <c r="I2614" t="s">
        <v>9826</v>
      </c>
      <c r="J2614">
        <v>80</v>
      </c>
      <c r="K2614" t="s">
        <v>17</v>
      </c>
      <c r="L2614" s="2" t="s">
        <v>18</v>
      </c>
      <c r="M2614" s="3">
        <v>15.6</v>
      </c>
      <c r="N2614">
        <v>1</v>
      </c>
      <c r="O2614">
        <v>1.5599999999999999E-2</v>
      </c>
      <c r="P2614" s="2" t="s">
        <v>1246</v>
      </c>
      <c r="Q2614" t="s">
        <v>8023</v>
      </c>
      <c r="R2614" t="s">
        <v>1044</v>
      </c>
      <c r="S2614" t="s">
        <v>1819</v>
      </c>
      <c r="T2614" t="s">
        <v>2121</v>
      </c>
      <c r="U2614">
        <v>10.816741631948389</v>
      </c>
      <c r="V2614" t="s">
        <v>1047</v>
      </c>
      <c r="W2614" t="s">
        <v>1047</v>
      </c>
    </row>
    <row r="2615" spans="1:23" x14ac:dyDescent="0.3">
      <c r="A2615" t="s">
        <v>1036</v>
      </c>
      <c r="B2615" t="s">
        <v>335</v>
      </c>
      <c r="C2615" t="s">
        <v>335</v>
      </c>
      <c r="D2615">
        <v>61144</v>
      </c>
      <c r="E2615" t="s">
        <v>9827</v>
      </c>
      <c r="F2615" t="s">
        <v>7767</v>
      </c>
      <c r="G2615" s="1" t="s">
        <v>8722</v>
      </c>
      <c r="H2615">
        <v>45807.225029120367</v>
      </c>
      <c r="I2615" t="s">
        <v>9828</v>
      </c>
      <c r="J2615">
        <v>80</v>
      </c>
      <c r="K2615" t="s">
        <v>17</v>
      </c>
      <c r="L2615" s="2" t="s">
        <v>18</v>
      </c>
      <c r="M2615" s="3">
        <v>15.6</v>
      </c>
      <c r="N2615">
        <v>1</v>
      </c>
      <c r="O2615">
        <v>1.5599999999999999E-2</v>
      </c>
      <c r="P2615" s="2" t="s">
        <v>1246</v>
      </c>
      <c r="Q2615" t="s">
        <v>8023</v>
      </c>
      <c r="R2615" t="s">
        <v>1044</v>
      </c>
      <c r="S2615" t="s">
        <v>1819</v>
      </c>
      <c r="T2615" t="s">
        <v>2121</v>
      </c>
      <c r="U2615">
        <v>10.817741562495939</v>
      </c>
      <c r="V2615" t="s">
        <v>1047</v>
      </c>
      <c r="W2615" t="s">
        <v>1047</v>
      </c>
    </row>
    <row r="2616" spans="1:23" x14ac:dyDescent="0.3">
      <c r="A2616" t="s">
        <v>1036</v>
      </c>
      <c r="B2616" t="s">
        <v>335</v>
      </c>
      <c r="C2616" t="s">
        <v>335</v>
      </c>
      <c r="D2616">
        <v>61144</v>
      </c>
      <c r="E2616" t="s">
        <v>9829</v>
      </c>
      <c r="F2616" t="s">
        <v>4350</v>
      </c>
      <c r="G2616" s="1" t="s">
        <v>5630</v>
      </c>
      <c r="H2616">
        <v>45807.224635208331</v>
      </c>
      <c r="I2616" t="s">
        <v>9830</v>
      </c>
      <c r="J2616">
        <v>80</v>
      </c>
      <c r="K2616" t="s">
        <v>17</v>
      </c>
      <c r="L2616" s="2" t="s">
        <v>18</v>
      </c>
      <c r="M2616" s="3">
        <v>15.6</v>
      </c>
      <c r="N2616">
        <v>1</v>
      </c>
      <c r="O2616">
        <v>1.5599999999999999E-2</v>
      </c>
      <c r="P2616" s="2" t="s">
        <v>1246</v>
      </c>
      <c r="Q2616" t="s">
        <v>8023</v>
      </c>
      <c r="R2616" t="s">
        <v>1044</v>
      </c>
      <c r="S2616" t="s">
        <v>1819</v>
      </c>
      <c r="T2616" t="s">
        <v>2121</v>
      </c>
      <c r="U2616">
        <v>10.818868518515959</v>
      </c>
      <c r="V2616" t="s">
        <v>1047</v>
      </c>
      <c r="W2616" t="s">
        <v>1047</v>
      </c>
    </row>
    <row r="2617" spans="1:23" x14ac:dyDescent="0.3">
      <c r="A2617" t="s">
        <v>1036</v>
      </c>
      <c r="B2617" t="s">
        <v>873</v>
      </c>
      <c r="C2617" t="s">
        <v>873</v>
      </c>
      <c r="D2617">
        <v>60294</v>
      </c>
      <c r="E2617" t="s">
        <v>9831</v>
      </c>
      <c r="F2617" t="s">
        <v>2123</v>
      </c>
      <c r="G2617" s="1" t="s">
        <v>2901</v>
      </c>
      <c r="H2617">
        <v>45807.210449155093</v>
      </c>
      <c r="I2617" t="s">
        <v>9832</v>
      </c>
      <c r="J2617">
        <v>80</v>
      </c>
      <c r="K2617" t="s">
        <v>17</v>
      </c>
      <c r="L2617" s="2" t="s">
        <v>18</v>
      </c>
      <c r="M2617" s="3">
        <v>113.8</v>
      </c>
      <c r="N2617">
        <v>1</v>
      </c>
      <c r="O2617">
        <v>0.1138</v>
      </c>
      <c r="P2617" s="2" t="s">
        <v>5770</v>
      </c>
      <c r="Q2617" t="s">
        <v>8023</v>
      </c>
      <c r="R2617" t="s">
        <v>1044</v>
      </c>
      <c r="S2617" t="s">
        <v>1819</v>
      </c>
      <c r="T2617" t="s">
        <v>2121</v>
      </c>
      <c r="U2617">
        <v>10.56917450231413</v>
      </c>
      <c r="V2617" t="s">
        <v>1047</v>
      </c>
      <c r="W2617" t="s">
        <v>1047</v>
      </c>
    </row>
    <row r="2618" spans="1:23" x14ac:dyDescent="0.3">
      <c r="A2618" t="s">
        <v>1036</v>
      </c>
      <c r="B2618" t="s">
        <v>664</v>
      </c>
      <c r="C2618" t="s">
        <v>664</v>
      </c>
      <c r="D2618">
        <v>58772</v>
      </c>
      <c r="E2618" t="s">
        <v>9833</v>
      </c>
      <c r="F2618" t="s">
        <v>5783</v>
      </c>
      <c r="G2618" s="1" t="s">
        <v>1744</v>
      </c>
      <c r="H2618">
        <v>45807.104310520837</v>
      </c>
      <c r="I2618" t="s">
        <v>9834</v>
      </c>
      <c r="J2618">
        <v>80</v>
      </c>
      <c r="K2618" t="s">
        <v>17</v>
      </c>
      <c r="L2618" s="2" t="s">
        <v>18</v>
      </c>
      <c r="M2618" s="3">
        <v>118.6</v>
      </c>
      <c r="N2618">
        <v>1</v>
      </c>
      <c r="O2618">
        <v>0.1186</v>
      </c>
      <c r="P2618" s="2" t="s">
        <v>1047</v>
      </c>
      <c r="Q2618" t="s">
        <v>8023</v>
      </c>
      <c r="R2618" t="s">
        <v>1044</v>
      </c>
      <c r="S2618" t="s">
        <v>1819</v>
      </c>
      <c r="T2618" t="s">
        <v>1486</v>
      </c>
      <c r="U2618">
        <v>20.355112291668771</v>
      </c>
      <c r="V2618" t="s">
        <v>1047</v>
      </c>
      <c r="W2618" t="s">
        <v>1047</v>
      </c>
    </row>
    <row r="2619" spans="1:23" x14ac:dyDescent="0.3">
      <c r="A2619" t="s">
        <v>1036</v>
      </c>
      <c r="B2619" t="s">
        <v>677</v>
      </c>
      <c r="C2619" t="s">
        <v>677</v>
      </c>
      <c r="D2619">
        <v>44363</v>
      </c>
      <c r="E2619" t="s">
        <v>9835</v>
      </c>
      <c r="F2619" t="s">
        <v>7481</v>
      </c>
      <c r="G2619" s="1" t="s">
        <v>6262</v>
      </c>
      <c r="H2619">
        <v>45807.101024918993</v>
      </c>
      <c r="I2619" t="s">
        <v>9836</v>
      </c>
      <c r="J2619">
        <v>70</v>
      </c>
      <c r="K2619" t="s">
        <v>17</v>
      </c>
      <c r="L2619" s="2" t="s">
        <v>18</v>
      </c>
      <c r="M2619" s="3">
        <v>74.8</v>
      </c>
      <c r="N2619">
        <v>1</v>
      </c>
      <c r="O2619">
        <v>7.4800000000000005E-2</v>
      </c>
      <c r="P2619" s="2" t="s">
        <v>1047</v>
      </c>
      <c r="Q2619" t="s">
        <v>8023</v>
      </c>
      <c r="R2619" t="s">
        <v>1044</v>
      </c>
      <c r="S2619" t="s">
        <v>1819</v>
      </c>
      <c r="T2619" t="s">
        <v>1656</v>
      </c>
      <c r="U2619">
        <v>12.082951990742</v>
      </c>
      <c r="V2619" t="s">
        <v>1047</v>
      </c>
      <c r="W2619" t="s">
        <v>1047</v>
      </c>
    </row>
    <row r="2620" spans="1:23" x14ac:dyDescent="0.3">
      <c r="A2620" t="s">
        <v>1036</v>
      </c>
      <c r="B2620" t="s">
        <v>677</v>
      </c>
      <c r="C2620" t="s">
        <v>677</v>
      </c>
      <c r="D2620">
        <v>57205</v>
      </c>
      <c r="E2620" t="s">
        <v>9837</v>
      </c>
      <c r="F2620" t="s">
        <v>9504</v>
      </c>
      <c r="G2620" s="1" t="s">
        <v>9838</v>
      </c>
      <c r="H2620">
        <v>45807.100377465278</v>
      </c>
      <c r="I2620" t="s">
        <v>9839</v>
      </c>
      <c r="J2620">
        <v>70</v>
      </c>
      <c r="K2620" t="s">
        <v>17</v>
      </c>
      <c r="L2620" s="2" t="s">
        <v>18</v>
      </c>
      <c r="M2620" s="3">
        <v>74.8</v>
      </c>
      <c r="N2620">
        <v>1</v>
      </c>
      <c r="O2620">
        <v>7.4800000000000005E-2</v>
      </c>
      <c r="P2620" s="2" t="s">
        <v>1047</v>
      </c>
      <c r="Q2620" t="s">
        <v>8023</v>
      </c>
      <c r="R2620" t="s">
        <v>1044</v>
      </c>
      <c r="S2620" t="s">
        <v>1819</v>
      </c>
      <c r="T2620" t="s">
        <v>2131</v>
      </c>
      <c r="U2620">
        <v>11.125201562499569</v>
      </c>
      <c r="V2620" t="s">
        <v>1047</v>
      </c>
      <c r="W2620" t="s">
        <v>1047</v>
      </c>
    </row>
    <row r="2621" spans="1:23" x14ac:dyDescent="0.3">
      <c r="A2621" t="s">
        <v>1036</v>
      </c>
      <c r="B2621" t="s">
        <v>172</v>
      </c>
      <c r="C2621" t="s">
        <v>172</v>
      </c>
      <c r="D2621">
        <v>58153</v>
      </c>
      <c r="E2621" t="s">
        <v>9840</v>
      </c>
      <c r="F2621" t="s">
        <v>5763</v>
      </c>
      <c r="G2621" s="1" t="s">
        <v>9841</v>
      </c>
      <c r="H2621">
        <v>45807.065812858797</v>
      </c>
      <c r="I2621" t="s">
        <v>9842</v>
      </c>
      <c r="J2621">
        <v>80</v>
      </c>
      <c r="K2621" t="s">
        <v>17</v>
      </c>
      <c r="L2621" s="2" t="s">
        <v>18</v>
      </c>
      <c r="M2621" s="3">
        <v>54.7</v>
      </c>
      <c r="N2621">
        <v>1</v>
      </c>
      <c r="O2621">
        <v>5.4700000000000013E-2</v>
      </c>
      <c r="P2621" s="2" t="s">
        <v>1752</v>
      </c>
      <c r="Q2621" t="s">
        <v>8023</v>
      </c>
      <c r="R2621" t="s">
        <v>1044</v>
      </c>
      <c r="S2621" t="s">
        <v>1819</v>
      </c>
      <c r="T2621" t="s">
        <v>1656</v>
      </c>
      <c r="U2621">
        <v>12.18780278935446</v>
      </c>
      <c r="V2621" t="s">
        <v>1047</v>
      </c>
      <c r="W2621" t="s">
        <v>1047</v>
      </c>
    </row>
    <row r="2622" spans="1:23" x14ac:dyDescent="0.3">
      <c r="A2622" t="s">
        <v>1036</v>
      </c>
      <c r="B2622" t="s">
        <v>572</v>
      </c>
      <c r="C2622" t="s">
        <v>572</v>
      </c>
      <c r="D2622">
        <v>52991</v>
      </c>
      <c r="E2622" t="s">
        <v>9843</v>
      </c>
      <c r="F2622" t="s">
        <v>8380</v>
      </c>
      <c r="G2622" s="1" t="s">
        <v>4879</v>
      </c>
      <c r="H2622">
        <v>45807.060117766203</v>
      </c>
      <c r="I2622" t="s">
        <v>9844</v>
      </c>
      <c r="J2622">
        <v>80</v>
      </c>
      <c r="K2622" t="s">
        <v>17</v>
      </c>
      <c r="L2622" s="2" t="s">
        <v>18</v>
      </c>
      <c r="M2622" s="3">
        <v>72.599999999999994</v>
      </c>
      <c r="N2622">
        <v>1</v>
      </c>
      <c r="O2622">
        <v>7.2599999999999998E-2</v>
      </c>
      <c r="P2622" s="2" t="s">
        <v>1802</v>
      </c>
      <c r="Q2622" t="s">
        <v>8023</v>
      </c>
      <c r="R2622" t="s">
        <v>1044</v>
      </c>
      <c r="S2622" t="s">
        <v>1819</v>
      </c>
      <c r="T2622" t="s">
        <v>2137</v>
      </c>
      <c r="U2622">
        <v>17.120797199073419</v>
      </c>
      <c r="V2622" t="s">
        <v>1047</v>
      </c>
      <c r="W2622" t="s">
        <v>1047</v>
      </c>
    </row>
    <row r="2623" spans="1:23" x14ac:dyDescent="0.3">
      <c r="A2623" t="s">
        <v>1036</v>
      </c>
      <c r="B2623" t="s">
        <v>572</v>
      </c>
      <c r="C2623" t="s">
        <v>572</v>
      </c>
      <c r="D2623">
        <v>52991</v>
      </c>
      <c r="E2623" t="s">
        <v>9845</v>
      </c>
      <c r="F2623" t="s">
        <v>2148</v>
      </c>
      <c r="G2623" s="1" t="s">
        <v>1670</v>
      </c>
      <c r="H2623">
        <v>45807.059814664353</v>
      </c>
      <c r="I2623" t="s">
        <v>9846</v>
      </c>
      <c r="J2623">
        <v>80</v>
      </c>
      <c r="K2623" t="s">
        <v>17</v>
      </c>
      <c r="L2623" s="2" t="s">
        <v>18</v>
      </c>
      <c r="M2623" s="3">
        <v>72.599999999999994</v>
      </c>
      <c r="N2623">
        <v>1</v>
      </c>
      <c r="O2623">
        <v>7.2599999999999998E-2</v>
      </c>
      <c r="P2623" s="2" t="s">
        <v>1802</v>
      </c>
      <c r="Q2623" t="s">
        <v>8023</v>
      </c>
      <c r="R2623" t="s">
        <v>1044</v>
      </c>
      <c r="S2623" t="s">
        <v>1819</v>
      </c>
      <c r="T2623" t="s">
        <v>1662</v>
      </c>
      <c r="U2623">
        <v>15.2597332060177</v>
      </c>
      <c r="V2623" t="s">
        <v>1047</v>
      </c>
      <c r="W2623" t="s">
        <v>1047</v>
      </c>
    </row>
    <row r="2624" spans="1:23" x14ac:dyDescent="0.3">
      <c r="A2624" t="s">
        <v>1036</v>
      </c>
      <c r="B2624" t="s">
        <v>351</v>
      </c>
      <c r="C2624" t="s">
        <v>351</v>
      </c>
      <c r="D2624">
        <v>59770</v>
      </c>
      <c r="E2624" t="s">
        <v>9847</v>
      </c>
      <c r="F2624" t="s">
        <v>1659</v>
      </c>
      <c r="G2624" s="1" t="s">
        <v>4181</v>
      </c>
      <c r="H2624">
        <v>45807.049902916668</v>
      </c>
      <c r="I2624" t="s">
        <v>9848</v>
      </c>
      <c r="J2624">
        <v>80</v>
      </c>
      <c r="K2624" t="s">
        <v>17</v>
      </c>
      <c r="L2624" s="2" t="s">
        <v>18</v>
      </c>
      <c r="M2624" s="3">
        <v>77.8</v>
      </c>
      <c r="N2624">
        <v>1</v>
      </c>
      <c r="O2624">
        <v>7.7799999999999994E-2</v>
      </c>
      <c r="P2624" s="2" t="s">
        <v>1246</v>
      </c>
      <c r="Q2624" t="s">
        <v>8023</v>
      </c>
      <c r="R2624" t="s">
        <v>1044</v>
      </c>
      <c r="S2624" t="s">
        <v>1819</v>
      </c>
      <c r="T2624" t="s">
        <v>1662</v>
      </c>
      <c r="U2624">
        <v>15.91296329861507</v>
      </c>
      <c r="V2624" t="s">
        <v>1047</v>
      </c>
      <c r="W2624" t="s">
        <v>1047</v>
      </c>
    </row>
    <row r="2625" spans="1:23" x14ac:dyDescent="0.3">
      <c r="A2625" t="s">
        <v>1036</v>
      </c>
      <c r="B2625" t="s">
        <v>351</v>
      </c>
      <c r="C2625" t="s">
        <v>351</v>
      </c>
      <c r="D2625">
        <v>59770</v>
      </c>
      <c r="E2625" t="s">
        <v>9849</v>
      </c>
      <c r="F2625" t="s">
        <v>2161</v>
      </c>
      <c r="G2625" s="1" t="s">
        <v>6735</v>
      </c>
      <c r="H2625">
        <v>45807.049415775473</v>
      </c>
      <c r="I2625" t="s">
        <v>9850</v>
      </c>
      <c r="J2625">
        <v>80</v>
      </c>
      <c r="K2625" t="s">
        <v>17</v>
      </c>
      <c r="L2625" s="2" t="s">
        <v>18</v>
      </c>
      <c r="M2625" s="3">
        <v>77.8</v>
      </c>
      <c r="N2625">
        <v>1</v>
      </c>
      <c r="O2625">
        <v>7.7799999999999994E-2</v>
      </c>
      <c r="P2625" s="2" t="s">
        <v>1246</v>
      </c>
      <c r="Q2625" t="s">
        <v>8023</v>
      </c>
      <c r="R2625" t="s">
        <v>1044</v>
      </c>
      <c r="S2625" t="s">
        <v>1819</v>
      </c>
      <c r="T2625" t="s">
        <v>2163</v>
      </c>
      <c r="U2625">
        <v>14.77187486110779</v>
      </c>
      <c r="V2625" t="s">
        <v>1047</v>
      </c>
      <c r="W2625" t="s">
        <v>1047</v>
      </c>
    </row>
    <row r="2626" spans="1:23" x14ac:dyDescent="0.3">
      <c r="A2626" t="s">
        <v>1036</v>
      </c>
      <c r="B2626" t="s">
        <v>105</v>
      </c>
      <c r="C2626" t="s">
        <v>105</v>
      </c>
      <c r="D2626">
        <v>47246</v>
      </c>
      <c r="E2626" t="s">
        <v>9851</v>
      </c>
      <c r="F2626" t="s">
        <v>9852</v>
      </c>
      <c r="G2626" s="1" t="s">
        <v>9044</v>
      </c>
      <c r="H2626">
        <v>45806.759490416669</v>
      </c>
      <c r="I2626" t="s">
        <v>9853</v>
      </c>
      <c r="J2626">
        <v>70</v>
      </c>
      <c r="K2626" t="s">
        <v>17</v>
      </c>
      <c r="L2626" s="2" t="s">
        <v>18</v>
      </c>
      <c r="M2626" s="3">
        <v>476.42</v>
      </c>
      <c r="N2626">
        <v>1</v>
      </c>
      <c r="O2626">
        <v>0.47642000000000001</v>
      </c>
      <c r="P2626" s="2" t="s">
        <v>1655</v>
      </c>
      <c r="Q2626" t="s">
        <v>8591</v>
      </c>
      <c r="R2626" t="s">
        <v>1044</v>
      </c>
      <c r="S2626" t="s">
        <v>2130</v>
      </c>
      <c r="T2626" t="s">
        <v>2131</v>
      </c>
      <c r="U2626">
        <v>11.76592089120822</v>
      </c>
      <c r="V2626" t="s">
        <v>1047</v>
      </c>
      <c r="W2626" t="s">
        <v>1047</v>
      </c>
    </row>
    <row r="2627" spans="1:23" x14ac:dyDescent="0.3">
      <c r="A2627" t="s">
        <v>1036</v>
      </c>
      <c r="B2627" t="s">
        <v>172</v>
      </c>
      <c r="C2627" t="s">
        <v>172</v>
      </c>
      <c r="D2627">
        <v>60348</v>
      </c>
      <c r="E2627" t="s">
        <v>9854</v>
      </c>
      <c r="F2627" t="s">
        <v>2139</v>
      </c>
      <c r="G2627" s="1" t="s">
        <v>9855</v>
      </c>
      <c r="H2627">
        <v>45806.602409548606</v>
      </c>
      <c r="I2627" t="s">
        <v>9856</v>
      </c>
      <c r="J2627">
        <v>80</v>
      </c>
      <c r="K2627" t="s">
        <v>17</v>
      </c>
      <c r="L2627" s="2" t="s">
        <v>18</v>
      </c>
      <c r="M2627" s="3">
        <v>54.7</v>
      </c>
      <c r="N2627">
        <v>1</v>
      </c>
      <c r="O2627">
        <v>5.4700000000000013E-2</v>
      </c>
      <c r="P2627" s="2" t="s">
        <v>1752</v>
      </c>
      <c r="Q2627" t="s">
        <v>8188</v>
      </c>
      <c r="R2627" t="s">
        <v>1044</v>
      </c>
      <c r="S2627" t="s">
        <v>2130</v>
      </c>
      <c r="T2627" t="s">
        <v>2121</v>
      </c>
      <c r="U2627">
        <v>10.83531162037252</v>
      </c>
      <c r="V2627" t="s">
        <v>1047</v>
      </c>
      <c r="W2627" t="s">
        <v>1047</v>
      </c>
    </row>
    <row r="2628" spans="1:23" x14ac:dyDescent="0.3">
      <c r="A2628" t="s">
        <v>1036</v>
      </c>
      <c r="B2628" t="s">
        <v>172</v>
      </c>
      <c r="C2628" t="s">
        <v>172</v>
      </c>
      <c r="D2628">
        <v>52916</v>
      </c>
      <c r="E2628" t="s">
        <v>9857</v>
      </c>
      <c r="F2628" t="s">
        <v>4874</v>
      </c>
      <c r="G2628" s="1" t="s">
        <v>9858</v>
      </c>
      <c r="H2628">
        <v>45806.569383807873</v>
      </c>
      <c r="I2628" t="s">
        <v>9859</v>
      </c>
      <c r="J2628">
        <v>70</v>
      </c>
      <c r="K2628" t="s">
        <v>17</v>
      </c>
      <c r="L2628" s="2" t="s">
        <v>18</v>
      </c>
      <c r="M2628" s="3">
        <v>54.7</v>
      </c>
      <c r="N2628">
        <v>1</v>
      </c>
      <c r="O2628">
        <v>5.4700000000000013E-2</v>
      </c>
      <c r="P2628" s="2" t="s">
        <v>1752</v>
      </c>
      <c r="Q2628" t="s">
        <v>8206</v>
      </c>
      <c r="R2628" t="s">
        <v>1044</v>
      </c>
      <c r="S2628" t="s">
        <v>2130</v>
      </c>
      <c r="T2628" t="s">
        <v>1685</v>
      </c>
      <c r="U2628">
        <v>13.45185564814892</v>
      </c>
      <c r="V2628" t="s">
        <v>1047</v>
      </c>
      <c r="W2628" t="s">
        <v>1047</v>
      </c>
    </row>
    <row r="2629" spans="1:23" x14ac:dyDescent="0.3">
      <c r="A2629" t="s">
        <v>1036</v>
      </c>
      <c r="B2629" t="s">
        <v>354</v>
      </c>
      <c r="C2629" t="s">
        <v>354</v>
      </c>
      <c r="D2629">
        <v>60521</v>
      </c>
      <c r="E2629" t="s">
        <v>9860</v>
      </c>
      <c r="F2629" t="s">
        <v>7481</v>
      </c>
      <c r="G2629" s="1" t="s">
        <v>3734</v>
      </c>
      <c r="H2629">
        <v>45806.561113217591</v>
      </c>
      <c r="I2629" t="s">
        <v>9861</v>
      </c>
      <c r="J2629">
        <v>80</v>
      </c>
      <c r="K2629" t="s">
        <v>17</v>
      </c>
      <c r="L2629" s="2" t="s">
        <v>18</v>
      </c>
      <c r="M2629" s="3">
        <v>141</v>
      </c>
      <c r="N2629">
        <v>1</v>
      </c>
      <c r="O2629">
        <v>0.14099999999999999</v>
      </c>
      <c r="P2629" s="2" t="s">
        <v>1246</v>
      </c>
      <c r="Q2629" t="s">
        <v>8188</v>
      </c>
      <c r="R2629" t="s">
        <v>1044</v>
      </c>
      <c r="S2629" t="s">
        <v>2130</v>
      </c>
      <c r="T2629" t="s">
        <v>2131</v>
      </c>
      <c r="U2629">
        <v>11.761887939814191</v>
      </c>
      <c r="V2629" t="s">
        <v>1047</v>
      </c>
      <c r="W2629" t="s">
        <v>1047</v>
      </c>
    </row>
    <row r="2630" spans="1:23" x14ac:dyDescent="0.3">
      <c r="A2630" t="s">
        <v>1036</v>
      </c>
      <c r="B2630" t="s">
        <v>873</v>
      </c>
      <c r="C2630" t="s">
        <v>873</v>
      </c>
      <c r="D2630">
        <v>60294</v>
      </c>
      <c r="E2630" t="s">
        <v>9862</v>
      </c>
      <c r="F2630" t="s">
        <v>9852</v>
      </c>
      <c r="G2630" s="1" t="s">
        <v>3672</v>
      </c>
      <c r="H2630">
        <v>45806.549242592591</v>
      </c>
      <c r="I2630" t="s">
        <v>9863</v>
      </c>
      <c r="J2630">
        <v>80</v>
      </c>
      <c r="K2630" t="s">
        <v>17</v>
      </c>
      <c r="L2630" s="2" t="s">
        <v>18</v>
      </c>
      <c r="M2630" s="3">
        <v>113.8</v>
      </c>
      <c r="N2630">
        <v>1</v>
      </c>
      <c r="O2630">
        <v>0.1138</v>
      </c>
      <c r="P2630" s="2" t="s">
        <v>5770</v>
      </c>
      <c r="Q2630" t="s">
        <v>8188</v>
      </c>
      <c r="R2630" t="s">
        <v>1044</v>
      </c>
      <c r="S2630" t="s">
        <v>2130</v>
      </c>
      <c r="T2630" t="s">
        <v>1656</v>
      </c>
      <c r="U2630">
        <v>12.103410972224079</v>
      </c>
      <c r="V2630" t="s">
        <v>1047</v>
      </c>
      <c r="W2630" t="s">
        <v>1047</v>
      </c>
    </row>
    <row r="2631" spans="1:23" x14ac:dyDescent="0.3">
      <c r="A2631" t="s">
        <v>1036</v>
      </c>
      <c r="B2631" t="s">
        <v>873</v>
      </c>
      <c r="C2631" t="s">
        <v>873</v>
      </c>
      <c r="D2631">
        <v>60294</v>
      </c>
      <c r="E2631" t="s">
        <v>9864</v>
      </c>
      <c r="F2631" t="s">
        <v>2127</v>
      </c>
      <c r="G2631" s="1" t="s">
        <v>1929</v>
      </c>
      <c r="H2631">
        <v>45806.544248194448</v>
      </c>
      <c r="I2631" t="s">
        <v>9865</v>
      </c>
      <c r="J2631">
        <v>80</v>
      </c>
      <c r="K2631" t="s">
        <v>17</v>
      </c>
      <c r="L2631" s="2" t="s">
        <v>18</v>
      </c>
      <c r="M2631" s="3">
        <v>113.8</v>
      </c>
      <c r="N2631">
        <v>1</v>
      </c>
      <c r="O2631">
        <v>0.1138</v>
      </c>
      <c r="P2631" s="2" t="s">
        <v>5770</v>
      </c>
      <c r="Q2631" t="s">
        <v>8188</v>
      </c>
      <c r="R2631" t="s">
        <v>1044</v>
      </c>
      <c r="S2631" t="s">
        <v>2130</v>
      </c>
      <c r="T2631" t="s">
        <v>2121</v>
      </c>
      <c r="U2631">
        <v>10.84163490741048</v>
      </c>
      <c r="V2631" t="s">
        <v>1047</v>
      </c>
      <c r="W2631" t="s">
        <v>1047</v>
      </c>
    </row>
    <row r="2632" spans="1:23" x14ac:dyDescent="0.3">
      <c r="A2632" t="s">
        <v>1036</v>
      </c>
      <c r="B2632" t="s">
        <v>610</v>
      </c>
      <c r="C2632" t="s">
        <v>610</v>
      </c>
      <c r="D2632">
        <v>59407</v>
      </c>
      <c r="E2632" t="s">
        <v>9866</v>
      </c>
      <c r="F2632" t="s">
        <v>2935</v>
      </c>
      <c r="G2632" s="1" t="s">
        <v>9867</v>
      </c>
      <c r="H2632">
        <v>45806.466232534724</v>
      </c>
      <c r="I2632" t="s">
        <v>9868</v>
      </c>
      <c r="J2632">
        <v>80</v>
      </c>
      <c r="K2632" t="s">
        <v>17</v>
      </c>
      <c r="L2632" s="2" t="s">
        <v>18</v>
      </c>
      <c r="M2632" s="3">
        <v>170</v>
      </c>
      <c r="N2632">
        <v>1</v>
      </c>
      <c r="O2632">
        <v>0.17</v>
      </c>
      <c r="P2632" s="2" t="s">
        <v>1473</v>
      </c>
      <c r="Q2632" t="s">
        <v>8188</v>
      </c>
      <c r="R2632" t="s">
        <v>1044</v>
      </c>
      <c r="S2632" t="s">
        <v>2130</v>
      </c>
      <c r="T2632" t="s">
        <v>1344</v>
      </c>
      <c r="U2632">
        <v>24.745178784723979</v>
      </c>
      <c r="V2632" t="s">
        <v>1047</v>
      </c>
      <c r="W2632" t="s">
        <v>1047</v>
      </c>
    </row>
    <row r="2633" spans="1:23" x14ac:dyDescent="0.3">
      <c r="A2633" t="s">
        <v>1036</v>
      </c>
      <c r="B2633" t="s">
        <v>172</v>
      </c>
      <c r="C2633" t="s">
        <v>172</v>
      </c>
      <c r="D2633">
        <v>58153</v>
      </c>
      <c r="E2633" t="s">
        <v>9869</v>
      </c>
      <c r="F2633" t="s">
        <v>9852</v>
      </c>
      <c r="G2633" s="1" t="s">
        <v>9870</v>
      </c>
      <c r="H2633">
        <v>45806.425913564817</v>
      </c>
      <c r="I2633" t="s">
        <v>9871</v>
      </c>
      <c r="J2633">
        <v>80</v>
      </c>
      <c r="K2633" t="s">
        <v>17</v>
      </c>
      <c r="L2633" s="2" t="s">
        <v>18</v>
      </c>
      <c r="M2633" s="3">
        <v>54.7</v>
      </c>
      <c r="N2633">
        <v>1</v>
      </c>
      <c r="O2633">
        <v>5.4700000000000013E-2</v>
      </c>
      <c r="P2633" s="2" t="s">
        <v>1752</v>
      </c>
      <c r="Q2633" t="s">
        <v>8188</v>
      </c>
      <c r="R2633" t="s">
        <v>1044</v>
      </c>
      <c r="S2633" t="s">
        <v>2130</v>
      </c>
      <c r="T2633" t="s">
        <v>1656</v>
      </c>
      <c r="U2633">
        <v>12.055237916669279</v>
      </c>
      <c r="V2633" t="s">
        <v>1047</v>
      </c>
      <c r="W2633" t="s">
        <v>1047</v>
      </c>
    </row>
    <row r="2634" spans="1:23" x14ac:dyDescent="0.3">
      <c r="A2634" t="s">
        <v>1036</v>
      </c>
      <c r="B2634" t="s">
        <v>172</v>
      </c>
      <c r="C2634" t="s">
        <v>172</v>
      </c>
      <c r="D2634">
        <v>60348</v>
      </c>
      <c r="E2634" t="s">
        <v>9872</v>
      </c>
      <c r="F2634" t="s">
        <v>2127</v>
      </c>
      <c r="G2634" s="1" t="s">
        <v>9873</v>
      </c>
      <c r="H2634">
        <v>45806.415842245369</v>
      </c>
      <c r="I2634" t="s">
        <v>9874</v>
      </c>
      <c r="J2634">
        <v>80</v>
      </c>
      <c r="K2634" t="s">
        <v>17</v>
      </c>
      <c r="L2634" s="2" t="s">
        <v>18</v>
      </c>
      <c r="M2634" s="3">
        <v>54.7</v>
      </c>
      <c r="N2634">
        <v>1</v>
      </c>
      <c r="O2634">
        <v>5.4700000000000013E-2</v>
      </c>
      <c r="P2634" s="2" t="s">
        <v>1752</v>
      </c>
      <c r="Q2634" t="s">
        <v>8188</v>
      </c>
      <c r="R2634" t="s">
        <v>1044</v>
      </c>
      <c r="S2634" t="s">
        <v>2130</v>
      </c>
      <c r="T2634" t="s">
        <v>2121</v>
      </c>
      <c r="U2634">
        <v>10.835825219910481</v>
      </c>
      <c r="V2634" t="s">
        <v>1047</v>
      </c>
      <c r="W2634" t="s">
        <v>1047</v>
      </c>
    </row>
    <row r="2635" spans="1:23" x14ac:dyDescent="0.3">
      <c r="A2635" t="s">
        <v>1036</v>
      </c>
      <c r="B2635" t="s">
        <v>603</v>
      </c>
      <c r="C2635" t="s">
        <v>603</v>
      </c>
      <c r="D2635">
        <v>53549</v>
      </c>
      <c r="E2635" t="s">
        <v>9875</v>
      </c>
      <c r="F2635" t="s">
        <v>2216</v>
      </c>
      <c r="G2635" s="1" t="s">
        <v>7983</v>
      </c>
      <c r="H2635">
        <v>45806.405729432867</v>
      </c>
      <c r="I2635" t="s">
        <v>9876</v>
      </c>
      <c r="J2635">
        <v>70</v>
      </c>
      <c r="K2635" t="s">
        <v>17</v>
      </c>
      <c r="L2635" s="2" t="s">
        <v>18</v>
      </c>
      <c r="M2635" s="3">
        <v>51.5</v>
      </c>
      <c r="N2635">
        <v>1</v>
      </c>
      <c r="O2635">
        <v>5.1499999999999997E-2</v>
      </c>
      <c r="P2635" s="2" t="s">
        <v>2178</v>
      </c>
      <c r="Q2635" t="s">
        <v>8188</v>
      </c>
      <c r="R2635" t="s">
        <v>1044</v>
      </c>
      <c r="S2635" t="s">
        <v>2130</v>
      </c>
      <c r="T2635" t="s">
        <v>2219</v>
      </c>
      <c r="U2635">
        <v>21.906009363425259</v>
      </c>
      <c r="V2635" t="s">
        <v>1047</v>
      </c>
      <c r="W2635" t="s">
        <v>1047</v>
      </c>
    </row>
    <row r="2636" spans="1:23" x14ac:dyDescent="0.3">
      <c r="A2636" t="s">
        <v>1036</v>
      </c>
      <c r="B2636" t="s">
        <v>603</v>
      </c>
      <c r="C2636" t="s">
        <v>603</v>
      </c>
      <c r="D2636">
        <v>51340</v>
      </c>
      <c r="E2636" t="s">
        <v>9877</v>
      </c>
      <c r="F2636" t="s">
        <v>1591</v>
      </c>
      <c r="G2636" s="1" t="s">
        <v>2277</v>
      </c>
      <c r="H2636">
        <v>45806.398440798614</v>
      </c>
      <c r="I2636" t="s">
        <v>9878</v>
      </c>
      <c r="J2636">
        <v>70</v>
      </c>
      <c r="K2636" t="s">
        <v>17</v>
      </c>
      <c r="L2636" s="2" t="s">
        <v>18</v>
      </c>
      <c r="M2636" s="3">
        <v>51.5</v>
      </c>
      <c r="N2636">
        <v>1</v>
      </c>
      <c r="O2636">
        <v>5.1499999999999997E-2</v>
      </c>
      <c r="P2636" s="2" t="s">
        <v>2178</v>
      </c>
      <c r="Q2636" t="s">
        <v>8188</v>
      </c>
      <c r="R2636" t="s">
        <v>1044</v>
      </c>
      <c r="S2636" t="s">
        <v>2130</v>
      </c>
      <c r="T2636" t="s">
        <v>1662</v>
      </c>
      <c r="U2636">
        <v>15.39956533564691</v>
      </c>
      <c r="V2636" t="s">
        <v>1047</v>
      </c>
      <c r="W2636" t="s">
        <v>1047</v>
      </c>
    </row>
    <row r="2637" spans="1:23" x14ac:dyDescent="0.3">
      <c r="A2637" t="s">
        <v>1036</v>
      </c>
      <c r="B2637" t="s">
        <v>873</v>
      </c>
      <c r="C2637" t="s">
        <v>873</v>
      </c>
      <c r="D2637">
        <v>60294</v>
      </c>
      <c r="E2637" t="s">
        <v>9879</v>
      </c>
      <c r="F2637" t="s">
        <v>7514</v>
      </c>
      <c r="G2637" s="1" t="s">
        <v>4550</v>
      </c>
      <c r="H2637">
        <v>45806.325692928243</v>
      </c>
      <c r="I2637" t="s">
        <v>9880</v>
      </c>
      <c r="J2637">
        <v>80</v>
      </c>
      <c r="K2637" t="s">
        <v>17</v>
      </c>
      <c r="L2637" s="2" t="s">
        <v>18</v>
      </c>
      <c r="M2637" s="3">
        <v>113.8</v>
      </c>
      <c r="N2637">
        <v>1</v>
      </c>
      <c r="O2637">
        <v>0.1138</v>
      </c>
      <c r="P2637" s="2" t="s">
        <v>5770</v>
      </c>
      <c r="Q2637" t="s">
        <v>8188</v>
      </c>
      <c r="R2637" t="s">
        <v>1044</v>
      </c>
      <c r="S2637" t="s">
        <v>2130</v>
      </c>
      <c r="T2637" t="s">
        <v>1685</v>
      </c>
      <c r="U2637">
        <v>13.10124888888822</v>
      </c>
      <c r="V2637" t="s">
        <v>1047</v>
      </c>
      <c r="W2637" t="s">
        <v>1047</v>
      </c>
    </row>
    <row r="2638" spans="1:23" x14ac:dyDescent="0.3">
      <c r="A2638" t="s">
        <v>1036</v>
      </c>
      <c r="B2638" t="s">
        <v>873</v>
      </c>
      <c r="C2638" t="s">
        <v>873</v>
      </c>
      <c r="D2638">
        <v>60294</v>
      </c>
      <c r="E2638" t="s">
        <v>9881</v>
      </c>
      <c r="F2638" t="s">
        <v>5763</v>
      </c>
      <c r="G2638" s="1" t="s">
        <v>7426</v>
      </c>
      <c r="H2638">
        <v>45806.322998738433</v>
      </c>
      <c r="I2638" t="s">
        <v>9882</v>
      </c>
      <c r="J2638">
        <v>80</v>
      </c>
      <c r="K2638" t="s">
        <v>17</v>
      </c>
      <c r="L2638" s="2" t="s">
        <v>18</v>
      </c>
      <c r="M2638" s="3">
        <v>113.8</v>
      </c>
      <c r="N2638">
        <v>1</v>
      </c>
      <c r="O2638">
        <v>0.1138</v>
      </c>
      <c r="P2638" s="2" t="s">
        <v>5770</v>
      </c>
      <c r="Q2638" t="s">
        <v>8188</v>
      </c>
      <c r="R2638" t="s">
        <v>1044</v>
      </c>
      <c r="S2638" t="s">
        <v>2130</v>
      </c>
      <c r="T2638" t="s">
        <v>1656</v>
      </c>
      <c r="U2638">
        <v>12.19980281250173</v>
      </c>
      <c r="V2638" t="s">
        <v>1047</v>
      </c>
      <c r="W2638" t="s">
        <v>1047</v>
      </c>
    </row>
    <row r="2639" spans="1:23" x14ac:dyDescent="0.3">
      <c r="A2639" t="s">
        <v>1036</v>
      </c>
      <c r="B2639" t="s">
        <v>610</v>
      </c>
      <c r="C2639" t="s">
        <v>610</v>
      </c>
      <c r="D2639">
        <v>59407</v>
      </c>
      <c r="E2639" t="s">
        <v>9883</v>
      </c>
      <c r="F2639" t="s">
        <v>1644</v>
      </c>
      <c r="G2639" s="1" t="s">
        <v>9884</v>
      </c>
      <c r="H2639">
        <v>45806.221615567127</v>
      </c>
      <c r="I2639" t="s">
        <v>9885</v>
      </c>
      <c r="J2639">
        <v>80</v>
      </c>
      <c r="K2639" t="s">
        <v>17</v>
      </c>
      <c r="L2639" s="2" t="s">
        <v>18</v>
      </c>
      <c r="M2639" s="3">
        <v>170</v>
      </c>
      <c r="N2639">
        <v>1</v>
      </c>
      <c r="O2639">
        <v>0.17</v>
      </c>
      <c r="P2639" s="2" t="s">
        <v>1473</v>
      </c>
      <c r="Q2639" t="s">
        <v>5766</v>
      </c>
      <c r="R2639" t="s">
        <v>1044</v>
      </c>
      <c r="S2639" t="s">
        <v>2130</v>
      </c>
      <c r="T2639" t="s">
        <v>1344</v>
      </c>
      <c r="U2639">
        <v>24.446888865742949</v>
      </c>
      <c r="V2639" t="s">
        <v>1047</v>
      </c>
      <c r="W2639" t="s">
        <v>1047</v>
      </c>
    </row>
    <row r="2640" spans="1:23" x14ac:dyDescent="0.3">
      <c r="A2640" t="s">
        <v>1036</v>
      </c>
      <c r="B2640" t="s">
        <v>664</v>
      </c>
      <c r="C2640" t="s">
        <v>664</v>
      </c>
      <c r="D2640">
        <v>58772</v>
      </c>
      <c r="E2640" t="s">
        <v>9886</v>
      </c>
      <c r="F2640" t="s">
        <v>7364</v>
      </c>
      <c r="G2640" s="1" t="s">
        <v>8932</v>
      </c>
      <c r="H2640">
        <v>45806.162132280093</v>
      </c>
      <c r="I2640" t="s">
        <v>9887</v>
      </c>
      <c r="J2640">
        <v>80</v>
      </c>
      <c r="K2640" t="s">
        <v>17</v>
      </c>
      <c r="L2640" s="2" t="s">
        <v>18</v>
      </c>
      <c r="M2640" s="3">
        <v>118.6</v>
      </c>
      <c r="N2640">
        <v>1</v>
      </c>
      <c r="O2640">
        <v>0.1186</v>
      </c>
      <c r="P2640" s="2" t="s">
        <v>1047</v>
      </c>
      <c r="Q2640" t="s">
        <v>5766</v>
      </c>
      <c r="R2640" t="s">
        <v>1044</v>
      </c>
      <c r="S2640" t="s">
        <v>2130</v>
      </c>
      <c r="T2640" t="s">
        <v>1486</v>
      </c>
      <c r="U2640">
        <v>20.261792743054681</v>
      </c>
      <c r="V2640" t="s">
        <v>1047</v>
      </c>
      <c r="W2640" t="s">
        <v>1047</v>
      </c>
    </row>
    <row r="2641" spans="1:23" x14ac:dyDescent="0.3">
      <c r="A2641" t="s">
        <v>1036</v>
      </c>
      <c r="B2641" t="s">
        <v>664</v>
      </c>
      <c r="C2641" t="s">
        <v>664</v>
      </c>
      <c r="D2641">
        <v>58772</v>
      </c>
      <c r="E2641" t="s">
        <v>9888</v>
      </c>
      <c r="F2641" t="s">
        <v>8406</v>
      </c>
      <c r="G2641" s="1" t="s">
        <v>6433</v>
      </c>
      <c r="H2641">
        <v>45806.161948530091</v>
      </c>
      <c r="I2641" t="s">
        <v>9889</v>
      </c>
      <c r="J2641">
        <v>80</v>
      </c>
      <c r="K2641" t="s">
        <v>17</v>
      </c>
      <c r="L2641" s="2" t="s">
        <v>18</v>
      </c>
      <c r="M2641" s="3">
        <v>118.6</v>
      </c>
      <c r="N2641">
        <v>1</v>
      </c>
      <c r="O2641">
        <v>0.1186</v>
      </c>
      <c r="P2641" s="2" t="s">
        <v>1047</v>
      </c>
      <c r="Q2641" t="s">
        <v>5766</v>
      </c>
      <c r="R2641" t="s">
        <v>1044</v>
      </c>
      <c r="S2641" t="s">
        <v>2130</v>
      </c>
      <c r="T2641" t="s">
        <v>1486</v>
      </c>
      <c r="U2641">
        <v>20.458532071759691</v>
      </c>
      <c r="V2641" t="s">
        <v>1047</v>
      </c>
      <c r="W2641" t="s">
        <v>1047</v>
      </c>
    </row>
    <row r="2642" spans="1:23" x14ac:dyDescent="0.3">
      <c r="A2642" t="s">
        <v>1036</v>
      </c>
      <c r="B2642" t="s">
        <v>610</v>
      </c>
      <c r="C2642" t="s">
        <v>610</v>
      </c>
      <c r="D2642">
        <v>59407</v>
      </c>
      <c r="E2642" t="s">
        <v>9890</v>
      </c>
      <c r="F2642" t="s">
        <v>4896</v>
      </c>
      <c r="G2642" s="1" t="s">
        <v>8034</v>
      </c>
      <c r="H2642">
        <v>45806.091001909721</v>
      </c>
      <c r="I2642" t="s">
        <v>9891</v>
      </c>
      <c r="J2642">
        <v>80</v>
      </c>
      <c r="K2642" t="s">
        <v>17</v>
      </c>
      <c r="L2642" s="2" t="s">
        <v>18</v>
      </c>
      <c r="M2642" s="3">
        <v>170</v>
      </c>
      <c r="N2642">
        <v>1</v>
      </c>
      <c r="O2642">
        <v>0.17</v>
      </c>
      <c r="P2642" s="2" t="s">
        <v>1473</v>
      </c>
      <c r="Q2642" t="s">
        <v>5766</v>
      </c>
      <c r="R2642" t="s">
        <v>1044</v>
      </c>
      <c r="S2642" t="s">
        <v>2130</v>
      </c>
      <c r="T2642" t="s">
        <v>2228</v>
      </c>
      <c r="U2642">
        <v>25.315128090282091</v>
      </c>
      <c r="V2642" t="s">
        <v>1047</v>
      </c>
      <c r="W2642" t="s">
        <v>1047</v>
      </c>
    </row>
    <row r="2643" spans="1:23" x14ac:dyDescent="0.3">
      <c r="A2643" t="s">
        <v>1036</v>
      </c>
      <c r="B2643" t="s">
        <v>603</v>
      </c>
      <c r="C2643" t="s">
        <v>603</v>
      </c>
      <c r="D2643">
        <v>51331</v>
      </c>
      <c r="E2643" t="s">
        <v>9892</v>
      </c>
      <c r="F2643" t="s">
        <v>9893</v>
      </c>
      <c r="G2643" s="1" t="s">
        <v>9894</v>
      </c>
      <c r="H2643">
        <v>45806.076911064811</v>
      </c>
      <c r="I2643" t="s">
        <v>9895</v>
      </c>
      <c r="J2643">
        <v>70</v>
      </c>
      <c r="K2643" t="s">
        <v>17</v>
      </c>
      <c r="L2643" s="2" t="s">
        <v>18</v>
      </c>
      <c r="M2643" s="3">
        <v>51.5</v>
      </c>
      <c r="N2643">
        <v>1</v>
      </c>
      <c r="O2643">
        <v>5.1499999999999997E-2</v>
      </c>
      <c r="P2643" s="2" t="s">
        <v>2178</v>
      </c>
      <c r="Q2643" t="s">
        <v>5766</v>
      </c>
      <c r="R2643" t="s">
        <v>1044</v>
      </c>
      <c r="S2643" t="s">
        <v>2130</v>
      </c>
      <c r="T2643" t="s">
        <v>2137</v>
      </c>
      <c r="U2643">
        <v>17.263414432869471</v>
      </c>
      <c r="V2643" t="s">
        <v>1047</v>
      </c>
      <c r="W2643" t="s">
        <v>1047</v>
      </c>
    </row>
    <row r="2644" spans="1:23" x14ac:dyDescent="0.3">
      <c r="A2644" t="s">
        <v>1036</v>
      </c>
      <c r="B2644" t="s">
        <v>873</v>
      </c>
      <c r="C2644" t="s">
        <v>873</v>
      </c>
      <c r="D2644">
        <v>60294</v>
      </c>
      <c r="E2644" t="s">
        <v>9896</v>
      </c>
      <c r="F2644" t="s">
        <v>6126</v>
      </c>
      <c r="G2644" s="1" t="s">
        <v>2932</v>
      </c>
      <c r="H2644">
        <v>45806.075165335649</v>
      </c>
      <c r="I2644" t="s">
        <v>9897</v>
      </c>
      <c r="J2644">
        <v>80</v>
      </c>
      <c r="K2644" t="s">
        <v>17</v>
      </c>
      <c r="L2644" s="2" t="s">
        <v>18</v>
      </c>
      <c r="M2644" s="3">
        <v>113.8</v>
      </c>
      <c r="N2644">
        <v>1</v>
      </c>
      <c r="O2644">
        <v>0.1138</v>
      </c>
      <c r="P2644" s="2" t="s">
        <v>5770</v>
      </c>
      <c r="Q2644" t="s">
        <v>5766</v>
      </c>
      <c r="R2644" t="s">
        <v>1044</v>
      </c>
      <c r="S2644" t="s">
        <v>2130</v>
      </c>
      <c r="T2644" t="s">
        <v>1685</v>
      </c>
      <c r="U2644">
        <v>13.256836284723249</v>
      </c>
      <c r="V2644" t="s">
        <v>1047</v>
      </c>
      <c r="W2644" t="s">
        <v>1047</v>
      </c>
    </row>
    <row r="2645" spans="1:23" x14ac:dyDescent="0.3">
      <c r="A2645" t="s">
        <v>1036</v>
      </c>
      <c r="B2645" t="s">
        <v>873</v>
      </c>
      <c r="C2645" t="s">
        <v>873</v>
      </c>
      <c r="D2645">
        <v>60294</v>
      </c>
      <c r="E2645" t="s">
        <v>9898</v>
      </c>
      <c r="F2645" t="s">
        <v>9528</v>
      </c>
      <c r="G2645" s="1" t="s">
        <v>7430</v>
      </c>
      <c r="H2645">
        <v>45806.073843321763</v>
      </c>
      <c r="I2645" t="s">
        <v>9899</v>
      </c>
      <c r="J2645">
        <v>80</v>
      </c>
      <c r="K2645" t="s">
        <v>17</v>
      </c>
      <c r="L2645" s="2" t="s">
        <v>18</v>
      </c>
      <c r="M2645" s="3">
        <v>113.8</v>
      </c>
      <c r="N2645">
        <v>1</v>
      </c>
      <c r="O2645">
        <v>0.1138</v>
      </c>
      <c r="P2645" s="2" t="s">
        <v>5770</v>
      </c>
      <c r="Q2645" t="s">
        <v>5766</v>
      </c>
      <c r="R2645" t="s">
        <v>1044</v>
      </c>
      <c r="S2645" t="s">
        <v>2130</v>
      </c>
      <c r="T2645" t="s">
        <v>1656</v>
      </c>
      <c r="U2645">
        <v>12.248782037037021</v>
      </c>
      <c r="V2645" t="s">
        <v>1047</v>
      </c>
      <c r="W2645" t="s">
        <v>1047</v>
      </c>
    </row>
    <row r="2646" spans="1:23" x14ac:dyDescent="0.3">
      <c r="A2646" t="s">
        <v>1036</v>
      </c>
      <c r="B2646" t="s">
        <v>172</v>
      </c>
      <c r="C2646" t="s">
        <v>172</v>
      </c>
      <c r="D2646">
        <v>58153</v>
      </c>
      <c r="E2646" t="s">
        <v>9900</v>
      </c>
      <c r="F2646" t="s">
        <v>9644</v>
      </c>
      <c r="G2646" s="1" t="s">
        <v>9901</v>
      </c>
      <c r="H2646">
        <v>45806.068307696762</v>
      </c>
      <c r="I2646" t="s">
        <v>9902</v>
      </c>
      <c r="J2646">
        <v>80</v>
      </c>
      <c r="K2646" t="s">
        <v>17</v>
      </c>
      <c r="L2646" s="2" t="s">
        <v>18</v>
      </c>
      <c r="M2646" s="3">
        <v>54.7</v>
      </c>
      <c r="N2646">
        <v>1</v>
      </c>
      <c r="O2646">
        <v>5.4700000000000013E-2</v>
      </c>
      <c r="P2646" s="2" t="s">
        <v>1752</v>
      </c>
      <c r="Q2646" t="s">
        <v>5766</v>
      </c>
      <c r="R2646" t="s">
        <v>1044</v>
      </c>
      <c r="S2646" t="s">
        <v>2130</v>
      </c>
      <c r="T2646" t="s">
        <v>1656</v>
      </c>
      <c r="U2646">
        <v>12.243481944446099</v>
      </c>
      <c r="V2646" t="s">
        <v>1047</v>
      </c>
      <c r="W2646" t="s">
        <v>1047</v>
      </c>
    </row>
    <row r="2647" spans="1:23" x14ac:dyDescent="0.3">
      <c r="A2647" t="s">
        <v>1036</v>
      </c>
      <c r="B2647" t="s">
        <v>172</v>
      </c>
      <c r="C2647" t="s">
        <v>172</v>
      </c>
      <c r="D2647">
        <v>52833</v>
      </c>
      <c r="E2647" t="s">
        <v>9903</v>
      </c>
      <c r="F2647" t="s">
        <v>1652</v>
      </c>
      <c r="G2647" s="1" t="s">
        <v>9904</v>
      </c>
      <c r="H2647">
        <v>45806.065779490738</v>
      </c>
      <c r="I2647" t="s">
        <v>9905</v>
      </c>
      <c r="J2647">
        <v>70</v>
      </c>
      <c r="K2647" t="s">
        <v>17</v>
      </c>
      <c r="L2647" s="2" t="s">
        <v>18</v>
      </c>
      <c r="M2647" s="3">
        <v>54.7</v>
      </c>
      <c r="N2647">
        <v>1</v>
      </c>
      <c r="O2647">
        <v>5.4700000000000013E-2</v>
      </c>
      <c r="P2647" s="2" t="s">
        <v>1752</v>
      </c>
      <c r="Q2647" t="s">
        <v>5766</v>
      </c>
      <c r="R2647" t="s">
        <v>1044</v>
      </c>
      <c r="S2647" t="s">
        <v>2130</v>
      </c>
      <c r="T2647" t="s">
        <v>1685</v>
      </c>
      <c r="U2647">
        <v>13.042024571761431</v>
      </c>
      <c r="V2647" t="s">
        <v>1047</v>
      </c>
      <c r="W2647" t="s">
        <v>1047</v>
      </c>
    </row>
    <row r="2648" spans="1:23" x14ac:dyDescent="0.3">
      <c r="A2648" t="s">
        <v>1036</v>
      </c>
      <c r="B2648" t="s">
        <v>172</v>
      </c>
      <c r="C2648" t="s">
        <v>172</v>
      </c>
      <c r="D2648">
        <v>58153</v>
      </c>
      <c r="E2648" t="s">
        <v>9906</v>
      </c>
      <c r="F2648" t="s">
        <v>5763</v>
      </c>
      <c r="G2648" s="1" t="s">
        <v>9907</v>
      </c>
      <c r="H2648">
        <v>45806.058532962961</v>
      </c>
      <c r="I2648" t="s">
        <v>9908</v>
      </c>
      <c r="J2648">
        <v>80</v>
      </c>
      <c r="K2648" t="s">
        <v>17</v>
      </c>
      <c r="L2648" s="2" t="s">
        <v>18</v>
      </c>
      <c r="M2648" s="3">
        <v>54.7</v>
      </c>
      <c r="N2648">
        <v>1</v>
      </c>
      <c r="O2648">
        <v>5.4700000000000013E-2</v>
      </c>
      <c r="P2648" s="2" t="s">
        <v>1752</v>
      </c>
      <c r="Q2648" t="s">
        <v>5766</v>
      </c>
      <c r="R2648" t="s">
        <v>1044</v>
      </c>
      <c r="S2648" t="s">
        <v>2130</v>
      </c>
      <c r="T2648" t="s">
        <v>1656</v>
      </c>
      <c r="U2648">
        <v>12.12772268518165</v>
      </c>
      <c r="V2648" t="s">
        <v>1047</v>
      </c>
      <c r="W2648" t="s">
        <v>1047</v>
      </c>
    </row>
    <row r="2649" spans="1:23" x14ac:dyDescent="0.3">
      <c r="A2649" t="s">
        <v>1036</v>
      </c>
      <c r="B2649" t="s">
        <v>977</v>
      </c>
      <c r="C2649" t="s">
        <v>977</v>
      </c>
      <c r="D2649">
        <v>59784</v>
      </c>
      <c r="E2649" t="s">
        <v>9909</v>
      </c>
      <c r="F2649" t="s">
        <v>6804</v>
      </c>
      <c r="G2649" s="1" t="s">
        <v>3770</v>
      </c>
      <c r="H2649">
        <v>45805.903613009257</v>
      </c>
      <c r="I2649" t="s">
        <v>9910</v>
      </c>
      <c r="J2649">
        <v>80</v>
      </c>
      <c r="K2649" t="s">
        <v>17</v>
      </c>
      <c r="L2649" s="2" t="s">
        <v>18</v>
      </c>
      <c r="M2649" s="3">
        <v>138</v>
      </c>
      <c r="N2649">
        <v>1</v>
      </c>
      <c r="O2649">
        <v>0.13800000000000001</v>
      </c>
      <c r="P2649" s="2" t="s">
        <v>1236</v>
      </c>
      <c r="Q2649" t="s">
        <v>8591</v>
      </c>
      <c r="R2649" t="s">
        <v>1044</v>
      </c>
      <c r="S2649" t="s">
        <v>2146</v>
      </c>
      <c r="T2649" t="s">
        <v>1355</v>
      </c>
      <c r="U2649">
        <v>23.882921041666119</v>
      </c>
      <c r="V2649" t="s">
        <v>1047</v>
      </c>
      <c r="W2649" t="s">
        <v>1047</v>
      </c>
    </row>
    <row r="2650" spans="1:23" x14ac:dyDescent="0.3">
      <c r="A2650" t="s">
        <v>1036</v>
      </c>
      <c r="B2650" t="s">
        <v>677</v>
      </c>
      <c r="C2650" t="s">
        <v>677</v>
      </c>
      <c r="D2650">
        <v>57262</v>
      </c>
      <c r="E2650" t="s">
        <v>9911</v>
      </c>
      <c r="F2650" t="s">
        <v>6661</v>
      </c>
      <c r="G2650" s="1" t="s">
        <v>7953</v>
      </c>
      <c r="H2650">
        <v>45805.890547175928</v>
      </c>
      <c r="I2650" t="s">
        <v>9912</v>
      </c>
      <c r="J2650">
        <v>70</v>
      </c>
      <c r="K2650" t="s">
        <v>17</v>
      </c>
      <c r="L2650" s="2" t="s">
        <v>18</v>
      </c>
      <c r="M2650" s="3">
        <v>74.8</v>
      </c>
      <c r="N2650">
        <v>1</v>
      </c>
      <c r="O2650">
        <v>7.4800000000000005E-2</v>
      </c>
      <c r="P2650" s="2" t="s">
        <v>1047</v>
      </c>
      <c r="Q2650" t="s">
        <v>8591</v>
      </c>
      <c r="R2650" t="s">
        <v>1044</v>
      </c>
      <c r="S2650" t="s">
        <v>2146</v>
      </c>
      <c r="T2650" t="s">
        <v>1662</v>
      </c>
      <c r="U2650">
        <v>15.1871327893532</v>
      </c>
      <c r="V2650" t="s">
        <v>1047</v>
      </c>
      <c r="W2650" t="s">
        <v>1047</v>
      </c>
    </row>
    <row r="2651" spans="1:23" x14ac:dyDescent="0.3">
      <c r="A2651" t="s">
        <v>1036</v>
      </c>
      <c r="B2651" t="s">
        <v>105</v>
      </c>
      <c r="C2651" t="s">
        <v>105</v>
      </c>
      <c r="D2651">
        <v>57522</v>
      </c>
      <c r="E2651" t="s">
        <v>9913</v>
      </c>
      <c r="F2651" t="s">
        <v>9914</v>
      </c>
      <c r="G2651" s="1" t="s">
        <v>5364</v>
      </c>
      <c r="H2651">
        <v>45805.63933377315</v>
      </c>
      <c r="I2651" t="s">
        <v>9915</v>
      </c>
      <c r="J2651">
        <v>80</v>
      </c>
      <c r="K2651" t="s">
        <v>17</v>
      </c>
      <c r="L2651" s="2" t="s">
        <v>18</v>
      </c>
      <c r="M2651" s="3">
        <v>476.42</v>
      </c>
      <c r="N2651">
        <v>1</v>
      </c>
      <c r="O2651">
        <v>0.47642000000000001</v>
      </c>
      <c r="P2651" s="2" t="s">
        <v>1655</v>
      </c>
      <c r="Q2651" t="s">
        <v>8755</v>
      </c>
      <c r="R2651" t="s">
        <v>1044</v>
      </c>
      <c r="S2651" t="s">
        <v>2146</v>
      </c>
      <c r="T2651" t="s">
        <v>1685</v>
      </c>
      <c r="U2651">
        <v>13.44897206018504</v>
      </c>
      <c r="V2651" t="s">
        <v>1047</v>
      </c>
      <c r="W2651" t="s">
        <v>1047</v>
      </c>
    </row>
    <row r="2652" spans="1:23" x14ac:dyDescent="0.3">
      <c r="A2652" t="s">
        <v>1036</v>
      </c>
      <c r="B2652" t="s">
        <v>172</v>
      </c>
      <c r="C2652" t="s">
        <v>172</v>
      </c>
      <c r="D2652">
        <v>54588</v>
      </c>
      <c r="E2652" t="s">
        <v>9916</v>
      </c>
      <c r="F2652" t="s">
        <v>4628</v>
      </c>
      <c r="G2652" s="1" t="s">
        <v>9917</v>
      </c>
      <c r="H2652">
        <v>45805.631432476846</v>
      </c>
      <c r="I2652" t="s">
        <v>9918</v>
      </c>
      <c r="J2652">
        <v>70</v>
      </c>
      <c r="K2652" t="s">
        <v>17</v>
      </c>
      <c r="L2652" s="2" t="s">
        <v>18</v>
      </c>
      <c r="M2652" s="3">
        <v>54.7</v>
      </c>
      <c r="N2652">
        <v>1</v>
      </c>
      <c r="O2652">
        <v>5.4700000000000013E-2</v>
      </c>
      <c r="P2652" s="2" t="s">
        <v>1752</v>
      </c>
      <c r="Q2652" t="s">
        <v>8188</v>
      </c>
      <c r="R2652" t="s">
        <v>1044</v>
      </c>
      <c r="S2652" t="s">
        <v>2146</v>
      </c>
      <c r="T2652" t="s">
        <v>1685</v>
      </c>
      <c r="U2652">
        <v>13.198340648144949</v>
      </c>
      <c r="V2652" t="s">
        <v>1047</v>
      </c>
      <c r="W2652" t="s">
        <v>1047</v>
      </c>
    </row>
    <row r="2653" spans="1:23" x14ac:dyDescent="0.3">
      <c r="A2653" t="s">
        <v>1036</v>
      </c>
      <c r="B2653" t="s">
        <v>172</v>
      </c>
      <c r="C2653" t="s">
        <v>172</v>
      </c>
      <c r="D2653">
        <v>50296</v>
      </c>
      <c r="E2653" t="s">
        <v>9919</v>
      </c>
      <c r="F2653" t="s">
        <v>5692</v>
      </c>
      <c r="G2653" s="1" t="s">
        <v>9920</v>
      </c>
      <c r="H2653">
        <v>45805.628713148151</v>
      </c>
      <c r="I2653" t="s">
        <v>9921</v>
      </c>
      <c r="J2653">
        <v>70</v>
      </c>
      <c r="K2653" t="s">
        <v>17</v>
      </c>
      <c r="L2653" s="2" t="s">
        <v>18</v>
      </c>
      <c r="M2653" s="3">
        <v>54.7</v>
      </c>
      <c r="N2653">
        <v>1</v>
      </c>
      <c r="O2653">
        <v>5.4700000000000013E-2</v>
      </c>
      <c r="P2653" s="2" t="s">
        <v>1752</v>
      </c>
      <c r="Q2653" t="s">
        <v>8188</v>
      </c>
      <c r="R2653" t="s">
        <v>1044</v>
      </c>
      <c r="S2653" t="s">
        <v>2146</v>
      </c>
      <c r="T2653" t="s">
        <v>1685</v>
      </c>
      <c r="U2653">
        <v>13.46181329860701</v>
      </c>
      <c r="V2653" t="s">
        <v>1047</v>
      </c>
      <c r="W2653" t="s">
        <v>1047</v>
      </c>
    </row>
    <row r="2654" spans="1:23" x14ac:dyDescent="0.3">
      <c r="A2654" t="s">
        <v>1036</v>
      </c>
      <c r="B2654" t="s">
        <v>677</v>
      </c>
      <c r="C2654" t="s">
        <v>677</v>
      </c>
      <c r="D2654">
        <v>54380</v>
      </c>
      <c r="E2654" t="s">
        <v>9922</v>
      </c>
      <c r="F2654" t="s">
        <v>5763</v>
      </c>
      <c r="G2654" s="1" t="s">
        <v>9923</v>
      </c>
      <c r="H2654">
        <v>45805.62292415509</v>
      </c>
      <c r="I2654" t="s">
        <v>9924</v>
      </c>
      <c r="J2654">
        <v>70</v>
      </c>
      <c r="K2654" t="s">
        <v>17</v>
      </c>
      <c r="L2654" s="2" t="s">
        <v>18</v>
      </c>
      <c r="M2654" s="3">
        <v>74.8</v>
      </c>
      <c r="N2654">
        <v>1</v>
      </c>
      <c r="O2654">
        <v>7.4800000000000005E-2</v>
      </c>
      <c r="P2654" s="2" t="s">
        <v>1047</v>
      </c>
      <c r="Q2654" t="s">
        <v>8188</v>
      </c>
      <c r="R2654" t="s">
        <v>1044</v>
      </c>
      <c r="S2654" t="s">
        <v>2146</v>
      </c>
      <c r="T2654" t="s">
        <v>1656</v>
      </c>
      <c r="U2654">
        <v>12.214967615742349</v>
      </c>
      <c r="V2654" t="s">
        <v>1047</v>
      </c>
      <c r="W2654" t="s">
        <v>1047</v>
      </c>
    </row>
    <row r="2655" spans="1:23" x14ac:dyDescent="0.3">
      <c r="A2655" t="s">
        <v>1036</v>
      </c>
      <c r="B2655" t="s">
        <v>677</v>
      </c>
      <c r="C2655" t="s">
        <v>677</v>
      </c>
      <c r="D2655">
        <v>57262</v>
      </c>
      <c r="E2655" t="s">
        <v>9925</v>
      </c>
      <c r="F2655" t="s">
        <v>9926</v>
      </c>
      <c r="G2655" s="1" t="s">
        <v>4527</v>
      </c>
      <c r="H2655">
        <v>45805.617494583334</v>
      </c>
      <c r="I2655" t="s">
        <v>9927</v>
      </c>
      <c r="J2655">
        <v>70</v>
      </c>
      <c r="K2655" t="s">
        <v>17</v>
      </c>
      <c r="L2655" s="2" t="s">
        <v>18</v>
      </c>
      <c r="M2655" s="3">
        <v>74.8</v>
      </c>
      <c r="N2655">
        <v>1</v>
      </c>
      <c r="O2655">
        <v>7.4800000000000005E-2</v>
      </c>
      <c r="P2655" s="2" t="s">
        <v>1047</v>
      </c>
      <c r="Q2655" t="s">
        <v>8188</v>
      </c>
      <c r="R2655" t="s">
        <v>1044</v>
      </c>
      <c r="S2655" t="s">
        <v>2146</v>
      </c>
      <c r="T2655" t="s">
        <v>1685</v>
      </c>
      <c r="U2655">
        <v>13.445300949075319</v>
      </c>
      <c r="V2655" t="s">
        <v>1047</v>
      </c>
      <c r="W2655" t="s">
        <v>1047</v>
      </c>
    </row>
    <row r="2656" spans="1:23" x14ac:dyDescent="0.3">
      <c r="A2656" t="s">
        <v>1036</v>
      </c>
      <c r="B2656" t="s">
        <v>677</v>
      </c>
      <c r="C2656" t="s">
        <v>677</v>
      </c>
      <c r="D2656">
        <v>57262</v>
      </c>
      <c r="E2656" t="s">
        <v>9928</v>
      </c>
      <c r="F2656" t="s">
        <v>2148</v>
      </c>
      <c r="G2656" s="1" t="s">
        <v>3587</v>
      </c>
      <c r="H2656">
        <v>45805.615511481483</v>
      </c>
      <c r="I2656" t="s">
        <v>9929</v>
      </c>
      <c r="J2656">
        <v>70</v>
      </c>
      <c r="K2656" t="s">
        <v>17</v>
      </c>
      <c r="L2656" s="2" t="s">
        <v>18</v>
      </c>
      <c r="M2656" s="3">
        <v>74.8</v>
      </c>
      <c r="N2656">
        <v>1</v>
      </c>
      <c r="O2656">
        <v>7.4800000000000005E-2</v>
      </c>
      <c r="P2656" s="2" t="s">
        <v>1047</v>
      </c>
      <c r="Q2656" t="s">
        <v>8188</v>
      </c>
      <c r="R2656" t="s">
        <v>1044</v>
      </c>
      <c r="S2656" t="s">
        <v>2146</v>
      </c>
      <c r="T2656" t="s">
        <v>1662</v>
      </c>
      <c r="U2656">
        <v>15.26966363425891</v>
      </c>
      <c r="V2656" t="s">
        <v>1047</v>
      </c>
      <c r="W2656" t="s">
        <v>1047</v>
      </c>
    </row>
    <row r="2657" spans="1:23" x14ac:dyDescent="0.3">
      <c r="A2657" t="s">
        <v>1036</v>
      </c>
      <c r="B2657" t="s">
        <v>172</v>
      </c>
      <c r="C2657" t="s">
        <v>172</v>
      </c>
      <c r="D2657">
        <v>54588</v>
      </c>
      <c r="E2657" t="s">
        <v>9930</v>
      </c>
      <c r="F2657" t="s">
        <v>7509</v>
      </c>
      <c r="G2657" s="1" t="s">
        <v>9931</v>
      </c>
      <c r="H2657">
        <v>45805.609643414347</v>
      </c>
      <c r="I2657" t="s">
        <v>9932</v>
      </c>
      <c r="J2657">
        <v>70</v>
      </c>
      <c r="K2657" t="s">
        <v>17</v>
      </c>
      <c r="L2657" s="2" t="s">
        <v>18</v>
      </c>
      <c r="M2657" s="3">
        <v>54.7</v>
      </c>
      <c r="N2657">
        <v>1</v>
      </c>
      <c r="O2657">
        <v>5.4700000000000013E-2</v>
      </c>
      <c r="P2657" s="2" t="s">
        <v>1752</v>
      </c>
      <c r="Q2657" t="s">
        <v>8188</v>
      </c>
      <c r="R2657" t="s">
        <v>1044</v>
      </c>
      <c r="S2657" t="s">
        <v>2146</v>
      </c>
      <c r="T2657" t="s">
        <v>1685</v>
      </c>
      <c r="U2657">
        <v>13.285552233792259</v>
      </c>
      <c r="V2657" t="s">
        <v>1047</v>
      </c>
      <c r="W2657" t="s">
        <v>1047</v>
      </c>
    </row>
    <row r="2658" spans="1:23" x14ac:dyDescent="0.3">
      <c r="A2658" t="s">
        <v>1036</v>
      </c>
      <c r="B2658" t="s">
        <v>172</v>
      </c>
      <c r="C2658" t="s">
        <v>172</v>
      </c>
      <c r="D2658">
        <v>58438</v>
      </c>
      <c r="E2658" t="s">
        <v>9933</v>
      </c>
      <c r="F2658" t="s">
        <v>2187</v>
      </c>
      <c r="G2658" s="1" t="s">
        <v>9934</v>
      </c>
      <c r="H2658">
        <v>45805.586364664363</v>
      </c>
      <c r="I2658" t="s">
        <v>9935</v>
      </c>
      <c r="J2658">
        <v>80</v>
      </c>
      <c r="K2658" t="s">
        <v>17</v>
      </c>
      <c r="L2658" s="2" t="s">
        <v>18</v>
      </c>
      <c r="M2658" s="3">
        <v>54.7</v>
      </c>
      <c r="N2658">
        <v>1</v>
      </c>
      <c r="O2658">
        <v>5.4700000000000013E-2</v>
      </c>
      <c r="P2658" s="2" t="s">
        <v>1752</v>
      </c>
      <c r="Q2658" t="s">
        <v>8188</v>
      </c>
      <c r="R2658" t="s">
        <v>1044</v>
      </c>
      <c r="S2658" t="s">
        <v>2146</v>
      </c>
      <c r="T2658" t="s">
        <v>2137</v>
      </c>
      <c r="U2658">
        <v>17.4283478240759</v>
      </c>
      <c r="V2658" t="s">
        <v>1047</v>
      </c>
      <c r="W2658" t="s">
        <v>1047</v>
      </c>
    </row>
    <row r="2659" spans="1:23" x14ac:dyDescent="0.3">
      <c r="A2659" t="s">
        <v>1036</v>
      </c>
      <c r="B2659" t="s">
        <v>172</v>
      </c>
      <c r="C2659" t="s">
        <v>172</v>
      </c>
      <c r="D2659">
        <v>58153</v>
      </c>
      <c r="E2659" t="s">
        <v>9936</v>
      </c>
      <c r="F2659" t="s">
        <v>9544</v>
      </c>
      <c r="G2659" s="1" t="s">
        <v>9937</v>
      </c>
      <c r="H2659">
        <v>45805.582897256943</v>
      </c>
      <c r="I2659" t="s">
        <v>9938</v>
      </c>
      <c r="J2659">
        <v>80</v>
      </c>
      <c r="K2659" t="s">
        <v>17</v>
      </c>
      <c r="L2659" s="2" t="s">
        <v>18</v>
      </c>
      <c r="M2659" s="3">
        <v>54.7</v>
      </c>
      <c r="N2659">
        <v>1</v>
      </c>
      <c r="O2659">
        <v>5.4700000000000013E-2</v>
      </c>
      <c r="P2659" s="2" t="s">
        <v>1752</v>
      </c>
      <c r="Q2659" t="s">
        <v>8188</v>
      </c>
      <c r="R2659" t="s">
        <v>1044</v>
      </c>
      <c r="S2659" t="s">
        <v>2146</v>
      </c>
      <c r="T2659" t="s">
        <v>1656</v>
      </c>
      <c r="U2659">
        <v>12.086388333336799</v>
      </c>
      <c r="V2659" t="s">
        <v>1047</v>
      </c>
      <c r="W2659" t="s">
        <v>1047</v>
      </c>
    </row>
    <row r="2660" spans="1:23" x14ac:dyDescent="0.3">
      <c r="A2660" t="s">
        <v>1036</v>
      </c>
      <c r="B2660" t="s">
        <v>677</v>
      </c>
      <c r="C2660" t="s">
        <v>677</v>
      </c>
      <c r="D2660">
        <v>56158</v>
      </c>
      <c r="E2660" t="s">
        <v>9939</v>
      </c>
      <c r="F2660" t="s">
        <v>6126</v>
      </c>
      <c r="G2660" s="1" t="s">
        <v>5357</v>
      </c>
      <c r="H2660">
        <v>45805.579703310177</v>
      </c>
      <c r="I2660" t="s">
        <v>9940</v>
      </c>
      <c r="J2660">
        <v>70</v>
      </c>
      <c r="K2660" t="s">
        <v>17</v>
      </c>
      <c r="L2660" s="2" t="s">
        <v>18</v>
      </c>
      <c r="M2660" s="3">
        <v>74.8</v>
      </c>
      <c r="N2660">
        <v>1</v>
      </c>
      <c r="O2660">
        <v>7.4800000000000005E-2</v>
      </c>
      <c r="P2660" s="2" t="s">
        <v>1047</v>
      </c>
      <c r="Q2660" t="s">
        <v>8188</v>
      </c>
      <c r="R2660" t="s">
        <v>1044</v>
      </c>
      <c r="S2660" t="s">
        <v>2146</v>
      </c>
      <c r="T2660" t="s">
        <v>1685</v>
      </c>
      <c r="U2660">
        <v>13.22797462962626</v>
      </c>
      <c r="V2660" t="s">
        <v>1047</v>
      </c>
      <c r="W2660" t="s">
        <v>1047</v>
      </c>
    </row>
    <row r="2661" spans="1:23" x14ac:dyDescent="0.3">
      <c r="A2661" t="s">
        <v>1036</v>
      </c>
      <c r="B2661" t="s">
        <v>603</v>
      </c>
      <c r="C2661" t="s">
        <v>603</v>
      </c>
      <c r="D2661">
        <v>53549</v>
      </c>
      <c r="E2661" t="s">
        <v>9941</v>
      </c>
      <c r="F2661" t="s">
        <v>8406</v>
      </c>
      <c r="G2661" s="1" t="s">
        <v>1177</v>
      </c>
      <c r="H2661">
        <v>45805.57018844907</v>
      </c>
      <c r="I2661" t="s">
        <v>9942</v>
      </c>
      <c r="J2661">
        <v>70</v>
      </c>
      <c r="K2661" t="s">
        <v>17</v>
      </c>
      <c r="L2661" s="2" t="s">
        <v>18</v>
      </c>
      <c r="M2661" s="3">
        <v>51.5</v>
      </c>
      <c r="N2661">
        <v>1</v>
      </c>
      <c r="O2661">
        <v>5.1499999999999997E-2</v>
      </c>
      <c r="P2661" s="2" t="s">
        <v>2178</v>
      </c>
      <c r="Q2661" t="s">
        <v>8188</v>
      </c>
      <c r="R2661" t="s">
        <v>1044</v>
      </c>
      <c r="S2661" t="s">
        <v>2146</v>
      </c>
      <c r="T2661" t="s">
        <v>1486</v>
      </c>
      <c r="U2661">
        <v>20.438066180555321</v>
      </c>
      <c r="V2661" t="s">
        <v>1047</v>
      </c>
      <c r="W2661" t="s">
        <v>1047</v>
      </c>
    </row>
    <row r="2662" spans="1:23" x14ac:dyDescent="0.3">
      <c r="A2662" t="s">
        <v>1036</v>
      </c>
      <c r="B2662" t="s">
        <v>133</v>
      </c>
      <c r="C2662" t="s">
        <v>133</v>
      </c>
      <c r="D2662">
        <v>60844</v>
      </c>
      <c r="E2662" t="s">
        <v>9943</v>
      </c>
      <c r="F2662" t="s">
        <v>5768</v>
      </c>
      <c r="G2662" s="1" t="s">
        <v>9944</v>
      </c>
      <c r="H2662">
        <v>45805.532392013891</v>
      </c>
      <c r="I2662" t="s">
        <v>9945</v>
      </c>
      <c r="J2662">
        <v>80</v>
      </c>
      <c r="K2662" t="s">
        <v>17</v>
      </c>
      <c r="L2662" s="2" t="s">
        <v>18</v>
      </c>
      <c r="M2662" s="3">
        <v>49.66</v>
      </c>
      <c r="N2662">
        <v>1</v>
      </c>
      <c r="O2662">
        <v>4.9660000000000003E-2</v>
      </c>
      <c r="P2662" s="2" t="s">
        <v>1446</v>
      </c>
      <c r="Q2662" t="s">
        <v>8206</v>
      </c>
      <c r="R2662" t="s">
        <v>1044</v>
      </c>
      <c r="S2662" t="s">
        <v>2146</v>
      </c>
      <c r="T2662" t="s">
        <v>1685</v>
      </c>
      <c r="U2662">
        <v>13.468521863425851</v>
      </c>
      <c r="V2662" t="s">
        <v>1047</v>
      </c>
      <c r="W2662" t="s">
        <v>1047</v>
      </c>
    </row>
    <row r="2663" spans="1:23" x14ac:dyDescent="0.3">
      <c r="A2663" t="s">
        <v>1036</v>
      </c>
      <c r="B2663" t="s">
        <v>603</v>
      </c>
      <c r="C2663" t="s">
        <v>603</v>
      </c>
      <c r="D2663">
        <v>53549</v>
      </c>
      <c r="E2663" t="s">
        <v>9946</v>
      </c>
      <c r="F2663" t="s">
        <v>6208</v>
      </c>
      <c r="G2663" s="1" t="s">
        <v>5045</v>
      </c>
      <c r="H2663">
        <v>45805.501751122683</v>
      </c>
      <c r="I2663" t="s">
        <v>9947</v>
      </c>
      <c r="J2663">
        <v>70</v>
      </c>
      <c r="K2663" t="s">
        <v>17</v>
      </c>
      <c r="L2663" s="2" t="s">
        <v>18</v>
      </c>
      <c r="M2663" s="3">
        <v>51.5</v>
      </c>
      <c r="N2663">
        <v>1</v>
      </c>
      <c r="O2663">
        <v>5.1499999999999997E-2</v>
      </c>
      <c r="P2663" s="2" t="s">
        <v>2178</v>
      </c>
      <c r="Q2663" t="s">
        <v>8188</v>
      </c>
      <c r="R2663" t="s">
        <v>1044</v>
      </c>
      <c r="S2663" t="s">
        <v>2146</v>
      </c>
      <c r="T2663" t="s">
        <v>1486</v>
      </c>
      <c r="U2663">
        <v>20.384299999997889</v>
      </c>
      <c r="V2663" t="s">
        <v>1047</v>
      </c>
      <c r="W2663" t="s">
        <v>1047</v>
      </c>
    </row>
    <row r="2664" spans="1:23" x14ac:dyDescent="0.3">
      <c r="A2664" t="s">
        <v>1036</v>
      </c>
      <c r="B2664" t="s">
        <v>172</v>
      </c>
      <c r="C2664" t="s">
        <v>172</v>
      </c>
      <c r="D2664">
        <v>58438</v>
      </c>
      <c r="E2664" t="s">
        <v>9948</v>
      </c>
      <c r="F2664" t="s">
        <v>7525</v>
      </c>
      <c r="G2664" s="1" t="s">
        <v>9949</v>
      </c>
      <c r="H2664">
        <v>45805.493099687497</v>
      </c>
      <c r="I2664" t="s">
        <v>9950</v>
      </c>
      <c r="J2664">
        <v>80</v>
      </c>
      <c r="K2664" t="s">
        <v>17</v>
      </c>
      <c r="L2664" s="2" t="s">
        <v>18</v>
      </c>
      <c r="M2664" s="3">
        <v>54.7</v>
      </c>
      <c r="N2664">
        <v>1</v>
      </c>
      <c r="O2664">
        <v>5.4700000000000013E-2</v>
      </c>
      <c r="P2664" s="2" t="s">
        <v>1752</v>
      </c>
      <c r="Q2664" t="s">
        <v>8188</v>
      </c>
      <c r="R2664" t="s">
        <v>1044</v>
      </c>
      <c r="S2664" t="s">
        <v>2146</v>
      </c>
      <c r="T2664" t="s">
        <v>2137</v>
      </c>
      <c r="U2664">
        <v>17.427281516203951</v>
      </c>
      <c r="V2664" t="s">
        <v>1047</v>
      </c>
      <c r="W2664" t="s">
        <v>1047</v>
      </c>
    </row>
    <row r="2665" spans="1:23" x14ac:dyDescent="0.3">
      <c r="A2665" t="s">
        <v>1036</v>
      </c>
      <c r="B2665" t="s">
        <v>172</v>
      </c>
      <c r="C2665" t="s">
        <v>172</v>
      </c>
      <c r="D2665">
        <v>58153</v>
      </c>
      <c r="E2665" t="s">
        <v>9951</v>
      </c>
      <c r="F2665" t="s">
        <v>9528</v>
      </c>
      <c r="G2665" s="1" t="s">
        <v>9952</v>
      </c>
      <c r="H2665">
        <v>45805.492030347217</v>
      </c>
      <c r="I2665" t="s">
        <v>9953</v>
      </c>
      <c r="J2665">
        <v>80</v>
      </c>
      <c r="K2665" t="s">
        <v>17</v>
      </c>
      <c r="L2665" s="2" t="s">
        <v>18</v>
      </c>
      <c r="M2665" s="3">
        <v>54.7</v>
      </c>
      <c r="N2665">
        <v>1</v>
      </c>
      <c r="O2665">
        <v>5.4700000000000013E-2</v>
      </c>
      <c r="P2665" s="2" t="s">
        <v>1752</v>
      </c>
      <c r="Q2665" t="s">
        <v>8188</v>
      </c>
      <c r="R2665" t="s">
        <v>1044</v>
      </c>
      <c r="S2665" t="s">
        <v>2146</v>
      </c>
      <c r="T2665" t="s">
        <v>1656</v>
      </c>
      <c r="U2665">
        <v>12.27507468750264</v>
      </c>
      <c r="V2665" t="s">
        <v>1047</v>
      </c>
      <c r="W2665" t="s">
        <v>1047</v>
      </c>
    </row>
    <row r="2666" spans="1:23" x14ac:dyDescent="0.3">
      <c r="A2666" t="s">
        <v>1036</v>
      </c>
      <c r="B2666" t="s">
        <v>873</v>
      </c>
      <c r="C2666" t="s">
        <v>873</v>
      </c>
      <c r="D2666">
        <v>60294</v>
      </c>
      <c r="E2666" t="s">
        <v>9954</v>
      </c>
      <c r="F2666" t="s">
        <v>9644</v>
      </c>
      <c r="G2666" s="1" t="s">
        <v>9955</v>
      </c>
      <c r="H2666">
        <v>45805.420932881942</v>
      </c>
      <c r="I2666" t="s">
        <v>9956</v>
      </c>
      <c r="J2666">
        <v>80</v>
      </c>
      <c r="K2666" t="s">
        <v>17</v>
      </c>
      <c r="L2666" s="2" t="s">
        <v>18</v>
      </c>
      <c r="M2666" s="3">
        <v>113.8</v>
      </c>
      <c r="N2666">
        <v>1</v>
      </c>
      <c r="O2666">
        <v>0.1138</v>
      </c>
      <c r="P2666" s="2" t="s">
        <v>5770</v>
      </c>
      <c r="Q2666" t="s">
        <v>8188</v>
      </c>
      <c r="R2666" t="s">
        <v>1044</v>
      </c>
      <c r="S2666" t="s">
        <v>2146</v>
      </c>
      <c r="T2666" t="s">
        <v>1656</v>
      </c>
      <c r="U2666">
        <v>12.24982758102124</v>
      </c>
      <c r="V2666" t="s">
        <v>1047</v>
      </c>
      <c r="W2666" t="s">
        <v>1047</v>
      </c>
    </row>
    <row r="2667" spans="1:23" x14ac:dyDescent="0.3">
      <c r="A2667" t="s">
        <v>1036</v>
      </c>
      <c r="B2667" t="s">
        <v>873</v>
      </c>
      <c r="C2667" t="s">
        <v>873</v>
      </c>
      <c r="D2667">
        <v>60294</v>
      </c>
      <c r="E2667" t="s">
        <v>9957</v>
      </c>
      <c r="F2667" t="s">
        <v>9644</v>
      </c>
      <c r="G2667" s="1" t="s">
        <v>6556</v>
      </c>
      <c r="H2667">
        <v>45805.420366550927</v>
      </c>
      <c r="I2667" t="s">
        <v>9958</v>
      </c>
      <c r="J2667">
        <v>80</v>
      </c>
      <c r="K2667" t="s">
        <v>17</v>
      </c>
      <c r="L2667" s="2" t="s">
        <v>18</v>
      </c>
      <c r="M2667" s="3">
        <v>113.8</v>
      </c>
      <c r="N2667">
        <v>1</v>
      </c>
      <c r="O2667">
        <v>0.1138</v>
      </c>
      <c r="P2667" s="2" t="s">
        <v>5770</v>
      </c>
      <c r="Q2667" t="s">
        <v>8188</v>
      </c>
      <c r="R2667" t="s">
        <v>1044</v>
      </c>
      <c r="S2667" t="s">
        <v>2146</v>
      </c>
      <c r="T2667" t="s">
        <v>1656</v>
      </c>
      <c r="U2667">
        <v>12.24791586805804</v>
      </c>
      <c r="V2667" t="s">
        <v>1047</v>
      </c>
      <c r="W2667" t="s">
        <v>1047</v>
      </c>
    </row>
    <row r="2668" spans="1:23" x14ac:dyDescent="0.3">
      <c r="A2668" t="s">
        <v>1036</v>
      </c>
      <c r="B2668" t="s">
        <v>572</v>
      </c>
      <c r="C2668" t="s">
        <v>572</v>
      </c>
      <c r="D2668">
        <v>55550</v>
      </c>
      <c r="E2668" t="s">
        <v>9959</v>
      </c>
      <c r="F2668" t="s">
        <v>2157</v>
      </c>
      <c r="G2668" s="1" t="s">
        <v>4037</v>
      </c>
      <c r="H2668">
        <v>45805.399241284722</v>
      </c>
      <c r="I2668" t="s">
        <v>9960</v>
      </c>
      <c r="J2668">
        <v>80</v>
      </c>
      <c r="K2668" t="s">
        <v>17</v>
      </c>
      <c r="L2668" s="2" t="s">
        <v>18</v>
      </c>
      <c r="M2668" s="3">
        <v>72.599999999999994</v>
      </c>
      <c r="N2668">
        <v>1</v>
      </c>
      <c r="O2668">
        <v>7.2599999999999998E-2</v>
      </c>
      <c r="P2668" s="2" t="s">
        <v>1802</v>
      </c>
      <c r="Q2668" t="s">
        <v>8188</v>
      </c>
      <c r="R2668" t="s">
        <v>1044</v>
      </c>
      <c r="S2668" t="s">
        <v>2146</v>
      </c>
      <c r="T2668" t="s">
        <v>1685</v>
      </c>
      <c r="U2668">
        <v>13.47075708333432</v>
      </c>
      <c r="V2668" t="s">
        <v>1047</v>
      </c>
      <c r="W2668" t="s">
        <v>1047</v>
      </c>
    </row>
    <row r="2669" spans="1:23" x14ac:dyDescent="0.3">
      <c r="A2669" t="s">
        <v>1036</v>
      </c>
      <c r="B2669" t="s">
        <v>572</v>
      </c>
      <c r="C2669" t="s">
        <v>572</v>
      </c>
      <c r="D2669">
        <v>52991</v>
      </c>
      <c r="E2669" t="s">
        <v>9961</v>
      </c>
      <c r="F2669" t="s">
        <v>9962</v>
      </c>
      <c r="G2669" s="1" t="s">
        <v>3349</v>
      </c>
      <c r="H2669">
        <v>45805.397927962957</v>
      </c>
      <c r="I2669" t="s">
        <v>9963</v>
      </c>
      <c r="J2669">
        <v>80</v>
      </c>
      <c r="K2669" t="s">
        <v>17</v>
      </c>
      <c r="L2669" s="2" t="s">
        <v>18</v>
      </c>
      <c r="M2669" s="3">
        <v>72.599999999999994</v>
      </c>
      <c r="N2669">
        <v>1</v>
      </c>
      <c r="O2669">
        <v>7.2599999999999998E-2</v>
      </c>
      <c r="P2669" s="2" t="s">
        <v>1802</v>
      </c>
      <c r="Q2669" t="s">
        <v>8188</v>
      </c>
      <c r="R2669" t="s">
        <v>1044</v>
      </c>
      <c r="S2669" t="s">
        <v>2146</v>
      </c>
      <c r="T2669" t="s">
        <v>1662</v>
      </c>
      <c r="U2669">
        <v>15.63262327546545</v>
      </c>
      <c r="V2669" t="s">
        <v>1047</v>
      </c>
      <c r="W2669" t="s">
        <v>1047</v>
      </c>
    </row>
    <row r="2670" spans="1:23" x14ac:dyDescent="0.3">
      <c r="A2670" t="s">
        <v>1036</v>
      </c>
      <c r="B2670" t="s">
        <v>873</v>
      </c>
      <c r="C2670" t="s">
        <v>873</v>
      </c>
      <c r="D2670">
        <v>60294</v>
      </c>
      <c r="E2670" t="s">
        <v>9964</v>
      </c>
      <c r="F2670" t="s">
        <v>4628</v>
      </c>
      <c r="G2670" s="1" t="s">
        <v>6015</v>
      </c>
      <c r="H2670">
        <v>45805.381347372677</v>
      </c>
      <c r="I2670" t="s">
        <v>9965</v>
      </c>
      <c r="J2670">
        <v>80</v>
      </c>
      <c r="K2670" t="s">
        <v>17</v>
      </c>
      <c r="L2670" s="2" t="s">
        <v>18</v>
      </c>
      <c r="M2670" s="3">
        <v>113.8</v>
      </c>
      <c r="N2670">
        <v>1</v>
      </c>
      <c r="O2670">
        <v>0.1138</v>
      </c>
      <c r="P2670" s="2" t="s">
        <v>5770</v>
      </c>
      <c r="Q2670" t="s">
        <v>8188</v>
      </c>
      <c r="R2670" t="s">
        <v>1044</v>
      </c>
      <c r="S2670" t="s">
        <v>2146</v>
      </c>
      <c r="T2670" t="s">
        <v>1685</v>
      </c>
      <c r="U2670">
        <v>13.201761331016311</v>
      </c>
      <c r="V2670" t="s">
        <v>1047</v>
      </c>
      <c r="W2670" t="s">
        <v>1047</v>
      </c>
    </row>
    <row r="2671" spans="1:23" x14ac:dyDescent="0.3">
      <c r="A2671" t="s">
        <v>1036</v>
      </c>
      <c r="B2671" t="s">
        <v>172</v>
      </c>
      <c r="C2671" t="s">
        <v>172</v>
      </c>
      <c r="D2671">
        <v>56164</v>
      </c>
      <c r="E2671" t="s">
        <v>9966</v>
      </c>
      <c r="F2671" t="s">
        <v>5692</v>
      </c>
      <c r="G2671" s="1" t="s">
        <v>9967</v>
      </c>
      <c r="H2671">
        <v>45805.379691122682</v>
      </c>
      <c r="I2671" t="s">
        <v>9968</v>
      </c>
      <c r="J2671">
        <v>70</v>
      </c>
      <c r="K2671" t="s">
        <v>17</v>
      </c>
      <c r="L2671" s="2" t="s">
        <v>18</v>
      </c>
      <c r="M2671" s="3">
        <v>54.7</v>
      </c>
      <c r="N2671">
        <v>1</v>
      </c>
      <c r="O2671">
        <v>5.4700000000000013E-2</v>
      </c>
      <c r="P2671" s="2" t="s">
        <v>1752</v>
      </c>
      <c r="Q2671" t="s">
        <v>8188</v>
      </c>
      <c r="R2671" t="s">
        <v>1044</v>
      </c>
      <c r="S2671" t="s">
        <v>2146</v>
      </c>
      <c r="T2671" t="s">
        <v>1685</v>
      </c>
      <c r="U2671">
        <v>13.511368738429161</v>
      </c>
      <c r="V2671" t="s">
        <v>1047</v>
      </c>
      <c r="W2671" t="s">
        <v>1047</v>
      </c>
    </row>
    <row r="2672" spans="1:23" x14ac:dyDescent="0.3">
      <c r="A2672" t="s">
        <v>1036</v>
      </c>
      <c r="B2672" t="s">
        <v>172</v>
      </c>
      <c r="C2672" t="s">
        <v>172</v>
      </c>
      <c r="D2672">
        <v>52833</v>
      </c>
      <c r="E2672" t="s">
        <v>9969</v>
      </c>
      <c r="F2672" t="s">
        <v>7514</v>
      </c>
      <c r="G2672" s="1" t="s">
        <v>9970</v>
      </c>
      <c r="H2672">
        <v>45805.370750150461</v>
      </c>
      <c r="I2672" t="s">
        <v>9971</v>
      </c>
      <c r="J2672">
        <v>70</v>
      </c>
      <c r="K2672" t="s">
        <v>17</v>
      </c>
      <c r="L2672" s="2" t="s">
        <v>18</v>
      </c>
      <c r="M2672" s="3">
        <v>54.7</v>
      </c>
      <c r="N2672">
        <v>1</v>
      </c>
      <c r="O2672">
        <v>5.4700000000000013E-2</v>
      </c>
      <c r="P2672" s="2" t="s">
        <v>1752</v>
      </c>
      <c r="Q2672" t="s">
        <v>8188</v>
      </c>
      <c r="R2672" t="s">
        <v>1044</v>
      </c>
      <c r="S2672" t="s">
        <v>2146</v>
      </c>
      <c r="T2672" t="s">
        <v>1685</v>
      </c>
      <c r="U2672">
        <v>13.082329513890731</v>
      </c>
      <c r="V2672" t="s">
        <v>1047</v>
      </c>
      <c r="W2672" t="s">
        <v>1047</v>
      </c>
    </row>
    <row r="2673" spans="1:23" x14ac:dyDescent="0.3">
      <c r="A2673" t="s">
        <v>1036</v>
      </c>
      <c r="B2673" t="s">
        <v>172</v>
      </c>
      <c r="C2673" t="s">
        <v>172</v>
      </c>
      <c r="D2673">
        <v>52833</v>
      </c>
      <c r="E2673" t="s">
        <v>9972</v>
      </c>
      <c r="F2673" t="s">
        <v>7514</v>
      </c>
      <c r="G2673" s="1" t="s">
        <v>9973</v>
      </c>
      <c r="H2673">
        <v>45805.36861892361</v>
      </c>
      <c r="I2673" t="s">
        <v>9974</v>
      </c>
      <c r="J2673">
        <v>70</v>
      </c>
      <c r="K2673" t="s">
        <v>17</v>
      </c>
      <c r="L2673" s="2" t="s">
        <v>18</v>
      </c>
      <c r="M2673" s="3">
        <v>54.7</v>
      </c>
      <c r="N2673">
        <v>1</v>
      </c>
      <c r="O2673">
        <v>5.4700000000000013E-2</v>
      </c>
      <c r="P2673" s="2" t="s">
        <v>1752</v>
      </c>
      <c r="Q2673" t="s">
        <v>8188</v>
      </c>
      <c r="R2673" t="s">
        <v>1044</v>
      </c>
      <c r="S2673" t="s">
        <v>2146</v>
      </c>
      <c r="T2673" t="s">
        <v>1685</v>
      </c>
      <c r="U2673">
        <v>13.13226523148478</v>
      </c>
      <c r="V2673" t="s">
        <v>1047</v>
      </c>
      <c r="W2673" t="s">
        <v>1047</v>
      </c>
    </row>
    <row r="2674" spans="1:23" x14ac:dyDescent="0.3">
      <c r="A2674" t="s">
        <v>1036</v>
      </c>
      <c r="B2674" t="s">
        <v>873</v>
      </c>
      <c r="C2674" t="s">
        <v>873</v>
      </c>
      <c r="D2674">
        <v>60294</v>
      </c>
      <c r="E2674" t="s">
        <v>9975</v>
      </c>
      <c r="F2674" t="s">
        <v>7514</v>
      </c>
      <c r="G2674" s="1" t="s">
        <v>5530</v>
      </c>
      <c r="H2674">
        <v>45805.361735138889</v>
      </c>
      <c r="I2674" t="s">
        <v>9976</v>
      </c>
      <c r="J2674">
        <v>80</v>
      </c>
      <c r="K2674" t="s">
        <v>17</v>
      </c>
      <c r="L2674" s="2" t="s">
        <v>18</v>
      </c>
      <c r="M2674" s="3">
        <v>113.8</v>
      </c>
      <c r="N2674">
        <v>1</v>
      </c>
      <c r="O2674">
        <v>0.1138</v>
      </c>
      <c r="P2674" s="2" t="s">
        <v>5770</v>
      </c>
      <c r="Q2674" t="s">
        <v>8206</v>
      </c>
      <c r="R2674" t="s">
        <v>1044</v>
      </c>
      <c r="S2674" t="s">
        <v>2146</v>
      </c>
      <c r="T2674" t="s">
        <v>1685</v>
      </c>
      <c r="U2674">
        <v>13.288847523144799</v>
      </c>
      <c r="V2674" t="s">
        <v>1047</v>
      </c>
      <c r="W2674" t="s">
        <v>1047</v>
      </c>
    </row>
    <row r="2675" spans="1:23" x14ac:dyDescent="0.3">
      <c r="A2675" t="s">
        <v>1036</v>
      </c>
      <c r="B2675" t="s">
        <v>677</v>
      </c>
      <c r="C2675" t="s">
        <v>677</v>
      </c>
      <c r="D2675">
        <v>58515</v>
      </c>
      <c r="E2675" t="s">
        <v>9977</v>
      </c>
      <c r="F2675" t="s">
        <v>2725</v>
      </c>
      <c r="G2675" s="1" t="s">
        <v>4722</v>
      </c>
      <c r="H2675">
        <v>45805.342679479167</v>
      </c>
      <c r="I2675" t="s">
        <v>9978</v>
      </c>
      <c r="J2675">
        <v>80</v>
      </c>
      <c r="K2675" t="s">
        <v>17</v>
      </c>
      <c r="L2675" s="2" t="s">
        <v>18</v>
      </c>
      <c r="M2675" s="3">
        <v>74.8</v>
      </c>
      <c r="N2675">
        <v>1</v>
      </c>
      <c r="O2675">
        <v>7.4800000000000005E-2</v>
      </c>
      <c r="P2675" s="2" t="s">
        <v>1047</v>
      </c>
      <c r="Q2675" t="s">
        <v>8188</v>
      </c>
      <c r="R2675" t="s">
        <v>1044</v>
      </c>
      <c r="S2675" t="s">
        <v>2146</v>
      </c>
      <c r="T2675" t="s">
        <v>1610</v>
      </c>
      <c r="U2675">
        <v>28.917918958337399</v>
      </c>
      <c r="V2675" t="s">
        <v>1047</v>
      </c>
      <c r="W2675" t="s">
        <v>1047</v>
      </c>
    </row>
    <row r="2676" spans="1:23" x14ac:dyDescent="0.3">
      <c r="A2676" t="s">
        <v>1036</v>
      </c>
      <c r="B2676" t="s">
        <v>677</v>
      </c>
      <c r="C2676" t="s">
        <v>677</v>
      </c>
      <c r="D2676">
        <v>56158</v>
      </c>
      <c r="E2676" t="s">
        <v>9979</v>
      </c>
      <c r="F2676" t="s">
        <v>7514</v>
      </c>
      <c r="G2676" s="1" t="s">
        <v>7931</v>
      </c>
      <c r="H2676">
        <v>45804.949296851853</v>
      </c>
      <c r="I2676" t="s">
        <v>9980</v>
      </c>
      <c r="J2676">
        <v>70</v>
      </c>
      <c r="K2676" t="s">
        <v>17</v>
      </c>
      <c r="L2676" s="2" t="s">
        <v>18</v>
      </c>
      <c r="M2676" s="3">
        <v>74.8</v>
      </c>
      <c r="N2676">
        <v>1</v>
      </c>
      <c r="O2676">
        <v>7.4800000000000005E-2</v>
      </c>
      <c r="P2676" s="2" t="s">
        <v>1047</v>
      </c>
      <c r="Q2676" t="s">
        <v>5766</v>
      </c>
      <c r="R2676" t="s">
        <v>1044</v>
      </c>
      <c r="S2676" t="s">
        <v>2155</v>
      </c>
      <c r="T2676" t="s">
        <v>1685</v>
      </c>
      <c r="U2676">
        <v>13.11687192129466</v>
      </c>
      <c r="V2676" t="s">
        <v>1047</v>
      </c>
      <c r="W2676" t="s">
        <v>1047</v>
      </c>
    </row>
    <row r="2677" spans="1:23" x14ac:dyDescent="0.3">
      <c r="A2677" t="s">
        <v>1036</v>
      </c>
      <c r="B2677" t="s">
        <v>677</v>
      </c>
      <c r="C2677" t="s">
        <v>677</v>
      </c>
      <c r="D2677">
        <v>56158</v>
      </c>
      <c r="E2677" t="s">
        <v>9981</v>
      </c>
      <c r="F2677" t="s">
        <v>6684</v>
      </c>
      <c r="G2677" s="1" t="s">
        <v>7944</v>
      </c>
      <c r="H2677">
        <v>45804.948077083332</v>
      </c>
      <c r="I2677" t="s">
        <v>9982</v>
      </c>
      <c r="J2677">
        <v>70</v>
      </c>
      <c r="K2677" t="s">
        <v>17</v>
      </c>
      <c r="L2677" s="2" t="s">
        <v>18</v>
      </c>
      <c r="M2677" s="3">
        <v>74.8</v>
      </c>
      <c r="N2677">
        <v>1</v>
      </c>
      <c r="O2677">
        <v>7.4800000000000005E-2</v>
      </c>
      <c r="P2677" s="2" t="s">
        <v>1047</v>
      </c>
      <c r="Q2677" t="s">
        <v>5766</v>
      </c>
      <c r="R2677" t="s">
        <v>1044</v>
      </c>
      <c r="S2677" t="s">
        <v>2155</v>
      </c>
      <c r="T2677" t="s">
        <v>1685</v>
      </c>
      <c r="U2677">
        <v>13.37619054398237</v>
      </c>
      <c r="V2677" t="s">
        <v>1047</v>
      </c>
      <c r="W2677" t="s">
        <v>1047</v>
      </c>
    </row>
    <row r="2678" spans="1:23" x14ac:dyDescent="0.3">
      <c r="A2678" t="s">
        <v>1036</v>
      </c>
      <c r="B2678" t="s">
        <v>133</v>
      </c>
      <c r="C2678" t="s">
        <v>133</v>
      </c>
      <c r="D2678">
        <v>60844</v>
      </c>
      <c r="E2678" t="s">
        <v>9983</v>
      </c>
      <c r="F2678" t="s">
        <v>2176</v>
      </c>
      <c r="G2678" s="1" t="s">
        <v>9984</v>
      </c>
      <c r="H2678">
        <v>45804.94662978009</v>
      </c>
      <c r="I2678" t="s">
        <v>9985</v>
      </c>
      <c r="J2678">
        <v>80</v>
      </c>
      <c r="K2678" t="s">
        <v>17</v>
      </c>
      <c r="L2678" s="2" t="s">
        <v>18</v>
      </c>
      <c r="M2678" s="3">
        <v>49.66</v>
      </c>
      <c r="N2678">
        <v>1</v>
      </c>
      <c r="O2678">
        <v>4.9660000000000003E-2</v>
      </c>
      <c r="P2678" s="2" t="s">
        <v>1446</v>
      </c>
      <c r="Q2678" t="s">
        <v>5766</v>
      </c>
      <c r="R2678" t="s">
        <v>1044</v>
      </c>
      <c r="S2678" t="s">
        <v>2155</v>
      </c>
      <c r="T2678" t="s">
        <v>1594</v>
      </c>
      <c r="U2678">
        <v>16.122079849534199</v>
      </c>
      <c r="V2678" t="s">
        <v>1047</v>
      </c>
      <c r="W2678" t="s">
        <v>1047</v>
      </c>
    </row>
    <row r="2679" spans="1:23" x14ac:dyDescent="0.3">
      <c r="A2679" t="s">
        <v>1036</v>
      </c>
      <c r="B2679" t="s">
        <v>572</v>
      </c>
      <c r="C2679" t="s">
        <v>572</v>
      </c>
      <c r="D2679">
        <v>52991</v>
      </c>
      <c r="E2679" t="s">
        <v>9986</v>
      </c>
      <c r="F2679" t="s">
        <v>9926</v>
      </c>
      <c r="G2679" s="1" t="s">
        <v>9987</v>
      </c>
      <c r="H2679">
        <v>45804.925124293979</v>
      </c>
      <c r="I2679" t="s">
        <v>9988</v>
      </c>
      <c r="J2679">
        <v>80</v>
      </c>
      <c r="K2679" t="s">
        <v>17</v>
      </c>
      <c r="L2679" s="2" t="s">
        <v>18</v>
      </c>
      <c r="M2679" s="3">
        <v>72.599999999999994</v>
      </c>
      <c r="N2679">
        <v>1</v>
      </c>
      <c r="O2679">
        <v>7.2599999999999998E-2</v>
      </c>
      <c r="P2679" s="2" t="s">
        <v>1802</v>
      </c>
      <c r="Q2679" t="s">
        <v>5766</v>
      </c>
      <c r="R2679" t="s">
        <v>1044</v>
      </c>
      <c r="S2679" t="s">
        <v>2155</v>
      </c>
      <c r="T2679" t="s">
        <v>1662</v>
      </c>
      <c r="U2679">
        <v>15.29506663194479</v>
      </c>
      <c r="V2679" t="s">
        <v>1047</v>
      </c>
      <c r="W2679" t="s">
        <v>1047</v>
      </c>
    </row>
    <row r="2680" spans="1:23" x14ac:dyDescent="0.3">
      <c r="A2680" t="s">
        <v>1036</v>
      </c>
      <c r="B2680" t="s">
        <v>606</v>
      </c>
      <c r="C2680" t="s">
        <v>606</v>
      </c>
      <c r="D2680">
        <v>55485</v>
      </c>
      <c r="E2680" t="s">
        <v>9989</v>
      </c>
      <c r="F2680" t="s">
        <v>4003</v>
      </c>
      <c r="G2680" s="1" t="s">
        <v>9990</v>
      </c>
      <c r="H2680">
        <v>45804.915163888887</v>
      </c>
      <c r="I2680" t="s">
        <v>9991</v>
      </c>
      <c r="J2680">
        <v>70</v>
      </c>
      <c r="K2680" t="s">
        <v>17</v>
      </c>
      <c r="L2680" s="2" t="s">
        <v>18</v>
      </c>
      <c r="M2680" s="3">
        <v>42.3</v>
      </c>
      <c r="N2680">
        <v>1</v>
      </c>
      <c r="O2680">
        <v>4.2299999999999997E-2</v>
      </c>
      <c r="P2680" s="2" t="s">
        <v>2044</v>
      </c>
      <c r="Q2680" t="s">
        <v>8755</v>
      </c>
      <c r="R2680" t="s">
        <v>1044</v>
      </c>
      <c r="S2680" t="s">
        <v>2155</v>
      </c>
      <c r="T2680" t="s">
        <v>1523</v>
      </c>
      <c r="U2680">
        <v>31.917556388885711</v>
      </c>
      <c r="V2680" t="s">
        <v>1047</v>
      </c>
      <c r="W2680" t="s">
        <v>1047</v>
      </c>
    </row>
    <row r="2681" spans="1:23" x14ac:dyDescent="0.3">
      <c r="A2681" t="s">
        <v>1036</v>
      </c>
      <c r="B2681" t="s">
        <v>603</v>
      </c>
      <c r="C2681" t="s">
        <v>603</v>
      </c>
      <c r="D2681">
        <v>51340</v>
      </c>
      <c r="E2681" t="s">
        <v>9992</v>
      </c>
      <c r="F2681" t="s">
        <v>9279</v>
      </c>
      <c r="G2681" s="1" t="s">
        <v>1785</v>
      </c>
      <c r="H2681">
        <v>45804.896225335637</v>
      </c>
      <c r="I2681" t="s">
        <v>9993</v>
      </c>
      <c r="J2681">
        <v>70</v>
      </c>
      <c r="K2681" t="s">
        <v>17</v>
      </c>
      <c r="L2681" s="2" t="s">
        <v>18</v>
      </c>
      <c r="M2681" s="3">
        <v>51.5</v>
      </c>
      <c r="N2681">
        <v>1</v>
      </c>
      <c r="O2681">
        <v>5.1499999999999997E-2</v>
      </c>
      <c r="P2681" s="2" t="s">
        <v>2178</v>
      </c>
      <c r="Q2681" t="s">
        <v>8591</v>
      </c>
      <c r="R2681" t="s">
        <v>1044</v>
      </c>
      <c r="S2681" t="s">
        <v>2155</v>
      </c>
      <c r="T2681" t="s">
        <v>1594</v>
      </c>
      <c r="U2681">
        <v>16.109682222224361</v>
      </c>
      <c r="V2681" t="s">
        <v>1047</v>
      </c>
      <c r="W2681" t="s">
        <v>1047</v>
      </c>
    </row>
    <row r="2682" spans="1:23" x14ac:dyDescent="0.3">
      <c r="A2682" t="s">
        <v>1036</v>
      </c>
      <c r="B2682" t="s">
        <v>603</v>
      </c>
      <c r="C2682" t="s">
        <v>603</v>
      </c>
      <c r="D2682">
        <v>51340</v>
      </c>
      <c r="E2682" t="s">
        <v>9994</v>
      </c>
      <c r="F2682" t="s">
        <v>6951</v>
      </c>
      <c r="G2682" s="1" t="s">
        <v>7292</v>
      </c>
      <c r="H2682">
        <v>45804.895016712973</v>
      </c>
      <c r="I2682" t="s">
        <v>9995</v>
      </c>
      <c r="J2682">
        <v>70</v>
      </c>
      <c r="K2682" t="s">
        <v>17</v>
      </c>
      <c r="L2682" s="2" t="s">
        <v>18</v>
      </c>
      <c r="M2682" s="3">
        <v>51.5</v>
      </c>
      <c r="N2682">
        <v>1</v>
      </c>
      <c r="O2682">
        <v>5.1499999999999997E-2</v>
      </c>
      <c r="P2682" s="2" t="s">
        <v>2178</v>
      </c>
      <c r="Q2682" t="s">
        <v>8591</v>
      </c>
      <c r="R2682" t="s">
        <v>1044</v>
      </c>
      <c r="S2682" t="s">
        <v>2155</v>
      </c>
      <c r="T2682" t="s">
        <v>2137</v>
      </c>
      <c r="U2682">
        <v>17.204266180553532</v>
      </c>
      <c r="V2682" t="s">
        <v>1047</v>
      </c>
      <c r="W2682" t="s">
        <v>1047</v>
      </c>
    </row>
    <row r="2683" spans="1:23" x14ac:dyDescent="0.3">
      <c r="A2683" t="s">
        <v>1036</v>
      </c>
      <c r="B2683" t="s">
        <v>873</v>
      </c>
      <c r="C2683" t="s">
        <v>873</v>
      </c>
      <c r="D2683">
        <v>60294</v>
      </c>
      <c r="E2683" t="s">
        <v>9996</v>
      </c>
      <c r="F2683" t="s">
        <v>9324</v>
      </c>
      <c r="G2683" s="1" t="s">
        <v>6086</v>
      </c>
      <c r="H2683">
        <v>45804.891634444437</v>
      </c>
      <c r="I2683" t="s">
        <v>9997</v>
      </c>
      <c r="J2683">
        <v>80</v>
      </c>
      <c r="K2683" t="s">
        <v>17</v>
      </c>
      <c r="L2683" s="2" t="s">
        <v>18</v>
      </c>
      <c r="M2683" s="3">
        <v>113.8</v>
      </c>
      <c r="N2683">
        <v>1</v>
      </c>
      <c r="O2683">
        <v>0.1138</v>
      </c>
      <c r="P2683" s="2" t="s">
        <v>5770</v>
      </c>
      <c r="Q2683" t="s">
        <v>5766</v>
      </c>
      <c r="R2683" t="s">
        <v>1044</v>
      </c>
      <c r="S2683" t="s">
        <v>2155</v>
      </c>
      <c r="T2683" t="s">
        <v>1685</v>
      </c>
      <c r="U2683">
        <v>13.46727506944444</v>
      </c>
      <c r="V2683" t="s">
        <v>1047</v>
      </c>
      <c r="W2683" t="s">
        <v>1047</v>
      </c>
    </row>
    <row r="2684" spans="1:23" x14ac:dyDescent="0.3">
      <c r="A2684" t="s">
        <v>1036</v>
      </c>
      <c r="B2684" t="s">
        <v>677</v>
      </c>
      <c r="C2684" t="s">
        <v>677</v>
      </c>
      <c r="D2684">
        <v>57262</v>
      </c>
      <c r="E2684" t="s">
        <v>9998</v>
      </c>
      <c r="F2684" t="s">
        <v>5692</v>
      </c>
      <c r="G2684" s="1" t="s">
        <v>7073</v>
      </c>
      <c r="H2684">
        <v>45804.884209143522</v>
      </c>
      <c r="I2684" t="s">
        <v>9999</v>
      </c>
      <c r="J2684">
        <v>70</v>
      </c>
      <c r="K2684" t="s">
        <v>17</v>
      </c>
      <c r="L2684" s="2" t="s">
        <v>18</v>
      </c>
      <c r="M2684" s="3">
        <v>74.8</v>
      </c>
      <c r="N2684">
        <v>1</v>
      </c>
      <c r="O2684">
        <v>7.4800000000000005E-2</v>
      </c>
      <c r="P2684" s="2" t="s">
        <v>1047</v>
      </c>
      <c r="Q2684" t="s">
        <v>5766</v>
      </c>
      <c r="R2684" t="s">
        <v>1044</v>
      </c>
      <c r="S2684" t="s">
        <v>2155</v>
      </c>
      <c r="T2684" t="s">
        <v>1685</v>
      </c>
      <c r="U2684">
        <v>13.53044619213324</v>
      </c>
      <c r="V2684" t="s">
        <v>1047</v>
      </c>
      <c r="W2684" t="s">
        <v>1047</v>
      </c>
    </row>
    <row r="2685" spans="1:23" x14ac:dyDescent="0.3">
      <c r="A2685" t="s">
        <v>1036</v>
      </c>
      <c r="B2685" t="s">
        <v>873</v>
      </c>
      <c r="C2685" t="s">
        <v>873</v>
      </c>
      <c r="D2685">
        <v>60621</v>
      </c>
      <c r="E2685" t="s">
        <v>10000</v>
      </c>
      <c r="F2685" t="s">
        <v>10001</v>
      </c>
      <c r="G2685" s="1" t="s">
        <v>4028</v>
      </c>
      <c r="H2685">
        <v>45804.819960856483</v>
      </c>
      <c r="I2685" t="s">
        <v>10002</v>
      </c>
      <c r="J2685">
        <v>80</v>
      </c>
      <c r="K2685" t="s">
        <v>17</v>
      </c>
      <c r="L2685" s="2" t="s">
        <v>18</v>
      </c>
      <c r="M2685" s="3">
        <v>113.8</v>
      </c>
      <c r="N2685">
        <v>1</v>
      </c>
      <c r="O2685">
        <v>0.1138</v>
      </c>
      <c r="P2685" s="2" t="s">
        <v>5770</v>
      </c>
      <c r="Q2685" t="s">
        <v>5766</v>
      </c>
      <c r="R2685" t="s">
        <v>1044</v>
      </c>
      <c r="S2685" t="s">
        <v>2155</v>
      </c>
      <c r="T2685" t="s">
        <v>1685</v>
      </c>
      <c r="U2685">
        <v>13.453903958332379</v>
      </c>
      <c r="V2685" t="s">
        <v>1047</v>
      </c>
      <c r="W2685" t="s">
        <v>1047</v>
      </c>
    </row>
    <row r="2686" spans="1:23" x14ac:dyDescent="0.3">
      <c r="A2686" t="s">
        <v>1036</v>
      </c>
      <c r="B2686" t="s">
        <v>873</v>
      </c>
      <c r="C2686" t="s">
        <v>873</v>
      </c>
      <c r="D2686">
        <v>60621</v>
      </c>
      <c r="E2686" t="s">
        <v>10003</v>
      </c>
      <c r="F2686" t="s">
        <v>5692</v>
      </c>
      <c r="G2686" s="1" t="s">
        <v>2925</v>
      </c>
      <c r="H2686">
        <v>45804.818115682872</v>
      </c>
      <c r="I2686" t="s">
        <v>10004</v>
      </c>
      <c r="J2686">
        <v>80</v>
      </c>
      <c r="K2686" t="s">
        <v>17</v>
      </c>
      <c r="L2686" s="2" t="s">
        <v>18</v>
      </c>
      <c r="M2686" s="3">
        <v>113.8</v>
      </c>
      <c r="N2686">
        <v>1</v>
      </c>
      <c r="O2686">
        <v>0.1138</v>
      </c>
      <c r="P2686" s="2" t="s">
        <v>5770</v>
      </c>
      <c r="Q2686" t="s">
        <v>5766</v>
      </c>
      <c r="R2686" t="s">
        <v>1044</v>
      </c>
      <c r="S2686" t="s">
        <v>2155</v>
      </c>
      <c r="T2686" t="s">
        <v>1685</v>
      </c>
      <c r="U2686">
        <v>13.46553651620343</v>
      </c>
      <c r="V2686" t="s">
        <v>1047</v>
      </c>
      <c r="W2686" t="s">
        <v>1047</v>
      </c>
    </row>
    <row r="2687" spans="1:23" x14ac:dyDescent="0.3">
      <c r="A2687" t="s">
        <v>1036</v>
      </c>
      <c r="B2687" t="s">
        <v>873</v>
      </c>
      <c r="C2687" t="s">
        <v>873</v>
      </c>
      <c r="D2687">
        <v>60294</v>
      </c>
      <c r="E2687" t="s">
        <v>10005</v>
      </c>
      <c r="F2687" t="s">
        <v>6661</v>
      </c>
      <c r="G2687" s="1" t="s">
        <v>10006</v>
      </c>
      <c r="H2687">
        <v>45804.756240902767</v>
      </c>
      <c r="I2687" t="s">
        <v>10007</v>
      </c>
      <c r="J2687">
        <v>80</v>
      </c>
      <c r="K2687" t="s">
        <v>17</v>
      </c>
      <c r="L2687" s="2" t="s">
        <v>18</v>
      </c>
      <c r="M2687" s="3">
        <v>113.8</v>
      </c>
      <c r="N2687">
        <v>1</v>
      </c>
      <c r="O2687">
        <v>0.1138</v>
      </c>
      <c r="P2687" s="2" t="s">
        <v>5770</v>
      </c>
      <c r="Q2687" t="s">
        <v>5766</v>
      </c>
      <c r="R2687" t="s">
        <v>1044</v>
      </c>
      <c r="S2687" t="s">
        <v>2155</v>
      </c>
      <c r="T2687" t="s">
        <v>1662</v>
      </c>
      <c r="U2687">
        <v>15.28501870370383</v>
      </c>
      <c r="V2687" t="s">
        <v>1047</v>
      </c>
      <c r="W2687" t="s">
        <v>1047</v>
      </c>
    </row>
    <row r="2688" spans="1:23" x14ac:dyDescent="0.3">
      <c r="A2688" t="s">
        <v>1036</v>
      </c>
      <c r="B2688" t="s">
        <v>677</v>
      </c>
      <c r="C2688" t="s">
        <v>677</v>
      </c>
      <c r="D2688">
        <v>56158</v>
      </c>
      <c r="E2688" t="s">
        <v>10008</v>
      </c>
      <c r="F2688" t="s">
        <v>5692</v>
      </c>
      <c r="G2688" s="1" t="s">
        <v>2408</v>
      </c>
      <c r="H2688">
        <v>45804.726390995369</v>
      </c>
      <c r="I2688" t="s">
        <v>10009</v>
      </c>
      <c r="J2688">
        <v>70</v>
      </c>
      <c r="K2688" t="s">
        <v>17</v>
      </c>
      <c r="L2688" s="2" t="s">
        <v>18</v>
      </c>
      <c r="M2688" s="3">
        <v>74.8</v>
      </c>
      <c r="N2688">
        <v>1</v>
      </c>
      <c r="O2688">
        <v>7.4800000000000005E-2</v>
      </c>
      <c r="P2688" s="2" t="s">
        <v>1047</v>
      </c>
      <c r="Q2688" t="s">
        <v>5766</v>
      </c>
      <c r="R2688" t="s">
        <v>1044</v>
      </c>
      <c r="S2688" t="s">
        <v>2155</v>
      </c>
      <c r="T2688" t="s">
        <v>1685</v>
      </c>
      <c r="U2688">
        <v>13.534283125001821</v>
      </c>
      <c r="V2688" t="s">
        <v>1047</v>
      </c>
      <c r="W2688" t="s">
        <v>1047</v>
      </c>
    </row>
    <row r="2689" spans="1:23" x14ac:dyDescent="0.3">
      <c r="A2689" t="s">
        <v>1036</v>
      </c>
      <c r="B2689" t="s">
        <v>677</v>
      </c>
      <c r="C2689" t="s">
        <v>677</v>
      </c>
      <c r="D2689">
        <v>56158</v>
      </c>
      <c r="E2689" t="s">
        <v>10010</v>
      </c>
      <c r="F2689" t="s">
        <v>7514</v>
      </c>
      <c r="G2689" s="1" t="s">
        <v>10011</v>
      </c>
      <c r="H2689">
        <v>45804.723746504627</v>
      </c>
      <c r="I2689" t="s">
        <v>10012</v>
      </c>
      <c r="J2689">
        <v>70</v>
      </c>
      <c r="K2689" t="s">
        <v>17</v>
      </c>
      <c r="L2689" s="2" t="s">
        <v>18</v>
      </c>
      <c r="M2689" s="3">
        <v>74.8</v>
      </c>
      <c r="N2689">
        <v>1</v>
      </c>
      <c r="O2689">
        <v>7.4800000000000005E-2</v>
      </c>
      <c r="P2689" s="2" t="s">
        <v>1047</v>
      </c>
      <c r="Q2689" t="s">
        <v>5766</v>
      </c>
      <c r="R2689" t="s">
        <v>1044</v>
      </c>
      <c r="S2689" t="s">
        <v>2155</v>
      </c>
      <c r="T2689" t="s">
        <v>1685</v>
      </c>
      <c r="U2689">
        <v>13.08114711805683</v>
      </c>
      <c r="V2689" t="s">
        <v>1047</v>
      </c>
      <c r="W2689" t="s">
        <v>1047</v>
      </c>
    </row>
    <row r="2690" spans="1:23" x14ac:dyDescent="0.3">
      <c r="A2690" t="s">
        <v>1036</v>
      </c>
      <c r="B2690" t="s">
        <v>677</v>
      </c>
      <c r="C2690" t="s">
        <v>677</v>
      </c>
      <c r="D2690">
        <v>57262</v>
      </c>
      <c r="E2690" t="s">
        <v>10013</v>
      </c>
      <c r="F2690" t="s">
        <v>9324</v>
      </c>
      <c r="G2690" s="1" t="s">
        <v>1734</v>
      </c>
      <c r="H2690">
        <v>45804.718905717593</v>
      </c>
      <c r="I2690" t="s">
        <v>10014</v>
      </c>
      <c r="J2690">
        <v>70</v>
      </c>
      <c r="K2690" t="s">
        <v>17</v>
      </c>
      <c r="L2690" s="2" t="s">
        <v>18</v>
      </c>
      <c r="M2690" s="3">
        <v>74.8</v>
      </c>
      <c r="N2690">
        <v>1</v>
      </c>
      <c r="O2690">
        <v>7.4800000000000005E-2</v>
      </c>
      <c r="P2690" s="2" t="s">
        <v>1047</v>
      </c>
      <c r="Q2690" t="s">
        <v>5766</v>
      </c>
      <c r="R2690" t="s">
        <v>1044</v>
      </c>
      <c r="S2690" t="s">
        <v>2155</v>
      </c>
      <c r="T2690" t="s">
        <v>1685</v>
      </c>
      <c r="U2690">
        <v>13.5310126273107</v>
      </c>
      <c r="V2690" t="s">
        <v>1047</v>
      </c>
      <c r="W2690" t="s">
        <v>1047</v>
      </c>
    </row>
    <row r="2691" spans="1:23" x14ac:dyDescent="0.3">
      <c r="A2691" t="s">
        <v>1036</v>
      </c>
      <c r="B2691" t="s">
        <v>522</v>
      </c>
      <c r="C2691" t="s">
        <v>522</v>
      </c>
      <c r="D2691">
        <v>50139</v>
      </c>
      <c r="E2691" t="s">
        <v>10015</v>
      </c>
      <c r="F2691" t="s">
        <v>2196</v>
      </c>
      <c r="G2691" s="1" t="s">
        <v>5108</v>
      </c>
      <c r="H2691">
        <v>45804.7138284838</v>
      </c>
      <c r="I2691" t="s">
        <v>10016</v>
      </c>
      <c r="J2691">
        <v>70</v>
      </c>
      <c r="K2691" t="s">
        <v>17</v>
      </c>
      <c r="L2691" s="2" t="s">
        <v>18</v>
      </c>
      <c r="M2691" s="3">
        <v>70.3</v>
      </c>
      <c r="N2691">
        <v>1</v>
      </c>
      <c r="O2691">
        <v>7.0300000000000001E-2</v>
      </c>
      <c r="P2691" s="2" t="s">
        <v>2178</v>
      </c>
      <c r="Q2691" t="s">
        <v>8591</v>
      </c>
      <c r="R2691" t="s">
        <v>1044</v>
      </c>
      <c r="S2691" t="s">
        <v>2155</v>
      </c>
      <c r="T2691" t="s">
        <v>1546</v>
      </c>
      <c r="U2691">
        <v>18.449101331018031</v>
      </c>
      <c r="V2691" t="s">
        <v>1047</v>
      </c>
      <c r="W2691" t="s">
        <v>1047</v>
      </c>
    </row>
    <row r="2692" spans="1:23" x14ac:dyDescent="0.3">
      <c r="A2692" t="s">
        <v>1036</v>
      </c>
      <c r="B2692" t="s">
        <v>351</v>
      </c>
      <c r="C2692" t="s">
        <v>351</v>
      </c>
      <c r="D2692">
        <v>59770</v>
      </c>
      <c r="E2692" t="s">
        <v>10017</v>
      </c>
      <c r="F2692" t="s">
        <v>4807</v>
      </c>
      <c r="G2692" s="1" t="s">
        <v>2261</v>
      </c>
      <c r="H2692">
        <v>45804.683280428239</v>
      </c>
      <c r="I2692" t="s">
        <v>10018</v>
      </c>
      <c r="J2692">
        <v>80</v>
      </c>
      <c r="K2692" t="s">
        <v>17</v>
      </c>
      <c r="L2692" s="2" t="s">
        <v>18</v>
      </c>
      <c r="M2692" s="3">
        <v>77.8</v>
      </c>
      <c r="N2692">
        <v>1</v>
      </c>
      <c r="O2692">
        <v>7.7799999999999994E-2</v>
      </c>
      <c r="P2692" s="2" t="s">
        <v>1246</v>
      </c>
      <c r="Q2692" t="s">
        <v>5766</v>
      </c>
      <c r="R2692" t="s">
        <v>1044</v>
      </c>
      <c r="S2692" t="s">
        <v>2155</v>
      </c>
      <c r="T2692" t="s">
        <v>2137</v>
      </c>
      <c r="U2692">
        <v>17.332991423609201</v>
      </c>
      <c r="V2692" t="s">
        <v>1047</v>
      </c>
      <c r="W2692" t="s">
        <v>1047</v>
      </c>
    </row>
    <row r="2693" spans="1:23" x14ac:dyDescent="0.3">
      <c r="A2693" t="s">
        <v>1036</v>
      </c>
      <c r="B2693" t="s">
        <v>173</v>
      </c>
      <c r="C2693" t="s">
        <v>173</v>
      </c>
      <c r="D2693">
        <v>55656</v>
      </c>
      <c r="E2693" t="s">
        <v>10019</v>
      </c>
      <c r="F2693" t="s">
        <v>5874</v>
      </c>
      <c r="G2693" s="1" t="s">
        <v>1047</v>
      </c>
      <c r="H2693">
        <v>45804.580277407411</v>
      </c>
      <c r="I2693" t="s">
        <v>10020</v>
      </c>
      <c r="J2693">
        <v>70</v>
      </c>
      <c r="K2693" t="s">
        <v>17</v>
      </c>
      <c r="L2693" s="2" t="s">
        <v>18</v>
      </c>
      <c r="M2693" s="3">
        <v>33</v>
      </c>
      <c r="N2693">
        <v>1</v>
      </c>
      <c r="O2693">
        <v>3.3000000000000002E-2</v>
      </c>
      <c r="P2693" s="2" t="s">
        <v>1047</v>
      </c>
      <c r="Q2693" t="s">
        <v>7743</v>
      </c>
      <c r="R2693" t="s">
        <v>1044</v>
      </c>
      <c r="S2693" t="s">
        <v>2155</v>
      </c>
      <c r="T2693" t="s">
        <v>1322</v>
      </c>
      <c r="U2693">
        <v>30.879947534718671</v>
      </c>
      <c r="V2693" t="s">
        <v>1047</v>
      </c>
      <c r="W2693" t="s">
        <v>1047</v>
      </c>
    </row>
    <row r="2694" spans="1:23" x14ac:dyDescent="0.3">
      <c r="A2694" t="s">
        <v>1036</v>
      </c>
      <c r="B2694" t="s">
        <v>757</v>
      </c>
      <c r="C2694" t="s">
        <v>757</v>
      </c>
      <c r="D2694">
        <v>59364</v>
      </c>
      <c r="E2694" t="s">
        <v>10021</v>
      </c>
      <c r="F2694" t="s">
        <v>2148</v>
      </c>
      <c r="G2694" s="1" t="s">
        <v>10022</v>
      </c>
      <c r="H2694">
        <v>45804.570628831018</v>
      </c>
      <c r="I2694" t="s">
        <v>10023</v>
      </c>
      <c r="J2694">
        <v>80</v>
      </c>
      <c r="K2694" t="s">
        <v>17</v>
      </c>
      <c r="L2694" s="2" t="s">
        <v>18</v>
      </c>
      <c r="M2694" s="3">
        <v>54.4</v>
      </c>
      <c r="N2694">
        <v>1</v>
      </c>
      <c r="O2694">
        <v>5.4399999999999997E-2</v>
      </c>
      <c r="P2694" s="2" t="s">
        <v>1047</v>
      </c>
      <c r="Q2694" t="s">
        <v>8188</v>
      </c>
      <c r="R2694" t="s">
        <v>1044</v>
      </c>
      <c r="S2694" t="s">
        <v>2155</v>
      </c>
      <c r="T2694" t="s">
        <v>1662</v>
      </c>
      <c r="U2694">
        <v>15.32978519675817</v>
      </c>
      <c r="V2694" t="s">
        <v>1047</v>
      </c>
      <c r="W2694" t="s">
        <v>1047</v>
      </c>
    </row>
    <row r="2695" spans="1:23" x14ac:dyDescent="0.3">
      <c r="A2695" t="s">
        <v>1036</v>
      </c>
      <c r="B2695" t="s">
        <v>572</v>
      </c>
      <c r="C2695" t="s">
        <v>572</v>
      </c>
      <c r="D2695">
        <v>52991</v>
      </c>
      <c r="E2695" t="s">
        <v>10024</v>
      </c>
      <c r="F2695" t="s">
        <v>6661</v>
      </c>
      <c r="G2695" s="1" t="s">
        <v>2181</v>
      </c>
      <c r="H2695">
        <v>45804.55399925926</v>
      </c>
      <c r="I2695" t="s">
        <v>10025</v>
      </c>
      <c r="J2695">
        <v>80</v>
      </c>
      <c r="K2695" t="s">
        <v>17</v>
      </c>
      <c r="L2695" s="2" t="s">
        <v>18</v>
      </c>
      <c r="M2695" s="3">
        <v>72.599999999999994</v>
      </c>
      <c r="N2695">
        <v>1</v>
      </c>
      <c r="O2695">
        <v>7.2599999999999998E-2</v>
      </c>
      <c r="P2695" s="2" t="s">
        <v>1802</v>
      </c>
      <c r="Q2695" t="s">
        <v>8206</v>
      </c>
      <c r="R2695" t="s">
        <v>1044</v>
      </c>
      <c r="S2695" t="s">
        <v>2155</v>
      </c>
      <c r="T2695" t="s">
        <v>1662</v>
      </c>
      <c r="U2695">
        <v>15.21577375000197</v>
      </c>
      <c r="V2695" t="s">
        <v>1047</v>
      </c>
      <c r="W2695" t="s">
        <v>1047</v>
      </c>
    </row>
    <row r="2696" spans="1:23" x14ac:dyDescent="0.3">
      <c r="A2696" t="s">
        <v>1036</v>
      </c>
      <c r="B2696" t="s">
        <v>677</v>
      </c>
      <c r="C2696" t="s">
        <v>677</v>
      </c>
      <c r="D2696">
        <v>56158</v>
      </c>
      <c r="E2696" t="s">
        <v>10026</v>
      </c>
      <c r="F2696" t="s">
        <v>7509</v>
      </c>
      <c r="G2696" s="1" t="s">
        <v>10027</v>
      </c>
      <c r="H2696">
        <v>45804.553611805553</v>
      </c>
      <c r="I2696" t="s">
        <v>10028</v>
      </c>
      <c r="J2696">
        <v>70</v>
      </c>
      <c r="K2696" t="s">
        <v>17</v>
      </c>
      <c r="L2696" s="2" t="s">
        <v>18</v>
      </c>
      <c r="M2696" s="3">
        <v>74.8</v>
      </c>
      <c r="N2696">
        <v>1</v>
      </c>
      <c r="O2696">
        <v>7.4800000000000005E-2</v>
      </c>
      <c r="P2696" s="2" t="s">
        <v>1047</v>
      </c>
      <c r="Q2696" t="s">
        <v>8188</v>
      </c>
      <c r="R2696" t="s">
        <v>1044</v>
      </c>
      <c r="S2696" t="s">
        <v>2155</v>
      </c>
      <c r="T2696" t="s">
        <v>1685</v>
      </c>
      <c r="U2696">
        <v>13.31967013888789</v>
      </c>
      <c r="V2696" t="s">
        <v>1047</v>
      </c>
      <c r="W2696" t="s">
        <v>1047</v>
      </c>
    </row>
    <row r="2697" spans="1:23" x14ac:dyDescent="0.3">
      <c r="A2697" t="s">
        <v>1036</v>
      </c>
      <c r="B2697" t="s">
        <v>677</v>
      </c>
      <c r="C2697" t="s">
        <v>677</v>
      </c>
      <c r="D2697">
        <v>56158</v>
      </c>
      <c r="E2697" t="s">
        <v>10029</v>
      </c>
      <c r="F2697" t="s">
        <v>7509</v>
      </c>
      <c r="G2697" s="1" t="s">
        <v>4269</v>
      </c>
      <c r="H2697">
        <v>45804.480305625002</v>
      </c>
      <c r="I2697" t="s">
        <v>10030</v>
      </c>
      <c r="J2697">
        <v>70</v>
      </c>
      <c r="K2697" t="s">
        <v>17</v>
      </c>
      <c r="L2697" s="2" t="s">
        <v>18</v>
      </c>
      <c r="M2697" s="3">
        <v>74.8</v>
      </c>
      <c r="N2697">
        <v>1</v>
      </c>
      <c r="O2697">
        <v>7.4800000000000005E-2</v>
      </c>
      <c r="P2697" s="2" t="s">
        <v>1047</v>
      </c>
      <c r="Q2697" t="s">
        <v>8188</v>
      </c>
      <c r="R2697" t="s">
        <v>1044</v>
      </c>
      <c r="S2697" t="s">
        <v>2155</v>
      </c>
      <c r="T2697" t="s">
        <v>1685</v>
      </c>
      <c r="U2697">
        <v>13.276200000000239</v>
      </c>
      <c r="V2697" t="s">
        <v>1047</v>
      </c>
      <c r="W2697" t="s">
        <v>1047</v>
      </c>
    </row>
    <row r="2698" spans="1:23" x14ac:dyDescent="0.3">
      <c r="A2698" t="s">
        <v>1036</v>
      </c>
      <c r="B2698" t="s">
        <v>172</v>
      </c>
      <c r="C2698" t="s">
        <v>172</v>
      </c>
      <c r="D2698">
        <v>60348</v>
      </c>
      <c r="E2698" t="s">
        <v>10031</v>
      </c>
      <c r="F2698" t="s">
        <v>6661</v>
      </c>
      <c r="G2698" s="1" t="s">
        <v>10032</v>
      </c>
      <c r="H2698">
        <v>45804.47772224537</v>
      </c>
      <c r="I2698" t="s">
        <v>10033</v>
      </c>
      <c r="J2698">
        <v>80</v>
      </c>
      <c r="K2698" t="s">
        <v>17</v>
      </c>
      <c r="L2698" s="2" t="s">
        <v>18</v>
      </c>
      <c r="M2698" s="3">
        <v>54.7</v>
      </c>
      <c r="N2698">
        <v>1</v>
      </c>
      <c r="O2698">
        <v>5.4700000000000013E-2</v>
      </c>
      <c r="P2698" s="2" t="s">
        <v>1752</v>
      </c>
      <c r="Q2698" t="s">
        <v>8206</v>
      </c>
      <c r="R2698" t="s">
        <v>1044</v>
      </c>
      <c r="S2698" t="s">
        <v>2155</v>
      </c>
      <c r="T2698" t="s">
        <v>1662</v>
      </c>
      <c r="U2698">
        <v>15.1414550000045</v>
      </c>
      <c r="V2698" t="s">
        <v>1047</v>
      </c>
      <c r="W2698" t="s">
        <v>1047</v>
      </c>
    </row>
    <row r="2699" spans="1:23" x14ac:dyDescent="0.3">
      <c r="A2699" t="s">
        <v>1036</v>
      </c>
      <c r="B2699" t="s">
        <v>677</v>
      </c>
      <c r="C2699" t="s">
        <v>677</v>
      </c>
      <c r="D2699">
        <v>57262</v>
      </c>
      <c r="E2699" t="s">
        <v>10034</v>
      </c>
      <c r="F2699" t="s">
        <v>6684</v>
      </c>
      <c r="G2699" s="1" t="s">
        <v>7941</v>
      </c>
      <c r="H2699">
        <v>45804.468899317129</v>
      </c>
      <c r="I2699" t="s">
        <v>10035</v>
      </c>
      <c r="J2699">
        <v>70</v>
      </c>
      <c r="K2699" t="s">
        <v>17</v>
      </c>
      <c r="L2699" s="2" t="s">
        <v>18</v>
      </c>
      <c r="M2699" s="3">
        <v>74.8</v>
      </c>
      <c r="N2699">
        <v>1</v>
      </c>
      <c r="O2699">
        <v>7.4800000000000005E-2</v>
      </c>
      <c r="P2699" s="2" t="s">
        <v>1047</v>
      </c>
      <c r="Q2699" t="s">
        <v>8188</v>
      </c>
      <c r="R2699" t="s">
        <v>1044</v>
      </c>
      <c r="S2699" t="s">
        <v>2155</v>
      </c>
      <c r="T2699" t="s">
        <v>1685</v>
      </c>
      <c r="U2699">
        <v>13.45054086805612</v>
      </c>
      <c r="V2699" t="s">
        <v>1047</v>
      </c>
      <c r="W2699" t="s">
        <v>1047</v>
      </c>
    </row>
    <row r="2700" spans="1:23" x14ac:dyDescent="0.3">
      <c r="A2700" t="s">
        <v>1036</v>
      </c>
      <c r="B2700" t="s">
        <v>677</v>
      </c>
      <c r="C2700" t="s">
        <v>677</v>
      </c>
      <c r="D2700">
        <v>56158</v>
      </c>
      <c r="E2700" t="s">
        <v>10036</v>
      </c>
      <c r="F2700" t="s">
        <v>9324</v>
      </c>
      <c r="G2700" s="1" t="s">
        <v>7133</v>
      </c>
      <c r="H2700">
        <v>45804.439733402767</v>
      </c>
      <c r="I2700" t="s">
        <v>10037</v>
      </c>
      <c r="J2700">
        <v>70</v>
      </c>
      <c r="K2700" t="s">
        <v>17</v>
      </c>
      <c r="L2700" s="2" t="s">
        <v>18</v>
      </c>
      <c r="M2700" s="3">
        <v>74.8</v>
      </c>
      <c r="N2700">
        <v>1</v>
      </c>
      <c r="O2700">
        <v>7.4800000000000005E-2</v>
      </c>
      <c r="P2700" s="2" t="s">
        <v>1047</v>
      </c>
      <c r="Q2700" t="s">
        <v>8188</v>
      </c>
      <c r="R2700" t="s">
        <v>1044</v>
      </c>
      <c r="S2700" t="s">
        <v>2155</v>
      </c>
      <c r="T2700" t="s">
        <v>1685</v>
      </c>
      <c r="U2700">
        <v>13.53351134258992</v>
      </c>
      <c r="V2700" t="s">
        <v>1047</v>
      </c>
      <c r="W2700" t="s">
        <v>1047</v>
      </c>
    </row>
    <row r="2701" spans="1:23" x14ac:dyDescent="0.3">
      <c r="A2701" t="s">
        <v>1036</v>
      </c>
      <c r="B2701" t="s">
        <v>105</v>
      </c>
      <c r="C2701" t="s">
        <v>105</v>
      </c>
      <c r="D2701">
        <v>57522</v>
      </c>
      <c r="E2701" t="s">
        <v>10038</v>
      </c>
      <c r="F2701" t="s">
        <v>10001</v>
      </c>
      <c r="G2701" s="1" t="s">
        <v>5161</v>
      </c>
      <c r="H2701">
        <v>45804.266843032397</v>
      </c>
      <c r="I2701" t="s">
        <v>10039</v>
      </c>
      <c r="J2701">
        <v>80</v>
      </c>
      <c r="K2701" t="s">
        <v>17</v>
      </c>
      <c r="L2701" s="2" t="s">
        <v>18</v>
      </c>
      <c r="M2701" s="3">
        <v>476.42</v>
      </c>
      <c r="N2701">
        <v>1</v>
      </c>
      <c r="O2701">
        <v>0.47642000000000001</v>
      </c>
      <c r="P2701" s="2" t="s">
        <v>1655</v>
      </c>
      <c r="Q2701" t="s">
        <v>8023</v>
      </c>
      <c r="R2701" t="s">
        <v>1044</v>
      </c>
      <c r="S2701" t="s">
        <v>2155</v>
      </c>
      <c r="T2701" t="s">
        <v>1685</v>
      </c>
      <c r="U2701">
        <v>13.441721446761219</v>
      </c>
      <c r="V2701" t="s">
        <v>1047</v>
      </c>
      <c r="W2701" t="s">
        <v>1047</v>
      </c>
    </row>
    <row r="2702" spans="1:23" x14ac:dyDescent="0.3">
      <c r="A2702" t="s">
        <v>1036</v>
      </c>
      <c r="B2702" t="s">
        <v>351</v>
      </c>
      <c r="C2702" t="s">
        <v>351</v>
      </c>
      <c r="D2702">
        <v>59770</v>
      </c>
      <c r="E2702" t="s">
        <v>10040</v>
      </c>
      <c r="F2702" t="s">
        <v>10041</v>
      </c>
      <c r="G2702" s="1" t="s">
        <v>4191</v>
      </c>
      <c r="H2702">
        <v>45804.258886354168</v>
      </c>
      <c r="I2702" t="s">
        <v>10042</v>
      </c>
      <c r="J2702">
        <v>80</v>
      </c>
      <c r="K2702" t="s">
        <v>17</v>
      </c>
      <c r="L2702" s="2" t="s">
        <v>18</v>
      </c>
      <c r="M2702" s="3">
        <v>77.8</v>
      </c>
      <c r="N2702">
        <v>1</v>
      </c>
      <c r="O2702">
        <v>7.7799999999999994E-2</v>
      </c>
      <c r="P2702" s="2" t="s">
        <v>1246</v>
      </c>
      <c r="Q2702" t="s">
        <v>8023</v>
      </c>
      <c r="R2702" t="s">
        <v>1044</v>
      </c>
      <c r="S2702" t="s">
        <v>2155</v>
      </c>
      <c r="T2702" t="s">
        <v>2163</v>
      </c>
      <c r="U2702">
        <v>14.77297127315251</v>
      </c>
      <c r="V2702" t="s">
        <v>1047</v>
      </c>
      <c r="W2702" t="s">
        <v>1047</v>
      </c>
    </row>
    <row r="2703" spans="1:23" x14ac:dyDescent="0.3">
      <c r="A2703" t="s">
        <v>1036</v>
      </c>
      <c r="B2703" t="s">
        <v>351</v>
      </c>
      <c r="C2703" t="s">
        <v>351</v>
      </c>
      <c r="D2703">
        <v>59770</v>
      </c>
      <c r="E2703" t="s">
        <v>10043</v>
      </c>
      <c r="F2703" t="s">
        <v>1687</v>
      </c>
      <c r="G2703" s="1" t="s">
        <v>3760</v>
      </c>
      <c r="H2703">
        <v>45804.258632962963</v>
      </c>
      <c r="I2703" t="s">
        <v>10044</v>
      </c>
      <c r="J2703">
        <v>80</v>
      </c>
      <c r="K2703" t="s">
        <v>17</v>
      </c>
      <c r="L2703" s="2" t="s">
        <v>18</v>
      </c>
      <c r="M2703" s="3">
        <v>77.8</v>
      </c>
      <c r="N2703">
        <v>1</v>
      </c>
      <c r="O2703">
        <v>7.7799999999999994E-2</v>
      </c>
      <c r="P2703" s="2" t="s">
        <v>1246</v>
      </c>
      <c r="Q2703" t="s">
        <v>8023</v>
      </c>
      <c r="R2703" t="s">
        <v>1044</v>
      </c>
      <c r="S2703" t="s">
        <v>2155</v>
      </c>
      <c r="T2703" t="s">
        <v>1662</v>
      </c>
      <c r="U2703">
        <v>15.445240277775159</v>
      </c>
      <c r="V2703" t="s">
        <v>1047</v>
      </c>
      <c r="W2703" t="s">
        <v>1047</v>
      </c>
    </row>
    <row r="2704" spans="1:23" x14ac:dyDescent="0.3">
      <c r="A2704" t="s">
        <v>1036</v>
      </c>
      <c r="B2704" t="s">
        <v>133</v>
      </c>
      <c r="C2704" t="s">
        <v>133</v>
      </c>
      <c r="D2704">
        <v>60844</v>
      </c>
      <c r="E2704" t="s">
        <v>10045</v>
      </c>
      <c r="F2704" t="s">
        <v>4669</v>
      </c>
      <c r="G2704" s="1" t="s">
        <v>10046</v>
      </c>
      <c r="H2704">
        <v>45804.257820775463</v>
      </c>
      <c r="I2704" t="s">
        <v>10047</v>
      </c>
      <c r="J2704">
        <v>80</v>
      </c>
      <c r="K2704" t="s">
        <v>17</v>
      </c>
      <c r="L2704" s="2" t="s">
        <v>18</v>
      </c>
      <c r="M2704" s="3">
        <v>49.66</v>
      </c>
      <c r="N2704">
        <v>1</v>
      </c>
      <c r="O2704">
        <v>4.9660000000000003E-2</v>
      </c>
      <c r="P2704" s="2" t="s">
        <v>1446</v>
      </c>
      <c r="Q2704" t="s">
        <v>8023</v>
      </c>
      <c r="R2704" t="s">
        <v>1044</v>
      </c>
      <c r="S2704" t="s">
        <v>2155</v>
      </c>
      <c r="T2704" t="s">
        <v>1662</v>
      </c>
      <c r="U2704">
        <v>15.05113872684888</v>
      </c>
      <c r="V2704" t="s">
        <v>1047</v>
      </c>
      <c r="W2704" t="s">
        <v>1047</v>
      </c>
    </row>
    <row r="2705" spans="1:23" x14ac:dyDescent="0.3">
      <c r="A2705" t="s">
        <v>1036</v>
      </c>
      <c r="B2705" t="s">
        <v>105</v>
      </c>
      <c r="C2705" t="s">
        <v>105</v>
      </c>
      <c r="D2705">
        <v>57522</v>
      </c>
      <c r="E2705" t="s">
        <v>10048</v>
      </c>
      <c r="F2705" t="s">
        <v>10049</v>
      </c>
      <c r="G2705" s="1" t="s">
        <v>9433</v>
      </c>
      <c r="H2705">
        <v>45804.23089230324</v>
      </c>
      <c r="I2705" t="s">
        <v>10050</v>
      </c>
      <c r="J2705">
        <v>80</v>
      </c>
      <c r="K2705" t="s">
        <v>17</v>
      </c>
      <c r="L2705" s="2" t="s">
        <v>18</v>
      </c>
      <c r="M2705" s="3">
        <v>476.42</v>
      </c>
      <c r="N2705">
        <v>1</v>
      </c>
      <c r="O2705">
        <v>0.47642000000000001</v>
      </c>
      <c r="P2705" s="2" t="s">
        <v>1655</v>
      </c>
      <c r="Q2705" t="s">
        <v>8023</v>
      </c>
      <c r="R2705" t="s">
        <v>1044</v>
      </c>
      <c r="S2705" t="s">
        <v>2155</v>
      </c>
      <c r="T2705" t="s">
        <v>1685</v>
      </c>
      <c r="U2705">
        <v>13.44971369212726</v>
      </c>
      <c r="V2705" t="s">
        <v>1047</v>
      </c>
      <c r="W2705" t="s">
        <v>1047</v>
      </c>
    </row>
    <row r="2706" spans="1:23" x14ac:dyDescent="0.3">
      <c r="A2706" t="s">
        <v>1036</v>
      </c>
      <c r="B2706" t="s">
        <v>172</v>
      </c>
      <c r="C2706" t="s">
        <v>172</v>
      </c>
      <c r="D2706">
        <v>56164</v>
      </c>
      <c r="E2706" t="s">
        <v>10051</v>
      </c>
      <c r="F2706" t="s">
        <v>9324</v>
      </c>
      <c r="G2706" s="1" t="s">
        <v>10052</v>
      </c>
      <c r="H2706">
        <v>45804.16004923611</v>
      </c>
      <c r="I2706" t="s">
        <v>10053</v>
      </c>
      <c r="J2706">
        <v>70</v>
      </c>
      <c r="K2706" t="s">
        <v>17</v>
      </c>
      <c r="L2706" s="2" t="s">
        <v>18</v>
      </c>
      <c r="M2706" s="3">
        <v>54.7</v>
      </c>
      <c r="N2706">
        <v>1</v>
      </c>
      <c r="O2706">
        <v>5.4700000000000013E-2</v>
      </c>
      <c r="P2706" s="2" t="s">
        <v>1752</v>
      </c>
      <c r="Q2706" t="s">
        <v>8023</v>
      </c>
      <c r="R2706" t="s">
        <v>1044</v>
      </c>
      <c r="S2706" t="s">
        <v>2155</v>
      </c>
      <c r="T2706" t="s">
        <v>1685</v>
      </c>
      <c r="U2706">
        <v>13.4646000578723</v>
      </c>
      <c r="V2706" t="s">
        <v>1047</v>
      </c>
      <c r="W2706" t="s">
        <v>1047</v>
      </c>
    </row>
    <row r="2707" spans="1:23" x14ac:dyDescent="0.3">
      <c r="A2707" t="s">
        <v>1036</v>
      </c>
      <c r="B2707" t="s">
        <v>172</v>
      </c>
      <c r="C2707" t="s">
        <v>172</v>
      </c>
      <c r="D2707">
        <v>60348</v>
      </c>
      <c r="E2707" t="s">
        <v>10054</v>
      </c>
      <c r="F2707" t="s">
        <v>1725</v>
      </c>
      <c r="G2707" s="1" t="s">
        <v>10055</v>
      </c>
      <c r="H2707">
        <v>45804.159738182869</v>
      </c>
      <c r="I2707" t="s">
        <v>10056</v>
      </c>
      <c r="J2707">
        <v>80</v>
      </c>
      <c r="K2707" t="s">
        <v>17</v>
      </c>
      <c r="L2707" s="2" t="s">
        <v>18</v>
      </c>
      <c r="M2707" s="3">
        <v>54.7</v>
      </c>
      <c r="N2707">
        <v>1</v>
      </c>
      <c r="O2707">
        <v>5.4700000000000013E-2</v>
      </c>
      <c r="P2707" s="2" t="s">
        <v>1752</v>
      </c>
      <c r="Q2707" t="s">
        <v>8023</v>
      </c>
      <c r="R2707" t="s">
        <v>1044</v>
      </c>
      <c r="S2707" t="s">
        <v>2155</v>
      </c>
      <c r="T2707" t="s">
        <v>1662</v>
      </c>
      <c r="U2707">
        <v>15.779370555552299</v>
      </c>
      <c r="V2707" t="s">
        <v>1047</v>
      </c>
      <c r="W2707" t="s">
        <v>1047</v>
      </c>
    </row>
    <row r="2708" spans="1:23" x14ac:dyDescent="0.3">
      <c r="A2708" t="s">
        <v>1036</v>
      </c>
      <c r="B2708" t="s">
        <v>172</v>
      </c>
      <c r="C2708" t="s">
        <v>172</v>
      </c>
      <c r="D2708">
        <v>60348</v>
      </c>
      <c r="E2708" t="s">
        <v>10057</v>
      </c>
      <c r="F2708" t="s">
        <v>2176</v>
      </c>
      <c r="G2708" s="1" t="s">
        <v>10058</v>
      </c>
      <c r="H2708">
        <v>45804.147673715277</v>
      </c>
      <c r="I2708" t="s">
        <v>10059</v>
      </c>
      <c r="J2708">
        <v>80</v>
      </c>
      <c r="K2708" t="s">
        <v>17</v>
      </c>
      <c r="L2708" s="2" t="s">
        <v>18</v>
      </c>
      <c r="M2708" s="3">
        <v>54.7</v>
      </c>
      <c r="N2708">
        <v>1</v>
      </c>
      <c r="O2708">
        <v>5.4700000000000013E-2</v>
      </c>
      <c r="P2708" s="2" t="s">
        <v>1752</v>
      </c>
      <c r="Q2708" t="s">
        <v>8023</v>
      </c>
      <c r="R2708" t="s">
        <v>1044</v>
      </c>
      <c r="S2708" t="s">
        <v>2155</v>
      </c>
      <c r="T2708" t="s">
        <v>1594</v>
      </c>
      <c r="U2708">
        <v>16.11740798610845</v>
      </c>
      <c r="V2708" t="s">
        <v>1047</v>
      </c>
      <c r="W2708" t="s">
        <v>1047</v>
      </c>
    </row>
    <row r="2709" spans="1:23" x14ac:dyDescent="0.3">
      <c r="A2709" t="s">
        <v>1036</v>
      </c>
      <c r="B2709" t="s">
        <v>172</v>
      </c>
      <c r="C2709" t="s">
        <v>172</v>
      </c>
      <c r="D2709">
        <v>60348</v>
      </c>
      <c r="E2709" t="s">
        <v>10060</v>
      </c>
      <c r="F2709" t="s">
        <v>2148</v>
      </c>
      <c r="G2709" s="1" t="s">
        <v>10061</v>
      </c>
      <c r="H2709">
        <v>45804.147354907407</v>
      </c>
      <c r="I2709" t="s">
        <v>1128</v>
      </c>
      <c r="J2709">
        <v>80</v>
      </c>
      <c r="K2709" t="s">
        <v>17</v>
      </c>
      <c r="L2709" s="2" t="s">
        <v>18</v>
      </c>
      <c r="M2709" s="3">
        <v>54.7</v>
      </c>
      <c r="N2709">
        <v>1</v>
      </c>
      <c r="O2709">
        <v>5.4700000000000013E-2</v>
      </c>
      <c r="P2709" s="2" t="s">
        <v>1752</v>
      </c>
      <c r="Q2709" t="s">
        <v>8023</v>
      </c>
      <c r="R2709" t="s">
        <v>1044</v>
      </c>
      <c r="S2709" t="s">
        <v>1047</v>
      </c>
      <c r="T2709" t="s">
        <v>1662</v>
      </c>
      <c r="U2709">
        <v>15.2775509259227</v>
      </c>
      <c r="V2709" t="s">
        <v>1047</v>
      </c>
      <c r="W2709" t="s">
        <v>1047</v>
      </c>
    </row>
    <row r="2710" spans="1:23" x14ac:dyDescent="0.3">
      <c r="A2710" t="s">
        <v>1036</v>
      </c>
      <c r="B2710" t="s">
        <v>172</v>
      </c>
      <c r="C2710" t="s">
        <v>172</v>
      </c>
      <c r="D2710">
        <v>60348</v>
      </c>
      <c r="E2710" t="s">
        <v>10062</v>
      </c>
      <c r="F2710" t="s">
        <v>2148</v>
      </c>
      <c r="G2710" s="1" t="s">
        <v>10063</v>
      </c>
      <c r="H2710">
        <v>45804.024889444438</v>
      </c>
      <c r="I2710" t="s">
        <v>10064</v>
      </c>
      <c r="J2710">
        <v>80</v>
      </c>
      <c r="K2710" t="s">
        <v>17</v>
      </c>
      <c r="L2710" s="2" t="s">
        <v>18</v>
      </c>
      <c r="M2710" s="3">
        <v>54.7</v>
      </c>
      <c r="N2710">
        <v>1</v>
      </c>
      <c r="O2710">
        <v>5.4700000000000013E-2</v>
      </c>
      <c r="P2710" s="2" t="s">
        <v>1752</v>
      </c>
      <c r="Q2710" t="s">
        <v>8023</v>
      </c>
      <c r="R2710" t="s">
        <v>1044</v>
      </c>
      <c r="S2710" t="s">
        <v>2155</v>
      </c>
      <c r="T2710" t="s">
        <v>1662</v>
      </c>
      <c r="U2710">
        <v>15.314322129634091</v>
      </c>
      <c r="V2710" t="s">
        <v>1047</v>
      </c>
      <c r="W2710" t="s">
        <v>1047</v>
      </c>
    </row>
    <row r="2711" spans="1:23" x14ac:dyDescent="0.3">
      <c r="A2711" t="s">
        <v>1036</v>
      </c>
      <c r="B2711" t="s">
        <v>172</v>
      </c>
      <c r="C2711" t="s">
        <v>172</v>
      </c>
      <c r="D2711">
        <v>60348</v>
      </c>
      <c r="E2711" t="s">
        <v>10065</v>
      </c>
      <c r="F2711" t="s">
        <v>6661</v>
      </c>
      <c r="G2711" s="1" t="s">
        <v>10066</v>
      </c>
      <c r="H2711">
        <v>45804.016990520831</v>
      </c>
      <c r="I2711" t="s">
        <v>10067</v>
      </c>
      <c r="J2711">
        <v>80</v>
      </c>
      <c r="K2711" t="s">
        <v>17</v>
      </c>
      <c r="L2711" s="2" t="s">
        <v>18</v>
      </c>
      <c r="M2711" s="3">
        <v>54.7</v>
      </c>
      <c r="N2711">
        <v>1</v>
      </c>
      <c r="O2711">
        <v>5.4700000000000013E-2</v>
      </c>
      <c r="P2711" s="2" t="s">
        <v>1752</v>
      </c>
      <c r="Q2711" t="s">
        <v>8023</v>
      </c>
      <c r="R2711" t="s">
        <v>1044</v>
      </c>
      <c r="S2711" t="s">
        <v>2155</v>
      </c>
      <c r="T2711" t="s">
        <v>1662</v>
      </c>
      <c r="U2711">
        <v>15.19667578703957</v>
      </c>
      <c r="V2711" t="s">
        <v>1047</v>
      </c>
      <c r="W2711" t="s">
        <v>1047</v>
      </c>
    </row>
    <row r="2712" spans="1:23" x14ac:dyDescent="0.3">
      <c r="A2712" t="s">
        <v>1036</v>
      </c>
      <c r="B2712" t="s">
        <v>172</v>
      </c>
      <c r="C2712" t="s">
        <v>172</v>
      </c>
      <c r="D2712">
        <v>60348</v>
      </c>
      <c r="E2712" t="s">
        <v>10068</v>
      </c>
      <c r="F2712" t="s">
        <v>1591</v>
      </c>
      <c r="G2712" s="1" t="s">
        <v>10069</v>
      </c>
      <c r="H2712">
        <v>45804.016718981482</v>
      </c>
      <c r="I2712" t="s">
        <v>10070</v>
      </c>
      <c r="J2712">
        <v>80</v>
      </c>
      <c r="K2712" t="s">
        <v>17</v>
      </c>
      <c r="L2712" s="2" t="s">
        <v>18</v>
      </c>
      <c r="M2712" s="3">
        <v>54.7</v>
      </c>
      <c r="N2712">
        <v>1</v>
      </c>
      <c r="O2712">
        <v>5.4700000000000013E-2</v>
      </c>
      <c r="P2712" s="2" t="s">
        <v>1752</v>
      </c>
      <c r="Q2712" t="s">
        <v>8023</v>
      </c>
      <c r="R2712" t="s">
        <v>1044</v>
      </c>
      <c r="S2712" t="s">
        <v>2155</v>
      </c>
      <c r="T2712" t="s">
        <v>1594</v>
      </c>
      <c r="U2712">
        <v>16.037940706017249</v>
      </c>
      <c r="V2712" t="s">
        <v>1047</v>
      </c>
      <c r="W2712" t="s">
        <v>1047</v>
      </c>
    </row>
    <row r="2713" spans="1:23" x14ac:dyDescent="0.3">
      <c r="A2713" t="s">
        <v>1036</v>
      </c>
      <c r="B2713" t="s">
        <v>712</v>
      </c>
      <c r="C2713" t="s">
        <v>712</v>
      </c>
      <c r="D2713">
        <v>52059</v>
      </c>
      <c r="E2713" t="s">
        <v>10071</v>
      </c>
      <c r="F2713" t="s">
        <v>4491</v>
      </c>
      <c r="G2713" s="1" t="s">
        <v>1320</v>
      </c>
      <c r="H2713">
        <v>45803.935767777773</v>
      </c>
      <c r="I2713" t="s">
        <v>10072</v>
      </c>
      <c r="J2713">
        <v>70</v>
      </c>
      <c r="K2713" t="s">
        <v>17</v>
      </c>
      <c r="L2713" s="2" t="s">
        <v>18</v>
      </c>
      <c r="M2713" s="3">
        <v>107.2</v>
      </c>
      <c r="N2713">
        <v>1</v>
      </c>
      <c r="O2713">
        <v>0.1072</v>
      </c>
      <c r="P2713" s="2" t="s">
        <v>2092</v>
      </c>
      <c r="Q2713" t="s">
        <v>8755</v>
      </c>
      <c r="R2713" t="s">
        <v>1044</v>
      </c>
      <c r="S2713" t="s">
        <v>1373</v>
      </c>
      <c r="T2713" t="s">
        <v>1475</v>
      </c>
      <c r="U2713">
        <v>22.832341817127599</v>
      </c>
      <c r="V2713" t="s">
        <v>1047</v>
      </c>
      <c r="W2713" t="s">
        <v>1047</v>
      </c>
    </row>
    <row r="2714" spans="1:23" x14ac:dyDescent="0.3">
      <c r="A2714" t="s">
        <v>1036</v>
      </c>
      <c r="B2714" t="s">
        <v>677</v>
      </c>
      <c r="C2714" t="s">
        <v>677</v>
      </c>
      <c r="D2714">
        <v>57262</v>
      </c>
      <c r="E2714" t="s">
        <v>10073</v>
      </c>
      <c r="F2714" t="s">
        <v>4011</v>
      </c>
      <c r="G2714" s="1" t="s">
        <v>5450</v>
      </c>
      <c r="H2714">
        <v>45803.79088912037</v>
      </c>
      <c r="I2714" t="s">
        <v>10074</v>
      </c>
      <c r="J2714">
        <v>70</v>
      </c>
      <c r="K2714" t="s">
        <v>17</v>
      </c>
      <c r="L2714" s="2" t="s">
        <v>18</v>
      </c>
      <c r="M2714" s="3">
        <v>74.8</v>
      </c>
      <c r="N2714">
        <v>1</v>
      </c>
      <c r="O2714">
        <v>7.4800000000000005E-2</v>
      </c>
      <c r="P2714" s="2" t="s">
        <v>1047</v>
      </c>
      <c r="Q2714" t="s">
        <v>8988</v>
      </c>
      <c r="R2714" t="s">
        <v>1044</v>
      </c>
      <c r="S2714" t="s">
        <v>1373</v>
      </c>
      <c r="T2714" t="s">
        <v>1662</v>
      </c>
      <c r="U2714">
        <v>15.514825219906919</v>
      </c>
      <c r="V2714" t="s">
        <v>1047</v>
      </c>
      <c r="W2714" t="s">
        <v>1047</v>
      </c>
    </row>
    <row r="2715" spans="1:23" x14ac:dyDescent="0.3">
      <c r="A2715" t="s">
        <v>1036</v>
      </c>
      <c r="B2715" t="s">
        <v>677</v>
      </c>
      <c r="C2715" t="s">
        <v>677</v>
      </c>
      <c r="D2715">
        <v>57262</v>
      </c>
      <c r="E2715" t="s">
        <v>10075</v>
      </c>
      <c r="F2715" t="s">
        <v>9926</v>
      </c>
      <c r="G2715" s="1" t="s">
        <v>1675</v>
      </c>
      <c r="H2715">
        <v>45803.775423761574</v>
      </c>
      <c r="I2715" t="s">
        <v>10076</v>
      </c>
      <c r="J2715">
        <v>70</v>
      </c>
      <c r="K2715" t="s">
        <v>17</v>
      </c>
      <c r="L2715" s="2" t="s">
        <v>18</v>
      </c>
      <c r="M2715" s="3">
        <v>74.8</v>
      </c>
      <c r="N2715">
        <v>1</v>
      </c>
      <c r="O2715">
        <v>7.4800000000000005E-2</v>
      </c>
      <c r="P2715" s="2" t="s">
        <v>1047</v>
      </c>
      <c r="Q2715" t="s">
        <v>8188</v>
      </c>
      <c r="R2715" t="s">
        <v>1044</v>
      </c>
      <c r="S2715" t="s">
        <v>1373</v>
      </c>
      <c r="T2715" t="s">
        <v>1662</v>
      </c>
      <c r="U2715">
        <v>15.460864270833561</v>
      </c>
      <c r="V2715" t="s">
        <v>1047</v>
      </c>
      <c r="W2715" t="s">
        <v>1047</v>
      </c>
    </row>
    <row r="2716" spans="1:23" x14ac:dyDescent="0.3">
      <c r="A2716" t="s">
        <v>1036</v>
      </c>
      <c r="B2716" t="s">
        <v>351</v>
      </c>
      <c r="C2716" t="s">
        <v>351</v>
      </c>
      <c r="D2716">
        <v>59770</v>
      </c>
      <c r="E2716" t="s">
        <v>10077</v>
      </c>
      <c r="F2716" t="s">
        <v>10041</v>
      </c>
      <c r="G2716" s="1" t="s">
        <v>1262</v>
      </c>
      <c r="H2716">
        <v>45803.770053472217</v>
      </c>
      <c r="I2716" t="s">
        <v>10078</v>
      </c>
      <c r="J2716">
        <v>80</v>
      </c>
      <c r="K2716" t="s">
        <v>17</v>
      </c>
      <c r="L2716" s="2" t="s">
        <v>18</v>
      </c>
      <c r="M2716" s="3">
        <v>77.8</v>
      </c>
      <c r="N2716">
        <v>1</v>
      </c>
      <c r="O2716">
        <v>7.7799999999999994E-2</v>
      </c>
      <c r="P2716" s="2" t="s">
        <v>1246</v>
      </c>
      <c r="Q2716" t="s">
        <v>8188</v>
      </c>
      <c r="R2716" t="s">
        <v>1044</v>
      </c>
      <c r="S2716" t="s">
        <v>1373</v>
      </c>
      <c r="T2716" t="s">
        <v>2163</v>
      </c>
      <c r="U2716">
        <v>14.772458263891171</v>
      </c>
      <c r="V2716" t="s">
        <v>1047</v>
      </c>
      <c r="W2716" t="s">
        <v>1047</v>
      </c>
    </row>
    <row r="2717" spans="1:23" x14ac:dyDescent="0.3">
      <c r="A2717" t="s">
        <v>1036</v>
      </c>
      <c r="B2717" t="s">
        <v>572</v>
      </c>
      <c r="C2717" t="s">
        <v>572</v>
      </c>
      <c r="D2717">
        <v>52991</v>
      </c>
      <c r="E2717" t="s">
        <v>10079</v>
      </c>
      <c r="F2717" t="s">
        <v>1591</v>
      </c>
      <c r="G2717" s="1" t="s">
        <v>8052</v>
      </c>
      <c r="H2717">
        <v>45803.75971716435</v>
      </c>
      <c r="I2717" t="s">
        <v>10080</v>
      </c>
      <c r="J2717">
        <v>80</v>
      </c>
      <c r="K2717" t="s">
        <v>17</v>
      </c>
      <c r="L2717" s="2" t="s">
        <v>18</v>
      </c>
      <c r="M2717" s="3">
        <v>72.599999999999994</v>
      </c>
      <c r="N2717">
        <v>1</v>
      </c>
      <c r="O2717">
        <v>7.2599999999999998E-2</v>
      </c>
      <c r="P2717" s="2" t="s">
        <v>1802</v>
      </c>
      <c r="Q2717" t="s">
        <v>8188</v>
      </c>
      <c r="R2717" t="s">
        <v>1044</v>
      </c>
      <c r="S2717" t="s">
        <v>1373</v>
      </c>
      <c r="T2717" t="s">
        <v>1594</v>
      </c>
      <c r="U2717">
        <v>16.013116145833919</v>
      </c>
      <c r="V2717" t="s">
        <v>1047</v>
      </c>
      <c r="W2717" t="s">
        <v>1047</v>
      </c>
    </row>
    <row r="2718" spans="1:23" x14ac:dyDescent="0.3">
      <c r="A2718" t="s">
        <v>1036</v>
      </c>
      <c r="B2718" t="s">
        <v>572</v>
      </c>
      <c r="C2718" t="s">
        <v>572</v>
      </c>
      <c r="D2718">
        <v>52991</v>
      </c>
      <c r="E2718" t="s">
        <v>10081</v>
      </c>
      <c r="F2718" t="s">
        <v>2148</v>
      </c>
      <c r="G2718" s="1" t="s">
        <v>5415</v>
      </c>
      <c r="H2718">
        <v>45803.749754097233</v>
      </c>
      <c r="I2718" t="s">
        <v>10082</v>
      </c>
      <c r="J2718">
        <v>80</v>
      </c>
      <c r="K2718" t="s">
        <v>17</v>
      </c>
      <c r="L2718" s="2" t="s">
        <v>18</v>
      </c>
      <c r="M2718" s="3">
        <v>72.599999999999994</v>
      </c>
      <c r="N2718">
        <v>1</v>
      </c>
      <c r="O2718">
        <v>7.2599999999999998E-2</v>
      </c>
      <c r="P2718" s="2" t="s">
        <v>1802</v>
      </c>
      <c r="Q2718" t="s">
        <v>8188</v>
      </c>
      <c r="R2718" t="s">
        <v>1044</v>
      </c>
      <c r="S2718" t="s">
        <v>1373</v>
      </c>
      <c r="T2718" t="s">
        <v>1662</v>
      </c>
      <c r="U2718">
        <v>15.33337831018434</v>
      </c>
      <c r="V2718" t="s">
        <v>1047</v>
      </c>
      <c r="W2718" t="s">
        <v>1047</v>
      </c>
    </row>
    <row r="2719" spans="1:23" x14ac:dyDescent="0.3">
      <c r="A2719" t="s">
        <v>1036</v>
      </c>
      <c r="B2719" t="s">
        <v>572</v>
      </c>
      <c r="C2719" t="s">
        <v>572</v>
      </c>
      <c r="D2719">
        <v>52991</v>
      </c>
      <c r="E2719" t="s">
        <v>10083</v>
      </c>
      <c r="F2719" t="s">
        <v>2823</v>
      </c>
      <c r="G2719" s="1" t="s">
        <v>3541</v>
      </c>
      <c r="H2719">
        <v>45803.745289618048</v>
      </c>
      <c r="I2719" t="s">
        <v>10084</v>
      </c>
      <c r="J2719">
        <v>80</v>
      </c>
      <c r="K2719" t="s">
        <v>17</v>
      </c>
      <c r="L2719" s="2" t="s">
        <v>18</v>
      </c>
      <c r="M2719" s="3">
        <v>72.599999999999994</v>
      </c>
      <c r="N2719">
        <v>1</v>
      </c>
      <c r="O2719">
        <v>7.2599999999999998E-2</v>
      </c>
      <c r="P2719" s="2" t="s">
        <v>1802</v>
      </c>
      <c r="Q2719" t="s">
        <v>8188</v>
      </c>
      <c r="R2719" t="s">
        <v>1044</v>
      </c>
      <c r="S2719" t="s">
        <v>1373</v>
      </c>
      <c r="T2719" t="s">
        <v>1662</v>
      </c>
      <c r="U2719">
        <v>15.59046951388882</v>
      </c>
      <c r="V2719" t="s">
        <v>1047</v>
      </c>
      <c r="W2719" t="s">
        <v>1047</v>
      </c>
    </row>
    <row r="2720" spans="1:23" x14ac:dyDescent="0.3">
      <c r="A2720" t="s">
        <v>1036</v>
      </c>
      <c r="B2720" t="s">
        <v>572</v>
      </c>
      <c r="C2720" t="s">
        <v>572</v>
      </c>
      <c r="D2720">
        <v>52991</v>
      </c>
      <c r="E2720" t="s">
        <v>10085</v>
      </c>
      <c r="F2720" t="s">
        <v>2165</v>
      </c>
      <c r="G2720" s="1" t="s">
        <v>3338</v>
      </c>
      <c r="H2720">
        <v>45803.740971099527</v>
      </c>
      <c r="I2720" t="s">
        <v>10086</v>
      </c>
      <c r="J2720">
        <v>80</v>
      </c>
      <c r="K2720" t="s">
        <v>17</v>
      </c>
      <c r="L2720" s="2" t="s">
        <v>18</v>
      </c>
      <c r="M2720" s="3">
        <v>72.599999999999994</v>
      </c>
      <c r="N2720">
        <v>1</v>
      </c>
      <c r="O2720">
        <v>7.2599999999999998E-2</v>
      </c>
      <c r="P2720" s="2" t="s">
        <v>1802</v>
      </c>
      <c r="Q2720" t="s">
        <v>8188</v>
      </c>
      <c r="R2720" t="s">
        <v>1044</v>
      </c>
      <c r="S2720" t="s">
        <v>1373</v>
      </c>
      <c r="T2720" t="s">
        <v>1662</v>
      </c>
      <c r="U2720">
        <v>15.386548726848559</v>
      </c>
      <c r="V2720" t="s">
        <v>1047</v>
      </c>
      <c r="W2720" t="s">
        <v>1047</v>
      </c>
    </row>
    <row r="2721" spans="1:23" x14ac:dyDescent="0.3">
      <c r="A2721" t="s">
        <v>1036</v>
      </c>
      <c r="B2721" t="s">
        <v>677</v>
      </c>
      <c r="C2721" t="s">
        <v>677</v>
      </c>
      <c r="D2721">
        <v>57262</v>
      </c>
      <c r="E2721" t="s">
        <v>10087</v>
      </c>
      <c r="F2721" t="s">
        <v>9926</v>
      </c>
      <c r="G2721" s="1" t="s">
        <v>7054</v>
      </c>
      <c r="H2721">
        <v>45803.727324085638</v>
      </c>
      <c r="I2721" t="s">
        <v>10088</v>
      </c>
      <c r="J2721">
        <v>70</v>
      </c>
      <c r="K2721" t="s">
        <v>17</v>
      </c>
      <c r="L2721" s="2" t="s">
        <v>18</v>
      </c>
      <c r="M2721" s="3">
        <v>74.8</v>
      </c>
      <c r="N2721">
        <v>1</v>
      </c>
      <c r="O2721">
        <v>7.4800000000000005E-2</v>
      </c>
      <c r="P2721" s="2" t="s">
        <v>1047</v>
      </c>
      <c r="Q2721" t="s">
        <v>8188</v>
      </c>
      <c r="R2721" t="s">
        <v>1044</v>
      </c>
      <c r="S2721" t="s">
        <v>1373</v>
      </c>
      <c r="T2721" t="s">
        <v>1662</v>
      </c>
      <c r="U2721">
        <v>15.302687268514999</v>
      </c>
      <c r="V2721" t="s">
        <v>1047</v>
      </c>
      <c r="W2721" t="s">
        <v>1047</v>
      </c>
    </row>
    <row r="2722" spans="1:23" x14ac:dyDescent="0.3">
      <c r="A2722" t="s">
        <v>1036</v>
      </c>
      <c r="B2722" t="s">
        <v>677</v>
      </c>
      <c r="C2722" t="s">
        <v>677</v>
      </c>
      <c r="D2722">
        <v>57262</v>
      </c>
      <c r="E2722" t="s">
        <v>10089</v>
      </c>
      <c r="F2722" t="s">
        <v>2165</v>
      </c>
      <c r="G2722" s="1" t="s">
        <v>3083</v>
      </c>
      <c r="H2722">
        <v>45803.724817685194</v>
      </c>
      <c r="I2722" t="s">
        <v>10090</v>
      </c>
      <c r="J2722">
        <v>70</v>
      </c>
      <c r="K2722" t="s">
        <v>17</v>
      </c>
      <c r="L2722" s="2" t="s">
        <v>18</v>
      </c>
      <c r="M2722" s="3">
        <v>74.8</v>
      </c>
      <c r="N2722">
        <v>1</v>
      </c>
      <c r="O2722">
        <v>7.4800000000000005E-2</v>
      </c>
      <c r="P2722" s="2" t="s">
        <v>1047</v>
      </c>
      <c r="Q2722" t="s">
        <v>8188</v>
      </c>
      <c r="R2722" t="s">
        <v>1044</v>
      </c>
      <c r="S2722" t="s">
        <v>1373</v>
      </c>
      <c r="T2722" t="s">
        <v>1662</v>
      </c>
      <c r="U2722">
        <v>15.404199861113741</v>
      </c>
      <c r="V2722" t="s">
        <v>1047</v>
      </c>
      <c r="W2722" t="s">
        <v>1047</v>
      </c>
    </row>
    <row r="2723" spans="1:23" x14ac:dyDescent="0.3">
      <c r="A2723" t="s">
        <v>1036</v>
      </c>
      <c r="B2723" t="s">
        <v>133</v>
      </c>
      <c r="C2723" t="s">
        <v>133</v>
      </c>
      <c r="D2723">
        <v>60841</v>
      </c>
      <c r="E2723" t="s">
        <v>10091</v>
      </c>
      <c r="F2723" t="s">
        <v>2165</v>
      </c>
      <c r="G2723" s="1" t="s">
        <v>10092</v>
      </c>
      <c r="H2723">
        <v>45803.695334490738</v>
      </c>
      <c r="I2723" t="s">
        <v>10093</v>
      </c>
      <c r="J2723">
        <v>80</v>
      </c>
      <c r="K2723" t="s">
        <v>17</v>
      </c>
      <c r="L2723" s="2" t="s">
        <v>18</v>
      </c>
      <c r="M2723" s="3">
        <v>49.66</v>
      </c>
      <c r="N2723">
        <v>1</v>
      </c>
      <c r="O2723">
        <v>4.9660000000000003E-2</v>
      </c>
      <c r="P2723" s="2" t="s">
        <v>1446</v>
      </c>
      <c r="Q2723" t="s">
        <v>8188</v>
      </c>
      <c r="R2723" t="s">
        <v>1044</v>
      </c>
      <c r="S2723" t="s">
        <v>1373</v>
      </c>
      <c r="T2723" t="s">
        <v>1662</v>
      </c>
      <c r="U2723">
        <v>15.4205608912016</v>
      </c>
      <c r="V2723" t="s">
        <v>1047</v>
      </c>
      <c r="W2723" t="s">
        <v>1047</v>
      </c>
    </row>
    <row r="2724" spans="1:23" x14ac:dyDescent="0.3">
      <c r="A2724" t="s">
        <v>1036</v>
      </c>
      <c r="B2724" t="s">
        <v>133</v>
      </c>
      <c r="C2724" t="s">
        <v>133</v>
      </c>
      <c r="D2724">
        <v>60844</v>
      </c>
      <c r="E2724" t="s">
        <v>10094</v>
      </c>
      <c r="F2724" t="s">
        <v>9926</v>
      </c>
      <c r="G2724" s="1" t="s">
        <v>10095</v>
      </c>
      <c r="H2724">
        <v>45803.678933495372</v>
      </c>
      <c r="I2724" t="s">
        <v>10096</v>
      </c>
      <c r="J2724">
        <v>80</v>
      </c>
      <c r="K2724" t="s">
        <v>17</v>
      </c>
      <c r="L2724" s="2" t="s">
        <v>18</v>
      </c>
      <c r="M2724" s="3">
        <v>49.66</v>
      </c>
      <c r="N2724">
        <v>1</v>
      </c>
      <c r="O2724">
        <v>4.9660000000000003E-2</v>
      </c>
      <c r="P2724" s="2" t="s">
        <v>1446</v>
      </c>
      <c r="Q2724" t="s">
        <v>8188</v>
      </c>
      <c r="R2724" t="s">
        <v>1044</v>
      </c>
      <c r="S2724" t="s">
        <v>1373</v>
      </c>
      <c r="T2724" t="s">
        <v>1662</v>
      </c>
      <c r="U2724">
        <v>15.326007106479659</v>
      </c>
      <c r="V2724" t="s">
        <v>1047</v>
      </c>
      <c r="W2724" t="s">
        <v>1047</v>
      </c>
    </row>
    <row r="2725" spans="1:23" x14ac:dyDescent="0.3">
      <c r="A2725" t="s">
        <v>1036</v>
      </c>
      <c r="B2725" t="s">
        <v>220</v>
      </c>
      <c r="C2725" t="s">
        <v>220</v>
      </c>
      <c r="D2725">
        <v>59888</v>
      </c>
      <c r="E2725" t="s">
        <v>10097</v>
      </c>
      <c r="F2725" t="s">
        <v>6173</v>
      </c>
      <c r="G2725" s="1" t="s">
        <v>10098</v>
      </c>
      <c r="H2725">
        <v>45803.635176354168</v>
      </c>
      <c r="I2725" t="s">
        <v>10099</v>
      </c>
      <c r="J2725">
        <v>80</v>
      </c>
      <c r="K2725" t="s">
        <v>17</v>
      </c>
      <c r="L2725" s="2" t="s">
        <v>18</v>
      </c>
      <c r="M2725" s="3">
        <v>85.3</v>
      </c>
      <c r="N2725">
        <v>1</v>
      </c>
      <c r="O2725">
        <v>8.5300000000000001E-2</v>
      </c>
      <c r="P2725" s="2" t="s">
        <v>2350</v>
      </c>
      <c r="Q2725" t="s">
        <v>8496</v>
      </c>
      <c r="R2725" t="s">
        <v>1044</v>
      </c>
      <c r="S2725" t="s">
        <v>1373</v>
      </c>
      <c r="T2725" t="s">
        <v>1355</v>
      </c>
      <c r="U2725">
        <v>23.447294953701199</v>
      </c>
      <c r="V2725" t="s">
        <v>1047</v>
      </c>
      <c r="W2725" t="s">
        <v>1047</v>
      </c>
    </row>
    <row r="2726" spans="1:23" x14ac:dyDescent="0.3">
      <c r="A2726" t="s">
        <v>1036</v>
      </c>
      <c r="B2726" t="s">
        <v>603</v>
      </c>
      <c r="C2726" t="s">
        <v>603</v>
      </c>
      <c r="D2726">
        <v>51340</v>
      </c>
      <c r="E2726" t="s">
        <v>10100</v>
      </c>
      <c r="F2726" t="s">
        <v>2196</v>
      </c>
      <c r="G2726" s="1" t="s">
        <v>4110</v>
      </c>
      <c r="H2726">
        <v>45803.606046099543</v>
      </c>
      <c r="I2726" t="s">
        <v>10101</v>
      </c>
      <c r="J2726">
        <v>70</v>
      </c>
      <c r="K2726" t="s">
        <v>17</v>
      </c>
      <c r="L2726" s="2" t="s">
        <v>18</v>
      </c>
      <c r="M2726" s="3">
        <v>51.5</v>
      </c>
      <c r="N2726">
        <v>1</v>
      </c>
      <c r="O2726">
        <v>5.1499999999999997E-2</v>
      </c>
      <c r="P2726" s="2" t="s">
        <v>2178</v>
      </c>
      <c r="Q2726" t="s">
        <v>8496</v>
      </c>
      <c r="R2726" t="s">
        <v>1044</v>
      </c>
      <c r="S2726" t="s">
        <v>1373</v>
      </c>
      <c r="T2726" t="s">
        <v>1546</v>
      </c>
      <c r="U2726">
        <v>18.448245659717941</v>
      </c>
      <c r="V2726" t="s">
        <v>1047</v>
      </c>
      <c r="W2726" t="s">
        <v>1047</v>
      </c>
    </row>
    <row r="2727" spans="1:23" x14ac:dyDescent="0.3">
      <c r="A2727" t="s">
        <v>1036</v>
      </c>
      <c r="B2727" t="s">
        <v>603</v>
      </c>
      <c r="C2727" t="s">
        <v>603</v>
      </c>
      <c r="D2727">
        <v>53549</v>
      </c>
      <c r="E2727" t="s">
        <v>10102</v>
      </c>
      <c r="F2727" t="s">
        <v>4650</v>
      </c>
      <c r="G2727" s="1" t="s">
        <v>10103</v>
      </c>
      <c r="H2727">
        <v>45803.605818240743</v>
      </c>
      <c r="I2727" t="s">
        <v>10104</v>
      </c>
      <c r="J2727">
        <v>70</v>
      </c>
      <c r="K2727" t="s">
        <v>17</v>
      </c>
      <c r="L2727" s="2" t="s">
        <v>18</v>
      </c>
      <c r="M2727" s="3">
        <v>51.5</v>
      </c>
      <c r="N2727">
        <v>1</v>
      </c>
      <c r="O2727">
        <v>5.1499999999999997E-2</v>
      </c>
      <c r="P2727" s="2" t="s">
        <v>2178</v>
      </c>
      <c r="Q2727" t="s">
        <v>8496</v>
      </c>
      <c r="R2727" t="s">
        <v>1044</v>
      </c>
      <c r="S2727" t="s">
        <v>1373</v>
      </c>
      <c r="T2727" t="s">
        <v>2219</v>
      </c>
      <c r="U2727">
        <v>21.3968048611132</v>
      </c>
      <c r="V2727" t="s">
        <v>1047</v>
      </c>
      <c r="W2727" t="s">
        <v>1047</v>
      </c>
    </row>
    <row r="2728" spans="1:23" x14ac:dyDescent="0.3">
      <c r="A2728" t="s">
        <v>1036</v>
      </c>
      <c r="B2728" t="s">
        <v>603</v>
      </c>
      <c r="C2728" t="s">
        <v>603</v>
      </c>
      <c r="D2728">
        <v>53549</v>
      </c>
      <c r="E2728" t="s">
        <v>10105</v>
      </c>
      <c r="F2728" t="s">
        <v>4543</v>
      </c>
      <c r="G2728" s="1" t="s">
        <v>10106</v>
      </c>
      <c r="H2728">
        <v>45803.605596435184</v>
      </c>
      <c r="I2728" t="s">
        <v>10107</v>
      </c>
      <c r="J2728">
        <v>70</v>
      </c>
      <c r="K2728" t="s">
        <v>17</v>
      </c>
      <c r="L2728" s="2" t="s">
        <v>18</v>
      </c>
      <c r="M2728" s="3">
        <v>51.5</v>
      </c>
      <c r="N2728">
        <v>1</v>
      </c>
      <c r="O2728">
        <v>5.1499999999999997E-2</v>
      </c>
      <c r="P2728" s="2" t="s">
        <v>2178</v>
      </c>
      <c r="Q2728" t="s">
        <v>8496</v>
      </c>
      <c r="R2728" t="s">
        <v>1044</v>
      </c>
      <c r="S2728" t="s">
        <v>1373</v>
      </c>
      <c r="T2728" t="s">
        <v>2219</v>
      </c>
      <c r="U2728">
        <v>21.828732164351091</v>
      </c>
      <c r="V2728" t="s">
        <v>1047</v>
      </c>
      <c r="W2728" t="s">
        <v>1047</v>
      </c>
    </row>
    <row r="2729" spans="1:23" x14ac:dyDescent="0.3">
      <c r="A2729" t="s">
        <v>1036</v>
      </c>
      <c r="B2729" t="s">
        <v>133</v>
      </c>
      <c r="C2729" t="s">
        <v>133</v>
      </c>
      <c r="D2729">
        <v>60844</v>
      </c>
      <c r="E2729" t="s">
        <v>10108</v>
      </c>
      <c r="F2729" t="s">
        <v>4861</v>
      </c>
      <c r="G2729" s="1" t="s">
        <v>10109</v>
      </c>
      <c r="H2729">
        <v>45803.601904537027</v>
      </c>
      <c r="I2729" t="s">
        <v>10110</v>
      </c>
      <c r="J2729">
        <v>80</v>
      </c>
      <c r="K2729" t="s">
        <v>17</v>
      </c>
      <c r="L2729" s="2" t="s">
        <v>18</v>
      </c>
      <c r="M2729" s="3">
        <v>49.66</v>
      </c>
      <c r="N2729">
        <v>1</v>
      </c>
      <c r="O2729">
        <v>4.9660000000000003E-2</v>
      </c>
      <c r="P2729" s="2" t="s">
        <v>1446</v>
      </c>
      <c r="Q2729" t="s">
        <v>8206</v>
      </c>
      <c r="R2729" t="s">
        <v>1044</v>
      </c>
      <c r="S2729" t="s">
        <v>1373</v>
      </c>
      <c r="T2729" t="s">
        <v>2137</v>
      </c>
      <c r="U2729">
        <v>17.072504780095191</v>
      </c>
      <c r="V2729" t="s">
        <v>1047</v>
      </c>
      <c r="W2729" t="s">
        <v>1047</v>
      </c>
    </row>
    <row r="2730" spans="1:23" x14ac:dyDescent="0.3">
      <c r="A2730" t="s">
        <v>1036</v>
      </c>
      <c r="B2730" t="s">
        <v>133</v>
      </c>
      <c r="C2730" t="s">
        <v>133</v>
      </c>
      <c r="D2730">
        <v>60841</v>
      </c>
      <c r="E2730" t="s">
        <v>10111</v>
      </c>
      <c r="F2730" t="s">
        <v>2169</v>
      </c>
      <c r="G2730" s="1" t="s">
        <v>10112</v>
      </c>
      <c r="H2730">
        <v>45803.599189884262</v>
      </c>
      <c r="I2730" t="s">
        <v>10113</v>
      </c>
      <c r="J2730">
        <v>80</v>
      </c>
      <c r="K2730" t="s">
        <v>17</v>
      </c>
      <c r="L2730" s="2" t="s">
        <v>18</v>
      </c>
      <c r="M2730" s="3">
        <v>49.66</v>
      </c>
      <c r="N2730">
        <v>1</v>
      </c>
      <c r="O2730">
        <v>4.9660000000000003E-2</v>
      </c>
      <c r="P2730" s="2" t="s">
        <v>1446</v>
      </c>
      <c r="Q2730" t="s">
        <v>8188</v>
      </c>
      <c r="R2730" t="s">
        <v>1044</v>
      </c>
      <c r="S2730" t="s">
        <v>1373</v>
      </c>
      <c r="T2730" t="s">
        <v>1662</v>
      </c>
      <c r="U2730">
        <v>15.78016796296288</v>
      </c>
      <c r="V2730" t="s">
        <v>1047</v>
      </c>
      <c r="W2730" t="s">
        <v>1047</v>
      </c>
    </row>
    <row r="2731" spans="1:23" x14ac:dyDescent="0.3">
      <c r="A2731" t="s">
        <v>1036</v>
      </c>
      <c r="B2731" t="s">
        <v>133</v>
      </c>
      <c r="C2731" t="s">
        <v>133</v>
      </c>
      <c r="D2731">
        <v>60841</v>
      </c>
      <c r="E2731" t="s">
        <v>10114</v>
      </c>
      <c r="F2731" t="s">
        <v>4011</v>
      </c>
      <c r="G2731" s="1" t="s">
        <v>10115</v>
      </c>
      <c r="H2731">
        <v>45803.588636111112</v>
      </c>
      <c r="I2731" t="s">
        <v>10116</v>
      </c>
      <c r="J2731">
        <v>80</v>
      </c>
      <c r="K2731" t="s">
        <v>17</v>
      </c>
      <c r="L2731" s="2" t="s">
        <v>18</v>
      </c>
      <c r="M2731" s="3">
        <v>49.66</v>
      </c>
      <c r="N2731">
        <v>1</v>
      </c>
      <c r="O2731">
        <v>4.9660000000000003E-2</v>
      </c>
      <c r="P2731" s="2" t="s">
        <v>1446</v>
      </c>
      <c r="Q2731" t="s">
        <v>8188</v>
      </c>
      <c r="R2731" t="s">
        <v>1044</v>
      </c>
      <c r="S2731" t="s">
        <v>1373</v>
      </c>
      <c r="T2731" t="s">
        <v>1662</v>
      </c>
      <c r="U2731">
        <v>15.532704525467119</v>
      </c>
      <c r="V2731" t="s">
        <v>1047</v>
      </c>
      <c r="W2731" t="s">
        <v>1047</v>
      </c>
    </row>
    <row r="2732" spans="1:23" x14ac:dyDescent="0.3">
      <c r="A2732" t="s">
        <v>1036</v>
      </c>
      <c r="B2732" t="s">
        <v>873</v>
      </c>
      <c r="C2732" t="s">
        <v>873</v>
      </c>
      <c r="D2732">
        <v>60294</v>
      </c>
      <c r="E2732" t="s">
        <v>10117</v>
      </c>
      <c r="F2732" t="s">
        <v>4259</v>
      </c>
      <c r="G2732" s="1" t="s">
        <v>6082</v>
      </c>
      <c r="H2732">
        <v>45803.582810636573</v>
      </c>
      <c r="I2732" t="s">
        <v>10118</v>
      </c>
      <c r="J2732">
        <v>80</v>
      </c>
      <c r="K2732" t="s">
        <v>17</v>
      </c>
      <c r="L2732" s="2" t="s">
        <v>18</v>
      </c>
      <c r="M2732" s="3">
        <v>113.8</v>
      </c>
      <c r="N2732">
        <v>1</v>
      </c>
      <c r="O2732">
        <v>0.1138</v>
      </c>
      <c r="P2732" s="2" t="s">
        <v>5770</v>
      </c>
      <c r="Q2732" t="s">
        <v>8188</v>
      </c>
      <c r="R2732" t="s">
        <v>1044</v>
      </c>
      <c r="S2732" t="s">
        <v>1373</v>
      </c>
      <c r="T2732" t="s">
        <v>1662</v>
      </c>
      <c r="U2732">
        <v>15.253209942129621</v>
      </c>
      <c r="V2732" t="s">
        <v>1047</v>
      </c>
      <c r="W2732" t="s">
        <v>1047</v>
      </c>
    </row>
    <row r="2733" spans="1:23" x14ac:dyDescent="0.3">
      <c r="A2733" t="s">
        <v>1036</v>
      </c>
      <c r="B2733" t="s">
        <v>651</v>
      </c>
      <c r="C2733" t="s">
        <v>651</v>
      </c>
      <c r="D2733">
        <v>60191</v>
      </c>
      <c r="E2733" t="s">
        <v>10119</v>
      </c>
      <c r="F2733" t="s">
        <v>3021</v>
      </c>
      <c r="G2733" s="1" t="s">
        <v>10120</v>
      </c>
      <c r="H2733">
        <v>45803.580123449072</v>
      </c>
      <c r="I2733" t="s">
        <v>10121</v>
      </c>
      <c r="J2733">
        <v>80</v>
      </c>
      <c r="K2733" t="s">
        <v>17</v>
      </c>
      <c r="L2733" s="2" t="s">
        <v>18</v>
      </c>
      <c r="M2733" s="3">
        <v>146</v>
      </c>
      <c r="N2733">
        <v>1</v>
      </c>
      <c r="O2733">
        <v>0.14599999999999999</v>
      </c>
      <c r="P2733" s="2" t="s">
        <v>1047</v>
      </c>
      <c r="Q2733" t="s">
        <v>8188</v>
      </c>
      <c r="R2733" t="s">
        <v>1044</v>
      </c>
      <c r="S2733" t="s">
        <v>1373</v>
      </c>
      <c r="T2733" t="s">
        <v>1481</v>
      </c>
      <c r="U2733">
        <v>19.278856956021631</v>
      </c>
      <c r="V2733" t="s">
        <v>1047</v>
      </c>
      <c r="W2733" t="s">
        <v>1047</v>
      </c>
    </row>
    <row r="2734" spans="1:23" x14ac:dyDescent="0.3">
      <c r="A2734" t="s">
        <v>1036</v>
      </c>
      <c r="B2734" t="s">
        <v>873</v>
      </c>
      <c r="C2734" t="s">
        <v>873</v>
      </c>
      <c r="D2734">
        <v>60294</v>
      </c>
      <c r="E2734" t="s">
        <v>10122</v>
      </c>
      <c r="F2734" t="s">
        <v>9926</v>
      </c>
      <c r="G2734" s="1" t="s">
        <v>4061</v>
      </c>
      <c r="H2734">
        <v>45803.573405462957</v>
      </c>
      <c r="I2734" t="s">
        <v>10123</v>
      </c>
      <c r="J2734">
        <v>80</v>
      </c>
      <c r="K2734" t="s">
        <v>17</v>
      </c>
      <c r="L2734" s="2" t="s">
        <v>18</v>
      </c>
      <c r="M2734" s="3">
        <v>113.8</v>
      </c>
      <c r="N2734">
        <v>1</v>
      </c>
      <c r="O2734">
        <v>0.1138</v>
      </c>
      <c r="P2734" s="2" t="s">
        <v>5770</v>
      </c>
      <c r="Q2734" t="s">
        <v>8188</v>
      </c>
      <c r="R2734" t="s">
        <v>1044</v>
      </c>
      <c r="S2734" t="s">
        <v>1373</v>
      </c>
      <c r="T2734" t="s">
        <v>1662</v>
      </c>
      <c r="U2734">
        <v>15.4296378356521</v>
      </c>
      <c r="V2734" t="s">
        <v>1047</v>
      </c>
      <c r="W2734" t="s">
        <v>1047</v>
      </c>
    </row>
    <row r="2735" spans="1:23" x14ac:dyDescent="0.3">
      <c r="A2735" t="s">
        <v>1036</v>
      </c>
      <c r="B2735" t="s">
        <v>873</v>
      </c>
      <c r="C2735" t="s">
        <v>873</v>
      </c>
      <c r="D2735">
        <v>60294</v>
      </c>
      <c r="E2735" t="s">
        <v>10124</v>
      </c>
      <c r="F2735" t="s">
        <v>4011</v>
      </c>
      <c r="G2735" s="1" t="s">
        <v>7145</v>
      </c>
      <c r="H2735">
        <v>45803.569855798611</v>
      </c>
      <c r="I2735" t="s">
        <v>10125</v>
      </c>
      <c r="J2735">
        <v>80</v>
      </c>
      <c r="K2735" t="s">
        <v>17</v>
      </c>
      <c r="L2735" s="2" t="s">
        <v>18</v>
      </c>
      <c r="M2735" s="3">
        <v>113.8</v>
      </c>
      <c r="N2735">
        <v>1</v>
      </c>
      <c r="O2735">
        <v>0.1138</v>
      </c>
      <c r="P2735" s="2" t="s">
        <v>5770</v>
      </c>
      <c r="Q2735" t="s">
        <v>8188</v>
      </c>
      <c r="R2735" t="s">
        <v>1044</v>
      </c>
      <c r="S2735" t="s">
        <v>1373</v>
      </c>
      <c r="T2735" t="s">
        <v>1662</v>
      </c>
      <c r="U2735">
        <v>15.627098229168039</v>
      </c>
      <c r="V2735" t="s">
        <v>1047</v>
      </c>
      <c r="W2735" t="s">
        <v>1047</v>
      </c>
    </row>
    <row r="2736" spans="1:23" x14ac:dyDescent="0.3">
      <c r="A2736" t="s">
        <v>1036</v>
      </c>
      <c r="B2736" t="s">
        <v>424</v>
      </c>
      <c r="C2736" t="s">
        <v>424</v>
      </c>
      <c r="D2736">
        <v>60664</v>
      </c>
      <c r="E2736" t="s">
        <v>10126</v>
      </c>
      <c r="F2736" t="s">
        <v>10127</v>
      </c>
      <c r="G2736" s="1" t="s">
        <v>9550</v>
      </c>
      <c r="H2736">
        <v>45803.50768829861</v>
      </c>
      <c r="I2736" t="s">
        <v>10128</v>
      </c>
      <c r="J2736">
        <v>80</v>
      </c>
      <c r="K2736" t="s">
        <v>17</v>
      </c>
      <c r="L2736" s="2" t="s">
        <v>18</v>
      </c>
      <c r="M2736" s="3">
        <v>120</v>
      </c>
      <c r="N2736">
        <v>1</v>
      </c>
      <c r="O2736">
        <v>0.12</v>
      </c>
      <c r="P2736" s="2" t="s">
        <v>2483</v>
      </c>
      <c r="Q2736" t="s">
        <v>8188</v>
      </c>
      <c r="R2736" t="s">
        <v>1044</v>
      </c>
      <c r="S2736" t="s">
        <v>1373</v>
      </c>
      <c r="T2736" t="s">
        <v>2551</v>
      </c>
      <c r="U2736">
        <v>26.447824062503059</v>
      </c>
      <c r="V2736" t="s">
        <v>1047</v>
      </c>
      <c r="W2736" t="s">
        <v>1047</v>
      </c>
    </row>
    <row r="2737" spans="1:23" x14ac:dyDescent="0.3">
      <c r="A2737" t="s">
        <v>1036</v>
      </c>
      <c r="B2737" t="s">
        <v>351</v>
      </c>
      <c r="C2737" t="s">
        <v>351</v>
      </c>
      <c r="D2737">
        <v>59770</v>
      </c>
      <c r="E2737" t="s">
        <v>10129</v>
      </c>
      <c r="F2737" t="s">
        <v>4955</v>
      </c>
      <c r="G2737" s="1" t="s">
        <v>4195</v>
      </c>
      <c r="H2737">
        <v>45803.495934571758</v>
      </c>
      <c r="I2737" t="s">
        <v>10130</v>
      </c>
      <c r="J2737">
        <v>80</v>
      </c>
      <c r="K2737" t="s">
        <v>17</v>
      </c>
      <c r="L2737" s="2" t="s">
        <v>18</v>
      </c>
      <c r="M2737" s="3">
        <v>77.8</v>
      </c>
      <c r="N2737">
        <v>1</v>
      </c>
      <c r="O2737">
        <v>7.7799999999999994E-2</v>
      </c>
      <c r="P2737" s="2" t="s">
        <v>1246</v>
      </c>
      <c r="Q2737" t="s">
        <v>8188</v>
      </c>
      <c r="R2737" t="s">
        <v>1044</v>
      </c>
      <c r="S2737" t="s">
        <v>1373</v>
      </c>
      <c r="T2737" t="s">
        <v>1662</v>
      </c>
      <c r="U2737">
        <v>15.442634467588499</v>
      </c>
      <c r="V2737" t="s">
        <v>1047</v>
      </c>
      <c r="W2737" t="s">
        <v>1047</v>
      </c>
    </row>
    <row r="2738" spans="1:23" x14ac:dyDescent="0.3">
      <c r="A2738" t="s">
        <v>1036</v>
      </c>
      <c r="B2738" t="s">
        <v>172</v>
      </c>
      <c r="C2738" t="s">
        <v>172</v>
      </c>
      <c r="D2738">
        <v>60348</v>
      </c>
      <c r="E2738" t="s">
        <v>10131</v>
      </c>
      <c r="F2738" t="s">
        <v>2165</v>
      </c>
      <c r="G2738" s="1" t="s">
        <v>10132</v>
      </c>
      <c r="H2738">
        <v>45803.492718553243</v>
      </c>
      <c r="I2738" t="s">
        <v>10133</v>
      </c>
      <c r="J2738">
        <v>80</v>
      </c>
      <c r="K2738" t="s">
        <v>17</v>
      </c>
      <c r="L2738" s="2" t="s">
        <v>18</v>
      </c>
      <c r="M2738" s="3">
        <v>54.7</v>
      </c>
      <c r="N2738">
        <v>1</v>
      </c>
      <c r="O2738">
        <v>5.4700000000000013E-2</v>
      </c>
      <c r="P2738" s="2" t="s">
        <v>1752</v>
      </c>
      <c r="Q2738" t="s">
        <v>8188</v>
      </c>
      <c r="R2738" t="s">
        <v>1044</v>
      </c>
      <c r="S2738" t="s">
        <v>1373</v>
      </c>
      <c r="T2738" t="s">
        <v>1662</v>
      </c>
      <c r="U2738">
        <v>15.32299706018239</v>
      </c>
      <c r="V2738" t="s">
        <v>1047</v>
      </c>
      <c r="W2738" t="s">
        <v>1047</v>
      </c>
    </row>
    <row r="2739" spans="1:23" x14ac:dyDescent="0.3">
      <c r="A2739" t="s">
        <v>1036</v>
      </c>
      <c r="B2739" t="s">
        <v>172</v>
      </c>
      <c r="C2739" t="s">
        <v>172</v>
      </c>
      <c r="D2739">
        <v>60348</v>
      </c>
      <c r="E2739" t="s">
        <v>10134</v>
      </c>
      <c r="F2739" t="s">
        <v>4011</v>
      </c>
      <c r="G2739" s="1" t="s">
        <v>10135</v>
      </c>
      <c r="H2739">
        <v>45803.492172604158</v>
      </c>
      <c r="I2739" t="s">
        <v>10136</v>
      </c>
      <c r="J2739">
        <v>80</v>
      </c>
      <c r="K2739" t="s">
        <v>17</v>
      </c>
      <c r="L2739" s="2" t="s">
        <v>18</v>
      </c>
      <c r="M2739" s="3">
        <v>54.7</v>
      </c>
      <c r="N2739">
        <v>1</v>
      </c>
      <c r="O2739">
        <v>5.4700000000000013E-2</v>
      </c>
      <c r="P2739" s="2" t="s">
        <v>1752</v>
      </c>
      <c r="Q2739" t="s">
        <v>8188</v>
      </c>
      <c r="R2739" t="s">
        <v>1044</v>
      </c>
      <c r="S2739" t="s">
        <v>1373</v>
      </c>
      <c r="T2739" t="s">
        <v>1662</v>
      </c>
      <c r="U2739">
        <v>15.531601377311739</v>
      </c>
      <c r="V2739" t="s">
        <v>1047</v>
      </c>
      <c r="W2739" t="s">
        <v>1047</v>
      </c>
    </row>
    <row r="2740" spans="1:23" x14ac:dyDescent="0.3">
      <c r="A2740" t="s">
        <v>1036</v>
      </c>
      <c r="B2740" t="s">
        <v>172</v>
      </c>
      <c r="C2740" t="s">
        <v>172</v>
      </c>
      <c r="D2740">
        <v>60348</v>
      </c>
      <c r="E2740" t="s">
        <v>10137</v>
      </c>
      <c r="F2740" t="s">
        <v>4011</v>
      </c>
      <c r="G2740" s="1" t="s">
        <v>10138</v>
      </c>
      <c r="H2740">
        <v>45803.48444241898</v>
      </c>
      <c r="I2740" t="s">
        <v>10139</v>
      </c>
      <c r="J2740">
        <v>80</v>
      </c>
      <c r="K2740" t="s">
        <v>17</v>
      </c>
      <c r="L2740" s="2" t="s">
        <v>18</v>
      </c>
      <c r="M2740" s="3">
        <v>54.7</v>
      </c>
      <c r="N2740">
        <v>1</v>
      </c>
      <c r="O2740">
        <v>5.4700000000000013E-2</v>
      </c>
      <c r="P2740" s="2" t="s">
        <v>1752</v>
      </c>
      <c r="Q2740" t="s">
        <v>8188</v>
      </c>
      <c r="R2740" t="s">
        <v>1044</v>
      </c>
      <c r="S2740" t="s">
        <v>1373</v>
      </c>
      <c r="T2740" t="s">
        <v>1662</v>
      </c>
      <c r="U2740">
        <v>15.41537381944363</v>
      </c>
      <c r="V2740" t="s">
        <v>1047</v>
      </c>
      <c r="W2740" t="s">
        <v>1047</v>
      </c>
    </row>
    <row r="2741" spans="1:23" x14ac:dyDescent="0.3">
      <c r="A2741" t="s">
        <v>1036</v>
      </c>
      <c r="B2741" t="s">
        <v>172</v>
      </c>
      <c r="C2741" t="s">
        <v>172</v>
      </c>
      <c r="D2741">
        <v>60348</v>
      </c>
      <c r="E2741" t="s">
        <v>10140</v>
      </c>
      <c r="F2741" t="s">
        <v>2169</v>
      </c>
      <c r="G2741" s="1" t="s">
        <v>10141</v>
      </c>
      <c r="H2741">
        <v>45803.483353229167</v>
      </c>
      <c r="I2741" t="s">
        <v>10142</v>
      </c>
      <c r="J2741">
        <v>80</v>
      </c>
      <c r="K2741" t="s">
        <v>17</v>
      </c>
      <c r="L2741" s="2" t="s">
        <v>18</v>
      </c>
      <c r="M2741" s="3">
        <v>54.7</v>
      </c>
      <c r="N2741">
        <v>1</v>
      </c>
      <c r="O2741">
        <v>5.4700000000000013E-2</v>
      </c>
      <c r="P2741" s="2" t="s">
        <v>1752</v>
      </c>
      <c r="Q2741" t="s">
        <v>8188</v>
      </c>
      <c r="R2741" t="s">
        <v>1044</v>
      </c>
      <c r="S2741" t="s">
        <v>1373</v>
      </c>
      <c r="T2741" t="s">
        <v>1662</v>
      </c>
      <c r="U2741">
        <v>15.63449785879493</v>
      </c>
      <c r="V2741" t="s">
        <v>1047</v>
      </c>
      <c r="W2741" t="s">
        <v>1047</v>
      </c>
    </row>
    <row r="2742" spans="1:23" x14ac:dyDescent="0.3">
      <c r="A2742" t="s">
        <v>1036</v>
      </c>
      <c r="B2742" t="s">
        <v>172</v>
      </c>
      <c r="C2742" t="s">
        <v>172</v>
      </c>
      <c r="D2742">
        <v>60348</v>
      </c>
      <c r="E2742" t="s">
        <v>10143</v>
      </c>
      <c r="F2742" t="s">
        <v>2148</v>
      </c>
      <c r="G2742" s="1" t="s">
        <v>10144</v>
      </c>
      <c r="H2742">
        <v>45803.475449189813</v>
      </c>
      <c r="I2742" t="s">
        <v>10145</v>
      </c>
      <c r="J2742">
        <v>80</v>
      </c>
      <c r="K2742" t="s">
        <v>17</v>
      </c>
      <c r="L2742" s="2" t="s">
        <v>18</v>
      </c>
      <c r="M2742" s="3">
        <v>54.7</v>
      </c>
      <c r="N2742">
        <v>1</v>
      </c>
      <c r="O2742">
        <v>5.4700000000000013E-2</v>
      </c>
      <c r="P2742" s="2" t="s">
        <v>1752</v>
      </c>
      <c r="Q2742" t="s">
        <v>8188</v>
      </c>
      <c r="R2742" t="s">
        <v>1044</v>
      </c>
      <c r="S2742" t="s">
        <v>1373</v>
      </c>
      <c r="T2742" t="s">
        <v>1662</v>
      </c>
      <c r="U2742">
        <v>15.24580484953913</v>
      </c>
      <c r="V2742" t="s">
        <v>1047</v>
      </c>
      <c r="W2742" t="s">
        <v>1047</v>
      </c>
    </row>
    <row r="2743" spans="1:23" x14ac:dyDescent="0.3">
      <c r="A2743" t="s">
        <v>1036</v>
      </c>
      <c r="B2743" t="s">
        <v>572</v>
      </c>
      <c r="C2743" t="s">
        <v>572</v>
      </c>
      <c r="D2743">
        <v>52991</v>
      </c>
      <c r="E2743" t="s">
        <v>10146</v>
      </c>
      <c r="F2743" t="s">
        <v>2527</v>
      </c>
      <c r="G2743" s="1" t="s">
        <v>10147</v>
      </c>
      <c r="H2743">
        <v>45803.419976620367</v>
      </c>
      <c r="I2743" t="s">
        <v>10148</v>
      </c>
      <c r="J2743">
        <v>80</v>
      </c>
      <c r="K2743" t="s">
        <v>17</v>
      </c>
      <c r="L2743" s="2" t="s">
        <v>18</v>
      </c>
      <c r="M2743" s="3">
        <v>72.599999999999994</v>
      </c>
      <c r="N2743">
        <v>1</v>
      </c>
      <c r="O2743">
        <v>7.2599999999999998E-2</v>
      </c>
      <c r="P2743" s="2" t="s">
        <v>1802</v>
      </c>
      <c r="Q2743" t="s">
        <v>8206</v>
      </c>
      <c r="R2743" t="s">
        <v>1044</v>
      </c>
      <c r="S2743" t="s">
        <v>1373</v>
      </c>
      <c r="T2743" t="s">
        <v>1594</v>
      </c>
      <c r="U2743">
        <v>16.080533564818321</v>
      </c>
      <c r="V2743" t="s">
        <v>1047</v>
      </c>
      <c r="W2743" t="s">
        <v>1047</v>
      </c>
    </row>
    <row r="2744" spans="1:23" x14ac:dyDescent="0.3">
      <c r="A2744" t="s">
        <v>1036</v>
      </c>
      <c r="B2744" t="s">
        <v>351</v>
      </c>
      <c r="C2744" t="s">
        <v>351</v>
      </c>
      <c r="D2744">
        <v>59770</v>
      </c>
      <c r="E2744" t="s">
        <v>10149</v>
      </c>
      <c r="F2744" t="s">
        <v>10150</v>
      </c>
      <c r="G2744" s="1" t="s">
        <v>4324</v>
      </c>
      <c r="H2744">
        <v>45802.599357581021</v>
      </c>
      <c r="I2744" t="s">
        <v>10151</v>
      </c>
      <c r="J2744">
        <v>80</v>
      </c>
      <c r="K2744" t="s">
        <v>17</v>
      </c>
      <c r="L2744" s="2" t="s">
        <v>18</v>
      </c>
      <c r="M2744" s="3">
        <v>77.8</v>
      </c>
      <c r="N2744">
        <v>1</v>
      </c>
      <c r="O2744">
        <v>7.7799999999999994E-2</v>
      </c>
      <c r="P2744" s="2" t="s">
        <v>1246</v>
      </c>
      <c r="Q2744" t="s">
        <v>8023</v>
      </c>
      <c r="R2744" t="s">
        <v>1044</v>
      </c>
      <c r="S2744" t="s">
        <v>2531</v>
      </c>
      <c r="T2744" t="s">
        <v>1594</v>
      </c>
      <c r="U2744">
        <v>16.798005752316389</v>
      </c>
      <c r="V2744" t="s">
        <v>1047</v>
      </c>
      <c r="W2744" t="s">
        <v>1047</v>
      </c>
    </row>
    <row r="2745" spans="1:23" x14ac:dyDescent="0.3">
      <c r="A2745" t="s">
        <v>1036</v>
      </c>
      <c r="B2745" t="s">
        <v>351</v>
      </c>
      <c r="C2745" t="s">
        <v>351</v>
      </c>
      <c r="D2745">
        <v>59770</v>
      </c>
      <c r="E2745" t="s">
        <v>10152</v>
      </c>
      <c r="F2745" t="s">
        <v>2180</v>
      </c>
      <c r="G2745" s="1" t="s">
        <v>2956</v>
      </c>
      <c r="H2745">
        <v>45802.599020011578</v>
      </c>
      <c r="I2745" t="s">
        <v>10153</v>
      </c>
      <c r="J2745">
        <v>80</v>
      </c>
      <c r="K2745" t="s">
        <v>17</v>
      </c>
      <c r="L2745" s="2" t="s">
        <v>18</v>
      </c>
      <c r="M2745" s="3">
        <v>77.8</v>
      </c>
      <c r="N2745">
        <v>1</v>
      </c>
      <c r="O2745">
        <v>7.7799999999999994E-2</v>
      </c>
      <c r="P2745" s="2" t="s">
        <v>1246</v>
      </c>
      <c r="Q2745" t="s">
        <v>8023</v>
      </c>
      <c r="R2745" t="s">
        <v>1044</v>
      </c>
      <c r="S2745" t="s">
        <v>2531</v>
      </c>
      <c r="T2745" t="s">
        <v>1594</v>
      </c>
      <c r="U2745">
        <v>16.795713645835349</v>
      </c>
      <c r="V2745" t="s">
        <v>1047</v>
      </c>
      <c r="W2745" t="s">
        <v>1047</v>
      </c>
    </row>
    <row r="2746" spans="1:23" x14ac:dyDescent="0.3">
      <c r="A2746" t="s">
        <v>1036</v>
      </c>
      <c r="B2746" t="s">
        <v>332</v>
      </c>
      <c r="C2746" t="s">
        <v>332</v>
      </c>
      <c r="D2746">
        <v>60152</v>
      </c>
      <c r="E2746" t="s">
        <v>10154</v>
      </c>
      <c r="F2746" t="s">
        <v>4699</v>
      </c>
      <c r="G2746" s="1" t="s">
        <v>10155</v>
      </c>
      <c r="H2746">
        <v>45802.543165509262</v>
      </c>
      <c r="I2746" t="s">
        <v>10156</v>
      </c>
      <c r="J2746">
        <v>80</v>
      </c>
      <c r="K2746" t="s">
        <v>17</v>
      </c>
      <c r="L2746" s="2" t="s">
        <v>18</v>
      </c>
      <c r="M2746" s="3">
        <v>15.414</v>
      </c>
      <c r="N2746">
        <v>1</v>
      </c>
      <c r="O2746">
        <v>1.5414000000000001E-2</v>
      </c>
      <c r="P2746" s="2" t="s">
        <v>1246</v>
      </c>
      <c r="Q2746" t="s">
        <v>8023</v>
      </c>
      <c r="R2746" t="s">
        <v>1044</v>
      </c>
      <c r="S2746" t="s">
        <v>2531</v>
      </c>
      <c r="T2746" t="s">
        <v>1708</v>
      </c>
      <c r="U2746">
        <v>36.363265775464242</v>
      </c>
      <c r="V2746" t="s">
        <v>1047</v>
      </c>
      <c r="W2746" t="s">
        <v>1047</v>
      </c>
    </row>
    <row r="2747" spans="1:23" x14ac:dyDescent="0.3">
      <c r="A2747" t="s">
        <v>1036</v>
      </c>
      <c r="B2747" t="s">
        <v>172</v>
      </c>
      <c r="C2747" t="s">
        <v>172</v>
      </c>
      <c r="D2747">
        <v>58438</v>
      </c>
      <c r="E2747" t="s">
        <v>10157</v>
      </c>
      <c r="F2747" t="s">
        <v>7521</v>
      </c>
      <c r="G2747" s="1" t="s">
        <v>10158</v>
      </c>
      <c r="H2747">
        <v>45802.498389930552</v>
      </c>
      <c r="I2747" t="s">
        <v>10159</v>
      </c>
      <c r="J2747">
        <v>80</v>
      </c>
      <c r="K2747" t="s">
        <v>17</v>
      </c>
      <c r="L2747" s="2" t="s">
        <v>18</v>
      </c>
      <c r="M2747" s="3">
        <v>54.7</v>
      </c>
      <c r="N2747">
        <v>1</v>
      </c>
      <c r="O2747">
        <v>5.4700000000000013E-2</v>
      </c>
      <c r="P2747" s="2" t="s">
        <v>1752</v>
      </c>
      <c r="Q2747" t="s">
        <v>8591</v>
      </c>
      <c r="R2747" t="s">
        <v>1044</v>
      </c>
      <c r="S2747" t="s">
        <v>2531</v>
      </c>
      <c r="T2747" t="s">
        <v>2137</v>
      </c>
      <c r="U2747">
        <v>17.368638553241912</v>
      </c>
      <c r="V2747" t="s">
        <v>1047</v>
      </c>
      <c r="W2747" t="s">
        <v>1047</v>
      </c>
    </row>
    <row r="2748" spans="1:23" x14ac:dyDescent="0.3">
      <c r="A2748" t="s">
        <v>1036</v>
      </c>
      <c r="B2748" t="s">
        <v>490</v>
      </c>
      <c r="C2748" t="s">
        <v>490</v>
      </c>
      <c r="D2748">
        <v>46982</v>
      </c>
      <c r="E2748" t="s">
        <v>10160</v>
      </c>
      <c r="F2748" t="s">
        <v>2176</v>
      </c>
      <c r="G2748" s="1" t="s">
        <v>10161</v>
      </c>
      <c r="H2748">
        <v>45802.481156018519</v>
      </c>
      <c r="I2748" t="s">
        <v>10162</v>
      </c>
      <c r="J2748">
        <v>70</v>
      </c>
      <c r="K2748" t="s">
        <v>17</v>
      </c>
      <c r="L2748" s="2" t="s">
        <v>18</v>
      </c>
      <c r="M2748" s="3">
        <v>86.67</v>
      </c>
      <c r="N2748">
        <v>1</v>
      </c>
      <c r="O2748">
        <v>8.6669999999999997E-2</v>
      </c>
      <c r="P2748" s="2" t="s">
        <v>1802</v>
      </c>
      <c r="Q2748" t="s">
        <v>8023</v>
      </c>
      <c r="R2748" t="s">
        <v>1044</v>
      </c>
      <c r="S2748" t="s">
        <v>2531</v>
      </c>
      <c r="T2748" t="s">
        <v>1594</v>
      </c>
      <c r="U2748">
        <v>16.114221435185751</v>
      </c>
      <c r="V2748" t="s">
        <v>1047</v>
      </c>
      <c r="W2748" t="s">
        <v>1047</v>
      </c>
    </row>
    <row r="2749" spans="1:23" x14ac:dyDescent="0.3">
      <c r="A2749" t="s">
        <v>1036</v>
      </c>
      <c r="B2749" t="s">
        <v>757</v>
      </c>
      <c r="C2749" t="s">
        <v>757</v>
      </c>
      <c r="D2749">
        <v>59364</v>
      </c>
      <c r="E2749" t="s">
        <v>10163</v>
      </c>
      <c r="F2749" t="s">
        <v>7521</v>
      </c>
      <c r="G2749" s="1" t="s">
        <v>9413</v>
      </c>
      <c r="H2749">
        <v>45802.480619062502</v>
      </c>
      <c r="I2749" t="s">
        <v>10164</v>
      </c>
      <c r="J2749">
        <v>80</v>
      </c>
      <c r="K2749" t="s">
        <v>17</v>
      </c>
      <c r="L2749" s="2" t="s">
        <v>18</v>
      </c>
      <c r="M2749" s="3">
        <v>54.4</v>
      </c>
      <c r="N2749">
        <v>1</v>
      </c>
      <c r="O2749">
        <v>5.4399999999999997E-2</v>
      </c>
      <c r="P2749" s="2" t="s">
        <v>1047</v>
      </c>
      <c r="Q2749" t="s">
        <v>8023</v>
      </c>
      <c r="R2749" t="s">
        <v>1044</v>
      </c>
      <c r="S2749" t="s">
        <v>2531</v>
      </c>
      <c r="T2749" t="s">
        <v>2137</v>
      </c>
      <c r="U2749">
        <v>17.338097962965549</v>
      </c>
      <c r="V2749" t="s">
        <v>1047</v>
      </c>
      <c r="W2749" t="s">
        <v>1047</v>
      </c>
    </row>
    <row r="2750" spans="1:23" x14ac:dyDescent="0.3">
      <c r="A2750" t="s">
        <v>1036</v>
      </c>
      <c r="B2750" t="s">
        <v>490</v>
      </c>
      <c r="C2750" t="s">
        <v>490</v>
      </c>
      <c r="D2750">
        <v>46982</v>
      </c>
      <c r="E2750" t="s">
        <v>10165</v>
      </c>
      <c r="F2750" t="s">
        <v>2812</v>
      </c>
      <c r="G2750" s="1" t="s">
        <v>10166</v>
      </c>
      <c r="H2750">
        <v>45802.476679675929</v>
      </c>
      <c r="I2750" t="s">
        <v>10167</v>
      </c>
      <c r="J2750">
        <v>70</v>
      </c>
      <c r="K2750" t="s">
        <v>17</v>
      </c>
      <c r="L2750" s="2" t="s">
        <v>18</v>
      </c>
      <c r="M2750" s="3">
        <v>86.67</v>
      </c>
      <c r="N2750">
        <v>1</v>
      </c>
      <c r="O2750">
        <v>8.6669999999999997E-2</v>
      </c>
      <c r="P2750" s="2" t="s">
        <v>1802</v>
      </c>
      <c r="Q2750" t="s">
        <v>8023</v>
      </c>
      <c r="R2750" t="s">
        <v>1044</v>
      </c>
      <c r="S2750" t="s">
        <v>2531</v>
      </c>
      <c r="T2750" t="s">
        <v>1594</v>
      </c>
      <c r="U2750">
        <v>16.111827777778672</v>
      </c>
      <c r="V2750" t="s">
        <v>1047</v>
      </c>
      <c r="W2750" t="s">
        <v>1047</v>
      </c>
    </row>
    <row r="2751" spans="1:23" x14ac:dyDescent="0.3">
      <c r="A2751" t="s">
        <v>1036</v>
      </c>
      <c r="B2751" t="s">
        <v>490</v>
      </c>
      <c r="C2751" t="s">
        <v>490</v>
      </c>
      <c r="D2751">
        <v>46982</v>
      </c>
      <c r="E2751" t="s">
        <v>10168</v>
      </c>
      <c r="F2751" t="s">
        <v>2527</v>
      </c>
      <c r="G2751" s="1" t="s">
        <v>10169</v>
      </c>
      <c r="H2751">
        <v>45802.475459895832</v>
      </c>
      <c r="I2751" t="s">
        <v>10170</v>
      </c>
      <c r="J2751">
        <v>70</v>
      </c>
      <c r="K2751" t="s">
        <v>17</v>
      </c>
      <c r="L2751" s="2" t="s">
        <v>18</v>
      </c>
      <c r="M2751" s="3">
        <v>86.67</v>
      </c>
      <c r="N2751">
        <v>1</v>
      </c>
      <c r="O2751">
        <v>8.6669999999999997E-2</v>
      </c>
      <c r="P2751" s="2" t="s">
        <v>1802</v>
      </c>
      <c r="Q2751" t="s">
        <v>8023</v>
      </c>
      <c r="R2751" t="s">
        <v>1044</v>
      </c>
      <c r="S2751" t="s">
        <v>2531</v>
      </c>
      <c r="T2751" t="s">
        <v>1594</v>
      </c>
      <c r="U2751">
        <v>16.062388668979111</v>
      </c>
      <c r="V2751" t="s">
        <v>1047</v>
      </c>
      <c r="W2751" t="s">
        <v>1047</v>
      </c>
    </row>
    <row r="2752" spans="1:23" x14ac:dyDescent="0.3">
      <c r="A2752" t="s">
        <v>1036</v>
      </c>
      <c r="B2752" t="s">
        <v>610</v>
      </c>
      <c r="C2752" t="s">
        <v>610</v>
      </c>
      <c r="D2752">
        <v>53852</v>
      </c>
      <c r="E2752" t="s">
        <v>10171</v>
      </c>
      <c r="F2752" t="s">
        <v>2836</v>
      </c>
      <c r="G2752" s="1" t="s">
        <v>6258</v>
      </c>
      <c r="H2752">
        <v>45802.397296678238</v>
      </c>
      <c r="I2752" t="s">
        <v>10172</v>
      </c>
      <c r="J2752">
        <v>70</v>
      </c>
      <c r="K2752" t="s">
        <v>17</v>
      </c>
      <c r="L2752" s="2" t="s">
        <v>18</v>
      </c>
      <c r="M2752" s="3">
        <v>170</v>
      </c>
      <c r="N2752">
        <v>1</v>
      </c>
      <c r="O2752">
        <v>0.17</v>
      </c>
      <c r="P2752" s="2" t="s">
        <v>1473</v>
      </c>
      <c r="Q2752" t="s">
        <v>8023</v>
      </c>
      <c r="R2752" t="s">
        <v>1044</v>
      </c>
      <c r="S2752" t="s">
        <v>2531</v>
      </c>
      <c r="T2752" t="s">
        <v>2228</v>
      </c>
      <c r="U2752">
        <v>25.536152013890391</v>
      </c>
      <c r="V2752" t="s">
        <v>1047</v>
      </c>
      <c r="W2752" t="s">
        <v>1047</v>
      </c>
    </row>
    <row r="2753" spans="1:23" x14ac:dyDescent="0.3">
      <c r="A2753" t="s">
        <v>1036</v>
      </c>
      <c r="B2753" t="s">
        <v>610</v>
      </c>
      <c r="C2753" t="s">
        <v>610</v>
      </c>
      <c r="D2753">
        <v>59407</v>
      </c>
      <c r="E2753" t="s">
        <v>10173</v>
      </c>
      <c r="F2753" t="s">
        <v>2827</v>
      </c>
      <c r="G2753" s="1" t="s">
        <v>6127</v>
      </c>
      <c r="H2753">
        <v>45802.396642418993</v>
      </c>
      <c r="I2753" t="s">
        <v>10174</v>
      </c>
      <c r="J2753">
        <v>80</v>
      </c>
      <c r="K2753" t="s">
        <v>17</v>
      </c>
      <c r="L2753" s="2" t="s">
        <v>18</v>
      </c>
      <c r="M2753" s="3">
        <v>170</v>
      </c>
      <c r="N2753">
        <v>1</v>
      </c>
      <c r="O2753">
        <v>0.17</v>
      </c>
      <c r="P2753" s="2" t="s">
        <v>1473</v>
      </c>
      <c r="Q2753" t="s">
        <v>8023</v>
      </c>
      <c r="R2753" t="s">
        <v>1044</v>
      </c>
      <c r="S2753" t="s">
        <v>2531</v>
      </c>
      <c r="T2753" t="s">
        <v>2228</v>
      </c>
      <c r="U2753">
        <v>25.43979471064813</v>
      </c>
      <c r="V2753" t="s">
        <v>1047</v>
      </c>
      <c r="W2753" t="s">
        <v>1047</v>
      </c>
    </row>
    <row r="2754" spans="1:23" x14ac:dyDescent="0.3">
      <c r="A2754" t="s">
        <v>1036</v>
      </c>
      <c r="B2754" t="s">
        <v>424</v>
      </c>
      <c r="C2754" t="s">
        <v>424</v>
      </c>
      <c r="D2754">
        <v>60664</v>
      </c>
      <c r="E2754" t="s">
        <v>10175</v>
      </c>
      <c r="F2754" t="s">
        <v>2697</v>
      </c>
      <c r="G2754" s="1" t="s">
        <v>7027</v>
      </c>
      <c r="H2754">
        <v>45802.390297905091</v>
      </c>
      <c r="I2754" t="s">
        <v>10176</v>
      </c>
      <c r="J2754">
        <v>80</v>
      </c>
      <c r="K2754" t="s">
        <v>17</v>
      </c>
      <c r="L2754" s="2" t="s">
        <v>18</v>
      </c>
      <c r="M2754" s="3">
        <v>120</v>
      </c>
      <c r="N2754">
        <v>1</v>
      </c>
      <c r="O2754">
        <v>0.12</v>
      </c>
      <c r="P2754" s="2" t="s">
        <v>2483</v>
      </c>
      <c r="Q2754" t="s">
        <v>8023</v>
      </c>
      <c r="R2754" t="s">
        <v>1044</v>
      </c>
      <c r="S2754" t="s">
        <v>2531</v>
      </c>
      <c r="T2754" t="s">
        <v>2551</v>
      </c>
      <c r="U2754">
        <v>26.458395057867161</v>
      </c>
      <c r="V2754" t="s">
        <v>1047</v>
      </c>
      <c r="W2754" t="s">
        <v>1047</v>
      </c>
    </row>
    <row r="2755" spans="1:23" x14ac:dyDescent="0.3">
      <c r="A2755" t="s">
        <v>1036</v>
      </c>
      <c r="B2755" t="s">
        <v>424</v>
      </c>
      <c r="C2755" t="s">
        <v>424</v>
      </c>
      <c r="D2755">
        <v>60664</v>
      </c>
      <c r="E2755" t="s">
        <v>10177</v>
      </c>
      <c r="F2755" t="s">
        <v>10178</v>
      </c>
      <c r="G2755" s="1" t="s">
        <v>10179</v>
      </c>
      <c r="H2755">
        <v>45802.390061469909</v>
      </c>
      <c r="I2755" t="s">
        <v>10180</v>
      </c>
      <c r="J2755">
        <v>80</v>
      </c>
      <c r="K2755" t="s">
        <v>17</v>
      </c>
      <c r="L2755" s="2" t="s">
        <v>18</v>
      </c>
      <c r="M2755" s="3">
        <v>120</v>
      </c>
      <c r="N2755">
        <v>1</v>
      </c>
      <c r="O2755">
        <v>0.12</v>
      </c>
      <c r="P2755" s="2" t="s">
        <v>2483</v>
      </c>
      <c r="Q2755" t="s">
        <v>8023</v>
      </c>
      <c r="R2755" t="s">
        <v>1044</v>
      </c>
      <c r="S2755" t="s">
        <v>2531</v>
      </c>
      <c r="T2755" t="s">
        <v>2551</v>
      </c>
      <c r="U2755">
        <v>26.461955682869299</v>
      </c>
      <c r="V2755" t="s">
        <v>1047</v>
      </c>
      <c r="W2755" t="s">
        <v>1047</v>
      </c>
    </row>
    <row r="2756" spans="1:23" x14ac:dyDescent="0.3">
      <c r="A2756" t="s">
        <v>1036</v>
      </c>
      <c r="B2756" t="s">
        <v>424</v>
      </c>
      <c r="C2756" t="s">
        <v>424</v>
      </c>
      <c r="D2756">
        <v>60664</v>
      </c>
      <c r="E2756" t="s">
        <v>10181</v>
      </c>
      <c r="F2756" t="s">
        <v>5062</v>
      </c>
      <c r="G2756" s="1" t="s">
        <v>3935</v>
      </c>
      <c r="H2756">
        <v>45802.389812199071</v>
      </c>
      <c r="I2756" t="s">
        <v>10182</v>
      </c>
      <c r="J2756">
        <v>80</v>
      </c>
      <c r="K2756" t="s">
        <v>17</v>
      </c>
      <c r="L2756" s="2" t="s">
        <v>18</v>
      </c>
      <c r="M2756" s="3">
        <v>120</v>
      </c>
      <c r="N2756">
        <v>1</v>
      </c>
      <c r="O2756">
        <v>0.12</v>
      </c>
      <c r="P2756" s="2" t="s">
        <v>2483</v>
      </c>
      <c r="Q2756" t="s">
        <v>8023</v>
      </c>
      <c r="R2756" t="s">
        <v>1044</v>
      </c>
      <c r="S2756" t="s">
        <v>2531</v>
      </c>
      <c r="T2756" t="s">
        <v>2551</v>
      </c>
      <c r="U2756">
        <v>26.461267534723451</v>
      </c>
      <c r="V2756" t="s">
        <v>1047</v>
      </c>
      <c r="W2756" t="s">
        <v>1047</v>
      </c>
    </row>
    <row r="2757" spans="1:23" x14ac:dyDescent="0.3">
      <c r="A2757" t="s">
        <v>1036</v>
      </c>
      <c r="B2757" t="s">
        <v>351</v>
      </c>
      <c r="C2757" t="s">
        <v>351</v>
      </c>
      <c r="D2757">
        <v>59770</v>
      </c>
      <c r="E2757" t="s">
        <v>10183</v>
      </c>
      <c r="F2757" t="s">
        <v>4961</v>
      </c>
      <c r="G2757" s="1" t="s">
        <v>6728</v>
      </c>
      <c r="H2757">
        <v>45802.357724583329</v>
      </c>
      <c r="I2757" t="s">
        <v>10184</v>
      </c>
      <c r="J2757">
        <v>80</v>
      </c>
      <c r="K2757" t="s">
        <v>17</v>
      </c>
      <c r="L2757" s="2" t="s">
        <v>18</v>
      </c>
      <c r="M2757" s="3">
        <v>77.8</v>
      </c>
      <c r="N2757">
        <v>1</v>
      </c>
      <c r="O2757">
        <v>7.7799999999999994E-2</v>
      </c>
      <c r="P2757" s="2" t="s">
        <v>1246</v>
      </c>
      <c r="Q2757" t="s">
        <v>8023</v>
      </c>
      <c r="R2757" t="s">
        <v>1044</v>
      </c>
      <c r="S2757" t="s">
        <v>2531</v>
      </c>
      <c r="T2757" t="s">
        <v>1662</v>
      </c>
      <c r="U2757">
        <v>15.940579340276599</v>
      </c>
      <c r="V2757" t="s">
        <v>1047</v>
      </c>
      <c r="W2757" t="s">
        <v>1047</v>
      </c>
    </row>
    <row r="2758" spans="1:23" x14ac:dyDescent="0.3">
      <c r="A2758" t="s">
        <v>1036</v>
      </c>
      <c r="B2758" t="s">
        <v>351</v>
      </c>
      <c r="C2758" t="s">
        <v>351</v>
      </c>
      <c r="D2758">
        <v>59770</v>
      </c>
      <c r="E2758" t="s">
        <v>10185</v>
      </c>
      <c r="F2758" t="s">
        <v>4961</v>
      </c>
      <c r="G2758" s="1" t="s">
        <v>4239</v>
      </c>
      <c r="H2758">
        <v>45802.35746712963</v>
      </c>
      <c r="I2758" t="s">
        <v>10186</v>
      </c>
      <c r="J2758">
        <v>80</v>
      </c>
      <c r="K2758" t="s">
        <v>17</v>
      </c>
      <c r="L2758" s="2" t="s">
        <v>18</v>
      </c>
      <c r="M2758" s="3">
        <v>77.8</v>
      </c>
      <c r="N2758">
        <v>1</v>
      </c>
      <c r="O2758">
        <v>7.7799999999999994E-2</v>
      </c>
      <c r="P2758" s="2" t="s">
        <v>1246</v>
      </c>
      <c r="Q2758" t="s">
        <v>8023</v>
      </c>
      <c r="R2758" t="s">
        <v>1044</v>
      </c>
      <c r="S2758" t="s">
        <v>2531</v>
      </c>
      <c r="T2758" t="s">
        <v>1662</v>
      </c>
      <c r="U2758">
        <v>15.94193966434978</v>
      </c>
      <c r="V2758" t="s">
        <v>1047</v>
      </c>
      <c r="W2758" t="s">
        <v>1047</v>
      </c>
    </row>
    <row r="2759" spans="1:23" x14ac:dyDescent="0.3">
      <c r="A2759" t="s">
        <v>1036</v>
      </c>
      <c r="B2759" t="s">
        <v>172</v>
      </c>
      <c r="C2759" t="s">
        <v>172</v>
      </c>
      <c r="D2759">
        <v>60348</v>
      </c>
      <c r="E2759" t="s">
        <v>10187</v>
      </c>
      <c r="F2759" t="s">
        <v>9279</v>
      </c>
      <c r="G2759" s="1" t="s">
        <v>10188</v>
      </c>
      <c r="H2759">
        <v>45802.349719224541</v>
      </c>
      <c r="I2759" t="s">
        <v>10189</v>
      </c>
      <c r="J2759">
        <v>80</v>
      </c>
      <c r="K2759" t="s">
        <v>17</v>
      </c>
      <c r="L2759" s="2" t="s">
        <v>18</v>
      </c>
      <c r="M2759" s="3">
        <v>54.7</v>
      </c>
      <c r="N2759">
        <v>1</v>
      </c>
      <c r="O2759">
        <v>5.4700000000000013E-2</v>
      </c>
      <c r="P2759" s="2" t="s">
        <v>1752</v>
      </c>
      <c r="Q2759" t="s">
        <v>8023</v>
      </c>
      <c r="R2759" t="s">
        <v>1044</v>
      </c>
      <c r="S2759" t="s">
        <v>2531</v>
      </c>
      <c r="T2759" t="s">
        <v>1594</v>
      </c>
      <c r="U2759">
        <v>16.12086913194798</v>
      </c>
      <c r="V2759" t="s">
        <v>1047</v>
      </c>
      <c r="W2759" t="s">
        <v>1047</v>
      </c>
    </row>
    <row r="2760" spans="1:23" x14ac:dyDescent="0.3">
      <c r="A2760" t="s">
        <v>1036</v>
      </c>
      <c r="B2760" t="s">
        <v>522</v>
      </c>
      <c r="C2760" t="s">
        <v>522</v>
      </c>
      <c r="D2760">
        <v>50139</v>
      </c>
      <c r="E2760" t="s">
        <v>10190</v>
      </c>
      <c r="F2760" t="s">
        <v>7540</v>
      </c>
      <c r="G2760" s="1" t="s">
        <v>1182</v>
      </c>
      <c r="H2760">
        <v>45802.340015277783</v>
      </c>
      <c r="I2760" t="s">
        <v>10191</v>
      </c>
      <c r="J2760">
        <v>70</v>
      </c>
      <c r="K2760" t="s">
        <v>17</v>
      </c>
      <c r="L2760" s="2" t="s">
        <v>18</v>
      </c>
      <c r="M2760" s="3">
        <v>70.3</v>
      </c>
      <c r="N2760">
        <v>1</v>
      </c>
      <c r="O2760">
        <v>7.0300000000000001E-2</v>
      </c>
      <c r="P2760" s="2" t="s">
        <v>2178</v>
      </c>
      <c r="Q2760" t="s">
        <v>8023</v>
      </c>
      <c r="R2760" t="s">
        <v>1044</v>
      </c>
      <c r="S2760" t="s">
        <v>2531</v>
      </c>
      <c r="T2760" t="s">
        <v>1546</v>
      </c>
      <c r="U2760">
        <v>18.390921145837641</v>
      </c>
      <c r="V2760" t="s">
        <v>1047</v>
      </c>
      <c r="W2760" t="s">
        <v>1047</v>
      </c>
    </row>
    <row r="2761" spans="1:23" x14ac:dyDescent="0.3">
      <c r="A2761" t="s">
        <v>1036</v>
      </c>
      <c r="B2761" t="s">
        <v>522</v>
      </c>
      <c r="C2761" t="s">
        <v>522</v>
      </c>
      <c r="D2761">
        <v>50143</v>
      </c>
      <c r="E2761" t="s">
        <v>10192</v>
      </c>
      <c r="F2761" t="s">
        <v>2196</v>
      </c>
      <c r="G2761" s="1" t="s">
        <v>1569</v>
      </c>
      <c r="H2761">
        <v>45802.339729965279</v>
      </c>
      <c r="I2761" t="s">
        <v>10193</v>
      </c>
      <c r="J2761">
        <v>70</v>
      </c>
      <c r="K2761" t="s">
        <v>17</v>
      </c>
      <c r="L2761" s="2" t="s">
        <v>18</v>
      </c>
      <c r="M2761" s="3">
        <v>70.3</v>
      </c>
      <c r="N2761">
        <v>1</v>
      </c>
      <c r="O2761">
        <v>7.0300000000000001E-2</v>
      </c>
      <c r="P2761" s="2" t="s">
        <v>2178</v>
      </c>
      <c r="Q2761" t="s">
        <v>8023</v>
      </c>
      <c r="R2761" t="s">
        <v>1044</v>
      </c>
      <c r="S2761" t="s">
        <v>2531</v>
      </c>
      <c r="T2761" t="s">
        <v>1546</v>
      </c>
      <c r="U2761">
        <v>18.306588888888651</v>
      </c>
      <c r="V2761" t="s">
        <v>1047</v>
      </c>
      <c r="W2761" t="s">
        <v>1047</v>
      </c>
    </row>
    <row r="2762" spans="1:23" x14ac:dyDescent="0.3">
      <c r="A2762" t="s">
        <v>1036</v>
      </c>
      <c r="B2762" t="s">
        <v>522</v>
      </c>
      <c r="C2762" t="s">
        <v>522</v>
      </c>
      <c r="D2762">
        <v>46694</v>
      </c>
      <c r="E2762" t="s">
        <v>10194</v>
      </c>
      <c r="F2762" t="s">
        <v>2203</v>
      </c>
      <c r="G2762" s="1" t="s">
        <v>1222</v>
      </c>
      <c r="H2762">
        <v>45802.333127164347</v>
      </c>
      <c r="I2762" t="s">
        <v>10195</v>
      </c>
      <c r="J2762">
        <v>70</v>
      </c>
      <c r="K2762" t="s">
        <v>17</v>
      </c>
      <c r="L2762" s="2" t="s">
        <v>18</v>
      </c>
      <c r="M2762" s="3">
        <v>70.3</v>
      </c>
      <c r="N2762">
        <v>1</v>
      </c>
      <c r="O2762">
        <v>7.0300000000000001E-2</v>
      </c>
      <c r="P2762" s="2" t="s">
        <v>2178</v>
      </c>
      <c r="Q2762" t="s">
        <v>8023</v>
      </c>
      <c r="R2762" t="s">
        <v>1044</v>
      </c>
      <c r="S2762" t="s">
        <v>2531</v>
      </c>
      <c r="T2762" t="s">
        <v>1546</v>
      </c>
      <c r="U2762">
        <v>18.781580439812391</v>
      </c>
      <c r="V2762" t="s">
        <v>1047</v>
      </c>
      <c r="W2762" t="s">
        <v>1047</v>
      </c>
    </row>
    <row r="2763" spans="1:23" x14ac:dyDescent="0.3">
      <c r="A2763" t="s">
        <v>1036</v>
      </c>
      <c r="B2763" t="s">
        <v>522</v>
      </c>
      <c r="C2763" t="s">
        <v>522</v>
      </c>
      <c r="D2763">
        <v>50143</v>
      </c>
      <c r="E2763" t="s">
        <v>10196</v>
      </c>
      <c r="F2763" t="s">
        <v>2196</v>
      </c>
      <c r="G2763" s="1" t="s">
        <v>1153</v>
      </c>
      <c r="H2763">
        <v>45802.33168087963</v>
      </c>
      <c r="I2763" t="s">
        <v>10197</v>
      </c>
      <c r="J2763">
        <v>70</v>
      </c>
      <c r="K2763" t="s">
        <v>17</v>
      </c>
      <c r="L2763" s="2" t="s">
        <v>18</v>
      </c>
      <c r="M2763" s="3">
        <v>70.3</v>
      </c>
      <c r="N2763">
        <v>1</v>
      </c>
      <c r="O2763">
        <v>7.0300000000000001E-2</v>
      </c>
      <c r="P2763" s="2" t="s">
        <v>2178</v>
      </c>
      <c r="Q2763" t="s">
        <v>8023</v>
      </c>
      <c r="R2763" t="s">
        <v>1044</v>
      </c>
      <c r="S2763" t="s">
        <v>2531</v>
      </c>
      <c r="T2763" t="s">
        <v>1546</v>
      </c>
      <c r="U2763">
        <v>18.250746377314499</v>
      </c>
      <c r="V2763" t="s">
        <v>1047</v>
      </c>
      <c r="W2763" t="s">
        <v>1047</v>
      </c>
    </row>
    <row r="2764" spans="1:23" x14ac:dyDescent="0.3">
      <c r="A2764" t="s">
        <v>1036</v>
      </c>
      <c r="B2764" t="s">
        <v>522</v>
      </c>
      <c r="C2764" t="s">
        <v>522</v>
      </c>
      <c r="D2764">
        <v>50143</v>
      </c>
      <c r="E2764" t="s">
        <v>10198</v>
      </c>
      <c r="F2764" t="s">
        <v>7540</v>
      </c>
      <c r="G2764" s="1" t="s">
        <v>10199</v>
      </c>
      <c r="H2764">
        <v>45802.325433333332</v>
      </c>
      <c r="I2764" t="s">
        <v>10200</v>
      </c>
      <c r="J2764">
        <v>70</v>
      </c>
      <c r="K2764" t="s">
        <v>17</v>
      </c>
      <c r="L2764" s="2" t="s">
        <v>18</v>
      </c>
      <c r="M2764" s="3">
        <v>70.3</v>
      </c>
      <c r="N2764">
        <v>1</v>
      </c>
      <c r="O2764">
        <v>7.0300000000000001E-2</v>
      </c>
      <c r="P2764" s="2" t="s">
        <v>2178</v>
      </c>
      <c r="Q2764" t="s">
        <v>8023</v>
      </c>
      <c r="R2764" t="s">
        <v>1044</v>
      </c>
      <c r="S2764" t="s">
        <v>2531</v>
      </c>
      <c r="T2764" t="s">
        <v>1546</v>
      </c>
      <c r="U2764">
        <v>18.339577604165239</v>
      </c>
      <c r="V2764" t="s">
        <v>1047</v>
      </c>
      <c r="W2764" t="s">
        <v>1047</v>
      </c>
    </row>
    <row r="2765" spans="1:23" x14ac:dyDescent="0.3">
      <c r="A2765" t="s">
        <v>1036</v>
      </c>
      <c r="B2765" t="s">
        <v>572</v>
      </c>
      <c r="C2765" t="s">
        <v>572</v>
      </c>
      <c r="D2765">
        <v>52991</v>
      </c>
      <c r="E2765" t="s">
        <v>10201</v>
      </c>
      <c r="F2765" t="s">
        <v>2165</v>
      </c>
      <c r="G2765" s="1" t="s">
        <v>5496</v>
      </c>
      <c r="H2765">
        <v>45802.269794363427</v>
      </c>
      <c r="I2765" t="s">
        <v>10202</v>
      </c>
      <c r="J2765">
        <v>80</v>
      </c>
      <c r="K2765" t="s">
        <v>17</v>
      </c>
      <c r="L2765" s="2" t="s">
        <v>18</v>
      </c>
      <c r="M2765" s="3">
        <v>72.599999999999994</v>
      </c>
      <c r="N2765">
        <v>1</v>
      </c>
      <c r="O2765">
        <v>7.2599999999999998E-2</v>
      </c>
      <c r="P2765" s="2" t="s">
        <v>1802</v>
      </c>
      <c r="Q2765" t="s">
        <v>8188</v>
      </c>
      <c r="R2765" t="s">
        <v>1044</v>
      </c>
      <c r="S2765" t="s">
        <v>2531</v>
      </c>
      <c r="T2765" t="s">
        <v>1662</v>
      </c>
      <c r="U2765">
        <v>15.44155792824313</v>
      </c>
      <c r="V2765" t="s">
        <v>1047</v>
      </c>
      <c r="W2765" t="s">
        <v>1047</v>
      </c>
    </row>
    <row r="2766" spans="1:23" x14ac:dyDescent="0.3">
      <c r="A2766" t="s">
        <v>1036</v>
      </c>
      <c r="B2766" t="s">
        <v>351</v>
      </c>
      <c r="C2766" t="s">
        <v>351</v>
      </c>
      <c r="D2766">
        <v>59770</v>
      </c>
      <c r="E2766" t="s">
        <v>10203</v>
      </c>
      <c r="F2766" t="s">
        <v>5831</v>
      </c>
      <c r="G2766" s="1" t="s">
        <v>2064</v>
      </c>
      <c r="H2766">
        <v>45802.229745474528</v>
      </c>
      <c r="I2766" t="s">
        <v>10204</v>
      </c>
      <c r="J2766">
        <v>80</v>
      </c>
      <c r="K2766" t="s">
        <v>17</v>
      </c>
      <c r="L2766" s="2" t="s">
        <v>18</v>
      </c>
      <c r="M2766" s="3">
        <v>77.8</v>
      </c>
      <c r="N2766">
        <v>1</v>
      </c>
      <c r="O2766">
        <v>7.7799999999999994E-2</v>
      </c>
      <c r="P2766" s="2" t="s">
        <v>1246</v>
      </c>
      <c r="Q2766" t="s">
        <v>8188</v>
      </c>
      <c r="R2766" t="s">
        <v>1044</v>
      </c>
      <c r="S2766" t="s">
        <v>2531</v>
      </c>
      <c r="T2766" t="s">
        <v>1662</v>
      </c>
      <c r="U2766">
        <v>15.81631049768475</v>
      </c>
      <c r="V2766" t="s">
        <v>1047</v>
      </c>
      <c r="W2766" t="s">
        <v>1047</v>
      </c>
    </row>
    <row r="2767" spans="1:23" x14ac:dyDescent="0.3">
      <c r="A2767" t="s">
        <v>1036</v>
      </c>
      <c r="B2767" t="s">
        <v>351</v>
      </c>
      <c r="C2767" t="s">
        <v>351</v>
      </c>
      <c r="D2767">
        <v>59770</v>
      </c>
      <c r="E2767" t="s">
        <v>10205</v>
      </c>
      <c r="F2767" t="s">
        <v>5831</v>
      </c>
      <c r="G2767" s="1" t="s">
        <v>3753</v>
      </c>
      <c r="H2767">
        <v>45802.22932032407</v>
      </c>
      <c r="I2767" t="s">
        <v>10206</v>
      </c>
      <c r="J2767">
        <v>80</v>
      </c>
      <c r="K2767" t="s">
        <v>17</v>
      </c>
      <c r="L2767" s="2" t="s">
        <v>18</v>
      </c>
      <c r="M2767" s="3">
        <v>77.8</v>
      </c>
      <c r="N2767">
        <v>1</v>
      </c>
      <c r="O2767">
        <v>7.7799999999999994E-2</v>
      </c>
      <c r="P2767" s="2" t="s">
        <v>1246</v>
      </c>
      <c r="Q2767" t="s">
        <v>8188</v>
      </c>
      <c r="R2767" t="s">
        <v>1044</v>
      </c>
      <c r="S2767" t="s">
        <v>2531</v>
      </c>
      <c r="T2767" t="s">
        <v>1662</v>
      </c>
      <c r="U2767">
        <v>15.81505951388681</v>
      </c>
      <c r="V2767" t="s">
        <v>1047</v>
      </c>
      <c r="W2767" t="s">
        <v>1047</v>
      </c>
    </row>
    <row r="2768" spans="1:23" x14ac:dyDescent="0.3">
      <c r="A2768" t="s">
        <v>1036</v>
      </c>
      <c r="B2768" t="s">
        <v>603</v>
      </c>
      <c r="C2768" t="s">
        <v>603</v>
      </c>
      <c r="D2768">
        <v>53549</v>
      </c>
      <c r="E2768" t="s">
        <v>10207</v>
      </c>
      <c r="F2768" t="s">
        <v>1483</v>
      </c>
      <c r="G2768" s="1" t="s">
        <v>10208</v>
      </c>
      <c r="H2768">
        <v>45802.213343020827</v>
      </c>
      <c r="I2768" t="s">
        <v>10209</v>
      </c>
      <c r="J2768">
        <v>70</v>
      </c>
      <c r="K2768" t="s">
        <v>17</v>
      </c>
      <c r="L2768" s="2" t="s">
        <v>18</v>
      </c>
      <c r="M2768" s="3">
        <v>51.5</v>
      </c>
      <c r="N2768">
        <v>1</v>
      </c>
      <c r="O2768">
        <v>5.1499999999999997E-2</v>
      </c>
      <c r="P2768" s="2" t="s">
        <v>2178</v>
      </c>
      <c r="Q2768" t="s">
        <v>8188</v>
      </c>
      <c r="R2768" t="s">
        <v>1044</v>
      </c>
      <c r="S2768" t="s">
        <v>2531</v>
      </c>
      <c r="T2768" t="s">
        <v>1486</v>
      </c>
      <c r="U2768">
        <v>20.551199212961361</v>
      </c>
      <c r="V2768" t="s">
        <v>1047</v>
      </c>
      <c r="W2768" t="s">
        <v>1047</v>
      </c>
    </row>
    <row r="2769" spans="1:23" x14ac:dyDescent="0.3">
      <c r="A2769" t="s">
        <v>1036</v>
      </c>
      <c r="B2769" t="s">
        <v>603</v>
      </c>
      <c r="C2769" t="s">
        <v>603</v>
      </c>
      <c r="D2769">
        <v>51340</v>
      </c>
      <c r="E2769" t="s">
        <v>10210</v>
      </c>
      <c r="F2769" t="s">
        <v>4861</v>
      </c>
      <c r="G2769" s="1" t="s">
        <v>10211</v>
      </c>
      <c r="H2769">
        <v>45802.170011712973</v>
      </c>
      <c r="I2769" t="s">
        <v>10212</v>
      </c>
      <c r="J2769">
        <v>70</v>
      </c>
      <c r="K2769" t="s">
        <v>17</v>
      </c>
      <c r="L2769" s="2" t="s">
        <v>18</v>
      </c>
      <c r="M2769" s="3">
        <v>51.5</v>
      </c>
      <c r="N2769">
        <v>1</v>
      </c>
      <c r="O2769">
        <v>5.1499999999999997E-2</v>
      </c>
      <c r="P2769" s="2" t="s">
        <v>2178</v>
      </c>
      <c r="Q2769" t="s">
        <v>8188</v>
      </c>
      <c r="R2769" t="s">
        <v>1044</v>
      </c>
      <c r="S2769" t="s">
        <v>2531</v>
      </c>
      <c r="T2769" t="s">
        <v>2137</v>
      </c>
      <c r="U2769">
        <v>17.045131631944969</v>
      </c>
      <c r="V2769" t="s">
        <v>1047</v>
      </c>
      <c r="W2769" t="s">
        <v>1047</v>
      </c>
    </row>
    <row r="2770" spans="1:23" x14ac:dyDescent="0.3">
      <c r="A2770" t="s">
        <v>1036</v>
      </c>
      <c r="B2770" t="s">
        <v>603</v>
      </c>
      <c r="C2770" t="s">
        <v>603</v>
      </c>
      <c r="D2770">
        <v>51340</v>
      </c>
      <c r="E2770" t="s">
        <v>10213</v>
      </c>
      <c r="F2770" t="s">
        <v>2812</v>
      </c>
      <c r="G2770" s="1" t="s">
        <v>6236</v>
      </c>
      <c r="H2770">
        <v>45802.16242177083</v>
      </c>
      <c r="I2770" t="s">
        <v>10214</v>
      </c>
      <c r="J2770">
        <v>70</v>
      </c>
      <c r="K2770" t="s">
        <v>17</v>
      </c>
      <c r="L2770" s="2" t="s">
        <v>18</v>
      </c>
      <c r="M2770" s="3">
        <v>51.5</v>
      </c>
      <c r="N2770">
        <v>1</v>
      </c>
      <c r="O2770">
        <v>5.1499999999999997E-2</v>
      </c>
      <c r="P2770" s="2" t="s">
        <v>2178</v>
      </c>
      <c r="Q2770" t="s">
        <v>8188</v>
      </c>
      <c r="R2770" t="s">
        <v>1044</v>
      </c>
      <c r="S2770" t="s">
        <v>2531</v>
      </c>
      <c r="T2770" t="s">
        <v>1594</v>
      </c>
      <c r="U2770">
        <v>16.11106960647885</v>
      </c>
      <c r="V2770" t="s">
        <v>1047</v>
      </c>
      <c r="W2770" t="s">
        <v>1047</v>
      </c>
    </row>
    <row r="2771" spans="1:23" x14ac:dyDescent="0.3">
      <c r="A2771" t="s">
        <v>1036</v>
      </c>
      <c r="B2771" t="s">
        <v>603</v>
      </c>
      <c r="C2771" t="s">
        <v>603</v>
      </c>
      <c r="D2771">
        <v>51340</v>
      </c>
      <c r="E2771" t="s">
        <v>10215</v>
      </c>
      <c r="F2771" t="s">
        <v>2812</v>
      </c>
      <c r="G2771" s="1" t="s">
        <v>2558</v>
      </c>
      <c r="H2771">
        <v>45802.159958495373</v>
      </c>
      <c r="I2771" t="s">
        <v>10216</v>
      </c>
      <c r="J2771">
        <v>70</v>
      </c>
      <c r="K2771" t="s">
        <v>17</v>
      </c>
      <c r="L2771" s="2" t="s">
        <v>18</v>
      </c>
      <c r="M2771" s="3">
        <v>51.5</v>
      </c>
      <c r="N2771">
        <v>1</v>
      </c>
      <c r="O2771">
        <v>5.1499999999999997E-2</v>
      </c>
      <c r="P2771" s="2" t="s">
        <v>2178</v>
      </c>
      <c r="Q2771" t="s">
        <v>8188</v>
      </c>
      <c r="R2771" t="s">
        <v>1044</v>
      </c>
      <c r="S2771" t="s">
        <v>2531</v>
      </c>
      <c r="T2771" t="s">
        <v>1594</v>
      </c>
      <c r="U2771">
        <v>16.10402739583515</v>
      </c>
      <c r="V2771" t="s">
        <v>1047</v>
      </c>
      <c r="W2771" t="s">
        <v>1047</v>
      </c>
    </row>
    <row r="2772" spans="1:23" x14ac:dyDescent="0.3">
      <c r="A2772" t="s">
        <v>1036</v>
      </c>
      <c r="B2772" t="s">
        <v>572</v>
      </c>
      <c r="C2772" t="s">
        <v>572</v>
      </c>
      <c r="D2772">
        <v>52991</v>
      </c>
      <c r="E2772" t="s">
        <v>10217</v>
      </c>
      <c r="F2772" t="s">
        <v>2176</v>
      </c>
      <c r="G2772" s="1" t="s">
        <v>10218</v>
      </c>
      <c r="H2772">
        <v>45802.049016874997</v>
      </c>
      <c r="I2772" t="s">
        <v>10219</v>
      </c>
      <c r="J2772">
        <v>80</v>
      </c>
      <c r="K2772" t="s">
        <v>17</v>
      </c>
      <c r="L2772" s="2" t="s">
        <v>18</v>
      </c>
      <c r="M2772" s="3">
        <v>72.599999999999994</v>
      </c>
      <c r="N2772">
        <v>1</v>
      </c>
      <c r="O2772">
        <v>7.2599999999999998E-2</v>
      </c>
      <c r="P2772" s="2" t="s">
        <v>1802</v>
      </c>
      <c r="Q2772" t="s">
        <v>8188</v>
      </c>
      <c r="R2772" t="s">
        <v>1044</v>
      </c>
      <c r="S2772" t="s">
        <v>2531</v>
      </c>
      <c r="T2772" t="s">
        <v>1594</v>
      </c>
      <c r="U2772">
        <v>16.128916539353671</v>
      </c>
      <c r="V2772" t="s">
        <v>1047</v>
      </c>
      <c r="W2772" t="s">
        <v>1047</v>
      </c>
    </row>
    <row r="2773" spans="1:23" x14ac:dyDescent="0.3">
      <c r="A2773" t="s">
        <v>1036</v>
      </c>
      <c r="B2773" t="s">
        <v>572</v>
      </c>
      <c r="C2773" t="s">
        <v>572</v>
      </c>
      <c r="D2773">
        <v>52991</v>
      </c>
      <c r="E2773" t="s">
        <v>10220</v>
      </c>
      <c r="F2773" t="s">
        <v>4023</v>
      </c>
      <c r="G2773" s="1" t="s">
        <v>3236</v>
      </c>
      <c r="H2773">
        <v>45802.047671701388</v>
      </c>
      <c r="I2773" t="s">
        <v>10221</v>
      </c>
      <c r="J2773">
        <v>80</v>
      </c>
      <c r="K2773" t="s">
        <v>17</v>
      </c>
      <c r="L2773" s="2" t="s">
        <v>18</v>
      </c>
      <c r="M2773" s="3">
        <v>72.599999999999994</v>
      </c>
      <c r="N2773">
        <v>1</v>
      </c>
      <c r="O2773">
        <v>7.2599999999999998E-2</v>
      </c>
      <c r="P2773" s="2" t="s">
        <v>1802</v>
      </c>
      <c r="Q2773" t="s">
        <v>8188</v>
      </c>
      <c r="R2773" t="s">
        <v>1044</v>
      </c>
      <c r="S2773" t="s">
        <v>2531</v>
      </c>
      <c r="T2773" t="s">
        <v>1662</v>
      </c>
      <c r="U2773">
        <v>15.82928818286746</v>
      </c>
      <c r="V2773" t="s">
        <v>1047</v>
      </c>
      <c r="W2773" t="s">
        <v>1047</v>
      </c>
    </row>
    <row r="2774" spans="1:23" x14ac:dyDescent="0.3">
      <c r="A2774" t="s">
        <v>1036</v>
      </c>
      <c r="B2774" t="s">
        <v>572</v>
      </c>
      <c r="C2774" t="s">
        <v>572</v>
      </c>
      <c r="D2774">
        <v>52991</v>
      </c>
      <c r="E2774" t="s">
        <v>10222</v>
      </c>
      <c r="F2774" t="s">
        <v>2812</v>
      </c>
      <c r="G2774" s="1" t="s">
        <v>3989</v>
      </c>
      <c r="H2774">
        <v>45802.047080011573</v>
      </c>
      <c r="I2774" t="s">
        <v>10223</v>
      </c>
      <c r="J2774">
        <v>80</v>
      </c>
      <c r="K2774" t="s">
        <v>17</v>
      </c>
      <c r="L2774" s="2" t="s">
        <v>18</v>
      </c>
      <c r="M2774" s="3">
        <v>72.599999999999994</v>
      </c>
      <c r="N2774">
        <v>1</v>
      </c>
      <c r="O2774">
        <v>7.2599999999999998E-2</v>
      </c>
      <c r="P2774" s="2" t="s">
        <v>1802</v>
      </c>
      <c r="Q2774" t="s">
        <v>8188</v>
      </c>
      <c r="R2774" t="s">
        <v>1044</v>
      </c>
      <c r="S2774" t="s">
        <v>2531</v>
      </c>
      <c r="T2774" t="s">
        <v>1594</v>
      </c>
      <c r="U2774">
        <v>16.130791875002611</v>
      </c>
      <c r="V2774" t="s">
        <v>1047</v>
      </c>
      <c r="W2774" t="s">
        <v>1047</v>
      </c>
    </row>
    <row r="2775" spans="1:23" x14ac:dyDescent="0.3">
      <c r="A2775" t="s">
        <v>1036</v>
      </c>
      <c r="B2775" t="s">
        <v>172</v>
      </c>
      <c r="C2775" t="s">
        <v>172</v>
      </c>
      <c r="D2775">
        <v>60348</v>
      </c>
      <c r="E2775" t="s">
        <v>10224</v>
      </c>
      <c r="F2775" t="s">
        <v>4023</v>
      </c>
      <c r="G2775" s="1" t="s">
        <v>10225</v>
      </c>
      <c r="H2775">
        <v>45802.02765758102</v>
      </c>
      <c r="I2775" t="s">
        <v>10226</v>
      </c>
      <c r="J2775">
        <v>80</v>
      </c>
      <c r="K2775" t="s">
        <v>17</v>
      </c>
      <c r="L2775" s="2" t="s">
        <v>18</v>
      </c>
      <c r="M2775" s="3">
        <v>54.7</v>
      </c>
      <c r="N2775">
        <v>1</v>
      </c>
      <c r="O2775">
        <v>5.4700000000000013E-2</v>
      </c>
      <c r="P2775" s="2" t="s">
        <v>1752</v>
      </c>
      <c r="Q2775" t="s">
        <v>8188</v>
      </c>
      <c r="R2775" t="s">
        <v>1044</v>
      </c>
      <c r="S2775" t="s">
        <v>2531</v>
      </c>
      <c r="T2775" t="s">
        <v>1662</v>
      </c>
      <c r="U2775">
        <v>15.84648763888981</v>
      </c>
      <c r="V2775" t="s">
        <v>1047</v>
      </c>
      <c r="W2775" t="s">
        <v>1047</v>
      </c>
    </row>
    <row r="2776" spans="1:23" x14ac:dyDescent="0.3">
      <c r="A2776" t="s">
        <v>1036</v>
      </c>
      <c r="B2776" t="s">
        <v>172</v>
      </c>
      <c r="C2776" t="s">
        <v>172</v>
      </c>
      <c r="D2776">
        <v>60348</v>
      </c>
      <c r="E2776" t="s">
        <v>10227</v>
      </c>
      <c r="F2776" t="s">
        <v>1725</v>
      </c>
      <c r="G2776" s="1" t="s">
        <v>10228</v>
      </c>
      <c r="H2776">
        <v>45802.027127696761</v>
      </c>
      <c r="I2776" t="s">
        <v>10229</v>
      </c>
      <c r="J2776">
        <v>80</v>
      </c>
      <c r="K2776" t="s">
        <v>17</v>
      </c>
      <c r="L2776" s="2" t="s">
        <v>18</v>
      </c>
      <c r="M2776" s="3">
        <v>54.7</v>
      </c>
      <c r="N2776">
        <v>1</v>
      </c>
      <c r="O2776">
        <v>5.4700000000000013E-2</v>
      </c>
      <c r="P2776" s="2" t="s">
        <v>1752</v>
      </c>
      <c r="Q2776" t="s">
        <v>8188</v>
      </c>
      <c r="R2776" t="s">
        <v>1044</v>
      </c>
      <c r="S2776" t="s">
        <v>2531</v>
      </c>
      <c r="T2776" t="s">
        <v>1662</v>
      </c>
      <c r="U2776">
        <v>15.952758692132191</v>
      </c>
      <c r="V2776" t="s">
        <v>1047</v>
      </c>
      <c r="W2776" t="s">
        <v>1047</v>
      </c>
    </row>
    <row r="2777" spans="1:23" x14ac:dyDescent="0.3">
      <c r="A2777" t="s">
        <v>1036</v>
      </c>
      <c r="B2777" t="s">
        <v>572</v>
      </c>
      <c r="C2777" t="s">
        <v>572</v>
      </c>
      <c r="D2777">
        <v>52991</v>
      </c>
      <c r="E2777" t="s">
        <v>10230</v>
      </c>
      <c r="F2777" t="s">
        <v>7521</v>
      </c>
      <c r="G2777" s="1" t="s">
        <v>2840</v>
      </c>
      <c r="H2777">
        <v>45801.960382592602</v>
      </c>
      <c r="I2777" t="s">
        <v>10231</v>
      </c>
      <c r="J2777">
        <v>80</v>
      </c>
      <c r="K2777" t="s">
        <v>17</v>
      </c>
      <c r="L2777" s="2" t="s">
        <v>18</v>
      </c>
      <c r="M2777" s="3">
        <v>72.599999999999994</v>
      </c>
      <c r="N2777">
        <v>1</v>
      </c>
      <c r="O2777">
        <v>7.2599999999999998E-2</v>
      </c>
      <c r="P2777" s="2" t="s">
        <v>1802</v>
      </c>
      <c r="Q2777" t="s">
        <v>8188</v>
      </c>
      <c r="R2777" t="s">
        <v>1044</v>
      </c>
      <c r="S2777" t="s">
        <v>2174</v>
      </c>
      <c r="T2777" t="s">
        <v>2137</v>
      </c>
      <c r="U2777">
        <v>17.415027418981481</v>
      </c>
      <c r="V2777" t="s">
        <v>1047</v>
      </c>
      <c r="W2777" t="s">
        <v>1047</v>
      </c>
    </row>
    <row r="2778" spans="1:23" x14ac:dyDescent="0.3">
      <c r="A2778" t="s">
        <v>1036</v>
      </c>
      <c r="B2778" t="s">
        <v>324</v>
      </c>
      <c r="C2778" t="s">
        <v>324</v>
      </c>
      <c r="D2778">
        <v>59856</v>
      </c>
      <c r="E2778" t="s">
        <v>10232</v>
      </c>
      <c r="F2778" t="s">
        <v>8380</v>
      </c>
      <c r="G2778" s="1" t="s">
        <v>2921</v>
      </c>
      <c r="H2778">
        <v>45801.958204664348</v>
      </c>
      <c r="I2778" t="s">
        <v>10233</v>
      </c>
      <c r="J2778">
        <v>80</v>
      </c>
      <c r="K2778" t="s">
        <v>17</v>
      </c>
      <c r="L2778" s="2" t="s">
        <v>18</v>
      </c>
      <c r="M2778" s="3">
        <v>111.5</v>
      </c>
      <c r="N2778">
        <v>1</v>
      </c>
      <c r="O2778">
        <v>0.1115</v>
      </c>
      <c r="P2778" s="2" t="s">
        <v>1246</v>
      </c>
      <c r="Q2778" t="s">
        <v>7336</v>
      </c>
      <c r="R2778" t="s">
        <v>1044</v>
      </c>
      <c r="S2778" t="s">
        <v>2174</v>
      </c>
      <c r="T2778" t="s">
        <v>2137</v>
      </c>
      <c r="U2778">
        <v>17.18222236110887</v>
      </c>
      <c r="V2778" t="s">
        <v>1047</v>
      </c>
      <c r="W2778" t="s">
        <v>1047</v>
      </c>
    </row>
    <row r="2779" spans="1:23" x14ac:dyDescent="0.3">
      <c r="A2779" t="s">
        <v>1036</v>
      </c>
      <c r="B2779" t="s">
        <v>572</v>
      </c>
      <c r="C2779" t="s">
        <v>572</v>
      </c>
      <c r="D2779">
        <v>52991</v>
      </c>
      <c r="E2779" t="s">
        <v>10234</v>
      </c>
      <c r="F2779" t="s">
        <v>2176</v>
      </c>
      <c r="G2779" s="1" t="s">
        <v>4797</v>
      </c>
      <c r="H2779">
        <v>45801.951376261582</v>
      </c>
      <c r="I2779" t="s">
        <v>10235</v>
      </c>
      <c r="J2779">
        <v>80</v>
      </c>
      <c r="K2779" t="s">
        <v>17</v>
      </c>
      <c r="L2779" s="2" t="s">
        <v>18</v>
      </c>
      <c r="M2779" s="3">
        <v>72.599999999999994</v>
      </c>
      <c r="N2779">
        <v>1</v>
      </c>
      <c r="O2779">
        <v>7.2599999999999998E-2</v>
      </c>
      <c r="P2779" s="2" t="s">
        <v>1802</v>
      </c>
      <c r="Q2779" t="s">
        <v>8188</v>
      </c>
      <c r="R2779" t="s">
        <v>1044</v>
      </c>
      <c r="S2779" t="s">
        <v>2174</v>
      </c>
      <c r="T2779" t="s">
        <v>1594</v>
      </c>
      <c r="U2779">
        <v>16.128159594911271</v>
      </c>
      <c r="V2779" t="s">
        <v>1047</v>
      </c>
      <c r="W2779" t="s">
        <v>1047</v>
      </c>
    </row>
    <row r="2780" spans="1:23" x14ac:dyDescent="0.3">
      <c r="A2780" t="s">
        <v>1036</v>
      </c>
      <c r="B2780" t="s">
        <v>105</v>
      </c>
      <c r="C2780" t="s">
        <v>105</v>
      </c>
      <c r="D2780">
        <v>55902</v>
      </c>
      <c r="E2780" t="s">
        <v>10236</v>
      </c>
      <c r="F2780" t="s">
        <v>7774</v>
      </c>
      <c r="G2780" s="1" t="s">
        <v>9987</v>
      </c>
      <c r="H2780">
        <v>45801.949101990736</v>
      </c>
      <c r="I2780" t="s">
        <v>10237</v>
      </c>
      <c r="J2780">
        <v>80</v>
      </c>
      <c r="K2780" t="s">
        <v>17</v>
      </c>
      <c r="L2780" s="2" t="s">
        <v>18</v>
      </c>
      <c r="M2780" s="3">
        <v>476.42</v>
      </c>
      <c r="N2780">
        <v>1</v>
      </c>
      <c r="O2780">
        <v>0.47642000000000001</v>
      </c>
      <c r="P2780" s="2" t="s">
        <v>1655</v>
      </c>
      <c r="Q2780" t="s">
        <v>8188</v>
      </c>
      <c r="R2780" t="s">
        <v>1044</v>
      </c>
      <c r="S2780" t="s">
        <v>2174</v>
      </c>
      <c r="T2780" t="s">
        <v>1594</v>
      </c>
      <c r="U2780">
        <v>16.758245717588579</v>
      </c>
      <c r="V2780" t="s">
        <v>1047</v>
      </c>
      <c r="W2780" t="s">
        <v>1047</v>
      </c>
    </row>
    <row r="2781" spans="1:23" x14ac:dyDescent="0.3">
      <c r="A2781" t="s">
        <v>1036</v>
      </c>
      <c r="B2781" t="s">
        <v>757</v>
      </c>
      <c r="C2781" t="s">
        <v>757</v>
      </c>
      <c r="D2781">
        <v>59370</v>
      </c>
      <c r="E2781" t="s">
        <v>10238</v>
      </c>
      <c r="F2781" t="s">
        <v>4023</v>
      </c>
      <c r="G2781" s="1" t="s">
        <v>9430</v>
      </c>
      <c r="H2781">
        <v>45801.890765520831</v>
      </c>
      <c r="I2781" t="s">
        <v>10239</v>
      </c>
      <c r="J2781">
        <v>80</v>
      </c>
      <c r="K2781" t="s">
        <v>17</v>
      </c>
      <c r="L2781" s="2" t="s">
        <v>18</v>
      </c>
      <c r="M2781" s="3">
        <v>54.4</v>
      </c>
      <c r="N2781">
        <v>1</v>
      </c>
      <c r="O2781">
        <v>5.4399999999999997E-2</v>
      </c>
      <c r="P2781" s="2" t="s">
        <v>1047</v>
      </c>
      <c r="Q2781" t="s">
        <v>8188</v>
      </c>
      <c r="R2781" t="s">
        <v>1044</v>
      </c>
      <c r="S2781" t="s">
        <v>2174</v>
      </c>
      <c r="T2781" t="s">
        <v>1662</v>
      </c>
      <c r="U2781">
        <v>15.924971180553261</v>
      </c>
      <c r="V2781" t="s">
        <v>1047</v>
      </c>
      <c r="W2781" t="s">
        <v>1047</v>
      </c>
    </row>
    <row r="2782" spans="1:23" x14ac:dyDescent="0.3">
      <c r="A2782" t="s">
        <v>1036</v>
      </c>
      <c r="B2782" t="s">
        <v>351</v>
      </c>
      <c r="C2782" t="s">
        <v>351</v>
      </c>
      <c r="D2782">
        <v>59770</v>
      </c>
      <c r="E2782" t="s">
        <v>10240</v>
      </c>
      <c r="F2782" t="s">
        <v>2199</v>
      </c>
      <c r="G2782" s="1" t="s">
        <v>1233</v>
      </c>
      <c r="H2782">
        <v>45801.865588645829</v>
      </c>
      <c r="I2782" t="s">
        <v>10241</v>
      </c>
      <c r="J2782">
        <v>80</v>
      </c>
      <c r="K2782" t="s">
        <v>17</v>
      </c>
      <c r="L2782" s="2" t="s">
        <v>18</v>
      </c>
      <c r="M2782" s="3">
        <v>77.8</v>
      </c>
      <c r="N2782">
        <v>1</v>
      </c>
      <c r="O2782">
        <v>7.7799999999999994E-2</v>
      </c>
      <c r="P2782" s="2" t="s">
        <v>1246</v>
      </c>
      <c r="Q2782" t="s">
        <v>8496</v>
      </c>
      <c r="R2782" t="s">
        <v>1044</v>
      </c>
      <c r="S2782" t="s">
        <v>2174</v>
      </c>
      <c r="T2782" t="s">
        <v>1546</v>
      </c>
      <c r="U2782">
        <v>18.758665949077109</v>
      </c>
      <c r="V2782" t="s">
        <v>1047</v>
      </c>
      <c r="W2782" t="s">
        <v>1047</v>
      </c>
    </row>
    <row r="2783" spans="1:23" x14ac:dyDescent="0.3">
      <c r="A2783" t="s">
        <v>1036</v>
      </c>
      <c r="B2783" t="s">
        <v>351</v>
      </c>
      <c r="C2783" t="s">
        <v>351</v>
      </c>
      <c r="D2783">
        <v>59770</v>
      </c>
      <c r="E2783" t="s">
        <v>10242</v>
      </c>
      <c r="F2783" t="s">
        <v>10243</v>
      </c>
      <c r="G2783" s="1" t="s">
        <v>1244</v>
      </c>
      <c r="H2783">
        <v>45801.835658287033</v>
      </c>
      <c r="I2783" t="s">
        <v>10244</v>
      </c>
      <c r="J2783">
        <v>80</v>
      </c>
      <c r="K2783" t="s">
        <v>17</v>
      </c>
      <c r="L2783" s="2" t="s">
        <v>18</v>
      </c>
      <c r="M2783" s="3">
        <v>77.8</v>
      </c>
      <c r="N2783">
        <v>1</v>
      </c>
      <c r="O2783">
        <v>7.7799999999999994E-2</v>
      </c>
      <c r="P2783" s="2" t="s">
        <v>1246</v>
      </c>
      <c r="Q2783" t="s">
        <v>8496</v>
      </c>
      <c r="R2783" t="s">
        <v>1044</v>
      </c>
      <c r="S2783" t="s">
        <v>2174</v>
      </c>
      <c r="T2783" t="s">
        <v>2137</v>
      </c>
      <c r="U2783">
        <v>17.38858738425915</v>
      </c>
      <c r="V2783" t="s">
        <v>1047</v>
      </c>
      <c r="W2783" t="s">
        <v>1047</v>
      </c>
    </row>
    <row r="2784" spans="1:23" x14ac:dyDescent="0.3">
      <c r="A2784" t="s">
        <v>1036</v>
      </c>
      <c r="B2784" t="s">
        <v>351</v>
      </c>
      <c r="C2784" t="s">
        <v>351</v>
      </c>
      <c r="D2784">
        <v>59770</v>
      </c>
      <c r="E2784" t="s">
        <v>10245</v>
      </c>
      <c r="F2784" t="s">
        <v>10150</v>
      </c>
      <c r="G2784" s="1" t="s">
        <v>4155</v>
      </c>
      <c r="H2784">
        <v>45801.807095706019</v>
      </c>
      <c r="I2784" t="s">
        <v>10246</v>
      </c>
      <c r="J2784">
        <v>80</v>
      </c>
      <c r="K2784" t="s">
        <v>17</v>
      </c>
      <c r="L2784" s="2" t="s">
        <v>18</v>
      </c>
      <c r="M2784" s="3">
        <v>77.8</v>
      </c>
      <c r="N2784">
        <v>1</v>
      </c>
      <c r="O2784">
        <v>7.7799999999999994E-2</v>
      </c>
      <c r="P2784" s="2" t="s">
        <v>1246</v>
      </c>
      <c r="Q2784" t="s">
        <v>8188</v>
      </c>
      <c r="R2784" t="s">
        <v>1044</v>
      </c>
      <c r="S2784" t="s">
        <v>2174</v>
      </c>
      <c r="T2784" t="s">
        <v>1594</v>
      </c>
      <c r="U2784">
        <v>16.798278923612092</v>
      </c>
      <c r="V2784" t="s">
        <v>1047</v>
      </c>
      <c r="W2784" t="s">
        <v>1047</v>
      </c>
    </row>
    <row r="2785" spans="1:23" x14ac:dyDescent="0.3">
      <c r="A2785" t="s">
        <v>1036</v>
      </c>
      <c r="B2785" t="s">
        <v>757</v>
      </c>
      <c r="C2785" t="s">
        <v>757</v>
      </c>
      <c r="D2785">
        <v>60690</v>
      </c>
      <c r="E2785" t="s">
        <v>10247</v>
      </c>
      <c r="F2785" t="s">
        <v>2812</v>
      </c>
      <c r="G2785" s="1" t="s">
        <v>9436</v>
      </c>
      <c r="H2785">
        <v>45801.76278907407</v>
      </c>
      <c r="I2785" t="s">
        <v>10248</v>
      </c>
      <c r="J2785">
        <v>80</v>
      </c>
      <c r="K2785" t="s">
        <v>17</v>
      </c>
      <c r="L2785" s="2" t="s">
        <v>18</v>
      </c>
      <c r="M2785" s="3">
        <v>54.4</v>
      </c>
      <c r="N2785">
        <v>1</v>
      </c>
      <c r="O2785">
        <v>5.4399999999999997E-2</v>
      </c>
      <c r="P2785" s="2" t="s">
        <v>1047</v>
      </c>
      <c r="Q2785" t="s">
        <v>8023</v>
      </c>
      <c r="R2785" t="s">
        <v>1044</v>
      </c>
      <c r="S2785" t="s">
        <v>2174</v>
      </c>
      <c r="T2785" t="s">
        <v>1594</v>
      </c>
      <c r="U2785">
        <v>16.12998482638795</v>
      </c>
      <c r="V2785" t="s">
        <v>1047</v>
      </c>
      <c r="W2785" t="s">
        <v>1047</v>
      </c>
    </row>
    <row r="2786" spans="1:23" x14ac:dyDescent="0.3">
      <c r="A2786" t="s">
        <v>1036</v>
      </c>
      <c r="B2786" t="s">
        <v>757</v>
      </c>
      <c r="C2786" t="s">
        <v>757</v>
      </c>
      <c r="D2786">
        <v>47531</v>
      </c>
      <c r="E2786" t="s">
        <v>10249</v>
      </c>
      <c r="F2786" t="s">
        <v>2527</v>
      </c>
      <c r="G2786" s="1" t="s">
        <v>5743</v>
      </c>
      <c r="H2786">
        <v>45801.756427418979</v>
      </c>
      <c r="I2786" t="s">
        <v>10250</v>
      </c>
      <c r="J2786">
        <v>70</v>
      </c>
      <c r="K2786" t="s">
        <v>17</v>
      </c>
      <c r="L2786" s="2" t="s">
        <v>18</v>
      </c>
      <c r="M2786" s="3">
        <v>54.4</v>
      </c>
      <c r="N2786">
        <v>1</v>
      </c>
      <c r="O2786">
        <v>5.4399999999999997E-2</v>
      </c>
      <c r="P2786" s="2" t="s">
        <v>1047</v>
      </c>
      <c r="Q2786" t="s">
        <v>8023</v>
      </c>
      <c r="R2786" t="s">
        <v>1044</v>
      </c>
      <c r="S2786" t="s">
        <v>2174</v>
      </c>
      <c r="T2786" t="s">
        <v>1594</v>
      </c>
      <c r="U2786">
        <v>16.079364097226058</v>
      </c>
      <c r="V2786" t="s">
        <v>1047</v>
      </c>
      <c r="W2786" t="s">
        <v>1047</v>
      </c>
    </row>
    <row r="2787" spans="1:23" x14ac:dyDescent="0.3">
      <c r="A2787" t="s">
        <v>1036</v>
      </c>
      <c r="B2787" t="s">
        <v>757</v>
      </c>
      <c r="C2787" t="s">
        <v>757</v>
      </c>
      <c r="D2787">
        <v>60412</v>
      </c>
      <c r="E2787" t="s">
        <v>10251</v>
      </c>
      <c r="F2787" t="s">
        <v>9286</v>
      </c>
      <c r="G2787" s="1" t="s">
        <v>9235</v>
      </c>
      <c r="H2787">
        <v>45801.729820370369</v>
      </c>
      <c r="I2787" t="s">
        <v>10252</v>
      </c>
      <c r="J2787">
        <v>80</v>
      </c>
      <c r="K2787" t="s">
        <v>17</v>
      </c>
      <c r="L2787" s="2" t="s">
        <v>18</v>
      </c>
      <c r="M2787" s="3">
        <v>54.4</v>
      </c>
      <c r="N2787">
        <v>1</v>
      </c>
      <c r="O2787">
        <v>5.4399999999999997E-2</v>
      </c>
      <c r="P2787" s="2" t="s">
        <v>1047</v>
      </c>
      <c r="Q2787" t="s">
        <v>8023</v>
      </c>
      <c r="R2787" t="s">
        <v>1044</v>
      </c>
      <c r="S2787" t="s">
        <v>2174</v>
      </c>
      <c r="T2787" t="s">
        <v>2137</v>
      </c>
      <c r="U2787">
        <v>17.455067060189322</v>
      </c>
      <c r="V2787" t="s">
        <v>1047</v>
      </c>
      <c r="W2787" t="s">
        <v>1047</v>
      </c>
    </row>
    <row r="2788" spans="1:23" x14ac:dyDescent="0.3">
      <c r="A2788" t="s">
        <v>1036</v>
      </c>
      <c r="B2788" t="s">
        <v>757</v>
      </c>
      <c r="C2788" t="s">
        <v>757</v>
      </c>
      <c r="D2788">
        <v>59364</v>
      </c>
      <c r="E2788" t="s">
        <v>10253</v>
      </c>
      <c r="F2788" t="s">
        <v>7521</v>
      </c>
      <c r="G2788" s="1" t="s">
        <v>9418</v>
      </c>
      <c r="H2788">
        <v>45801.729639131947</v>
      </c>
      <c r="I2788" t="s">
        <v>10254</v>
      </c>
      <c r="J2788">
        <v>80</v>
      </c>
      <c r="K2788" t="s">
        <v>17</v>
      </c>
      <c r="L2788" s="2" t="s">
        <v>18</v>
      </c>
      <c r="M2788" s="3">
        <v>54.4</v>
      </c>
      <c r="N2788">
        <v>1</v>
      </c>
      <c r="O2788">
        <v>5.4399999999999997E-2</v>
      </c>
      <c r="P2788" s="2" t="s">
        <v>1047</v>
      </c>
      <c r="Q2788" t="s">
        <v>8023</v>
      </c>
      <c r="R2788" t="s">
        <v>1044</v>
      </c>
      <c r="S2788" t="s">
        <v>2174</v>
      </c>
      <c r="T2788" t="s">
        <v>2137</v>
      </c>
      <c r="U2788">
        <v>17.339628113426439</v>
      </c>
      <c r="V2788" t="s">
        <v>1047</v>
      </c>
      <c r="W2788" t="s">
        <v>1047</v>
      </c>
    </row>
    <row r="2789" spans="1:23" x14ac:dyDescent="0.3">
      <c r="A2789" t="s">
        <v>1036</v>
      </c>
      <c r="B2789" t="s">
        <v>873</v>
      </c>
      <c r="C2789" t="s">
        <v>873</v>
      </c>
      <c r="D2789">
        <v>60621</v>
      </c>
      <c r="E2789" t="s">
        <v>10255</v>
      </c>
      <c r="F2789" t="s">
        <v>7559</v>
      </c>
      <c r="G2789" s="1" t="s">
        <v>2124</v>
      </c>
      <c r="H2789">
        <v>45801.690529618063</v>
      </c>
      <c r="I2789" t="s">
        <v>10256</v>
      </c>
      <c r="J2789">
        <v>80</v>
      </c>
      <c r="K2789" t="s">
        <v>17</v>
      </c>
      <c r="L2789" s="2" t="s">
        <v>18</v>
      </c>
      <c r="M2789" s="3">
        <v>113.8</v>
      </c>
      <c r="N2789">
        <v>1</v>
      </c>
      <c r="O2789">
        <v>0.1138</v>
      </c>
      <c r="P2789" s="2" t="s">
        <v>5770</v>
      </c>
      <c r="Q2789" t="s">
        <v>8023</v>
      </c>
      <c r="R2789" t="s">
        <v>1044</v>
      </c>
      <c r="S2789" t="s">
        <v>2174</v>
      </c>
      <c r="T2789" t="s">
        <v>1486</v>
      </c>
      <c r="U2789">
        <v>20.038979803241091</v>
      </c>
      <c r="V2789" t="s">
        <v>1047</v>
      </c>
      <c r="W2789" t="s">
        <v>1047</v>
      </c>
    </row>
    <row r="2790" spans="1:23" x14ac:dyDescent="0.3">
      <c r="A2790" t="s">
        <v>1036</v>
      </c>
      <c r="B2790" t="s">
        <v>465</v>
      </c>
      <c r="C2790" t="s">
        <v>465</v>
      </c>
      <c r="D2790">
        <v>60324</v>
      </c>
      <c r="E2790" t="s">
        <v>10257</v>
      </c>
      <c r="F2790" t="s">
        <v>8389</v>
      </c>
      <c r="G2790" s="1" t="s">
        <v>10258</v>
      </c>
      <c r="H2790">
        <v>45801.686867986107</v>
      </c>
      <c r="I2790" t="s">
        <v>10259</v>
      </c>
      <c r="J2790">
        <v>90</v>
      </c>
      <c r="K2790" t="s">
        <v>17</v>
      </c>
      <c r="L2790" s="2" t="s">
        <v>18</v>
      </c>
      <c r="M2790" s="3">
        <v>176.38</v>
      </c>
      <c r="N2790">
        <v>1</v>
      </c>
      <c r="O2790">
        <v>0.17638000000000001</v>
      </c>
      <c r="P2790" s="2" t="s">
        <v>1047</v>
      </c>
      <c r="Q2790" t="s">
        <v>8023</v>
      </c>
      <c r="R2790" t="s">
        <v>1044</v>
      </c>
      <c r="S2790" t="s">
        <v>2174</v>
      </c>
      <c r="T2790" t="s">
        <v>1344</v>
      </c>
      <c r="U2790">
        <v>24.255246817127041</v>
      </c>
      <c r="V2790" t="s">
        <v>1047</v>
      </c>
      <c r="W2790" t="s">
        <v>1047</v>
      </c>
    </row>
    <row r="2791" spans="1:23" x14ac:dyDescent="0.3">
      <c r="A2791" t="s">
        <v>1036</v>
      </c>
      <c r="B2791" t="s">
        <v>465</v>
      </c>
      <c r="C2791" t="s">
        <v>465</v>
      </c>
      <c r="D2791">
        <v>57534</v>
      </c>
      <c r="E2791" t="s">
        <v>10260</v>
      </c>
      <c r="F2791" t="s">
        <v>10261</v>
      </c>
      <c r="G2791" s="1" t="s">
        <v>10262</v>
      </c>
      <c r="H2791">
        <v>45801.686498020827</v>
      </c>
      <c r="I2791" t="s">
        <v>10263</v>
      </c>
      <c r="J2791">
        <v>80</v>
      </c>
      <c r="K2791" t="s">
        <v>17</v>
      </c>
      <c r="L2791" s="2" t="s">
        <v>18</v>
      </c>
      <c r="M2791" s="3">
        <v>176.38</v>
      </c>
      <c r="N2791">
        <v>1</v>
      </c>
      <c r="O2791">
        <v>0.17638000000000001</v>
      </c>
      <c r="P2791" s="2" t="s">
        <v>1047</v>
      </c>
      <c r="Q2791" t="s">
        <v>8023</v>
      </c>
      <c r="R2791" t="s">
        <v>1044</v>
      </c>
      <c r="S2791" t="s">
        <v>2174</v>
      </c>
      <c r="T2791" t="s">
        <v>2551</v>
      </c>
      <c r="U2791">
        <v>26.317125821762598</v>
      </c>
      <c r="V2791" t="s">
        <v>1047</v>
      </c>
      <c r="W2791" t="s">
        <v>1047</v>
      </c>
    </row>
    <row r="2792" spans="1:23" x14ac:dyDescent="0.3">
      <c r="A2792" t="s">
        <v>1036</v>
      </c>
      <c r="B2792" t="s">
        <v>465</v>
      </c>
      <c r="C2792" t="s">
        <v>465</v>
      </c>
      <c r="D2792">
        <v>57534</v>
      </c>
      <c r="E2792" t="s">
        <v>10264</v>
      </c>
      <c r="F2792" t="s">
        <v>10265</v>
      </c>
      <c r="G2792" s="1" t="s">
        <v>10266</v>
      </c>
      <c r="H2792">
        <v>45801.686233495369</v>
      </c>
      <c r="I2792" t="s">
        <v>10267</v>
      </c>
      <c r="J2792">
        <v>80</v>
      </c>
      <c r="K2792" t="s">
        <v>17</v>
      </c>
      <c r="L2792" s="2" t="s">
        <v>18</v>
      </c>
      <c r="M2792" s="3">
        <v>176.38</v>
      </c>
      <c r="N2792">
        <v>1</v>
      </c>
      <c r="O2792">
        <v>0.17638000000000001</v>
      </c>
      <c r="P2792" s="2" t="s">
        <v>1047</v>
      </c>
      <c r="Q2792" t="s">
        <v>8023</v>
      </c>
      <c r="R2792" t="s">
        <v>1044</v>
      </c>
      <c r="S2792" t="s">
        <v>2174</v>
      </c>
      <c r="T2792" t="s">
        <v>1641</v>
      </c>
      <c r="U2792">
        <v>27.300240949072759</v>
      </c>
      <c r="V2792" t="s">
        <v>1047</v>
      </c>
      <c r="W2792" t="s">
        <v>1047</v>
      </c>
    </row>
    <row r="2793" spans="1:23" x14ac:dyDescent="0.3">
      <c r="A2793" t="s">
        <v>1036</v>
      </c>
      <c r="B2793" t="s">
        <v>465</v>
      </c>
      <c r="C2793" t="s">
        <v>465</v>
      </c>
      <c r="D2793">
        <v>57534</v>
      </c>
      <c r="E2793" t="s">
        <v>10268</v>
      </c>
      <c r="F2793" t="s">
        <v>10261</v>
      </c>
      <c r="G2793" s="1" t="s">
        <v>10269</v>
      </c>
      <c r="H2793">
        <v>45801.68575650463</v>
      </c>
      <c r="I2793" t="s">
        <v>10270</v>
      </c>
      <c r="J2793">
        <v>80</v>
      </c>
      <c r="K2793" t="s">
        <v>17</v>
      </c>
      <c r="L2793" s="2" t="s">
        <v>18</v>
      </c>
      <c r="M2793" s="3">
        <v>176.38</v>
      </c>
      <c r="N2793">
        <v>1</v>
      </c>
      <c r="O2793">
        <v>0.17638000000000001</v>
      </c>
      <c r="P2793" s="2" t="s">
        <v>1047</v>
      </c>
      <c r="Q2793" t="s">
        <v>8023</v>
      </c>
      <c r="R2793" t="s">
        <v>1044</v>
      </c>
      <c r="S2793" t="s">
        <v>2174</v>
      </c>
      <c r="T2793" t="s">
        <v>2551</v>
      </c>
      <c r="U2793">
        <v>26.293711979167711</v>
      </c>
      <c r="V2793" t="s">
        <v>1047</v>
      </c>
      <c r="W2793" t="s">
        <v>1047</v>
      </c>
    </row>
    <row r="2794" spans="1:23" x14ac:dyDescent="0.3">
      <c r="A2794" t="s">
        <v>1036</v>
      </c>
      <c r="B2794" t="s">
        <v>465</v>
      </c>
      <c r="C2794" t="s">
        <v>465</v>
      </c>
      <c r="D2794">
        <v>57534</v>
      </c>
      <c r="E2794" t="s">
        <v>10271</v>
      </c>
      <c r="F2794" t="s">
        <v>10272</v>
      </c>
      <c r="G2794" s="1" t="s">
        <v>10273</v>
      </c>
      <c r="H2794">
        <v>45801.685291655092</v>
      </c>
      <c r="I2794" t="s">
        <v>10274</v>
      </c>
      <c r="J2794">
        <v>80</v>
      </c>
      <c r="K2794" t="s">
        <v>17</v>
      </c>
      <c r="L2794" s="2" t="s">
        <v>18</v>
      </c>
      <c r="M2794" s="3">
        <v>176.38</v>
      </c>
      <c r="N2794">
        <v>1</v>
      </c>
      <c r="O2794">
        <v>0.17638000000000001</v>
      </c>
      <c r="P2794" s="2" t="s">
        <v>1047</v>
      </c>
      <c r="Q2794" t="s">
        <v>8023</v>
      </c>
      <c r="R2794" t="s">
        <v>1044</v>
      </c>
      <c r="S2794" t="s">
        <v>2174</v>
      </c>
      <c r="T2794" t="s">
        <v>2228</v>
      </c>
      <c r="U2794">
        <v>25.296553159721949</v>
      </c>
      <c r="V2794" t="s">
        <v>1047</v>
      </c>
      <c r="W2794" t="s">
        <v>1047</v>
      </c>
    </row>
    <row r="2795" spans="1:23" x14ac:dyDescent="0.3">
      <c r="A2795" t="s">
        <v>1036</v>
      </c>
      <c r="B2795" t="s">
        <v>624</v>
      </c>
      <c r="C2795" t="s">
        <v>624</v>
      </c>
      <c r="D2795">
        <v>57858</v>
      </c>
      <c r="E2795" t="s">
        <v>10275</v>
      </c>
      <c r="F2795" t="s">
        <v>8084</v>
      </c>
      <c r="G2795" s="1" t="s">
        <v>3440</v>
      </c>
      <c r="H2795">
        <v>45801.472000266207</v>
      </c>
      <c r="I2795" t="s">
        <v>10276</v>
      </c>
      <c r="J2795">
        <v>160</v>
      </c>
      <c r="K2795" t="s">
        <v>17</v>
      </c>
      <c r="L2795" s="2" t="s">
        <v>22</v>
      </c>
      <c r="M2795" s="3">
        <v>41</v>
      </c>
      <c r="N2795">
        <v>1</v>
      </c>
      <c r="O2795">
        <v>4.1000000000000002E-2</v>
      </c>
      <c r="P2795" s="2" t="s">
        <v>1111</v>
      </c>
      <c r="Q2795" t="s">
        <v>8988</v>
      </c>
      <c r="R2795" t="s">
        <v>1044</v>
      </c>
      <c r="S2795" t="s">
        <v>2174</v>
      </c>
      <c r="T2795" t="s">
        <v>1118</v>
      </c>
      <c r="U2795">
        <v>72.682590474534663</v>
      </c>
      <c r="V2795" t="s">
        <v>1047</v>
      </c>
      <c r="W2795" t="s">
        <v>1047</v>
      </c>
    </row>
    <row r="2796" spans="1:23" x14ac:dyDescent="0.3">
      <c r="A2796" t="s">
        <v>1036</v>
      </c>
      <c r="B2796" t="s">
        <v>572</v>
      </c>
      <c r="C2796" t="s">
        <v>572</v>
      </c>
      <c r="D2796">
        <v>52991</v>
      </c>
      <c r="E2796" t="s">
        <v>10277</v>
      </c>
      <c r="F2796" t="s">
        <v>2187</v>
      </c>
      <c r="G2796" s="1" t="s">
        <v>4761</v>
      </c>
      <c r="H2796">
        <v>45801.413586203707</v>
      </c>
      <c r="I2796" t="s">
        <v>10278</v>
      </c>
      <c r="J2796">
        <v>80</v>
      </c>
      <c r="K2796" t="s">
        <v>17</v>
      </c>
      <c r="L2796" s="2" t="s">
        <v>18</v>
      </c>
      <c r="M2796" s="3">
        <v>72.599999999999994</v>
      </c>
      <c r="N2796">
        <v>1</v>
      </c>
      <c r="O2796">
        <v>7.2599999999999998E-2</v>
      </c>
      <c r="P2796" s="2" t="s">
        <v>1802</v>
      </c>
      <c r="Q2796" t="s">
        <v>8023</v>
      </c>
      <c r="R2796" t="s">
        <v>1044</v>
      </c>
      <c r="S2796" t="s">
        <v>2174</v>
      </c>
      <c r="T2796" t="s">
        <v>2137</v>
      </c>
      <c r="U2796">
        <v>17.42264268518193</v>
      </c>
      <c r="V2796" t="s">
        <v>1047</v>
      </c>
      <c r="W2796" t="s">
        <v>1047</v>
      </c>
    </row>
    <row r="2797" spans="1:23" x14ac:dyDescent="0.3">
      <c r="A2797" t="s">
        <v>1036</v>
      </c>
      <c r="B2797" t="s">
        <v>572</v>
      </c>
      <c r="C2797" t="s">
        <v>572</v>
      </c>
      <c r="D2797">
        <v>52991</v>
      </c>
      <c r="E2797" t="s">
        <v>10279</v>
      </c>
      <c r="F2797" t="s">
        <v>9286</v>
      </c>
      <c r="G2797" s="1" t="s">
        <v>8091</v>
      </c>
      <c r="H2797">
        <v>45801.407576550933</v>
      </c>
      <c r="I2797" t="s">
        <v>10280</v>
      </c>
      <c r="J2797">
        <v>80</v>
      </c>
      <c r="K2797" t="s">
        <v>17</v>
      </c>
      <c r="L2797" s="2" t="s">
        <v>18</v>
      </c>
      <c r="M2797" s="3">
        <v>72.599999999999994</v>
      </c>
      <c r="N2797">
        <v>1</v>
      </c>
      <c r="O2797">
        <v>7.2599999999999998E-2</v>
      </c>
      <c r="P2797" s="2" t="s">
        <v>1802</v>
      </c>
      <c r="Q2797" t="s">
        <v>8023</v>
      </c>
      <c r="R2797" t="s">
        <v>1044</v>
      </c>
      <c r="S2797" t="s">
        <v>2174</v>
      </c>
      <c r="T2797" t="s">
        <v>2137</v>
      </c>
      <c r="U2797">
        <v>17.456133206018421</v>
      </c>
      <c r="V2797" t="s">
        <v>1047</v>
      </c>
      <c r="W2797" t="s">
        <v>1047</v>
      </c>
    </row>
    <row r="2798" spans="1:23" x14ac:dyDescent="0.3">
      <c r="A2798" t="s">
        <v>1036</v>
      </c>
      <c r="B2798" t="s">
        <v>572</v>
      </c>
      <c r="C2798" t="s">
        <v>572</v>
      </c>
      <c r="D2798">
        <v>52991</v>
      </c>
      <c r="E2798" t="s">
        <v>10281</v>
      </c>
      <c r="F2798" t="s">
        <v>6229</v>
      </c>
      <c r="G2798" s="1" t="s">
        <v>3260</v>
      </c>
      <c r="H2798">
        <v>45801.407338344907</v>
      </c>
      <c r="I2798" t="s">
        <v>10282</v>
      </c>
      <c r="J2798">
        <v>80</v>
      </c>
      <c r="K2798" t="s">
        <v>17</v>
      </c>
      <c r="L2798" s="2" t="s">
        <v>18</v>
      </c>
      <c r="M2798" s="3">
        <v>72.599999999999994</v>
      </c>
      <c r="N2798">
        <v>1</v>
      </c>
      <c r="O2798">
        <v>7.2599999999999998E-2</v>
      </c>
      <c r="P2798" s="2" t="s">
        <v>1802</v>
      </c>
      <c r="Q2798" t="s">
        <v>8023</v>
      </c>
      <c r="R2798" t="s">
        <v>1044</v>
      </c>
      <c r="S2798" t="s">
        <v>2174</v>
      </c>
      <c r="T2798" t="s">
        <v>2137</v>
      </c>
      <c r="U2798">
        <v>17.06239167824242</v>
      </c>
      <c r="V2798" t="s">
        <v>1047</v>
      </c>
      <c r="W2798" t="s">
        <v>1047</v>
      </c>
    </row>
    <row r="2799" spans="1:23" x14ac:dyDescent="0.3">
      <c r="A2799" t="s">
        <v>1036</v>
      </c>
      <c r="B2799" t="s">
        <v>603</v>
      </c>
      <c r="C2799" t="s">
        <v>603</v>
      </c>
      <c r="D2799">
        <v>53549</v>
      </c>
      <c r="E2799" t="s">
        <v>10283</v>
      </c>
      <c r="F2799" t="s">
        <v>2965</v>
      </c>
      <c r="G2799" s="1" t="s">
        <v>6061</v>
      </c>
      <c r="H2799">
        <v>45801.401593055547</v>
      </c>
      <c r="I2799" t="s">
        <v>10284</v>
      </c>
      <c r="J2799">
        <v>70</v>
      </c>
      <c r="K2799" t="s">
        <v>17</v>
      </c>
      <c r="L2799" s="2" t="s">
        <v>18</v>
      </c>
      <c r="M2799" s="3">
        <v>51.5</v>
      </c>
      <c r="N2799">
        <v>1</v>
      </c>
      <c r="O2799">
        <v>5.1499999999999997E-2</v>
      </c>
      <c r="P2799" s="2" t="s">
        <v>2178</v>
      </c>
      <c r="Q2799" t="s">
        <v>8023</v>
      </c>
      <c r="R2799" t="s">
        <v>1044</v>
      </c>
      <c r="S2799" t="s">
        <v>2174</v>
      </c>
      <c r="T2799" t="s">
        <v>2219</v>
      </c>
      <c r="U2799">
        <v>21.644328726848471</v>
      </c>
      <c r="V2799" t="s">
        <v>1047</v>
      </c>
      <c r="W2799" t="s">
        <v>1047</v>
      </c>
    </row>
    <row r="2800" spans="1:23" x14ac:dyDescent="0.3">
      <c r="A2800" t="s">
        <v>1036</v>
      </c>
      <c r="B2800" t="s">
        <v>603</v>
      </c>
      <c r="C2800" t="s">
        <v>603</v>
      </c>
      <c r="D2800">
        <v>51340</v>
      </c>
      <c r="E2800" t="s">
        <v>10285</v>
      </c>
      <c r="F2800" t="s">
        <v>2196</v>
      </c>
      <c r="G2800" s="1" t="s">
        <v>10286</v>
      </c>
      <c r="H2800">
        <v>45801.397371180559</v>
      </c>
      <c r="I2800" t="s">
        <v>10287</v>
      </c>
      <c r="J2800">
        <v>70</v>
      </c>
      <c r="K2800" t="s">
        <v>17</v>
      </c>
      <c r="L2800" s="2" t="s">
        <v>18</v>
      </c>
      <c r="M2800" s="3">
        <v>51.5</v>
      </c>
      <c r="N2800">
        <v>1</v>
      </c>
      <c r="O2800">
        <v>5.1499999999999997E-2</v>
      </c>
      <c r="P2800" s="2" t="s">
        <v>2178</v>
      </c>
      <c r="Q2800" t="s">
        <v>8023</v>
      </c>
      <c r="R2800" t="s">
        <v>1044</v>
      </c>
      <c r="S2800" t="s">
        <v>2174</v>
      </c>
      <c r="T2800" t="s">
        <v>1546</v>
      </c>
      <c r="U2800">
        <v>18.251805937499739</v>
      </c>
      <c r="V2800" t="s">
        <v>1047</v>
      </c>
      <c r="W2800" t="s">
        <v>1047</v>
      </c>
    </row>
    <row r="2801" spans="1:23" x14ac:dyDescent="0.3">
      <c r="A2801" t="s">
        <v>1036</v>
      </c>
      <c r="B2801" t="s">
        <v>133</v>
      </c>
      <c r="C2801" t="s">
        <v>133</v>
      </c>
      <c r="D2801">
        <v>60503</v>
      </c>
      <c r="E2801" t="s">
        <v>10288</v>
      </c>
      <c r="F2801" t="s">
        <v>7909</v>
      </c>
      <c r="G2801" s="1" t="s">
        <v>10289</v>
      </c>
      <c r="H2801">
        <v>45801.366260451388</v>
      </c>
      <c r="I2801" t="s">
        <v>10290</v>
      </c>
      <c r="J2801">
        <v>80</v>
      </c>
      <c r="K2801" t="s">
        <v>17</v>
      </c>
      <c r="L2801" s="2" t="s">
        <v>18</v>
      </c>
      <c r="M2801" s="3">
        <v>49.66</v>
      </c>
      <c r="N2801">
        <v>1</v>
      </c>
      <c r="O2801">
        <v>4.9660000000000003E-2</v>
      </c>
      <c r="P2801" s="2" t="s">
        <v>1446</v>
      </c>
      <c r="Q2801" t="s">
        <v>8023</v>
      </c>
      <c r="R2801" t="s">
        <v>1044</v>
      </c>
      <c r="S2801" t="s">
        <v>2174</v>
      </c>
      <c r="T2801" t="s">
        <v>1355</v>
      </c>
      <c r="U2801">
        <v>23.933534282405159</v>
      </c>
      <c r="V2801" t="s">
        <v>1047</v>
      </c>
      <c r="W2801" t="s">
        <v>1047</v>
      </c>
    </row>
    <row r="2802" spans="1:23" x14ac:dyDescent="0.3">
      <c r="A2802" t="s">
        <v>1036</v>
      </c>
      <c r="B2802" t="s">
        <v>677</v>
      </c>
      <c r="C2802" t="s">
        <v>677</v>
      </c>
      <c r="D2802">
        <v>57262</v>
      </c>
      <c r="E2802" t="s">
        <v>10291</v>
      </c>
      <c r="F2802" t="s">
        <v>4892</v>
      </c>
      <c r="G2802" s="1" t="s">
        <v>4739</v>
      </c>
      <c r="H2802">
        <v>45801.353624930547</v>
      </c>
      <c r="I2802" t="s">
        <v>10292</v>
      </c>
      <c r="J2802">
        <v>70</v>
      </c>
      <c r="K2802" t="s">
        <v>17</v>
      </c>
      <c r="L2802" s="2" t="s">
        <v>18</v>
      </c>
      <c r="M2802" s="3">
        <v>74.8</v>
      </c>
      <c r="N2802">
        <v>1</v>
      </c>
      <c r="O2802">
        <v>7.4800000000000005E-2</v>
      </c>
      <c r="P2802" s="2" t="s">
        <v>1047</v>
      </c>
      <c r="Q2802" t="s">
        <v>8023</v>
      </c>
      <c r="R2802" t="s">
        <v>1044</v>
      </c>
      <c r="S2802" t="s">
        <v>2174</v>
      </c>
      <c r="T2802" t="s">
        <v>1641</v>
      </c>
      <c r="U2802">
        <v>27.116054479163719</v>
      </c>
      <c r="V2802" t="s">
        <v>1047</v>
      </c>
      <c r="W2802" t="s">
        <v>1047</v>
      </c>
    </row>
    <row r="2803" spans="1:23" x14ac:dyDescent="0.3">
      <c r="A2803" t="s">
        <v>1036</v>
      </c>
      <c r="B2803" t="s">
        <v>133</v>
      </c>
      <c r="C2803" t="s">
        <v>133</v>
      </c>
      <c r="D2803">
        <v>60844</v>
      </c>
      <c r="E2803" t="s">
        <v>10293</v>
      </c>
      <c r="F2803" t="s">
        <v>6951</v>
      </c>
      <c r="G2803" s="1" t="s">
        <v>10294</v>
      </c>
      <c r="H2803">
        <v>45801.345116886572</v>
      </c>
      <c r="I2803" t="s">
        <v>10295</v>
      </c>
      <c r="J2803">
        <v>80</v>
      </c>
      <c r="K2803" t="s">
        <v>17</v>
      </c>
      <c r="L2803" s="2" t="s">
        <v>18</v>
      </c>
      <c r="M2803" s="3">
        <v>49.66</v>
      </c>
      <c r="N2803">
        <v>1</v>
      </c>
      <c r="O2803">
        <v>4.9660000000000003E-2</v>
      </c>
      <c r="P2803" s="2" t="s">
        <v>1446</v>
      </c>
      <c r="Q2803" t="s">
        <v>8023</v>
      </c>
      <c r="R2803" t="s">
        <v>1044</v>
      </c>
      <c r="S2803" t="s">
        <v>2174</v>
      </c>
      <c r="T2803" t="s">
        <v>2137</v>
      </c>
      <c r="U2803">
        <v>17.134789305557209</v>
      </c>
      <c r="V2803" t="s">
        <v>1047</v>
      </c>
      <c r="W2803" t="s">
        <v>1047</v>
      </c>
    </row>
    <row r="2804" spans="1:23" x14ac:dyDescent="0.3">
      <c r="A2804" t="s">
        <v>1036</v>
      </c>
      <c r="B2804" t="s">
        <v>133</v>
      </c>
      <c r="C2804" t="s">
        <v>133</v>
      </c>
      <c r="D2804">
        <v>60844</v>
      </c>
      <c r="E2804" t="s">
        <v>10296</v>
      </c>
      <c r="F2804" t="s">
        <v>7525</v>
      </c>
      <c r="G2804" s="1" t="s">
        <v>10297</v>
      </c>
      <c r="H2804">
        <v>45801.344893298607</v>
      </c>
      <c r="I2804" t="s">
        <v>10298</v>
      </c>
      <c r="J2804">
        <v>80</v>
      </c>
      <c r="K2804" t="s">
        <v>17</v>
      </c>
      <c r="L2804" s="2" t="s">
        <v>18</v>
      </c>
      <c r="M2804" s="3">
        <v>49.66</v>
      </c>
      <c r="N2804">
        <v>1</v>
      </c>
      <c r="O2804">
        <v>4.9660000000000003E-2</v>
      </c>
      <c r="P2804" s="2" t="s">
        <v>1446</v>
      </c>
      <c r="Q2804" t="s">
        <v>8023</v>
      </c>
      <c r="R2804" t="s">
        <v>1044</v>
      </c>
      <c r="S2804" t="s">
        <v>2174</v>
      </c>
      <c r="T2804" t="s">
        <v>2137</v>
      </c>
      <c r="U2804">
        <v>17.43072760416544</v>
      </c>
      <c r="V2804" t="s">
        <v>1047</v>
      </c>
      <c r="W2804" t="s">
        <v>1047</v>
      </c>
    </row>
    <row r="2805" spans="1:23" x14ac:dyDescent="0.3">
      <c r="A2805" t="s">
        <v>1036</v>
      </c>
      <c r="B2805" t="s">
        <v>133</v>
      </c>
      <c r="C2805" t="s">
        <v>133</v>
      </c>
      <c r="D2805">
        <v>60844</v>
      </c>
      <c r="E2805" t="s">
        <v>10299</v>
      </c>
      <c r="F2805" t="s">
        <v>6229</v>
      </c>
      <c r="G2805" s="1" t="s">
        <v>10300</v>
      </c>
      <c r="H2805">
        <v>45801.340051018517</v>
      </c>
      <c r="I2805" t="s">
        <v>10301</v>
      </c>
      <c r="J2805">
        <v>80</v>
      </c>
      <c r="K2805" t="s">
        <v>17</v>
      </c>
      <c r="L2805" s="2" t="s">
        <v>18</v>
      </c>
      <c r="M2805" s="3">
        <v>49.66</v>
      </c>
      <c r="N2805">
        <v>1</v>
      </c>
      <c r="O2805">
        <v>4.9660000000000003E-2</v>
      </c>
      <c r="P2805" s="2" t="s">
        <v>1446</v>
      </c>
      <c r="Q2805" t="s">
        <v>8023</v>
      </c>
      <c r="R2805" t="s">
        <v>1044</v>
      </c>
      <c r="S2805" t="s">
        <v>2174</v>
      </c>
      <c r="T2805" t="s">
        <v>2137</v>
      </c>
      <c r="U2805">
        <v>17.289484675930002</v>
      </c>
      <c r="V2805" t="s">
        <v>1047</v>
      </c>
      <c r="W2805" t="s">
        <v>1047</v>
      </c>
    </row>
    <row r="2806" spans="1:23" x14ac:dyDescent="0.3">
      <c r="A2806" t="s">
        <v>1036</v>
      </c>
      <c r="B2806" t="s">
        <v>351</v>
      </c>
      <c r="C2806" t="s">
        <v>351</v>
      </c>
      <c r="D2806">
        <v>59770</v>
      </c>
      <c r="E2806" t="s">
        <v>10302</v>
      </c>
      <c r="F2806" t="s">
        <v>2193</v>
      </c>
      <c r="G2806" s="1" t="s">
        <v>3243</v>
      </c>
      <c r="H2806">
        <v>45801.331179629633</v>
      </c>
      <c r="I2806" t="s">
        <v>10303</v>
      </c>
      <c r="J2806">
        <v>80</v>
      </c>
      <c r="K2806" t="s">
        <v>17</v>
      </c>
      <c r="L2806" s="2" t="s">
        <v>18</v>
      </c>
      <c r="M2806" s="3">
        <v>77.8</v>
      </c>
      <c r="N2806">
        <v>1</v>
      </c>
      <c r="O2806">
        <v>7.7799999999999994E-2</v>
      </c>
      <c r="P2806" s="2" t="s">
        <v>1246</v>
      </c>
      <c r="Q2806" t="s">
        <v>8023</v>
      </c>
      <c r="R2806" t="s">
        <v>1044</v>
      </c>
      <c r="S2806" t="s">
        <v>2174</v>
      </c>
      <c r="T2806" t="s">
        <v>2137</v>
      </c>
      <c r="U2806">
        <v>17.924621666665189</v>
      </c>
      <c r="V2806" t="s">
        <v>1047</v>
      </c>
      <c r="W2806" t="s">
        <v>1047</v>
      </c>
    </row>
    <row r="2807" spans="1:23" x14ac:dyDescent="0.3">
      <c r="A2807" t="s">
        <v>1036</v>
      </c>
      <c r="B2807" t="s">
        <v>105</v>
      </c>
      <c r="C2807" t="s">
        <v>105</v>
      </c>
      <c r="D2807">
        <v>55902</v>
      </c>
      <c r="E2807" t="s">
        <v>10304</v>
      </c>
      <c r="F2807" t="s">
        <v>10305</v>
      </c>
      <c r="G2807" s="1" t="s">
        <v>9511</v>
      </c>
      <c r="H2807">
        <v>45801.330129907408</v>
      </c>
      <c r="I2807" t="s">
        <v>10306</v>
      </c>
      <c r="J2807">
        <v>80</v>
      </c>
      <c r="K2807" t="s">
        <v>17</v>
      </c>
      <c r="L2807" s="2" t="s">
        <v>18</v>
      </c>
      <c r="M2807" s="3">
        <v>476.42</v>
      </c>
      <c r="N2807">
        <v>1</v>
      </c>
      <c r="O2807">
        <v>0.47642000000000001</v>
      </c>
      <c r="P2807" s="2" t="s">
        <v>1655</v>
      </c>
      <c r="Q2807" t="s">
        <v>8023</v>
      </c>
      <c r="R2807" t="s">
        <v>1044</v>
      </c>
      <c r="S2807" t="s">
        <v>2174</v>
      </c>
      <c r="T2807" t="s">
        <v>1594</v>
      </c>
      <c r="U2807">
        <v>16.440942627312321</v>
      </c>
      <c r="V2807" t="s">
        <v>1047</v>
      </c>
      <c r="W2807" t="s">
        <v>1047</v>
      </c>
    </row>
    <row r="2808" spans="1:23" x14ac:dyDescent="0.3">
      <c r="A2808" t="s">
        <v>1036</v>
      </c>
      <c r="B2808" t="s">
        <v>351</v>
      </c>
      <c r="C2808" t="s">
        <v>351</v>
      </c>
      <c r="D2808">
        <v>59770</v>
      </c>
      <c r="E2808" t="s">
        <v>10307</v>
      </c>
      <c r="F2808" t="s">
        <v>4807</v>
      </c>
      <c r="G2808" s="1" t="s">
        <v>4165</v>
      </c>
      <c r="H2808">
        <v>45801.328905925933</v>
      </c>
      <c r="I2808" t="s">
        <v>10308</v>
      </c>
      <c r="J2808">
        <v>80</v>
      </c>
      <c r="K2808" t="s">
        <v>17</v>
      </c>
      <c r="L2808" s="2" t="s">
        <v>18</v>
      </c>
      <c r="M2808" s="3">
        <v>77.8</v>
      </c>
      <c r="N2808">
        <v>1</v>
      </c>
      <c r="O2808">
        <v>7.7799999999999994E-2</v>
      </c>
      <c r="P2808" s="2" t="s">
        <v>1246</v>
      </c>
      <c r="Q2808" t="s">
        <v>8023</v>
      </c>
      <c r="R2808" t="s">
        <v>1044</v>
      </c>
      <c r="S2808" t="s">
        <v>2174</v>
      </c>
      <c r="T2808" t="s">
        <v>2137</v>
      </c>
      <c r="U2808">
        <v>17.334008645833819</v>
      </c>
      <c r="V2808" t="s">
        <v>1047</v>
      </c>
      <c r="W2808" t="s">
        <v>1047</v>
      </c>
    </row>
    <row r="2809" spans="1:23" x14ac:dyDescent="0.3">
      <c r="A2809" t="s">
        <v>1036</v>
      </c>
      <c r="B2809" t="s">
        <v>351</v>
      </c>
      <c r="C2809" t="s">
        <v>351</v>
      </c>
      <c r="D2809">
        <v>59770</v>
      </c>
      <c r="E2809" t="s">
        <v>10309</v>
      </c>
      <c r="F2809" t="s">
        <v>1669</v>
      </c>
      <c r="G2809" s="1" t="s">
        <v>1359</v>
      </c>
      <c r="H2809">
        <v>45801.319587384263</v>
      </c>
      <c r="I2809" t="s">
        <v>10310</v>
      </c>
      <c r="J2809">
        <v>80</v>
      </c>
      <c r="K2809" t="s">
        <v>17</v>
      </c>
      <c r="L2809" s="2" t="s">
        <v>18</v>
      </c>
      <c r="M2809" s="3">
        <v>77.8</v>
      </c>
      <c r="N2809">
        <v>1</v>
      </c>
      <c r="O2809">
        <v>7.7799999999999994E-2</v>
      </c>
      <c r="P2809" s="2" t="s">
        <v>1246</v>
      </c>
      <c r="Q2809" t="s">
        <v>8023</v>
      </c>
      <c r="R2809" t="s">
        <v>1044</v>
      </c>
      <c r="S2809" t="s">
        <v>2174</v>
      </c>
      <c r="T2809" t="s">
        <v>1594</v>
      </c>
      <c r="U2809">
        <v>16.796937835650169</v>
      </c>
      <c r="V2809" t="s">
        <v>1047</v>
      </c>
      <c r="W2809" t="s">
        <v>1047</v>
      </c>
    </row>
    <row r="2810" spans="1:23" x14ac:dyDescent="0.3">
      <c r="A2810" t="s">
        <v>1036</v>
      </c>
      <c r="B2810" t="s">
        <v>351</v>
      </c>
      <c r="C2810" t="s">
        <v>351</v>
      </c>
      <c r="D2810">
        <v>59770</v>
      </c>
      <c r="E2810" t="s">
        <v>10311</v>
      </c>
      <c r="F2810" t="s">
        <v>2180</v>
      </c>
      <c r="G2810" s="1" t="s">
        <v>4312</v>
      </c>
      <c r="H2810">
        <v>45801.319374247687</v>
      </c>
      <c r="I2810" t="s">
        <v>10312</v>
      </c>
      <c r="J2810">
        <v>80</v>
      </c>
      <c r="K2810" t="s">
        <v>17</v>
      </c>
      <c r="L2810" s="2" t="s">
        <v>18</v>
      </c>
      <c r="M2810" s="3">
        <v>77.8</v>
      </c>
      <c r="N2810">
        <v>1</v>
      </c>
      <c r="O2810">
        <v>7.7799999999999994E-2</v>
      </c>
      <c r="P2810" s="2" t="s">
        <v>1246</v>
      </c>
      <c r="Q2810" t="s">
        <v>8023</v>
      </c>
      <c r="R2810" t="s">
        <v>1044</v>
      </c>
      <c r="S2810" t="s">
        <v>2174</v>
      </c>
      <c r="T2810" t="s">
        <v>1594</v>
      </c>
      <c r="U2810">
        <v>16.79607986110932</v>
      </c>
      <c r="V2810" t="s">
        <v>1047</v>
      </c>
      <c r="W2810" t="s">
        <v>1047</v>
      </c>
    </row>
    <row r="2811" spans="1:23" x14ac:dyDescent="0.3">
      <c r="A2811" t="s">
        <v>1036</v>
      </c>
      <c r="B2811" t="s">
        <v>351</v>
      </c>
      <c r="C2811" t="s">
        <v>351</v>
      </c>
      <c r="D2811">
        <v>59770</v>
      </c>
      <c r="E2811" t="s">
        <v>10313</v>
      </c>
      <c r="F2811" t="s">
        <v>1669</v>
      </c>
      <c r="G2811" s="1" t="s">
        <v>1454</v>
      </c>
      <c r="H2811">
        <v>45801.316947500003</v>
      </c>
      <c r="I2811" t="s">
        <v>10314</v>
      </c>
      <c r="J2811">
        <v>80</v>
      </c>
      <c r="K2811" t="s">
        <v>17</v>
      </c>
      <c r="L2811" s="2" t="s">
        <v>18</v>
      </c>
      <c r="M2811" s="3">
        <v>77.8</v>
      </c>
      <c r="N2811">
        <v>1</v>
      </c>
      <c r="O2811">
        <v>7.7799999999999994E-2</v>
      </c>
      <c r="P2811" s="2" t="s">
        <v>1246</v>
      </c>
      <c r="Q2811" t="s">
        <v>8023</v>
      </c>
      <c r="R2811" t="s">
        <v>1044</v>
      </c>
      <c r="S2811" t="s">
        <v>2174</v>
      </c>
      <c r="T2811" t="s">
        <v>1594</v>
      </c>
      <c r="U2811">
        <v>16.796540509261831</v>
      </c>
      <c r="V2811" t="s">
        <v>1047</v>
      </c>
      <c r="W2811" t="s">
        <v>1047</v>
      </c>
    </row>
    <row r="2812" spans="1:23" x14ac:dyDescent="0.3">
      <c r="A2812" t="s">
        <v>1036</v>
      </c>
      <c r="B2812" t="s">
        <v>172</v>
      </c>
      <c r="C2812" t="s">
        <v>172</v>
      </c>
      <c r="D2812">
        <v>58438</v>
      </c>
      <c r="E2812" t="s">
        <v>10315</v>
      </c>
      <c r="F2812" t="s">
        <v>6951</v>
      </c>
      <c r="G2812" s="1" t="s">
        <v>10316</v>
      </c>
      <c r="H2812">
        <v>45801.259160578702</v>
      </c>
      <c r="I2812" t="s">
        <v>10317</v>
      </c>
      <c r="J2812">
        <v>80</v>
      </c>
      <c r="K2812" t="s">
        <v>17</v>
      </c>
      <c r="L2812" s="2" t="s">
        <v>18</v>
      </c>
      <c r="M2812" s="3">
        <v>54.7</v>
      </c>
      <c r="N2812">
        <v>1</v>
      </c>
      <c r="O2812">
        <v>5.4700000000000013E-2</v>
      </c>
      <c r="P2812" s="2" t="s">
        <v>1752</v>
      </c>
      <c r="Q2812" t="s">
        <v>8188</v>
      </c>
      <c r="R2812" t="s">
        <v>1044</v>
      </c>
      <c r="S2812" t="s">
        <v>2174</v>
      </c>
      <c r="T2812" t="s">
        <v>2137</v>
      </c>
      <c r="U2812">
        <v>17.238155949075011</v>
      </c>
      <c r="V2812" t="s">
        <v>1047</v>
      </c>
      <c r="W2812" t="s">
        <v>1047</v>
      </c>
    </row>
    <row r="2813" spans="1:23" x14ac:dyDescent="0.3">
      <c r="A2813" t="s">
        <v>1036</v>
      </c>
      <c r="B2813" t="s">
        <v>172</v>
      </c>
      <c r="C2813" t="s">
        <v>172</v>
      </c>
      <c r="D2813">
        <v>58438</v>
      </c>
      <c r="E2813" t="s">
        <v>10318</v>
      </c>
      <c r="F2813" t="s">
        <v>4861</v>
      </c>
      <c r="G2813" s="1" t="s">
        <v>10319</v>
      </c>
      <c r="H2813">
        <v>45801.258701030092</v>
      </c>
      <c r="I2813" t="s">
        <v>10320</v>
      </c>
      <c r="J2813">
        <v>80</v>
      </c>
      <c r="K2813" t="s">
        <v>17</v>
      </c>
      <c r="L2813" s="2" t="s">
        <v>18</v>
      </c>
      <c r="M2813" s="3">
        <v>54.7</v>
      </c>
      <c r="N2813">
        <v>1</v>
      </c>
      <c r="O2813">
        <v>5.4700000000000013E-2</v>
      </c>
      <c r="P2813" s="2" t="s">
        <v>1752</v>
      </c>
      <c r="Q2813" t="s">
        <v>8188</v>
      </c>
      <c r="R2813" t="s">
        <v>1044</v>
      </c>
      <c r="S2813" t="s">
        <v>2174</v>
      </c>
      <c r="T2813" t="s">
        <v>2137</v>
      </c>
      <c r="U2813">
        <v>17.071320879629639</v>
      </c>
      <c r="V2813" t="s">
        <v>1047</v>
      </c>
      <c r="W2813" t="s">
        <v>1047</v>
      </c>
    </row>
    <row r="2814" spans="1:23" x14ac:dyDescent="0.3">
      <c r="A2814" t="s">
        <v>1036</v>
      </c>
      <c r="B2814" t="s">
        <v>572</v>
      </c>
      <c r="C2814" t="s">
        <v>572</v>
      </c>
      <c r="D2814">
        <v>52991</v>
      </c>
      <c r="E2814" t="s">
        <v>10321</v>
      </c>
      <c r="F2814" t="s">
        <v>7521</v>
      </c>
      <c r="G2814" s="1" t="s">
        <v>8047</v>
      </c>
      <c r="H2814">
        <v>45801.228447407411</v>
      </c>
      <c r="I2814" t="s">
        <v>10322</v>
      </c>
      <c r="J2814">
        <v>80</v>
      </c>
      <c r="K2814" t="s">
        <v>17</v>
      </c>
      <c r="L2814" s="2" t="s">
        <v>18</v>
      </c>
      <c r="M2814" s="3">
        <v>72.599999999999994</v>
      </c>
      <c r="N2814">
        <v>1</v>
      </c>
      <c r="O2814">
        <v>7.2599999999999998E-2</v>
      </c>
      <c r="P2814" s="2" t="s">
        <v>1802</v>
      </c>
      <c r="Q2814" t="s">
        <v>8188</v>
      </c>
      <c r="R2814" t="s">
        <v>1044</v>
      </c>
      <c r="S2814" t="s">
        <v>2174</v>
      </c>
      <c r="T2814" t="s">
        <v>1546</v>
      </c>
      <c r="U2814">
        <v>18.09473112268461</v>
      </c>
      <c r="V2814" t="s">
        <v>1047</v>
      </c>
      <c r="W2814" t="s">
        <v>1047</v>
      </c>
    </row>
    <row r="2815" spans="1:23" x14ac:dyDescent="0.3">
      <c r="A2815" t="s">
        <v>1036</v>
      </c>
      <c r="B2815" t="s">
        <v>651</v>
      </c>
      <c r="C2815" t="s">
        <v>651</v>
      </c>
      <c r="D2815">
        <v>53334</v>
      </c>
      <c r="E2815" t="s">
        <v>10323</v>
      </c>
      <c r="F2815" t="s">
        <v>9893</v>
      </c>
      <c r="G2815" s="1" t="s">
        <v>4353</v>
      </c>
      <c r="H2815">
        <v>45801.222277407403</v>
      </c>
      <c r="I2815" t="s">
        <v>10324</v>
      </c>
      <c r="J2815">
        <v>70</v>
      </c>
      <c r="K2815" t="s">
        <v>17</v>
      </c>
      <c r="L2815" s="2" t="s">
        <v>18</v>
      </c>
      <c r="M2815" s="3">
        <v>146</v>
      </c>
      <c r="N2815">
        <v>1</v>
      </c>
      <c r="O2815">
        <v>0.14599999999999999</v>
      </c>
      <c r="P2815" s="2" t="s">
        <v>1047</v>
      </c>
      <c r="Q2815" t="s">
        <v>8188</v>
      </c>
      <c r="R2815" t="s">
        <v>1044</v>
      </c>
      <c r="S2815" t="s">
        <v>2174</v>
      </c>
      <c r="T2815" t="s">
        <v>2137</v>
      </c>
      <c r="U2815">
        <v>17.362755069443661</v>
      </c>
      <c r="V2815" t="s">
        <v>1047</v>
      </c>
      <c r="W2815" t="s">
        <v>1047</v>
      </c>
    </row>
    <row r="2816" spans="1:23" x14ac:dyDescent="0.3">
      <c r="A2816" t="s">
        <v>1036</v>
      </c>
      <c r="B2816" t="s">
        <v>873</v>
      </c>
      <c r="C2816" t="s">
        <v>873</v>
      </c>
      <c r="D2816">
        <v>60294</v>
      </c>
      <c r="E2816" t="s">
        <v>10325</v>
      </c>
      <c r="F2816" t="s">
        <v>4612</v>
      </c>
      <c r="G2816" s="1" t="s">
        <v>6170</v>
      </c>
      <c r="H2816">
        <v>45801.221125972217</v>
      </c>
      <c r="I2816" t="s">
        <v>10326</v>
      </c>
      <c r="J2816">
        <v>80</v>
      </c>
      <c r="K2816" t="s">
        <v>17</v>
      </c>
      <c r="L2816" s="2" t="s">
        <v>18</v>
      </c>
      <c r="M2816" s="3">
        <v>113.8</v>
      </c>
      <c r="N2816">
        <v>1</v>
      </c>
      <c r="O2816">
        <v>0.1138</v>
      </c>
      <c r="P2816" s="2" t="s">
        <v>5770</v>
      </c>
      <c r="Q2816" t="s">
        <v>8188</v>
      </c>
      <c r="R2816" t="s">
        <v>1044</v>
      </c>
      <c r="S2816" t="s">
        <v>2174</v>
      </c>
      <c r="T2816" t="s">
        <v>1546</v>
      </c>
      <c r="U2816">
        <v>18.814454247687539</v>
      </c>
      <c r="V2816" t="s">
        <v>1047</v>
      </c>
      <c r="W2816" t="s">
        <v>1047</v>
      </c>
    </row>
    <row r="2817" spans="1:23" x14ac:dyDescent="0.3">
      <c r="A2817" t="s">
        <v>1036</v>
      </c>
      <c r="B2817" t="s">
        <v>324</v>
      </c>
      <c r="C2817" t="s">
        <v>324</v>
      </c>
      <c r="D2817">
        <v>59856</v>
      </c>
      <c r="E2817" t="s">
        <v>10327</v>
      </c>
      <c r="F2817" t="s">
        <v>7521</v>
      </c>
      <c r="G2817" s="1" t="s">
        <v>3896</v>
      </c>
      <c r="H2817">
        <v>45801.215753472221</v>
      </c>
      <c r="I2817" t="s">
        <v>10328</v>
      </c>
      <c r="J2817">
        <v>80</v>
      </c>
      <c r="K2817" t="s">
        <v>17</v>
      </c>
      <c r="L2817" s="2" t="s">
        <v>18</v>
      </c>
      <c r="M2817" s="3">
        <v>111.5</v>
      </c>
      <c r="N2817">
        <v>1</v>
      </c>
      <c r="O2817">
        <v>0.1115</v>
      </c>
      <c r="P2817" s="2" t="s">
        <v>1246</v>
      </c>
      <c r="Q2817" t="s">
        <v>7336</v>
      </c>
      <c r="R2817" t="s">
        <v>1044</v>
      </c>
      <c r="S2817" t="s">
        <v>2174</v>
      </c>
      <c r="T2817" t="s">
        <v>2137</v>
      </c>
      <c r="U2817">
        <v>17.285577638889659</v>
      </c>
      <c r="V2817" t="s">
        <v>1047</v>
      </c>
      <c r="W2817" t="s">
        <v>1047</v>
      </c>
    </row>
    <row r="2818" spans="1:23" x14ac:dyDescent="0.3">
      <c r="A2818" t="s">
        <v>1036</v>
      </c>
      <c r="B2818" t="s">
        <v>324</v>
      </c>
      <c r="C2818" t="s">
        <v>324</v>
      </c>
      <c r="D2818">
        <v>59856</v>
      </c>
      <c r="E2818" t="s">
        <v>10329</v>
      </c>
      <c r="F2818" t="s">
        <v>8380</v>
      </c>
      <c r="G2818" s="1" t="s">
        <v>5463</v>
      </c>
      <c r="H2818">
        <v>45801.213857291666</v>
      </c>
      <c r="I2818" t="s">
        <v>10330</v>
      </c>
      <c r="J2818">
        <v>80</v>
      </c>
      <c r="K2818" t="s">
        <v>17</v>
      </c>
      <c r="L2818" s="2" t="s">
        <v>18</v>
      </c>
      <c r="M2818" s="3">
        <v>111.5</v>
      </c>
      <c r="N2818">
        <v>1</v>
      </c>
      <c r="O2818">
        <v>0.1115</v>
      </c>
      <c r="P2818" s="2" t="s">
        <v>1246</v>
      </c>
      <c r="Q2818" t="s">
        <v>7336</v>
      </c>
      <c r="R2818" t="s">
        <v>1044</v>
      </c>
      <c r="S2818" t="s">
        <v>2174</v>
      </c>
      <c r="T2818" t="s">
        <v>2137</v>
      </c>
      <c r="U2818">
        <v>17.106479502312141</v>
      </c>
      <c r="V2818" t="s">
        <v>1047</v>
      </c>
      <c r="W2818" t="s">
        <v>1047</v>
      </c>
    </row>
    <row r="2819" spans="1:23" x14ac:dyDescent="0.3">
      <c r="A2819" t="s">
        <v>1036</v>
      </c>
      <c r="B2819" t="s">
        <v>490</v>
      </c>
      <c r="C2819" t="s">
        <v>490</v>
      </c>
      <c r="D2819">
        <v>53503</v>
      </c>
      <c r="E2819" t="s">
        <v>10331</v>
      </c>
      <c r="F2819" t="s">
        <v>9893</v>
      </c>
      <c r="G2819" s="1" t="s">
        <v>10332</v>
      </c>
      <c r="H2819">
        <v>45801.211148333343</v>
      </c>
      <c r="I2819" t="s">
        <v>10333</v>
      </c>
      <c r="J2819">
        <v>80</v>
      </c>
      <c r="K2819" t="s">
        <v>17</v>
      </c>
      <c r="L2819" s="2" t="s">
        <v>18</v>
      </c>
      <c r="M2819" s="3">
        <v>86.67</v>
      </c>
      <c r="N2819">
        <v>1</v>
      </c>
      <c r="O2819">
        <v>8.6669999999999997E-2</v>
      </c>
      <c r="P2819" s="2" t="s">
        <v>1802</v>
      </c>
      <c r="Q2819" t="s">
        <v>8188</v>
      </c>
      <c r="R2819" t="s">
        <v>1044</v>
      </c>
      <c r="S2819" t="s">
        <v>2174</v>
      </c>
      <c r="T2819" t="s">
        <v>2137</v>
      </c>
      <c r="U2819">
        <v>17.264513344911389</v>
      </c>
      <c r="V2819" t="s">
        <v>1047</v>
      </c>
      <c r="W2819" t="s">
        <v>1047</v>
      </c>
    </row>
    <row r="2820" spans="1:23" x14ac:dyDescent="0.3">
      <c r="A2820" t="s">
        <v>1036</v>
      </c>
      <c r="B2820" t="s">
        <v>873</v>
      </c>
      <c r="C2820" t="s">
        <v>873</v>
      </c>
      <c r="D2820">
        <v>60621</v>
      </c>
      <c r="E2820" t="s">
        <v>10334</v>
      </c>
      <c r="F2820" t="s">
        <v>2701</v>
      </c>
      <c r="G2820" s="1" t="s">
        <v>6571</v>
      </c>
      <c r="H2820">
        <v>45801.208112916669</v>
      </c>
      <c r="I2820" t="s">
        <v>10335</v>
      </c>
      <c r="J2820">
        <v>80</v>
      </c>
      <c r="K2820" t="s">
        <v>17</v>
      </c>
      <c r="L2820" s="2" t="s">
        <v>18</v>
      </c>
      <c r="M2820" s="3">
        <v>113.8</v>
      </c>
      <c r="N2820">
        <v>1</v>
      </c>
      <c r="O2820">
        <v>0.1138</v>
      </c>
      <c r="P2820" s="2" t="s">
        <v>5770</v>
      </c>
      <c r="Q2820" t="s">
        <v>8188</v>
      </c>
      <c r="R2820" t="s">
        <v>1044</v>
      </c>
      <c r="S2820" t="s">
        <v>2174</v>
      </c>
      <c r="T2820" t="s">
        <v>1481</v>
      </c>
      <c r="U2820">
        <v>19.22005681713199</v>
      </c>
      <c r="V2820" t="s">
        <v>1047</v>
      </c>
      <c r="W2820" t="s">
        <v>1047</v>
      </c>
    </row>
    <row r="2821" spans="1:23" x14ac:dyDescent="0.3">
      <c r="A2821" t="s">
        <v>1036</v>
      </c>
      <c r="B2821" t="s">
        <v>651</v>
      </c>
      <c r="C2821" t="s">
        <v>651</v>
      </c>
      <c r="D2821">
        <v>53334</v>
      </c>
      <c r="E2821" t="s">
        <v>10336</v>
      </c>
      <c r="F2821" t="s">
        <v>7540</v>
      </c>
      <c r="G2821" s="1" t="s">
        <v>5543</v>
      </c>
      <c r="H2821">
        <v>45801.202623217592</v>
      </c>
      <c r="I2821" t="s">
        <v>10337</v>
      </c>
      <c r="J2821">
        <v>70</v>
      </c>
      <c r="K2821" t="s">
        <v>17</v>
      </c>
      <c r="L2821" s="2" t="s">
        <v>18</v>
      </c>
      <c r="M2821" s="3">
        <v>146</v>
      </c>
      <c r="N2821">
        <v>1</v>
      </c>
      <c r="O2821">
        <v>0.14599999999999999</v>
      </c>
      <c r="P2821" s="2" t="s">
        <v>1047</v>
      </c>
      <c r="Q2821" t="s">
        <v>8188</v>
      </c>
      <c r="R2821" t="s">
        <v>1044</v>
      </c>
      <c r="S2821" t="s">
        <v>2174</v>
      </c>
      <c r="T2821" t="s">
        <v>1546</v>
      </c>
      <c r="U2821">
        <v>18.363067673606569</v>
      </c>
      <c r="V2821" t="s">
        <v>1047</v>
      </c>
      <c r="W2821" t="s">
        <v>1047</v>
      </c>
    </row>
    <row r="2822" spans="1:23" x14ac:dyDescent="0.3">
      <c r="A2822" t="s">
        <v>1036</v>
      </c>
      <c r="B2822" t="s">
        <v>172</v>
      </c>
      <c r="C2822" t="s">
        <v>172</v>
      </c>
      <c r="D2822">
        <v>58438</v>
      </c>
      <c r="E2822" t="s">
        <v>10338</v>
      </c>
      <c r="F2822" t="s">
        <v>6951</v>
      </c>
      <c r="G2822" s="1" t="s">
        <v>10339</v>
      </c>
      <c r="H2822">
        <v>45801.148259618058</v>
      </c>
      <c r="I2822" t="s">
        <v>10340</v>
      </c>
      <c r="J2822">
        <v>80</v>
      </c>
      <c r="K2822" t="s">
        <v>17</v>
      </c>
      <c r="L2822" s="2" t="s">
        <v>18</v>
      </c>
      <c r="M2822" s="3">
        <v>54.7</v>
      </c>
      <c r="N2822">
        <v>1</v>
      </c>
      <c r="O2822">
        <v>5.4700000000000013E-2</v>
      </c>
      <c r="P2822" s="2" t="s">
        <v>1752</v>
      </c>
      <c r="Q2822" t="s">
        <v>8188</v>
      </c>
      <c r="R2822" t="s">
        <v>1044</v>
      </c>
      <c r="S2822" t="s">
        <v>2174</v>
      </c>
      <c r="T2822" t="s">
        <v>2137</v>
      </c>
      <c r="U2822">
        <v>17.1284212962928</v>
      </c>
      <c r="V2822" t="s">
        <v>1047</v>
      </c>
      <c r="W2822" t="s">
        <v>1047</v>
      </c>
    </row>
    <row r="2823" spans="1:23" x14ac:dyDescent="0.3">
      <c r="A2823" t="s">
        <v>1036</v>
      </c>
      <c r="B2823" t="s">
        <v>324</v>
      </c>
      <c r="C2823" t="s">
        <v>324</v>
      </c>
      <c r="D2823">
        <v>59856</v>
      </c>
      <c r="E2823" t="s">
        <v>10341</v>
      </c>
      <c r="F2823" t="s">
        <v>6229</v>
      </c>
      <c r="G2823" s="1" t="s">
        <v>6571</v>
      </c>
      <c r="H2823">
        <v>45801.088333333333</v>
      </c>
      <c r="I2823" t="s">
        <v>10342</v>
      </c>
      <c r="J2823">
        <v>80</v>
      </c>
      <c r="K2823" t="s">
        <v>17</v>
      </c>
      <c r="L2823" s="2" t="s">
        <v>18</v>
      </c>
      <c r="M2823" s="3">
        <v>111.5</v>
      </c>
      <c r="N2823">
        <v>1</v>
      </c>
      <c r="O2823">
        <v>0.1115</v>
      </c>
      <c r="P2823" s="2" t="s">
        <v>1246</v>
      </c>
      <c r="Q2823" t="s">
        <v>8988</v>
      </c>
      <c r="R2823" t="s">
        <v>1044</v>
      </c>
      <c r="S2823" t="s">
        <v>2174</v>
      </c>
      <c r="T2823" t="s">
        <v>2137</v>
      </c>
      <c r="U2823">
        <v>17.24140113426256</v>
      </c>
      <c r="V2823" t="s">
        <v>1047</v>
      </c>
      <c r="W2823" t="s">
        <v>1047</v>
      </c>
    </row>
    <row r="2824" spans="1:23" x14ac:dyDescent="0.3">
      <c r="A2824" t="s">
        <v>1036</v>
      </c>
      <c r="B2824" t="s">
        <v>324</v>
      </c>
      <c r="C2824" t="s">
        <v>324</v>
      </c>
      <c r="D2824">
        <v>59856</v>
      </c>
      <c r="E2824" t="s">
        <v>10343</v>
      </c>
      <c r="F2824" t="s">
        <v>6229</v>
      </c>
      <c r="G2824" s="1" t="s">
        <v>4096</v>
      </c>
      <c r="H2824">
        <v>45801.08624853009</v>
      </c>
      <c r="I2824" t="s">
        <v>10344</v>
      </c>
      <c r="J2824">
        <v>80</v>
      </c>
      <c r="K2824" t="s">
        <v>17</v>
      </c>
      <c r="L2824" s="2" t="s">
        <v>18</v>
      </c>
      <c r="M2824" s="3">
        <v>111.5</v>
      </c>
      <c r="N2824">
        <v>1</v>
      </c>
      <c r="O2824">
        <v>0.1115</v>
      </c>
      <c r="P2824" s="2" t="s">
        <v>1246</v>
      </c>
      <c r="Q2824" t="s">
        <v>7336</v>
      </c>
      <c r="R2824" t="s">
        <v>1044</v>
      </c>
      <c r="S2824" t="s">
        <v>2174</v>
      </c>
      <c r="T2824" t="s">
        <v>2137</v>
      </c>
      <c r="U2824">
        <v>17.24776092592219</v>
      </c>
      <c r="V2824" t="s">
        <v>1047</v>
      </c>
      <c r="W2824" t="s">
        <v>1047</v>
      </c>
    </row>
    <row r="2825" spans="1:23" x14ac:dyDescent="0.3">
      <c r="A2825" t="s">
        <v>1036</v>
      </c>
      <c r="B2825" t="s">
        <v>873</v>
      </c>
      <c r="C2825" t="s">
        <v>873</v>
      </c>
      <c r="D2825">
        <v>60621</v>
      </c>
      <c r="E2825" t="s">
        <v>10345</v>
      </c>
      <c r="F2825" t="s">
        <v>4500</v>
      </c>
      <c r="G2825" s="1" t="s">
        <v>3026</v>
      </c>
      <c r="H2825">
        <v>45801.026665358797</v>
      </c>
      <c r="I2825" t="s">
        <v>10346</v>
      </c>
      <c r="J2825">
        <v>80</v>
      </c>
      <c r="K2825" t="s">
        <v>17</v>
      </c>
      <c r="L2825" s="2" t="s">
        <v>18</v>
      </c>
      <c r="M2825" s="3">
        <v>113.8</v>
      </c>
      <c r="N2825">
        <v>1</v>
      </c>
      <c r="O2825">
        <v>0.1138</v>
      </c>
      <c r="P2825" s="2" t="s">
        <v>5770</v>
      </c>
      <c r="Q2825" t="s">
        <v>8188</v>
      </c>
      <c r="R2825" t="s">
        <v>1044</v>
      </c>
      <c r="S2825" t="s">
        <v>2174</v>
      </c>
      <c r="T2825" t="s">
        <v>1486</v>
      </c>
      <c r="U2825">
        <v>20.081278310186459</v>
      </c>
      <c r="V2825" t="s">
        <v>1047</v>
      </c>
      <c r="W2825" t="s">
        <v>1047</v>
      </c>
    </row>
    <row r="2826" spans="1:23" x14ac:dyDescent="0.3">
      <c r="A2826" t="s">
        <v>1036</v>
      </c>
      <c r="B2826" t="s">
        <v>351</v>
      </c>
      <c r="C2826" t="s">
        <v>351</v>
      </c>
      <c r="D2826">
        <v>59770</v>
      </c>
      <c r="E2826" t="s">
        <v>10347</v>
      </c>
      <c r="F2826" t="s">
        <v>10348</v>
      </c>
      <c r="G2826" s="1" t="s">
        <v>5168</v>
      </c>
      <c r="H2826">
        <v>45801.023185150458</v>
      </c>
      <c r="I2826" t="s">
        <v>10349</v>
      </c>
      <c r="J2826">
        <v>80</v>
      </c>
      <c r="K2826" t="s">
        <v>17</v>
      </c>
      <c r="L2826" s="2" t="s">
        <v>18</v>
      </c>
      <c r="M2826" s="3">
        <v>77.8</v>
      </c>
      <c r="N2826">
        <v>1</v>
      </c>
      <c r="O2826">
        <v>7.7799999999999994E-2</v>
      </c>
      <c r="P2826" s="2" t="s">
        <v>1246</v>
      </c>
      <c r="Q2826" t="s">
        <v>8188</v>
      </c>
      <c r="R2826" t="s">
        <v>1044</v>
      </c>
      <c r="S2826" t="s">
        <v>2174</v>
      </c>
      <c r="T2826" t="s">
        <v>2137</v>
      </c>
      <c r="U2826">
        <v>17.801250763892309</v>
      </c>
      <c r="V2826" t="s">
        <v>1047</v>
      </c>
      <c r="W2826" t="s">
        <v>1047</v>
      </c>
    </row>
    <row r="2827" spans="1:23" x14ac:dyDescent="0.3">
      <c r="A2827" t="s">
        <v>1036</v>
      </c>
      <c r="B2827" t="s">
        <v>490</v>
      </c>
      <c r="C2827" t="s">
        <v>490</v>
      </c>
      <c r="D2827">
        <v>53503</v>
      </c>
      <c r="E2827" t="s">
        <v>10350</v>
      </c>
      <c r="F2827" t="s">
        <v>6951</v>
      </c>
      <c r="G2827" s="1" t="s">
        <v>10351</v>
      </c>
      <c r="H2827">
        <v>45801.017356365737</v>
      </c>
      <c r="I2827" t="s">
        <v>10352</v>
      </c>
      <c r="J2827">
        <v>80</v>
      </c>
      <c r="K2827" t="s">
        <v>17</v>
      </c>
      <c r="L2827" s="2" t="s">
        <v>18</v>
      </c>
      <c r="M2827" s="3">
        <v>86.67</v>
      </c>
      <c r="N2827">
        <v>1</v>
      </c>
      <c r="O2827">
        <v>8.6669999999999997E-2</v>
      </c>
      <c r="P2827" s="2" t="s">
        <v>1802</v>
      </c>
      <c r="Q2827" t="s">
        <v>8188</v>
      </c>
      <c r="R2827" t="s">
        <v>1044</v>
      </c>
      <c r="S2827" t="s">
        <v>2174</v>
      </c>
      <c r="T2827" t="s">
        <v>2137</v>
      </c>
      <c r="U2827">
        <v>17.20297606481472</v>
      </c>
      <c r="V2827" t="s">
        <v>1047</v>
      </c>
      <c r="W2827" t="s">
        <v>1047</v>
      </c>
    </row>
    <row r="2828" spans="1:23" x14ac:dyDescent="0.3">
      <c r="A2828" t="s">
        <v>1036</v>
      </c>
      <c r="B2828" t="s">
        <v>572</v>
      </c>
      <c r="C2828" t="s">
        <v>572</v>
      </c>
      <c r="D2828">
        <v>52991</v>
      </c>
      <c r="E2828" t="s">
        <v>10353</v>
      </c>
      <c r="F2828" t="s">
        <v>4421</v>
      </c>
      <c r="G2828" s="1" t="s">
        <v>5370</v>
      </c>
      <c r="H2828">
        <v>45801.005712418977</v>
      </c>
      <c r="I2828" t="s">
        <v>10354</v>
      </c>
      <c r="J2828">
        <v>80</v>
      </c>
      <c r="K2828" t="s">
        <v>17</v>
      </c>
      <c r="L2828" s="2" t="s">
        <v>18</v>
      </c>
      <c r="M2828" s="3">
        <v>72.599999999999994</v>
      </c>
      <c r="N2828">
        <v>1</v>
      </c>
      <c r="O2828">
        <v>7.2599999999999998E-2</v>
      </c>
      <c r="P2828" s="2" t="s">
        <v>1802</v>
      </c>
      <c r="Q2828" t="s">
        <v>8188</v>
      </c>
      <c r="R2828" t="s">
        <v>1044</v>
      </c>
      <c r="S2828" t="s">
        <v>2174</v>
      </c>
      <c r="T2828" t="s">
        <v>1546</v>
      </c>
      <c r="U2828">
        <v>18.674458298613899</v>
      </c>
      <c r="V2828" t="s">
        <v>1047</v>
      </c>
      <c r="W2828" t="s">
        <v>1047</v>
      </c>
    </row>
    <row r="2829" spans="1:23" x14ac:dyDescent="0.3">
      <c r="A2829" t="s">
        <v>1036</v>
      </c>
      <c r="B2829" t="s">
        <v>105</v>
      </c>
      <c r="C2829" t="s">
        <v>105</v>
      </c>
      <c r="D2829">
        <v>47246</v>
      </c>
      <c r="E2829" t="s">
        <v>10355</v>
      </c>
      <c r="F2829" t="s">
        <v>7551</v>
      </c>
      <c r="G2829" s="1" t="s">
        <v>3307</v>
      </c>
      <c r="H2829">
        <v>45801.003817824072</v>
      </c>
      <c r="I2829" t="s">
        <v>10356</v>
      </c>
      <c r="J2829">
        <v>70</v>
      </c>
      <c r="K2829" t="s">
        <v>17</v>
      </c>
      <c r="L2829" s="2" t="s">
        <v>18</v>
      </c>
      <c r="M2829" s="3">
        <v>476.42</v>
      </c>
      <c r="N2829">
        <v>1</v>
      </c>
      <c r="O2829">
        <v>0.47642000000000001</v>
      </c>
      <c r="P2829" s="2" t="s">
        <v>1655</v>
      </c>
      <c r="Q2829" t="s">
        <v>8188</v>
      </c>
      <c r="R2829" t="s">
        <v>1044</v>
      </c>
      <c r="S2829" t="s">
        <v>2174</v>
      </c>
      <c r="T2829" t="s">
        <v>1546</v>
      </c>
      <c r="U2829">
        <v>18.269226574077042</v>
      </c>
      <c r="V2829" t="s">
        <v>1047</v>
      </c>
      <c r="W2829" t="s">
        <v>1047</v>
      </c>
    </row>
    <row r="2830" spans="1:23" x14ac:dyDescent="0.3">
      <c r="A2830" t="s">
        <v>1036</v>
      </c>
      <c r="B2830" t="s">
        <v>651</v>
      </c>
      <c r="C2830" t="s">
        <v>651</v>
      </c>
      <c r="D2830">
        <v>53334</v>
      </c>
      <c r="E2830" t="s">
        <v>10357</v>
      </c>
      <c r="F2830" t="s">
        <v>2187</v>
      </c>
      <c r="G2830" s="1" t="s">
        <v>8143</v>
      </c>
      <c r="H2830">
        <v>45801.00012365741</v>
      </c>
      <c r="I2830" t="s">
        <v>10358</v>
      </c>
      <c r="J2830">
        <v>70</v>
      </c>
      <c r="K2830" t="s">
        <v>17</v>
      </c>
      <c r="L2830" s="2" t="s">
        <v>18</v>
      </c>
      <c r="M2830" s="3">
        <v>146</v>
      </c>
      <c r="N2830">
        <v>1</v>
      </c>
      <c r="O2830">
        <v>0.14599999999999999</v>
      </c>
      <c r="P2830" s="2" t="s">
        <v>1047</v>
      </c>
      <c r="Q2830" t="s">
        <v>8188</v>
      </c>
      <c r="R2830" t="s">
        <v>1044</v>
      </c>
      <c r="S2830" t="s">
        <v>2174</v>
      </c>
      <c r="T2830" t="s">
        <v>2137</v>
      </c>
      <c r="U2830">
        <v>17.43361758101673</v>
      </c>
      <c r="V2830" t="s">
        <v>1047</v>
      </c>
      <c r="W2830" t="s">
        <v>1047</v>
      </c>
    </row>
    <row r="2831" spans="1:23" x14ac:dyDescent="0.3">
      <c r="A2831" t="s">
        <v>1036</v>
      </c>
      <c r="B2831" t="s">
        <v>220</v>
      </c>
      <c r="C2831" t="s">
        <v>220</v>
      </c>
      <c r="D2831">
        <v>60379</v>
      </c>
      <c r="E2831" t="s">
        <v>10359</v>
      </c>
      <c r="F2831" t="s">
        <v>4251</v>
      </c>
      <c r="G2831" s="1" t="s">
        <v>10360</v>
      </c>
      <c r="H2831">
        <v>45800.999478703699</v>
      </c>
      <c r="I2831" t="s">
        <v>10361</v>
      </c>
      <c r="J2831">
        <v>80</v>
      </c>
      <c r="K2831" t="s">
        <v>17</v>
      </c>
      <c r="L2831" s="2" t="s">
        <v>18</v>
      </c>
      <c r="M2831" s="3">
        <v>85.3</v>
      </c>
      <c r="N2831">
        <v>1</v>
      </c>
      <c r="O2831">
        <v>8.5300000000000001E-2</v>
      </c>
      <c r="P2831" s="2" t="s">
        <v>2350</v>
      </c>
      <c r="Q2831" t="s">
        <v>8206</v>
      </c>
      <c r="R2831" t="s">
        <v>1044</v>
      </c>
      <c r="S2831" t="s">
        <v>1387</v>
      </c>
      <c r="T2831" t="s">
        <v>1355</v>
      </c>
      <c r="U2831">
        <v>23.255825949076101</v>
      </c>
      <c r="V2831" t="s">
        <v>1047</v>
      </c>
      <c r="W2831" t="s">
        <v>1047</v>
      </c>
    </row>
    <row r="2832" spans="1:23" x14ac:dyDescent="0.3">
      <c r="A2832" t="s">
        <v>1036</v>
      </c>
      <c r="B2832" t="s">
        <v>220</v>
      </c>
      <c r="C2832" t="s">
        <v>220</v>
      </c>
      <c r="D2832">
        <v>57894</v>
      </c>
      <c r="E2832" t="s">
        <v>10362</v>
      </c>
      <c r="F2832" t="s">
        <v>2133</v>
      </c>
      <c r="G2832" s="1" t="s">
        <v>10363</v>
      </c>
      <c r="H2832">
        <v>45800.966339872677</v>
      </c>
      <c r="I2832" t="s">
        <v>10364</v>
      </c>
      <c r="J2832">
        <v>80</v>
      </c>
      <c r="K2832" t="s">
        <v>17</v>
      </c>
      <c r="L2832" s="2" t="s">
        <v>18</v>
      </c>
      <c r="M2832" s="3">
        <v>85.3</v>
      </c>
      <c r="N2832">
        <v>1</v>
      </c>
      <c r="O2832">
        <v>8.5300000000000001E-2</v>
      </c>
      <c r="P2832" s="2" t="s">
        <v>2350</v>
      </c>
      <c r="Q2832" t="s">
        <v>8188</v>
      </c>
      <c r="R2832" t="s">
        <v>1044</v>
      </c>
      <c r="S2832" t="s">
        <v>1387</v>
      </c>
      <c r="T2832" t="s">
        <v>2137</v>
      </c>
      <c r="U2832">
        <v>17.597113159717988</v>
      </c>
      <c r="V2832" t="s">
        <v>1047</v>
      </c>
      <c r="W2832" t="s">
        <v>1047</v>
      </c>
    </row>
    <row r="2833" spans="1:23" x14ac:dyDescent="0.3">
      <c r="A2833" t="s">
        <v>1036</v>
      </c>
      <c r="B2833" t="s">
        <v>757</v>
      </c>
      <c r="C2833" t="s">
        <v>757</v>
      </c>
      <c r="D2833">
        <v>59364</v>
      </c>
      <c r="E2833" t="s">
        <v>10365</v>
      </c>
      <c r="F2833" t="s">
        <v>2187</v>
      </c>
      <c r="G2833" s="1" t="s">
        <v>9770</v>
      </c>
      <c r="H2833">
        <v>45800.88838532407</v>
      </c>
      <c r="I2833" t="s">
        <v>10366</v>
      </c>
      <c r="J2833">
        <v>80</v>
      </c>
      <c r="K2833" t="s">
        <v>17</v>
      </c>
      <c r="L2833" s="2" t="s">
        <v>18</v>
      </c>
      <c r="M2833" s="3">
        <v>54.4</v>
      </c>
      <c r="N2833">
        <v>1</v>
      </c>
      <c r="O2833">
        <v>5.4399999999999997E-2</v>
      </c>
      <c r="P2833" s="2" t="s">
        <v>1047</v>
      </c>
      <c r="Q2833" t="s">
        <v>8188</v>
      </c>
      <c r="R2833" t="s">
        <v>1044</v>
      </c>
      <c r="S2833" t="s">
        <v>1387</v>
      </c>
      <c r="T2833" t="s">
        <v>2137</v>
      </c>
      <c r="U2833">
        <v>17.44173563657387</v>
      </c>
      <c r="V2833" t="s">
        <v>1047</v>
      </c>
      <c r="W2833" t="s">
        <v>1047</v>
      </c>
    </row>
    <row r="2834" spans="1:23" x14ac:dyDescent="0.3">
      <c r="A2834" t="s">
        <v>1036</v>
      </c>
      <c r="B2834" t="s">
        <v>490</v>
      </c>
      <c r="C2834" t="s">
        <v>490</v>
      </c>
      <c r="D2834">
        <v>53503</v>
      </c>
      <c r="E2834" t="s">
        <v>10367</v>
      </c>
      <c r="F2834" t="s">
        <v>6951</v>
      </c>
      <c r="G2834" s="1" t="s">
        <v>10368</v>
      </c>
      <c r="H2834">
        <v>45800.884011770831</v>
      </c>
      <c r="I2834" t="s">
        <v>10369</v>
      </c>
      <c r="J2834">
        <v>80</v>
      </c>
      <c r="K2834" t="s">
        <v>17</v>
      </c>
      <c r="L2834" s="2" t="s">
        <v>18</v>
      </c>
      <c r="M2834" s="3">
        <v>86.67</v>
      </c>
      <c r="N2834">
        <v>1</v>
      </c>
      <c r="O2834">
        <v>8.6669999999999997E-2</v>
      </c>
      <c r="P2834" s="2" t="s">
        <v>1802</v>
      </c>
      <c r="Q2834" t="s">
        <v>8188</v>
      </c>
      <c r="R2834" t="s">
        <v>1044</v>
      </c>
      <c r="S2834" t="s">
        <v>1387</v>
      </c>
      <c r="T2834" t="s">
        <v>2137</v>
      </c>
      <c r="U2834">
        <v>17.111523078703609</v>
      </c>
      <c r="V2834" t="s">
        <v>1047</v>
      </c>
      <c r="W2834" t="s">
        <v>1047</v>
      </c>
    </row>
    <row r="2835" spans="1:23" x14ac:dyDescent="0.3">
      <c r="A2835" t="s">
        <v>1036</v>
      </c>
      <c r="B2835" t="s">
        <v>651</v>
      </c>
      <c r="C2835" t="s">
        <v>651</v>
      </c>
      <c r="D2835">
        <v>53334</v>
      </c>
      <c r="E2835" t="s">
        <v>10370</v>
      </c>
      <c r="F2835" t="s">
        <v>6951</v>
      </c>
      <c r="G2835" s="1" t="s">
        <v>4681</v>
      </c>
      <c r="H2835">
        <v>45800.840642060182</v>
      </c>
      <c r="I2835" t="s">
        <v>10371</v>
      </c>
      <c r="J2835">
        <v>70</v>
      </c>
      <c r="K2835" t="s">
        <v>17</v>
      </c>
      <c r="L2835" s="2" t="s">
        <v>18</v>
      </c>
      <c r="M2835" s="3">
        <v>146</v>
      </c>
      <c r="N2835">
        <v>1</v>
      </c>
      <c r="O2835">
        <v>0.14599999999999999</v>
      </c>
      <c r="P2835" s="2" t="s">
        <v>1047</v>
      </c>
      <c r="Q2835" t="s">
        <v>8188</v>
      </c>
      <c r="R2835" t="s">
        <v>1044</v>
      </c>
      <c r="S2835" t="s">
        <v>1387</v>
      </c>
      <c r="T2835" t="s">
        <v>2137</v>
      </c>
      <c r="U2835">
        <v>17.024338969909881</v>
      </c>
      <c r="V2835" t="s">
        <v>1047</v>
      </c>
      <c r="W2835" t="s">
        <v>1047</v>
      </c>
    </row>
    <row r="2836" spans="1:23" x14ac:dyDescent="0.3">
      <c r="A2836" t="s">
        <v>1036</v>
      </c>
      <c r="B2836" t="s">
        <v>651</v>
      </c>
      <c r="C2836" t="s">
        <v>651</v>
      </c>
      <c r="D2836">
        <v>60191</v>
      </c>
      <c r="E2836" t="s">
        <v>10372</v>
      </c>
      <c r="F2836" t="s">
        <v>9655</v>
      </c>
      <c r="G2836" s="1" t="s">
        <v>10373</v>
      </c>
      <c r="H2836">
        <v>45800.837248599542</v>
      </c>
      <c r="I2836" t="s">
        <v>10374</v>
      </c>
      <c r="J2836">
        <v>80</v>
      </c>
      <c r="K2836" t="s">
        <v>17</v>
      </c>
      <c r="L2836" s="2" t="s">
        <v>18</v>
      </c>
      <c r="M2836" s="3">
        <v>146</v>
      </c>
      <c r="N2836">
        <v>1</v>
      </c>
      <c r="O2836">
        <v>0.14599999999999999</v>
      </c>
      <c r="P2836" s="2" t="s">
        <v>1047</v>
      </c>
      <c r="Q2836" t="s">
        <v>8188</v>
      </c>
      <c r="R2836" t="s">
        <v>1044</v>
      </c>
      <c r="S2836" t="s">
        <v>1387</v>
      </c>
      <c r="T2836" t="s">
        <v>1546</v>
      </c>
      <c r="U2836">
        <v>18.415668287037992</v>
      </c>
      <c r="V2836" t="s">
        <v>1047</v>
      </c>
      <c r="W2836" t="s">
        <v>1047</v>
      </c>
    </row>
    <row r="2837" spans="1:23" x14ac:dyDescent="0.3">
      <c r="A2837" t="s">
        <v>1036</v>
      </c>
      <c r="B2837" t="s">
        <v>354</v>
      </c>
      <c r="C2837" t="s">
        <v>354</v>
      </c>
      <c r="D2837">
        <v>60521</v>
      </c>
      <c r="E2837" t="s">
        <v>10375</v>
      </c>
      <c r="F2837" t="s">
        <v>1478</v>
      </c>
      <c r="G2837" s="1" t="s">
        <v>2493</v>
      </c>
      <c r="H2837">
        <v>45800.834343877323</v>
      </c>
      <c r="I2837" t="s">
        <v>10376</v>
      </c>
      <c r="J2837">
        <v>80</v>
      </c>
      <c r="K2837" t="s">
        <v>17</v>
      </c>
      <c r="L2837" s="2" t="s">
        <v>18</v>
      </c>
      <c r="M2837" s="3">
        <v>141</v>
      </c>
      <c r="N2837">
        <v>1</v>
      </c>
      <c r="O2837">
        <v>0.14099999999999999</v>
      </c>
      <c r="P2837" s="2" t="s">
        <v>1246</v>
      </c>
      <c r="Q2837" t="s">
        <v>8188</v>
      </c>
      <c r="R2837" t="s">
        <v>1044</v>
      </c>
      <c r="S2837" t="s">
        <v>1387</v>
      </c>
      <c r="T2837" t="s">
        <v>1481</v>
      </c>
      <c r="U2837">
        <v>19.423480937497519</v>
      </c>
      <c r="V2837" t="s">
        <v>1047</v>
      </c>
      <c r="W2837" t="s">
        <v>1047</v>
      </c>
    </row>
    <row r="2838" spans="1:23" x14ac:dyDescent="0.3">
      <c r="A2838" t="s">
        <v>1036</v>
      </c>
      <c r="B2838" t="s">
        <v>354</v>
      </c>
      <c r="C2838" t="s">
        <v>354</v>
      </c>
      <c r="D2838">
        <v>60521</v>
      </c>
      <c r="E2838" t="s">
        <v>10377</v>
      </c>
      <c r="F2838" t="s">
        <v>1478</v>
      </c>
      <c r="G2838" s="1" t="s">
        <v>4216</v>
      </c>
      <c r="H2838">
        <v>45800.832691736112</v>
      </c>
      <c r="I2838" t="s">
        <v>10378</v>
      </c>
      <c r="J2838">
        <v>80</v>
      </c>
      <c r="K2838" t="s">
        <v>17</v>
      </c>
      <c r="L2838" s="2" t="s">
        <v>18</v>
      </c>
      <c r="M2838" s="3">
        <v>141</v>
      </c>
      <c r="N2838">
        <v>1</v>
      </c>
      <c r="O2838">
        <v>0.14099999999999999</v>
      </c>
      <c r="P2838" s="2" t="s">
        <v>1246</v>
      </c>
      <c r="Q2838" t="s">
        <v>8188</v>
      </c>
      <c r="R2838" t="s">
        <v>1044</v>
      </c>
      <c r="S2838" t="s">
        <v>1387</v>
      </c>
      <c r="T2838" t="s">
        <v>1481</v>
      </c>
      <c r="U2838">
        <v>19.42273921296146</v>
      </c>
      <c r="V2838" t="s">
        <v>1047</v>
      </c>
      <c r="W2838" t="s">
        <v>1047</v>
      </c>
    </row>
    <row r="2839" spans="1:23" x14ac:dyDescent="0.3">
      <c r="A2839" t="s">
        <v>1036</v>
      </c>
      <c r="B2839" t="s">
        <v>133</v>
      </c>
      <c r="C2839" t="s">
        <v>133</v>
      </c>
      <c r="D2839">
        <v>60844</v>
      </c>
      <c r="E2839" t="s">
        <v>10379</v>
      </c>
      <c r="F2839" t="s">
        <v>2187</v>
      </c>
      <c r="G2839" s="1" t="s">
        <v>10380</v>
      </c>
      <c r="H2839">
        <v>45800.825292187503</v>
      </c>
      <c r="I2839" t="s">
        <v>10381</v>
      </c>
      <c r="J2839">
        <v>80</v>
      </c>
      <c r="K2839" t="s">
        <v>17</v>
      </c>
      <c r="L2839" s="2" t="s">
        <v>18</v>
      </c>
      <c r="M2839" s="3">
        <v>49.66</v>
      </c>
      <c r="N2839">
        <v>1</v>
      </c>
      <c r="O2839">
        <v>4.9660000000000003E-2</v>
      </c>
      <c r="P2839" s="2" t="s">
        <v>1446</v>
      </c>
      <c r="Q2839" t="s">
        <v>8188</v>
      </c>
      <c r="R2839" t="s">
        <v>1044</v>
      </c>
      <c r="S2839" t="s">
        <v>1387</v>
      </c>
      <c r="T2839" t="s">
        <v>2137</v>
      </c>
      <c r="U2839">
        <v>17.43166392361309</v>
      </c>
      <c r="V2839" t="s">
        <v>1047</v>
      </c>
      <c r="W2839" t="s">
        <v>1047</v>
      </c>
    </row>
    <row r="2840" spans="1:23" x14ac:dyDescent="0.3">
      <c r="A2840" t="s">
        <v>1036</v>
      </c>
      <c r="B2840" t="s">
        <v>133</v>
      </c>
      <c r="C2840" t="s">
        <v>133</v>
      </c>
      <c r="D2840">
        <v>60844</v>
      </c>
      <c r="E2840" t="s">
        <v>10382</v>
      </c>
      <c r="F2840" t="s">
        <v>1483</v>
      </c>
      <c r="G2840" s="1" t="s">
        <v>10383</v>
      </c>
      <c r="H2840">
        <v>45800.823745740738</v>
      </c>
      <c r="I2840" t="s">
        <v>10384</v>
      </c>
      <c r="J2840">
        <v>80</v>
      </c>
      <c r="K2840" t="s">
        <v>17</v>
      </c>
      <c r="L2840" s="2" t="s">
        <v>18</v>
      </c>
      <c r="M2840" s="3">
        <v>49.66</v>
      </c>
      <c r="N2840">
        <v>1</v>
      </c>
      <c r="O2840">
        <v>4.9660000000000003E-2</v>
      </c>
      <c r="P2840" s="2" t="s">
        <v>1446</v>
      </c>
      <c r="Q2840" t="s">
        <v>8188</v>
      </c>
      <c r="R2840" t="s">
        <v>1044</v>
      </c>
      <c r="S2840" t="s">
        <v>1387</v>
      </c>
      <c r="T2840" t="s">
        <v>1486</v>
      </c>
      <c r="U2840">
        <v>20.552589363425799</v>
      </c>
      <c r="V2840" t="s">
        <v>1047</v>
      </c>
      <c r="W2840" t="s">
        <v>1047</v>
      </c>
    </row>
    <row r="2841" spans="1:23" x14ac:dyDescent="0.3">
      <c r="A2841" t="s">
        <v>1036</v>
      </c>
      <c r="B2841" t="s">
        <v>133</v>
      </c>
      <c r="C2841" t="s">
        <v>133</v>
      </c>
      <c r="D2841">
        <v>60841</v>
      </c>
      <c r="E2841" t="s">
        <v>10385</v>
      </c>
      <c r="F2841" t="s">
        <v>4650</v>
      </c>
      <c r="G2841" s="1" t="s">
        <v>10386</v>
      </c>
      <c r="H2841">
        <v>45800.822426284722</v>
      </c>
      <c r="I2841" t="s">
        <v>10387</v>
      </c>
      <c r="J2841">
        <v>80</v>
      </c>
      <c r="K2841" t="s">
        <v>17</v>
      </c>
      <c r="L2841" s="2" t="s">
        <v>18</v>
      </c>
      <c r="M2841" s="3">
        <v>49.66</v>
      </c>
      <c r="N2841">
        <v>1</v>
      </c>
      <c r="O2841">
        <v>4.9660000000000003E-2</v>
      </c>
      <c r="P2841" s="2" t="s">
        <v>1446</v>
      </c>
      <c r="Q2841" t="s">
        <v>8188</v>
      </c>
      <c r="R2841" t="s">
        <v>1044</v>
      </c>
      <c r="S2841" t="s">
        <v>1387</v>
      </c>
      <c r="T2841" t="s">
        <v>2219</v>
      </c>
      <c r="U2841">
        <v>21.46265788194432</v>
      </c>
      <c r="V2841" t="s">
        <v>1047</v>
      </c>
      <c r="W2841" t="s">
        <v>1047</v>
      </c>
    </row>
    <row r="2842" spans="1:23" x14ac:dyDescent="0.3">
      <c r="A2842" t="s">
        <v>1036</v>
      </c>
      <c r="B2842" t="s">
        <v>651</v>
      </c>
      <c r="C2842" t="s">
        <v>651</v>
      </c>
      <c r="D2842">
        <v>60191</v>
      </c>
      <c r="E2842" t="s">
        <v>10388</v>
      </c>
      <c r="F2842" t="s">
        <v>4824</v>
      </c>
      <c r="G2842" s="1" t="s">
        <v>6364</v>
      </c>
      <c r="H2842">
        <v>45800.698996261577</v>
      </c>
      <c r="I2842" t="s">
        <v>10389</v>
      </c>
      <c r="J2842">
        <v>80</v>
      </c>
      <c r="K2842" t="s">
        <v>17</v>
      </c>
      <c r="L2842" s="2" t="s">
        <v>18</v>
      </c>
      <c r="M2842" s="3">
        <v>146</v>
      </c>
      <c r="N2842">
        <v>1</v>
      </c>
      <c r="O2842">
        <v>0.14599999999999999</v>
      </c>
      <c r="P2842" s="2" t="s">
        <v>1047</v>
      </c>
      <c r="Q2842" t="s">
        <v>8023</v>
      </c>
      <c r="R2842" t="s">
        <v>1044</v>
      </c>
      <c r="S2842" t="s">
        <v>1387</v>
      </c>
      <c r="T2842" t="s">
        <v>1481</v>
      </c>
      <c r="U2842">
        <v>19.12366311342339</v>
      </c>
      <c r="V2842" t="s">
        <v>1047</v>
      </c>
      <c r="W2842" t="s">
        <v>1047</v>
      </c>
    </row>
    <row r="2843" spans="1:23" x14ac:dyDescent="0.3">
      <c r="A2843" t="s">
        <v>1036</v>
      </c>
      <c r="B2843" t="s">
        <v>651</v>
      </c>
      <c r="C2843" t="s">
        <v>651</v>
      </c>
      <c r="D2843">
        <v>53334</v>
      </c>
      <c r="E2843" t="s">
        <v>10390</v>
      </c>
      <c r="F2843" t="s">
        <v>7525</v>
      </c>
      <c r="G2843" s="1" t="s">
        <v>6501</v>
      </c>
      <c r="H2843">
        <v>45800.599698726852</v>
      </c>
      <c r="I2843" t="s">
        <v>10391</v>
      </c>
      <c r="J2843">
        <v>70</v>
      </c>
      <c r="K2843" t="s">
        <v>17</v>
      </c>
      <c r="L2843" s="2" t="s">
        <v>18</v>
      </c>
      <c r="M2843" s="3">
        <v>146</v>
      </c>
      <c r="N2843">
        <v>1</v>
      </c>
      <c r="O2843">
        <v>0.14599999999999999</v>
      </c>
      <c r="P2843" s="2" t="s">
        <v>1047</v>
      </c>
      <c r="Q2843" t="s">
        <v>8023</v>
      </c>
      <c r="R2843" t="s">
        <v>1044</v>
      </c>
      <c r="S2843" t="s">
        <v>1387</v>
      </c>
      <c r="T2843" t="s">
        <v>2137</v>
      </c>
      <c r="U2843">
        <v>17.439919837961501</v>
      </c>
      <c r="V2843" t="s">
        <v>1047</v>
      </c>
      <c r="W2843" t="s">
        <v>1047</v>
      </c>
    </row>
    <row r="2844" spans="1:23" x14ac:dyDescent="0.3">
      <c r="A2844" t="s">
        <v>1036</v>
      </c>
      <c r="B2844" t="s">
        <v>757</v>
      </c>
      <c r="C2844" t="s">
        <v>757</v>
      </c>
      <c r="D2844">
        <v>59364</v>
      </c>
      <c r="E2844" t="s">
        <v>10392</v>
      </c>
      <c r="F2844" t="s">
        <v>7525</v>
      </c>
      <c r="G2844" s="1" t="s">
        <v>9621</v>
      </c>
      <c r="H2844">
        <v>45800.593928391201</v>
      </c>
      <c r="I2844" t="s">
        <v>10393</v>
      </c>
      <c r="J2844">
        <v>80</v>
      </c>
      <c r="K2844" t="s">
        <v>17</v>
      </c>
      <c r="L2844" s="2" t="s">
        <v>18</v>
      </c>
      <c r="M2844" s="3">
        <v>54.4</v>
      </c>
      <c r="N2844">
        <v>1</v>
      </c>
      <c r="O2844">
        <v>5.4399999999999997E-2</v>
      </c>
      <c r="P2844" s="2" t="s">
        <v>1047</v>
      </c>
      <c r="Q2844" t="s">
        <v>8988</v>
      </c>
      <c r="R2844" t="s">
        <v>1044</v>
      </c>
      <c r="S2844" t="s">
        <v>1387</v>
      </c>
      <c r="T2844" t="s">
        <v>2137</v>
      </c>
      <c r="U2844">
        <v>17.416161504632331</v>
      </c>
      <c r="V2844" t="s">
        <v>1047</v>
      </c>
      <c r="W2844" t="s">
        <v>1047</v>
      </c>
    </row>
    <row r="2845" spans="1:23" x14ac:dyDescent="0.3">
      <c r="A2845" t="s">
        <v>1036</v>
      </c>
      <c r="B2845" t="s">
        <v>873</v>
      </c>
      <c r="C2845" t="s">
        <v>873</v>
      </c>
      <c r="D2845">
        <v>60621</v>
      </c>
      <c r="E2845" t="s">
        <v>10394</v>
      </c>
      <c r="F2845" t="s">
        <v>7364</v>
      </c>
      <c r="G2845" s="1" t="s">
        <v>7186</v>
      </c>
      <c r="H2845">
        <v>45800.592788125003</v>
      </c>
      <c r="I2845" t="s">
        <v>10395</v>
      </c>
      <c r="J2845">
        <v>80</v>
      </c>
      <c r="K2845" t="s">
        <v>17</v>
      </c>
      <c r="L2845" s="2" t="s">
        <v>18</v>
      </c>
      <c r="M2845" s="3">
        <v>113.8</v>
      </c>
      <c r="N2845">
        <v>1</v>
      </c>
      <c r="O2845">
        <v>0.1138</v>
      </c>
      <c r="P2845" s="2" t="s">
        <v>5770</v>
      </c>
      <c r="Q2845" t="s">
        <v>8023</v>
      </c>
      <c r="R2845" t="s">
        <v>1044</v>
      </c>
      <c r="S2845" t="s">
        <v>1387</v>
      </c>
      <c r="T2845" t="s">
        <v>1486</v>
      </c>
      <c r="U2845">
        <v>20.141300949071589</v>
      </c>
      <c r="V2845" t="s">
        <v>1047</v>
      </c>
      <c r="W2845" t="s">
        <v>1047</v>
      </c>
    </row>
    <row r="2846" spans="1:23" x14ac:dyDescent="0.3">
      <c r="A2846" t="s">
        <v>1036</v>
      </c>
      <c r="B2846" t="s">
        <v>757</v>
      </c>
      <c r="C2846" t="s">
        <v>757</v>
      </c>
      <c r="D2846">
        <v>59364</v>
      </c>
      <c r="E2846" t="s">
        <v>10396</v>
      </c>
      <c r="F2846" t="s">
        <v>2187</v>
      </c>
      <c r="G2846" s="1" t="s">
        <v>9388</v>
      </c>
      <c r="H2846">
        <v>45800.591946597233</v>
      </c>
      <c r="I2846" t="s">
        <v>10397</v>
      </c>
      <c r="J2846">
        <v>80</v>
      </c>
      <c r="K2846" t="s">
        <v>17</v>
      </c>
      <c r="L2846" s="2" t="s">
        <v>18</v>
      </c>
      <c r="M2846" s="3">
        <v>54.4</v>
      </c>
      <c r="N2846">
        <v>1</v>
      </c>
      <c r="O2846">
        <v>5.4399999999999997E-2</v>
      </c>
      <c r="P2846" s="2" t="s">
        <v>1047</v>
      </c>
      <c r="Q2846" t="s">
        <v>8023</v>
      </c>
      <c r="R2846" t="s">
        <v>1044</v>
      </c>
      <c r="S2846" t="s">
        <v>1387</v>
      </c>
      <c r="T2846" t="s">
        <v>2137</v>
      </c>
      <c r="U2846">
        <v>17.442910520832811</v>
      </c>
      <c r="V2846" t="s">
        <v>1047</v>
      </c>
      <c r="W2846" t="s">
        <v>1047</v>
      </c>
    </row>
    <row r="2847" spans="1:23" x14ac:dyDescent="0.3">
      <c r="A2847" t="s">
        <v>1036</v>
      </c>
      <c r="B2847" t="s">
        <v>603</v>
      </c>
      <c r="C2847" t="s">
        <v>603</v>
      </c>
      <c r="D2847">
        <v>51340</v>
      </c>
      <c r="E2847" t="s">
        <v>10398</v>
      </c>
      <c r="F2847" t="s">
        <v>2928</v>
      </c>
      <c r="G2847" s="1" t="s">
        <v>10399</v>
      </c>
      <c r="H2847">
        <v>45800.590762523148</v>
      </c>
      <c r="I2847" t="s">
        <v>10400</v>
      </c>
      <c r="J2847">
        <v>70</v>
      </c>
      <c r="K2847" t="s">
        <v>17</v>
      </c>
      <c r="L2847" s="2" t="s">
        <v>18</v>
      </c>
      <c r="M2847" s="3">
        <v>51.5</v>
      </c>
      <c r="N2847">
        <v>1</v>
      </c>
      <c r="O2847">
        <v>5.1499999999999997E-2</v>
      </c>
      <c r="P2847" s="2" t="s">
        <v>2178</v>
      </c>
      <c r="Q2847" t="s">
        <v>8023</v>
      </c>
      <c r="R2847" t="s">
        <v>1044</v>
      </c>
      <c r="S2847" t="s">
        <v>1387</v>
      </c>
      <c r="T2847" t="s">
        <v>1546</v>
      </c>
      <c r="U2847">
        <v>18.180966516199991</v>
      </c>
      <c r="V2847" t="s">
        <v>1047</v>
      </c>
      <c r="W2847" t="s">
        <v>1047</v>
      </c>
    </row>
    <row r="2848" spans="1:23" x14ac:dyDescent="0.3">
      <c r="A2848" t="s">
        <v>1036</v>
      </c>
      <c r="B2848" t="s">
        <v>603</v>
      </c>
      <c r="C2848" t="s">
        <v>603</v>
      </c>
      <c r="D2848">
        <v>51340</v>
      </c>
      <c r="E2848" t="s">
        <v>10401</v>
      </c>
      <c r="F2848" t="s">
        <v>7540</v>
      </c>
      <c r="G2848" s="1" t="s">
        <v>10402</v>
      </c>
      <c r="H2848">
        <v>45800.590511562499</v>
      </c>
      <c r="I2848" t="s">
        <v>10403</v>
      </c>
      <c r="J2848">
        <v>70</v>
      </c>
      <c r="K2848" t="s">
        <v>17</v>
      </c>
      <c r="L2848" s="2" t="s">
        <v>18</v>
      </c>
      <c r="M2848" s="3">
        <v>51.5</v>
      </c>
      <c r="N2848">
        <v>1</v>
      </c>
      <c r="O2848">
        <v>5.1499999999999997E-2</v>
      </c>
      <c r="P2848" s="2" t="s">
        <v>2178</v>
      </c>
      <c r="Q2848" t="s">
        <v>8023</v>
      </c>
      <c r="R2848" t="s">
        <v>1044</v>
      </c>
      <c r="S2848" t="s">
        <v>1387</v>
      </c>
      <c r="T2848" t="s">
        <v>1546</v>
      </c>
      <c r="U2848">
        <v>18.58972972222546</v>
      </c>
      <c r="V2848" t="s">
        <v>1047</v>
      </c>
      <c r="W2848" t="s">
        <v>1047</v>
      </c>
    </row>
    <row r="2849" spans="1:23" x14ac:dyDescent="0.3">
      <c r="A2849" t="s">
        <v>1036</v>
      </c>
      <c r="B2849" t="s">
        <v>133</v>
      </c>
      <c r="C2849" t="s">
        <v>133</v>
      </c>
      <c r="D2849">
        <v>60841</v>
      </c>
      <c r="E2849" t="s">
        <v>10404</v>
      </c>
      <c r="F2849" t="s">
        <v>2904</v>
      </c>
      <c r="G2849" s="1" t="s">
        <v>10405</v>
      </c>
      <c r="H2849">
        <v>45800.590015173613</v>
      </c>
      <c r="I2849" t="s">
        <v>10406</v>
      </c>
      <c r="J2849">
        <v>80</v>
      </c>
      <c r="K2849" t="s">
        <v>17</v>
      </c>
      <c r="L2849" s="2" t="s">
        <v>18</v>
      </c>
      <c r="M2849" s="3">
        <v>49.66</v>
      </c>
      <c r="N2849">
        <v>1</v>
      </c>
      <c r="O2849">
        <v>4.9660000000000003E-2</v>
      </c>
      <c r="P2849" s="2" t="s">
        <v>1446</v>
      </c>
      <c r="Q2849" t="s">
        <v>8023</v>
      </c>
      <c r="R2849" t="s">
        <v>1044</v>
      </c>
      <c r="S2849" t="s">
        <v>1387</v>
      </c>
      <c r="T2849" t="s">
        <v>1475</v>
      </c>
      <c r="U2849">
        <v>22.581863344908921</v>
      </c>
      <c r="V2849" t="s">
        <v>1047</v>
      </c>
      <c r="W2849" t="s">
        <v>1047</v>
      </c>
    </row>
    <row r="2850" spans="1:23" x14ac:dyDescent="0.3">
      <c r="A2850" t="s">
        <v>1036</v>
      </c>
      <c r="B2850" t="s">
        <v>296</v>
      </c>
      <c r="C2850" t="s">
        <v>296</v>
      </c>
      <c r="D2850">
        <v>46052</v>
      </c>
      <c r="E2850" t="s">
        <v>10407</v>
      </c>
      <c r="F2850" t="s">
        <v>4350</v>
      </c>
      <c r="G2850" s="1" t="s">
        <v>2738</v>
      </c>
      <c r="H2850">
        <v>45800.589583043977</v>
      </c>
      <c r="I2850" t="s">
        <v>10408</v>
      </c>
      <c r="J2850">
        <v>70</v>
      </c>
      <c r="K2850" t="s">
        <v>17</v>
      </c>
      <c r="L2850" s="2" t="s">
        <v>18</v>
      </c>
      <c r="M2850" s="3">
        <v>11.7</v>
      </c>
      <c r="N2850">
        <v>1</v>
      </c>
      <c r="O2850">
        <v>1.17E-2</v>
      </c>
      <c r="P2850" s="2" t="s">
        <v>1246</v>
      </c>
      <c r="Q2850" t="s">
        <v>8023</v>
      </c>
      <c r="R2850" t="s">
        <v>1044</v>
      </c>
      <c r="S2850" t="s">
        <v>1387</v>
      </c>
      <c r="T2850" t="s">
        <v>1546</v>
      </c>
      <c r="U2850">
        <v>18.40082824074489</v>
      </c>
      <c r="V2850" t="s">
        <v>1047</v>
      </c>
      <c r="W2850" t="s">
        <v>1047</v>
      </c>
    </row>
    <row r="2851" spans="1:23" x14ac:dyDescent="0.3">
      <c r="A2851" t="s">
        <v>1036</v>
      </c>
      <c r="B2851" t="s">
        <v>757</v>
      </c>
      <c r="C2851" t="s">
        <v>757</v>
      </c>
      <c r="D2851">
        <v>59364</v>
      </c>
      <c r="E2851" t="s">
        <v>10409</v>
      </c>
      <c r="F2851" t="s">
        <v>7525</v>
      </c>
      <c r="G2851" s="1" t="s">
        <v>7453</v>
      </c>
      <c r="H2851">
        <v>45800.58800956019</v>
      </c>
      <c r="I2851" t="s">
        <v>10410</v>
      </c>
      <c r="J2851">
        <v>80</v>
      </c>
      <c r="K2851" t="s">
        <v>17</v>
      </c>
      <c r="L2851" s="2" t="s">
        <v>18</v>
      </c>
      <c r="M2851" s="3">
        <v>54.4</v>
      </c>
      <c r="N2851">
        <v>1</v>
      </c>
      <c r="O2851">
        <v>5.4399999999999997E-2</v>
      </c>
      <c r="P2851" s="2" t="s">
        <v>1047</v>
      </c>
      <c r="Q2851" t="s">
        <v>8023</v>
      </c>
      <c r="R2851" t="s">
        <v>1044</v>
      </c>
      <c r="S2851" t="s">
        <v>1387</v>
      </c>
      <c r="T2851" t="s">
        <v>2137</v>
      </c>
      <c r="U2851">
        <v>17.41823409721837</v>
      </c>
      <c r="V2851" t="s">
        <v>1047</v>
      </c>
      <c r="W2851" t="s">
        <v>1047</v>
      </c>
    </row>
    <row r="2852" spans="1:23" x14ac:dyDescent="0.3">
      <c r="A2852" t="s">
        <v>1036</v>
      </c>
      <c r="B2852" t="s">
        <v>220</v>
      </c>
      <c r="C2852" t="s">
        <v>220</v>
      </c>
      <c r="D2852">
        <v>60867</v>
      </c>
      <c r="E2852" t="s">
        <v>10411</v>
      </c>
      <c r="F2852" t="s">
        <v>2372</v>
      </c>
      <c r="G2852" s="1" t="s">
        <v>10412</v>
      </c>
      <c r="H2852">
        <v>45800.443320254628</v>
      </c>
      <c r="I2852" t="s">
        <v>10413</v>
      </c>
      <c r="J2852">
        <v>80</v>
      </c>
      <c r="K2852" t="s">
        <v>17</v>
      </c>
      <c r="L2852" s="2" t="s">
        <v>18</v>
      </c>
      <c r="M2852" s="3">
        <v>85.3</v>
      </c>
      <c r="N2852">
        <v>1</v>
      </c>
      <c r="O2852">
        <v>8.5300000000000001E-2</v>
      </c>
      <c r="P2852" s="2" t="s">
        <v>2350</v>
      </c>
      <c r="Q2852" t="s">
        <v>8496</v>
      </c>
      <c r="R2852" t="s">
        <v>1044</v>
      </c>
      <c r="S2852" t="s">
        <v>1387</v>
      </c>
      <c r="T2852" t="s">
        <v>1546</v>
      </c>
      <c r="U2852">
        <v>18.329006921296241</v>
      </c>
      <c r="V2852" t="s">
        <v>1047</v>
      </c>
      <c r="W2852" t="s">
        <v>1047</v>
      </c>
    </row>
    <row r="2853" spans="1:23" x14ac:dyDescent="0.3">
      <c r="A2853" t="s">
        <v>1036</v>
      </c>
      <c r="B2853" t="s">
        <v>603</v>
      </c>
      <c r="C2853" t="s">
        <v>603</v>
      </c>
      <c r="D2853">
        <v>53549</v>
      </c>
      <c r="E2853" t="s">
        <v>10414</v>
      </c>
      <c r="F2853" t="s">
        <v>2965</v>
      </c>
      <c r="G2853" s="1" t="s">
        <v>10415</v>
      </c>
      <c r="H2853">
        <v>45800.391018692128</v>
      </c>
      <c r="I2853" t="s">
        <v>10416</v>
      </c>
      <c r="J2853">
        <v>70</v>
      </c>
      <c r="K2853" t="s">
        <v>17</v>
      </c>
      <c r="L2853" s="2" t="s">
        <v>18</v>
      </c>
      <c r="M2853" s="3">
        <v>51.5</v>
      </c>
      <c r="N2853">
        <v>1</v>
      </c>
      <c r="O2853">
        <v>5.1499999999999997E-2</v>
      </c>
      <c r="P2853" s="2" t="s">
        <v>2178</v>
      </c>
      <c r="Q2853" t="s">
        <v>8023</v>
      </c>
      <c r="R2853" t="s">
        <v>1044</v>
      </c>
      <c r="S2853" t="s">
        <v>1387</v>
      </c>
      <c r="T2853" t="s">
        <v>2219</v>
      </c>
      <c r="U2853">
        <v>21.52189616898249</v>
      </c>
      <c r="V2853" t="s">
        <v>1047</v>
      </c>
      <c r="W2853" t="s">
        <v>1047</v>
      </c>
    </row>
    <row r="2854" spans="1:23" x14ac:dyDescent="0.3">
      <c r="A2854" t="s">
        <v>1036</v>
      </c>
      <c r="B2854" t="s">
        <v>603</v>
      </c>
      <c r="C2854" t="s">
        <v>603</v>
      </c>
      <c r="D2854">
        <v>53549</v>
      </c>
      <c r="E2854" t="s">
        <v>10417</v>
      </c>
      <c r="F2854" t="s">
        <v>1483</v>
      </c>
      <c r="G2854" s="1" t="s">
        <v>1169</v>
      </c>
      <c r="H2854">
        <v>45800.390819328713</v>
      </c>
      <c r="I2854" t="s">
        <v>10418</v>
      </c>
      <c r="J2854">
        <v>70</v>
      </c>
      <c r="K2854" t="s">
        <v>17</v>
      </c>
      <c r="L2854" s="2" t="s">
        <v>18</v>
      </c>
      <c r="M2854" s="3">
        <v>51.5</v>
      </c>
      <c r="N2854">
        <v>1</v>
      </c>
      <c r="O2854">
        <v>5.1499999999999997E-2</v>
      </c>
      <c r="P2854" s="2" t="s">
        <v>2178</v>
      </c>
      <c r="Q2854" t="s">
        <v>8023</v>
      </c>
      <c r="R2854" t="s">
        <v>1044</v>
      </c>
      <c r="S2854" t="s">
        <v>1387</v>
      </c>
      <c r="T2854" t="s">
        <v>1486</v>
      </c>
      <c r="U2854">
        <v>20.549860243059811</v>
      </c>
      <c r="V2854" t="s">
        <v>1047</v>
      </c>
      <c r="W2854" t="s">
        <v>1047</v>
      </c>
    </row>
    <row r="2855" spans="1:23" x14ac:dyDescent="0.3">
      <c r="A2855" t="s">
        <v>1036</v>
      </c>
      <c r="B2855" t="s">
        <v>292</v>
      </c>
      <c r="C2855" t="s">
        <v>292</v>
      </c>
      <c r="D2855">
        <v>60753</v>
      </c>
      <c r="E2855" t="s">
        <v>10419</v>
      </c>
      <c r="F2855" t="s">
        <v>4350</v>
      </c>
      <c r="G2855" s="1" t="s">
        <v>3529</v>
      </c>
      <c r="H2855">
        <v>45800.386798506937</v>
      </c>
      <c r="I2855" t="s">
        <v>10420</v>
      </c>
      <c r="J2855">
        <v>80</v>
      </c>
      <c r="K2855" t="s">
        <v>17</v>
      </c>
      <c r="L2855" s="2" t="s">
        <v>18</v>
      </c>
      <c r="M2855" s="3">
        <v>9.3309999999999995</v>
      </c>
      <c r="N2855">
        <v>1</v>
      </c>
      <c r="O2855">
        <v>9.330999999999999E-3</v>
      </c>
      <c r="P2855" s="2" t="s">
        <v>1246</v>
      </c>
      <c r="Q2855" t="s">
        <v>8988</v>
      </c>
      <c r="R2855" t="s">
        <v>1044</v>
      </c>
      <c r="S2855" t="s">
        <v>1387</v>
      </c>
      <c r="T2855" t="s">
        <v>1486</v>
      </c>
      <c r="U2855">
        <v>20.25457576388726</v>
      </c>
      <c r="V2855" t="s">
        <v>1047</v>
      </c>
      <c r="W2855" t="s">
        <v>1047</v>
      </c>
    </row>
    <row r="2856" spans="1:23" x14ac:dyDescent="0.3">
      <c r="A2856" t="s">
        <v>1036</v>
      </c>
      <c r="B2856" t="s">
        <v>757</v>
      </c>
      <c r="C2856" t="s">
        <v>757</v>
      </c>
      <c r="D2856">
        <v>59364</v>
      </c>
      <c r="E2856" t="s">
        <v>10421</v>
      </c>
      <c r="F2856" t="s">
        <v>2372</v>
      </c>
      <c r="G2856" s="1" t="s">
        <v>9345</v>
      </c>
      <c r="H2856">
        <v>45800.385720601851</v>
      </c>
      <c r="I2856" t="s">
        <v>10422</v>
      </c>
      <c r="J2856">
        <v>80</v>
      </c>
      <c r="K2856" t="s">
        <v>17</v>
      </c>
      <c r="L2856" s="2" t="s">
        <v>18</v>
      </c>
      <c r="M2856" s="3">
        <v>54.4</v>
      </c>
      <c r="N2856">
        <v>1</v>
      </c>
      <c r="O2856">
        <v>5.4399999999999997E-2</v>
      </c>
      <c r="P2856" s="2" t="s">
        <v>1047</v>
      </c>
      <c r="Q2856" t="s">
        <v>8988</v>
      </c>
      <c r="R2856" t="s">
        <v>1044</v>
      </c>
      <c r="S2856" t="s">
        <v>1387</v>
      </c>
      <c r="T2856" t="s">
        <v>1546</v>
      </c>
      <c r="U2856">
        <v>18.100897465279559</v>
      </c>
      <c r="V2856" t="s">
        <v>1047</v>
      </c>
      <c r="W2856" t="s">
        <v>1047</v>
      </c>
    </row>
    <row r="2857" spans="1:23" x14ac:dyDescent="0.3">
      <c r="A2857" t="s">
        <v>1036</v>
      </c>
      <c r="B2857" t="s">
        <v>603</v>
      </c>
      <c r="C2857" t="s">
        <v>603</v>
      </c>
      <c r="D2857">
        <v>51340</v>
      </c>
      <c r="E2857" t="s">
        <v>10423</v>
      </c>
      <c r="F2857" t="s">
        <v>2193</v>
      </c>
      <c r="G2857" s="1" t="s">
        <v>10424</v>
      </c>
      <c r="H2857">
        <v>45800.382633043977</v>
      </c>
      <c r="I2857" t="s">
        <v>10425</v>
      </c>
      <c r="J2857">
        <v>70</v>
      </c>
      <c r="K2857" t="s">
        <v>17</v>
      </c>
      <c r="L2857" s="2" t="s">
        <v>18</v>
      </c>
      <c r="M2857" s="3">
        <v>51.5</v>
      </c>
      <c r="N2857">
        <v>1</v>
      </c>
      <c r="O2857">
        <v>5.1499999999999997E-2</v>
      </c>
      <c r="P2857" s="2" t="s">
        <v>2178</v>
      </c>
      <c r="Q2857" t="s">
        <v>8023</v>
      </c>
      <c r="R2857" t="s">
        <v>1044</v>
      </c>
      <c r="S2857" t="s">
        <v>1387</v>
      </c>
      <c r="T2857" t="s">
        <v>1546</v>
      </c>
      <c r="U2857">
        <v>18.049672048611679</v>
      </c>
      <c r="V2857" t="s">
        <v>1047</v>
      </c>
      <c r="W2857" t="s">
        <v>1047</v>
      </c>
    </row>
    <row r="2858" spans="1:23" x14ac:dyDescent="0.3">
      <c r="A2858" t="s">
        <v>1036</v>
      </c>
      <c r="B2858" t="s">
        <v>603</v>
      </c>
      <c r="C2858" t="s">
        <v>603</v>
      </c>
      <c r="D2858">
        <v>51340</v>
      </c>
      <c r="E2858" t="s">
        <v>10426</v>
      </c>
      <c r="F2858" t="s">
        <v>2187</v>
      </c>
      <c r="G2858" s="1" t="s">
        <v>10427</v>
      </c>
      <c r="H2858">
        <v>45800.382370601852</v>
      </c>
      <c r="I2858" t="s">
        <v>10428</v>
      </c>
      <c r="J2858">
        <v>70</v>
      </c>
      <c r="K2858" t="s">
        <v>17</v>
      </c>
      <c r="L2858" s="2" t="s">
        <v>18</v>
      </c>
      <c r="M2858" s="3">
        <v>51.5</v>
      </c>
      <c r="N2858">
        <v>1</v>
      </c>
      <c r="O2858">
        <v>5.1499999999999997E-2</v>
      </c>
      <c r="P2858" s="2" t="s">
        <v>2178</v>
      </c>
      <c r="Q2858" t="s">
        <v>8023</v>
      </c>
      <c r="R2858" t="s">
        <v>1044</v>
      </c>
      <c r="S2858" t="s">
        <v>1387</v>
      </c>
      <c r="T2858" t="s">
        <v>2137</v>
      </c>
      <c r="U2858">
        <v>17.527023888891559</v>
      </c>
      <c r="V2858" t="s">
        <v>1047</v>
      </c>
      <c r="W2858" t="s">
        <v>1047</v>
      </c>
    </row>
    <row r="2859" spans="1:23" x14ac:dyDescent="0.3">
      <c r="A2859" t="s">
        <v>1036</v>
      </c>
      <c r="B2859" t="s">
        <v>603</v>
      </c>
      <c r="C2859" t="s">
        <v>603</v>
      </c>
      <c r="D2859">
        <v>51340</v>
      </c>
      <c r="E2859" t="s">
        <v>10429</v>
      </c>
      <c r="F2859" t="s">
        <v>7525</v>
      </c>
      <c r="G2859" s="1" t="s">
        <v>10430</v>
      </c>
      <c r="H2859">
        <v>45800.382138125002</v>
      </c>
      <c r="I2859" t="s">
        <v>10431</v>
      </c>
      <c r="J2859">
        <v>70</v>
      </c>
      <c r="K2859" t="s">
        <v>17</v>
      </c>
      <c r="L2859" s="2" t="s">
        <v>18</v>
      </c>
      <c r="M2859" s="3">
        <v>51.5</v>
      </c>
      <c r="N2859">
        <v>1</v>
      </c>
      <c r="O2859">
        <v>5.1499999999999997E-2</v>
      </c>
      <c r="P2859" s="2" t="s">
        <v>2178</v>
      </c>
      <c r="Q2859" t="s">
        <v>8023</v>
      </c>
      <c r="R2859" t="s">
        <v>1044</v>
      </c>
      <c r="S2859" t="s">
        <v>1387</v>
      </c>
      <c r="T2859" t="s">
        <v>2137</v>
      </c>
      <c r="U2859">
        <v>17.45181493055134</v>
      </c>
      <c r="V2859" t="s">
        <v>1047</v>
      </c>
      <c r="W2859" t="s">
        <v>1047</v>
      </c>
    </row>
    <row r="2860" spans="1:23" x14ac:dyDescent="0.3">
      <c r="A2860" t="s">
        <v>1036</v>
      </c>
      <c r="B2860" t="s">
        <v>603</v>
      </c>
      <c r="C2860" t="s">
        <v>603</v>
      </c>
      <c r="D2860">
        <v>53549</v>
      </c>
      <c r="E2860" t="s">
        <v>10432</v>
      </c>
      <c r="F2860" t="s">
        <v>2731</v>
      </c>
      <c r="G2860" s="1" t="s">
        <v>10433</v>
      </c>
      <c r="H2860">
        <v>45800.381724375002</v>
      </c>
      <c r="I2860" t="s">
        <v>10434</v>
      </c>
      <c r="J2860">
        <v>70</v>
      </c>
      <c r="K2860" t="s">
        <v>17</v>
      </c>
      <c r="L2860" s="2" t="s">
        <v>18</v>
      </c>
      <c r="M2860" s="3">
        <v>51.5</v>
      </c>
      <c r="N2860">
        <v>1</v>
      </c>
      <c r="O2860">
        <v>5.1499999999999997E-2</v>
      </c>
      <c r="P2860" s="2" t="s">
        <v>2178</v>
      </c>
      <c r="Q2860" t="s">
        <v>8023</v>
      </c>
      <c r="R2860" t="s">
        <v>1044</v>
      </c>
      <c r="S2860" t="s">
        <v>1387</v>
      </c>
      <c r="T2860" t="s">
        <v>1546</v>
      </c>
      <c r="U2860">
        <v>18.901087384263519</v>
      </c>
      <c r="V2860" t="s">
        <v>1047</v>
      </c>
      <c r="W2860" t="s">
        <v>1047</v>
      </c>
    </row>
    <row r="2861" spans="1:23" x14ac:dyDescent="0.3">
      <c r="A2861" t="s">
        <v>1036</v>
      </c>
      <c r="B2861" t="s">
        <v>292</v>
      </c>
      <c r="C2861" t="s">
        <v>292</v>
      </c>
      <c r="D2861">
        <v>60753</v>
      </c>
      <c r="E2861" t="s">
        <v>10435</v>
      </c>
      <c r="F2861" t="s">
        <v>4350</v>
      </c>
      <c r="G2861" s="1" t="s">
        <v>6198</v>
      </c>
      <c r="H2861">
        <v>45800.381455474533</v>
      </c>
      <c r="I2861" t="s">
        <v>10436</v>
      </c>
      <c r="J2861">
        <v>80</v>
      </c>
      <c r="K2861" t="s">
        <v>17</v>
      </c>
      <c r="L2861" s="2" t="s">
        <v>18</v>
      </c>
      <c r="M2861" s="3">
        <v>9.3309999999999995</v>
      </c>
      <c r="N2861">
        <v>1</v>
      </c>
      <c r="O2861">
        <v>9.330999999999999E-3</v>
      </c>
      <c r="P2861" s="2" t="s">
        <v>1246</v>
      </c>
      <c r="Q2861" t="s">
        <v>8023</v>
      </c>
      <c r="R2861" t="s">
        <v>1044</v>
      </c>
      <c r="S2861" t="s">
        <v>1387</v>
      </c>
      <c r="T2861" t="s">
        <v>1486</v>
      </c>
      <c r="U2861">
        <v>20.255918287039091</v>
      </c>
      <c r="V2861" t="s">
        <v>1047</v>
      </c>
      <c r="W2861" t="s">
        <v>1047</v>
      </c>
    </row>
    <row r="2862" spans="1:23" x14ac:dyDescent="0.3">
      <c r="A2862" t="s">
        <v>1036</v>
      </c>
      <c r="B2862" t="s">
        <v>292</v>
      </c>
      <c r="C2862" t="s">
        <v>292</v>
      </c>
      <c r="D2862">
        <v>60753</v>
      </c>
      <c r="E2862" t="s">
        <v>10437</v>
      </c>
      <c r="F2862" t="s">
        <v>2152</v>
      </c>
      <c r="G2862" s="1" t="s">
        <v>7622</v>
      </c>
      <c r="H2862">
        <v>45800.381259085647</v>
      </c>
      <c r="I2862" t="s">
        <v>10438</v>
      </c>
      <c r="J2862">
        <v>80</v>
      </c>
      <c r="K2862" t="s">
        <v>17</v>
      </c>
      <c r="L2862" s="2" t="s">
        <v>18</v>
      </c>
      <c r="M2862" s="3">
        <v>9.3309999999999995</v>
      </c>
      <c r="N2862">
        <v>1</v>
      </c>
      <c r="O2862">
        <v>9.330999999999999E-3</v>
      </c>
      <c r="P2862" s="2" t="s">
        <v>1246</v>
      </c>
      <c r="Q2862" t="s">
        <v>8023</v>
      </c>
      <c r="R2862" t="s">
        <v>1044</v>
      </c>
      <c r="S2862" t="s">
        <v>1387</v>
      </c>
      <c r="T2862" t="s">
        <v>2228</v>
      </c>
      <c r="U2862">
        <v>25.091638124999012</v>
      </c>
      <c r="V2862" t="s">
        <v>1047</v>
      </c>
      <c r="W2862" t="s">
        <v>1047</v>
      </c>
    </row>
    <row r="2863" spans="1:23" x14ac:dyDescent="0.3">
      <c r="A2863" t="s">
        <v>1036</v>
      </c>
      <c r="B2863" t="s">
        <v>292</v>
      </c>
      <c r="C2863" t="s">
        <v>292</v>
      </c>
      <c r="D2863">
        <v>60753</v>
      </c>
      <c r="E2863" t="s">
        <v>10439</v>
      </c>
      <c r="F2863" t="s">
        <v>1537</v>
      </c>
      <c r="G2863" s="1" t="s">
        <v>10440</v>
      </c>
      <c r="H2863">
        <v>45800.381037881947</v>
      </c>
      <c r="I2863" t="s">
        <v>10441</v>
      </c>
      <c r="J2863">
        <v>80</v>
      </c>
      <c r="K2863" t="s">
        <v>17</v>
      </c>
      <c r="L2863" s="2" t="s">
        <v>18</v>
      </c>
      <c r="M2863" s="3">
        <v>9.3309999999999995</v>
      </c>
      <c r="N2863">
        <v>1</v>
      </c>
      <c r="O2863">
        <v>9.330999999999999E-3</v>
      </c>
      <c r="P2863" s="2" t="s">
        <v>1246</v>
      </c>
      <c r="Q2863" t="s">
        <v>8023</v>
      </c>
      <c r="R2863" t="s">
        <v>1044</v>
      </c>
      <c r="S2863" t="s">
        <v>1387</v>
      </c>
      <c r="T2863" t="s">
        <v>1344</v>
      </c>
      <c r="U2863">
        <v>24.383325462964422</v>
      </c>
      <c r="V2863" t="s">
        <v>1047</v>
      </c>
      <c r="W2863" t="s">
        <v>1047</v>
      </c>
    </row>
    <row r="2864" spans="1:23" x14ac:dyDescent="0.3">
      <c r="A2864" t="s">
        <v>1036</v>
      </c>
      <c r="B2864" t="s">
        <v>292</v>
      </c>
      <c r="C2864" t="s">
        <v>292</v>
      </c>
      <c r="D2864">
        <v>60753</v>
      </c>
      <c r="E2864" t="s">
        <v>10442</v>
      </c>
      <c r="F2864" t="s">
        <v>4746</v>
      </c>
      <c r="G2864" s="1" t="s">
        <v>7058</v>
      </c>
      <c r="H2864">
        <v>45800.380852696762</v>
      </c>
      <c r="I2864" t="s">
        <v>10443</v>
      </c>
      <c r="J2864">
        <v>80</v>
      </c>
      <c r="K2864" t="s">
        <v>17</v>
      </c>
      <c r="L2864" s="2" t="s">
        <v>18</v>
      </c>
      <c r="M2864" s="3">
        <v>9.3309999999999995</v>
      </c>
      <c r="N2864">
        <v>1</v>
      </c>
      <c r="O2864">
        <v>9.330999999999999E-3</v>
      </c>
      <c r="P2864" s="2" t="s">
        <v>1246</v>
      </c>
      <c r="Q2864" t="s">
        <v>8023</v>
      </c>
      <c r="R2864" t="s">
        <v>1044</v>
      </c>
      <c r="S2864" t="s">
        <v>1387</v>
      </c>
      <c r="T2864" t="s">
        <v>2228</v>
      </c>
      <c r="U2864">
        <v>25.089496851855071</v>
      </c>
      <c r="V2864" t="s">
        <v>1047</v>
      </c>
      <c r="W2864" t="s">
        <v>1047</v>
      </c>
    </row>
    <row r="2865" spans="1:23" x14ac:dyDescent="0.3">
      <c r="A2865" t="s">
        <v>1036</v>
      </c>
      <c r="B2865" t="s">
        <v>292</v>
      </c>
      <c r="C2865" t="s">
        <v>292</v>
      </c>
      <c r="D2865">
        <v>60753</v>
      </c>
      <c r="E2865" t="s">
        <v>10444</v>
      </c>
      <c r="F2865" t="s">
        <v>4746</v>
      </c>
      <c r="G2865" s="1" t="s">
        <v>7068</v>
      </c>
      <c r="H2865">
        <v>45800.380478576393</v>
      </c>
      <c r="I2865" t="s">
        <v>10445</v>
      </c>
      <c r="J2865">
        <v>80</v>
      </c>
      <c r="K2865" t="s">
        <v>17</v>
      </c>
      <c r="L2865" s="2" t="s">
        <v>18</v>
      </c>
      <c r="M2865" s="3">
        <v>9.3309999999999995</v>
      </c>
      <c r="N2865">
        <v>1</v>
      </c>
      <c r="O2865">
        <v>9.330999999999999E-3</v>
      </c>
      <c r="P2865" s="2" t="s">
        <v>1246</v>
      </c>
      <c r="Q2865" t="s">
        <v>8023</v>
      </c>
      <c r="R2865" t="s">
        <v>1044</v>
      </c>
      <c r="S2865" t="s">
        <v>1387</v>
      </c>
      <c r="T2865" t="s">
        <v>2228</v>
      </c>
      <c r="U2865">
        <v>25.0887257291688</v>
      </c>
      <c r="V2865" t="s">
        <v>1047</v>
      </c>
      <c r="W2865" t="s">
        <v>1047</v>
      </c>
    </row>
    <row r="2866" spans="1:23" x14ac:dyDescent="0.3">
      <c r="A2866" t="s">
        <v>1036</v>
      </c>
      <c r="B2866" t="s">
        <v>298</v>
      </c>
      <c r="C2866" t="s">
        <v>298</v>
      </c>
      <c r="D2866">
        <v>59121</v>
      </c>
      <c r="E2866" t="s">
        <v>10446</v>
      </c>
      <c r="F2866" t="s">
        <v>4746</v>
      </c>
      <c r="G2866" s="1" t="s">
        <v>10447</v>
      </c>
      <c r="H2866">
        <v>45800.380256064818</v>
      </c>
      <c r="I2866" t="s">
        <v>10448</v>
      </c>
      <c r="J2866">
        <v>80</v>
      </c>
      <c r="K2866" t="s">
        <v>17</v>
      </c>
      <c r="L2866" s="2" t="s">
        <v>18</v>
      </c>
      <c r="M2866" s="3">
        <v>9.3000000000000007</v>
      </c>
      <c r="N2866">
        <v>1</v>
      </c>
      <c r="O2866">
        <v>9.300000000000001E-3</v>
      </c>
      <c r="P2866" s="2" t="s">
        <v>1246</v>
      </c>
      <c r="Q2866" t="s">
        <v>8023</v>
      </c>
      <c r="R2866" t="s">
        <v>1044</v>
      </c>
      <c r="S2866" t="s">
        <v>1387</v>
      </c>
      <c r="T2866" t="s">
        <v>2551</v>
      </c>
      <c r="U2866">
        <v>26.068154432869051</v>
      </c>
      <c r="V2866" t="s">
        <v>1047</v>
      </c>
      <c r="W2866" t="s">
        <v>1047</v>
      </c>
    </row>
    <row r="2867" spans="1:23" x14ac:dyDescent="0.3">
      <c r="A2867" t="s">
        <v>1036</v>
      </c>
      <c r="B2867" t="s">
        <v>298</v>
      </c>
      <c r="C2867" t="s">
        <v>298</v>
      </c>
      <c r="D2867">
        <v>59121</v>
      </c>
      <c r="E2867" t="s">
        <v>10449</v>
      </c>
      <c r="F2867" t="s">
        <v>4746</v>
      </c>
      <c r="G2867" s="1" t="s">
        <v>10450</v>
      </c>
      <c r="H2867">
        <v>45800.380020023149</v>
      </c>
      <c r="I2867" t="s">
        <v>10451</v>
      </c>
      <c r="J2867">
        <v>80</v>
      </c>
      <c r="K2867" t="s">
        <v>17</v>
      </c>
      <c r="L2867" s="2" t="s">
        <v>18</v>
      </c>
      <c r="M2867" s="3">
        <v>9.3000000000000007</v>
      </c>
      <c r="N2867">
        <v>1</v>
      </c>
      <c r="O2867">
        <v>9.300000000000001E-3</v>
      </c>
      <c r="P2867" s="2" t="s">
        <v>1246</v>
      </c>
      <c r="Q2867" t="s">
        <v>8023</v>
      </c>
      <c r="R2867" t="s">
        <v>1044</v>
      </c>
      <c r="S2867" t="s">
        <v>1387</v>
      </c>
      <c r="T2867" t="s">
        <v>2551</v>
      </c>
      <c r="U2867">
        <v>26.069407199072881</v>
      </c>
      <c r="V2867" t="s">
        <v>1047</v>
      </c>
      <c r="W2867" t="s">
        <v>1047</v>
      </c>
    </row>
    <row r="2868" spans="1:23" x14ac:dyDescent="0.3">
      <c r="A2868" t="s">
        <v>1036</v>
      </c>
      <c r="B2868" t="s">
        <v>651</v>
      </c>
      <c r="C2868" t="s">
        <v>651</v>
      </c>
      <c r="D2868">
        <v>53334</v>
      </c>
      <c r="E2868" t="s">
        <v>10452</v>
      </c>
      <c r="F2868" t="s">
        <v>4612</v>
      </c>
      <c r="G2868" s="1" t="s">
        <v>10453</v>
      </c>
      <c r="H2868">
        <v>45800.369034178242</v>
      </c>
      <c r="I2868" t="s">
        <v>10454</v>
      </c>
      <c r="J2868">
        <v>70</v>
      </c>
      <c r="K2868" t="s">
        <v>17</v>
      </c>
      <c r="L2868" s="2" t="s">
        <v>18</v>
      </c>
      <c r="M2868" s="3">
        <v>146</v>
      </c>
      <c r="N2868">
        <v>1</v>
      </c>
      <c r="O2868">
        <v>0.14599999999999999</v>
      </c>
      <c r="P2868" s="2" t="s">
        <v>1047</v>
      </c>
      <c r="Q2868" t="s">
        <v>8023</v>
      </c>
      <c r="R2868" t="s">
        <v>1044</v>
      </c>
      <c r="S2868" t="s">
        <v>1387</v>
      </c>
      <c r="T2868" t="s">
        <v>1481</v>
      </c>
      <c r="U2868">
        <v>19.066263946762771</v>
      </c>
      <c r="V2868" t="s">
        <v>1047</v>
      </c>
      <c r="W2868" t="s">
        <v>1047</v>
      </c>
    </row>
    <row r="2869" spans="1:23" x14ac:dyDescent="0.3">
      <c r="A2869" t="s">
        <v>1036</v>
      </c>
      <c r="B2869" t="s">
        <v>572</v>
      </c>
      <c r="C2869" t="s">
        <v>572</v>
      </c>
      <c r="D2869">
        <v>52991</v>
      </c>
      <c r="E2869" t="s">
        <v>10455</v>
      </c>
      <c r="F2869" t="s">
        <v>2193</v>
      </c>
      <c r="G2869" s="1" t="s">
        <v>2364</v>
      </c>
      <c r="H2869">
        <v>45800.366252280102</v>
      </c>
      <c r="I2869" t="s">
        <v>10456</v>
      </c>
      <c r="J2869">
        <v>80</v>
      </c>
      <c r="K2869" t="s">
        <v>17</v>
      </c>
      <c r="L2869" s="2" t="s">
        <v>18</v>
      </c>
      <c r="M2869" s="3">
        <v>72.599999999999994</v>
      </c>
      <c r="N2869">
        <v>1</v>
      </c>
      <c r="O2869">
        <v>7.2599999999999998E-2</v>
      </c>
      <c r="P2869" s="2" t="s">
        <v>1802</v>
      </c>
      <c r="Q2869" t="s">
        <v>8023</v>
      </c>
      <c r="R2869" t="s">
        <v>1044</v>
      </c>
      <c r="S2869" t="s">
        <v>1387</v>
      </c>
      <c r="T2869" t="s">
        <v>1546</v>
      </c>
      <c r="U2869">
        <v>18.258250543978651</v>
      </c>
      <c r="V2869" t="s">
        <v>1047</v>
      </c>
      <c r="W2869" t="s">
        <v>1047</v>
      </c>
    </row>
    <row r="2870" spans="1:23" x14ac:dyDescent="0.3">
      <c r="A2870" t="s">
        <v>1036</v>
      </c>
      <c r="B2870" t="s">
        <v>757</v>
      </c>
      <c r="C2870" t="s">
        <v>757</v>
      </c>
      <c r="D2870">
        <v>59364</v>
      </c>
      <c r="E2870" t="s">
        <v>10457</v>
      </c>
      <c r="F2870" t="s">
        <v>2133</v>
      </c>
      <c r="G2870" s="1" t="s">
        <v>3996</v>
      </c>
      <c r="H2870">
        <v>45800.352582453706</v>
      </c>
      <c r="I2870" t="s">
        <v>10458</v>
      </c>
      <c r="J2870">
        <v>80</v>
      </c>
      <c r="K2870" t="s">
        <v>17</v>
      </c>
      <c r="L2870" s="2" t="s">
        <v>18</v>
      </c>
      <c r="M2870" s="3">
        <v>54.4</v>
      </c>
      <c r="N2870">
        <v>1</v>
      </c>
      <c r="O2870">
        <v>5.4399999999999997E-2</v>
      </c>
      <c r="P2870" s="2" t="s">
        <v>1047</v>
      </c>
      <c r="Q2870" t="s">
        <v>8023</v>
      </c>
      <c r="R2870" t="s">
        <v>1044</v>
      </c>
      <c r="S2870" t="s">
        <v>1387</v>
      </c>
      <c r="T2870" t="s">
        <v>2137</v>
      </c>
      <c r="U2870">
        <v>17.44408353009203</v>
      </c>
      <c r="V2870" t="s">
        <v>1047</v>
      </c>
      <c r="W2870" t="s">
        <v>1047</v>
      </c>
    </row>
    <row r="2871" spans="1:23" x14ac:dyDescent="0.3">
      <c r="A2871" t="s">
        <v>1036</v>
      </c>
      <c r="B2871" t="s">
        <v>757</v>
      </c>
      <c r="C2871" t="s">
        <v>757</v>
      </c>
      <c r="D2871">
        <v>59364</v>
      </c>
      <c r="E2871" t="s">
        <v>10459</v>
      </c>
      <c r="F2871" t="s">
        <v>2133</v>
      </c>
      <c r="G2871" s="1" t="s">
        <v>10460</v>
      </c>
      <c r="H2871">
        <v>45800.351834629633</v>
      </c>
      <c r="I2871" t="s">
        <v>10461</v>
      </c>
      <c r="J2871">
        <v>80</v>
      </c>
      <c r="K2871" t="s">
        <v>17</v>
      </c>
      <c r="L2871" s="2" t="s">
        <v>18</v>
      </c>
      <c r="M2871" s="3">
        <v>54.4</v>
      </c>
      <c r="N2871">
        <v>1</v>
      </c>
      <c r="O2871">
        <v>5.4399999999999997E-2</v>
      </c>
      <c r="P2871" s="2" t="s">
        <v>1047</v>
      </c>
      <c r="Q2871" t="s">
        <v>8023</v>
      </c>
      <c r="R2871" t="s">
        <v>1044</v>
      </c>
      <c r="S2871" t="s">
        <v>1387</v>
      </c>
      <c r="T2871" t="s">
        <v>2137</v>
      </c>
      <c r="U2871">
        <v>17.44589076389093</v>
      </c>
      <c r="V2871" t="s">
        <v>1047</v>
      </c>
      <c r="W2871" t="s">
        <v>1047</v>
      </c>
    </row>
    <row r="2872" spans="1:23" x14ac:dyDescent="0.3">
      <c r="A2872" t="s">
        <v>1036</v>
      </c>
      <c r="B2872" t="s">
        <v>757</v>
      </c>
      <c r="C2872" t="s">
        <v>757</v>
      </c>
      <c r="D2872">
        <v>59364</v>
      </c>
      <c r="E2872" t="s">
        <v>10462</v>
      </c>
      <c r="F2872" t="s">
        <v>2193</v>
      </c>
      <c r="G2872" s="1" t="s">
        <v>4991</v>
      </c>
      <c r="H2872">
        <v>45800.35144619213</v>
      </c>
      <c r="I2872" t="s">
        <v>10463</v>
      </c>
      <c r="J2872">
        <v>80</v>
      </c>
      <c r="K2872" t="s">
        <v>17</v>
      </c>
      <c r="L2872" s="2" t="s">
        <v>18</v>
      </c>
      <c r="M2872" s="3">
        <v>54.4</v>
      </c>
      <c r="N2872">
        <v>1</v>
      </c>
      <c r="O2872">
        <v>5.4399999999999997E-2</v>
      </c>
      <c r="P2872" s="2" t="s">
        <v>1047</v>
      </c>
      <c r="Q2872" t="s">
        <v>8023</v>
      </c>
      <c r="R2872" t="s">
        <v>1044</v>
      </c>
      <c r="S2872" t="s">
        <v>1387</v>
      </c>
      <c r="T2872" t="s">
        <v>1546</v>
      </c>
      <c r="U2872">
        <v>18.26198875000409</v>
      </c>
      <c r="V2872" t="s">
        <v>1047</v>
      </c>
      <c r="W2872" t="s">
        <v>1047</v>
      </c>
    </row>
    <row r="2873" spans="1:23" x14ac:dyDescent="0.3">
      <c r="A2873" t="s">
        <v>1036</v>
      </c>
      <c r="B2873" t="s">
        <v>636</v>
      </c>
      <c r="C2873" t="s">
        <v>636</v>
      </c>
      <c r="D2873">
        <v>58617</v>
      </c>
      <c r="E2873" t="s">
        <v>10464</v>
      </c>
      <c r="F2873" t="s">
        <v>6691</v>
      </c>
      <c r="G2873" s="1" t="s">
        <v>10465</v>
      </c>
      <c r="H2873">
        <v>45800.348691319443</v>
      </c>
      <c r="I2873" t="s">
        <v>10466</v>
      </c>
      <c r="J2873">
        <v>80</v>
      </c>
      <c r="K2873" t="s">
        <v>17</v>
      </c>
      <c r="L2873" s="2" t="s">
        <v>18</v>
      </c>
      <c r="M2873" s="3">
        <v>63.3</v>
      </c>
      <c r="N2873">
        <v>1</v>
      </c>
      <c r="O2873">
        <v>6.3299999999999995E-2</v>
      </c>
      <c r="P2873" s="2" t="s">
        <v>1047</v>
      </c>
      <c r="Q2873" t="s">
        <v>8023</v>
      </c>
      <c r="R2873" t="s">
        <v>1044</v>
      </c>
      <c r="S2873" t="s">
        <v>1387</v>
      </c>
      <c r="T2873" t="s">
        <v>1344</v>
      </c>
      <c r="U2873">
        <v>24.781569328704791</v>
      </c>
      <c r="V2873" t="s">
        <v>1047</v>
      </c>
      <c r="W2873" t="s">
        <v>1047</v>
      </c>
    </row>
    <row r="2874" spans="1:23" x14ac:dyDescent="0.3">
      <c r="A2874" t="s">
        <v>1036</v>
      </c>
      <c r="B2874" t="s">
        <v>366</v>
      </c>
      <c r="C2874" t="s">
        <v>366</v>
      </c>
      <c r="D2874">
        <v>46166</v>
      </c>
      <c r="E2874" t="s">
        <v>10467</v>
      </c>
      <c r="F2874" t="s">
        <v>4940</v>
      </c>
      <c r="G2874" s="1" t="s">
        <v>10468</v>
      </c>
      <c r="H2874">
        <v>45800.251398958331</v>
      </c>
      <c r="I2874" t="s">
        <v>10469</v>
      </c>
      <c r="J2874">
        <v>70</v>
      </c>
      <c r="K2874" t="s">
        <v>17</v>
      </c>
      <c r="L2874" s="2" t="s">
        <v>18</v>
      </c>
      <c r="M2874" s="3">
        <v>43.1</v>
      </c>
      <c r="N2874">
        <v>1</v>
      </c>
      <c r="O2874">
        <v>4.3099999999999999E-2</v>
      </c>
      <c r="P2874" s="2" t="s">
        <v>1446</v>
      </c>
      <c r="Q2874" t="s">
        <v>8188</v>
      </c>
      <c r="R2874" t="s">
        <v>1044</v>
      </c>
      <c r="S2874" t="s">
        <v>1387</v>
      </c>
      <c r="T2874" t="s">
        <v>1355</v>
      </c>
      <c r="U2874">
        <v>23.851823020835582</v>
      </c>
      <c r="V2874" t="s">
        <v>1047</v>
      </c>
      <c r="W2874" t="s">
        <v>1047</v>
      </c>
    </row>
    <row r="2875" spans="1:23" x14ac:dyDescent="0.3">
      <c r="A2875" t="s">
        <v>1036</v>
      </c>
      <c r="B2875" t="s">
        <v>351</v>
      </c>
      <c r="C2875" t="s">
        <v>351</v>
      </c>
      <c r="D2875">
        <v>59770</v>
      </c>
      <c r="E2875" t="s">
        <v>10470</v>
      </c>
      <c r="F2875" t="s">
        <v>10243</v>
      </c>
      <c r="G2875" s="1" t="s">
        <v>4187</v>
      </c>
      <c r="H2875">
        <v>45800.244528912037</v>
      </c>
      <c r="I2875" t="s">
        <v>10471</v>
      </c>
      <c r="J2875">
        <v>80</v>
      </c>
      <c r="K2875" t="s">
        <v>17</v>
      </c>
      <c r="L2875" s="2" t="s">
        <v>18</v>
      </c>
      <c r="M2875" s="3">
        <v>77.8</v>
      </c>
      <c r="N2875">
        <v>1</v>
      </c>
      <c r="O2875">
        <v>7.7799999999999994E-2</v>
      </c>
      <c r="P2875" s="2" t="s">
        <v>1246</v>
      </c>
      <c r="Q2875" t="s">
        <v>8188</v>
      </c>
      <c r="R2875" t="s">
        <v>1044</v>
      </c>
      <c r="S2875" t="s">
        <v>1387</v>
      </c>
      <c r="T2875" t="s">
        <v>2137</v>
      </c>
      <c r="U2875">
        <v>17.389599618058131</v>
      </c>
      <c r="V2875" t="s">
        <v>1047</v>
      </c>
      <c r="W2875" t="s">
        <v>1047</v>
      </c>
    </row>
    <row r="2876" spans="1:23" x14ac:dyDescent="0.3">
      <c r="A2876" t="s">
        <v>1036</v>
      </c>
      <c r="B2876" t="s">
        <v>351</v>
      </c>
      <c r="C2876" t="s">
        <v>351</v>
      </c>
      <c r="D2876">
        <v>59770</v>
      </c>
      <c r="E2876" t="s">
        <v>10472</v>
      </c>
      <c r="F2876" t="s">
        <v>2199</v>
      </c>
      <c r="G2876" s="1" t="s">
        <v>4451</v>
      </c>
      <c r="H2876">
        <v>45800.243720081016</v>
      </c>
      <c r="I2876" t="s">
        <v>10473</v>
      </c>
      <c r="J2876">
        <v>80</v>
      </c>
      <c r="K2876" t="s">
        <v>17</v>
      </c>
      <c r="L2876" s="2" t="s">
        <v>18</v>
      </c>
      <c r="M2876" s="3">
        <v>77.8</v>
      </c>
      <c r="N2876">
        <v>1</v>
      </c>
      <c r="O2876">
        <v>7.7799999999999994E-2</v>
      </c>
      <c r="P2876" s="2" t="s">
        <v>1246</v>
      </c>
      <c r="Q2876" t="s">
        <v>8188</v>
      </c>
      <c r="R2876" t="s">
        <v>1044</v>
      </c>
      <c r="S2876" t="s">
        <v>1387</v>
      </c>
      <c r="T2876" t="s">
        <v>1546</v>
      </c>
      <c r="U2876">
        <v>18.759538148151481</v>
      </c>
      <c r="V2876" t="s">
        <v>1047</v>
      </c>
      <c r="W2876" t="s">
        <v>1047</v>
      </c>
    </row>
    <row r="2877" spans="1:23" x14ac:dyDescent="0.3">
      <c r="A2877" t="s">
        <v>1036</v>
      </c>
      <c r="B2877" t="s">
        <v>351</v>
      </c>
      <c r="C2877" t="s">
        <v>351</v>
      </c>
      <c r="D2877">
        <v>59770</v>
      </c>
      <c r="E2877" t="s">
        <v>10474</v>
      </c>
      <c r="F2877" t="s">
        <v>2193</v>
      </c>
      <c r="G2877" s="1" t="s">
        <v>2253</v>
      </c>
      <c r="H2877">
        <v>45800.192938449072</v>
      </c>
      <c r="I2877" t="s">
        <v>10475</v>
      </c>
      <c r="J2877">
        <v>80</v>
      </c>
      <c r="K2877" t="s">
        <v>17</v>
      </c>
      <c r="L2877" s="2" t="s">
        <v>18</v>
      </c>
      <c r="M2877" s="3">
        <v>77.8</v>
      </c>
      <c r="N2877">
        <v>1</v>
      </c>
      <c r="O2877">
        <v>7.7799999999999994E-2</v>
      </c>
      <c r="P2877" s="2" t="s">
        <v>1246</v>
      </c>
      <c r="Q2877" t="s">
        <v>8188</v>
      </c>
      <c r="R2877" t="s">
        <v>1044</v>
      </c>
      <c r="S2877" t="s">
        <v>1387</v>
      </c>
      <c r="T2877" t="s">
        <v>2137</v>
      </c>
      <c r="U2877">
        <v>17.92565031249978</v>
      </c>
      <c r="V2877" t="s">
        <v>1047</v>
      </c>
      <c r="W2877" t="s">
        <v>1047</v>
      </c>
    </row>
    <row r="2878" spans="1:23" x14ac:dyDescent="0.3">
      <c r="A2878" t="s">
        <v>1036</v>
      </c>
      <c r="B2878" t="s">
        <v>351</v>
      </c>
      <c r="C2878" t="s">
        <v>351</v>
      </c>
      <c r="D2878">
        <v>59770</v>
      </c>
      <c r="E2878" t="s">
        <v>10476</v>
      </c>
      <c r="F2878" t="s">
        <v>10348</v>
      </c>
      <c r="G2878" s="1" t="s">
        <v>9310</v>
      </c>
      <c r="H2878">
        <v>45800.183939571762</v>
      </c>
      <c r="I2878" t="s">
        <v>10477</v>
      </c>
      <c r="J2878">
        <v>80</v>
      </c>
      <c r="K2878" t="s">
        <v>17</v>
      </c>
      <c r="L2878" s="2" t="s">
        <v>18</v>
      </c>
      <c r="M2878" s="3">
        <v>77.8</v>
      </c>
      <c r="N2878">
        <v>1</v>
      </c>
      <c r="O2878">
        <v>7.7799999999999994E-2</v>
      </c>
      <c r="P2878" s="2" t="s">
        <v>1246</v>
      </c>
      <c r="Q2878" t="s">
        <v>8988</v>
      </c>
      <c r="R2878" t="s">
        <v>1044</v>
      </c>
      <c r="S2878" t="s">
        <v>1387</v>
      </c>
      <c r="T2878" t="s">
        <v>2137</v>
      </c>
      <c r="U2878">
        <v>17.799618530094449</v>
      </c>
      <c r="V2878" t="s">
        <v>1047</v>
      </c>
      <c r="W2878" t="s">
        <v>1047</v>
      </c>
    </row>
    <row r="2879" spans="1:23" x14ac:dyDescent="0.3">
      <c r="A2879" t="s">
        <v>1036</v>
      </c>
      <c r="B2879" t="s">
        <v>351</v>
      </c>
      <c r="C2879" t="s">
        <v>351</v>
      </c>
      <c r="D2879">
        <v>59770</v>
      </c>
      <c r="E2879" t="s">
        <v>10478</v>
      </c>
      <c r="F2879" t="s">
        <v>10479</v>
      </c>
      <c r="G2879" s="1" t="s">
        <v>4871</v>
      </c>
      <c r="H2879">
        <v>45800.182143287027</v>
      </c>
      <c r="I2879" t="s">
        <v>10480</v>
      </c>
      <c r="J2879">
        <v>80</v>
      </c>
      <c r="K2879" t="s">
        <v>17</v>
      </c>
      <c r="L2879" s="2" t="s">
        <v>18</v>
      </c>
      <c r="M2879" s="3">
        <v>77.8</v>
      </c>
      <c r="N2879">
        <v>1</v>
      </c>
      <c r="O2879">
        <v>7.7799999999999994E-2</v>
      </c>
      <c r="P2879" s="2" t="s">
        <v>1246</v>
      </c>
      <c r="Q2879" t="s">
        <v>8188</v>
      </c>
      <c r="R2879" t="s">
        <v>1044</v>
      </c>
      <c r="S2879" t="s">
        <v>1387</v>
      </c>
      <c r="T2879" t="s">
        <v>2137</v>
      </c>
      <c r="U2879">
        <v>17.90052987268427</v>
      </c>
      <c r="V2879" t="s">
        <v>1047</v>
      </c>
      <c r="W2879" t="s">
        <v>1047</v>
      </c>
    </row>
    <row r="2880" spans="1:23" x14ac:dyDescent="0.3">
      <c r="A2880" t="s">
        <v>1036</v>
      </c>
      <c r="B2880" t="s">
        <v>351</v>
      </c>
      <c r="C2880" t="s">
        <v>351</v>
      </c>
      <c r="D2880">
        <v>59770</v>
      </c>
      <c r="E2880" t="s">
        <v>10481</v>
      </c>
      <c r="F2880" t="s">
        <v>10479</v>
      </c>
      <c r="G2880" s="1" t="s">
        <v>1996</v>
      </c>
      <c r="H2880">
        <v>45800.181484930552</v>
      </c>
      <c r="I2880" t="s">
        <v>10482</v>
      </c>
      <c r="J2880">
        <v>80</v>
      </c>
      <c r="K2880" t="s">
        <v>17</v>
      </c>
      <c r="L2880" s="2" t="s">
        <v>18</v>
      </c>
      <c r="M2880" s="3">
        <v>77.8</v>
      </c>
      <c r="N2880">
        <v>1</v>
      </c>
      <c r="O2880">
        <v>7.7799999999999994E-2</v>
      </c>
      <c r="P2880" s="2" t="s">
        <v>1246</v>
      </c>
      <c r="Q2880" t="s">
        <v>8188</v>
      </c>
      <c r="R2880" t="s">
        <v>1044</v>
      </c>
      <c r="S2880" t="s">
        <v>1387</v>
      </c>
      <c r="T2880" t="s">
        <v>2137</v>
      </c>
      <c r="U2880">
        <v>17.899474803241901</v>
      </c>
      <c r="V2880" t="s">
        <v>1047</v>
      </c>
      <c r="W2880" t="s">
        <v>1047</v>
      </c>
    </row>
    <row r="2881" spans="1:23" x14ac:dyDescent="0.3">
      <c r="A2881" t="s">
        <v>1036</v>
      </c>
      <c r="B2881" t="s">
        <v>757</v>
      </c>
      <c r="C2881" t="s">
        <v>757</v>
      </c>
      <c r="D2881">
        <v>59364</v>
      </c>
      <c r="E2881" t="s">
        <v>10483</v>
      </c>
      <c r="F2881" t="s">
        <v>2372</v>
      </c>
      <c r="G2881" s="1" t="s">
        <v>10484</v>
      </c>
      <c r="H2881">
        <v>45800.1401562963</v>
      </c>
      <c r="I2881" t="s">
        <v>10485</v>
      </c>
      <c r="J2881">
        <v>80</v>
      </c>
      <c r="K2881" t="s">
        <v>17</v>
      </c>
      <c r="L2881" s="2" t="s">
        <v>18</v>
      </c>
      <c r="M2881" s="3">
        <v>54.4</v>
      </c>
      <c r="N2881">
        <v>1</v>
      </c>
      <c r="O2881">
        <v>5.4399999999999997E-2</v>
      </c>
      <c r="P2881" s="2" t="s">
        <v>1047</v>
      </c>
      <c r="Q2881" t="s">
        <v>8188</v>
      </c>
      <c r="R2881" t="s">
        <v>1044</v>
      </c>
      <c r="S2881" t="s">
        <v>1387</v>
      </c>
      <c r="T2881" t="s">
        <v>1546</v>
      </c>
      <c r="U2881">
        <v>18.212222152775212</v>
      </c>
      <c r="V2881" t="s">
        <v>1047</v>
      </c>
      <c r="W2881" t="s">
        <v>1047</v>
      </c>
    </row>
    <row r="2882" spans="1:23" x14ac:dyDescent="0.3">
      <c r="A2882" t="s">
        <v>1036</v>
      </c>
      <c r="B2882" t="s">
        <v>757</v>
      </c>
      <c r="C2882" t="s">
        <v>757</v>
      </c>
      <c r="D2882">
        <v>59364</v>
      </c>
      <c r="E2882" t="s">
        <v>10486</v>
      </c>
      <c r="F2882" t="s">
        <v>2372</v>
      </c>
      <c r="G2882" s="1" t="s">
        <v>4919</v>
      </c>
      <c r="H2882">
        <v>45800.104925775457</v>
      </c>
      <c r="I2882" t="s">
        <v>10487</v>
      </c>
      <c r="J2882">
        <v>80</v>
      </c>
      <c r="K2882" t="s">
        <v>17</v>
      </c>
      <c r="L2882" s="2" t="s">
        <v>18</v>
      </c>
      <c r="M2882" s="3">
        <v>54.4</v>
      </c>
      <c r="N2882">
        <v>1</v>
      </c>
      <c r="O2882">
        <v>5.4399999999999997E-2</v>
      </c>
      <c r="P2882" s="2" t="s">
        <v>1047</v>
      </c>
      <c r="Q2882" t="s">
        <v>8188</v>
      </c>
      <c r="R2882" t="s">
        <v>1044</v>
      </c>
      <c r="S2882" t="s">
        <v>1387</v>
      </c>
      <c r="T2882" t="s">
        <v>1546</v>
      </c>
      <c r="U2882">
        <v>18.099380509258481</v>
      </c>
      <c r="V2882" t="s">
        <v>1047</v>
      </c>
      <c r="W2882" t="s">
        <v>1047</v>
      </c>
    </row>
    <row r="2883" spans="1:23" x14ac:dyDescent="0.3">
      <c r="A2883" t="s">
        <v>1036</v>
      </c>
      <c r="B2883" t="s">
        <v>554</v>
      </c>
      <c r="C2883" t="s">
        <v>554</v>
      </c>
      <c r="D2883">
        <v>49086</v>
      </c>
      <c r="E2883" t="s">
        <v>10488</v>
      </c>
      <c r="F2883" t="s">
        <v>1478</v>
      </c>
      <c r="G2883" s="1" t="s">
        <v>4782</v>
      </c>
      <c r="H2883">
        <v>45800.0393343287</v>
      </c>
      <c r="I2883" t="s">
        <v>10489</v>
      </c>
      <c r="J2883">
        <v>70</v>
      </c>
      <c r="K2883" t="s">
        <v>17</v>
      </c>
      <c r="L2883" s="2" t="s">
        <v>18</v>
      </c>
      <c r="M2883" s="3">
        <v>140.13999999999999</v>
      </c>
      <c r="N2883">
        <v>1</v>
      </c>
      <c r="O2883">
        <v>0.14013999999999999</v>
      </c>
      <c r="P2883" s="2" t="s">
        <v>1473</v>
      </c>
      <c r="Q2883" t="s">
        <v>8988</v>
      </c>
      <c r="R2883" t="s">
        <v>1044</v>
      </c>
      <c r="S2883" t="s">
        <v>1387</v>
      </c>
      <c r="T2883" t="s">
        <v>1475</v>
      </c>
      <c r="U2883">
        <v>22.35606206018565</v>
      </c>
      <c r="V2883" t="s">
        <v>1047</v>
      </c>
      <c r="W2883" t="s">
        <v>1047</v>
      </c>
    </row>
    <row r="2884" spans="1:23" x14ac:dyDescent="0.3">
      <c r="A2884" t="s">
        <v>1036</v>
      </c>
      <c r="B2884" t="s">
        <v>572</v>
      </c>
      <c r="C2884" t="s">
        <v>572</v>
      </c>
      <c r="D2884">
        <v>52991</v>
      </c>
      <c r="E2884" t="s">
        <v>10490</v>
      </c>
      <c r="F2884" t="s">
        <v>10491</v>
      </c>
      <c r="G2884" s="1" t="s">
        <v>5404</v>
      </c>
      <c r="H2884">
        <v>45800.039301076387</v>
      </c>
      <c r="I2884" t="s">
        <v>10492</v>
      </c>
      <c r="J2884">
        <v>80</v>
      </c>
      <c r="K2884" t="s">
        <v>17</v>
      </c>
      <c r="L2884" s="2" t="s">
        <v>18</v>
      </c>
      <c r="M2884" s="3">
        <v>72.599999999999994</v>
      </c>
      <c r="N2884">
        <v>1</v>
      </c>
      <c r="O2884">
        <v>7.2599999999999998E-2</v>
      </c>
      <c r="P2884" s="2" t="s">
        <v>1802</v>
      </c>
      <c r="Q2884" t="s">
        <v>8988</v>
      </c>
      <c r="R2884" t="s">
        <v>1044</v>
      </c>
      <c r="S2884" t="s">
        <v>1387</v>
      </c>
      <c r="T2884" t="s">
        <v>2445</v>
      </c>
      <c r="U2884">
        <v>37.306388854165561</v>
      </c>
      <c r="V2884" t="s">
        <v>1047</v>
      </c>
      <c r="W2884" t="s">
        <v>1047</v>
      </c>
    </row>
    <row r="2885" spans="1:23" x14ac:dyDescent="0.3">
      <c r="A2885" t="s">
        <v>1036</v>
      </c>
      <c r="B2885" t="s">
        <v>599</v>
      </c>
      <c r="C2885" t="s">
        <v>599</v>
      </c>
      <c r="D2885">
        <v>47816</v>
      </c>
      <c r="E2885" t="s">
        <v>10493</v>
      </c>
      <c r="F2885" t="s">
        <v>1607</v>
      </c>
      <c r="G2885" s="1" t="s">
        <v>6844</v>
      </c>
      <c r="H2885">
        <v>45800.039057013892</v>
      </c>
      <c r="I2885" t="s">
        <v>10494</v>
      </c>
      <c r="J2885">
        <v>70</v>
      </c>
      <c r="K2885" t="s">
        <v>17</v>
      </c>
      <c r="L2885" s="2" t="s">
        <v>18</v>
      </c>
      <c r="M2885" s="3">
        <v>38</v>
      </c>
      <c r="N2885">
        <v>1</v>
      </c>
      <c r="O2885">
        <v>3.7999999999999999E-2</v>
      </c>
      <c r="P2885" s="2" t="s">
        <v>2178</v>
      </c>
      <c r="Q2885" t="s">
        <v>8988</v>
      </c>
      <c r="R2885" t="s">
        <v>1044</v>
      </c>
      <c r="S2885" t="s">
        <v>1387</v>
      </c>
      <c r="T2885" t="s">
        <v>1610</v>
      </c>
      <c r="U2885">
        <v>28.908446215282311</v>
      </c>
      <c r="V2885" t="s">
        <v>1047</v>
      </c>
      <c r="W2885" t="s">
        <v>1047</v>
      </c>
    </row>
    <row r="2886" spans="1:23" x14ac:dyDescent="0.3">
      <c r="A2886" t="s">
        <v>1036</v>
      </c>
      <c r="B2886" t="s">
        <v>599</v>
      </c>
      <c r="C2886" t="s">
        <v>599</v>
      </c>
      <c r="D2886">
        <v>50258</v>
      </c>
      <c r="E2886" t="s">
        <v>10495</v>
      </c>
      <c r="F2886" t="s">
        <v>8426</v>
      </c>
      <c r="G2886" s="1" t="s">
        <v>10496</v>
      </c>
      <c r="H2886">
        <v>45800.03881085648</v>
      </c>
      <c r="I2886" t="s">
        <v>10497</v>
      </c>
      <c r="J2886">
        <v>70</v>
      </c>
      <c r="K2886" t="s">
        <v>17</v>
      </c>
      <c r="L2886" s="2" t="s">
        <v>18</v>
      </c>
      <c r="M2886" s="3">
        <v>38</v>
      </c>
      <c r="N2886">
        <v>1</v>
      </c>
      <c r="O2886">
        <v>3.7999999999999999E-2</v>
      </c>
      <c r="P2886" s="2" t="s">
        <v>2178</v>
      </c>
      <c r="Q2886" t="s">
        <v>8988</v>
      </c>
      <c r="R2886" t="s">
        <v>1044</v>
      </c>
      <c r="S2886" t="s">
        <v>1387</v>
      </c>
      <c r="T2886" t="s">
        <v>1610</v>
      </c>
      <c r="U2886">
        <v>28.801887824076399</v>
      </c>
      <c r="V2886" t="s">
        <v>1047</v>
      </c>
      <c r="W2886" t="s">
        <v>1047</v>
      </c>
    </row>
    <row r="2887" spans="1:23" x14ac:dyDescent="0.3">
      <c r="A2887" t="s">
        <v>1036</v>
      </c>
      <c r="B2887" t="s">
        <v>538</v>
      </c>
      <c r="C2887" t="s">
        <v>538</v>
      </c>
      <c r="D2887">
        <v>51540</v>
      </c>
      <c r="E2887" t="s">
        <v>10498</v>
      </c>
      <c r="F2887" t="s">
        <v>1085</v>
      </c>
      <c r="G2887" s="1" t="s">
        <v>10499</v>
      </c>
      <c r="H2887">
        <v>45800.038779826391</v>
      </c>
      <c r="I2887" t="s">
        <v>10500</v>
      </c>
      <c r="J2887">
        <v>80</v>
      </c>
      <c r="K2887" t="s">
        <v>17</v>
      </c>
      <c r="L2887" s="2" t="s">
        <v>18</v>
      </c>
      <c r="M2887" s="3">
        <v>71.900000000000006</v>
      </c>
      <c r="N2887">
        <v>1</v>
      </c>
      <c r="O2887">
        <v>7.1900000000000006E-2</v>
      </c>
      <c r="P2887" s="2" t="s">
        <v>1802</v>
      </c>
      <c r="Q2887" t="s">
        <v>8988</v>
      </c>
      <c r="R2887" t="s">
        <v>1044</v>
      </c>
      <c r="S2887" t="s">
        <v>1387</v>
      </c>
      <c r="T2887" t="s">
        <v>1052</v>
      </c>
      <c r="U2887">
        <v>40.213096145831507</v>
      </c>
      <c r="V2887" t="s">
        <v>1047</v>
      </c>
      <c r="W2887" t="s">
        <v>1047</v>
      </c>
    </row>
    <row r="2888" spans="1:23" x14ac:dyDescent="0.3">
      <c r="A2888" t="s">
        <v>1036</v>
      </c>
      <c r="B2888" t="s">
        <v>599</v>
      </c>
      <c r="C2888" t="s">
        <v>599</v>
      </c>
      <c r="D2888">
        <v>47816</v>
      </c>
      <c r="E2888" t="s">
        <v>10501</v>
      </c>
      <c r="F2888" t="s">
        <v>8426</v>
      </c>
      <c r="G2888" s="1" t="s">
        <v>10502</v>
      </c>
      <c r="H2888">
        <v>45800.038587962961</v>
      </c>
      <c r="I2888" t="s">
        <v>10503</v>
      </c>
      <c r="J2888">
        <v>70</v>
      </c>
      <c r="K2888" t="s">
        <v>17</v>
      </c>
      <c r="L2888" s="2" t="s">
        <v>18</v>
      </c>
      <c r="M2888" s="3">
        <v>38</v>
      </c>
      <c r="N2888">
        <v>1</v>
      </c>
      <c r="O2888">
        <v>3.7999999999999999E-2</v>
      </c>
      <c r="P2888" s="2" t="s">
        <v>2178</v>
      </c>
      <c r="Q2888" t="s">
        <v>8988</v>
      </c>
      <c r="R2888" t="s">
        <v>1044</v>
      </c>
      <c r="S2888" t="s">
        <v>1387</v>
      </c>
      <c r="T2888" t="s">
        <v>1610</v>
      </c>
      <c r="U2888">
        <v>28.802675011575051</v>
      </c>
      <c r="V2888" t="s">
        <v>1047</v>
      </c>
      <c r="W2888" t="s">
        <v>1047</v>
      </c>
    </row>
    <row r="2889" spans="1:23" x14ac:dyDescent="0.3">
      <c r="A2889" t="s">
        <v>1036</v>
      </c>
      <c r="B2889" t="s">
        <v>442</v>
      </c>
      <c r="C2889" t="s">
        <v>442</v>
      </c>
      <c r="D2889">
        <v>59106</v>
      </c>
      <c r="E2889" t="s">
        <v>10504</v>
      </c>
      <c r="F2889" t="s">
        <v>10505</v>
      </c>
      <c r="G2889" s="1" t="s">
        <v>3239</v>
      </c>
      <c r="H2889">
        <v>45800.03850091435</v>
      </c>
      <c r="I2889" t="s">
        <v>10506</v>
      </c>
      <c r="J2889">
        <v>80</v>
      </c>
      <c r="K2889" t="s">
        <v>17</v>
      </c>
      <c r="L2889" s="2" t="s">
        <v>18</v>
      </c>
      <c r="M2889" s="3">
        <v>50.8</v>
      </c>
      <c r="N2889">
        <v>1</v>
      </c>
      <c r="O2889">
        <v>5.0799999999999998E-2</v>
      </c>
      <c r="P2889" s="2" t="s">
        <v>1047</v>
      </c>
      <c r="Q2889" t="s">
        <v>8988</v>
      </c>
      <c r="R2889" t="s">
        <v>1044</v>
      </c>
      <c r="S2889" t="s">
        <v>1387</v>
      </c>
      <c r="T2889" t="s">
        <v>2267</v>
      </c>
      <c r="U2889">
        <v>32.899356157409777</v>
      </c>
      <c r="V2889" t="s">
        <v>1047</v>
      </c>
      <c r="W2889" t="s">
        <v>1047</v>
      </c>
    </row>
    <row r="2890" spans="1:23" x14ac:dyDescent="0.3">
      <c r="A2890" t="s">
        <v>1036</v>
      </c>
      <c r="B2890" t="s">
        <v>599</v>
      </c>
      <c r="C2890" t="s">
        <v>599</v>
      </c>
      <c r="D2890">
        <v>47816</v>
      </c>
      <c r="E2890" t="s">
        <v>10507</v>
      </c>
      <c r="F2890" t="s">
        <v>1607</v>
      </c>
      <c r="G2890" s="1" t="s">
        <v>10508</v>
      </c>
      <c r="H2890">
        <v>45800.038333645833</v>
      </c>
      <c r="I2890" t="s">
        <v>10509</v>
      </c>
      <c r="J2890">
        <v>70</v>
      </c>
      <c r="K2890" t="s">
        <v>17</v>
      </c>
      <c r="L2890" s="2" t="s">
        <v>18</v>
      </c>
      <c r="M2890" s="3">
        <v>38</v>
      </c>
      <c r="N2890">
        <v>1</v>
      </c>
      <c r="O2890">
        <v>3.7999999999999999E-2</v>
      </c>
      <c r="P2890" s="2" t="s">
        <v>2178</v>
      </c>
      <c r="Q2890" t="s">
        <v>8988</v>
      </c>
      <c r="R2890" t="s">
        <v>1044</v>
      </c>
      <c r="S2890" t="s">
        <v>1387</v>
      </c>
      <c r="T2890" t="s">
        <v>1610</v>
      </c>
      <c r="U2890">
        <v>28.90946421296394</v>
      </c>
      <c r="V2890" t="s">
        <v>1047</v>
      </c>
      <c r="W2890" t="s">
        <v>1047</v>
      </c>
    </row>
    <row r="2891" spans="1:23" x14ac:dyDescent="0.3">
      <c r="A2891" t="s">
        <v>1036</v>
      </c>
      <c r="B2891" t="s">
        <v>390</v>
      </c>
      <c r="C2891" t="s">
        <v>390</v>
      </c>
      <c r="D2891">
        <v>53132</v>
      </c>
      <c r="E2891" t="s">
        <v>10510</v>
      </c>
      <c r="F2891" t="s">
        <v>10511</v>
      </c>
      <c r="G2891" s="1" t="s">
        <v>10512</v>
      </c>
      <c r="H2891">
        <v>45800.038166134262</v>
      </c>
      <c r="I2891" t="s">
        <v>10513</v>
      </c>
      <c r="J2891">
        <v>80</v>
      </c>
      <c r="K2891" t="s">
        <v>17</v>
      </c>
      <c r="L2891" s="2" t="s">
        <v>18</v>
      </c>
      <c r="M2891" s="3">
        <v>37.5</v>
      </c>
      <c r="N2891">
        <v>1</v>
      </c>
      <c r="O2891">
        <v>3.7499999999999999E-2</v>
      </c>
      <c r="P2891" s="2" t="s">
        <v>4112</v>
      </c>
      <c r="Q2891" t="s">
        <v>8988</v>
      </c>
      <c r="R2891" t="s">
        <v>1044</v>
      </c>
      <c r="S2891" t="s">
        <v>1387</v>
      </c>
      <c r="T2891" t="s">
        <v>1475</v>
      </c>
      <c r="U2891">
        <v>22.08190645833383</v>
      </c>
      <c r="V2891" t="s">
        <v>1047</v>
      </c>
      <c r="W2891" t="s">
        <v>1047</v>
      </c>
    </row>
    <row r="2892" spans="1:23" x14ac:dyDescent="0.3">
      <c r="A2892" t="s">
        <v>1036</v>
      </c>
      <c r="B2892" t="s">
        <v>599</v>
      </c>
      <c r="C2892" t="s">
        <v>599</v>
      </c>
      <c r="D2892">
        <v>53179</v>
      </c>
      <c r="E2892" t="s">
        <v>10514</v>
      </c>
      <c r="F2892" t="s">
        <v>10515</v>
      </c>
      <c r="G2892" s="1" t="s">
        <v>3935</v>
      </c>
      <c r="H2892">
        <v>45800.038104583327</v>
      </c>
      <c r="I2892" t="s">
        <v>10516</v>
      </c>
      <c r="J2892">
        <v>70</v>
      </c>
      <c r="K2892" t="s">
        <v>17</v>
      </c>
      <c r="L2892" s="2" t="s">
        <v>18</v>
      </c>
      <c r="M2892" s="3">
        <v>38</v>
      </c>
      <c r="N2892">
        <v>1</v>
      </c>
      <c r="O2892">
        <v>3.7999999999999999E-2</v>
      </c>
      <c r="P2892" s="2" t="s">
        <v>2178</v>
      </c>
      <c r="Q2892" t="s">
        <v>8988</v>
      </c>
      <c r="R2892" t="s">
        <v>1044</v>
      </c>
      <c r="S2892" t="s">
        <v>1387</v>
      </c>
      <c r="T2892" t="s">
        <v>1601</v>
      </c>
      <c r="U2892">
        <v>29.46734466435009</v>
      </c>
      <c r="V2892" t="s">
        <v>1047</v>
      </c>
      <c r="W2892" t="s">
        <v>1047</v>
      </c>
    </row>
    <row r="2893" spans="1:23" x14ac:dyDescent="0.3">
      <c r="A2893" t="s">
        <v>1036</v>
      </c>
      <c r="B2893" t="s">
        <v>390</v>
      </c>
      <c r="C2893" t="s">
        <v>390</v>
      </c>
      <c r="D2893">
        <v>57987</v>
      </c>
      <c r="E2893" t="s">
        <v>10517</v>
      </c>
      <c r="F2893" t="s">
        <v>4060</v>
      </c>
      <c r="G2893" s="1" t="s">
        <v>10518</v>
      </c>
      <c r="H2893">
        <v>45800.037875879629</v>
      </c>
      <c r="I2893" t="s">
        <v>10519</v>
      </c>
      <c r="J2893">
        <v>80</v>
      </c>
      <c r="K2893" t="s">
        <v>17</v>
      </c>
      <c r="L2893" s="2" t="s">
        <v>18</v>
      </c>
      <c r="M2893" s="3">
        <v>37.5</v>
      </c>
      <c r="N2893">
        <v>1</v>
      </c>
      <c r="O2893">
        <v>3.7499999999999999E-2</v>
      </c>
      <c r="P2893" s="2" t="s">
        <v>4112</v>
      </c>
      <c r="Q2893" t="s">
        <v>8988</v>
      </c>
      <c r="R2893" t="s">
        <v>1044</v>
      </c>
      <c r="S2893" t="s">
        <v>1387</v>
      </c>
      <c r="T2893" t="s">
        <v>1475</v>
      </c>
      <c r="U2893">
        <v>22.590419976855632</v>
      </c>
      <c r="V2893" t="s">
        <v>1047</v>
      </c>
      <c r="W2893" t="s">
        <v>1047</v>
      </c>
    </row>
    <row r="2894" spans="1:23" x14ac:dyDescent="0.3">
      <c r="A2894" t="s">
        <v>1036</v>
      </c>
      <c r="B2894" t="s">
        <v>599</v>
      </c>
      <c r="C2894" t="s">
        <v>599</v>
      </c>
      <c r="D2894">
        <v>53179</v>
      </c>
      <c r="E2894" t="s">
        <v>10520</v>
      </c>
      <c r="F2894" t="s">
        <v>7635</v>
      </c>
      <c r="G2894" s="1" t="s">
        <v>3928</v>
      </c>
      <c r="H2894">
        <v>45800.037835578703</v>
      </c>
      <c r="I2894" t="s">
        <v>10521</v>
      </c>
      <c r="J2894">
        <v>70</v>
      </c>
      <c r="K2894" t="s">
        <v>17</v>
      </c>
      <c r="L2894" s="2" t="s">
        <v>18</v>
      </c>
      <c r="M2894" s="3">
        <v>38</v>
      </c>
      <c r="N2894">
        <v>1</v>
      </c>
      <c r="O2894">
        <v>3.7999999999999999E-2</v>
      </c>
      <c r="P2894" s="2" t="s">
        <v>2178</v>
      </c>
      <c r="Q2894" t="s">
        <v>8988</v>
      </c>
      <c r="R2894" t="s">
        <v>1044</v>
      </c>
      <c r="S2894" t="s">
        <v>1387</v>
      </c>
      <c r="T2894" t="s">
        <v>1601</v>
      </c>
      <c r="U2894">
        <v>29.674746423610479</v>
      </c>
      <c r="V2894" t="s">
        <v>1047</v>
      </c>
      <c r="W2894" t="s">
        <v>1047</v>
      </c>
    </row>
    <row r="2895" spans="1:23" x14ac:dyDescent="0.3">
      <c r="A2895" t="s">
        <v>1036</v>
      </c>
      <c r="B2895" t="s">
        <v>390</v>
      </c>
      <c r="C2895" t="s">
        <v>390</v>
      </c>
      <c r="D2895">
        <v>57987</v>
      </c>
      <c r="E2895" t="s">
        <v>10522</v>
      </c>
      <c r="F2895" t="s">
        <v>6141</v>
      </c>
      <c r="G2895" s="1" t="s">
        <v>6236</v>
      </c>
      <c r="H2895">
        <v>45800.037606759259</v>
      </c>
      <c r="I2895" t="s">
        <v>10523</v>
      </c>
      <c r="J2895">
        <v>80</v>
      </c>
      <c r="K2895" t="s">
        <v>17</v>
      </c>
      <c r="L2895" s="2" t="s">
        <v>18</v>
      </c>
      <c r="M2895" s="3">
        <v>37.5</v>
      </c>
      <c r="N2895">
        <v>1</v>
      </c>
      <c r="O2895">
        <v>3.7499999999999999E-2</v>
      </c>
      <c r="P2895" s="2" t="s">
        <v>4112</v>
      </c>
      <c r="Q2895" t="s">
        <v>8988</v>
      </c>
      <c r="R2895" t="s">
        <v>1044</v>
      </c>
      <c r="S2895" t="s">
        <v>1387</v>
      </c>
      <c r="T2895" t="s">
        <v>1475</v>
      </c>
      <c r="U2895">
        <v>22.768295624999151</v>
      </c>
      <c r="V2895" t="s">
        <v>1047</v>
      </c>
      <c r="W2895" t="s">
        <v>1047</v>
      </c>
    </row>
    <row r="2896" spans="1:23" x14ac:dyDescent="0.3">
      <c r="A2896" t="s">
        <v>1036</v>
      </c>
      <c r="B2896" t="s">
        <v>599</v>
      </c>
      <c r="C2896" t="s">
        <v>599</v>
      </c>
      <c r="D2896">
        <v>53182</v>
      </c>
      <c r="E2896" t="s">
        <v>10524</v>
      </c>
      <c r="F2896" t="s">
        <v>9658</v>
      </c>
      <c r="G2896" s="1" t="s">
        <v>2451</v>
      </c>
      <c r="H2896">
        <v>45800.03754258102</v>
      </c>
      <c r="I2896" t="s">
        <v>10525</v>
      </c>
      <c r="J2896">
        <v>70</v>
      </c>
      <c r="K2896" t="s">
        <v>17</v>
      </c>
      <c r="L2896" s="2" t="s">
        <v>18</v>
      </c>
      <c r="M2896" s="3">
        <v>38</v>
      </c>
      <c r="N2896">
        <v>1</v>
      </c>
      <c r="O2896">
        <v>3.7999999999999999E-2</v>
      </c>
      <c r="P2896" s="2" t="s">
        <v>2178</v>
      </c>
      <c r="Q2896" t="s">
        <v>8988</v>
      </c>
      <c r="R2896" t="s">
        <v>1044</v>
      </c>
      <c r="S2896" t="s">
        <v>1387</v>
      </c>
      <c r="T2896" t="s">
        <v>1322</v>
      </c>
      <c r="U2896">
        <v>30.28521206018922</v>
      </c>
      <c r="V2896" t="s">
        <v>1047</v>
      </c>
      <c r="W2896" t="s">
        <v>1047</v>
      </c>
    </row>
    <row r="2897" spans="1:23" x14ac:dyDescent="0.3">
      <c r="A2897" t="s">
        <v>1036</v>
      </c>
      <c r="B2897" t="s">
        <v>601</v>
      </c>
      <c r="C2897" t="s">
        <v>601</v>
      </c>
      <c r="D2897">
        <v>52241</v>
      </c>
      <c r="E2897" t="s">
        <v>10526</v>
      </c>
      <c r="F2897" t="s">
        <v>9470</v>
      </c>
      <c r="G2897" s="1" t="s">
        <v>10527</v>
      </c>
      <c r="H2897">
        <v>45800.03724513889</v>
      </c>
      <c r="I2897" t="s">
        <v>10528</v>
      </c>
      <c r="J2897">
        <v>70</v>
      </c>
      <c r="K2897" t="s">
        <v>17</v>
      </c>
      <c r="L2897" s="2" t="s">
        <v>18</v>
      </c>
      <c r="M2897" s="3">
        <v>109.1</v>
      </c>
      <c r="N2897">
        <v>1</v>
      </c>
      <c r="O2897">
        <v>0.1091</v>
      </c>
      <c r="P2897" s="2" t="s">
        <v>1473</v>
      </c>
      <c r="Q2897" t="s">
        <v>8988</v>
      </c>
      <c r="R2897" t="s">
        <v>1044</v>
      </c>
      <c r="S2897" t="s">
        <v>1387</v>
      </c>
      <c r="T2897" t="s">
        <v>1481</v>
      </c>
      <c r="U2897">
        <v>19.239169050924829</v>
      </c>
      <c r="V2897" t="s">
        <v>1047</v>
      </c>
      <c r="W2897" t="s">
        <v>1047</v>
      </c>
    </row>
    <row r="2898" spans="1:23" x14ac:dyDescent="0.3">
      <c r="A2898" t="s">
        <v>1036</v>
      </c>
      <c r="B2898" t="s">
        <v>354</v>
      </c>
      <c r="C2898" t="s">
        <v>354</v>
      </c>
      <c r="D2898">
        <v>60521</v>
      </c>
      <c r="E2898" t="s">
        <v>10529</v>
      </c>
      <c r="F2898" t="s">
        <v>2206</v>
      </c>
      <c r="G2898" s="1" t="s">
        <v>1691</v>
      </c>
      <c r="H2898">
        <v>45800.037234270829</v>
      </c>
      <c r="I2898" t="s">
        <v>10530</v>
      </c>
      <c r="J2898">
        <v>80</v>
      </c>
      <c r="K2898" t="s">
        <v>17</v>
      </c>
      <c r="L2898" s="2" t="s">
        <v>18</v>
      </c>
      <c r="M2898" s="3">
        <v>141</v>
      </c>
      <c r="N2898">
        <v>1</v>
      </c>
      <c r="O2898">
        <v>0.14099999999999999</v>
      </c>
      <c r="P2898" s="2" t="s">
        <v>1246</v>
      </c>
      <c r="Q2898" t="s">
        <v>5717</v>
      </c>
      <c r="R2898" t="s">
        <v>1044</v>
      </c>
      <c r="S2898" t="s">
        <v>1387</v>
      </c>
      <c r="T2898" t="s">
        <v>1475</v>
      </c>
      <c r="U2898">
        <v>22.358085752319312</v>
      </c>
      <c r="V2898" t="s">
        <v>1047</v>
      </c>
      <c r="W2898" t="s">
        <v>1047</v>
      </c>
    </row>
    <row r="2899" spans="1:23" x14ac:dyDescent="0.3">
      <c r="A2899" t="s">
        <v>1036</v>
      </c>
      <c r="B2899" t="s">
        <v>603</v>
      </c>
      <c r="C2899" t="s">
        <v>603</v>
      </c>
      <c r="D2899">
        <v>53549</v>
      </c>
      <c r="E2899" t="s">
        <v>10531</v>
      </c>
      <c r="F2899" t="s">
        <v>4650</v>
      </c>
      <c r="G2899" s="1" t="s">
        <v>5100</v>
      </c>
      <c r="H2899">
        <v>45800.036978645832</v>
      </c>
      <c r="I2899" t="s">
        <v>10532</v>
      </c>
      <c r="J2899">
        <v>70</v>
      </c>
      <c r="K2899" t="s">
        <v>17</v>
      </c>
      <c r="L2899" s="2" t="s">
        <v>18</v>
      </c>
      <c r="M2899" s="3">
        <v>51.5</v>
      </c>
      <c r="N2899">
        <v>1</v>
      </c>
      <c r="O2899">
        <v>5.1499999999999997E-2</v>
      </c>
      <c r="P2899" s="2" t="s">
        <v>2178</v>
      </c>
      <c r="Q2899" t="s">
        <v>8988</v>
      </c>
      <c r="R2899" t="s">
        <v>1044</v>
      </c>
      <c r="S2899" t="s">
        <v>1387</v>
      </c>
      <c r="T2899" t="s">
        <v>2219</v>
      </c>
      <c r="U2899">
        <v>21.441788217591242</v>
      </c>
      <c r="V2899" t="s">
        <v>1047</v>
      </c>
      <c r="W2899" t="s">
        <v>1047</v>
      </c>
    </row>
    <row r="2900" spans="1:23" x14ac:dyDescent="0.3">
      <c r="A2900" t="s">
        <v>1036</v>
      </c>
      <c r="B2900" t="s">
        <v>603</v>
      </c>
      <c r="C2900" t="s">
        <v>603</v>
      </c>
      <c r="D2900">
        <v>53549</v>
      </c>
      <c r="E2900" t="s">
        <v>10533</v>
      </c>
      <c r="F2900" t="s">
        <v>4424</v>
      </c>
      <c r="G2900" s="1" t="s">
        <v>1139</v>
      </c>
      <c r="H2900">
        <v>45800.036723032397</v>
      </c>
      <c r="I2900" t="s">
        <v>10534</v>
      </c>
      <c r="J2900">
        <v>70</v>
      </c>
      <c r="K2900" t="s">
        <v>17</v>
      </c>
      <c r="L2900" s="2" t="s">
        <v>18</v>
      </c>
      <c r="M2900" s="3">
        <v>51.5</v>
      </c>
      <c r="N2900">
        <v>1</v>
      </c>
      <c r="O2900">
        <v>5.1499999999999997E-2</v>
      </c>
      <c r="P2900" s="2" t="s">
        <v>2178</v>
      </c>
      <c r="Q2900" t="s">
        <v>8988</v>
      </c>
      <c r="R2900" t="s">
        <v>1044</v>
      </c>
      <c r="S2900" t="s">
        <v>1387</v>
      </c>
      <c r="T2900" t="s">
        <v>2219</v>
      </c>
      <c r="U2900">
        <v>21.675004641205309</v>
      </c>
      <c r="V2900" t="s">
        <v>1047</v>
      </c>
      <c r="W2900" t="s">
        <v>1047</v>
      </c>
    </row>
    <row r="2901" spans="1:23" x14ac:dyDescent="0.3">
      <c r="A2901" t="s">
        <v>1036</v>
      </c>
      <c r="B2901" t="s">
        <v>606</v>
      </c>
      <c r="C2901" t="s">
        <v>606</v>
      </c>
      <c r="D2901">
        <v>45730</v>
      </c>
      <c r="E2901" t="s">
        <v>10535</v>
      </c>
      <c r="F2901" t="s">
        <v>10536</v>
      </c>
      <c r="G2901" s="1" t="s">
        <v>7597</v>
      </c>
      <c r="H2901">
        <v>45800.036281423607</v>
      </c>
      <c r="I2901" t="s">
        <v>10537</v>
      </c>
      <c r="J2901">
        <v>70</v>
      </c>
      <c r="K2901" t="s">
        <v>17</v>
      </c>
      <c r="L2901" s="2" t="s">
        <v>18</v>
      </c>
      <c r="M2901" s="3">
        <v>42.3</v>
      </c>
      <c r="N2901">
        <v>1</v>
      </c>
      <c r="O2901">
        <v>4.2299999999999997E-2</v>
      </c>
      <c r="P2901" s="2" t="s">
        <v>2044</v>
      </c>
      <c r="Q2901" t="s">
        <v>8988</v>
      </c>
      <c r="R2901" t="s">
        <v>1044</v>
      </c>
      <c r="S2901" t="s">
        <v>1387</v>
      </c>
      <c r="T2901" t="s">
        <v>1322</v>
      </c>
      <c r="U2901">
        <v>30.935106574077508</v>
      </c>
      <c r="V2901" t="s">
        <v>1047</v>
      </c>
      <c r="W2901" t="s">
        <v>1047</v>
      </c>
    </row>
    <row r="2902" spans="1:23" x14ac:dyDescent="0.3">
      <c r="A2902" t="s">
        <v>1036</v>
      </c>
      <c r="B2902" t="s">
        <v>354</v>
      </c>
      <c r="C2902" t="s">
        <v>354</v>
      </c>
      <c r="D2902">
        <v>59862</v>
      </c>
      <c r="E2902" t="s">
        <v>10538</v>
      </c>
      <c r="F2902" t="s">
        <v>4447</v>
      </c>
      <c r="G2902" s="1" t="s">
        <v>1262</v>
      </c>
      <c r="H2902">
        <v>45800.035213344912</v>
      </c>
      <c r="I2902" t="s">
        <v>10539</v>
      </c>
      <c r="J2902">
        <v>80</v>
      </c>
      <c r="K2902" t="s">
        <v>17</v>
      </c>
      <c r="L2902" s="2" t="s">
        <v>18</v>
      </c>
      <c r="M2902" s="3">
        <v>141</v>
      </c>
      <c r="N2902">
        <v>1</v>
      </c>
      <c r="O2902">
        <v>0.14099999999999999</v>
      </c>
      <c r="P2902" s="2" t="s">
        <v>1246</v>
      </c>
      <c r="Q2902" t="s">
        <v>5717</v>
      </c>
      <c r="R2902" t="s">
        <v>1044</v>
      </c>
      <c r="S2902" t="s">
        <v>1387</v>
      </c>
      <c r="T2902" t="s">
        <v>1486</v>
      </c>
      <c r="U2902">
        <v>20.223000173609758</v>
      </c>
      <c r="V2902" t="s">
        <v>1047</v>
      </c>
      <c r="W2902" t="s">
        <v>1047</v>
      </c>
    </row>
    <row r="2903" spans="1:23" x14ac:dyDescent="0.3">
      <c r="A2903" t="s">
        <v>1036</v>
      </c>
      <c r="B2903" t="s">
        <v>606</v>
      </c>
      <c r="C2903" t="s">
        <v>606</v>
      </c>
      <c r="D2903">
        <v>55485</v>
      </c>
      <c r="E2903" t="s">
        <v>10540</v>
      </c>
      <c r="F2903" t="s">
        <v>1612</v>
      </c>
      <c r="G2903" s="1" t="s">
        <v>6201</v>
      </c>
      <c r="H2903">
        <v>45800.034968599539</v>
      </c>
      <c r="I2903" t="s">
        <v>10541</v>
      </c>
      <c r="J2903">
        <v>70</v>
      </c>
      <c r="K2903" t="s">
        <v>17</v>
      </c>
      <c r="L2903" s="2" t="s">
        <v>18</v>
      </c>
      <c r="M2903" s="3">
        <v>42.3</v>
      </c>
      <c r="N2903">
        <v>1</v>
      </c>
      <c r="O2903">
        <v>4.2299999999999997E-2</v>
      </c>
      <c r="P2903" s="2" t="s">
        <v>2044</v>
      </c>
      <c r="Q2903" t="s">
        <v>8988</v>
      </c>
      <c r="R2903" t="s">
        <v>1044</v>
      </c>
      <c r="S2903" t="s">
        <v>1387</v>
      </c>
      <c r="T2903" t="s">
        <v>1322</v>
      </c>
      <c r="U2903">
        <v>30.388573854164861</v>
      </c>
      <c r="V2903" t="s">
        <v>1047</v>
      </c>
      <c r="W2903" t="s">
        <v>1047</v>
      </c>
    </row>
    <row r="2904" spans="1:23" x14ac:dyDescent="0.3">
      <c r="A2904" t="s">
        <v>1036</v>
      </c>
      <c r="B2904" t="s">
        <v>610</v>
      </c>
      <c r="C2904" t="s">
        <v>610</v>
      </c>
      <c r="D2904">
        <v>58112</v>
      </c>
      <c r="E2904" t="s">
        <v>10542</v>
      </c>
      <c r="F2904" t="s">
        <v>9705</v>
      </c>
      <c r="G2904" s="1" t="s">
        <v>8738</v>
      </c>
      <c r="H2904">
        <v>45800.034689293992</v>
      </c>
      <c r="I2904" t="s">
        <v>10543</v>
      </c>
      <c r="J2904">
        <v>80</v>
      </c>
      <c r="K2904" t="s">
        <v>17</v>
      </c>
      <c r="L2904" s="2" t="s">
        <v>18</v>
      </c>
      <c r="M2904" s="3">
        <v>170</v>
      </c>
      <c r="N2904">
        <v>1</v>
      </c>
      <c r="O2904">
        <v>0.17</v>
      </c>
      <c r="P2904" s="2" t="s">
        <v>1473</v>
      </c>
      <c r="Q2904" t="s">
        <v>8988</v>
      </c>
      <c r="R2904" t="s">
        <v>1044</v>
      </c>
      <c r="S2904" t="s">
        <v>1387</v>
      </c>
      <c r="T2904" t="s">
        <v>1601</v>
      </c>
      <c r="U2904">
        <v>29.777877754633661</v>
      </c>
      <c r="V2904" t="s">
        <v>1047</v>
      </c>
      <c r="W2904" t="s">
        <v>1047</v>
      </c>
    </row>
    <row r="2905" spans="1:23" x14ac:dyDescent="0.3">
      <c r="A2905" t="s">
        <v>1036</v>
      </c>
      <c r="B2905" t="s">
        <v>345</v>
      </c>
      <c r="C2905" t="s">
        <v>345</v>
      </c>
      <c r="D2905">
        <v>59736</v>
      </c>
      <c r="E2905" t="s">
        <v>10544</v>
      </c>
      <c r="F2905" t="s">
        <v>2276</v>
      </c>
      <c r="G2905" s="1" t="s">
        <v>7382</v>
      </c>
      <c r="H2905">
        <v>45800.034539525463</v>
      </c>
      <c r="I2905" t="s">
        <v>10545</v>
      </c>
      <c r="J2905">
        <v>80</v>
      </c>
      <c r="K2905" t="s">
        <v>17</v>
      </c>
      <c r="L2905" s="2" t="s">
        <v>18</v>
      </c>
      <c r="M2905" s="3">
        <v>16.8</v>
      </c>
      <c r="N2905">
        <v>1</v>
      </c>
      <c r="O2905">
        <v>1.6799999999999999E-2</v>
      </c>
      <c r="P2905" s="2" t="s">
        <v>1246</v>
      </c>
      <c r="Q2905" t="s">
        <v>8988</v>
      </c>
      <c r="R2905" t="s">
        <v>1044</v>
      </c>
      <c r="S2905" t="s">
        <v>1387</v>
      </c>
      <c r="T2905" t="s">
        <v>1066</v>
      </c>
      <c r="U2905">
        <v>43.082807129627327</v>
      </c>
      <c r="V2905" t="s">
        <v>1047</v>
      </c>
      <c r="W2905" t="s">
        <v>1047</v>
      </c>
    </row>
    <row r="2906" spans="1:23" x14ac:dyDescent="0.3">
      <c r="A2906" t="s">
        <v>1036</v>
      </c>
      <c r="B2906" t="s">
        <v>345</v>
      </c>
      <c r="C2906" t="s">
        <v>345</v>
      </c>
      <c r="D2906">
        <v>59868</v>
      </c>
      <c r="E2906" t="s">
        <v>10546</v>
      </c>
      <c r="F2906" t="s">
        <v>4781</v>
      </c>
      <c r="G2906" s="1" t="s">
        <v>1470</v>
      </c>
      <c r="H2906">
        <v>45800.034101192126</v>
      </c>
      <c r="I2906" t="s">
        <v>10547</v>
      </c>
      <c r="J2906">
        <v>80</v>
      </c>
      <c r="K2906" t="s">
        <v>17</v>
      </c>
      <c r="L2906" s="2" t="s">
        <v>18</v>
      </c>
      <c r="M2906" s="3">
        <v>16.8</v>
      </c>
      <c r="N2906">
        <v>1</v>
      </c>
      <c r="O2906">
        <v>1.6799999999999999E-2</v>
      </c>
      <c r="P2906" s="2" t="s">
        <v>1246</v>
      </c>
      <c r="Q2906" t="s">
        <v>8988</v>
      </c>
      <c r="R2906" t="s">
        <v>1044</v>
      </c>
      <c r="S2906" t="s">
        <v>1387</v>
      </c>
      <c r="T2906" t="s">
        <v>2445</v>
      </c>
      <c r="U2906">
        <v>37.464894907403497</v>
      </c>
      <c r="V2906" t="s">
        <v>1047</v>
      </c>
      <c r="W2906" t="s">
        <v>1047</v>
      </c>
    </row>
    <row r="2907" spans="1:23" x14ac:dyDescent="0.3">
      <c r="A2907" t="s">
        <v>1036</v>
      </c>
      <c r="B2907" t="s">
        <v>345</v>
      </c>
      <c r="C2907" t="s">
        <v>345</v>
      </c>
      <c r="D2907">
        <v>59736</v>
      </c>
      <c r="E2907" t="s">
        <v>10548</v>
      </c>
      <c r="F2907" t="s">
        <v>10549</v>
      </c>
      <c r="G2907" s="1" t="s">
        <v>5410</v>
      </c>
      <c r="H2907">
        <v>45800.033767372683</v>
      </c>
      <c r="I2907" t="s">
        <v>10550</v>
      </c>
      <c r="J2907">
        <v>80</v>
      </c>
      <c r="K2907" t="s">
        <v>17</v>
      </c>
      <c r="L2907" s="2" t="s">
        <v>18</v>
      </c>
      <c r="M2907" s="3">
        <v>16.8</v>
      </c>
      <c r="N2907">
        <v>1</v>
      </c>
      <c r="O2907">
        <v>1.6799999999999999E-2</v>
      </c>
      <c r="P2907" s="2" t="s">
        <v>1246</v>
      </c>
      <c r="Q2907" t="s">
        <v>8988</v>
      </c>
      <c r="R2907" t="s">
        <v>1044</v>
      </c>
      <c r="S2907" t="s">
        <v>1387</v>
      </c>
      <c r="T2907" t="s">
        <v>2250</v>
      </c>
      <c r="U2907">
        <v>33.895699918983148</v>
      </c>
      <c r="V2907" t="s">
        <v>1047</v>
      </c>
      <c r="W2907" t="s">
        <v>1047</v>
      </c>
    </row>
    <row r="2908" spans="1:23" x14ac:dyDescent="0.3">
      <c r="A2908" t="s">
        <v>1036</v>
      </c>
      <c r="B2908" t="s">
        <v>332</v>
      </c>
      <c r="C2908" t="s">
        <v>332</v>
      </c>
      <c r="D2908">
        <v>60152</v>
      </c>
      <c r="E2908" t="s">
        <v>10551</v>
      </c>
      <c r="F2908" t="s">
        <v>4781</v>
      </c>
      <c r="G2908" s="1" t="s">
        <v>10552</v>
      </c>
      <c r="H2908">
        <v>45800.03351418981</v>
      </c>
      <c r="I2908" t="s">
        <v>10553</v>
      </c>
      <c r="J2908">
        <v>80</v>
      </c>
      <c r="K2908" t="s">
        <v>17</v>
      </c>
      <c r="L2908" s="2" t="s">
        <v>18</v>
      </c>
      <c r="M2908" s="3">
        <v>15.414</v>
      </c>
      <c r="N2908">
        <v>1</v>
      </c>
      <c r="O2908">
        <v>1.5414000000000001E-2</v>
      </c>
      <c r="P2908" s="2" t="s">
        <v>1246</v>
      </c>
      <c r="Q2908" t="s">
        <v>8988</v>
      </c>
      <c r="R2908" t="s">
        <v>1044</v>
      </c>
      <c r="S2908" t="s">
        <v>1387</v>
      </c>
      <c r="T2908" t="s">
        <v>2445</v>
      </c>
      <c r="U2908">
        <v>37.228712210649967</v>
      </c>
      <c r="V2908" t="s">
        <v>1047</v>
      </c>
      <c r="W2908" t="s">
        <v>1047</v>
      </c>
    </row>
    <row r="2909" spans="1:23" x14ac:dyDescent="0.3">
      <c r="A2909" t="s">
        <v>1036</v>
      </c>
      <c r="B2909" t="s">
        <v>613</v>
      </c>
      <c r="C2909" t="s">
        <v>613</v>
      </c>
      <c r="D2909">
        <v>56272</v>
      </c>
      <c r="E2909" t="s">
        <v>10554</v>
      </c>
      <c r="F2909" t="s">
        <v>4494</v>
      </c>
      <c r="G2909" s="1" t="s">
        <v>9116</v>
      </c>
      <c r="H2909">
        <v>45800.033506111111</v>
      </c>
      <c r="I2909" t="s">
        <v>10555</v>
      </c>
      <c r="J2909">
        <v>70</v>
      </c>
      <c r="K2909" t="s">
        <v>17</v>
      </c>
      <c r="L2909" s="2" t="s">
        <v>18</v>
      </c>
      <c r="M2909" s="3">
        <v>116.8</v>
      </c>
      <c r="N2909">
        <v>1</v>
      </c>
      <c r="O2909">
        <v>0.1168</v>
      </c>
      <c r="P2909" s="2" t="s">
        <v>1534</v>
      </c>
      <c r="Q2909" t="s">
        <v>8988</v>
      </c>
      <c r="R2909" t="s">
        <v>1044</v>
      </c>
      <c r="S2909" t="s">
        <v>1387</v>
      </c>
      <c r="T2909" t="s">
        <v>1481</v>
      </c>
      <c r="U2909">
        <v>19.581397384259621</v>
      </c>
      <c r="V2909" t="s">
        <v>1047</v>
      </c>
      <c r="W2909" t="s">
        <v>1047</v>
      </c>
    </row>
    <row r="2910" spans="1:23" x14ac:dyDescent="0.3">
      <c r="A2910" t="s">
        <v>1036</v>
      </c>
      <c r="B2910" t="s">
        <v>253</v>
      </c>
      <c r="C2910" t="s">
        <v>253</v>
      </c>
      <c r="D2910">
        <v>50699</v>
      </c>
      <c r="E2910" t="s">
        <v>10556</v>
      </c>
      <c r="F2910" t="s">
        <v>7591</v>
      </c>
      <c r="G2910" s="1" t="s">
        <v>1349</v>
      </c>
      <c r="H2910">
        <v>45800.031520092591</v>
      </c>
      <c r="I2910" t="s">
        <v>10557</v>
      </c>
      <c r="J2910">
        <v>70</v>
      </c>
      <c r="K2910" t="s">
        <v>17</v>
      </c>
      <c r="L2910" s="2" t="s">
        <v>18</v>
      </c>
      <c r="M2910" s="3">
        <v>211</v>
      </c>
      <c r="N2910">
        <v>1</v>
      </c>
      <c r="O2910">
        <v>0.21099999999999999</v>
      </c>
      <c r="P2910" s="2" t="s">
        <v>1647</v>
      </c>
      <c r="Q2910" t="s">
        <v>5717</v>
      </c>
      <c r="R2910" t="s">
        <v>1044</v>
      </c>
      <c r="S2910" t="s">
        <v>1387</v>
      </c>
      <c r="T2910" t="s">
        <v>1355</v>
      </c>
      <c r="U2910">
        <v>23.576558587963522</v>
      </c>
      <c r="V2910" t="s">
        <v>1047</v>
      </c>
      <c r="W2910" t="s">
        <v>1047</v>
      </c>
    </row>
    <row r="2911" spans="1:23" x14ac:dyDescent="0.3">
      <c r="A2911" t="s">
        <v>1036</v>
      </c>
      <c r="B2911" t="s">
        <v>624</v>
      </c>
      <c r="C2911" t="s">
        <v>624</v>
      </c>
      <c r="D2911">
        <v>50062</v>
      </c>
      <c r="E2911" t="s">
        <v>10558</v>
      </c>
      <c r="F2911" t="s">
        <v>7287</v>
      </c>
      <c r="G2911" s="1" t="s">
        <v>10208</v>
      </c>
      <c r="H2911">
        <v>45800.03112097222</v>
      </c>
      <c r="I2911" t="s">
        <v>10559</v>
      </c>
      <c r="J2911">
        <v>70</v>
      </c>
      <c r="K2911" t="s">
        <v>17</v>
      </c>
      <c r="L2911" s="2" t="s">
        <v>18</v>
      </c>
      <c r="M2911" s="3">
        <v>41</v>
      </c>
      <c r="N2911">
        <v>1</v>
      </c>
      <c r="O2911">
        <v>4.1000000000000002E-2</v>
      </c>
      <c r="P2911" s="2" t="s">
        <v>1111</v>
      </c>
      <c r="Q2911" t="s">
        <v>8988</v>
      </c>
      <c r="R2911" t="s">
        <v>1044</v>
      </c>
      <c r="S2911" t="s">
        <v>1387</v>
      </c>
      <c r="T2911" t="s">
        <v>2485</v>
      </c>
      <c r="U2911">
        <v>75.818082847225014</v>
      </c>
      <c r="V2911" t="s">
        <v>1047</v>
      </c>
      <c r="W2911" t="s">
        <v>1047</v>
      </c>
    </row>
    <row r="2912" spans="1:23" x14ac:dyDescent="0.3">
      <c r="A2912" t="s">
        <v>1036</v>
      </c>
      <c r="B2912" t="s">
        <v>636</v>
      </c>
      <c r="C2912" t="s">
        <v>636</v>
      </c>
      <c r="D2912">
        <v>58617</v>
      </c>
      <c r="E2912" t="s">
        <v>10560</v>
      </c>
      <c r="F2912" t="s">
        <v>8194</v>
      </c>
      <c r="G2912" s="1" t="s">
        <v>3882</v>
      </c>
      <c r="H2912">
        <v>45800.030770034718</v>
      </c>
      <c r="I2912" t="s">
        <v>10561</v>
      </c>
      <c r="J2912">
        <v>80</v>
      </c>
      <c r="K2912" t="s">
        <v>17</v>
      </c>
      <c r="L2912" s="2" t="s">
        <v>18</v>
      </c>
      <c r="M2912" s="3">
        <v>63.3</v>
      </c>
      <c r="N2912">
        <v>1</v>
      </c>
      <c r="O2912">
        <v>6.3299999999999995E-2</v>
      </c>
      <c r="P2912" s="2" t="s">
        <v>1047</v>
      </c>
      <c r="Q2912" t="s">
        <v>8988</v>
      </c>
      <c r="R2912" t="s">
        <v>1044</v>
      </c>
      <c r="S2912" t="s">
        <v>1387</v>
      </c>
      <c r="T2912" t="s">
        <v>2228</v>
      </c>
      <c r="U2912">
        <v>25.300344212962951</v>
      </c>
      <c r="V2912" t="s">
        <v>1047</v>
      </c>
      <c r="W2912" t="s">
        <v>1047</v>
      </c>
    </row>
    <row r="2913" spans="1:23" x14ac:dyDescent="0.3">
      <c r="A2913" t="s">
        <v>1036</v>
      </c>
      <c r="B2913" t="s">
        <v>636</v>
      </c>
      <c r="C2913" t="s">
        <v>636</v>
      </c>
      <c r="D2913">
        <v>58617</v>
      </c>
      <c r="E2913" t="s">
        <v>10562</v>
      </c>
      <c r="F2913" t="s">
        <v>7603</v>
      </c>
      <c r="G2913" s="1" t="s">
        <v>10563</v>
      </c>
      <c r="H2913">
        <v>45800.030356620373</v>
      </c>
      <c r="I2913" t="s">
        <v>10564</v>
      </c>
      <c r="J2913">
        <v>80</v>
      </c>
      <c r="K2913" t="s">
        <v>17</v>
      </c>
      <c r="L2913" s="2" t="s">
        <v>18</v>
      </c>
      <c r="M2913" s="3">
        <v>63.3</v>
      </c>
      <c r="N2913">
        <v>1</v>
      </c>
      <c r="O2913">
        <v>6.3299999999999995E-2</v>
      </c>
      <c r="P2913" s="2" t="s">
        <v>1047</v>
      </c>
      <c r="Q2913" t="s">
        <v>8988</v>
      </c>
      <c r="R2913" t="s">
        <v>1044</v>
      </c>
      <c r="S2913" t="s">
        <v>1387</v>
      </c>
      <c r="T2913" t="s">
        <v>2228</v>
      </c>
      <c r="U2913">
        <v>25.092533368057051</v>
      </c>
      <c r="V2913" t="s">
        <v>1047</v>
      </c>
      <c r="W2913" t="s">
        <v>1047</v>
      </c>
    </row>
    <row r="2914" spans="1:23" x14ac:dyDescent="0.3">
      <c r="A2914" t="s">
        <v>1036</v>
      </c>
      <c r="B2914" t="s">
        <v>651</v>
      </c>
      <c r="C2914" t="s">
        <v>651</v>
      </c>
      <c r="D2914">
        <v>60191</v>
      </c>
      <c r="E2914" t="s">
        <v>10565</v>
      </c>
      <c r="F2914" t="s">
        <v>3021</v>
      </c>
      <c r="G2914" s="1" t="s">
        <v>6357</v>
      </c>
      <c r="H2914">
        <v>45800.030074606482</v>
      </c>
      <c r="I2914" t="s">
        <v>10566</v>
      </c>
      <c r="J2914">
        <v>80</v>
      </c>
      <c r="K2914" t="s">
        <v>17</v>
      </c>
      <c r="L2914" s="2" t="s">
        <v>18</v>
      </c>
      <c r="M2914" s="3">
        <v>146</v>
      </c>
      <c r="N2914">
        <v>1</v>
      </c>
      <c r="O2914">
        <v>0.14599999999999999</v>
      </c>
      <c r="P2914" s="2" t="s">
        <v>1047</v>
      </c>
      <c r="Q2914" t="s">
        <v>8988</v>
      </c>
      <c r="R2914" t="s">
        <v>1044</v>
      </c>
      <c r="S2914" t="s">
        <v>1387</v>
      </c>
      <c r="T2914" t="s">
        <v>1481</v>
      </c>
      <c r="U2914">
        <v>19.200799930556968</v>
      </c>
      <c r="V2914" t="s">
        <v>1047</v>
      </c>
      <c r="W2914" t="s">
        <v>1047</v>
      </c>
    </row>
    <row r="2915" spans="1:23" x14ac:dyDescent="0.3">
      <c r="A2915" t="s">
        <v>1036</v>
      </c>
      <c r="B2915" t="s">
        <v>601</v>
      </c>
      <c r="C2915" t="s">
        <v>601</v>
      </c>
      <c r="D2915">
        <v>52238</v>
      </c>
      <c r="E2915" t="s">
        <v>10567</v>
      </c>
      <c r="F2915" t="s">
        <v>5382</v>
      </c>
      <c r="G2915" s="1" t="s">
        <v>10568</v>
      </c>
      <c r="H2915">
        <v>45800.030061296296</v>
      </c>
      <c r="I2915" t="s">
        <v>10569</v>
      </c>
      <c r="J2915">
        <v>70</v>
      </c>
      <c r="K2915" t="s">
        <v>17</v>
      </c>
      <c r="L2915" s="2" t="s">
        <v>18</v>
      </c>
      <c r="M2915" s="3">
        <v>109.1</v>
      </c>
      <c r="N2915">
        <v>1</v>
      </c>
      <c r="O2915">
        <v>0.1091</v>
      </c>
      <c r="P2915" s="2" t="s">
        <v>1473</v>
      </c>
      <c r="Q2915" t="s">
        <v>8988</v>
      </c>
      <c r="R2915" t="s">
        <v>1044</v>
      </c>
      <c r="S2915" t="s">
        <v>1387</v>
      </c>
      <c r="T2915" t="s">
        <v>1253</v>
      </c>
      <c r="U2915">
        <v>60.799826840273461</v>
      </c>
      <c r="V2915" t="s">
        <v>1047</v>
      </c>
      <c r="W2915" t="s">
        <v>1047</v>
      </c>
    </row>
    <row r="2916" spans="1:23" x14ac:dyDescent="0.3">
      <c r="A2916" t="s">
        <v>1036</v>
      </c>
      <c r="B2916" t="s">
        <v>664</v>
      </c>
      <c r="C2916" t="s">
        <v>664</v>
      </c>
      <c r="D2916">
        <v>58566</v>
      </c>
      <c r="E2916" t="s">
        <v>10570</v>
      </c>
      <c r="F2916" t="s">
        <v>7076</v>
      </c>
      <c r="G2916" s="1" t="s">
        <v>10571</v>
      </c>
      <c r="H2916">
        <v>45800.029803993057</v>
      </c>
      <c r="I2916" t="s">
        <v>10572</v>
      </c>
      <c r="J2916">
        <v>80</v>
      </c>
      <c r="K2916" t="s">
        <v>17</v>
      </c>
      <c r="L2916" s="2" t="s">
        <v>18</v>
      </c>
      <c r="M2916" s="3">
        <v>118.6</v>
      </c>
      <c r="N2916">
        <v>1</v>
      </c>
      <c r="O2916">
        <v>0.1186</v>
      </c>
      <c r="P2916" s="2" t="s">
        <v>1047</v>
      </c>
      <c r="Q2916" t="s">
        <v>8988</v>
      </c>
      <c r="R2916" t="s">
        <v>1044</v>
      </c>
      <c r="S2916" t="s">
        <v>1387</v>
      </c>
      <c r="T2916" t="s">
        <v>2250</v>
      </c>
      <c r="U2916">
        <v>33.750578842591487</v>
      </c>
      <c r="V2916" t="s">
        <v>1047</v>
      </c>
      <c r="W2916" t="s">
        <v>1047</v>
      </c>
    </row>
    <row r="2917" spans="1:23" x14ac:dyDescent="0.3">
      <c r="A2917" t="s">
        <v>1036</v>
      </c>
      <c r="B2917" t="s">
        <v>101</v>
      </c>
      <c r="C2917" t="s">
        <v>101</v>
      </c>
      <c r="D2917">
        <v>58115</v>
      </c>
      <c r="E2917" t="s">
        <v>10573</v>
      </c>
      <c r="F2917" t="s">
        <v>7063</v>
      </c>
      <c r="G2917" s="1" t="s">
        <v>5383</v>
      </c>
      <c r="H2917">
        <v>45800.029776365744</v>
      </c>
      <c r="I2917" t="s">
        <v>10574</v>
      </c>
      <c r="J2917">
        <v>80</v>
      </c>
      <c r="K2917" t="s">
        <v>17</v>
      </c>
      <c r="L2917" s="2" t="s">
        <v>18</v>
      </c>
      <c r="M2917" s="3">
        <v>294.7</v>
      </c>
      <c r="N2917">
        <v>1</v>
      </c>
      <c r="O2917">
        <v>0.29470000000000002</v>
      </c>
      <c r="P2917" s="2" t="s">
        <v>2116</v>
      </c>
      <c r="Q2917" t="s">
        <v>8988</v>
      </c>
      <c r="R2917" t="s">
        <v>1044</v>
      </c>
      <c r="S2917" t="s">
        <v>1387</v>
      </c>
      <c r="T2917" t="s">
        <v>1179</v>
      </c>
      <c r="U2917">
        <v>58.07566562500142</v>
      </c>
      <c r="V2917" t="s">
        <v>1047</v>
      </c>
      <c r="W2917" t="s">
        <v>1047</v>
      </c>
    </row>
    <row r="2918" spans="1:23" x14ac:dyDescent="0.3">
      <c r="A2918" t="s">
        <v>1036</v>
      </c>
      <c r="B2918" t="s">
        <v>664</v>
      </c>
      <c r="C2918" t="s">
        <v>664</v>
      </c>
      <c r="D2918">
        <v>59345</v>
      </c>
      <c r="E2918" t="s">
        <v>10575</v>
      </c>
      <c r="F2918" t="s">
        <v>6145</v>
      </c>
      <c r="G2918" s="1" t="s">
        <v>10576</v>
      </c>
      <c r="H2918">
        <v>45800.029511886583</v>
      </c>
      <c r="I2918" t="s">
        <v>10577</v>
      </c>
      <c r="J2918">
        <v>80</v>
      </c>
      <c r="K2918" t="s">
        <v>17</v>
      </c>
      <c r="L2918" s="2" t="s">
        <v>18</v>
      </c>
      <c r="M2918" s="3">
        <v>118.6</v>
      </c>
      <c r="N2918">
        <v>1</v>
      </c>
      <c r="O2918">
        <v>0.1186</v>
      </c>
      <c r="P2918" s="2" t="s">
        <v>1047</v>
      </c>
      <c r="Q2918" t="s">
        <v>8988</v>
      </c>
      <c r="R2918" t="s">
        <v>1044</v>
      </c>
      <c r="S2918" t="s">
        <v>1387</v>
      </c>
      <c r="T2918" t="s">
        <v>2255</v>
      </c>
      <c r="U2918">
        <v>34.121774780091073</v>
      </c>
      <c r="V2918" t="s">
        <v>1047</v>
      </c>
      <c r="W2918" t="s">
        <v>1047</v>
      </c>
    </row>
    <row r="2919" spans="1:23" x14ac:dyDescent="0.3">
      <c r="A2919" t="s">
        <v>1036</v>
      </c>
      <c r="B2919" t="s">
        <v>977</v>
      </c>
      <c r="C2919" t="s">
        <v>977</v>
      </c>
      <c r="D2919">
        <v>59784</v>
      </c>
      <c r="E2919" t="s">
        <v>10578</v>
      </c>
      <c r="F2919" t="s">
        <v>7080</v>
      </c>
      <c r="G2919" s="1" t="s">
        <v>4324</v>
      </c>
      <c r="H2919">
        <v>45800.029125868052</v>
      </c>
      <c r="I2919" t="s">
        <v>10579</v>
      </c>
      <c r="J2919">
        <v>80</v>
      </c>
      <c r="K2919" t="s">
        <v>17</v>
      </c>
      <c r="L2919" s="2" t="s">
        <v>18</v>
      </c>
      <c r="M2919" s="3">
        <v>138</v>
      </c>
      <c r="N2919">
        <v>1</v>
      </c>
      <c r="O2919">
        <v>0.13800000000000001</v>
      </c>
      <c r="P2919" s="2" t="s">
        <v>1236</v>
      </c>
      <c r="Q2919" t="s">
        <v>8988</v>
      </c>
      <c r="R2919" t="s">
        <v>1044</v>
      </c>
      <c r="S2919" t="s">
        <v>1387</v>
      </c>
      <c r="T2919" t="s">
        <v>2250</v>
      </c>
      <c r="U2919">
        <v>33.789079178241082</v>
      </c>
      <c r="V2919" t="s">
        <v>1047</v>
      </c>
      <c r="W2919" t="s">
        <v>1047</v>
      </c>
    </row>
    <row r="2920" spans="1:23" x14ac:dyDescent="0.3">
      <c r="A2920" t="s">
        <v>1036</v>
      </c>
      <c r="B2920" t="s">
        <v>977</v>
      </c>
      <c r="C2920" t="s">
        <v>977</v>
      </c>
      <c r="D2920">
        <v>60407</v>
      </c>
      <c r="E2920" t="s">
        <v>10580</v>
      </c>
      <c r="F2920" t="s">
        <v>6961</v>
      </c>
      <c r="G2920" s="1" t="s">
        <v>5168</v>
      </c>
      <c r="H2920">
        <v>45800.028844560176</v>
      </c>
      <c r="I2920" t="s">
        <v>10581</v>
      </c>
      <c r="J2920">
        <v>80</v>
      </c>
      <c r="K2920" t="s">
        <v>17</v>
      </c>
      <c r="L2920" s="2" t="s">
        <v>18</v>
      </c>
      <c r="M2920" s="3">
        <v>138</v>
      </c>
      <c r="N2920">
        <v>1</v>
      </c>
      <c r="O2920">
        <v>0.13800000000000001</v>
      </c>
      <c r="P2920" s="2" t="s">
        <v>1236</v>
      </c>
      <c r="Q2920" t="s">
        <v>8988</v>
      </c>
      <c r="R2920" t="s">
        <v>1044</v>
      </c>
      <c r="S2920" t="s">
        <v>1387</v>
      </c>
      <c r="T2920" t="s">
        <v>2255</v>
      </c>
      <c r="U2920">
        <v>34.444281111107557</v>
      </c>
      <c r="V2920" t="s">
        <v>1047</v>
      </c>
      <c r="W2920" t="s">
        <v>1047</v>
      </c>
    </row>
    <row r="2921" spans="1:23" x14ac:dyDescent="0.3">
      <c r="A2921" t="s">
        <v>1036</v>
      </c>
      <c r="B2921" t="s">
        <v>173</v>
      </c>
      <c r="C2921" t="s">
        <v>173</v>
      </c>
      <c r="D2921">
        <v>59410</v>
      </c>
      <c r="E2921" t="s">
        <v>10582</v>
      </c>
      <c r="F2921" t="s">
        <v>9519</v>
      </c>
      <c r="G2921" s="1" t="s">
        <v>8701</v>
      </c>
      <c r="H2921">
        <v>45800.028208773147</v>
      </c>
      <c r="I2921" t="s">
        <v>10583</v>
      </c>
      <c r="J2921">
        <v>80</v>
      </c>
      <c r="K2921" t="s">
        <v>17</v>
      </c>
      <c r="L2921" s="2" t="s">
        <v>18</v>
      </c>
      <c r="M2921" s="3">
        <v>33</v>
      </c>
      <c r="N2921">
        <v>1</v>
      </c>
      <c r="O2921">
        <v>3.3000000000000002E-2</v>
      </c>
      <c r="P2921" s="2" t="s">
        <v>1047</v>
      </c>
      <c r="Q2921" t="s">
        <v>8988</v>
      </c>
      <c r="R2921" t="s">
        <v>1044</v>
      </c>
      <c r="S2921" t="s">
        <v>1387</v>
      </c>
      <c r="T2921" t="s">
        <v>1523</v>
      </c>
      <c r="U2921">
        <v>31.115804780092731</v>
      </c>
      <c r="V2921" t="s">
        <v>1047</v>
      </c>
      <c r="W2921" t="s">
        <v>1047</v>
      </c>
    </row>
    <row r="2922" spans="1:23" x14ac:dyDescent="0.3">
      <c r="A2922" t="s">
        <v>1036</v>
      </c>
      <c r="B2922" t="s">
        <v>873</v>
      </c>
      <c r="C2922" t="s">
        <v>873</v>
      </c>
      <c r="D2922">
        <v>60294</v>
      </c>
      <c r="E2922" t="s">
        <v>10584</v>
      </c>
      <c r="F2922" t="s">
        <v>10585</v>
      </c>
      <c r="G2922" s="1" t="s">
        <v>10586</v>
      </c>
      <c r="H2922">
        <v>45800.027982974541</v>
      </c>
      <c r="I2922" t="s">
        <v>10587</v>
      </c>
      <c r="J2922">
        <v>80</v>
      </c>
      <c r="K2922" t="s">
        <v>17</v>
      </c>
      <c r="L2922" s="2" t="s">
        <v>18</v>
      </c>
      <c r="M2922" s="3">
        <v>113.8</v>
      </c>
      <c r="N2922">
        <v>1</v>
      </c>
      <c r="O2922">
        <v>0.1138</v>
      </c>
      <c r="P2922" s="2" t="s">
        <v>5770</v>
      </c>
      <c r="Q2922" t="s">
        <v>8988</v>
      </c>
      <c r="R2922" t="s">
        <v>1044</v>
      </c>
      <c r="S2922" t="s">
        <v>1387</v>
      </c>
      <c r="T2922" t="s">
        <v>2250</v>
      </c>
      <c r="U2922">
        <v>33.747190752314047</v>
      </c>
      <c r="V2922" t="s">
        <v>1047</v>
      </c>
      <c r="W2922" t="s">
        <v>1047</v>
      </c>
    </row>
    <row r="2923" spans="1:23" x14ac:dyDescent="0.3">
      <c r="A2923" t="s">
        <v>1036</v>
      </c>
      <c r="B2923" t="s">
        <v>173</v>
      </c>
      <c r="C2923" t="s">
        <v>173</v>
      </c>
      <c r="D2923">
        <v>55656</v>
      </c>
      <c r="E2923" t="s">
        <v>10588</v>
      </c>
      <c r="F2923" t="s">
        <v>5874</v>
      </c>
      <c r="G2923" s="1" t="s">
        <v>10589</v>
      </c>
      <c r="H2923">
        <v>45800.027857604167</v>
      </c>
      <c r="I2923" t="s">
        <v>10590</v>
      </c>
      <c r="J2923">
        <v>70</v>
      </c>
      <c r="K2923" t="s">
        <v>17</v>
      </c>
      <c r="L2923" s="2" t="s">
        <v>18</v>
      </c>
      <c r="M2923" s="3">
        <v>33</v>
      </c>
      <c r="N2923">
        <v>1</v>
      </c>
      <c r="O2923">
        <v>3.3000000000000002E-2</v>
      </c>
      <c r="P2923" s="2" t="s">
        <v>1047</v>
      </c>
      <c r="Q2923" t="s">
        <v>8988</v>
      </c>
      <c r="R2923" t="s">
        <v>1044</v>
      </c>
      <c r="S2923" t="s">
        <v>1387</v>
      </c>
      <c r="T2923" t="s">
        <v>1322</v>
      </c>
      <c r="U2923">
        <v>30.87949195601686</v>
      </c>
      <c r="V2923" t="s">
        <v>1047</v>
      </c>
      <c r="W2923" t="s">
        <v>1047</v>
      </c>
    </row>
    <row r="2924" spans="1:23" x14ac:dyDescent="0.3">
      <c r="A2924" t="s">
        <v>1036</v>
      </c>
      <c r="B2924" t="s">
        <v>173</v>
      </c>
      <c r="C2924" t="s">
        <v>173</v>
      </c>
      <c r="D2924">
        <v>59410</v>
      </c>
      <c r="E2924" t="s">
        <v>10591</v>
      </c>
      <c r="F2924" t="s">
        <v>9519</v>
      </c>
      <c r="G2924" s="1" t="s">
        <v>8666</v>
      </c>
      <c r="H2924">
        <v>45800.027491701388</v>
      </c>
      <c r="I2924" t="s">
        <v>10592</v>
      </c>
      <c r="J2924">
        <v>80</v>
      </c>
      <c r="K2924" t="s">
        <v>17</v>
      </c>
      <c r="L2924" s="2" t="s">
        <v>18</v>
      </c>
      <c r="M2924" s="3">
        <v>33</v>
      </c>
      <c r="N2924">
        <v>1</v>
      </c>
      <c r="O2924">
        <v>3.3000000000000002E-2</v>
      </c>
      <c r="P2924" s="2" t="s">
        <v>1047</v>
      </c>
      <c r="Q2924" t="s">
        <v>8988</v>
      </c>
      <c r="R2924" t="s">
        <v>1044</v>
      </c>
      <c r="S2924" t="s">
        <v>1387</v>
      </c>
      <c r="T2924" t="s">
        <v>1523</v>
      </c>
      <c r="U2924">
        <v>31.06396177083661</v>
      </c>
      <c r="V2924" t="s">
        <v>1047</v>
      </c>
      <c r="W2924" t="s">
        <v>1047</v>
      </c>
    </row>
    <row r="2925" spans="1:23" x14ac:dyDescent="0.3">
      <c r="A2925" t="s">
        <v>1036</v>
      </c>
      <c r="B2925" t="s">
        <v>681</v>
      </c>
      <c r="C2925" t="s">
        <v>681</v>
      </c>
      <c r="D2925">
        <v>60342</v>
      </c>
      <c r="E2925" t="s">
        <v>10593</v>
      </c>
      <c r="F2925" t="s">
        <v>7638</v>
      </c>
      <c r="G2925" s="1" t="s">
        <v>4838</v>
      </c>
      <c r="H2925">
        <v>45800.02727392361</v>
      </c>
      <c r="I2925" t="s">
        <v>10594</v>
      </c>
      <c r="J2925">
        <v>80</v>
      </c>
      <c r="K2925" t="s">
        <v>17</v>
      </c>
      <c r="L2925" s="2" t="s">
        <v>18</v>
      </c>
      <c r="M2925" s="3">
        <v>116</v>
      </c>
      <c r="N2925">
        <v>1</v>
      </c>
      <c r="O2925">
        <v>0.11600000000000001</v>
      </c>
      <c r="P2925" s="2" t="s">
        <v>1047</v>
      </c>
      <c r="Q2925" t="s">
        <v>8988</v>
      </c>
      <c r="R2925" t="s">
        <v>1044</v>
      </c>
      <c r="S2925" t="s">
        <v>1387</v>
      </c>
      <c r="T2925" t="s">
        <v>1601</v>
      </c>
      <c r="U2925">
        <v>29.86395244213054</v>
      </c>
      <c r="V2925" t="s">
        <v>1047</v>
      </c>
      <c r="W2925" t="s">
        <v>1047</v>
      </c>
    </row>
    <row r="2926" spans="1:23" x14ac:dyDescent="0.3">
      <c r="A2926" t="s">
        <v>1036</v>
      </c>
      <c r="B2926" t="s">
        <v>173</v>
      </c>
      <c r="C2926" t="s">
        <v>173</v>
      </c>
      <c r="D2926">
        <v>57715</v>
      </c>
      <c r="E2926" t="s">
        <v>10595</v>
      </c>
      <c r="F2926" t="s">
        <v>2666</v>
      </c>
      <c r="G2926" s="1" t="s">
        <v>10596</v>
      </c>
      <c r="H2926">
        <v>45800.027201180557</v>
      </c>
      <c r="I2926" t="s">
        <v>10597</v>
      </c>
      <c r="J2926">
        <v>70</v>
      </c>
      <c r="K2926" t="s">
        <v>17</v>
      </c>
      <c r="L2926" s="2" t="s">
        <v>18</v>
      </c>
      <c r="M2926" s="3">
        <v>33</v>
      </c>
      <c r="N2926">
        <v>1</v>
      </c>
      <c r="O2926">
        <v>3.3000000000000002E-2</v>
      </c>
      <c r="P2926" s="2" t="s">
        <v>1047</v>
      </c>
      <c r="Q2926" t="s">
        <v>8988</v>
      </c>
      <c r="R2926" t="s">
        <v>1044</v>
      </c>
      <c r="S2926" t="s">
        <v>1387</v>
      </c>
      <c r="T2926" t="s">
        <v>1322</v>
      </c>
      <c r="U2926">
        <v>30.40442461805651</v>
      </c>
      <c r="V2926" t="s">
        <v>1047</v>
      </c>
      <c r="W2926" t="s">
        <v>1047</v>
      </c>
    </row>
    <row r="2927" spans="1:23" x14ac:dyDescent="0.3">
      <c r="A2927" t="s">
        <v>1036</v>
      </c>
      <c r="B2927" t="s">
        <v>677</v>
      </c>
      <c r="C2927" t="s">
        <v>677</v>
      </c>
      <c r="D2927">
        <v>59930</v>
      </c>
      <c r="E2927" t="s">
        <v>10598</v>
      </c>
      <c r="F2927" t="s">
        <v>4391</v>
      </c>
      <c r="G2927" s="1" t="s">
        <v>10599</v>
      </c>
      <c r="H2927">
        <v>45800.026753229169</v>
      </c>
      <c r="I2927" t="s">
        <v>10600</v>
      </c>
      <c r="J2927">
        <v>80</v>
      </c>
      <c r="K2927" t="s">
        <v>17</v>
      </c>
      <c r="L2927" s="2" t="s">
        <v>18</v>
      </c>
      <c r="M2927" s="3">
        <v>74.8</v>
      </c>
      <c r="N2927">
        <v>1</v>
      </c>
      <c r="O2927">
        <v>7.4800000000000005E-2</v>
      </c>
      <c r="P2927" s="2" t="s">
        <v>1047</v>
      </c>
      <c r="Q2927" t="s">
        <v>8988</v>
      </c>
      <c r="R2927" t="s">
        <v>1044</v>
      </c>
      <c r="S2927" t="s">
        <v>1387</v>
      </c>
      <c r="T2927" t="s">
        <v>1601</v>
      </c>
      <c r="U2927">
        <v>29.44968109953334</v>
      </c>
      <c r="V2927" t="s">
        <v>1047</v>
      </c>
      <c r="W2927" t="s">
        <v>1047</v>
      </c>
    </row>
    <row r="2928" spans="1:23" x14ac:dyDescent="0.3">
      <c r="A2928" t="s">
        <v>1036</v>
      </c>
      <c r="B2928" t="s">
        <v>677</v>
      </c>
      <c r="C2928" t="s">
        <v>677</v>
      </c>
      <c r="D2928">
        <v>59930</v>
      </c>
      <c r="E2928" t="s">
        <v>10601</v>
      </c>
      <c r="F2928" t="s">
        <v>3164</v>
      </c>
      <c r="G2928" s="1" t="s">
        <v>4168</v>
      </c>
      <c r="H2928">
        <v>45800.026727638891</v>
      </c>
      <c r="I2928" t="s">
        <v>10602</v>
      </c>
      <c r="J2928">
        <v>80</v>
      </c>
      <c r="K2928" t="s">
        <v>17</v>
      </c>
      <c r="L2928" s="2" t="s">
        <v>18</v>
      </c>
      <c r="M2928" s="3">
        <v>74.8</v>
      </c>
      <c r="N2928">
        <v>1</v>
      </c>
      <c r="O2928">
        <v>7.4800000000000005E-2</v>
      </c>
      <c r="P2928" s="2" t="s">
        <v>1047</v>
      </c>
      <c r="Q2928" t="s">
        <v>8988</v>
      </c>
      <c r="R2928" t="s">
        <v>1044</v>
      </c>
      <c r="S2928" t="s">
        <v>1387</v>
      </c>
      <c r="T2928" t="s">
        <v>1601</v>
      </c>
      <c r="U2928">
        <v>29.064531261574299</v>
      </c>
      <c r="V2928" t="s">
        <v>1047</v>
      </c>
      <c r="W2928" t="s">
        <v>1047</v>
      </c>
    </row>
    <row r="2929" spans="1:23" x14ac:dyDescent="0.3">
      <c r="A2929" t="s">
        <v>1036</v>
      </c>
      <c r="B2929" t="s">
        <v>664</v>
      </c>
      <c r="C2929" t="s">
        <v>664</v>
      </c>
      <c r="D2929">
        <v>59345</v>
      </c>
      <c r="E2929" t="s">
        <v>10603</v>
      </c>
      <c r="F2929" t="s">
        <v>10604</v>
      </c>
      <c r="G2929" s="1" t="s">
        <v>10605</v>
      </c>
      <c r="H2929">
        <v>45800.026458275461</v>
      </c>
      <c r="I2929" t="s">
        <v>10606</v>
      </c>
      <c r="J2929">
        <v>80</v>
      </c>
      <c r="K2929" t="s">
        <v>17</v>
      </c>
      <c r="L2929" s="2" t="s">
        <v>18</v>
      </c>
      <c r="M2929" s="3">
        <v>118.6</v>
      </c>
      <c r="N2929">
        <v>1</v>
      </c>
      <c r="O2929">
        <v>0.1186</v>
      </c>
      <c r="P2929" s="2" t="s">
        <v>1047</v>
      </c>
      <c r="Q2929" t="s">
        <v>8988</v>
      </c>
      <c r="R2929" t="s">
        <v>1044</v>
      </c>
      <c r="S2929" t="s">
        <v>1387</v>
      </c>
      <c r="T2929" t="s">
        <v>2255</v>
      </c>
      <c r="U2929">
        <v>34.108437962961027</v>
      </c>
      <c r="V2929" t="s">
        <v>1047</v>
      </c>
      <c r="W2929" t="s">
        <v>1047</v>
      </c>
    </row>
    <row r="2930" spans="1:23" x14ac:dyDescent="0.3">
      <c r="A2930" t="s">
        <v>1036</v>
      </c>
      <c r="B2930" t="s">
        <v>677</v>
      </c>
      <c r="C2930" t="s">
        <v>677</v>
      </c>
      <c r="D2930">
        <v>58515</v>
      </c>
      <c r="E2930" t="s">
        <v>10607</v>
      </c>
      <c r="F2930" t="s">
        <v>8426</v>
      </c>
      <c r="G2930" s="1" t="s">
        <v>2570</v>
      </c>
      <c r="H2930">
        <v>45800.026418333327</v>
      </c>
      <c r="I2930" t="s">
        <v>10608</v>
      </c>
      <c r="J2930">
        <v>80</v>
      </c>
      <c r="K2930" t="s">
        <v>17</v>
      </c>
      <c r="L2930" s="2" t="s">
        <v>18</v>
      </c>
      <c r="M2930" s="3">
        <v>74.8</v>
      </c>
      <c r="N2930">
        <v>1</v>
      </c>
      <c r="O2930">
        <v>7.4800000000000005E-2</v>
      </c>
      <c r="P2930" s="2" t="s">
        <v>1047</v>
      </c>
      <c r="Q2930" t="s">
        <v>8988</v>
      </c>
      <c r="R2930" t="s">
        <v>1044</v>
      </c>
      <c r="S2930" t="s">
        <v>1387</v>
      </c>
      <c r="T2930" t="s">
        <v>1610</v>
      </c>
      <c r="U2930">
        <v>28.768202604165712</v>
      </c>
      <c r="V2930" t="s">
        <v>1047</v>
      </c>
      <c r="W2930" t="s">
        <v>1047</v>
      </c>
    </row>
    <row r="2931" spans="1:23" x14ac:dyDescent="0.3">
      <c r="A2931" t="s">
        <v>1036</v>
      </c>
      <c r="B2931" t="s">
        <v>606</v>
      </c>
      <c r="C2931" t="s">
        <v>606</v>
      </c>
      <c r="D2931">
        <v>55556</v>
      </c>
      <c r="E2931" t="s">
        <v>10609</v>
      </c>
      <c r="F2931" t="s">
        <v>8450</v>
      </c>
      <c r="G2931" s="1" t="s">
        <v>2086</v>
      </c>
      <c r="H2931">
        <v>45800.026094780093</v>
      </c>
      <c r="I2931" t="s">
        <v>10610</v>
      </c>
      <c r="J2931">
        <v>70</v>
      </c>
      <c r="K2931" t="s">
        <v>17</v>
      </c>
      <c r="L2931" s="2" t="s">
        <v>18</v>
      </c>
      <c r="M2931" s="3">
        <v>42.3</v>
      </c>
      <c r="N2931">
        <v>1</v>
      </c>
      <c r="O2931">
        <v>4.2299999999999997E-2</v>
      </c>
      <c r="P2931" s="2" t="s">
        <v>2044</v>
      </c>
      <c r="Q2931" t="s">
        <v>5717</v>
      </c>
      <c r="R2931" t="s">
        <v>1044</v>
      </c>
      <c r="S2931" t="s">
        <v>1387</v>
      </c>
      <c r="T2931" t="s">
        <v>2267</v>
      </c>
      <c r="U2931">
        <v>32.243629409720597</v>
      </c>
      <c r="V2931" t="s">
        <v>1047</v>
      </c>
      <c r="W2931" t="s">
        <v>1047</v>
      </c>
    </row>
    <row r="2932" spans="1:23" x14ac:dyDescent="0.3">
      <c r="A2932" t="s">
        <v>1036</v>
      </c>
      <c r="B2932" t="s">
        <v>606</v>
      </c>
      <c r="C2932" t="s">
        <v>606</v>
      </c>
      <c r="D2932">
        <v>55556</v>
      </c>
      <c r="E2932" t="s">
        <v>10609</v>
      </c>
      <c r="F2932" t="s">
        <v>8450</v>
      </c>
      <c r="G2932" s="1" t="s">
        <v>2086</v>
      </c>
      <c r="H2932">
        <v>45800.026094780093</v>
      </c>
      <c r="I2932" t="s">
        <v>10610</v>
      </c>
      <c r="J2932">
        <v>70</v>
      </c>
      <c r="K2932" t="s">
        <v>17</v>
      </c>
      <c r="L2932" s="2" t="s">
        <v>18</v>
      </c>
      <c r="M2932" s="3">
        <v>42.3</v>
      </c>
      <c r="N2932">
        <v>1</v>
      </c>
      <c r="O2932">
        <v>4.2299999999999997E-2</v>
      </c>
      <c r="P2932" s="2" t="s">
        <v>2044</v>
      </c>
      <c r="Q2932" t="s">
        <v>5717</v>
      </c>
      <c r="R2932" t="s">
        <v>1044</v>
      </c>
      <c r="S2932" t="s">
        <v>1387</v>
      </c>
      <c r="T2932" t="s">
        <v>1523</v>
      </c>
      <c r="U2932">
        <v>31.26686126157437</v>
      </c>
      <c r="V2932" t="s">
        <v>1047</v>
      </c>
      <c r="W2932" t="s">
        <v>1047</v>
      </c>
    </row>
    <row r="2933" spans="1:23" x14ac:dyDescent="0.3">
      <c r="A2933" t="s">
        <v>1036</v>
      </c>
      <c r="B2933" t="s">
        <v>455</v>
      </c>
      <c r="C2933" t="s">
        <v>455</v>
      </c>
      <c r="D2933">
        <v>57199</v>
      </c>
      <c r="E2933" t="s">
        <v>10611</v>
      </c>
      <c r="F2933" t="s">
        <v>2437</v>
      </c>
      <c r="G2933" s="1" t="s">
        <v>10484</v>
      </c>
      <c r="H2933">
        <v>45800.025779062496</v>
      </c>
      <c r="I2933" t="s">
        <v>10612</v>
      </c>
      <c r="J2933">
        <v>70</v>
      </c>
      <c r="K2933" t="s">
        <v>17</v>
      </c>
      <c r="L2933" s="2" t="s">
        <v>18</v>
      </c>
      <c r="M2933" s="3">
        <v>40.200000000000003</v>
      </c>
      <c r="N2933">
        <v>1</v>
      </c>
      <c r="O2933">
        <v>4.0200000000000007E-2</v>
      </c>
      <c r="P2933" s="2" t="s">
        <v>2258</v>
      </c>
      <c r="Q2933" t="s">
        <v>5717</v>
      </c>
      <c r="R2933" t="s">
        <v>1044</v>
      </c>
      <c r="S2933" t="s">
        <v>1387</v>
      </c>
      <c r="T2933" t="s">
        <v>2250</v>
      </c>
      <c r="U2933">
        <v>33.184338101855253</v>
      </c>
      <c r="V2933" t="s">
        <v>1047</v>
      </c>
      <c r="W2933" t="s">
        <v>1047</v>
      </c>
    </row>
    <row r="2934" spans="1:23" x14ac:dyDescent="0.3">
      <c r="A2934" t="s">
        <v>1036</v>
      </c>
      <c r="B2934" t="s">
        <v>677</v>
      </c>
      <c r="C2934" t="s">
        <v>677</v>
      </c>
      <c r="D2934">
        <v>57262</v>
      </c>
      <c r="E2934" t="s">
        <v>10613</v>
      </c>
      <c r="F2934" t="s">
        <v>10614</v>
      </c>
      <c r="G2934" s="1" t="s">
        <v>6198</v>
      </c>
      <c r="H2934">
        <v>45800.025056342587</v>
      </c>
      <c r="I2934" t="s">
        <v>10615</v>
      </c>
      <c r="J2934">
        <v>70</v>
      </c>
      <c r="K2934" t="s">
        <v>17</v>
      </c>
      <c r="L2934" s="2" t="s">
        <v>18</v>
      </c>
      <c r="M2934" s="3">
        <v>74.8</v>
      </c>
      <c r="N2934">
        <v>1</v>
      </c>
      <c r="O2934">
        <v>7.4800000000000005E-2</v>
      </c>
      <c r="P2934" s="2" t="s">
        <v>1047</v>
      </c>
      <c r="Q2934" t="s">
        <v>8988</v>
      </c>
      <c r="R2934" t="s">
        <v>1044</v>
      </c>
      <c r="S2934" t="s">
        <v>1387</v>
      </c>
      <c r="T2934" t="s">
        <v>1641</v>
      </c>
      <c r="U2934">
        <v>27.33425472222007</v>
      </c>
      <c r="V2934" t="s">
        <v>1047</v>
      </c>
      <c r="W2934" t="s">
        <v>1047</v>
      </c>
    </row>
    <row r="2935" spans="1:23" x14ac:dyDescent="0.3">
      <c r="A2935" t="s">
        <v>1036</v>
      </c>
      <c r="B2935" t="s">
        <v>606</v>
      </c>
      <c r="C2935" t="s">
        <v>606</v>
      </c>
      <c r="D2935">
        <v>55485</v>
      </c>
      <c r="E2935" t="s">
        <v>10616</v>
      </c>
      <c r="F2935" t="s">
        <v>8433</v>
      </c>
      <c r="G2935" s="1" t="s">
        <v>9884</v>
      </c>
      <c r="H2935">
        <v>45800.02470282407</v>
      </c>
      <c r="I2935" t="s">
        <v>10617</v>
      </c>
      <c r="J2935">
        <v>70</v>
      </c>
      <c r="K2935" t="s">
        <v>17</v>
      </c>
      <c r="L2935" s="2" t="s">
        <v>18</v>
      </c>
      <c r="M2935" s="3">
        <v>42.3</v>
      </c>
      <c r="N2935">
        <v>1</v>
      </c>
      <c r="O2935">
        <v>4.2299999999999997E-2</v>
      </c>
      <c r="P2935" s="2" t="s">
        <v>2044</v>
      </c>
      <c r="Q2935" t="s">
        <v>8988</v>
      </c>
      <c r="R2935" t="s">
        <v>1044</v>
      </c>
      <c r="S2935" t="s">
        <v>1387</v>
      </c>
      <c r="T2935" t="s">
        <v>1523</v>
      </c>
      <c r="U2935">
        <v>31.123639027777241</v>
      </c>
      <c r="V2935" t="s">
        <v>1047</v>
      </c>
      <c r="W2935" t="s">
        <v>1047</v>
      </c>
    </row>
    <row r="2936" spans="1:23" x14ac:dyDescent="0.3">
      <c r="A2936" t="s">
        <v>1036</v>
      </c>
      <c r="B2936" t="s">
        <v>455</v>
      </c>
      <c r="C2936" t="s">
        <v>455</v>
      </c>
      <c r="D2936">
        <v>47224</v>
      </c>
      <c r="E2936" t="s">
        <v>10618</v>
      </c>
      <c r="F2936" t="s">
        <v>8440</v>
      </c>
      <c r="G2936" s="1" t="s">
        <v>2820</v>
      </c>
      <c r="H2936">
        <v>45800.024086655088</v>
      </c>
      <c r="I2936" t="s">
        <v>10619</v>
      </c>
      <c r="J2936">
        <v>70</v>
      </c>
      <c r="K2936" t="s">
        <v>17</v>
      </c>
      <c r="L2936" s="2" t="s">
        <v>18</v>
      </c>
      <c r="M2936" s="3">
        <v>40.200000000000003</v>
      </c>
      <c r="N2936">
        <v>1</v>
      </c>
      <c r="O2936">
        <v>4.0200000000000007E-2</v>
      </c>
      <c r="P2936" s="2" t="s">
        <v>2258</v>
      </c>
      <c r="Q2936" t="s">
        <v>8988</v>
      </c>
      <c r="R2936" t="s">
        <v>1044</v>
      </c>
      <c r="S2936" t="s">
        <v>1387</v>
      </c>
      <c r="T2936" t="s">
        <v>2267</v>
      </c>
      <c r="U2936">
        <v>32.713069039353293</v>
      </c>
      <c r="V2936" t="s">
        <v>1047</v>
      </c>
      <c r="W2936" t="s">
        <v>1047</v>
      </c>
    </row>
    <row r="2937" spans="1:23" x14ac:dyDescent="0.3">
      <c r="A2937" t="s">
        <v>1036</v>
      </c>
      <c r="B2937" t="s">
        <v>171</v>
      </c>
      <c r="C2937" t="s">
        <v>171</v>
      </c>
      <c r="D2937">
        <v>55645</v>
      </c>
      <c r="E2937" t="s">
        <v>10620</v>
      </c>
      <c r="F2937" t="s">
        <v>2393</v>
      </c>
      <c r="G2937" s="1" t="s">
        <v>10621</v>
      </c>
      <c r="H2937">
        <v>45800.024054594913</v>
      </c>
      <c r="I2937" t="s">
        <v>10622</v>
      </c>
      <c r="J2937">
        <v>70</v>
      </c>
      <c r="K2937" t="s">
        <v>17</v>
      </c>
      <c r="L2937" s="2" t="s">
        <v>18</v>
      </c>
      <c r="M2937" s="3">
        <v>82</v>
      </c>
      <c r="N2937">
        <v>1</v>
      </c>
      <c r="O2937">
        <v>8.2000000000000003E-2</v>
      </c>
      <c r="P2937" s="2" t="s">
        <v>1047</v>
      </c>
      <c r="Q2937" t="s">
        <v>8988</v>
      </c>
      <c r="R2937" t="s">
        <v>1044</v>
      </c>
      <c r="S2937" t="s">
        <v>1387</v>
      </c>
      <c r="T2937" t="s">
        <v>2228</v>
      </c>
      <c r="U2937">
        <v>25.001714328704111</v>
      </c>
      <c r="V2937" t="s">
        <v>1047</v>
      </c>
      <c r="W2937" t="s">
        <v>1047</v>
      </c>
    </row>
    <row r="2938" spans="1:23" x14ac:dyDescent="0.3">
      <c r="A2938" t="s">
        <v>1036</v>
      </c>
      <c r="B2938" t="s">
        <v>442</v>
      </c>
      <c r="C2938" t="s">
        <v>442</v>
      </c>
      <c r="D2938">
        <v>56706</v>
      </c>
      <c r="E2938" t="s">
        <v>10623</v>
      </c>
      <c r="F2938" t="s">
        <v>4247</v>
      </c>
      <c r="G2938" s="1" t="s">
        <v>2840</v>
      </c>
      <c r="H2938">
        <v>45800.023718877317</v>
      </c>
      <c r="I2938" t="s">
        <v>10624</v>
      </c>
      <c r="J2938">
        <v>80</v>
      </c>
      <c r="K2938" t="s">
        <v>17</v>
      </c>
      <c r="L2938" s="2" t="s">
        <v>18</v>
      </c>
      <c r="M2938" s="3">
        <v>50.8</v>
      </c>
      <c r="N2938">
        <v>1</v>
      </c>
      <c r="O2938">
        <v>5.0799999999999998E-2</v>
      </c>
      <c r="P2938" s="2" t="s">
        <v>1047</v>
      </c>
      <c r="Q2938" t="s">
        <v>8988</v>
      </c>
      <c r="R2938" t="s">
        <v>1044</v>
      </c>
      <c r="S2938" t="s">
        <v>1387</v>
      </c>
      <c r="T2938" t="s">
        <v>2267</v>
      </c>
      <c r="U2938">
        <v>32.124734270837507</v>
      </c>
      <c r="V2938" t="s">
        <v>1047</v>
      </c>
      <c r="W2938" t="s">
        <v>1047</v>
      </c>
    </row>
    <row r="2939" spans="1:23" x14ac:dyDescent="0.3">
      <c r="A2939" t="s">
        <v>1036</v>
      </c>
      <c r="B2939" t="s">
        <v>171</v>
      </c>
      <c r="C2939" t="s">
        <v>171</v>
      </c>
      <c r="D2939">
        <v>58602</v>
      </c>
      <c r="E2939" t="s">
        <v>10625</v>
      </c>
      <c r="F2939" t="s">
        <v>6671</v>
      </c>
      <c r="G2939" s="1" t="s">
        <v>10626</v>
      </c>
      <c r="H2939">
        <v>45800.023665185188</v>
      </c>
      <c r="I2939" t="s">
        <v>10627</v>
      </c>
      <c r="J2939">
        <v>80</v>
      </c>
      <c r="K2939" t="s">
        <v>17</v>
      </c>
      <c r="L2939" s="2" t="s">
        <v>18</v>
      </c>
      <c r="M2939" s="3">
        <v>82</v>
      </c>
      <c r="N2939">
        <v>1</v>
      </c>
      <c r="O2939">
        <v>8.2000000000000003E-2</v>
      </c>
      <c r="P2939" s="2" t="s">
        <v>1047</v>
      </c>
      <c r="Q2939" t="s">
        <v>8988</v>
      </c>
      <c r="R2939" t="s">
        <v>1044</v>
      </c>
      <c r="S2939" t="s">
        <v>1387</v>
      </c>
      <c r="T2939" t="s">
        <v>1344</v>
      </c>
      <c r="U2939">
        <v>24.845228136575319</v>
      </c>
      <c r="V2939" t="s">
        <v>1047</v>
      </c>
      <c r="W2939" t="s">
        <v>1047</v>
      </c>
    </row>
    <row r="2940" spans="1:23" x14ac:dyDescent="0.3">
      <c r="A2940" t="s">
        <v>1036</v>
      </c>
      <c r="B2940" t="s">
        <v>442</v>
      </c>
      <c r="C2940" t="s">
        <v>442</v>
      </c>
      <c r="D2940">
        <v>58736</v>
      </c>
      <c r="E2940" t="s">
        <v>10628</v>
      </c>
      <c r="F2940" t="s">
        <v>10629</v>
      </c>
      <c r="G2940" s="1" t="s">
        <v>5496</v>
      </c>
      <c r="H2940">
        <v>45800.023284143521</v>
      </c>
      <c r="I2940" t="s">
        <v>10630</v>
      </c>
      <c r="J2940">
        <v>80</v>
      </c>
      <c r="K2940" t="s">
        <v>17</v>
      </c>
      <c r="L2940" s="2" t="s">
        <v>18</v>
      </c>
      <c r="M2940" s="3">
        <v>50.8</v>
      </c>
      <c r="N2940">
        <v>1</v>
      </c>
      <c r="O2940">
        <v>5.0799999999999998E-2</v>
      </c>
      <c r="P2940" s="2" t="s">
        <v>1047</v>
      </c>
      <c r="Q2940" t="s">
        <v>5717</v>
      </c>
      <c r="R2940" t="s">
        <v>1044</v>
      </c>
      <c r="S2940" t="s">
        <v>1387</v>
      </c>
      <c r="T2940" t="s">
        <v>1523</v>
      </c>
      <c r="U2940">
        <v>31.914577222225489</v>
      </c>
      <c r="V2940" t="s">
        <v>1047</v>
      </c>
      <c r="W2940" t="s">
        <v>1047</v>
      </c>
    </row>
    <row r="2941" spans="1:23" x14ac:dyDescent="0.3">
      <c r="A2941" t="s">
        <v>1036</v>
      </c>
      <c r="B2941" t="s">
        <v>366</v>
      </c>
      <c r="C2941" t="s">
        <v>366</v>
      </c>
      <c r="D2941">
        <v>59879</v>
      </c>
      <c r="E2941" t="s">
        <v>10631</v>
      </c>
      <c r="F2941" t="s">
        <v>4521</v>
      </c>
      <c r="G2941" s="1" t="s">
        <v>10632</v>
      </c>
      <c r="H2941">
        <v>45800.022245104163</v>
      </c>
      <c r="I2941" t="s">
        <v>10633</v>
      </c>
      <c r="J2941">
        <v>80</v>
      </c>
      <c r="K2941" t="s">
        <v>17</v>
      </c>
      <c r="L2941" s="2" t="s">
        <v>18</v>
      </c>
      <c r="M2941" s="3">
        <v>43.1</v>
      </c>
      <c r="N2941">
        <v>1</v>
      </c>
      <c r="O2941">
        <v>4.3099999999999999E-2</v>
      </c>
      <c r="P2941" s="2" t="s">
        <v>1446</v>
      </c>
      <c r="Q2941" t="s">
        <v>8988</v>
      </c>
      <c r="R2941" t="s">
        <v>1044</v>
      </c>
      <c r="S2941" t="s">
        <v>1387</v>
      </c>
      <c r="T2941" t="s">
        <v>2599</v>
      </c>
      <c r="U2941">
        <v>45.693821365741307</v>
      </c>
      <c r="V2941" t="s">
        <v>1047</v>
      </c>
      <c r="W2941" t="s">
        <v>1047</v>
      </c>
    </row>
    <row r="2942" spans="1:23" x14ac:dyDescent="0.3">
      <c r="A2942" t="s">
        <v>1036</v>
      </c>
      <c r="B2942" t="s">
        <v>345</v>
      </c>
      <c r="C2942" t="s">
        <v>345</v>
      </c>
      <c r="D2942">
        <v>59868</v>
      </c>
      <c r="E2942" t="s">
        <v>10634</v>
      </c>
      <c r="F2942" t="s">
        <v>10635</v>
      </c>
      <c r="G2942" s="1" t="s">
        <v>6400</v>
      </c>
      <c r="H2942">
        <v>45800.021928923612</v>
      </c>
      <c r="I2942" t="s">
        <v>10636</v>
      </c>
      <c r="J2942">
        <v>80</v>
      </c>
      <c r="K2942" t="s">
        <v>17</v>
      </c>
      <c r="L2942" s="2" t="s">
        <v>18</v>
      </c>
      <c r="M2942" s="3">
        <v>16.8</v>
      </c>
      <c r="N2942">
        <v>1</v>
      </c>
      <c r="O2942">
        <v>1.6799999999999999E-2</v>
      </c>
      <c r="P2942" s="2" t="s">
        <v>1246</v>
      </c>
      <c r="Q2942" t="s">
        <v>8988</v>
      </c>
      <c r="R2942" t="s">
        <v>1044</v>
      </c>
      <c r="S2942" t="s">
        <v>1387</v>
      </c>
      <c r="T2942" t="s">
        <v>1066</v>
      </c>
      <c r="U2942">
        <v>43.912097060187079</v>
      </c>
      <c r="V2942" t="s">
        <v>1047</v>
      </c>
      <c r="W2942" t="s">
        <v>1047</v>
      </c>
    </row>
    <row r="2943" spans="1:23" x14ac:dyDescent="0.3">
      <c r="A2943" t="s">
        <v>1036</v>
      </c>
      <c r="B2943" t="s">
        <v>345</v>
      </c>
      <c r="C2943" t="s">
        <v>345</v>
      </c>
      <c r="D2943">
        <v>60524</v>
      </c>
      <c r="E2943" t="s">
        <v>10637</v>
      </c>
      <c r="F2943" t="s">
        <v>4703</v>
      </c>
      <c r="G2943" s="1" t="s">
        <v>2758</v>
      </c>
      <c r="H2943">
        <v>45800.021319849533</v>
      </c>
      <c r="I2943" t="s">
        <v>10638</v>
      </c>
      <c r="J2943">
        <v>80</v>
      </c>
      <c r="K2943" t="s">
        <v>17</v>
      </c>
      <c r="L2943" s="2" t="s">
        <v>18</v>
      </c>
      <c r="M2943" s="3">
        <v>16.8</v>
      </c>
      <c r="N2943">
        <v>1</v>
      </c>
      <c r="O2943">
        <v>1.6799999999999999E-2</v>
      </c>
      <c r="P2943" s="2" t="s">
        <v>1246</v>
      </c>
      <c r="Q2943" t="s">
        <v>8988</v>
      </c>
      <c r="R2943" t="s">
        <v>1044</v>
      </c>
      <c r="S2943" t="s">
        <v>1387</v>
      </c>
      <c r="T2943" t="s">
        <v>2551</v>
      </c>
      <c r="U2943">
        <v>26.426526365743481</v>
      </c>
      <c r="V2943" t="s">
        <v>1047</v>
      </c>
      <c r="W2943" t="s">
        <v>1047</v>
      </c>
    </row>
    <row r="2944" spans="1:23" x14ac:dyDescent="0.3">
      <c r="A2944" t="s">
        <v>1036</v>
      </c>
      <c r="B2944" t="s">
        <v>247</v>
      </c>
      <c r="C2944" t="s">
        <v>247</v>
      </c>
      <c r="D2944">
        <v>58512</v>
      </c>
      <c r="E2944" t="s">
        <v>10639</v>
      </c>
      <c r="F2944" t="s">
        <v>7488</v>
      </c>
      <c r="G2944" s="1" t="s">
        <v>1310</v>
      </c>
      <c r="H2944">
        <v>45800.021004710652</v>
      </c>
      <c r="I2944" t="s">
        <v>10640</v>
      </c>
      <c r="J2944">
        <v>80</v>
      </c>
      <c r="K2944" t="s">
        <v>17</v>
      </c>
      <c r="L2944" s="2" t="s">
        <v>18</v>
      </c>
      <c r="M2944" s="3">
        <v>75.7</v>
      </c>
      <c r="N2944">
        <v>1</v>
      </c>
      <c r="O2944">
        <v>7.5700000000000003E-2</v>
      </c>
      <c r="P2944" s="2" t="s">
        <v>1739</v>
      </c>
      <c r="Q2944" t="s">
        <v>8988</v>
      </c>
      <c r="R2944" t="s">
        <v>1044</v>
      </c>
      <c r="S2944" t="s">
        <v>1387</v>
      </c>
      <c r="T2944" t="s">
        <v>1113</v>
      </c>
      <c r="U2944">
        <v>57.035636863423861</v>
      </c>
      <c r="V2944" t="s">
        <v>1047</v>
      </c>
      <c r="W2944" t="s">
        <v>1047</v>
      </c>
    </row>
    <row r="2945" spans="1:23" x14ac:dyDescent="0.3">
      <c r="A2945" t="s">
        <v>1036</v>
      </c>
      <c r="B2945" t="s">
        <v>231</v>
      </c>
      <c r="C2945" t="s">
        <v>231</v>
      </c>
      <c r="D2945">
        <v>50269</v>
      </c>
      <c r="E2945" t="s">
        <v>10641</v>
      </c>
      <c r="F2945" t="s">
        <v>2498</v>
      </c>
      <c r="G2945" s="1" t="s">
        <v>10642</v>
      </c>
      <c r="H2945">
        <v>45800.020694525461</v>
      </c>
      <c r="I2945" t="s">
        <v>10643</v>
      </c>
      <c r="J2945">
        <v>70</v>
      </c>
      <c r="K2945" t="s">
        <v>17</v>
      </c>
      <c r="L2945" s="2" t="s">
        <v>18</v>
      </c>
      <c r="M2945" s="3">
        <v>69</v>
      </c>
      <c r="N2945">
        <v>1</v>
      </c>
      <c r="O2945">
        <v>6.9000000000000006E-2</v>
      </c>
      <c r="P2945" s="2" t="s">
        <v>2350</v>
      </c>
      <c r="Q2945" t="s">
        <v>8988</v>
      </c>
      <c r="R2945" t="s">
        <v>1044</v>
      </c>
      <c r="S2945" t="s">
        <v>1387</v>
      </c>
      <c r="T2945" t="s">
        <v>1601</v>
      </c>
      <c r="U2945">
        <v>29.868198391202888</v>
      </c>
      <c r="V2945" t="s">
        <v>1047</v>
      </c>
      <c r="W2945" t="s">
        <v>1047</v>
      </c>
    </row>
    <row r="2946" spans="1:23" x14ac:dyDescent="0.3">
      <c r="A2946" t="s">
        <v>1036</v>
      </c>
      <c r="B2946" t="s">
        <v>873</v>
      </c>
      <c r="C2946" t="s">
        <v>873</v>
      </c>
      <c r="D2946">
        <v>60294</v>
      </c>
      <c r="E2946" t="s">
        <v>10644</v>
      </c>
      <c r="F2946" t="s">
        <v>10645</v>
      </c>
      <c r="G2946" s="1" t="s">
        <v>7841</v>
      </c>
      <c r="H2946">
        <v>45800.02007903935</v>
      </c>
      <c r="I2946" t="s">
        <v>10646</v>
      </c>
      <c r="J2946">
        <v>80</v>
      </c>
      <c r="K2946" t="s">
        <v>17</v>
      </c>
      <c r="L2946" s="2" t="s">
        <v>18</v>
      </c>
      <c r="M2946" s="3">
        <v>113.8</v>
      </c>
      <c r="N2946">
        <v>1</v>
      </c>
      <c r="O2946">
        <v>0.1138</v>
      </c>
      <c r="P2946" s="2" t="s">
        <v>5770</v>
      </c>
      <c r="Q2946" t="s">
        <v>8988</v>
      </c>
      <c r="R2946" t="s">
        <v>1044</v>
      </c>
      <c r="S2946" t="s">
        <v>1387</v>
      </c>
      <c r="T2946" t="s">
        <v>2250</v>
      </c>
      <c r="U2946">
        <v>33.33348427083547</v>
      </c>
      <c r="V2946" t="s">
        <v>1047</v>
      </c>
      <c r="W2946" t="s">
        <v>1047</v>
      </c>
    </row>
    <row r="2947" spans="1:23" x14ac:dyDescent="0.3">
      <c r="A2947" t="s">
        <v>1036</v>
      </c>
      <c r="B2947" t="s">
        <v>873</v>
      </c>
      <c r="C2947" t="s">
        <v>873</v>
      </c>
      <c r="D2947">
        <v>60833</v>
      </c>
      <c r="E2947" t="s">
        <v>10647</v>
      </c>
      <c r="F2947" t="s">
        <v>7559</v>
      </c>
      <c r="G2947" s="1" t="s">
        <v>8397</v>
      </c>
      <c r="H2947">
        <v>45800.019764305558</v>
      </c>
      <c r="I2947" t="s">
        <v>10648</v>
      </c>
      <c r="J2947">
        <v>80</v>
      </c>
      <c r="K2947" t="s">
        <v>17</v>
      </c>
      <c r="L2947" s="2" t="s">
        <v>18</v>
      </c>
      <c r="M2947" s="3">
        <v>113.8</v>
      </c>
      <c r="N2947">
        <v>1</v>
      </c>
      <c r="O2947">
        <v>0.1138</v>
      </c>
      <c r="P2947" s="2" t="s">
        <v>5770</v>
      </c>
      <c r="Q2947" t="s">
        <v>8988</v>
      </c>
      <c r="R2947" t="s">
        <v>1044</v>
      </c>
      <c r="S2947" t="s">
        <v>1387</v>
      </c>
      <c r="T2947" t="s">
        <v>1481</v>
      </c>
      <c r="U2947">
        <v>19.89074901620188</v>
      </c>
      <c r="V2947" t="s">
        <v>1047</v>
      </c>
      <c r="W2947" t="s">
        <v>1047</v>
      </c>
    </row>
    <row r="2948" spans="1:23" x14ac:dyDescent="0.3">
      <c r="A2948" t="s">
        <v>1036</v>
      </c>
      <c r="B2948" t="s">
        <v>873</v>
      </c>
      <c r="C2948" t="s">
        <v>873</v>
      </c>
      <c r="D2948">
        <v>60621</v>
      </c>
      <c r="E2948" t="s">
        <v>10649</v>
      </c>
      <c r="F2948" t="s">
        <v>7364</v>
      </c>
      <c r="G2948" s="1" t="s">
        <v>3038</v>
      </c>
      <c r="H2948">
        <v>45800.019398391203</v>
      </c>
      <c r="I2948" t="s">
        <v>10650</v>
      </c>
      <c r="J2948">
        <v>80</v>
      </c>
      <c r="K2948" t="s">
        <v>17</v>
      </c>
      <c r="L2948" s="2" t="s">
        <v>18</v>
      </c>
      <c r="M2948" s="3">
        <v>113.8</v>
      </c>
      <c r="N2948">
        <v>1</v>
      </c>
      <c r="O2948">
        <v>0.1138</v>
      </c>
      <c r="P2948" s="2" t="s">
        <v>5770</v>
      </c>
      <c r="Q2948" t="s">
        <v>8988</v>
      </c>
      <c r="R2948" t="s">
        <v>1044</v>
      </c>
      <c r="S2948" t="s">
        <v>1387</v>
      </c>
      <c r="T2948" t="s">
        <v>1486</v>
      </c>
      <c r="U2948">
        <v>20.113291689813199</v>
      </c>
      <c r="V2948" t="s">
        <v>1047</v>
      </c>
      <c r="W2948" t="s">
        <v>1047</v>
      </c>
    </row>
    <row r="2949" spans="1:23" x14ac:dyDescent="0.3">
      <c r="A2949" t="s">
        <v>1036</v>
      </c>
      <c r="B2949" t="s">
        <v>636</v>
      </c>
      <c r="C2949" t="s">
        <v>636</v>
      </c>
      <c r="D2949">
        <v>58550</v>
      </c>
      <c r="E2949" t="s">
        <v>10651</v>
      </c>
      <c r="F2949" t="s">
        <v>4857</v>
      </c>
      <c r="G2949" s="1" t="s">
        <v>10652</v>
      </c>
      <c r="H2949">
        <v>45800.017294027777</v>
      </c>
      <c r="I2949" t="s">
        <v>10653</v>
      </c>
      <c r="J2949">
        <v>80</v>
      </c>
      <c r="K2949" t="s">
        <v>17</v>
      </c>
      <c r="L2949" s="2" t="s">
        <v>18</v>
      </c>
      <c r="M2949" s="3">
        <v>63.3</v>
      </c>
      <c r="N2949">
        <v>1</v>
      </c>
      <c r="O2949">
        <v>6.3299999999999995E-2</v>
      </c>
      <c r="P2949" s="2" t="s">
        <v>1047</v>
      </c>
      <c r="Q2949" t="s">
        <v>8988</v>
      </c>
      <c r="R2949" t="s">
        <v>1044</v>
      </c>
      <c r="S2949" t="s">
        <v>1387</v>
      </c>
      <c r="T2949" t="s">
        <v>2551</v>
      </c>
      <c r="U2949">
        <v>26.320686736115022</v>
      </c>
      <c r="V2949" t="s">
        <v>1047</v>
      </c>
      <c r="W2949" t="s">
        <v>1047</v>
      </c>
    </row>
    <row r="2950" spans="1:23" x14ac:dyDescent="0.3">
      <c r="A2950" t="s">
        <v>1036</v>
      </c>
      <c r="B2950" t="s">
        <v>636</v>
      </c>
      <c r="C2950" t="s">
        <v>636</v>
      </c>
      <c r="D2950">
        <v>58617</v>
      </c>
      <c r="E2950" t="s">
        <v>10654</v>
      </c>
      <c r="F2950" t="s">
        <v>6995</v>
      </c>
      <c r="G2950" s="1" t="s">
        <v>10655</v>
      </c>
      <c r="H2950">
        <v>45800.016995162026</v>
      </c>
      <c r="I2950" t="s">
        <v>10656</v>
      </c>
      <c r="J2950">
        <v>80</v>
      </c>
      <c r="K2950" t="s">
        <v>17</v>
      </c>
      <c r="L2950" s="2" t="s">
        <v>18</v>
      </c>
      <c r="M2950" s="3">
        <v>63.3</v>
      </c>
      <c r="N2950">
        <v>1</v>
      </c>
      <c r="O2950">
        <v>6.3299999999999995E-2</v>
      </c>
      <c r="P2950" s="2" t="s">
        <v>1047</v>
      </c>
      <c r="Q2950" t="s">
        <v>8988</v>
      </c>
      <c r="R2950" t="s">
        <v>1044</v>
      </c>
      <c r="S2950" t="s">
        <v>1387</v>
      </c>
      <c r="T2950" t="s">
        <v>1344</v>
      </c>
      <c r="U2950">
        <v>24.83118425925932</v>
      </c>
      <c r="V2950" t="s">
        <v>1047</v>
      </c>
      <c r="W2950" t="s">
        <v>1047</v>
      </c>
    </row>
    <row r="2951" spans="1:23" x14ac:dyDescent="0.3">
      <c r="A2951" t="s">
        <v>1036</v>
      </c>
      <c r="B2951" t="s">
        <v>1011</v>
      </c>
      <c r="C2951" t="s">
        <v>1011</v>
      </c>
      <c r="D2951">
        <v>59112</v>
      </c>
      <c r="E2951" t="s">
        <v>10657</v>
      </c>
      <c r="F2951" t="s">
        <v>4857</v>
      </c>
      <c r="G2951" s="1" t="s">
        <v>10658</v>
      </c>
      <c r="H2951">
        <v>45800.01650273148</v>
      </c>
      <c r="I2951" t="s">
        <v>10659</v>
      </c>
      <c r="J2951">
        <v>80</v>
      </c>
      <c r="K2951" t="s">
        <v>17</v>
      </c>
      <c r="L2951" s="2" t="s">
        <v>18</v>
      </c>
      <c r="M2951" s="3">
        <v>69</v>
      </c>
      <c r="N2951">
        <v>1</v>
      </c>
      <c r="O2951">
        <v>6.9000000000000006E-2</v>
      </c>
      <c r="P2951" s="2" t="s">
        <v>1047</v>
      </c>
      <c r="Q2951" t="s">
        <v>8988</v>
      </c>
      <c r="R2951" t="s">
        <v>1044</v>
      </c>
      <c r="S2951" t="s">
        <v>1387</v>
      </c>
      <c r="T2951" t="s">
        <v>2551</v>
      </c>
      <c r="U2951">
        <v>26.229650752313319</v>
      </c>
      <c r="V2951" t="s">
        <v>1047</v>
      </c>
      <c r="W2951" t="s">
        <v>1047</v>
      </c>
    </row>
    <row r="2952" spans="1:23" x14ac:dyDescent="0.3">
      <c r="A2952" t="s">
        <v>1036</v>
      </c>
      <c r="B2952" t="s">
        <v>1010</v>
      </c>
      <c r="C2952" t="s">
        <v>1010</v>
      </c>
      <c r="D2952">
        <v>60336</v>
      </c>
      <c r="E2952" t="s">
        <v>10660</v>
      </c>
      <c r="F2952" t="s">
        <v>3025</v>
      </c>
      <c r="G2952" s="1" t="s">
        <v>4291</v>
      </c>
      <c r="H2952">
        <v>45800.016112916674</v>
      </c>
      <c r="I2952" t="s">
        <v>10661</v>
      </c>
      <c r="J2952">
        <v>80</v>
      </c>
      <c r="K2952" t="s">
        <v>17</v>
      </c>
      <c r="L2952" s="2" t="s">
        <v>18</v>
      </c>
      <c r="M2952" s="3">
        <v>58.13</v>
      </c>
      <c r="N2952">
        <v>1</v>
      </c>
      <c r="O2952">
        <v>5.8130000000000001E-2</v>
      </c>
      <c r="P2952" s="2" t="s">
        <v>1047</v>
      </c>
      <c r="Q2952" t="s">
        <v>8988</v>
      </c>
      <c r="R2952" t="s">
        <v>1044</v>
      </c>
      <c r="S2952" t="s">
        <v>1387</v>
      </c>
      <c r="T2952" t="s">
        <v>1344</v>
      </c>
      <c r="U2952">
        <v>24.26806298611336</v>
      </c>
      <c r="V2952" t="s">
        <v>1047</v>
      </c>
      <c r="W2952" t="s">
        <v>1047</v>
      </c>
    </row>
    <row r="2953" spans="1:23" x14ac:dyDescent="0.3">
      <c r="A2953" t="s">
        <v>1036</v>
      </c>
      <c r="B2953" t="s">
        <v>610</v>
      </c>
      <c r="C2953" t="s">
        <v>610</v>
      </c>
      <c r="D2953">
        <v>59407</v>
      </c>
      <c r="E2953" t="s">
        <v>10662</v>
      </c>
      <c r="F2953" t="s">
        <v>9293</v>
      </c>
      <c r="G2953" s="1" t="s">
        <v>10663</v>
      </c>
      <c r="H2953">
        <v>45800.014858993047</v>
      </c>
      <c r="I2953" t="s">
        <v>10664</v>
      </c>
      <c r="J2953">
        <v>80</v>
      </c>
      <c r="K2953" t="s">
        <v>17</v>
      </c>
      <c r="L2953" s="2" t="s">
        <v>18</v>
      </c>
      <c r="M2953" s="3">
        <v>170</v>
      </c>
      <c r="N2953">
        <v>1</v>
      </c>
      <c r="O2953">
        <v>0.17</v>
      </c>
      <c r="P2953" s="2" t="s">
        <v>1473</v>
      </c>
      <c r="Q2953" t="s">
        <v>8988</v>
      </c>
      <c r="R2953" t="s">
        <v>1044</v>
      </c>
      <c r="S2953" t="s">
        <v>1387</v>
      </c>
      <c r="T2953" t="s">
        <v>1344</v>
      </c>
      <c r="U2953">
        <v>24.44528535879363</v>
      </c>
      <c r="V2953" t="s">
        <v>1047</v>
      </c>
      <c r="W2953" t="s">
        <v>1047</v>
      </c>
    </row>
    <row r="2954" spans="1:23" x14ac:dyDescent="0.3">
      <c r="A2954" t="s">
        <v>1036</v>
      </c>
      <c r="B2954" t="s">
        <v>442</v>
      </c>
      <c r="C2954" t="s">
        <v>442</v>
      </c>
      <c r="D2954">
        <v>58736</v>
      </c>
      <c r="E2954" t="s">
        <v>10665</v>
      </c>
      <c r="F2954" t="s">
        <v>5800</v>
      </c>
      <c r="G2954" s="1" t="s">
        <v>10218</v>
      </c>
      <c r="H2954">
        <v>45800.008460416662</v>
      </c>
      <c r="I2954" t="s">
        <v>10666</v>
      </c>
      <c r="J2954">
        <v>80</v>
      </c>
      <c r="K2954" t="s">
        <v>17</v>
      </c>
      <c r="L2954" s="2" t="s">
        <v>18</v>
      </c>
      <c r="M2954" s="3">
        <v>50.8</v>
      </c>
      <c r="N2954">
        <v>1</v>
      </c>
      <c r="O2954">
        <v>5.0799999999999998E-2</v>
      </c>
      <c r="P2954" s="2" t="s">
        <v>1047</v>
      </c>
      <c r="Q2954" t="s">
        <v>8988</v>
      </c>
      <c r="R2954" t="s">
        <v>1044</v>
      </c>
      <c r="S2954" t="s">
        <v>1387</v>
      </c>
      <c r="T2954" t="s">
        <v>1523</v>
      </c>
      <c r="U2954">
        <v>31.99030204860901</v>
      </c>
      <c r="V2954" t="s">
        <v>1047</v>
      </c>
      <c r="W2954" t="s">
        <v>1047</v>
      </c>
    </row>
    <row r="2955" spans="1:23" x14ac:dyDescent="0.3">
      <c r="A2955" t="s">
        <v>1036</v>
      </c>
      <c r="B2955" t="s">
        <v>390</v>
      </c>
      <c r="C2955" t="s">
        <v>390</v>
      </c>
      <c r="D2955">
        <v>57987</v>
      </c>
      <c r="E2955" t="s">
        <v>10667</v>
      </c>
      <c r="F2955" t="s">
        <v>6141</v>
      </c>
      <c r="G2955" s="1" t="s">
        <v>10668</v>
      </c>
      <c r="H2955">
        <v>45800.006849074067</v>
      </c>
      <c r="I2955" t="s">
        <v>10669</v>
      </c>
      <c r="J2955">
        <v>80</v>
      </c>
      <c r="K2955" t="s">
        <v>17</v>
      </c>
      <c r="L2955" s="2" t="s">
        <v>18</v>
      </c>
      <c r="M2955" s="3">
        <v>37.5</v>
      </c>
      <c r="N2955">
        <v>1</v>
      </c>
      <c r="O2955">
        <v>3.7499999999999999E-2</v>
      </c>
      <c r="P2955" s="2" t="s">
        <v>4112</v>
      </c>
      <c r="Q2955" t="s">
        <v>8988</v>
      </c>
      <c r="R2955" t="s">
        <v>1044</v>
      </c>
      <c r="S2955" t="s">
        <v>1387</v>
      </c>
      <c r="T2955" t="s">
        <v>1475</v>
      </c>
      <c r="U2955">
        <v>22.768849166663131</v>
      </c>
      <c r="V2955" t="s">
        <v>1047</v>
      </c>
      <c r="W2955" t="s">
        <v>1047</v>
      </c>
    </row>
    <row r="2956" spans="1:23" x14ac:dyDescent="0.3">
      <c r="A2956" t="s">
        <v>1036</v>
      </c>
      <c r="B2956" t="s">
        <v>390</v>
      </c>
      <c r="C2956" t="s">
        <v>390</v>
      </c>
      <c r="D2956">
        <v>57987</v>
      </c>
      <c r="E2956" t="s">
        <v>10670</v>
      </c>
      <c r="F2956" t="s">
        <v>4413</v>
      </c>
      <c r="G2956" s="1" t="s">
        <v>10671</v>
      </c>
      <c r="H2956">
        <v>45800.006295567131</v>
      </c>
      <c r="I2956" t="s">
        <v>10672</v>
      </c>
      <c r="J2956">
        <v>80</v>
      </c>
      <c r="K2956" t="s">
        <v>17</v>
      </c>
      <c r="L2956" s="2" t="s">
        <v>18</v>
      </c>
      <c r="M2956" s="3">
        <v>37.5</v>
      </c>
      <c r="N2956">
        <v>1</v>
      </c>
      <c r="O2956">
        <v>3.7499999999999999E-2</v>
      </c>
      <c r="P2956" s="2" t="s">
        <v>4112</v>
      </c>
      <c r="Q2956" t="s">
        <v>8988</v>
      </c>
      <c r="R2956" t="s">
        <v>1044</v>
      </c>
      <c r="S2956" t="s">
        <v>1387</v>
      </c>
      <c r="T2956" t="s">
        <v>1475</v>
      </c>
      <c r="U2956">
        <v>22.880719398148361</v>
      </c>
      <c r="V2956" t="s">
        <v>1047</v>
      </c>
      <c r="W2956" t="s">
        <v>1047</v>
      </c>
    </row>
    <row r="2957" spans="1:23" x14ac:dyDescent="0.3">
      <c r="A2957" t="s">
        <v>1036</v>
      </c>
      <c r="B2957" t="s">
        <v>366</v>
      </c>
      <c r="C2957" t="s">
        <v>366</v>
      </c>
      <c r="D2957">
        <v>59879</v>
      </c>
      <c r="E2957" t="s">
        <v>10673</v>
      </c>
      <c r="F2957" t="s">
        <v>5787</v>
      </c>
      <c r="G2957" s="1" t="s">
        <v>10674</v>
      </c>
      <c r="H2957">
        <v>45800.005913761583</v>
      </c>
      <c r="I2957" t="s">
        <v>10675</v>
      </c>
      <c r="J2957">
        <v>80</v>
      </c>
      <c r="K2957" t="s">
        <v>17</v>
      </c>
      <c r="L2957" s="2" t="s">
        <v>18</v>
      </c>
      <c r="M2957" s="3">
        <v>43.1</v>
      </c>
      <c r="N2957">
        <v>1</v>
      </c>
      <c r="O2957">
        <v>4.3099999999999999E-2</v>
      </c>
      <c r="P2957" s="2" t="s">
        <v>1446</v>
      </c>
      <c r="Q2957" t="s">
        <v>8988</v>
      </c>
      <c r="R2957" t="s">
        <v>1044</v>
      </c>
      <c r="S2957" t="s">
        <v>1387</v>
      </c>
      <c r="T2957" t="s">
        <v>1355</v>
      </c>
      <c r="U2957">
        <v>23.587329340276479</v>
      </c>
      <c r="V2957" t="s">
        <v>1047</v>
      </c>
      <c r="W2957" t="s">
        <v>1047</v>
      </c>
    </row>
    <row r="2958" spans="1:23" x14ac:dyDescent="0.3">
      <c r="A2958" t="s">
        <v>1036</v>
      </c>
      <c r="B2958" t="s">
        <v>345</v>
      </c>
      <c r="C2958" t="s">
        <v>345</v>
      </c>
      <c r="D2958">
        <v>60524</v>
      </c>
      <c r="E2958" t="s">
        <v>10676</v>
      </c>
      <c r="F2958" t="s">
        <v>4440</v>
      </c>
      <c r="G2958" s="1" t="s">
        <v>2648</v>
      </c>
      <c r="H2958">
        <v>45800.005450034718</v>
      </c>
      <c r="I2958" t="s">
        <v>10677</v>
      </c>
      <c r="J2958">
        <v>80</v>
      </c>
      <c r="K2958" t="s">
        <v>17</v>
      </c>
      <c r="L2958" s="2" t="s">
        <v>18</v>
      </c>
      <c r="M2958" s="3">
        <v>16.8</v>
      </c>
      <c r="N2958">
        <v>1</v>
      </c>
      <c r="O2958">
        <v>1.6799999999999999E-2</v>
      </c>
      <c r="P2958" s="2" t="s">
        <v>1246</v>
      </c>
      <c r="Q2958" t="s">
        <v>8988</v>
      </c>
      <c r="R2958" t="s">
        <v>1044</v>
      </c>
      <c r="S2958" t="s">
        <v>1387</v>
      </c>
      <c r="T2958" t="s">
        <v>2551</v>
      </c>
      <c r="U2958">
        <v>26.273959490739799</v>
      </c>
      <c r="V2958" t="s">
        <v>1047</v>
      </c>
      <c r="W2958" t="s">
        <v>1047</v>
      </c>
    </row>
    <row r="2959" spans="1:23" x14ac:dyDescent="0.3">
      <c r="A2959" t="s">
        <v>1036</v>
      </c>
      <c r="B2959" t="s">
        <v>345</v>
      </c>
      <c r="C2959" t="s">
        <v>345</v>
      </c>
      <c r="D2959">
        <v>59868</v>
      </c>
      <c r="E2959" t="s">
        <v>10678</v>
      </c>
      <c r="F2959" t="s">
        <v>3037</v>
      </c>
      <c r="G2959" s="1" t="s">
        <v>2364</v>
      </c>
      <c r="H2959">
        <v>45800.002585636583</v>
      </c>
      <c r="I2959" t="s">
        <v>10679</v>
      </c>
      <c r="J2959">
        <v>80</v>
      </c>
      <c r="K2959" t="s">
        <v>17</v>
      </c>
      <c r="L2959" s="2" t="s">
        <v>18</v>
      </c>
      <c r="M2959" s="3">
        <v>16.8</v>
      </c>
      <c r="N2959">
        <v>1</v>
      </c>
      <c r="O2959">
        <v>1.6799999999999999E-2</v>
      </c>
      <c r="P2959" s="2" t="s">
        <v>1246</v>
      </c>
      <c r="Q2959" t="s">
        <v>8988</v>
      </c>
      <c r="R2959" t="s">
        <v>1044</v>
      </c>
      <c r="S2959" t="s">
        <v>1387</v>
      </c>
      <c r="T2959" t="s">
        <v>1344</v>
      </c>
      <c r="U2959">
        <v>24.585442534720642</v>
      </c>
      <c r="V2959" t="s">
        <v>1047</v>
      </c>
      <c r="W2959" t="s">
        <v>1047</v>
      </c>
    </row>
    <row r="2960" spans="1:23" x14ac:dyDescent="0.3">
      <c r="A2960" t="s">
        <v>1036</v>
      </c>
      <c r="B2960" t="s">
        <v>141</v>
      </c>
      <c r="C2960" t="s">
        <v>141</v>
      </c>
      <c r="D2960">
        <v>59324</v>
      </c>
      <c r="E2960" t="s">
        <v>10680</v>
      </c>
      <c r="F2960" t="s">
        <v>2230</v>
      </c>
      <c r="G2960" s="1" t="s">
        <v>10681</v>
      </c>
      <c r="H2960">
        <v>45800.002145393519</v>
      </c>
      <c r="I2960" t="s">
        <v>10682</v>
      </c>
      <c r="J2960">
        <v>80</v>
      </c>
      <c r="K2960" t="s">
        <v>17</v>
      </c>
      <c r="L2960" s="2" t="s">
        <v>18</v>
      </c>
      <c r="M2960" s="3">
        <v>83.1</v>
      </c>
      <c r="N2960">
        <v>1</v>
      </c>
      <c r="O2960">
        <v>8.3099999999999993E-2</v>
      </c>
      <c r="P2960" s="2" t="s">
        <v>2619</v>
      </c>
      <c r="Q2960" t="s">
        <v>8988</v>
      </c>
      <c r="R2960" t="s">
        <v>1044</v>
      </c>
      <c r="S2960" t="s">
        <v>1387</v>
      </c>
      <c r="T2960" t="s">
        <v>2228</v>
      </c>
      <c r="U2960">
        <v>25.275673495372761</v>
      </c>
      <c r="V2960" t="s">
        <v>1047</v>
      </c>
      <c r="W2960" t="s">
        <v>1047</v>
      </c>
    </row>
    <row r="2961" spans="1:23" x14ac:dyDescent="0.3">
      <c r="A2961" t="s">
        <v>1036</v>
      </c>
      <c r="B2961" t="s">
        <v>873</v>
      </c>
      <c r="C2961" t="s">
        <v>873</v>
      </c>
      <c r="D2961">
        <v>60294</v>
      </c>
      <c r="E2961" t="s">
        <v>10683</v>
      </c>
      <c r="F2961" t="s">
        <v>2709</v>
      </c>
      <c r="G2961" s="1" t="s">
        <v>2270</v>
      </c>
      <c r="H2961">
        <v>45799.899681192132</v>
      </c>
      <c r="I2961" t="s">
        <v>10684</v>
      </c>
      <c r="J2961">
        <v>80</v>
      </c>
      <c r="K2961" t="s">
        <v>17</v>
      </c>
      <c r="L2961" s="2" t="s">
        <v>18</v>
      </c>
      <c r="M2961" s="3">
        <v>113.8</v>
      </c>
      <c r="N2961">
        <v>1</v>
      </c>
      <c r="O2961">
        <v>0.1138</v>
      </c>
      <c r="P2961" s="2" t="s">
        <v>5770</v>
      </c>
      <c r="Q2961" t="s">
        <v>8206</v>
      </c>
      <c r="R2961" t="s">
        <v>1044</v>
      </c>
      <c r="S2961" t="s">
        <v>2185</v>
      </c>
      <c r="T2961" t="s">
        <v>1481</v>
      </c>
      <c r="U2961">
        <v>19.79123461805284</v>
      </c>
      <c r="V2961" t="s">
        <v>1047</v>
      </c>
      <c r="W2961" t="s">
        <v>1047</v>
      </c>
    </row>
    <row r="2962" spans="1:23" x14ac:dyDescent="0.3">
      <c r="A2962" t="s">
        <v>1036</v>
      </c>
      <c r="B2962" t="s">
        <v>1008</v>
      </c>
      <c r="C2962" t="s">
        <v>1008</v>
      </c>
      <c r="D2962">
        <v>57537</v>
      </c>
      <c r="E2962" t="s">
        <v>10685</v>
      </c>
      <c r="F2962" t="s">
        <v>7767</v>
      </c>
      <c r="G2962" s="1" t="s">
        <v>1233</v>
      </c>
      <c r="H2962">
        <v>45799.727980081021</v>
      </c>
      <c r="I2962" t="s">
        <v>10686</v>
      </c>
      <c r="J2962">
        <v>80</v>
      </c>
      <c r="K2962" t="s">
        <v>17</v>
      </c>
      <c r="L2962" s="2" t="s">
        <v>18</v>
      </c>
      <c r="M2962" s="3">
        <v>58</v>
      </c>
      <c r="N2962">
        <v>1</v>
      </c>
      <c r="O2962">
        <v>5.8000000000000003E-2</v>
      </c>
      <c r="P2962" s="2" t="s">
        <v>1647</v>
      </c>
      <c r="Q2962" t="s">
        <v>8496</v>
      </c>
      <c r="R2962" t="s">
        <v>1044</v>
      </c>
      <c r="S2962" t="s">
        <v>2185</v>
      </c>
      <c r="T2962" t="s">
        <v>1546</v>
      </c>
      <c r="U2962">
        <v>18.294642349537749</v>
      </c>
      <c r="V2962" t="s">
        <v>1047</v>
      </c>
      <c r="W2962" t="s">
        <v>1047</v>
      </c>
    </row>
    <row r="2963" spans="1:23" x14ac:dyDescent="0.3">
      <c r="A2963" t="s">
        <v>1036</v>
      </c>
      <c r="B2963" t="s">
        <v>253</v>
      </c>
      <c r="C2963" t="s">
        <v>253</v>
      </c>
      <c r="D2963">
        <v>50699</v>
      </c>
      <c r="E2963" t="s">
        <v>10687</v>
      </c>
      <c r="F2963" t="s">
        <v>10688</v>
      </c>
      <c r="G2963" s="1" t="s">
        <v>10689</v>
      </c>
      <c r="H2963">
        <v>45799.674889421287</v>
      </c>
      <c r="I2963" t="s">
        <v>10690</v>
      </c>
      <c r="J2963">
        <v>70</v>
      </c>
      <c r="K2963" t="s">
        <v>17</v>
      </c>
      <c r="L2963" s="2" t="s">
        <v>18</v>
      </c>
      <c r="M2963" s="3">
        <v>211</v>
      </c>
      <c r="N2963">
        <v>1</v>
      </c>
      <c r="O2963">
        <v>0.21099999999999999</v>
      </c>
      <c r="P2963" s="2" t="s">
        <v>1647</v>
      </c>
      <c r="Q2963" t="s">
        <v>8988</v>
      </c>
      <c r="R2963" t="s">
        <v>1044</v>
      </c>
      <c r="S2963" t="s">
        <v>2185</v>
      </c>
      <c r="T2963" t="s">
        <v>1355</v>
      </c>
      <c r="U2963">
        <v>23.272479884260971</v>
      </c>
      <c r="V2963" t="s">
        <v>1047</v>
      </c>
      <c r="W2963" t="s">
        <v>1047</v>
      </c>
    </row>
    <row r="2964" spans="1:23" x14ac:dyDescent="0.3">
      <c r="A2964" t="s">
        <v>1036</v>
      </c>
      <c r="B2964" t="s">
        <v>101</v>
      </c>
      <c r="C2964" t="s">
        <v>101</v>
      </c>
      <c r="D2964">
        <v>58916</v>
      </c>
      <c r="E2964" t="s">
        <v>10691</v>
      </c>
      <c r="F2964" t="s">
        <v>2212</v>
      </c>
      <c r="G2964" s="1" t="s">
        <v>10692</v>
      </c>
      <c r="H2964">
        <v>45799.674477511573</v>
      </c>
      <c r="I2964" t="s">
        <v>10693</v>
      </c>
      <c r="J2964">
        <v>80</v>
      </c>
      <c r="K2964" t="s">
        <v>17</v>
      </c>
      <c r="L2964" s="2" t="s">
        <v>18</v>
      </c>
      <c r="M2964" s="3">
        <v>294.7</v>
      </c>
      <c r="N2964">
        <v>1</v>
      </c>
      <c r="O2964">
        <v>0.29470000000000002</v>
      </c>
      <c r="P2964" s="2" t="s">
        <v>2116</v>
      </c>
      <c r="Q2964" t="s">
        <v>8988</v>
      </c>
      <c r="R2964" t="s">
        <v>1044</v>
      </c>
      <c r="S2964" t="s">
        <v>2185</v>
      </c>
      <c r="T2964" t="s">
        <v>1475</v>
      </c>
      <c r="U2964">
        <v>22.839870972224158</v>
      </c>
      <c r="V2964" t="s">
        <v>1047</v>
      </c>
      <c r="W2964" t="s">
        <v>1047</v>
      </c>
    </row>
    <row r="2965" spans="1:23" x14ac:dyDescent="0.3">
      <c r="A2965" t="s">
        <v>1036</v>
      </c>
      <c r="B2965" t="s">
        <v>141</v>
      </c>
      <c r="C2965" t="s">
        <v>141</v>
      </c>
      <c r="D2965">
        <v>59324</v>
      </c>
      <c r="E2965" t="s">
        <v>10694</v>
      </c>
      <c r="F2965" t="s">
        <v>6811</v>
      </c>
      <c r="G2965" s="1" t="s">
        <v>10695</v>
      </c>
      <c r="H2965">
        <v>45799.669102546293</v>
      </c>
      <c r="I2965" t="s">
        <v>10696</v>
      </c>
      <c r="J2965">
        <v>80</v>
      </c>
      <c r="K2965" t="s">
        <v>17</v>
      </c>
      <c r="L2965" s="2" t="s">
        <v>18</v>
      </c>
      <c r="M2965" s="3">
        <v>83.1</v>
      </c>
      <c r="N2965">
        <v>1</v>
      </c>
      <c r="O2965">
        <v>8.3099999999999993E-2</v>
      </c>
      <c r="P2965" s="2" t="s">
        <v>2619</v>
      </c>
      <c r="Q2965" t="s">
        <v>8988</v>
      </c>
      <c r="R2965" t="s">
        <v>1044</v>
      </c>
      <c r="S2965" t="s">
        <v>2185</v>
      </c>
      <c r="T2965" t="s">
        <v>1344</v>
      </c>
      <c r="U2965">
        <v>24.395209259258991</v>
      </c>
      <c r="V2965" t="s">
        <v>1047</v>
      </c>
      <c r="W2965" t="s">
        <v>1047</v>
      </c>
    </row>
    <row r="2966" spans="1:23" x14ac:dyDescent="0.3">
      <c r="A2966" t="s">
        <v>1036</v>
      </c>
      <c r="B2966" t="s">
        <v>141</v>
      </c>
      <c r="C2966" t="s">
        <v>141</v>
      </c>
      <c r="D2966">
        <v>59324</v>
      </c>
      <c r="E2966" t="s">
        <v>10697</v>
      </c>
      <c r="F2966" t="s">
        <v>4837</v>
      </c>
      <c r="G2966" s="1" t="s">
        <v>10698</v>
      </c>
      <c r="H2966">
        <v>45799.667698379628</v>
      </c>
      <c r="I2966" t="s">
        <v>10699</v>
      </c>
      <c r="J2966">
        <v>80</v>
      </c>
      <c r="K2966" t="s">
        <v>17</v>
      </c>
      <c r="L2966" s="2" t="s">
        <v>18</v>
      </c>
      <c r="M2966" s="3">
        <v>83.1</v>
      </c>
      <c r="N2966">
        <v>1</v>
      </c>
      <c r="O2966">
        <v>8.3099999999999993E-2</v>
      </c>
      <c r="P2966" s="2" t="s">
        <v>2619</v>
      </c>
      <c r="Q2966" t="s">
        <v>8988</v>
      </c>
      <c r="R2966" t="s">
        <v>1044</v>
      </c>
      <c r="S2966" t="s">
        <v>2185</v>
      </c>
      <c r="T2966" t="s">
        <v>2228</v>
      </c>
      <c r="U2966">
        <v>25.085658969910579</v>
      </c>
      <c r="V2966" t="s">
        <v>1047</v>
      </c>
      <c r="W2966" t="s">
        <v>1047</v>
      </c>
    </row>
    <row r="2967" spans="1:23" x14ac:dyDescent="0.3">
      <c r="A2967" t="s">
        <v>1036</v>
      </c>
      <c r="B2967" t="s">
        <v>651</v>
      </c>
      <c r="C2967" t="s">
        <v>651</v>
      </c>
      <c r="D2967">
        <v>60191</v>
      </c>
      <c r="E2967" t="s">
        <v>10700</v>
      </c>
      <c r="F2967" t="s">
        <v>10701</v>
      </c>
      <c r="G2967" s="1" t="s">
        <v>5262</v>
      </c>
      <c r="H2967">
        <v>45799.578704247688</v>
      </c>
      <c r="I2967" t="s">
        <v>10702</v>
      </c>
      <c r="J2967">
        <v>80</v>
      </c>
      <c r="K2967" t="s">
        <v>17</v>
      </c>
      <c r="L2967" s="2" t="s">
        <v>18</v>
      </c>
      <c r="M2967" s="3">
        <v>146</v>
      </c>
      <c r="N2967">
        <v>1</v>
      </c>
      <c r="O2967">
        <v>0.14599999999999999</v>
      </c>
      <c r="P2967" s="2" t="s">
        <v>1047</v>
      </c>
      <c r="Q2967" t="s">
        <v>8023</v>
      </c>
      <c r="R2967" t="s">
        <v>1044</v>
      </c>
      <c r="S2967" t="s">
        <v>2185</v>
      </c>
      <c r="T2967" t="s">
        <v>1546</v>
      </c>
      <c r="U2967">
        <v>18.521509652775421</v>
      </c>
      <c r="V2967" t="s">
        <v>1047</v>
      </c>
      <c r="W2967" t="s">
        <v>1047</v>
      </c>
    </row>
    <row r="2968" spans="1:23" x14ac:dyDescent="0.3">
      <c r="A2968" t="s">
        <v>1036</v>
      </c>
      <c r="B2968" t="s">
        <v>522</v>
      </c>
      <c r="C2968" t="s">
        <v>522</v>
      </c>
      <c r="D2968">
        <v>50139</v>
      </c>
      <c r="E2968" t="s">
        <v>10703</v>
      </c>
      <c r="F2968" t="s">
        <v>10701</v>
      </c>
      <c r="G2968" s="1" t="s">
        <v>1558</v>
      </c>
      <c r="H2968">
        <v>45799.454122256953</v>
      </c>
      <c r="I2968" t="s">
        <v>10704</v>
      </c>
      <c r="J2968">
        <v>70</v>
      </c>
      <c r="K2968" t="s">
        <v>17</v>
      </c>
      <c r="L2968" s="2" t="s">
        <v>18</v>
      </c>
      <c r="M2968" s="3">
        <v>70.3</v>
      </c>
      <c r="N2968">
        <v>1</v>
      </c>
      <c r="O2968">
        <v>7.0300000000000001E-2</v>
      </c>
      <c r="P2968" s="2" t="s">
        <v>2178</v>
      </c>
      <c r="Q2968" t="s">
        <v>8023</v>
      </c>
      <c r="R2968" t="s">
        <v>1044</v>
      </c>
      <c r="S2968" t="s">
        <v>2185</v>
      </c>
      <c r="T2968" t="s">
        <v>1546</v>
      </c>
      <c r="U2968">
        <v>18.46183226852008</v>
      </c>
      <c r="V2968" t="s">
        <v>1047</v>
      </c>
      <c r="W2968" t="s">
        <v>1047</v>
      </c>
    </row>
    <row r="2969" spans="1:23" x14ac:dyDescent="0.3">
      <c r="A2969" t="s">
        <v>1036</v>
      </c>
      <c r="B2969" t="s">
        <v>220</v>
      </c>
      <c r="C2969" t="s">
        <v>220</v>
      </c>
      <c r="D2969">
        <v>60870</v>
      </c>
      <c r="E2969" t="s">
        <v>10705</v>
      </c>
      <c r="F2969" t="s">
        <v>10701</v>
      </c>
      <c r="G2969" s="1" t="s">
        <v>10706</v>
      </c>
      <c r="H2969">
        <v>45799.416547210647</v>
      </c>
      <c r="I2969" t="s">
        <v>10707</v>
      </c>
      <c r="J2969">
        <v>80</v>
      </c>
      <c r="K2969" t="s">
        <v>17</v>
      </c>
      <c r="L2969" s="2" t="s">
        <v>18</v>
      </c>
      <c r="M2969" s="3">
        <v>85.3</v>
      </c>
      <c r="N2969">
        <v>1</v>
      </c>
      <c r="O2969">
        <v>8.5300000000000001E-2</v>
      </c>
      <c r="P2969" s="2" t="s">
        <v>2350</v>
      </c>
      <c r="Q2969" t="s">
        <v>8023</v>
      </c>
      <c r="R2969" t="s">
        <v>1044</v>
      </c>
      <c r="S2969" t="s">
        <v>2185</v>
      </c>
      <c r="T2969" t="s">
        <v>1546</v>
      </c>
      <c r="U2969">
        <v>18.81514565972611</v>
      </c>
      <c r="V2969" t="s">
        <v>1047</v>
      </c>
      <c r="W2969" t="s">
        <v>1047</v>
      </c>
    </row>
    <row r="2970" spans="1:23" x14ac:dyDescent="0.3">
      <c r="A2970" t="s">
        <v>1036</v>
      </c>
      <c r="B2970" t="s">
        <v>601</v>
      </c>
      <c r="C2970" t="s">
        <v>601</v>
      </c>
      <c r="D2970">
        <v>51430</v>
      </c>
      <c r="E2970" t="s">
        <v>10708</v>
      </c>
      <c r="F2970" t="s">
        <v>2196</v>
      </c>
      <c r="G2970" s="1" t="s">
        <v>10709</v>
      </c>
      <c r="H2970">
        <v>45799.397274189818</v>
      </c>
      <c r="I2970" t="s">
        <v>10710</v>
      </c>
      <c r="J2970">
        <v>70</v>
      </c>
      <c r="K2970" t="s">
        <v>17</v>
      </c>
      <c r="L2970" s="2" t="s">
        <v>18</v>
      </c>
      <c r="M2970" s="3">
        <v>109.1</v>
      </c>
      <c r="N2970">
        <v>1</v>
      </c>
      <c r="O2970">
        <v>0.1091</v>
      </c>
      <c r="P2970" s="2" t="s">
        <v>1473</v>
      </c>
      <c r="Q2970" t="s">
        <v>8023</v>
      </c>
      <c r="R2970" t="s">
        <v>1044</v>
      </c>
      <c r="S2970" t="s">
        <v>2185</v>
      </c>
      <c r="T2970" t="s">
        <v>1546</v>
      </c>
      <c r="U2970">
        <v>18.271621817126292</v>
      </c>
      <c r="V2970" t="s">
        <v>1047</v>
      </c>
      <c r="W2970" t="s">
        <v>1047</v>
      </c>
    </row>
    <row r="2971" spans="1:23" x14ac:dyDescent="0.3">
      <c r="A2971" t="s">
        <v>1036</v>
      </c>
      <c r="B2971" t="s">
        <v>603</v>
      </c>
      <c r="C2971" t="s">
        <v>603</v>
      </c>
      <c r="D2971">
        <v>51340</v>
      </c>
      <c r="E2971" t="s">
        <v>10711</v>
      </c>
      <c r="F2971" t="s">
        <v>10701</v>
      </c>
      <c r="G2971" s="1" t="s">
        <v>1790</v>
      </c>
      <c r="H2971">
        <v>45799.392270034718</v>
      </c>
      <c r="I2971" t="s">
        <v>10712</v>
      </c>
      <c r="J2971">
        <v>70</v>
      </c>
      <c r="K2971" t="s">
        <v>17</v>
      </c>
      <c r="L2971" s="2" t="s">
        <v>18</v>
      </c>
      <c r="M2971" s="3">
        <v>51.5</v>
      </c>
      <c r="N2971">
        <v>1</v>
      </c>
      <c r="O2971">
        <v>5.1499999999999997E-2</v>
      </c>
      <c r="P2971" s="2" t="s">
        <v>2178</v>
      </c>
      <c r="Q2971" t="s">
        <v>8023</v>
      </c>
      <c r="R2971" t="s">
        <v>1044</v>
      </c>
      <c r="S2971" t="s">
        <v>2185</v>
      </c>
      <c r="T2971" t="s">
        <v>1546</v>
      </c>
      <c r="U2971">
        <v>18.635520567127969</v>
      </c>
      <c r="V2971" t="s">
        <v>1047</v>
      </c>
      <c r="W2971" t="s">
        <v>1047</v>
      </c>
    </row>
    <row r="2972" spans="1:23" x14ac:dyDescent="0.3">
      <c r="A2972" t="s">
        <v>1036</v>
      </c>
      <c r="B2972" t="s">
        <v>603</v>
      </c>
      <c r="C2972" t="s">
        <v>603</v>
      </c>
      <c r="D2972">
        <v>53549</v>
      </c>
      <c r="E2972" t="s">
        <v>10713</v>
      </c>
      <c r="F2972" t="s">
        <v>4421</v>
      </c>
      <c r="G2972" s="1" t="s">
        <v>7871</v>
      </c>
      <c r="H2972">
        <v>45799.390632847222</v>
      </c>
      <c r="I2972" t="s">
        <v>10714</v>
      </c>
      <c r="J2972">
        <v>70</v>
      </c>
      <c r="K2972" t="s">
        <v>17</v>
      </c>
      <c r="L2972" s="2" t="s">
        <v>18</v>
      </c>
      <c r="M2972" s="3">
        <v>51.5</v>
      </c>
      <c r="N2972">
        <v>1</v>
      </c>
      <c r="O2972">
        <v>5.1499999999999997E-2</v>
      </c>
      <c r="P2972" s="2" t="s">
        <v>2178</v>
      </c>
      <c r="Q2972" t="s">
        <v>8023</v>
      </c>
      <c r="R2972" t="s">
        <v>1044</v>
      </c>
      <c r="S2972" t="s">
        <v>2185</v>
      </c>
      <c r="T2972" t="s">
        <v>1546</v>
      </c>
      <c r="U2972">
        <v>18.827165381946539</v>
      </c>
      <c r="V2972" t="s">
        <v>1047</v>
      </c>
      <c r="W2972" t="s">
        <v>1047</v>
      </c>
    </row>
    <row r="2973" spans="1:23" x14ac:dyDescent="0.3">
      <c r="A2973" t="s">
        <v>1036</v>
      </c>
      <c r="B2973" t="s">
        <v>351</v>
      </c>
      <c r="C2973" t="s">
        <v>351</v>
      </c>
      <c r="D2973">
        <v>59770</v>
      </c>
      <c r="E2973" t="s">
        <v>10715</v>
      </c>
      <c r="F2973" t="s">
        <v>2196</v>
      </c>
      <c r="G2973" s="1" t="s">
        <v>1267</v>
      </c>
      <c r="H2973">
        <v>45799.346468993062</v>
      </c>
      <c r="I2973" t="s">
        <v>10716</v>
      </c>
      <c r="J2973">
        <v>80</v>
      </c>
      <c r="K2973" t="s">
        <v>17</v>
      </c>
      <c r="L2973" s="2" t="s">
        <v>18</v>
      </c>
      <c r="M2973" s="3">
        <v>77.8</v>
      </c>
      <c r="N2973">
        <v>1</v>
      </c>
      <c r="O2973">
        <v>7.7799999999999994E-2</v>
      </c>
      <c r="P2973" s="2" t="s">
        <v>1246</v>
      </c>
      <c r="Q2973" t="s">
        <v>8023</v>
      </c>
      <c r="R2973" t="s">
        <v>1044</v>
      </c>
      <c r="S2973" t="s">
        <v>2185</v>
      </c>
      <c r="T2973" t="s">
        <v>1546</v>
      </c>
      <c r="U2973">
        <v>18.291481481479419</v>
      </c>
      <c r="V2973" t="s">
        <v>1047</v>
      </c>
      <c r="W2973" t="s">
        <v>1047</v>
      </c>
    </row>
    <row r="2974" spans="1:23" x14ac:dyDescent="0.3">
      <c r="A2974" t="s">
        <v>1036</v>
      </c>
      <c r="B2974" t="s">
        <v>873</v>
      </c>
      <c r="C2974" t="s">
        <v>873</v>
      </c>
      <c r="D2974">
        <v>44433</v>
      </c>
      <c r="E2974" t="s">
        <v>10717</v>
      </c>
      <c r="F2974" t="s">
        <v>7745</v>
      </c>
      <c r="G2974" s="1" t="s">
        <v>5460</v>
      </c>
      <c r="H2974">
        <v>45799.210737303241</v>
      </c>
      <c r="I2974" t="s">
        <v>10718</v>
      </c>
      <c r="J2974">
        <v>70</v>
      </c>
      <c r="K2974" t="s">
        <v>17</v>
      </c>
      <c r="L2974" s="2" t="s">
        <v>18</v>
      </c>
      <c r="M2974" s="3">
        <v>113.8</v>
      </c>
      <c r="N2974">
        <v>1</v>
      </c>
      <c r="O2974">
        <v>0.1138</v>
      </c>
      <c r="P2974" s="2" t="s">
        <v>5770</v>
      </c>
      <c r="Q2974" t="s">
        <v>8188</v>
      </c>
      <c r="R2974" t="s">
        <v>1044</v>
      </c>
      <c r="S2974" t="s">
        <v>2185</v>
      </c>
      <c r="T2974" t="s">
        <v>1481</v>
      </c>
      <c r="U2974">
        <v>19.171673356482639</v>
      </c>
      <c r="V2974" t="s">
        <v>1047</v>
      </c>
      <c r="W2974" t="s">
        <v>1047</v>
      </c>
    </row>
    <row r="2975" spans="1:23" x14ac:dyDescent="0.3">
      <c r="A2975" t="s">
        <v>1036</v>
      </c>
      <c r="B2975" t="s">
        <v>873</v>
      </c>
      <c r="C2975" t="s">
        <v>873</v>
      </c>
      <c r="D2975">
        <v>60621</v>
      </c>
      <c r="E2975" t="s">
        <v>10719</v>
      </c>
      <c r="F2975" t="s">
        <v>3045</v>
      </c>
      <c r="G2975" s="1" t="s">
        <v>1952</v>
      </c>
      <c r="H2975">
        <v>45799.21008045139</v>
      </c>
      <c r="I2975" t="s">
        <v>10720</v>
      </c>
      <c r="J2975">
        <v>80</v>
      </c>
      <c r="K2975" t="s">
        <v>17</v>
      </c>
      <c r="L2975" s="2" t="s">
        <v>18</v>
      </c>
      <c r="M2975" s="3">
        <v>113.8</v>
      </c>
      <c r="N2975">
        <v>1</v>
      </c>
      <c r="O2975">
        <v>0.1138</v>
      </c>
      <c r="P2975" s="2" t="s">
        <v>5770</v>
      </c>
      <c r="Q2975" t="s">
        <v>8188</v>
      </c>
      <c r="R2975" t="s">
        <v>1044</v>
      </c>
      <c r="S2975" t="s">
        <v>2185</v>
      </c>
      <c r="T2975" t="s">
        <v>1486</v>
      </c>
      <c r="U2975">
        <v>20.201837962958962</v>
      </c>
      <c r="V2975" t="s">
        <v>1047</v>
      </c>
      <c r="W2975" t="s">
        <v>1047</v>
      </c>
    </row>
    <row r="2976" spans="1:23" x14ac:dyDescent="0.3">
      <c r="A2976" t="s">
        <v>1036</v>
      </c>
      <c r="B2976" t="s">
        <v>873</v>
      </c>
      <c r="C2976" t="s">
        <v>873</v>
      </c>
      <c r="D2976">
        <v>60621</v>
      </c>
      <c r="E2976" t="s">
        <v>10721</v>
      </c>
      <c r="F2976" t="s">
        <v>4612</v>
      </c>
      <c r="G2976" s="1" t="s">
        <v>10722</v>
      </c>
      <c r="H2976">
        <v>45799.209037789347</v>
      </c>
      <c r="I2976" t="s">
        <v>10723</v>
      </c>
      <c r="J2976">
        <v>80</v>
      </c>
      <c r="K2976" t="s">
        <v>17</v>
      </c>
      <c r="L2976" s="2" t="s">
        <v>18</v>
      </c>
      <c r="M2976" s="3">
        <v>113.8</v>
      </c>
      <c r="N2976">
        <v>1</v>
      </c>
      <c r="O2976">
        <v>0.1138</v>
      </c>
      <c r="P2976" s="2" t="s">
        <v>5770</v>
      </c>
      <c r="Q2976" t="s">
        <v>8188</v>
      </c>
      <c r="R2976" t="s">
        <v>1044</v>
      </c>
      <c r="S2976" t="s">
        <v>2185</v>
      </c>
      <c r="T2976" t="s">
        <v>1481</v>
      </c>
      <c r="U2976">
        <v>19.342310277774232</v>
      </c>
      <c r="V2976" t="s">
        <v>1047</v>
      </c>
      <c r="W2976" t="s">
        <v>1047</v>
      </c>
    </row>
    <row r="2977" spans="1:23" x14ac:dyDescent="0.3">
      <c r="A2977" t="s">
        <v>1036</v>
      </c>
      <c r="B2977" t="s">
        <v>873</v>
      </c>
      <c r="C2977" t="s">
        <v>873</v>
      </c>
      <c r="D2977">
        <v>60294</v>
      </c>
      <c r="E2977" t="s">
        <v>10724</v>
      </c>
      <c r="F2977" t="s">
        <v>4421</v>
      </c>
      <c r="G2977" s="1" t="s">
        <v>2921</v>
      </c>
      <c r="H2977">
        <v>45799.208393634261</v>
      </c>
      <c r="I2977" t="s">
        <v>10725</v>
      </c>
      <c r="J2977">
        <v>80</v>
      </c>
      <c r="K2977" t="s">
        <v>17</v>
      </c>
      <c r="L2977" s="2" t="s">
        <v>18</v>
      </c>
      <c r="M2977" s="3">
        <v>113.8</v>
      </c>
      <c r="N2977">
        <v>1</v>
      </c>
      <c r="O2977">
        <v>0.1138</v>
      </c>
      <c r="P2977" s="2" t="s">
        <v>5770</v>
      </c>
      <c r="Q2977" t="s">
        <v>8188</v>
      </c>
      <c r="R2977" t="s">
        <v>1044</v>
      </c>
      <c r="S2977" t="s">
        <v>2185</v>
      </c>
      <c r="T2977" t="s">
        <v>1546</v>
      </c>
      <c r="U2977">
        <v>18.796332060184799</v>
      </c>
      <c r="V2977" t="s">
        <v>1047</v>
      </c>
      <c r="W2977" t="s">
        <v>1047</v>
      </c>
    </row>
    <row r="2978" spans="1:23" x14ac:dyDescent="0.3">
      <c r="A2978" t="s">
        <v>1036</v>
      </c>
      <c r="B2978" t="s">
        <v>220</v>
      </c>
      <c r="C2978" t="s">
        <v>220</v>
      </c>
      <c r="D2978">
        <v>60867</v>
      </c>
      <c r="E2978" t="s">
        <v>10726</v>
      </c>
      <c r="F2978" t="s">
        <v>4516</v>
      </c>
      <c r="G2978" s="1" t="s">
        <v>10727</v>
      </c>
      <c r="H2978">
        <v>45799.163445543978</v>
      </c>
      <c r="I2978" t="s">
        <v>10728</v>
      </c>
      <c r="J2978">
        <v>80</v>
      </c>
      <c r="K2978" t="s">
        <v>17</v>
      </c>
      <c r="L2978" s="2" t="s">
        <v>18</v>
      </c>
      <c r="M2978" s="3">
        <v>85.3</v>
      </c>
      <c r="N2978">
        <v>1</v>
      </c>
      <c r="O2978">
        <v>8.5300000000000001E-2</v>
      </c>
      <c r="P2978" s="2" t="s">
        <v>2350</v>
      </c>
      <c r="Q2978" t="s">
        <v>8188</v>
      </c>
      <c r="R2978" t="s">
        <v>1044</v>
      </c>
      <c r="S2978" t="s">
        <v>2185</v>
      </c>
      <c r="T2978" t="s">
        <v>1546</v>
      </c>
      <c r="U2978">
        <v>18.58460675925744</v>
      </c>
      <c r="V2978" t="s">
        <v>1047</v>
      </c>
      <c r="W2978" t="s">
        <v>1047</v>
      </c>
    </row>
    <row r="2979" spans="1:23" x14ac:dyDescent="0.3">
      <c r="A2979" t="s">
        <v>1036</v>
      </c>
      <c r="B2979" t="s">
        <v>636</v>
      </c>
      <c r="C2979" t="s">
        <v>636</v>
      </c>
      <c r="D2979">
        <v>58617</v>
      </c>
      <c r="E2979" t="s">
        <v>10729</v>
      </c>
      <c r="F2979" t="s">
        <v>2393</v>
      </c>
      <c r="G2979" s="1" t="s">
        <v>10730</v>
      </c>
      <c r="H2979">
        <v>45799.042971342591</v>
      </c>
      <c r="I2979" t="s">
        <v>10731</v>
      </c>
      <c r="J2979">
        <v>80</v>
      </c>
      <c r="K2979" t="s">
        <v>17</v>
      </c>
      <c r="L2979" s="2" t="s">
        <v>18</v>
      </c>
      <c r="M2979" s="3">
        <v>63.3</v>
      </c>
      <c r="N2979">
        <v>1</v>
      </c>
      <c r="O2979">
        <v>6.3299999999999995E-2</v>
      </c>
      <c r="P2979" s="2" t="s">
        <v>1047</v>
      </c>
      <c r="Q2979" t="s">
        <v>8188</v>
      </c>
      <c r="R2979" t="s">
        <v>1044</v>
      </c>
      <c r="S2979" t="s">
        <v>2185</v>
      </c>
      <c r="T2979" t="s">
        <v>1344</v>
      </c>
      <c r="U2979">
        <v>24.837512187499669</v>
      </c>
      <c r="V2979" t="s">
        <v>1047</v>
      </c>
      <c r="W2979" t="s">
        <v>1047</v>
      </c>
    </row>
    <row r="2980" spans="1:23" x14ac:dyDescent="0.3">
      <c r="A2980" t="s">
        <v>1036</v>
      </c>
      <c r="B2980" t="s">
        <v>636</v>
      </c>
      <c r="C2980" t="s">
        <v>636</v>
      </c>
      <c r="D2980">
        <v>58617</v>
      </c>
      <c r="E2980" t="s">
        <v>10732</v>
      </c>
      <c r="F2980" t="s">
        <v>2225</v>
      </c>
      <c r="G2980" s="1" t="s">
        <v>10733</v>
      </c>
      <c r="H2980">
        <v>45799.039362719908</v>
      </c>
      <c r="I2980" t="s">
        <v>10734</v>
      </c>
      <c r="J2980">
        <v>80</v>
      </c>
      <c r="K2980" t="s">
        <v>17</v>
      </c>
      <c r="L2980" s="2" t="s">
        <v>18</v>
      </c>
      <c r="M2980" s="3">
        <v>63.3</v>
      </c>
      <c r="N2980">
        <v>1</v>
      </c>
      <c r="O2980">
        <v>6.3299999999999995E-2</v>
      </c>
      <c r="P2980" s="2" t="s">
        <v>1047</v>
      </c>
      <c r="Q2980" t="s">
        <v>8188</v>
      </c>
      <c r="R2980" t="s">
        <v>1044</v>
      </c>
      <c r="S2980" t="s">
        <v>2185</v>
      </c>
      <c r="T2980" t="s">
        <v>2228</v>
      </c>
      <c r="U2980">
        <v>25.23390517361258</v>
      </c>
      <c r="V2980" t="s">
        <v>1047</v>
      </c>
      <c r="W2980" t="s">
        <v>1047</v>
      </c>
    </row>
    <row r="2981" spans="1:23" x14ac:dyDescent="0.3">
      <c r="A2981" t="s">
        <v>1036</v>
      </c>
      <c r="B2981" t="s">
        <v>636</v>
      </c>
      <c r="C2981" t="s">
        <v>636</v>
      </c>
      <c r="D2981">
        <v>55409</v>
      </c>
      <c r="E2981" t="s">
        <v>10735</v>
      </c>
      <c r="F2981" t="s">
        <v>8194</v>
      </c>
      <c r="G2981" s="1" t="s">
        <v>10736</v>
      </c>
      <c r="H2981">
        <v>45799.037754594909</v>
      </c>
      <c r="I2981" t="s">
        <v>10737</v>
      </c>
      <c r="J2981">
        <v>70</v>
      </c>
      <c r="K2981" t="s">
        <v>17</v>
      </c>
      <c r="L2981" s="2" t="s">
        <v>18</v>
      </c>
      <c r="M2981" s="3">
        <v>63.3</v>
      </c>
      <c r="N2981">
        <v>1</v>
      </c>
      <c r="O2981">
        <v>6.3299999999999995E-2</v>
      </c>
      <c r="P2981" s="2" t="s">
        <v>1047</v>
      </c>
      <c r="Q2981" t="s">
        <v>8188</v>
      </c>
      <c r="R2981" t="s">
        <v>1044</v>
      </c>
      <c r="S2981" t="s">
        <v>2185</v>
      </c>
      <c r="T2981" t="s">
        <v>2228</v>
      </c>
      <c r="U2981">
        <v>25.439420196758871</v>
      </c>
      <c r="V2981" t="s">
        <v>1047</v>
      </c>
      <c r="W2981" t="s">
        <v>1047</v>
      </c>
    </row>
    <row r="2982" spans="1:23" x14ac:dyDescent="0.3">
      <c r="A2982" t="s">
        <v>1036</v>
      </c>
      <c r="B2982" t="s">
        <v>366</v>
      </c>
      <c r="C2982" t="s">
        <v>366</v>
      </c>
      <c r="D2982">
        <v>59879</v>
      </c>
      <c r="E2982" t="s">
        <v>10738</v>
      </c>
      <c r="F2982" t="s">
        <v>4398</v>
      </c>
      <c r="G2982" s="1" t="s">
        <v>10739</v>
      </c>
      <c r="H2982">
        <v>45799.034950706016</v>
      </c>
      <c r="I2982" t="s">
        <v>10740</v>
      </c>
      <c r="J2982">
        <v>80</v>
      </c>
      <c r="K2982" t="s">
        <v>17</v>
      </c>
      <c r="L2982" s="2" t="s">
        <v>18</v>
      </c>
      <c r="M2982" s="3">
        <v>43.1</v>
      </c>
      <c r="N2982">
        <v>1</v>
      </c>
      <c r="O2982">
        <v>4.3099999999999999E-2</v>
      </c>
      <c r="P2982" s="2" t="s">
        <v>1446</v>
      </c>
      <c r="Q2982" t="s">
        <v>8188</v>
      </c>
      <c r="R2982" t="s">
        <v>1044</v>
      </c>
      <c r="S2982" t="s">
        <v>2185</v>
      </c>
      <c r="T2982" t="s">
        <v>1355</v>
      </c>
      <c r="U2982">
        <v>23.114906458329639</v>
      </c>
      <c r="V2982" t="s">
        <v>1047</v>
      </c>
      <c r="W2982" t="s">
        <v>1047</v>
      </c>
    </row>
    <row r="2983" spans="1:23" x14ac:dyDescent="0.3">
      <c r="A2983" t="s">
        <v>1036</v>
      </c>
      <c r="B2983" t="s">
        <v>873</v>
      </c>
      <c r="C2983" t="s">
        <v>873</v>
      </c>
      <c r="D2983">
        <v>60621</v>
      </c>
      <c r="E2983" t="s">
        <v>10741</v>
      </c>
      <c r="F2983" t="s">
        <v>1543</v>
      </c>
      <c r="G2983" s="1" t="s">
        <v>5463</v>
      </c>
      <c r="H2983">
        <v>45798.895276423609</v>
      </c>
      <c r="I2983" t="s">
        <v>10742</v>
      </c>
      <c r="J2983">
        <v>80</v>
      </c>
      <c r="K2983" t="s">
        <v>17</v>
      </c>
      <c r="L2983" s="2" t="s">
        <v>18</v>
      </c>
      <c r="M2983" s="3">
        <v>113.8</v>
      </c>
      <c r="N2983">
        <v>1</v>
      </c>
      <c r="O2983">
        <v>0.1138</v>
      </c>
      <c r="P2983" s="2" t="s">
        <v>5770</v>
      </c>
      <c r="Q2983" t="s">
        <v>8188</v>
      </c>
      <c r="R2983" t="s">
        <v>1044</v>
      </c>
      <c r="S2983" t="s">
        <v>2201</v>
      </c>
      <c r="T2983" t="s">
        <v>1481</v>
      </c>
      <c r="U2983">
        <v>19.290367604167841</v>
      </c>
      <c r="V2983" t="s">
        <v>1047</v>
      </c>
      <c r="W2983" t="s">
        <v>1047</v>
      </c>
    </row>
    <row r="2984" spans="1:23" x14ac:dyDescent="0.3">
      <c r="A2984" t="s">
        <v>1036</v>
      </c>
      <c r="B2984" t="s">
        <v>220</v>
      </c>
      <c r="C2984" t="s">
        <v>220</v>
      </c>
      <c r="D2984">
        <v>60867</v>
      </c>
      <c r="E2984" t="s">
        <v>10743</v>
      </c>
      <c r="F2984" t="s">
        <v>7745</v>
      </c>
      <c r="G2984" s="1" t="s">
        <v>10744</v>
      </c>
      <c r="H2984">
        <v>45798.836542118057</v>
      </c>
      <c r="I2984" t="s">
        <v>10745</v>
      </c>
      <c r="J2984">
        <v>80</v>
      </c>
      <c r="K2984" t="s">
        <v>17</v>
      </c>
      <c r="L2984" s="2" t="s">
        <v>18</v>
      </c>
      <c r="M2984" s="3">
        <v>85.3</v>
      </c>
      <c r="N2984">
        <v>1</v>
      </c>
      <c r="O2984">
        <v>8.5300000000000001E-2</v>
      </c>
      <c r="P2984" s="2" t="s">
        <v>2350</v>
      </c>
      <c r="Q2984" t="s">
        <v>8188</v>
      </c>
      <c r="R2984" t="s">
        <v>1044</v>
      </c>
      <c r="S2984" t="s">
        <v>2201</v>
      </c>
      <c r="T2984" t="s">
        <v>1481</v>
      </c>
      <c r="U2984">
        <v>19.134354155088658</v>
      </c>
      <c r="V2984" t="s">
        <v>1047</v>
      </c>
      <c r="W2984" t="s">
        <v>1047</v>
      </c>
    </row>
    <row r="2985" spans="1:23" x14ac:dyDescent="0.3">
      <c r="A2985" t="s">
        <v>1036</v>
      </c>
      <c r="B2985" t="s">
        <v>133</v>
      </c>
      <c r="C2985" t="s">
        <v>133</v>
      </c>
      <c r="D2985">
        <v>59845</v>
      </c>
      <c r="E2985" t="s">
        <v>10746</v>
      </c>
      <c r="F2985" t="s">
        <v>10747</v>
      </c>
      <c r="G2985" s="1" t="s">
        <v>10748</v>
      </c>
      <c r="H2985">
        <v>45798.746013449083</v>
      </c>
      <c r="I2985" t="s">
        <v>10749</v>
      </c>
      <c r="J2985">
        <v>80</v>
      </c>
      <c r="K2985" t="s">
        <v>17</v>
      </c>
      <c r="L2985" s="2" t="s">
        <v>18</v>
      </c>
      <c r="M2985" s="3">
        <v>49.66</v>
      </c>
      <c r="N2985">
        <v>1</v>
      </c>
      <c r="O2985">
        <v>4.9660000000000003E-2</v>
      </c>
      <c r="P2985" s="2" t="s">
        <v>1446</v>
      </c>
      <c r="Q2985" t="s">
        <v>8988</v>
      </c>
      <c r="R2985" t="s">
        <v>1044</v>
      </c>
      <c r="S2985" t="s">
        <v>2201</v>
      </c>
      <c r="T2985" t="s">
        <v>1333</v>
      </c>
      <c r="U2985">
        <v>50.921258182868769</v>
      </c>
      <c r="V2985" t="s">
        <v>1047</v>
      </c>
      <c r="W2985" t="s">
        <v>1047</v>
      </c>
    </row>
    <row r="2986" spans="1:23" x14ac:dyDescent="0.3">
      <c r="A2986" t="s">
        <v>1036</v>
      </c>
      <c r="B2986" t="s">
        <v>133</v>
      </c>
      <c r="C2986" t="s">
        <v>133</v>
      </c>
      <c r="D2986">
        <v>59845</v>
      </c>
      <c r="E2986" t="s">
        <v>10750</v>
      </c>
      <c r="F2986" t="s">
        <v>2447</v>
      </c>
      <c r="G2986" s="1" t="s">
        <v>10751</v>
      </c>
      <c r="H2986">
        <v>45798.745848946761</v>
      </c>
      <c r="I2986" t="s">
        <v>10752</v>
      </c>
      <c r="J2986">
        <v>80</v>
      </c>
      <c r="K2986" t="s">
        <v>17</v>
      </c>
      <c r="L2986" s="2" t="s">
        <v>18</v>
      </c>
      <c r="M2986" s="3">
        <v>49.66</v>
      </c>
      <c r="N2986">
        <v>1</v>
      </c>
      <c r="O2986">
        <v>4.9660000000000003E-2</v>
      </c>
      <c r="P2986" s="2" t="s">
        <v>1446</v>
      </c>
      <c r="Q2986" t="s">
        <v>8988</v>
      </c>
      <c r="R2986" t="s">
        <v>1044</v>
      </c>
      <c r="S2986" t="s">
        <v>2201</v>
      </c>
      <c r="T2986" t="s">
        <v>1327</v>
      </c>
      <c r="U2986">
        <v>44.939337905088912</v>
      </c>
      <c r="V2986" t="s">
        <v>1047</v>
      </c>
      <c r="W2986" t="s">
        <v>1047</v>
      </c>
    </row>
    <row r="2987" spans="1:23" x14ac:dyDescent="0.3">
      <c r="A2987" t="s">
        <v>1036</v>
      </c>
      <c r="B2987" t="s">
        <v>133</v>
      </c>
      <c r="C2987" t="s">
        <v>133</v>
      </c>
      <c r="D2987">
        <v>59845</v>
      </c>
      <c r="E2987" t="s">
        <v>10753</v>
      </c>
      <c r="F2987" t="s">
        <v>8420</v>
      </c>
      <c r="G2987" s="1" t="s">
        <v>10754</v>
      </c>
      <c r="H2987">
        <v>45798.745700312502</v>
      </c>
      <c r="I2987" t="s">
        <v>10755</v>
      </c>
      <c r="J2987">
        <v>80</v>
      </c>
      <c r="K2987" t="s">
        <v>17</v>
      </c>
      <c r="L2987" s="2" t="s">
        <v>18</v>
      </c>
      <c r="M2987" s="3">
        <v>49.66</v>
      </c>
      <c r="N2987">
        <v>1</v>
      </c>
      <c r="O2987">
        <v>4.9660000000000003E-2</v>
      </c>
      <c r="P2987" s="2" t="s">
        <v>1446</v>
      </c>
      <c r="Q2987" t="s">
        <v>8988</v>
      </c>
      <c r="R2987" t="s">
        <v>1044</v>
      </c>
      <c r="S2987" t="s">
        <v>2201</v>
      </c>
      <c r="T2987" t="s">
        <v>2267</v>
      </c>
      <c r="U2987">
        <v>32.676761435184737</v>
      </c>
      <c r="V2987" t="s">
        <v>1047</v>
      </c>
      <c r="W2987" t="s">
        <v>1047</v>
      </c>
    </row>
    <row r="2988" spans="1:23" x14ac:dyDescent="0.3">
      <c r="A2988" t="s">
        <v>1036</v>
      </c>
      <c r="B2988" t="s">
        <v>133</v>
      </c>
      <c r="C2988" t="s">
        <v>133</v>
      </c>
      <c r="D2988">
        <v>60500</v>
      </c>
      <c r="E2988" t="s">
        <v>10756</v>
      </c>
      <c r="F2988" t="s">
        <v>5874</v>
      </c>
      <c r="G2988" s="1" t="s">
        <v>10757</v>
      </c>
      <c r="H2988">
        <v>45798.745381828703</v>
      </c>
      <c r="I2988" t="s">
        <v>10758</v>
      </c>
      <c r="J2988">
        <v>80</v>
      </c>
      <c r="K2988" t="s">
        <v>17</v>
      </c>
      <c r="L2988" s="2" t="s">
        <v>18</v>
      </c>
      <c r="M2988" s="3">
        <v>49.66</v>
      </c>
      <c r="N2988">
        <v>1</v>
      </c>
      <c r="O2988">
        <v>4.9660000000000003E-2</v>
      </c>
      <c r="P2988" s="2" t="s">
        <v>1446</v>
      </c>
      <c r="Q2988" t="s">
        <v>8988</v>
      </c>
      <c r="R2988" t="s">
        <v>1044</v>
      </c>
      <c r="S2988" t="s">
        <v>2201</v>
      </c>
      <c r="T2988" t="s">
        <v>1322</v>
      </c>
      <c r="U2988">
        <v>30.841675833333291</v>
      </c>
      <c r="V2988" t="s">
        <v>1047</v>
      </c>
      <c r="W2988" t="s">
        <v>1047</v>
      </c>
    </row>
    <row r="2989" spans="1:23" x14ac:dyDescent="0.3">
      <c r="A2989" t="s">
        <v>1036</v>
      </c>
      <c r="B2989" t="s">
        <v>133</v>
      </c>
      <c r="C2989" t="s">
        <v>133</v>
      </c>
      <c r="D2989">
        <v>60503</v>
      </c>
      <c r="E2989" t="s">
        <v>10759</v>
      </c>
      <c r="F2989" t="s">
        <v>5796</v>
      </c>
      <c r="G2989" s="1" t="s">
        <v>10760</v>
      </c>
      <c r="H2989">
        <v>45798.74522297454</v>
      </c>
      <c r="I2989" t="s">
        <v>10761</v>
      </c>
      <c r="J2989">
        <v>80</v>
      </c>
      <c r="K2989" t="s">
        <v>17</v>
      </c>
      <c r="L2989" s="2" t="s">
        <v>18</v>
      </c>
      <c r="M2989" s="3">
        <v>49.66</v>
      </c>
      <c r="N2989">
        <v>1</v>
      </c>
      <c r="O2989">
        <v>4.9660000000000003E-2</v>
      </c>
      <c r="P2989" s="2" t="s">
        <v>1446</v>
      </c>
      <c r="Q2989" t="s">
        <v>8988</v>
      </c>
      <c r="R2989" t="s">
        <v>1044</v>
      </c>
      <c r="S2989" t="s">
        <v>2201</v>
      </c>
      <c r="T2989" t="s">
        <v>1601</v>
      </c>
      <c r="U2989">
        <v>29.887604270828891</v>
      </c>
      <c r="V2989" t="s">
        <v>1047</v>
      </c>
      <c r="W2989" t="s">
        <v>1047</v>
      </c>
    </row>
    <row r="2990" spans="1:23" x14ac:dyDescent="0.3">
      <c r="A2990" t="s">
        <v>1036</v>
      </c>
      <c r="B2990" t="s">
        <v>133</v>
      </c>
      <c r="C2990" t="s">
        <v>133</v>
      </c>
      <c r="D2990">
        <v>60503</v>
      </c>
      <c r="E2990" t="s">
        <v>10762</v>
      </c>
      <c r="F2990" t="s">
        <v>4271</v>
      </c>
      <c r="G2990" s="1" t="s">
        <v>10763</v>
      </c>
      <c r="H2990">
        <v>45798.745102152781</v>
      </c>
      <c r="I2990" t="s">
        <v>10764</v>
      </c>
      <c r="J2990">
        <v>80</v>
      </c>
      <c r="K2990" t="s">
        <v>17</v>
      </c>
      <c r="L2990" s="2" t="s">
        <v>18</v>
      </c>
      <c r="M2990" s="3">
        <v>49.66</v>
      </c>
      <c r="N2990">
        <v>1</v>
      </c>
      <c r="O2990">
        <v>4.9660000000000003E-2</v>
      </c>
      <c r="P2990" s="2" t="s">
        <v>1446</v>
      </c>
      <c r="Q2990" t="s">
        <v>8988</v>
      </c>
      <c r="R2990" t="s">
        <v>1044</v>
      </c>
      <c r="S2990" t="s">
        <v>2201</v>
      </c>
      <c r="T2990" t="s">
        <v>2228</v>
      </c>
      <c r="U2990">
        <v>25.477269942130079</v>
      </c>
      <c r="V2990" t="s">
        <v>1047</v>
      </c>
      <c r="W2990" t="s">
        <v>1047</v>
      </c>
    </row>
    <row r="2991" spans="1:23" x14ac:dyDescent="0.3">
      <c r="A2991" t="s">
        <v>1036</v>
      </c>
      <c r="B2991" t="s">
        <v>133</v>
      </c>
      <c r="C2991" t="s">
        <v>133</v>
      </c>
      <c r="D2991">
        <v>60503</v>
      </c>
      <c r="E2991" t="s">
        <v>10765</v>
      </c>
      <c r="F2991" t="s">
        <v>4262</v>
      </c>
      <c r="G2991" s="1" t="s">
        <v>10766</v>
      </c>
      <c r="H2991">
        <v>45798.744629594898</v>
      </c>
      <c r="I2991" t="s">
        <v>10767</v>
      </c>
      <c r="J2991">
        <v>80</v>
      </c>
      <c r="K2991" t="s">
        <v>17</v>
      </c>
      <c r="L2991" s="2" t="s">
        <v>18</v>
      </c>
      <c r="M2991" s="3">
        <v>49.66</v>
      </c>
      <c r="N2991">
        <v>1</v>
      </c>
      <c r="O2991">
        <v>4.9660000000000003E-2</v>
      </c>
      <c r="P2991" s="2" t="s">
        <v>1446</v>
      </c>
      <c r="Q2991" t="s">
        <v>8988</v>
      </c>
      <c r="R2991" t="s">
        <v>1044</v>
      </c>
      <c r="S2991" t="s">
        <v>2201</v>
      </c>
      <c r="T2991" t="s">
        <v>1355</v>
      </c>
      <c r="U2991">
        <v>23.75298674768419</v>
      </c>
      <c r="V2991" t="s">
        <v>1047</v>
      </c>
      <c r="W2991" t="s">
        <v>1047</v>
      </c>
    </row>
    <row r="2992" spans="1:23" x14ac:dyDescent="0.3">
      <c r="A2992" t="s">
        <v>1036</v>
      </c>
      <c r="B2992" t="s">
        <v>133</v>
      </c>
      <c r="C2992" t="s">
        <v>133</v>
      </c>
      <c r="D2992">
        <v>60503</v>
      </c>
      <c r="E2992" t="s">
        <v>10768</v>
      </c>
      <c r="F2992" t="s">
        <v>7603</v>
      </c>
      <c r="G2992" s="1" t="s">
        <v>10769</v>
      </c>
      <c r="H2992">
        <v>45798.74442800926</v>
      </c>
      <c r="I2992" t="s">
        <v>10770</v>
      </c>
      <c r="J2992">
        <v>80</v>
      </c>
      <c r="K2992" t="s">
        <v>17</v>
      </c>
      <c r="L2992" s="2" t="s">
        <v>18</v>
      </c>
      <c r="M2992" s="3">
        <v>49.66</v>
      </c>
      <c r="N2992">
        <v>1</v>
      </c>
      <c r="O2992">
        <v>4.9660000000000003E-2</v>
      </c>
      <c r="P2992" s="2" t="s">
        <v>1446</v>
      </c>
      <c r="Q2992" t="s">
        <v>8988</v>
      </c>
      <c r="R2992" t="s">
        <v>1044</v>
      </c>
      <c r="S2992" t="s">
        <v>2201</v>
      </c>
      <c r="T2992" t="s">
        <v>2228</v>
      </c>
      <c r="U2992">
        <v>25.13048254629393</v>
      </c>
      <c r="V2992" t="s">
        <v>1047</v>
      </c>
      <c r="W2992" t="s">
        <v>1047</v>
      </c>
    </row>
    <row r="2993" spans="1:23" x14ac:dyDescent="0.3">
      <c r="A2993" t="s">
        <v>1036</v>
      </c>
      <c r="B2993" t="s">
        <v>133</v>
      </c>
      <c r="C2993" t="s">
        <v>133</v>
      </c>
      <c r="D2993">
        <v>60841</v>
      </c>
      <c r="E2993" t="s">
        <v>10771</v>
      </c>
      <c r="F2993" t="s">
        <v>4413</v>
      </c>
      <c r="G2993" s="1" t="s">
        <v>10772</v>
      </c>
      <c r="H2993">
        <v>45798.74429047454</v>
      </c>
      <c r="I2993" t="s">
        <v>10773</v>
      </c>
      <c r="J2993">
        <v>80</v>
      </c>
      <c r="K2993" t="s">
        <v>17</v>
      </c>
      <c r="L2993" s="2" t="s">
        <v>18</v>
      </c>
      <c r="M2993" s="3">
        <v>49.66</v>
      </c>
      <c r="N2993">
        <v>1</v>
      </c>
      <c r="O2993">
        <v>4.9660000000000003E-2</v>
      </c>
      <c r="P2993" s="2" t="s">
        <v>1446</v>
      </c>
      <c r="Q2993" t="s">
        <v>8988</v>
      </c>
      <c r="R2993" t="s">
        <v>1044</v>
      </c>
      <c r="S2993" t="s">
        <v>2201</v>
      </c>
      <c r="T2993" t="s">
        <v>1475</v>
      </c>
      <c r="U2993">
        <v>22.988015081020421</v>
      </c>
      <c r="V2993" t="s">
        <v>1047</v>
      </c>
      <c r="W2993" t="s">
        <v>1047</v>
      </c>
    </row>
    <row r="2994" spans="1:23" x14ac:dyDescent="0.3">
      <c r="A2994" t="s">
        <v>1036</v>
      </c>
      <c r="B2994" t="s">
        <v>133</v>
      </c>
      <c r="C2994" t="s">
        <v>133</v>
      </c>
      <c r="D2994">
        <v>60503</v>
      </c>
      <c r="E2994" t="s">
        <v>10774</v>
      </c>
      <c r="F2994" t="s">
        <v>2900</v>
      </c>
      <c r="G2994" s="1" t="s">
        <v>10775</v>
      </c>
      <c r="H2994">
        <v>45798.744001342588</v>
      </c>
      <c r="I2994" t="s">
        <v>10776</v>
      </c>
      <c r="J2994">
        <v>80</v>
      </c>
      <c r="K2994" t="s">
        <v>17</v>
      </c>
      <c r="L2994" s="2" t="s">
        <v>18</v>
      </c>
      <c r="M2994" s="3">
        <v>49.66</v>
      </c>
      <c r="N2994">
        <v>1</v>
      </c>
      <c r="O2994">
        <v>4.9660000000000003E-2</v>
      </c>
      <c r="P2994" s="2" t="s">
        <v>1446</v>
      </c>
      <c r="Q2994" t="s">
        <v>8988</v>
      </c>
      <c r="R2994" t="s">
        <v>1044</v>
      </c>
      <c r="S2994" t="s">
        <v>2201</v>
      </c>
      <c r="T2994" t="s">
        <v>2219</v>
      </c>
      <c r="U2994">
        <v>21.507766493057719</v>
      </c>
      <c r="V2994" t="s">
        <v>1047</v>
      </c>
      <c r="W2994" t="s">
        <v>1047</v>
      </c>
    </row>
    <row r="2995" spans="1:23" x14ac:dyDescent="0.3">
      <c r="A2995" t="s">
        <v>1036</v>
      </c>
      <c r="B2995" t="s">
        <v>133</v>
      </c>
      <c r="C2995" t="s">
        <v>133</v>
      </c>
      <c r="D2995">
        <v>59848</v>
      </c>
      <c r="E2995" t="s">
        <v>10777</v>
      </c>
      <c r="F2995" t="s">
        <v>10778</v>
      </c>
      <c r="G2995" s="1" t="s">
        <v>10779</v>
      </c>
      <c r="H2995">
        <v>45798.743695208337</v>
      </c>
      <c r="I2995" t="s">
        <v>10780</v>
      </c>
      <c r="J2995">
        <v>80</v>
      </c>
      <c r="K2995" t="s">
        <v>17</v>
      </c>
      <c r="L2995" s="2" t="s">
        <v>18</v>
      </c>
      <c r="M2995" s="3">
        <v>49.66</v>
      </c>
      <c r="N2995">
        <v>1</v>
      </c>
      <c r="O2995">
        <v>4.9660000000000003E-2</v>
      </c>
      <c r="P2995" s="2" t="s">
        <v>1446</v>
      </c>
      <c r="Q2995" t="s">
        <v>8988</v>
      </c>
      <c r="R2995" t="s">
        <v>1044</v>
      </c>
      <c r="S2995" t="s">
        <v>2201</v>
      </c>
      <c r="T2995" t="s">
        <v>1298</v>
      </c>
      <c r="U2995">
        <v>52.467436608800199</v>
      </c>
      <c r="V2995" t="s">
        <v>1047</v>
      </c>
      <c r="W2995" t="s">
        <v>1047</v>
      </c>
    </row>
    <row r="2996" spans="1:23" x14ac:dyDescent="0.3">
      <c r="A2996" t="s">
        <v>1036</v>
      </c>
      <c r="B2996" t="s">
        <v>220</v>
      </c>
      <c r="C2996" t="s">
        <v>220</v>
      </c>
      <c r="D2996">
        <v>60509</v>
      </c>
      <c r="E2996" t="s">
        <v>10781</v>
      </c>
      <c r="F2996" t="s">
        <v>4602</v>
      </c>
      <c r="G2996" s="1" t="s">
        <v>10782</v>
      </c>
      <c r="H2996">
        <v>45798.742272916657</v>
      </c>
      <c r="I2996" t="s">
        <v>10783</v>
      </c>
      <c r="J2996">
        <v>80</v>
      </c>
      <c r="K2996" t="s">
        <v>17</v>
      </c>
      <c r="L2996" s="2" t="s">
        <v>18</v>
      </c>
      <c r="M2996" s="3">
        <v>85.3</v>
      </c>
      <c r="N2996">
        <v>1</v>
      </c>
      <c r="O2996">
        <v>8.5300000000000001E-2</v>
      </c>
      <c r="P2996" s="2" t="s">
        <v>2350</v>
      </c>
      <c r="Q2996" t="s">
        <v>8988</v>
      </c>
      <c r="R2996" t="s">
        <v>1044</v>
      </c>
      <c r="S2996" t="s">
        <v>2201</v>
      </c>
      <c r="T2996" t="s">
        <v>1355</v>
      </c>
      <c r="U2996">
        <v>23.168799247687279</v>
      </c>
      <c r="V2996" t="s">
        <v>1047</v>
      </c>
      <c r="W2996" t="s">
        <v>1047</v>
      </c>
    </row>
    <row r="2997" spans="1:23" x14ac:dyDescent="0.3">
      <c r="A2997" t="s">
        <v>1036</v>
      </c>
      <c r="B2997" t="s">
        <v>354</v>
      </c>
      <c r="C2997" t="s">
        <v>354</v>
      </c>
      <c r="D2997">
        <v>60521</v>
      </c>
      <c r="E2997" t="s">
        <v>10784</v>
      </c>
      <c r="F2997" t="s">
        <v>4587</v>
      </c>
      <c r="G2997" s="1" t="s">
        <v>4181</v>
      </c>
      <c r="H2997">
        <v>45798.741214745372</v>
      </c>
      <c r="I2997" t="s">
        <v>10785</v>
      </c>
      <c r="J2997">
        <v>80</v>
      </c>
      <c r="K2997" t="s">
        <v>17</v>
      </c>
      <c r="L2997" s="2" t="s">
        <v>18</v>
      </c>
      <c r="M2997" s="3">
        <v>141</v>
      </c>
      <c r="N2997">
        <v>1</v>
      </c>
      <c r="O2997">
        <v>0.14099999999999999</v>
      </c>
      <c r="P2997" s="2" t="s">
        <v>1246</v>
      </c>
      <c r="Q2997" t="s">
        <v>8988</v>
      </c>
      <c r="R2997" t="s">
        <v>1044</v>
      </c>
      <c r="S2997" t="s">
        <v>2201</v>
      </c>
      <c r="T2997" t="s">
        <v>1475</v>
      </c>
      <c r="U2997">
        <v>22.603733171294149</v>
      </c>
      <c r="V2997" t="s">
        <v>1047</v>
      </c>
      <c r="W2997" t="s">
        <v>1047</v>
      </c>
    </row>
    <row r="2998" spans="1:23" x14ac:dyDescent="0.3">
      <c r="A2998" t="s">
        <v>1036</v>
      </c>
      <c r="B2998" t="s">
        <v>354</v>
      </c>
      <c r="C2998" t="s">
        <v>354</v>
      </c>
      <c r="D2998">
        <v>60521</v>
      </c>
      <c r="E2998" t="s">
        <v>10786</v>
      </c>
      <c r="F2998" t="s">
        <v>10787</v>
      </c>
      <c r="G2998" s="1" t="s">
        <v>4312</v>
      </c>
      <c r="H2998">
        <v>45798.740290891197</v>
      </c>
      <c r="I2998" t="s">
        <v>10788</v>
      </c>
      <c r="J2998">
        <v>80</v>
      </c>
      <c r="K2998" t="s">
        <v>17</v>
      </c>
      <c r="L2998" s="2" t="s">
        <v>18</v>
      </c>
      <c r="M2998" s="3">
        <v>141</v>
      </c>
      <c r="N2998">
        <v>1</v>
      </c>
      <c r="O2998">
        <v>0.14099999999999999</v>
      </c>
      <c r="P2998" s="2" t="s">
        <v>1246</v>
      </c>
      <c r="Q2998" t="s">
        <v>8988</v>
      </c>
      <c r="R2998" t="s">
        <v>1044</v>
      </c>
      <c r="S2998" t="s">
        <v>2201</v>
      </c>
      <c r="T2998" t="s">
        <v>1475</v>
      </c>
      <c r="U2998">
        <v>22.613247129629599</v>
      </c>
      <c r="V2998" t="s">
        <v>1047</v>
      </c>
      <c r="W2998" t="s">
        <v>1047</v>
      </c>
    </row>
    <row r="2999" spans="1:23" x14ac:dyDescent="0.3">
      <c r="A2999" t="s">
        <v>1036</v>
      </c>
      <c r="B2999" t="s">
        <v>139</v>
      </c>
      <c r="C2999" t="s">
        <v>139</v>
      </c>
      <c r="D2999">
        <v>55948</v>
      </c>
      <c r="E2999" t="s">
        <v>10789</v>
      </c>
      <c r="F2999" t="s">
        <v>2447</v>
      </c>
      <c r="G2999" s="1" t="s">
        <v>10790</v>
      </c>
      <c r="H2999">
        <v>45798.73935679398</v>
      </c>
      <c r="I2999" t="s">
        <v>10791</v>
      </c>
      <c r="J2999">
        <v>70</v>
      </c>
      <c r="K2999" t="s">
        <v>17</v>
      </c>
      <c r="L2999" s="2" t="s">
        <v>18</v>
      </c>
      <c r="M2999" s="3">
        <v>109.23</v>
      </c>
      <c r="N2999">
        <v>1</v>
      </c>
      <c r="O2999">
        <v>0.10922999999999999</v>
      </c>
      <c r="P2999" s="2" t="s">
        <v>5093</v>
      </c>
      <c r="Q2999" t="s">
        <v>8988</v>
      </c>
      <c r="R2999" t="s">
        <v>1044</v>
      </c>
      <c r="S2999" t="s">
        <v>2201</v>
      </c>
      <c r="T2999" t="s">
        <v>1327</v>
      </c>
      <c r="U2999">
        <v>44.814091307867777</v>
      </c>
      <c r="V2999" t="s">
        <v>1047</v>
      </c>
      <c r="W2999" t="s">
        <v>1047</v>
      </c>
    </row>
    <row r="3000" spans="1:23" x14ac:dyDescent="0.3">
      <c r="A3000" t="s">
        <v>1036</v>
      </c>
      <c r="B3000" t="s">
        <v>139</v>
      </c>
      <c r="C3000" t="s">
        <v>139</v>
      </c>
      <c r="D3000">
        <v>57818</v>
      </c>
      <c r="E3000" t="s">
        <v>10792</v>
      </c>
      <c r="F3000" t="s">
        <v>1715</v>
      </c>
      <c r="G3000" s="1" t="s">
        <v>10793</v>
      </c>
      <c r="H3000">
        <v>45798.739123090279</v>
      </c>
      <c r="I3000" t="s">
        <v>10794</v>
      </c>
      <c r="J3000">
        <v>80</v>
      </c>
      <c r="K3000" t="s">
        <v>17</v>
      </c>
      <c r="L3000" s="2" t="s">
        <v>18</v>
      </c>
      <c r="M3000" s="3">
        <v>109.23</v>
      </c>
      <c r="N3000">
        <v>1</v>
      </c>
      <c r="O3000">
        <v>0.10922999999999999</v>
      </c>
      <c r="P3000" s="2" t="s">
        <v>5093</v>
      </c>
      <c r="Q3000" t="s">
        <v>8988</v>
      </c>
      <c r="R3000" t="s">
        <v>1044</v>
      </c>
      <c r="S3000" t="s">
        <v>2201</v>
      </c>
      <c r="T3000" t="s">
        <v>1718</v>
      </c>
      <c r="U3000">
        <v>48.440269907405309</v>
      </c>
      <c r="V3000" t="s">
        <v>1047</v>
      </c>
      <c r="W3000" t="s">
        <v>1047</v>
      </c>
    </row>
    <row r="3001" spans="1:23" x14ac:dyDescent="0.3">
      <c r="A3001" t="s">
        <v>1036</v>
      </c>
      <c r="B3001" t="s">
        <v>1019</v>
      </c>
      <c r="C3001" t="s">
        <v>1019</v>
      </c>
      <c r="D3001">
        <v>59477</v>
      </c>
      <c r="E3001" t="s">
        <v>10795</v>
      </c>
      <c r="F3001" t="s">
        <v>2447</v>
      </c>
      <c r="G3001" s="1" t="s">
        <v>6735</v>
      </c>
      <c r="H3001">
        <v>45798.73895929398</v>
      </c>
      <c r="I3001" t="s">
        <v>10796</v>
      </c>
      <c r="J3001">
        <v>80</v>
      </c>
      <c r="K3001" t="s">
        <v>17</v>
      </c>
      <c r="L3001" s="2" t="s">
        <v>18</v>
      </c>
      <c r="M3001" s="3">
        <v>65</v>
      </c>
      <c r="N3001">
        <v>1</v>
      </c>
      <c r="O3001">
        <v>6.5000000000000002E-2</v>
      </c>
      <c r="P3001" s="2" t="s">
        <v>1047</v>
      </c>
      <c r="Q3001" t="s">
        <v>8988</v>
      </c>
      <c r="R3001" t="s">
        <v>1044</v>
      </c>
      <c r="S3001" t="s">
        <v>2201</v>
      </c>
      <c r="T3001" t="s">
        <v>1327</v>
      </c>
      <c r="U3001">
        <v>44.973496122685901</v>
      </c>
      <c r="V3001" t="s">
        <v>1047</v>
      </c>
      <c r="W3001" t="s">
        <v>1047</v>
      </c>
    </row>
    <row r="3002" spans="1:23" x14ac:dyDescent="0.3">
      <c r="A3002" t="s">
        <v>1036</v>
      </c>
      <c r="B3002" t="s">
        <v>1019</v>
      </c>
      <c r="C3002" t="s">
        <v>1019</v>
      </c>
      <c r="D3002">
        <v>56848</v>
      </c>
      <c r="E3002" t="s">
        <v>10797</v>
      </c>
      <c r="F3002" t="s">
        <v>1808</v>
      </c>
      <c r="G3002" s="1" t="s">
        <v>9310</v>
      </c>
      <c r="H3002">
        <v>45798.738557453697</v>
      </c>
      <c r="I3002" t="s">
        <v>10798</v>
      </c>
      <c r="J3002">
        <v>80</v>
      </c>
      <c r="K3002" t="s">
        <v>17</v>
      </c>
      <c r="L3002" s="2" t="s">
        <v>18</v>
      </c>
      <c r="M3002" s="3">
        <v>65</v>
      </c>
      <c r="N3002">
        <v>1</v>
      </c>
      <c r="O3002">
        <v>6.5000000000000002E-2</v>
      </c>
      <c r="P3002" s="2" t="s">
        <v>1047</v>
      </c>
      <c r="Q3002" t="s">
        <v>8988</v>
      </c>
      <c r="R3002" t="s">
        <v>1044</v>
      </c>
      <c r="S3002" t="s">
        <v>2201</v>
      </c>
      <c r="T3002" t="s">
        <v>1113</v>
      </c>
      <c r="U3002">
        <v>57.644479733797198</v>
      </c>
      <c r="V3002" t="s">
        <v>1047</v>
      </c>
      <c r="W3002" t="s">
        <v>1047</v>
      </c>
    </row>
    <row r="3003" spans="1:23" x14ac:dyDescent="0.3">
      <c r="A3003" t="s">
        <v>1036</v>
      </c>
      <c r="B3003" t="s">
        <v>1019</v>
      </c>
      <c r="C3003" t="s">
        <v>1019</v>
      </c>
      <c r="D3003">
        <v>59477</v>
      </c>
      <c r="E3003" t="s">
        <v>10799</v>
      </c>
      <c r="F3003" t="s">
        <v>1674</v>
      </c>
      <c r="G3003" s="1" t="s">
        <v>4451</v>
      </c>
      <c r="H3003">
        <v>45798.738327951389</v>
      </c>
      <c r="I3003" t="s">
        <v>10800</v>
      </c>
      <c r="J3003">
        <v>80</v>
      </c>
      <c r="K3003" t="s">
        <v>17</v>
      </c>
      <c r="L3003" s="2" t="s">
        <v>18</v>
      </c>
      <c r="M3003" s="3">
        <v>65</v>
      </c>
      <c r="N3003">
        <v>1</v>
      </c>
      <c r="O3003">
        <v>6.5000000000000002E-2</v>
      </c>
      <c r="P3003" s="2" t="s">
        <v>1047</v>
      </c>
      <c r="Q3003" t="s">
        <v>8988</v>
      </c>
      <c r="R3003" t="s">
        <v>1044</v>
      </c>
      <c r="S3003" t="s">
        <v>2201</v>
      </c>
      <c r="T3003" t="s">
        <v>1676</v>
      </c>
      <c r="U3003">
        <v>56.907148668979062</v>
      </c>
      <c r="V3003" t="s">
        <v>1047</v>
      </c>
      <c r="W3003" t="s">
        <v>1047</v>
      </c>
    </row>
    <row r="3004" spans="1:23" x14ac:dyDescent="0.3">
      <c r="A3004" t="s">
        <v>1036</v>
      </c>
      <c r="B3004" t="s">
        <v>1032</v>
      </c>
      <c r="C3004" t="s">
        <v>1032</v>
      </c>
      <c r="D3004">
        <v>59480</v>
      </c>
      <c r="E3004" t="s">
        <v>10801</v>
      </c>
      <c r="F3004" t="s">
        <v>10802</v>
      </c>
      <c r="G3004" s="1" t="s">
        <v>7552</v>
      </c>
      <c r="H3004">
        <v>45798.738122881943</v>
      </c>
      <c r="I3004" t="s">
        <v>10803</v>
      </c>
      <c r="J3004">
        <v>80</v>
      </c>
      <c r="K3004" t="s">
        <v>17</v>
      </c>
      <c r="L3004" s="2" t="s">
        <v>18</v>
      </c>
      <c r="M3004" s="3">
        <v>58</v>
      </c>
      <c r="N3004">
        <v>1</v>
      </c>
      <c r="O3004">
        <v>5.8000000000000003E-2</v>
      </c>
      <c r="P3004" s="2" t="s">
        <v>1047</v>
      </c>
      <c r="Q3004" t="s">
        <v>8988</v>
      </c>
      <c r="R3004" t="s">
        <v>1044</v>
      </c>
      <c r="S3004" t="s">
        <v>2201</v>
      </c>
      <c r="T3004" t="s">
        <v>1676</v>
      </c>
      <c r="U3004">
        <v>56.755794618053187</v>
      </c>
      <c r="V3004" t="s">
        <v>1047</v>
      </c>
      <c r="W3004" t="s">
        <v>1047</v>
      </c>
    </row>
    <row r="3005" spans="1:23" x14ac:dyDescent="0.3">
      <c r="A3005" t="s">
        <v>1036</v>
      </c>
      <c r="B3005" t="s">
        <v>1032</v>
      </c>
      <c r="C3005" t="s">
        <v>1032</v>
      </c>
      <c r="D3005">
        <v>59480</v>
      </c>
      <c r="E3005" t="s">
        <v>10804</v>
      </c>
      <c r="F3005" t="s">
        <v>2939</v>
      </c>
      <c r="G3005" s="1" t="s">
        <v>5183</v>
      </c>
      <c r="H3005">
        <v>45798.737448437503</v>
      </c>
      <c r="I3005" t="s">
        <v>10805</v>
      </c>
      <c r="J3005">
        <v>80</v>
      </c>
      <c r="K3005" t="s">
        <v>17</v>
      </c>
      <c r="L3005" s="2" t="s">
        <v>18</v>
      </c>
      <c r="M3005" s="3">
        <v>58</v>
      </c>
      <c r="N3005">
        <v>1</v>
      </c>
      <c r="O3005">
        <v>5.8000000000000003E-2</v>
      </c>
      <c r="P3005" s="2" t="s">
        <v>1047</v>
      </c>
      <c r="Q3005" t="s">
        <v>8988</v>
      </c>
      <c r="R3005" t="s">
        <v>1044</v>
      </c>
      <c r="S3005" t="s">
        <v>2201</v>
      </c>
      <c r="T3005" t="s">
        <v>1113</v>
      </c>
      <c r="U3005">
        <v>57.417466932871321</v>
      </c>
      <c r="V3005" t="s">
        <v>1047</v>
      </c>
      <c r="W3005" t="s">
        <v>1047</v>
      </c>
    </row>
    <row r="3006" spans="1:23" x14ac:dyDescent="0.3">
      <c r="A3006" t="s">
        <v>1036</v>
      </c>
      <c r="B3006" t="s">
        <v>1032</v>
      </c>
      <c r="C3006" t="s">
        <v>1032</v>
      </c>
      <c r="D3006">
        <v>59480</v>
      </c>
      <c r="E3006" t="s">
        <v>10806</v>
      </c>
      <c r="F3006" t="s">
        <v>1205</v>
      </c>
      <c r="G3006" s="1" t="s">
        <v>5187</v>
      </c>
      <c r="H3006">
        <v>45798.737272210652</v>
      </c>
      <c r="I3006" t="s">
        <v>10807</v>
      </c>
      <c r="J3006">
        <v>80</v>
      </c>
      <c r="K3006" t="s">
        <v>17</v>
      </c>
      <c r="L3006" s="2" t="s">
        <v>18</v>
      </c>
      <c r="M3006" s="3">
        <v>58</v>
      </c>
      <c r="N3006">
        <v>1</v>
      </c>
      <c r="O3006">
        <v>5.8000000000000003E-2</v>
      </c>
      <c r="P3006" s="2" t="s">
        <v>1047</v>
      </c>
      <c r="Q3006" t="s">
        <v>8988</v>
      </c>
      <c r="R3006" t="s">
        <v>1044</v>
      </c>
      <c r="S3006" t="s">
        <v>2201</v>
      </c>
      <c r="T3006" t="s">
        <v>1179</v>
      </c>
      <c r="U3006">
        <v>58.557431041670498</v>
      </c>
      <c r="V3006" t="s">
        <v>1047</v>
      </c>
      <c r="W3006" t="s">
        <v>1047</v>
      </c>
    </row>
    <row r="3007" spans="1:23" x14ac:dyDescent="0.3">
      <c r="A3007" t="s">
        <v>1036</v>
      </c>
      <c r="B3007" t="s">
        <v>1032</v>
      </c>
      <c r="C3007" t="s">
        <v>1032</v>
      </c>
      <c r="D3007">
        <v>59480</v>
      </c>
      <c r="E3007" t="s">
        <v>10808</v>
      </c>
      <c r="F3007" t="s">
        <v>2472</v>
      </c>
      <c r="G3007" s="1" t="s">
        <v>1369</v>
      </c>
      <c r="H3007">
        <v>45798.737095081007</v>
      </c>
      <c r="I3007" t="s">
        <v>10809</v>
      </c>
      <c r="J3007">
        <v>80</v>
      </c>
      <c r="K3007" t="s">
        <v>17</v>
      </c>
      <c r="L3007" s="2" t="s">
        <v>18</v>
      </c>
      <c r="M3007" s="3">
        <v>58</v>
      </c>
      <c r="N3007">
        <v>1</v>
      </c>
      <c r="O3007">
        <v>5.8000000000000003E-2</v>
      </c>
      <c r="P3007" s="2" t="s">
        <v>1047</v>
      </c>
      <c r="Q3007" t="s">
        <v>8988</v>
      </c>
      <c r="R3007" t="s">
        <v>1044</v>
      </c>
      <c r="S3007" t="s">
        <v>2201</v>
      </c>
      <c r="T3007" t="s">
        <v>1192</v>
      </c>
      <c r="U3007">
        <v>62.575794594908068</v>
      </c>
      <c r="V3007" t="s">
        <v>1047</v>
      </c>
      <c r="W3007" t="s">
        <v>1047</v>
      </c>
    </row>
    <row r="3008" spans="1:23" x14ac:dyDescent="0.3">
      <c r="A3008" t="s">
        <v>1036</v>
      </c>
      <c r="B3008" t="s">
        <v>1032</v>
      </c>
      <c r="C3008" t="s">
        <v>1032</v>
      </c>
      <c r="D3008">
        <v>59480</v>
      </c>
      <c r="E3008" t="s">
        <v>10810</v>
      </c>
      <c r="F3008" t="s">
        <v>7674</v>
      </c>
      <c r="G3008" s="1" t="s">
        <v>1285</v>
      </c>
      <c r="H3008">
        <v>45798.736806747693</v>
      </c>
      <c r="I3008" t="s">
        <v>10811</v>
      </c>
      <c r="J3008">
        <v>80</v>
      </c>
      <c r="K3008" t="s">
        <v>17</v>
      </c>
      <c r="L3008" s="2" t="s">
        <v>18</v>
      </c>
      <c r="M3008" s="3">
        <v>58</v>
      </c>
      <c r="N3008">
        <v>1</v>
      </c>
      <c r="O3008">
        <v>5.8000000000000003E-2</v>
      </c>
      <c r="P3008" s="2" t="s">
        <v>1047</v>
      </c>
      <c r="Q3008" t="s">
        <v>8988</v>
      </c>
      <c r="R3008" t="s">
        <v>1044</v>
      </c>
      <c r="S3008" t="s">
        <v>2201</v>
      </c>
      <c r="T3008" t="s">
        <v>1192</v>
      </c>
      <c r="U3008">
        <v>62.57653116898291</v>
      </c>
      <c r="V3008" t="s">
        <v>1047</v>
      </c>
      <c r="W3008" t="s">
        <v>1047</v>
      </c>
    </row>
    <row r="3009" spans="1:23" x14ac:dyDescent="0.3">
      <c r="A3009" t="s">
        <v>1036</v>
      </c>
      <c r="B3009" t="s">
        <v>1032</v>
      </c>
      <c r="C3009" t="s">
        <v>1032</v>
      </c>
      <c r="D3009">
        <v>59480</v>
      </c>
      <c r="E3009" t="s">
        <v>10812</v>
      </c>
      <c r="F3009" t="s">
        <v>5170</v>
      </c>
      <c r="G3009" s="1" t="s">
        <v>1413</v>
      </c>
      <c r="H3009">
        <v>45798.73628193287</v>
      </c>
      <c r="I3009" t="s">
        <v>10813</v>
      </c>
      <c r="J3009">
        <v>80</v>
      </c>
      <c r="K3009" t="s">
        <v>17</v>
      </c>
      <c r="L3009" s="2" t="s">
        <v>18</v>
      </c>
      <c r="M3009" s="3">
        <v>58</v>
      </c>
      <c r="N3009">
        <v>1</v>
      </c>
      <c r="O3009">
        <v>5.8000000000000003E-2</v>
      </c>
      <c r="P3009" s="2" t="s">
        <v>1047</v>
      </c>
      <c r="Q3009" t="s">
        <v>8988</v>
      </c>
      <c r="R3009" t="s">
        <v>1044</v>
      </c>
      <c r="S3009" t="s">
        <v>2201</v>
      </c>
      <c r="T3009" t="s">
        <v>1192</v>
      </c>
      <c r="U3009">
        <v>62.577880810189527</v>
      </c>
      <c r="V3009" t="s">
        <v>1047</v>
      </c>
      <c r="W3009" t="s">
        <v>1047</v>
      </c>
    </row>
    <row r="3010" spans="1:23" x14ac:dyDescent="0.3">
      <c r="A3010" t="s">
        <v>1036</v>
      </c>
      <c r="B3010" t="s">
        <v>461</v>
      </c>
      <c r="C3010" t="s">
        <v>461</v>
      </c>
      <c r="D3010">
        <v>50959</v>
      </c>
      <c r="E3010" t="s">
        <v>10814</v>
      </c>
      <c r="F3010" t="s">
        <v>10815</v>
      </c>
      <c r="G3010" s="1" t="s">
        <v>6735</v>
      </c>
      <c r="H3010">
        <v>45798.736000104167</v>
      </c>
      <c r="I3010" t="s">
        <v>10816</v>
      </c>
      <c r="J3010">
        <v>70</v>
      </c>
      <c r="K3010" t="s">
        <v>17</v>
      </c>
      <c r="L3010" s="2" t="s">
        <v>18</v>
      </c>
      <c r="M3010" s="3">
        <v>97.6</v>
      </c>
      <c r="N3010">
        <v>1</v>
      </c>
      <c r="O3010">
        <v>9.7599999999999992E-2</v>
      </c>
      <c r="P3010" s="2" t="s">
        <v>1047</v>
      </c>
      <c r="Q3010" t="s">
        <v>8988</v>
      </c>
      <c r="R3010" t="s">
        <v>1044</v>
      </c>
      <c r="S3010" t="s">
        <v>2201</v>
      </c>
      <c r="T3010" t="s">
        <v>3629</v>
      </c>
      <c r="U3010">
        <v>124.2806423958318</v>
      </c>
      <c r="V3010" t="s">
        <v>1047</v>
      </c>
      <c r="W3010" t="s">
        <v>1047</v>
      </c>
    </row>
    <row r="3011" spans="1:23" x14ac:dyDescent="0.3">
      <c r="A3011" t="s">
        <v>1036</v>
      </c>
      <c r="B3011" t="s">
        <v>987</v>
      </c>
      <c r="C3011" t="s">
        <v>987</v>
      </c>
      <c r="D3011">
        <v>60355</v>
      </c>
      <c r="E3011" t="s">
        <v>10817</v>
      </c>
      <c r="F3011" t="s">
        <v>1319</v>
      </c>
      <c r="G3011" s="1" t="s">
        <v>7552</v>
      </c>
      <c r="H3011">
        <v>45798.733553726852</v>
      </c>
      <c r="I3011" t="s">
        <v>10818</v>
      </c>
      <c r="J3011">
        <v>80</v>
      </c>
      <c r="K3011" t="s">
        <v>17</v>
      </c>
      <c r="L3011" s="2" t="s">
        <v>18</v>
      </c>
      <c r="M3011" s="3">
        <v>185</v>
      </c>
      <c r="N3011">
        <v>1</v>
      </c>
      <c r="O3011">
        <v>0.185</v>
      </c>
      <c r="P3011" s="2" t="s">
        <v>6625</v>
      </c>
      <c r="Q3011" t="s">
        <v>8988</v>
      </c>
      <c r="R3011" t="s">
        <v>1044</v>
      </c>
      <c r="S3011" t="s">
        <v>2201</v>
      </c>
      <c r="T3011" t="s">
        <v>1322</v>
      </c>
      <c r="U3011">
        <v>30.92765184027667</v>
      </c>
      <c r="V3011" t="s">
        <v>1047</v>
      </c>
      <c r="W3011" t="s">
        <v>1047</v>
      </c>
    </row>
    <row r="3012" spans="1:23" x14ac:dyDescent="0.3">
      <c r="A3012" t="s">
        <v>1036</v>
      </c>
      <c r="B3012" t="s">
        <v>987</v>
      </c>
      <c r="C3012" t="s">
        <v>987</v>
      </c>
      <c r="D3012">
        <v>60355</v>
      </c>
      <c r="E3012" t="s">
        <v>10819</v>
      </c>
      <c r="F3012" t="s">
        <v>10820</v>
      </c>
      <c r="G3012" s="1" t="s">
        <v>5891</v>
      </c>
      <c r="H3012">
        <v>45798.732466296293</v>
      </c>
      <c r="I3012" t="s">
        <v>10821</v>
      </c>
      <c r="J3012">
        <v>80</v>
      </c>
      <c r="K3012" t="s">
        <v>17</v>
      </c>
      <c r="L3012" s="2" t="s">
        <v>18</v>
      </c>
      <c r="M3012" s="3">
        <v>185</v>
      </c>
      <c r="N3012">
        <v>1</v>
      </c>
      <c r="O3012">
        <v>0.185</v>
      </c>
      <c r="P3012" s="2" t="s">
        <v>6625</v>
      </c>
      <c r="Q3012" t="s">
        <v>8988</v>
      </c>
      <c r="R3012" t="s">
        <v>1044</v>
      </c>
      <c r="S3012" t="s">
        <v>2201</v>
      </c>
      <c r="T3012" t="s">
        <v>2250</v>
      </c>
      <c r="U3012">
        <v>33.798761296297023</v>
      </c>
      <c r="V3012" t="s">
        <v>1047</v>
      </c>
      <c r="W3012" t="s">
        <v>1047</v>
      </c>
    </row>
    <row r="3013" spans="1:23" x14ac:dyDescent="0.3">
      <c r="A3013" t="s">
        <v>1036</v>
      </c>
      <c r="B3013" t="s">
        <v>982</v>
      </c>
      <c r="C3013" t="s">
        <v>982</v>
      </c>
      <c r="D3013">
        <v>56461</v>
      </c>
      <c r="E3013" t="s">
        <v>10822</v>
      </c>
      <c r="F3013" t="s">
        <v>5011</v>
      </c>
      <c r="G3013" s="1" t="s">
        <v>4155</v>
      </c>
      <c r="H3013">
        <v>45798.73214</v>
      </c>
      <c r="I3013" t="s">
        <v>10823</v>
      </c>
      <c r="J3013">
        <v>80</v>
      </c>
      <c r="K3013" t="s">
        <v>17</v>
      </c>
      <c r="L3013" s="2" t="s">
        <v>18</v>
      </c>
      <c r="M3013" s="3">
        <v>56</v>
      </c>
      <c r="N3013">
        <v>1</v>
      </c>
      <c r="O3013">
        <v>5.6000000000000001E-2</v>
      </c>
      <c r="P3013" s="2" t="s">
        <v>1998</v>
      </c>
      <c r="Q3013" t="s">
        <v>8988</v>
      </c>
      <c r="R3013" t="s">
        <v>1044</v>
      </c>
      <c r="S3013" t="s">
        <v>2201</v>
      </c>
      <c r="T3013" t="s">
        <v>1601</v>
      </c>
      <c r="U3013">
        <v>29.230993078701431</v>
      </c>
      <c r="V3013" t="s">
        <v>1047</v>
      </c>
      <c r="W3013" t="s">
        <v>1047</v>
      </c>
    </row>
    <row r="3014" spans="1:23" x14ac:dyDescent="0.3">
      <c r="A3014" t="s">
        <v>1036</v>
      </c>
      <c r="B3014" t="s">
        <v>982</v>
      </c>
      <c r="C3014" t="s">
        <v>982</v>
      </c>
      <c r="D3014">
        <v>56461</v>
      </c>
      <c r="E3014" t="s">
        <v>10824</v>
      </c>
      <c r="F3014" t="s">
        <v>10825</v>
      </c>
      <c r="G3014" s="1" t="s">
        <v>2261</v>
      </c>
      <c r="H3014">
        <v>45798.731811759259</v>
      </c>
      <c r="I3014" t="s">
        <v>10826</v>
      </c>
      <c r="J3014">
        <v>80</v>
      </c>
      <c r="K3014" t="s">
        <v>17</v>
      </c>
      <c r="L3014" s="2" t="s">
        <v>18</v>
      </c>
      <c r="M3014" s="3">
        <v>56</v>
      </c>
      <c r="N3014">
        <v>1</v>
      </c>
      <c r="O3014">
        <v>5.6000000000000001E-2</v>
      </c>
      <c r="P3014" s="2" t="s">
        <v>1998</v>
      </c>
      <c r="Q3014" t="s">
        <v>8988</v>
      </c>
      <c r="R3014" t="s">
        <v>1044</v>
      </c>
      <c r="S3014" t="s">
        <v>2201</v>
      </c>
      <c r="T3014" t="s">
        <v>1601</v>
      </c>
      <c r="U3014">
        <v>29.96710348379565</v>
      </c>
      <c r="V3014" t="s">
        <v>1047</v>
      </c>
      <c r="W3014" t="s">
        <v>1047</v>
      </c>
    </row>
    <row r="3015" spans="1:23" x14ac:dyDescent="0.3">
      <c r="A3015" t="s">
        <v>1036</v>
      </c>
      <c r="B3015" t="s">
        <v>982</v>
      </c>
      <c r="C3015" t="s">
        <v>982</v>
      </c>
      <c r="D3015">
        <v>56461</v>
      </c>
      <c r="E3015" t="s">
        <v>10827</v>
      </c>
      <c r="F3015" t="s">
        <v>10825</v>
      </c>
      <c r="G3015" s="1" t="s">
        <v>4312</v>
      </c>
      <c r="H3015">
        <v>45798.731262974543</v>
      </c>
      <c r="I3015" t="s">
        <v>10828</v>
      </c>
      <c r="J3015">
        <v>80</v>
      </c>
      <c r="K3015" t="s">
        <v>17</v>
      </c>
      <c r="L3015" s="2" t="s">
        <v>18</v>
      </c>
      <c r="M3015" s="3">
        <v>56</v>
      </c>
      <c r="N3015">
        <v>1</v>
      </c>
      <c r="O3015">
        <v>5.6000000000000001E-2</v>
      </c>
      <c r="P3015" s="2" t="s">
        <v>1998</v>
      </c>
      <c r="Q3015" t="s">
        <v>8988</v>
      </c>
      <c r="R3015" t="s">
        <v>1044</v>
      </c>
      <c r="S3015" t="s">
        <v>2201</v>
      </c>
      <c r="T3015" t="s">
        <v>1601</v>
      </c>
      <c r="U3015">
        <v>29.83510559027491</v>
      </c>
      <c r="V3015" t="s">
        <v>1047</v>
      </c>
      <c r="W3015" t="s">
        <v>1047</v>
      </c>
    </row>
    <row r="3016" spans="1:23" x14ac:dyDescent="0.3">
      <c r="A3016" t="s">
        <v>1036</v>
      </c>
      <c r="B3016" t="s">
        <v>982</v>
      </c>
      <c r="C3016" t="s">
        <v>982</v>
      </c>
      <c r="D3016">
        <v>56461</v>
      </c>
      <c r="E3016" t="s">
        <v>10829</v>
      </c>
      <c r="F3016" t="s">
        <v>7267</v>
      </c>
      <c r="G3016" s="1" t="s">
        <v>4324</v>
      </c>
      <c r="H3016">
        <v>45798.73105696759</v>
      </c>
      <c r="I3016" t="s">
        <v>10830</v>
      </c>
      <c r="J3016">
        <v>80</v>
      </c>
      <c r="K3016" t="s">
        <v>17</v>
      </c>
      <c r="L3016" s="2" t="s">
        <v>18</v>
      </c>
      <c r="M3016" s="3">
        <v>56</v>
      </c>
      <c r="N3016">
        <v>1</v>
      </c>
      <c r="O3016">
        <v>5.6000000000000001E-2</v>
      </c>
      <c r="P3016" s="2" t="s">
        <v>1998</v>
      </c>
      <c r="Q3016" t="s">
        <v>8988</v>
      </c>
      <c r="R3016" t="s">
        <v>1044</v>
      </c>
      <c r="S3016" t="s">
        <v>2201</v>
      </c>
      <c r="T3016" t="s">
        <v>1601</v>
      </c>
      <c r="U3016">
        <v>29.837157523150381</v>
      </c>
      <c r="V3016" t="s">
        <v>1047</v>
      </c>
      <c r="W3016" t="s">
        <v>1047</v>
      </c>
    </row>
    <row r="3017" spans="1:23" x14ac:dyDescent="0.3">
      <c r="A3017" t="s">
        <v>1036</v>
      </c>
      <c r="B3017" t="s">
        <v>956</v>
      </c>
      <c r="C3017" t="s">
        <v>956</v>
      </c>
      <c r="D3017">
        <v>52932</v>
      </c>
      <c r="E3017" t="s">
        <v>10831</v>
      </c>
      <c r="F3017" t="s">
        <v>10832</v>
      </c>
      <c r="G3017" s="1" t="s">
        <v>6430</v>
      </c>
      <c r="H3017">
        <v>45798.730471759263</v>
      </c>
      <c r="I3017" t="s">
        <v>10833</v>
      </c>
      <c r="J3017">
        <v>70</v>
      </c>
      <c r="K3017" t="s">
        <v>17</v>
      </c>
      <c r="L3017" s="2" t="s">
        <v>18</v>
      </c>
      <c r="M3017" s="3">
        <v>148.19999999999999</v>
      </c>
      <c r="N3017">
        <v>1</v>
      </c>
      <c r="O3017">
        <v>0.1482</v>
      </c>
      <c r="P3017" s="2" t="s">
        <v>1042</v>
      </c>
      <c r="Q3017" t="s">
        <v>8988</v>
      </c>
      <c r="R3017" t="s">
        <v>1044</v>
      </c>
      <c r="S3017" t="s">
        <v>2201</v>
      </c>
      <c r="T3017" t="s">
        <v>2445</v>
      </c>
      <c r="U3017">
        <v>37.589775949076277</v>
      </c>
      <c r="V3017" t="s">
        <v>1047</v>
      </c>
      <c r="W3017" t="s">
        <v>1047</v>
      </c>
    </row>
    <row r="3018" spans="1:23" x14ac:dyDescent="0.3">
      <c r="A3018" t="s">
        <v>1036</v>
      </c>
      <c r="B3018" t="s">
        <v>977</v>
      </c>
      <c r="C3018" t="s">
        <v>977</v>
      </c>
      <c r="D3018">
        <v>60407</v>
      </c>
      <c r="E3018" t="s">
        <v>10834</v>
      </c>
      <c r="F3018" t="s">
        <v>10604</v>
      </c>
      <c r="G3018" s="1" t="s">
        <v>9310</v>
      </c>
      <c r="H3018">
        <v>45798.727067453699</v>
      </c>
      <c r="I3018" t="s">
        <v>10835</v>
      </c>
      <c r="J3018">
        <v>80</v>
      </c>
      <c r="K3018" t="s">
        <v>17</v>
      </c>
      <c r="L3018" s="2" t="s">
        <v>18</v>
      </c>
      <c r="M3018" s="3">
        <v>138</v>
      </c>
      <c r="N3018">
        <v>1</v>
      </c>
      <c r="O3018">
        <v>0.13800000000000001</v>
      </c>
      <c r="P3018" s="2" t="s">
        <v>1236</v>
      </c>
      <c r="Q3018" t="s">
        <v>8988</v>
      </c>
      <c r="R3018" t="s">
        <v>1044</v>
      </c>
      <c r="S3018" t="s">
        <v>2201</v>
      </c>
      <c r="T3018" t="s">
        <v>2255</v>
      </c>
      <c r="U3018">
        <v>34.36099650462711</v>
      </c>
      <c r="V3018" t="s">
        <v>1047</v>
      </c>
      <c r="W3018" t="s">
        <v>1047</v>
      </c>
    </row>
    <row r="3019" spans="1:23" x14ac:dyDescent="0.3">
      <c r="A3019" t="s">
        <v>1036</v>
      </c>
      <c r="B3019" t="s">
        <v>977</v>
      </c>
      <c r="C3019" t="s">
        <v>977</v>
      </c>
      <c r="D3019">
        <v>53102</v>
      </c>
      <c r="E3019" t="s">
        <v>10836</v>
      </c>
      <c r="F3019" t="s">
        <v>10837</v>
      </c>
      <c r="G3019" s="1" t="s">
        <v>7552</v>
      </c>
      <c r="H3019">
        <v>45798.726794282411</v>
      </c>
      <c r="I3019" t="s">
        <v>10838</v>
      </c>
      <c r="J3019">
        <v>70</v>
      </c>
      <c r="K3019" t="s">
        <v>17</v>
      </c>
      <c r="L3019" s="2" t="s">
        <v>18</v>
      </c>
      <c r="M3019" s="3">
        <v>138</v>
      </c>
      <c r="N3019">
        <v>1</v>
      </c>
      <c r="O3019">
        <v>0.13800000000000001</v>
      </c>
      <c r="P3019" s="2" t="s">
        <v>1236</v>
      </c>
      <c r="Q3019" t="s">
        <v>8988</v>
      </c>
      <c r="R3019" t="s">
        <v>1044</v>
      </c>
      <c r="S3019" t="s">
        <v>2201</v>
      </c>
      <c r="T3019" t="s">
        <v>4950</v>
      </c>
      <c r="U3019">
        <v>35.897342951386243</v>
      </c>
      <c r="V3019" t="s">
        <v>1047</v>
      </c>
      <c r="W3019" t="s">
        <v>1047</v>
      </c>
    </row>
    <row r="3020" spans="1:23" x14ac:dyDescent="0.3">
      <c r="A3020" t="s">
        <v>1036</v>
      </c>
      <c r="B3020" t="s">
        <v>977</v>
      </c>
      <c r="C3020" t="s">
        <v>977</v>
      </c>
      <c r="D3020">
        <v>59784</v>
      </c>
      <c r="E3020" t="s">
        <v>10839</v>
      </c>
      <c r="F3020" t="s">
        <v>10549</v>
      </c>
      <c r="G3020" s="1" t="s">
        <v>4165</v>
      </c>
      <c r="H3020">
        <v>45798.726470671303</v>
      </c>
      <c r="I3020" t="s">
        <v>10840</v>
      </c>
      <c r="J3020">
        <v>80</v>
      </c>
      <c r="K3020" t="s">
        <v>17</v>
      </c>
      <c r="L3020" s="2" t="s">
        <v>18</v>
      </c>
      <c r="M3020" s="3">
        <v>138</v>
      </c>
      <c r="N3020">
        <v>1</v>
      </c>
      <c r="O3020">
        <v>0.13800000000000001</v>
      </c>
      <c r="P3020" s="2" t="s">
        <v>1236</v>
      </c>
      <c r="Q3020" t="s">
        <v>8988</v>
      </c>
      <c r="R3020" t="s">
        <v>1044</v>
      </c>
      <c r="S3020" t="s">
        <v>2201</v>
      </c>
      <c r="T3020" t="s">
        <v>2250</v>
      </c>
      <c r="U3020">
        <v>33.858563622685317</v>
      </c>
      <c r="V3020" t="s">
        <v>1047</v>
      </c>
      <c r="W3020" t="s">
        <v>1047</v>
      </c>
    </row>
    <row r="3021" spans="1:23" x14ac:dyDescent="0.3">
      <c r="A3021" t="s">
        <v>1036</v>
      </c>
      <c r="B3021" t="s">
        <v>977</v>
      </c>
      <c r="C3021" t="s">
        <v>977</v>
      </c>
      <c r="D3021">
        <v>60407</v>
      </c>
      <c r="E3021" t="s">
        <v>10841</v>
      </c>
      <c r="F3021" t="s">
        <v>10604</v>
      </c>
      <c r="G3021" s="1" t="s">
        <v>1267</v>
      </c>
      <c r="H3021">
        <v>45798.725766967589</v>
      </c>
      <c r="I3021" t="s">
        <v>10842</v>
      </c>
      <c r="J3021">
        <v>80</v>
      </c>
      <c r="K3021" t="s">
        <v>17</v>
      </c>
      <c r="L3021" s="2" t="s">
        <v>18</v>
      </c>
      <c r="M3021" s="3">
        <v>138</v>
      </c>
      <c r="N3021">
        <v>1</v>
      </c>
      <c r="O3021">
        <v>0.13800000000000001</v>
      </c>
      <c r="P3021" s="2" t="s">
        <v>1236</v>
      </c>
      <c r="Q3021" t="s">
        <v>8988</v>
      </c>
      <c r="R3021" t="s">
        <v>1044</v>
      </c>
      <c r="S3021" t="s">
        <v>2201</v>
      </c>
      <c r="T3021" t="s">
        <v>2255</v>
      </c>
      <c r="U3021">
        <v>34.220387708337512</v>
      </c>
      <c r="V3021" t="s">
        <v>1047</v>
      </c>
      <c r="W3021" t="s">
        <v>1047</v>
      </c>
    </row>
    <row r="3022" spans="1:23" x14ac:dyDescent="0.3">
      <c r="A3022" t="s">
        <v>1036</v>
      </c>
      <c r="B3022" t="s">
        <v>977</v>
      </c>
      <c r="C3022" t="s">
        <v>977</v>
      </c>
      <c r="D3022">
        <v>60407</v>
      </c>
      <c r="E3022" t="s">
        <v>10843</v>
      </c>
      <c r="F3022" t="s">
        <v>2252</v>
      </c>
      <c r="G3022" s="1" t="s">
        <v>4451</v>
      </c>
      <c r="H3022">
        <v>45798.725497060193</v>
      </c>
      <c r="I3022" t="s">
        <v>10844</v>
      </c>
      <c r="J3022">
        <v>80</v>
      </c>
      <c r="K3022" t="s">
        <v>17</v>
      </c>
      <c r="L3022" s="2" t="s">
        <v>18</v>
      </c>
      <c r="M3022" s="3">
        <v>138</v>
      </c>
      <c r="N3022">
        <v>1</v>
      </c>
      <c r="O3022">
        <v>0.13800000000000001</v>
      </c>
      <c r="P3022" s="2" t="s">
        <v>1236</v>
      </c>
      <c r="Q3022" t="s">
        <v>8988</v>
      </c>
      <c r="R3022" t="s">
        <v>1044</v>
      </c>
      <c r="S3022" t="s">
        <v>2201</v>
      </c>
      <c r="T3022" t="s">
        <v>2255</v>
      </c>
      <c r="U3022">
        <v>34.470294305559953</v>
      </c>
      <c r="V3022" t="s">
        <v>1047</v>
      </c>
      <c r="W3022" t="s">
        <v>1047</v>
      </c>
    </row>
    <row r="3023" spans="1:23" x14ac:dyDescent="0.3">
      <c r="A3023" t="s">
        <v>1036</v>
      </c>
      <c r="B3023" t="s">
        <v>977</v>
      </c>
      <c r="C3023" t="s">
        <v>977</v>
      </c>
      <c r="D3023">
        <v>59784</v>
      </c>
      <c r="E3023" t="s">
        <v>10845</v>
      </c>
      <c r="F3023" t="s">
        <v>7080</v>
      </c>
      <c r="G3023" s="1" t="s">
        <v>4312</v>
      </c>
      <c r="H3023">
        <v>45798.72418164352</v>
      </c>
      <c r="I3023" t="s">
        <v>10846</v>
      </c>
      <c r="J3023">
        <v>80</v>
      </c>
      <c r="K3023" t="s">
        <v>17</v>
      </c>
      <c r="L3023" s="2" t="s">
        <v>18</v>
      </c>
      <c r="M3023" s="3">
        <v>138</v>
      </c>
      <c r="N3023">
        <v>1</v>
      </c>
      <c r="O3023">
        <v>0.13800000000000001</v>
      </c>
      <c r="P3023" s="2" t="s">
        <v>1236</v>
      </c>
      <c r="Q3023" t="s">
        <v>8988</v>
      </c>
      <c r="R3023" t="s">
        <v>1044</v>
      </c>
      <c r="S3023" t="s">
        <v>2201</v>
      </c>
      <c r="T3023" t="s">
        <v>2250</v>
      </c>
      <c r="U3023">
        <v>33.543184687499888</v>
      </c>
      <c r="V3023" t="s">
        <v>1047</v>
      </c>
      <c r="W3023" t="s">
        <v>1047</v>
      </c>
    </row>
    <row r="3024" spans="1:23" x14ac:dyDescent="0.3">
      <c r="A3024" t="s">
        <v>1036</v>
      </c>
      <c r="B3024" t="s">
        <v>977</v>
      </c>
      <c r="C3024" t="s">
        <v>977</v>
      </c>
      <c r="D3024">
        <v>59784</v>
      </c>
      <c r="E3024" t="s">
        <v>10847</v>
      </c>
      <c r="F3024" t="s">
        <v>10549</v>
      </c>
      <c r="G3024" s="1" t="s">
        <v>4187</v>
      </c>
      <c r="H3024">
        <v>45798.723898958327</v>
      </c>
      <c r="I3024" t="s">
        <v>10848</v>
      </c>
      <c r="J3024">
        <v>80</v>
      </c>
      <c r="K3024" t="s">
        <v>17</v>
      </c>
      <c r="L3024" s="2" t="s">
        <v>18</v>
      </c>
      <c r="M3024" s="3">
        <v>138</v>
      </c>
      <c r="N3024">
        <v>1</v>
      </c>
      <c r="O3024">
        <v>0.13800000000000001</v>
      </c>
      <c r="P3024" s="2" t="s">
        <v>1236</v>
      </c>
      <c r="Q3024" t="s">
        <v>8988</v>
      </c>
      <c r="R3024" t="s">
        <v>1044</v>
      </c>
      <c r="S3024" t="s">
        <v>2201</v>
      </c>
      <c r="T3024" t="s">
        <v>2250</v>
      </c>
      <c r="U3024">
        <v>33.931751736112354</v>
      </c>
      <c r="V3024" t="s">
        <v>1047</v>
      </c>
      <c r="W3024" t="s">
        <v>1047</v>
      </c>
    </row>
    <row r="3025" spans="1:23" x14ac:dyDescent="0.3">
      <c r="A3025" t="s">
        <v>1036</v>
      </c>
      <c r="B3025" t="s">
        <v>977</v>
      </c>
      <c r="C3025" t="s">
        <v>977</v>
      </c>
      <c r="D3025">
        <v>57335</v>
      </c>
      <c r="E3025" t="s">
        <v>10849</v>
      </c>
      <c r="F3025" t="s">
        <v>4274</v>
      </c>
      <c r="G3025" s="1" t="s">
        <v>2956</v>
      </c>
      <c r="H3025">
        <v>45798.723477650463</v>
      </c>
      <c r="I3025" t="s">
        <v>10850</v>
      </c>
      <c r="J3025">
        <v>70</v>
      </c>
      <c r="K3025" t="s">
        <v>17</v>
      </c>
      <c r="L3025" s="2" t="s">
        <v>18</v>
      </c>
      <c r="M3025" s="3">
        <v>138</v>
      </c>
      <c r="N3025">
        <v>1</v>
      </c>
      <c r="O3025">
        <v>0.13800000000000001</v>
      </c>
      <c r="P3025" s="2" t="s">
        <v>1236</v>
      </c>
      <c r="Q3025" t="s">
        <v>8988</v>
      </c>
      <c r="R3025" t="s">
        <v>1044</v>
      </c>
      <c r="S3025" t="s">
        <v>2201</v>
      </c>
      <c r="T3025" t="s">
        <v>2267</v>
      </c>
      <c r="U3025">
        <v>32.240824907406932</v>
      </c>
      <c r="V3025" t="s">
        <v>1047</v>
      </c>
      <c r="W3025" t="s">
        <v>1047</v>
      </c>
    </row>
    <row r="3026" spans="1:23" x14ac:dyDescent="0.3">
      <c r="A3026" t="s">
        <v>1036</v>
      </c>
      <c r="B3026" t="s">
        <v>977</v>
      </c>
      <c r="C3026" t="s">
        <v>977</v>
      </c>
      <c r="D3026">
        <v>59784</v>
      </c>
      <c r="E3026" t="s">
        <v>10851</v>
      </c>
      <c r="F3026" t="s">
        <v>4602</v>
      </c>
      <c r="G3026" s="1" t="s">
        <v>4181</v>
      </c>
      <c r="H3026">
        <v>45798.722918692132</v>
      </c>
      <c r="I3026" t="s">
        <v>10852</v>
      </c>
      <c r="J3026">
        <v>80</v>
      </c>
      <c r="K3026" t="s">
        <v>17</v>
      </c>
      <c r="L3026" s="2" t="s">
        <v>18</v>
      </c>
      <c r="M3026" s="3">
        <v>138</v>
      </c>
      <c r="N3026">
        <v>1</v>
      </c>
      <c r="O3026">
        <v>0.13800000000000001</v>
      </c>
      <c r="P3026" s="2" t="s">
        <v>1236</v>
      </c>
      <c r="Q3026" t="s">
        <v>8988</v>
      </c>
      <c r="R3026" t="s">
        <v>1044</v>
      </c>
      <c r="S3026" t="s">
        <v>2201</v>
      </c>
      <c r="T3026" t="s">
        <v>1355</v>
      </c>
      <c r="U3026">
        <v>23.543511296295041</v>
      </c>
      <c r="V3026" t="s">
        <v>1047</v>
      </c>
      <c r="W3026" t="s">
        <v>1047</v>
      </c>
    </row>
    <row r="3027" spans="1:23" x14ac:dyDescent="0.3">
      <c r="A3027" t="s">
        <v>1036</v>
      </c>
      <c r="B3027" t="s">
        <v>977</v>
      </c>
      <c r="C3027" t="s">
        <v>977</v>
      </c>
      <c r="D3027">
        <v>59784</v>
      </c>
      <c r="E3027" t="s">
        <v>10853</v>
      </c>
      <c r="F3027" t="s">
        <v>6804</v>
      </c>
      <c r="G3027" s="1" t="s">
        <v>3775</v>
      </c>
      <c r="H3027">
        <v>45798.722618287044</v>
      </c>
      <c r="I3027" t="s">
        <v>10854</v>
      </c>
      <c r="J3027">
        <v>80</v>
      </c>
      <c r="K3027" t="s">
        <v>17</v>
      </c>
      <c r="L3027" s="2" t="s">
        <v>18</v>
      </c>
      <c r="M3027" s="3">
        <v>138</v>
      </c>
      <c r="N3027">
        <v>1</v>
      </c>
      <c r="O3027">
        <v>0.13800000000000001</v>
      </c>
      <c r="P3027" s="2" t="s">
        <v>1236</v>
      </c>
      <c r="Q3027" t="s">
        <v>8988</v>
      </c>
      <c r="R3027" t="s">
        <v>1044</v>
      </c>
      <c r="S3027" t="s">
        <v>2201</v>
      </c>
      <c r="T3027" t="s">
        <v>1355</v>
      </c>
      <c r="U3027">
        <v>23.542570358797089</v>
      </c>
      <c r="V3027" t="s">
        <v>1047</v>
      </c>
      <c r="W3027" t="s">
        <v>1047</v>
      </c>
    </row>
    <row r="3028" spans="1:23" x14ac:dyDescent="0.3">
      <c r="A3028" t="s">
        <v>1036</v>
      </c>
      <c r="B3028" t="s">
        <v>354</v>
      </c>
      <c r="C3028" t="s">
        <v>354</v>
      </c>
      <c r="D3028">
        <v>60521</v>
      </c>
      <c r="E3028" t="s">
        <v>10855</v>
      </c>
      <c r="F3028" t="s">
        <v>4244</v>
      </c>
      <c r="G3028" s="1" t="s">
        <v>5265</v>
      </c>
      <c r="H3028">
        <v>45798.718698194447</v>
      </c>
      <c r="I3028" t="s">
        <v>10856</v>
      </c>
      <c r="J3028">
        <v>80</v>
      </c>
      <c r="K3028" t="s">
        <v>17</v>
      </c>
      <c r="L3028" s="2" t="s">
        <v>18</v>
      </c>
      <c r="M3028" s="3">
        <v>141</v>
      </c>
      <c r="N3028">
        <v>1</v>
      </c>
      <c r="O3028">
        <v>0.14099999999999999</v>
      </c>
      <c r="P3028" s="2" t="s">
        <v>1246</v>
      </c>
      <c r="Q3028" t="s">
        <v>8023</v>
      </c>
      <c r="R3028" t="s">
        <v>1044</v>
      </c>
      <c r="S3028" t="s">
        <v>2201</v>
      </c>
      <c r="T3028" t="s">
        <v>1481</v>
      </c>
      <c r="U3028">
        <v>19.898008888892949</v>
      </c>
      <c r="V3028" t="s">
        <v>1047</v>
      </c>
      <c r="W3028" t="s">
        <v>1047</v>
      </c>
    </row>
    <row r="3029" spans="1:23" x14ac:dyDescent="0.3">
      <c r="A3029" t="s">
        <v>1036</v>
      </c>
      <c r="B3029" t="s">
        <v>366</v>
      </c>
      <c r="C3029" t="s">
        <v>366</v>
      </c>
      <c r="D3029">
        <v>59879</v>
      </c>
      <c r="E3029" t="s">
        <v>10857</v>
      </c>
      <c r="F3029" t="s">
        <v>3033</v>
      </c>
      <c r="G3029" s="1" t="s">
        <v>10858</v>
      </c>
      <c r="H3029">
        <v>45798.709306446763</v>
      </c>
      <c r="I3029" t="s">
        <v>10859</v>
      </c>
      <c r="J3029">
        <v>80</v>
      </c>
      <c r="K3029" t="s">
        <v>17</v>
      </c>
      <c r="L3029" s="2" t="s">
        <v>18</v>
      </c>
      <c r="M3029" s="3">
        <v>43.1</v>
      </c>
      <c r="N3029">
        <v>1</v>
      </c>
      <c r="O3029">
        <v>4.3099999999999999E-2</v>
      </c>
      <c r="P3029" s="2" t="s">
        <v>1446</v>
      </c>
      <c r="Q3029" t="s">
        <v>8023</v>
      </c>
      <c r="R3029" t="s">
        <v>1044</v>
      </c>
      <c r="S3029" t="s">
        <v>2201</v>
      </c>
      <c r="T3029" t="s">
        <v>1355</v>
      </c>
      <c r="U3029">
        <v>23.31838320601673</v>
      </c>
      <c r="V3029" t="s">
        <v>1047</v>
      </c>
      <c r="W3029" t="s">
        <v>1047</v>
      </c>
    </row>
    <row r="3030" spans="1:23" x14ac:dyDescent="0.3">
      <c r="A3030" t="s">
        <v>1036</v>
      </c>
      <c r="B3030" t="s">
        <v>366</v>
      </c>
      <c r="C3030" t="s">
        <v>366</v>
      </c>
      <c r="D3030">
        <v>59879</v>
      </c>
      <c r="E3030" t="s">
        <v>10860</v>
      </c>
      <c r="F3030" t="s">
        <v>4398</v>
      </c>
      <c r="G3030" s="1" t="s">
        <v>10861</v>
      </c>
      <c r="H3030">
        <v>45798.709043854164</v>
      </c>
      <c r="I3030" t="s">
        <v>10862</v>
      </c>
      <c r="J3030">
        <v>80</v>
      </c>
      <c r="K3030" t="s">
        <v>17</v>
      </c>
      <c r="L3030" s="2" t="s">
        <v>18</v>
      </c>
      <c r="M3030" s="3">
        <v>43.1</v>
      </c>
      <c r="N3030">
        <v>1</v>
      </c>
      <c r="O3030">
        <v>4.3099999999999999E-2</v>
      </c>
      <c r="P3030" s="2" t="s">
        <v>1446</v>
      </c>
      <c r="Q3030" t="s">
        <v>8023</v>
      </c>
      <c r="R3030" t="s">
        <v>1044</v>
      </c>
      <c r="S3030" t="s">
        <v>2201</v>
      </c>
      <c r="T3030" t="s">
        <v>1355</v>
      </c>
      <c r="U3030">
        <v>23.112366238427061</v>
      </c>
      <c r="V3030" t="s">
        <v>1047</v>
      </c>
      <c r="W3030" t="s">
        <v>1047</v>
      </c>
    </row>
    <row r="3031" spans="1:23" x14ac:dyDescent="0.3">
      <c r="A3031" t="s">
        <v>1036</v>
      </c>
      <c r="B3031" t="s">
        <v>895</v>
      </c>
      <c r="C3031" t="s">
        <v>895</v>
      </c>
      <c r="D3031">
        <v>59897</v>
      </c>
      <c r="E3031" t="s">
        <v>10863</v>
      </c>
      <c r="F3031" t="s">
        <v>6189</v>
      </c>
      <c r="G3031" s="1" t="s">
        <v>10864</v>
      </c>
      <c r="H3031">
        <v>45798.69647127315</v>
      </c>
      <c r="I3031" t="s">
        <v>10865</v>
      </c>
      <c r="J3031">
        <v>80</v>
      </c>
      <c r="K3031" t="s">
        <v>17</v>
      </c>
      <c r="L3031" s="2" t="s">
        <v>18</v>
      </c>
      <c r="M3031" s="3">
        <v>229.8</v>
      </c>
      <c r="N3031">
        <v>1</v>
      </c>
      <c r="O3031">
        <v>0.2298</v>
      </c>
      <c r="P3031" s="2" t="s">
        <v>1047</v>
      </c>
      <c r="Q3031" t="s">
        <v>8023</v>
      </c>
      <c r="R3031" t="s">
        <v>1044</v>
      </c>
      <c r="S3031" t="s">
        <v>2201</v>
      </c>
      <c r="T3031" t="s">
        <v>1046</v>
      </c>
      <c r="U3031">
        <v>39.275585868053888</v>
      </c>
      <c r="V3031" t="s">
        <v>1047</v>
      </c>
      <c r="W3031" t="s">
        <v>1047</v>
      </c>
    </row>
    <row r="3032" spans="1:23" x14ac:dyDescent="0.3">
      <c r="A3032" t="s">
        <v>1036</v>
      </c>
      <c r="B3032" t="s">
        <v>873</v>
      </c>
      <c r="C3032" t="s">
        <v>873</v>
      </c>
      <c r="D3032">
        <v>60621</v>
      </c>
      <c r="E3032" t="s">
        <v>10866</v>
      </c>
      <c r="F3032" t="s">
        <v>4410</v>
      </c>
      <c r="G3032" s="1" t="s">
        <v>2265</v>
      </c>
      <c r="H3032">
        <v>45798.694062986113</v>
      </c>
      <c r="I3032" t="s">
        <v>10867</v>
      </c>
      <c r="J3032">
        <v>80</v>
      </c>
      <c r="K3032" t="s">
        <v>17</v>
      </c>
      <c r="L3032" s="2" t="s">
        <v>18</v>
      </c>
      <c r="M3032" s="3">
        <v>113.8</v>
      </c>
      <c r="N3032">
        <v>1</v>
      </c>
      <c r="O3032">
        <v>0.1138</v>
      </c>
      <c r="P3032" s="2" t="s">
        <v>5770</v>
      </c>
      <c r="Q3032" t="s">
        <v>8023</v>
      </c>
      <c r="R3032" t="s">
        <v>1044</v>
      </c>
      <c r="S3032" t="s">
        <v>2201</v>
      </c>
      <c r="T3032" t="s">
        <v>1481</v>
      </c>
      <c r="U3032">
        <v>19.337685208331099</v>
      </c>
      <c r="V3032" t="s">
        <v>1047</v>
      </c>
      <c r="W3032" t="s">
        <v>1047</v>
      </c>
    </row>
    <row r="3033" spans="1:23" x14ac:dyDescent="0.3">
      <c r="A3033" t="s">
        <v>1036</v>
      </c>
      <c r="B3033" t="s">
        <v>873</v>
      </c>
      <c r="C3033" t="s">
        <v>873</v>
      </c>
      <c r="D3033">
        <v>60621</v>
      </c>
      <c r="E3033" t="s">
        <v>10868</v>
      </c>
      <c r="F3033" t="s">
        <v>4494</v>
      </c>
      <c r="G3033" s="1" t="s">
        <v>10869</v>
      </c>
      <c r="H3033">
        <v>45798.693822349538</v>
      </c>
      <c r="I3033" t="s">
        <v>10870</v>
      </c>
      <c r="J3033">
        <v>80</v>
      </c>
      <c r="K3033" t="s">
        <v>17</v>
      </c>
      <c r="L3033" s="2" t="s">
        <v>18</v>
      </c>
      <c r="M3033" s="3">
        <v>113.8</v>
      </c>
      <c r="N3033">
        <v>1</v>
      </c>
      <c r="O3033">
        <v>0.1138</v>
      </c>
      <c r="P3033" s="2" t="s">
        <v>5770</v>
      </c>
      <c r="Q3033" t="s">
        <v>8023</v>
      </c>
      <c r="R3033" t="s">
        <v>1044</v>
      </c>
      <c r="S3033" t="s">
        <v>2201</v>
      </c>
      <c r="T3033" t="s">
        <v>1481</v>
      </c>
      <c r="U3033">
        <v>19.46080287036602</v>
      </c>
      <c r="V3033" t="s">
        <v>1047</v>
      </c>
      <c r="W3033" t="s">
        <v>1047</v>
      </c>
    </row>
    <row r="3034" spans="1:23" x14ac:dyDescent="0.3">
      <c r="A3034" t="s">
        <v>1036</v>
      </c>
      <c r="B3034" t="s">
        <v>354</v>
      </c>
      <c r="C3034" t="s">
        <v>354</v>
      </c>
      <c r="D3034">
        <v>60521</v>
      </c>
      <c r="E3034" t="s">
        <v>10871</v>
      </c>
      <c r="F3034" t="s">
        <v>10872</v>
      </c>
      <c r="G3034" s="1" t="s">
        <v>3760</v>
      </c>
      <c r="H3034">
        <v>45798.692800405093</v>
      </c>
      <c r="I3034" t="s">
        <v>10873</v>
      </c>
      <c r="J3034">
        <v>80</v>
      </c>
      <c r="K3034" t="s">
        <v>17</v>
      </c>
      <c r="L3034" s="2" t="s">
        <v>18</v>
      </c>
      <c r="M3034" s="3">
        <v>141</v>
      </c>
      <c r="N3034">
        <v>1</v>
      </c>
      <c r="O3034">
        <v>0.14099999999999999</v>
      </c>
      <c r="P3034" s="2" t="s">
        <v>1246</v>
      </c>
      <c r="Q3034" t="s">
        <v>8023</v>
      </c>
      <c r="R3034" t="s">
        <v>1044</v>
      </c>
      <c r="S3034" t="s">
        <v>2201</v>
      </c>
      <c r="T3034" t="s">
        <v>1475</v>
      </c>
      <c r="U3034">
        <v>22.149269236113469</v>
      </c>
      <c r="V3034" t="s">
        <v>1047</v>
      </c>
      <c r="W3034" t="s">
        <v>1047</v>
      </c>
    </row>
    <row r="3035" spans="1:23" x14ac:dyDescent="0.3">
      <c r="A3035" t="s">
        <v>1036</v>
      </c>
      <c r="B3035" t="s">
        <v>354</v>
      </c>
      <c r="C3035" t="s">
        <v>354</v>
      </c>
      <c r="D3035">
        <v>60521</v>
      </c>
      <c r="E3035" t="s">
        <v>10874</v>
      </c>
      <c r="F3035" t="s">
        <v>4918</v>
      </c>
      <c r="G3035" s="1" t="s">
        <v>3765</v>
      </c>
      <c r="H3035">
        <v>45798.692595185188</v>
      </c>
      <c r="I3035" t="s">
        <v>10875</v>
      </c>
      <c r="J3035">
        <v>80</v>
      </c>
      <c r="K3035" t="s">
        <v>17</v>
      </c>
      <c r="L3035" s="2" t="s">
        <v>18</v>
      </c>
      <c r="M3035" s="3">
        <v>141</v>
      </c>
      <c r="N3035">
        <v>1</v>
      </c>
      <c r="O3035">
        <v>0.14099999999999999</v>
      </c>
      <c r="P3035" s="2" t="s">
        <v>1246</v>
      </c>
      <c r="Q3035" t="s">
        <v>8023</v>
      </c>
      <c r="R3035" t="s">
        <v>1044</v>
      </c>
      <c r="S3035" t="s">
        <v>2201</v>
      </c>
      <c r="T3035" t="s">
        <v>1481</v>
      </c>
      <c r="U3035">
        <v>19.89733083333704</v>
      </c>
      <c r="V3035" t="s">
        <v>1047</v>
      </c>
      <c r="W3035" t="s">
        <v>1047</v>
      </c>
    </row>
    <row r="3036" spans="1:23" x14ac:dyDescent="0.3">
      <c r="A3036" t="s">
        <v>1036</v>
      </c>
      <c r="B3036" t="s">
        <v>554</v>
      </c>
      <c r="C3036" t="s">
        <v>554</v>
      </c>
      <c r="D3036">
        <v>58959</v>
      </c>
      <c r="E3036" t="s">
        <v>10876</v>
      </c>
      <c r="F3036" t="s">
        <v>10877</v>
      </c>
      <c r="G3036" s="1" t="s">
        <v>8462</v>
      </c>
      <c r="H3036">
        <v>45798.682202326389</v>
      </c>
      <c r="I3036" t="s">
        <v>10878</v>
      </c>
      <c r="J3036">
        <v>80</v>
      </c>
      <c r="K3036" t="s">
        <v>17</v>
      </c>
      <c r="L3036" s="2" t="s">
        <v>18</v>
      </c>
      <c r="M3036" s="3">
        <v>140.13999999999999</v>
      </c>
      <c r="N3036">
        <v>1</v>
      </c>
      <c r="O3036">
        <v>0.14013999999999999</v>
      </c>
      <c r="P3036" s="2" t="s">
        <v>1473</v>
      </c>
      <c r="Q3036" t="s">
        <v>8023</v>
      </c>
      <c r="R3036" t="s">
        <v>1044</v>
      </c>
      <c r="S3036" t="s">
        <v>2201</v>
      </c>
      <c r="T3036" t="s">
        <v>1486</v>
      </c>
      <c r="U3036">
        <v>20.246680289354121</v>
      </c>
      <c r="V3036" t="s">
        <v>1047</v>
      </c>
      <c r="W3036" t="s">
        <v>1047</v>
      </c>
    </row>
    <row r="3037" spans="1:23" x14ac:dyDescent="0.3">
      <c r="A3037" t="s">
        <v>1036</v>
      </c>
      <c r="B3037" t="s">
        <v>220</v>
      </c>
      <c r="C3037" t="s">
        <v>220</v>
      </c>
      <c r="D3037">
        <v>60509</v>
      </c>
      <c r="E3037" t="s">
        <v>10879</v>
      </c>
      <c r="F3037" t="s">
        <v>2368</v>
      </c>
      <c r="G3037" s="1" t="s">
        <v>10880</v>
      </c>
      <c r="H3037">
        <v>45798.646364143518</v>
      </c>
      <c r="I3037" t="s">
        <v>10881</v>
      </c>
      <c r="J3037">
        <v>80</v>
      </c>
      <c r="K3037" t="s">
        <v>17</v>
      </c>
      <c r="L3037" s="2" t="s">
        <v>18</v>
      </c>
      <c r="M3037" s="3">
        <v>85.3</v>
      </c>
      <c r="N3037">
        <v>1</v>
      </c>
      <c r="O3037">
        <v>8.5300000000000001E-2</v>
      </c>
      <c r="P3037" s="2" t="s">
        <v>2350</v>
      </c>
      <c r="Q3037" t="s">
        <v>8755</v>
      </c>
      <c r="R3037" t="s">
        <v>1044</v>
      </c>
      <c r="S3037" t="s">
        <v>2201</v>
      </c>
      <c r="T3037" t="s">
        <v>2219</v>
      </c>
      <c r="U3037">
        <v>21.917675486110969</v>
      </c>
      <c r="V3037" t="s">
        <v>1047</v>
      </c>
      <c r="W3037" t="s">
        <v>1047</v>
      </c>
    </row>
    <row r="3038" spans="1:23" x14ac:dyDescent="0.3">
      <c r="A3038" t="s">
        <v>1036</v>
      </c>
      <c r="B3038" t="s">
        <v>601</v>
      </c>
      <c r="C3038" t="s">
        <v>601</v>
      </c>
      <c r="D3038">
        <v>52238</v>
      </c>
      <c r="E3038" t="s">
        <v>10882</v>
      </c>
      <c r="F3038" t="s">
        <v>9470</v>
      </c>
      <c r="G3038" s="1" t="s">
        <v>9990</v>
      </c>
      <c r="H3038">
        <v>45798.644554687497</v>
      </c>
      <c r="I3038" t="s">
        <v>10883</v>
      </c>
      <c r="J3038">
        <v>70</v>
      </c>
      <c r="K3038" t="s">
        <v>17</v>
      </c>
      <c r="L3038" s="2" t="s">
        <v>18</v>
      </c>
      <c r="M3038" s="3">
        <v>109.1</v>
      </c>
      <c r="N3038">
        <v>1</v>
      </c>
      <c r="O3038">
        <v>0.1091</v>
      </c>
      <c r="P3038" s="2" t="s">
        <v>1473</v>
      </c>
      <c r="Q3038" t="s">
        <v>8755</v>
      </c>
      <c r="R3038" t="s">
        <v>1044</v>
      </c>
      <c r="S3038" t="s">
        <v>2201</v>
      </c>
      <c r="T3038" t="s">
        <v>1481</v>
      </c>
      <c r="U3038">
        <v>19.238164861111731</v>
      </c>
      <c r="V3038" t="s">
        <v>1047</v>
      </c>
      <c r="W3038" t="s">
        <v>1047</v>
      </c>
    </row>
    <row r="3039" spans="1:23" x14ac:dyDescent="0.3">
      <c r="A3039" t="s">
        <v>1036</v>
      </c>
      <c r="B3039" t="s">
        <v>651</v>
      </c>
      <c r="C3039" t="s">
        <v>651</v>
      </c>
      <c r="D3039">
        <v>53334</v>
      </c>
      <c r="E3039" t="s">
        <v>10884</v>
      </c>
      <c r="F3039" t="s">
        <v>3021</v>
      </c>
      <c r="G3039" s="1" t="s">
        <v>6487</v>
      </c>
      <c r="H3039">
        <v>45798.589661261583</v>
      </c>
      <c r="I3039" t="s">
        <v>10885</v>
      </c>
      <c r="J3039">
        <v>70</v>
      </c>
      <c r="K3039" t="s">
        <v>17</v>
      </c>
      <c r="L3039" s="2" t="s">
        <v>18</v>
      </c>
      <c r="M3039" s="3">
        <v>146</v>
      </c>
      <c r="N3039">
        <v>1</v>
      </c>
      <c r="O3039">
        <v>0.14599999999999999</v>
      </c>
      <c r="P3039" s="2" t="s">
        <v>1047</v>
      </c>
      <c r="Q3039" t="s">
        <v>8023</v>
      </c>
      <c r="R3039" t="s">
        <v>1044</v>
      </c>
      <c r="S3039" t="s">
        <v>2201</v>
      </c>
      <c r="T3039" t="s">
        <v>1481</v>
      </c>
      <c r="U3039">
        <v>19.443986030091761</v>
      </c>
      <c r="V3039" t="s">
        <v>1047</v>
      </c>
      <c r="W3039" t="s">
        <v>1047</v>
      </c>
    </row>
    <row r="3040" spans="1:23" x14ac:dyDescent="0.3">
      <c r="A3040" t="s">
        <v>1036</v>
      </c>
      <c r="B3040" t="s">
        <v>603</v>
      </c>
      <c r="C3040" t="s">
        <v>603</v>
      </c>
      <c r="D3040">
        <v>53549</v>
      </c>
      <c r="E3040" t="s">
        <v>10886</v>
      </c>
      <c r="F3040" t="s">
        <v>10887</v>
      </c>
      <c r="G3040" s="1" t="s">
        <v>8874</v>
      </c>
      <c r="H3040">
        <v>45798.52975170139</v>
      </c>
      <c r="I3040" t="s">
        <v>10888</v>
      </c>
      <c r="J3040">
        <v>70</v>
      </c>
      <c r="K3040" t="s">
        <v>17</v>
      </c>
      <c r="L3040" s="2" t="s">
        <v>18</v>
      </c>
      <c r="M3040" s="3">
        <v>51.5</v>
      </c>
      <c r="N3040">
        <v>1</v>
      </c>
      <c r="O3040">
        <v>5.1499999999999997E-2</v>
      </c>
      <c r="P3040" s="2" t="s">
        <v>2178</v>
      </c>
      <c r="Q3040" t="s">
        <v>8755</v>
      </c>
      <c r="R3040" t="s">
        <v>1044</v>
      </c>
      <c r="S3040" t="s">
        <v>2201</v>
      </c>
      <c r="T3040" t="s">
        <v>1253</v>
      </c>
      <c r="U3040">
        <v>60.094017418981821</v>
      </c>
      <c r="V3040" t="s">
        <v>1047</v>
      </c>
      <c r="W3040" t="s">
        <v>1047</v>
      </c>
    </row>
    <row r="3041" spans="1:23" x14ac:dyDescent="0.3">
      <c r="A3041" t="s">
        <v>1036</v>
      </c>
      <c r="B3041" t="s">
        <v>603</v>
      </c>
      <c r="C3041" t="s">
        <v>603</v>
      </c>
      <c r="D3041">
        <v>51328</v>
      </c>
      <c r="E3041" t="s">
        <v>10889</v>
      </c>
      <c r="F3041" t="s">
        <v>10890</v>
      </c>
      <c r="G3041" s="1" t="s">
        <v>1213</v>
      </c>
      <c r="H3041">
        <v>45798.529330671299</v>
      </c>
      <c r="I3041" t="s">
        <v>10891</v>
      </c>
      <c r="J3041">
        <v>70</v>
      </c>
      <c r="K3041" t="s">
        <v>17</v>
      </c>
      <c r="L3041" s="2" t="s">
        <v>18</v>
      </c>
      <c r="M3041" s="3">
        <v>51.5</v>
      </c>
      <c r="N3041">
        <v>1</v>
      </c>
      <c r="O3041">
        <v>5.1499999999999997E-2</v>
      </c>
      <c r="P3041" s="2" t="s">
        <v>2178</v>
      </c>
      <c r="Q3041" t="s">
        <v>8755</v>
      </c>
      <c r="R3041" t="s">
        <v>1044</v>
      </c>
      <c r="S3041" t="s">
        <v>2201</v>
      </c>
      <c r="T3041" t="s">
        <v>2958</v>
      </c>
      <c r="U3041">
        <v>55.343105543979618</v>
      </c>
      <c r="V3041" t="s">
        <v>1047</v>
      </c>
      <c r="W3041" t="s">
        <v>1047</v>
      </c>
    </row>
    <row r="3042" spans="1:23" x14ac:dyDescent="0.3">
      <c r="A3042" t="s">
        <v>1036</v>
      </c>
      <c r="B3042" t="s">
        <v>455</v>
      </c>
      <c r="C3042" t="s">
        <v>455</v>
      </c>
      <c r="D3042">
        <v>57199</v>
      </c>
      <c r="E3042" t="s">
        <v>10892</v>
      </c>
      <c r="F3042" t="s">
        <v>1576</v>
      </c>
      <c r="G3042" s="1" t="s">
        <v>10893</v>
      </c>
      <c r="H3042">
        <v>45798.528886238433</v>
      </c>
      <c r="I3042" t="s">
        <v>10894</v>
      </c>
      <c r="J3042">
        <v>70</v>
      </c>
      <c r="K3042" t="s">
        <v>17</v>
      </c>
      <c r="L3042" s="2" t="s">
        <v>18</v>
      </c>
      <c r="M3042" s="3">
        <v>40.200000000000003</v>
      </c>
      <c r="N3042">
        <v>1</v>
      </c>
      <c r="O3042">
        <v>4.0200000000000007E-2</v>
      </c>
      <c r="P3042" s="2" t="s">
        <v>2258</v>
      </c>
      <c r="Q3042" t="s">
        <v>8755</v>
      </c>
      <c r="R3042" t="s">
        <v>1044</v>
      </c>
      <c r="S3042" t="s">
        <v>2201</v>
      </c>
      <c r="T3042" t="s">
        <v>1187</v>
      </c>
      <c r="U3042">
        <v>61.13001712963159</v>
      </c>
      <c r="V3042" t="s">
        <v>1047</v>
      </c>
      <c r="W3042" t="s">
        <v>1047</v>
      </c>
    </row>
    <row r="3043" spans="1:23" x14ac:dyDescent="0.3">
      <c r="A3043" t="s">
        <v>1036</v>
      </c>
      <c r="B3043" t="s">
        <v>139</v>
      </c>
      <c r="C3043" t="s">
        <v>139</v>
      </c>
      <c r="D3043">
        <v>50572</v>
      </c>
      <c r="E3043" t="s">
        <v>10895</v>
      </c>
      <c r="F3043" t="s">
        <v>1527</v>
      </c>
      <c r="G3043" s="1" t="s">
        <v>10896</v>
      </c>
      <c r="H3043">
        <v>45798.527708449074</v>
      </c>
      <c r="I3043" t="s">
        <v>10897</v>
      </c>
      <c r="J3043">
        <v>70</v>
      </c>
      <c r="K3043" t="s">
        <v>17</v>
      </c>
      <c r="L3043" s="2" t="s">
        <v>18</v>
      </c>
      <c r="M3043" s="3">
        <v>109.23</v>
      </c>
      <c r="N3043">
        <v>1</v>
      </c>
      <c r="O3043">
        <v>0.10922999999999999</v>
      </c>
      <c r="P3043" s="2" t="s">
        <v>5093</v>
      </c>
      <c r="Q3043" t="s">
        <v>8755</v>
      </c>
      <c r="R3043" t="s">
        <v>1044</v>
      </c>
      <c r="S3043" t="s">
        <v>2201</v>
      </c>
      <c r="T3043" t="s">
        <v>1327</v>
      </c>
      <c r="U3043">
        <v>44.568900937498263</v>
      </c>
      <c r="V3043" t="s">
        <v>1047</v>
      </c>
      <c r="W3043" t="s">
        <v>1047</v>
      </c>
    </row>
    <row r="3044" spans="1:23" x14ac:dyDescent="0.3">
      <c r="A3044" t="s">
        <v>1036</v>
      </c>
      <c r="B3044" t="s">
        <v>610</v>
      </c>
      <c r="C3044" t="s">
        <v>610</v>
      </c>
      <c r="D3044">
        <v>59407</v>
      </c>
      <c r="E3044" t="s">
        <v>10898</v>
      </c>
      <c r="F3044" t="s">
        <v>1710</v>
      </c>
      <c r="G3044" s="1" t="s">
        <v>10899</v>
      </c>
      <c r="H3044">
        <v>45798.494961168981</v>
      </c>
      <c r="I3044" t="s">
        <v>10900</v>
      </c>
      <c r="J3044">
        <v>80</v>
      </c>
      <c r="K3044" t="s">
        <v>17</v>
      </c>
      <c r="L3044" s="2" t="s">
        <v>18</v>
      </c>
      <c r="M3044" s="3">
        <v>170</v>
      </c>
      <c r="N3044">
        <v>1</v>
      </c>
      <c r="O3044">
        <v>0.17</v>
      </c>
      <c r="P3044" s="2" t="s">
        <v>1473</v>
      </c>
      <c r="Q3044" t="s">
        <v>8755</v>
      </c>
      <c r="R3044" t="s">
        <v>1044</v>
      </c>
      <c r="S3044" t="s">
        <v>2201</v>
      </c>
      <c r="T3044" t="s">
        <v>1355</v>
      </c>
      <c r="U3044">
        <v>23.886839837963631</v>
      </c>
      <c r="V3044" t="s">
        <v>1047</v>
      </c>
      <c r="W3044" t="s">
        <v>1047</v>
      </c>
    </row>
    <row r="3045" spans="1:23" x14ac:dyDescent="0.3">
      <c r="A3045" t="s">
        <v>1036</v>
      </c>
      <c r="B3045" t="s">
        <v>354</v>
      </c>
      <c r="C3045" t="s">
        <v>354</v>
      </c>
      <c r="D3045">
        <v>59862</v>
      </c>
      <c r="E3045" t="s">
        <v>10901</v>
      </c>
      <c r="F3045" t="s">
        <v>4447</v>
      </c>
      <c r="G3045" s="1" t="s">
        <v>1257</v>
      </c>
      <c r="H3045">
        <v>45798.446056099543</v>
      </c>
      <c r="I3045" t="s">
        <v>10902</v>
      </c>
      <c r="J3045">
        <v>80</v>
      </c>
      <c r="K3045" t="s">
        <v>17</v>
      </c>
      <c r="L3045" s="2" t="s">
        <v>18</v>
      </c>
      <c r="M3045" s="3">
        <v>141</v>
      </c>
      <c r="N3045">
        <v>1</v>
      </c>
      <c r="O3045">
        <v>0.14099999999999999</v>
      </c>
      <c r="P3045" s="2" t="s">
        <v>1246</v>
      </c>
      <c r="Q3045" t="s">
        <v>8755</v>
      </c>
      <c r="R3045" t="s">
        <v>1044</v>
      </c>
      <c r="S3045" t="s">
        <v>2201</v>
      </c>
      <c r="T3045" t="s">
        <v>1486</v>
      </c>
      <c r="U3045">
        <v>20.22225357638672</v>
      </c>
      <c r="V3045" t="s">
        <v>1047</v>
      </c>
      <c r="W3045" t="s">
        <v>1047</v>
      </c>
    </row>
    <row r="3046" spans="1:23" x14ac:dyDescent="0.3">
      <c r="A3046" t="s">
        <v>1036</v>
      </c>
      <c r="B3046" t="s">
        <v>912</v>
      </c>
      <c r="C3046" t="s">
        <v>912</v>
      </c>
      <c r="D3046">
        <v>59842</v>
      </c>
      <c r="E3046" t="s">
        <v>10903</v>
      </c>
      <c r="F3046" t="s">
        <v>7631</v>
      </c>
      <c r="G3046" s="1" t="s">
        <v>10904</v>
      </c>
      <c r="H3046">
        <v>45798.427876828697</v>
      </c>
      <c r="I3046" t="s">
        <v>10905</v>
      </c>
      <c r="J3046">
        <v>70</v>
      </c>
      <c r="K3046" t="s">
        <v>17</v>
      </c>
      <c r="L3046" s="2" t="s">
        <v>18</v>
      </c>
      <c r="M3046" s="3">
        <v>48.7</v>
      </c>
      <c r="N3046">
        <v>1</v>
      </c>
      <c r="O3046">
        <v>4.8700000000000007E-2</v>
      </c>
      <c r="P3046" s="2" t="s">
        <v>1047</v>
      </c>
      <c r="Q3046" t="s">
        <v>8023</v>
      </c>
      <c r="R3046" t="s">
        <v>1044</v>
      </c>
      <c r="S3046" t="s">
        <v>2201</v>
      </c>
      <c r="T3046" t="s">
        <v>1641</v>
      </c>
      <c r="U3046">
        <v>27.398074548611479</v>
      </c>
      <c r="V3046" t="s">
        <v>1047</v>
      </c>
      <c r="W3046" t="s">
        <v>1047</v>
      </c>
    </row>
    <row r="3047" spans="1:23" x14ac:dyDescent="0.3">
      <c r="A3047" t="s">
        <v>1036</v>
      </c>
      <c r="B3047" t="s">
        <v>912</v>
      </c>
      <c r="C3047" t="s">
        <v>912</v>
      </c>
      <c r="D3047">
        <v>59842</v>
      </c>
      <c r="E3047" t="s">
        <v>10906</v>
      </c>
      <c r="F3047" t="s">
        <v>4892</v>
      </c>
      <c r="G3047" s="1" t="s">
        <v>10907</v>
      </c>
      <c r="H3047">
        <v>45798.427647673612</v>
      </c>
      <c r="I3047" t="s">
        <v>10908</v>
      </c>
      <c r="J3047">
        <v>70</v>
      </c>
      <c r="K3047" t="s">
        <v>17</v>
      </c>
      <c r="L3047" s="2" t="s">
        <v>18</v>
      </c>
      <c r="M3047" s="3">
        <v>48.7</v>
      </c>
      <c r="N3047">
        <v>1</v>
      </c>
      <c r="O3047">
        <v>4.8700000000000007E-2</v>
      </c>
      <c r="P3047" s="2" t="s">
        <v>1047</v>
      </c>
      <c r="Q3047" t="s">
        <v>8023</v>
      </c>
      <c r="R3047" t="s">
        <v>1044</v>
      </c>
      <c r="S3047" t="s">
        <v>2201</v>
      </c>
      <c r="T3047" t="s">
        <v>1641</v>
      </c>
      <c r="U3047">
        <v>27.22628641203482</v>
      </c>
      <c r="V3047" t="s">
        <v>1047</v>
      </c>
      <c r="W3047" t="s">
        <v>1047</v>
      </c>
    </row>
    <row r="3048" spans="1:23" x14ac:dyDescent="0.3">
      <c r="A3048" t="s">
        <v>1036</v>
      </c>
      <c r="B3048" t="s">
        <v>912</v>
      </c>
      <c r="C3048" t="s">
        <v>912</v>
      </c>
      <c r="D3048">
        <v>59842</v>
      </c>
      <c r="E3048" t="s">
        <v>10909</v>
      </c>
      <c r="F3048" t="s">
        <v>4746</v>
      </c>
      <c r="G3048" s="1" t="s">
        <v>10790</v>
      </c>
      <c r="H3048">
        <v>45798.427444652778</v>
      </c>
      <c r="I3048" t="s">
        <v>10910</v>
      </c>
      <c r="J3048">
        <v>70</v>
      </c>
      <c r="K3048" t="s">
        <v>17</v>
      </c>
      <c r="L3048" s="2" t="s">
        <v>18</v>
      </c>
      <c r="M3048" s="3">
        <v>48.7</v>
      </c>
      <c r="N3048">
        <v>1</v>
      </c>
      <c r="O3048">
        <v>4.8700000000000007E-2</v>
      </c>
      <c r="P3048" s="2" t="s">
        <v>1047</v>
      </c>
      <c r="Q3048" t="s">
        <v>8023</v>
      </c>
      <c r="R3048" t="s">
        <v>1044</v>
      </c>
      <c r="S3048" t="s">
        <v>2201</v>
      </c>
      <c r="T3048" t="s">
        <v>1641</v>
      </c>
      <c r="U3048">
        <v>27.10100391203741</v>
      </c>
      <c r="V3048" t="s">
        <v>1047</v>
      </c>
      <c r="W3048" t="s">
        <v>1047</v>
      </c>
    </row>
    <row r="3049" spans="1:23" x14ac:dyDescent="0.3">
      <c r="A3049" t="s">
        <v>1036</v>
      </c>
      <c r="B3049" t="s">
        <v>554</v>
      </c>
      <c r="C3049" t="s">
        <v>554</v>
      </c>
      <c r="D3049">
        <v>60574</v>
      </c>
      <c r="E3049" t="s">
        <v>10911</v>
      </c>
      <c r="F3049" t="s">
        <v>4427</v>
      </c>
      <c r="G3049" s="1" t="s">
        <v>8003</v>
      </c>
      <c r="H3049">
        <v>45798.382247222216</v>
      </c>
      <c r="I3049" t="s">
        <v>10912</v>
      </c>
      <c r="J3049">
        <v>80</v>
      </c>
      <c r="K3049" t="s">
        <v>17</v>
      </c>
      <c r="L3049" s="2" t="s">
        <v>18</v>
      </c>
      <c r="M3049" s="3">
        <v>140.13999999999999</v>
      </c>
      <c r="N3049">
        <v>1</v>
      </c>
      <c r="O3049">
        <v>0.14013999999999999</v>
      </c>
      <c r="P3049" s="2" t="s">
        <v>1473</v>
      </c>
      <c r="Q3049" t="s">
        <v>8023</v>
      </c>
      <c r="R3049" t="s">
        <v>1044</v>
      </c>
      <c r="S3049" t="s">
        <v>2201</v>
      </c>
      <c r="T3049" t="s">
        <v>1481</v>
      </c>
      <c r="U3049">
        <v>19.743830763887669</v>
      </c>
      <c r="V3049" t="s">
        <v>1047</v>
      </c>
      <c r="W3049" t="s">
        <v>1047</v>
      </c>
    </row>
    <row r="3050" spans="1:23" x14ac:dyDescent="0.3">
      <c r="A3050" t="s">
        <v>1036</v>
      </c>
      <c r="B3050" t="s">
        <v>554</v>
      </c>
      <c r="C3050" t="s">
        <v>554</v>
      </c>
      <c r="D3050">
        <v>60574</v>
      </c>
      <c r="E3050" t="s">
        <v>10913</v>
      </c>
      <c r="F3050" t="s">
        <v>4796</v>
      </c>
      <c r="G3050" s="1" t="s">
        <v>5286</v>
      </c>
      <c r="H3050">
        <v>45798.381518437498</v>
      </c>
      <c r="I3050" t="s">
        <v>10914</v>
      </c>
      <c r="J3050">
        <v>80</v>
      </c>
      <c r="K3050" t="s">
        <v>17</v>
      </c>
      <c r="L3050" s="2" t="s">
        <v>18</v>
      </c>
      <c r="M3050" s="3">
        <v>140.13999999999999</v>
      </c>
      <c r="N3050">
        <v>1</v>
      </c>
      <c r="O3050">
        <v>0.14013999999999999</v>
      </c>
      <c r="P3050" s="2" t="s">
        <v>1473</v>
      </c>
      <c r="Q3050" t="s">
        <v>8023</v>
      </c>
      <c r="R3050" t="s">
        <v>1044</v>
      </c>
      <c r="S3050" t="s">
        <v>2201</v>
      </c>
      <c r="T3050" t="s">
        <v>1481</v>
      </c>
      <c r="U3050">
        <v>19.2335678819436</v>
      </c>
      <c r="V3050" t="s">
        <v>1047</v>
      </c>
      <c r="W3050" t="s">
        <v>1047</v>
      </c>
    </row>
    <row r="3051" spans="1:23" x14ac:dyDescent="0.3">
      <c r="A3051" t="s">
        <v>1036</v>
      </c>
      <c r="B3051" t="s">
        <v>105</v>
      </c>
      <c r="C3051" t="s">
        <v>105</v>
      </c>
      <c r="D3051">
        <v>55902</v>
      </c>
      <c r="E3051" t="s">
        <v>10915</v>
      </c>
      <c r="F3051" t="s">
        <v>5856</v>
      </c>
      <c r="G3051" s="1" t="s">
        <v>8047</v>
      </c>
      <c r="H3051">
        <v>45798.342632071763</v>
      </c>
      <c r="I3051" t="s">
        <v>10916</v>
      </c>
      <c r="J3051">
        <v>80</v>
      </c>
      <c r="K3051" t="s">
        <v>17</v>
      </c>
      <c r="L3051" s="2" t="s">
        <v>18</v>
      </c>
      <c r="M3051" s="3">
        <v>476.42</v>
      </c>
      <c r="N3051">
        <v>1</v>
      </c>
      <c r="O3051">
        <v>0.47642000000000001</v>
      </c>
      <c r="P3051" s="2" t="s">
        <v>1655</v>
      </c>
      <c r="Q3051" t="s">
        <v>8023</v>
      </c>
      <c r="R3051" t="s">
        <v>1044</v>
      </c>
      <c r="S3051" t="s">
        <v>2201</v>
      </c>
      <c r="T3051" t="s">
        <v>1481</v>
      </c>
      <c r="U3051">
        <v>19.243031805555798</v>
      </c>
      <c r="V3051" t="s">
        <v>1047</v>
      </c>
      <c r="W3051" t="s">
        <v>1047</v>
      </c>
    </row>
    <row r="3052" spans="1:23" x14ac:dyDescent="0.3">
      <c r="A3052" t="s">
        <v>1036</v>
      </c>
      <c r="B3052" t="s">
        <v>354</v>
      </c>
      <c r="C3052" t="s">
        <v>354</v>
      </c>
      <c r="D3052">
        <v>60521</v>
      </c>
      <c r="E3052" t="s">
        <v>10917</v>
      </c>
      <c r="F3052" t="s">
        <v>4918</v>
      </c>
      <c r="G3052" s="1" t="s">
        <v>1962</v>
      </c>
      <c r="H3052">
        <v>45798.324687280103</v>
      </c>
      <c r="I3052" t="s">
        <v>10918</v>
      </c>
      <c r="J3052">
        <v>80</v>
      </c>
      <c r="K3052" t="s">
        <v>17</v>
      </c>
      <c r="L3052" s="2" t="s">
        <v>18</v>
      </c>
      <c r="M3052" s="3">
        <v>141</v>
      </c>
      <c r="N3052">
        <v>1</v>
      </c>
      <c r="O3052">
        <v>0.14099999999999999</v>
      </c>
      <c r="P3052" s="2" t="s">
        <v>1246</v>
      </c>
      <c r="Q3052" t="s">
        <v>8023</v>
      </c>
      <c r="R3052" t="s">
        <v>1044</v>
      </c>
      <c r="S3052" t="s">
        <v>2201</v>
      </c>
      <c r="T3052" t="s">
        <v>1481</v>
      </c>
      <c r="U3052">
        <v>19.896682534723372</v>
      </c>
      <c r="V3052" t="s">
        <v>1047</v>
      </c>
      <c r="W3052" t="s">
        <v>1047</v>
      </c>
    </row>
    <row r="3053" spans="1:23" x14ac:dyDescent="0.3">
      <c r="A3053" t="s">
        <v>1036</v>
      </c>
      <c r="B3053" t="s">
        <v>354</v>
      </c>
      <c r="C3053" t="s">
        <v>354</v>
      </c>
      <c r="D3053">
        <v>59862</v>
      </c>
      <c r="E3053" t="s">
        <v>10919</v>
      </c>
      <c r="F3053" t="s">
        <v>2705</v>
      </c>
      <c r="G3053" s="1" t="s">
        <v>4178</v>
      </c>
      <c r="H3053">
        <v>45798.324476979164</v>
      </c>
      <c r="I3053" t="s">
        <v>10920</v>
      </c>
      <c r="J3053">
        <v>80</v>
      </c>
      <c r="K3053" t="s">
        <v>17</v>
      </c>
      <c r="L3053" s="2" t="s">
        <v>18</v>
      </c>
      <c r="M3053" s="3">
        <v>141</v>
      </c>
      <c r="N3053">
        <v>1</v>
      </c>
      <c r="O3053">
        <v>0.14099999999999999</v>
      </c>
      <c r="P3053" s="2" t="s">
        <v>1246</v>
      </c>
      <c r="Q3053" t="s">
        <v>8023</v>
      </c>
      <c r="R3053" t="s">
        <v>1044</v>
      </c>
      <c r="S3053" t="s">
        <v>2201</v>
      </c>
      <c r="T3053" t="s">
        <v>1486</v>
      </c>
      <c r="U3053">
        <v>20.403864062500361</v>
      </c>
      <c r="V3053" t="s">
        <v>1047</v>
      </c>
      <c r="W3053" t="s">
        <v>1047</v>
      </c>
    </row>
    <row r="3054" spans="1:23" x14ac:dyDescent="0.3">
      <c r="A3054" t="s">
        <v>1036</v>
      </c>
      <c r="B3054" t="s">
        <v>610</v>
      </c>
      <c r="C3054" t="s">
        <v>610</v>
      </c>
      <c r="D3054">
        <v>58112</v>
      </c>
      <c r="E3054" t="s">
        <v>10921</v>
      </c>
      <c r="F3054" t="s">
        <v>9010</v>
      </c>
      <c r="G3054" s="1" t="s">
        <v>3178</v>
      </c>
      <c r="H3054">
        <v>45798.248720150463</v>
      </c>
      <c r="I3054" t="s">
        <v>10922</v>
      </c>
      <c r="J3054">
        <v>80</v>
      </c>
      <c r="K3054" t="s">
        <v>17</v>
      </c>
      <c r="L3054" s="2" t="s">
        <v>18</v>
      </c>
      <c r="M3054" s="3">
        <v>170</v>
      </c>
      <c r="N3054">
        <v>1</v>
      </c>
      <c r="O3054">
        <v>0.17</v>
      </c>
      <c r="P3054" s="2" t="s">
        <v>1473</v>
      </c>
      <c r="Q3054" t="s">
        <v>8188</v>
      </c>
      <c r="R3054" t="s">
        <v>1044</v>
      </c>
      <c r="S3054" t="s">
        <v>2201</v>
      </c>
      <c r="T3054" t="s">
        <v>1601</v>
      </c>
      <c r="U3054">
        <v>29.81522837962984</v>
      </c>
      <c r="V3054" t="s">
        <v>1047</v>
      </c>
      <c r="W3054" t="s">
        <v>1047</v>
      </c>
    </row>
    <row r="3055" spans="1:23" x14ac:dyDescent="0.3">
      <c r="A3055" t="s">
        <v>1036</v>
      </c>
      <c r="B3055" t="s">
        <v>610</v>
      </c>
      <c r="C3055" t="s">
        <v>610</v>
      </c>
      <c r="D3055">
        <v>58112</v>
      </c>
      <c r="E3055" t="s">
        <v>10923</v>
      </c>
      <c r="F3055" t="s">
        <v>10924</v>
      </c>
      <c r="G3055" s="1" t="s">
        <v>8218</v>
      </c>
      <c r="H3055">
        <v>45798.247901481482</v>
      </c>
      <c r="I3055" t="s">
        <v>10925</v>
      </c>
      <c r="J3055">
        <v>80</v>
      </c>
      <c r="K3055" t="s">
        <v>17</v>
      </c>
      <c r="L3055" s="2" t="s">
        <v>18</v>
      </c>
      <c r="M3055" s="3">
        <v>170</v>
      </c>
      <c r="N3055">
        <v>1</v>
      </c>
      <c r="O3055">
        <v>0.17</v>
      </c>
      <c r="P3055" s="2" t="s">
        <v>1473</v>
      </c>
      <c r="Q3055" t="s">
        <v>8188</v>
      </c>
      <c r="R3055" t="s">
        <v>1044</v>
      </c>
      <c r="S3055" t="s">
        <v>2201</v>
      </c>
      <c r="T3055" t="s">
        <v>2551</v>
      </c>
      <c r="U3055">
        <v>26.520979444445398</v>
      </c>
      <c r="V3055" t="s">
        <v>1047</v>
      </c>
      <c r="W3055" t="s">
        <v>1047</v>
      </c>
    </row>
    <row r="3056" spans="1:23" x14ac:dyDescent="0.3">
      <c r="A3056" t="s">
        <v>1036</v>
      </c>
      <c r="B3056" t="s">
        <v>220</v>
      </c>
      <c r="C3056" t="s">
        <v>220</v>
      </c>
      <c r="D3056">
        <v>60870</v>
      </c>
      <c r="E3056" t="s">
        <v>10926</v>
      </c>
      <c r="F3056" t="s">
        <v>5783</v>
      </c>
      <c r="G3056" s="1" t="s">
        <v>10927</v>
      </c>
      <c r="H3056">
        <v>45798.244165428237</v>
      </c>
      <c r="I3056" t="s">
        <v>10928</v>
      </c>
      <c r="J3056">
        <v>80</v>
      </c>
      <c r="K3056" t="s">
        <v>17</v>
      </c>
      <c r="L3056" s="2" t="s">
        <v>18</v>
      </c>
      <c r="M3056" s="3">
        <v>85.3</v>
      </c>
      <c r="N3056">
        <v>1</v>
      </c>
      <c r="O3056">
        <v>8.5300000000000001E-2</v>
      </c>
      <c r="P3056" s="2" t="s">
        <v>2350</v>
      </c>
      <c r="Q3056" t="s">
        <v>8188</v>
      </c>
      <c r="R3056" t="s">
        <v>1044</v>
      </c>
      <c r="S3056" t="s">
        <v>2201</v>
      </c>
      <c r="T3056" t="s">
        <v>1486</v>
      </c>
      <c r="U3056">
        <v>20.34832098379411</v>
      </c>
      <c r="V3056" t="s">
        <v>1047</v>
      </c>
      <c r="W3056" t="s">
        <v>1047</v>
      </c>
    </row>
    <row r="3057" spans="1:23" x14ac:dyDescent="0.3">
      <c r="A3057" t="s">
        <v>1036</v>
      </c>
      <c r="B3057" t="s">
        <v>220</v>
      </c>
      <c r="C3057" t="s">
        <v>220</v>
      </c>
      <c r="D3057">
        <v>60870</v>
      </c>
      <c r="E3057" t="s">
        <v>10929</v>
      </c>
      <c r="F3057" t="s">
        <v>2924</v>
      </c>
      <c r="G3057" s="1" t="s">
        <v>10930</v>
      </c>
      <c r="H3057">
        <v>45798.239629965283</v>
      </c>
      <c r="I3057" t="s">
        <v>10931</v>
      </c>
      <c r="J3057">
        <v>80</v>
      </c>
      <c r="K3057" t="s">
        <v>17</v>
      </c>
      <c r="L3057" s="2" t="s">
        <v>18</v>
      </c>
      <c r="M3057" s="3">
        <v>85.3</v>
      </c>
      <c r="N3057">
        <v>1</v>
      </c>
      <c r="O3057">
        <v>8.5300000000000001E-2</v>
      </c>
      <c r="P3057" s="2" t="s">
        <v>2350</v>
      </c>
      <c r="Q3057" t="s">
        <v>8188</v>
      </c>
      <c r="R3057" t="s">
        <v>1044</v>
      </c>
      <c r="S3057" t="s">
        <v>2201</v>
      </c>
      <c r="T3057" t="s">
        <v>1486</v>
      </c>
      <c r="U3057">
        <v>20.55682409722067</v>
      </c>
      <c r="V3057" t="s">
        <v>1047</v>
      </c>
      <c r="W3057" t="s">
        <v>1047</v>
      </c>
    </row>
    <row r="3058" spans="1:23" x14ac:dyDescent="0.3">
      <c r="A3058" t="s">
        <v>1036</v>
      </c>
      <c r="B3058" t="s">
        <v>220</v>
      </c>
      <c r="C3058" t="s">
        <v>220</v>
      </c>
      <c r="D3058">
        <v>60870</v>
      </c>
      <c r="E3058" t="s">
        <v>10932</v>
      </c>
      <c r="F3058" t="s">
        <v>1483</v>
      </c>
      <c r="G3058" s="1" t="s">
        <v>10933</v>
      </c>
      <c r="H3058">
        <v>45798.236603090278</v>
      </c>
      <c r="I3058" t="s">
        <v>10934</v>
      </c>
      <c r="J3058">
        <v>80</v>
      </c>
      <c r="K3058" t="s">
        <v>17</v>
      </c>
      <c r="L3058" s="2" t="s">
        <v>18</v>
      </c>
      <c r="M3058" s="3">
        <v>85.3</v>
      </c>
      <c r="N3058">
        <v>1</v>
      </c>
      <c r="O3058">
        <v>8.5300000000000001E-2</v>
      </c>
      <c r="P3058" s="2" t="s">
        <v>2350</v>
      </c>
      <c r="Q3058" t="s">
        <v>8188</v>
      </c>
      <c r="R3058" t="s">
        <v>1044</v>
      </c>
      <c r="S3058" t="s">
        <v>2201</v>
      </c>
      <c r="T3058" t="s">
        <v>1486</v>
      </c>
      <c r="U3058">
        <v>20.554962013891782</v>
      </c>
      <c r="V3058" t="s">
        <v>1047</v>
      </c>
      <c r="W3058" t="s">
        <v>1047</v>
      </c>
    </row>
    <row r="3059" spans="1:23" x14ac:dyDescent="0.3">
      <c r="A3059" t="s">
        <v>1036</v>
      </c>
      <c r="B3059" t="s">
        <v>873</v>
      </c>
      <c r="C3059" t="s">
        <v>873</v>
      </c>
      <c r="D3059">
        <v>60833</v>
      </c>
      <c r="E3059" t="s">
        <v>10935</v>
      </c>
      <c r="F3059" t="s">
        <v>4500</v>
      </c>
      <c r="G3059" s="1" t="s">
        <v>10936</v>
      </c>
      <c r="H3059">
        <v>45798.164236597222</v>
      </c>
      <c r="I3059" t="s">
        <v>10937</v>
      </c>
      <c r="J3059">
        <v>80</v>
      </c>
      <c r="K3059" t="s">
        <v>17</v>
      </c>
      <c r="L3059" s="2" t="s">
        <v>18</v>
      </c>
      <c r="M3059" s="3">
        <v>113.8</v>
      </c>
      <c r="N3059">
        <v>1</v>
      </c>
      <c r="O3059">
        <v>0.1138</v>
      </c>
      <c r="P3059" s="2" t="s">
        <v>5770</v>
      </c>
      <c r="Q3059" t="s">
        <v>8188</v>
      </c>
      <c r="R3059" t="s">
        <v>1044</v>
      </c>
      <c r="S3059" t="s">
        <v>2201</v>
      </c>
      <c r="T3059" t="s">
        <v>1481</v>
      </c>
      <c r="U3059">
        <v>19.84617620370409</v>
      </c>
      <c r="V3059" t="s">
        <v>1047</v>
      </c>
      <c r="W3059" t="s">
        <v>1047</v>
      </c>
    </row>
    <row r="3060" spans="1:23" x14ac:dyDescent="0.3">
      <c r="A3060" t="s">
        <v>1036</v>
      </c>
      <c r="B3060" t="s">
        <v>873</v>
      </c>
      <c r="C3060" t="s">
        <v>873</v>
      </c>
      <c r="D3060">
        <v>60294</v>
      </c>
      <c r="E3060" t="s">
        <v>10938</v>
      </c>
      <c r="F3060" t="s">
        <v>4688</v>
      </c>
      <c r="G3060" s="1" t="s">
        <v>1538</v>
      </c>
      <c r="H3060">
        <v>45798.159623854168</v>
      </c>
      <c r="I3060" t="s">
        <v>10939</v>
      </c>
      <c r="J3060">
        <v>80</v>
      </c>
      <c r="K3060" t="s">
        <v>17</v>
      </c>
      <c r="L3060" s="2" t="s">
        <v>18</v>
      </c>
      <c r="M3060" s="3">
        <v>113.8</v>
      </c>
      <c r="N3060">
        <v>1</v>
      </c>
      <c r="O3060">
        <v>0.1138</v>
      </c>
      <c r="P3060" s="2" t="s">
        <v>5770</v>
      </c>
      <c r="Q3060" t="s">
        <v>8188</v>
      </c>
      <c r="R3060" t="s">
        <v>1044</v>
      </c>
      <c r="S3060" t="s">
        <v>2201</v>
      </c>
      <c r="T3060" t="s">
        <v>1481</v>
      </c>
      <c r="U3060">
        <v>19.84528956018767</v>
      </c>
      <c r="V3060" t="s">
        <v>1047</v>
      </c>
      <c r="W3060" t="s">
        <v>1047</v>
      </c>
    </row>
    <row r="3061" spans="1:23" x14ac:dyDescent="0.3">
      <c r="A3061" t="s">
        <v>1036</v>
      </c>
      <c r="B3061" t="s">
        <v>101</v>
      </c>
      <c r="C3061" t="s">
        <v>101</v>
      </c>
      <c r="D3061">
        <v>58916</v>
      </c>
      <c r="E3061" t="s">
        <v>10940</v>
      </c>
      <c r="F3061" t="s">
        <v>4427</v>
      </c>
      <c r="G3061" s="1" t="s">
        <v>2820</v>
      </c>
      <c r="H3061">
        <v>45797.953259386573</v>
      </c>
      <c r="I3061" t="s">
        <v>10941</v>
      </c>
      <c r="J3061">
        <v>80</v>
      </c>
      <c r="K3061" t="s">
        <v>17</v>
      </c>
      <c r="L3061" s="2" t="s">
        <v>18</v>
      </c>
      <c r="M3061" s="3">
        <v>294.7</v>
      </c>
      <c r="N3061">
        <v>1</v>
      </c>
      <c r="O3061">
        <v>0.29470000000000002</v>
      </c>
      <c r="P3061" s="2" t="s">
        <v>2116</v>
      </c>
      <c r="Q3061" t="s">
        <v>8188</v>
      </c>
      <c r="R3061" t="s">
        <v>1044</v>
      </c>
      <c r="S3061" t="s">
        <v>1112</v>
      </c>
      <c r="T3061" t="s">
        <v>1481</v>
      </c>
      <c r="U3061">
        <v>19.74593615740741</v>
      </c>
      <c r="V3061" t="s">
        <v>1047</v>
      </c>
      <c r="W3061" t="s">
        <v>1047</v>
      </c>
    </row>
    <row r="3062" spans="1:23" x14ac:dyDescent="0.3">
      <c r="A3062" t="s">
        <v>1036</v>
      </c>
      <c r="B3062" t="s">
        <v>133</v>
      </c>
      <c r="C3062" t="s">
        <v>133</v>
      </c>
      <c r="D3062">
        <v>60503</v>
      </c>
      <c r="E3062" t="s">
        <v>10942</v>
      </c>
      <c r="F3062" t="s">
        <v>4398</v>
      </c>
      <c r="G3062" s="1" t="s">
        <v>10943</v>
      </c>
      <c r="H3062">
        <v>45797.940026446748</v>
      </c>
      <c r="I3062" t="s">
        <v>10944</v>
      </c>
      <c r="J3062">
        <v>80</v>
      </c>
      <c r="K3062" t="s">
        <v>17</v>
      </c>
      <c r="L3062" s="2" t="s">
        <v>18</v>
      </c>
      <c r="M3062" s="3">
        <v>49.66</v>
      </c>
      <c r="N3062">
        <v>1</v>
      </c>
      <c r="O3062">
        <v>4.9660000000000003E-2</v>
      </c>
      <c r="P3062" s="2" t="s">
        <v>1446</v>
      </c>
      <c r="Q3062" t="s">
        <v>8206</v>
      </c>
      <c r="R3062" t="s">
        <v>1044</v>
      </c>
      <c r="S3062" t="s">
        <v>1112</v>
      </c>
      <c r="T3062" t="s">
        <v>1355</v>
      </c>
      <c r="U3062">
        <v>23.03682658565231</v>
      </c>
      <c r="V3062" t="s">
        <v>1047</v>
      </c>
      <c r="W3062" t="s">
        <v>1047</v>
      </c>
    </row>
    <row r="3063" spans="1:23" x14ac:dyDescent="0.3">
      <c r="A3063" t="s">
        <v>1036</v>
      </c>
      <c r="B3063" t="s">
        <v>390</v>
      </c>
      <c r="C3063" t="s">
        <v>390</v>
      </c>
      <c r="D3063">
        <v>57987</v>
      </c>
      <c r="E3063" t="s">
        <v>10945</v>
      </c>
      <c r="F3063" t="s">
        <v>4413</v>
      </c>
      <c r="G3063" s="1" t="s">
        <v>10946</v>
      </c>
      <c r="H3063">
        <v>45797.899842175917</v>
      </c>
      <c r="I3063" t="s">
        <v>10947</v>
      </c>
      <c r="J3063">
        <v>80</v>
      </c>
      <c r="K3063" t="s">
        <v>17</v>
      </c>
      <c r="L3063" s="2" t="s">
        <v>18</v>
      </c>
      <c r="M3063" s="3">
        <v>37.5</v>
      </c>
      <c r="N3063">
        <v>1</v>
      </c>
      <c r="O3063">
        <v>3.7499999999999999E-2</v>
      </c>
      <c r="P3063" s="2" t="s">
        <v>4112</v>
      </c>
      <c r="Q3063" t="s">
        <v>8188</v>
      </c>
      <c r="R3063" t="s">
        <v>1044</v>
      </c>
      <c r="S3063" t="s">
        <v>1112</v>
      </c>
      <c r="T3063" t="s">
        <v>1475</v>
      </c>
      <c r="U3063">
        <v>22.880069733793789</v>
      </c>
      <c r="V3063" t="s">
        <v>1047</v>
      </c>
      <c r="W3063" t="s">
        <v>1047</v>
      </c>
    </row>
    <row r="3064" spans="1:23" x14ac:dyDescent="0.3">
      <c r="A3064" t="s">
        <v>1036</v>
      </c>
      <c r="B3064" t="s">
        <v>133</v>
      </c>
      <c r="C3064" t="s">
        <v>133</v>
      </c>
      <c r="D3064">
        <v>60844</v>
      </c>
      <c r="E3064" t="s">
        <v>10948</v>
      </c>
      <c r="F3064" t="s">
        <v>1483</v>
      </c>
      <c r="G3064" s="1" t="s">
        <v>10949</v>
      </c>
      <c r="H3064">
        <v>45797.898002245369</v>
      </c>
      <c r="I3064" t="s">
        <v>10950</v>
      </c>
      <c r="J3064">
        <v>80</v>
      </c>
      <c r="K3064" t="s">
        <v>17</v>
      </c>
      <c r="L3064" s="2" t="s">
        <v>18</v>
      </c>
      <c r="M3064" s="3">
        <v>49.66</v>
      </c>
      <c r="N3064">
        <v>1</v>
      </c>
      <c r="O3064">
        <v>4.9660000000000003E-2</v>
      </c>
      <c r="P3064" s="2" t="s">
        <v>1446</v>
      </c>
      <c r="Q3064" t="s">
        <v>8206</v>
      </c>
      <c r="R3064" t="s">
        <v>1044</v>
      </c>
      <c r="S3064" t="s">
        <v>1112</v>
      </c>
      <c r="T3064" t="s">
        <v>1486</v>
      </c>
      <c r="U3064">
        <v>20.554111307872521</v>
      </c>
      <c r="V3064" t="s">
        <v>1047</v>
      </c>
      <c r="W3064" t="s">
        <v>1047</v>
      </c>
    </row>
    <row r="3065" spans="1:23" x14ac:dyDescent="0.3">
      <c r="A3065" t="s">
        <v>1036</v>
      </c>
      <c r="B3065" t="s">
        <v>613</v>
      </c>
      <c r="C3065" t="s">
        <v>613</v>
      </c>
      <c r="D3065">
        <v>56272</v>
      </c>
      <c r="E3065" t="s">
        <v>10951</v>
      </c>
      <c r="F3065" t="s">
        <v>3041</v>
      </c>
      <c r="G3065" s="1" t="s">
        <v>4862</v>
      </c>
      <c r="H3065">
        <v>45797.895732337973</v>
      </c>
      <c r="I3065" t="s">
        <v>10952</v>
      </c>
      <c r="J3065">
        <v>70</v>
      </c>
      <c r="K3065" t="s">
        <v>17</v>
      </c>
      <c r="L3065" s="2" t="s">
        <v>18</v>
      </c>
      <c r="M3065" s="3">
        <v>116.8</v>
      </c>
      <c r="N3065">
        <v>1</v>
      </c>
      <c r="O3065">
        <v>0.1168</v>
      </c>
      <c r="P3065" s="2" t="s">
        <v>1534</v>
      </c>
      <c r="Q3065" t="s">
        <v>8188</v>
      </c>
      <c r="R3065" t="s">
        <v>1044</v>
      </c>
      <c r="S3065" t="s">
        <v>1112</v>
      </c>
      <c r="T3065" t="s">
        <v>1486</v>
      </c>
      <c r="U3065">
        <v>20.126450590280001</v>
      </c>
      <c r="V3065" t="s">
        <v>1047</v>
      </c>
      <c r="W3065" t="s">
        <v>1047</v>
      </c>
    </row>
    <row r="3066" spans="1:23" x14ac:dyDescent="0.3">
      <c r="A3066" t="s">
        <v>1036</v>
      </c>
      <c r="B3066" t="s">
        <v>617</v>
      </c>
      <c r="C3066" t="s">
        <v>617</v>
      </c>
      <c r="D3066">
        <v>58521</v>
      </c>
      <c r="E3066" t="s">
        <v>10953</v>
      </c>
      <c r="F3066" t="s">
        <v>4475</v>
      </c>
      <c r="G3066" s="1" t="s">
        <v>4986</v>
      </c>
      <c r="H3066">
        <v>45797.838982905087</v>
      </c>
      <c r="I3066" t="s">
        <v>10954</v>
      </c>
      <c r="J3066">
        <v>80</v>
      </c>
      <c r="K3066" t="s">
        <v>17</v>
      </c>
      <c r="L3066" s="2" t="s">
        <v>18</v>
      </c>
      <c r="M3066" s="3">
        <v>74</v>
      </c>
      <c r="N3066">
        <v>1</v>
      </c>
      <c r="O3066">
        <v>7.3999999999999996E-2</v>
      </c>
      <c r="P3066" s="2" t="s">
        <v>1802</v>
      </c>
      <c r="Q3066" t="s">
        <v>8206</v>
      </c>
      <c r="R3066" t="s">
        <v>1044</v>
      </c>
      <c r="S3066" t="s">
        <v>1112</v>
      </c>
      <c r="T3066" t="s">
        <v>1298</v>
      </c>
      <c r="U3066">
        <v>52.594698842593061</v>
      </c>
      <c r="V3066" t="s">
        <v>1047</v>
      </c>
      <c r="W3066" t="s">
        <v>1047</v>
      </c>
    </row>
    <row r="3067" spans="1:23" x14ac:dyDescent="0.3">
      <c r="A3067" t="s">
        <v>1036</v>
      </c>
      <c r="B3067" t="s">
        <v>636</v>
      </c>
      <c r="C3067" t="s">
        <v>636</v>
      </c>
      <c r="D3067">
        <v>58617</v>
      </c>
      <c r="E3067" t="s">
        <v>10955</v>
      </c>
      <c r="F3067" t="s">
        <v>2230</v>
      </c>
      <c r="G3067" s="1" t="s">
        <v>10956</v>
      </c>
      <c r="H3067">
        <v>45797.825040671298</v>
      </c>
      <c r="I3067" t="s">
        <v>10957</v>
      </c>
      <c r="J3067">
        <v>80</v>
      </c>
      <c r="K3067" t="s">
        <v>17</v>
      </c>
      <c r="L3067" s="2" t="s">
        <v>18</v>
      </c>
      <c r="M3067" s="3">
        <v>63.3</v>
      </c>
      <c r="N3067">
        <v>1</v>
      </c>
      <c r="O3067">
        <v>6.3299999999999995E-2</v>
      </c>
      <c r="P3067" s="2" t="s">
        <v>1047</v>
      </c>
      <c r="Q3067" t="s">
        <v>8188</v>
      </c>
      <c r="R3067" t="s">
        <v>1044</v>
      </c>
      <c r="S3067" t="s">
        <v>1112</v>
      </c>
      <c r="T3067" t="s">
        <v>2228</v>
      </c>
      <c r="U3067">
        <v>25.32079314814473</v>
      </c>
      <c r="V3067" t="s">
        <v>1047</v>
      </c>
      <c r="W3067" t="s">
        <v>1047</v>
      </c>
    </row>
    <row r="3068" spans="1:23" x14ac:dyDescent="0.3">
      <c r="A3068" t="s">
        <v>1036</v>
      </c>
      <c r="B3068" t="s">
        <v>366</v>
      </c>
      <c r="C3068" t="s">
        <v>366</v>
      </c>
      <c r="D3068">
        <v>59879</v>
      </c>
      <c r="E3068" t="s">
        <v>10958</v>
      </c>
      <c r="F3068" t="s">
        <v>3033</v>
      </c>
      <c r="G3068" s="1" t="s">
        <v>10959</v>
      </c>
      <c r="H3068">
        <v>45797.808047407409</v>
      </c>
      <c r="I3068" t="s">
        <v>10960</v>
      </c>
      <c r="J3068">
        <v>80</v>
      </c>
      <c r="K3068" t="s">
        <v>17</v>
      </c>
      <c r="L3068" s="2" t="s">
        <v>18</v>
      </c>
      <c r="M3068" s="3">
        <v>43.1</v>
      </c>
      <c r="N3068">
        <v>1</v>
      </c>
      <c r="O3068">
        <v>4.3099999999999999E-2</v>
      </c>
      <c r="P3068" s="2" t="s">
        <v>1446</v>
      </c>
      <c r="Q3068" t="s">
        <v>8755</v>
      </c>
      <c r="R3068" t="s">
        <v>1044</v>
      </c>
      <c r="S3068" t="s">
        <v>1112</v>
      </c>
      <c r="T3068" t="s">
        <v>1355</v>
      </c>
      <c r="U3068">
        <v>23.284073217590048</v>
      </c>
      <c r="V3068" t="s">
        <v>1047</v>
      </c>
      <c r="W3068" t="s">
        <v>1047</v>
      </c>
    </row>
    <row r="3069" spans="1:23" x14ac:dyDescent="0.3">
      <c r="A3069" t="s">
        <v>1036</v>
      </c>
      <c r="B3069" t="s">
        <v>144</v>
      </c>
      <c r="C3069" t="s">
        <v>144</v>
      </c>
      <c r="D3069">
        <v>55355</v>
      </c>
      <c r="E3069" t="s">
        <v>10961</v>
      </c>
      <c r="F3069" t="s">
        <v>4424</v>
      </c>
      <c r="G3069" s="1" t="s">
        <v>4263</v>
      </c>
      <c r="H3069">
        <v>45797.730763807871</v>
      </c>
      <c r="I3069" t="s">
        <v>10962</v>
      </c>
      <c r="J3069">
        <v>70</v>
      </c>
      <c r="K3069" t="s">
        <v>17</v>
      </c>
      <c r="L3069" s="2" t="s">
        <v>18</v>
      </c>
      <c r="M3069" s="3">
        <v>26.1</v>
      </c>
      <c r="N3069">
        <v>1</v>
      </c>
      <c r="O3069">
        <v>2.6100000000000002E-2</v>
      </c>
      <c r="P3069" s="2" t="s">
        <v>1047</v>
      </c>
      <c r="Q3069" t="s">
        <v>8023</v>
      </c>
      <c r="R3069" t="s">
        <v>1044</v>
      </c>
      <c r="S3069" t="s">
        <v>1112</v>
      </c>
      <c r="T3069" t="s">
        <v>2219</v>
      </c>
      <c r="U3069">
        <v>21.772148530093549</v>
      </c>
      <c r="V3069" t="s">
        <v>1047</v>
      </c>
      <c r="W3069" t="s">
        <v>1047</v>
      </c>
    </row>
    <row r="3070" spans="1:23" x14ac:dyDescent="0.3">
      <c r="A3070" t="s">
        <v>1036</v>
      </c>
      <c r="B3070" t="s">
        <v>610</v>
      </c>
      <c r="C3070" t="s">
        <v>610</v>
      </c>
      <c r="D3070">
        <v>59407</v>
      </c>
      <c r="E3070" t="s">
        <v>10963</v>
      </c>
      <c r="F3070" t="s">
        <v>6804</v>
      </c>
      <c r="G3070" s="1" t="s">
        <v>4241</v>
      </c>
      <c r="H3070">
        <v>45797.630499328698</v>
      </c>
      <c r="I3070" t="s">
        <v>10964</v>
      </c>
      <c r="J3070">
        <v>80</v>
      </c>
      <c r="K3070" t="s">
        <v>17</v>
      </c>
      <c r="L3070" s="2" t="s">
        <v>18</v>
      </c>
      <c r="M3070" s="3">
        <v>170</v>
      </c>
      <c r="N3070">
        <v>1</v>
      </c>
      <c r="O3070">
        <v>0.17</v>
      </c>
      <c r="P3070" s="2" t="s">
        <v>1473</v>
      </c>
      <c r="Q3070" t="s">
        <v>8755</v>
      </c>
      <c r="R3070" t="s">
        <v>1044</v>
      </c>
      <c r="S3070" t="s">
        <v>1112</v>
      </c>
      <c r="T3070" t="s">
        <v>1355</v>
      </c>
      <c r="U3070">
        <v>23.385066053240731</v>
      </c>
      <c r="V3070" t="s">
        <v>1047</v>
      </c>
      <c r="W3070" t="s">
        <v>1047</v>
      </c>
    </row>
    <row r="3071" spans="1:23" x14ac:dyDescent="0.3">
      <c r="A3071" t="s">
        <v>1036</v>
      </c>
      <c r="B3071" t="s">
        <v>354</v>
      </c>
      <c r="C3071" t="s">
        <v>354</v>
      </c>
      <c r="D3071">
        <v>59862</v>
      </c>
      <c r="E3071" t="s">
        <v>10965</v>
      </c>
      <c r="F3071" t="s">
        <v>4447</v>
      </c>
      <c r="G3071" s="1" t="s">
        <v>4195</v>
      </c>
      <c r="H3071">
        <v>45797.506395428238</v>
      </c>
      <c r="I3071" t="s">
        <v>10966</v>
      </c>
      <c r="J3071">
        <v>80</v>
      </c>
      <c r="K3071" t="s">
        <v>17</v>
      </c>
      <c r="L3071" s="2" t="s">
        <v>18</v>
      </c>
      <c r="M3071" s="3">
        <v>141</v>
      </c>
      <c r="N3071">
        <v>1</v>
      </c>
      <c r="O3071">
        <v>0.14099999999999999</v>
      </c>
      <c r="P3071" s="2" t="s">
        <v>1246</v>
      </c>
      <c r="Q3071" t="s">
        <v>8023</v>
      </c>
      <c r="R3071" t="s">
        <v>1044</v>
      </c>
      <c r="S3071" t="s">
        <v>1112</v>
      </c>
      <c r="T3071" t="s">
        <v>1486</v>
      </c>
      <c r="U3071">
        <v>20.22381774305541</v>
      </c>
      <c r="V3071" t="s">
        <v>1047</v>
      </c>
      <c r="W3071" t="s">
        <v>1047</v>
      </c>
    </row>
    <row r="3072" spans="1:23" x14ac:dyDescent="0.3">
      <c r="A3072" t="s">
        <v>1036</v>
      </c>
      <c r="B3072" t="s">
        <v>354</v>
      </c>
      <c r="C3072" t="s">
        <v>354</v>
      </c>
      <c r="D3072">
        <v>59862</v>
      </c>
      <c r="E3072" t="s">
        <v>10967</v>
      </c>
      <c r="F3072" t="s">
        <v>4447</v>
      </c>
      <c r="G3072" s="1" t="s">
        <v>4191</v>
      </c>
      <c r="H3072">
        <v>45797.506156689808</v>
      </c>
      <c r="I3072" t="s">
        <v>10968</v>
      </c>
      <c r="J3072">
        <v>80</v>
      </c>
      <c r="K3072" t="s">
        <v>17</v>
      </c>
      <c r="L3072" s="2" t="s">
        <v>18</v>
      </c>
      <c r="M3072" s="3">
        <v>141</v>
      </c>
      <c r="N3072">
        <v>1</v>
      </c>
      <c r="O3072">
        <v>0.14099999999999999</v>
      </c>
      <c r="P3072" s="2" t="s">
        <v>1246</v>
      </c>
      <c r="Q3072" t="s">
        <v>8023</v>
      </c>
      <c r="R3072" t="s">
        <v>1044</v>
      </c>
      <c r="S3072" t="s">
        <v>1112</v>
      </c>
      <c r="T3072" t="s">
        <v>1486</v>
      </c>
      <c r="U3072">
        <v>20.224555219909231</v>
      </c>
      <c r="V3072" t="s">
        <v>1047</v>
      </c>
      <c r="W3072" t="s">
        <v>1047</v>
      </c>
    </row>
    <row r="3073" spans="1:23" x14ac:dyDescent="0.3">
      <c r="A3073" t="s">
        <v>1036</v>
      </c>
      <c r="B3073" t="s">
        <v>603</v>
      </c>
      <c r="C3073" t="s">
        <v>603</v>
      </c>
      <c r="D3073">
        <v>53549</v>
      </c>
      <c r="E3073" t="s">
        <v>10969</v>
      </c>
      <c r="F3073" t="s">
        <v>2368</v>
      </c>
      <c r="G3073" s="1" t="s">
        <v>7987</v>
      </c>
      <c r="H3073">
        <v>45797.501464120367</v>
      </c>
      <c r="I3073" t="s">
        <v>10970</v>
      </c>
      <c r="J3073">
        <v>70</v>
      </c>
      <c r="K3073" t="s">
        <v>17</v>
      </c>
      <c r="L3073" s="2" t="s">
        <v>18</v>
      </c>
      <c r="M3073" s="3">
        <v>51.5</v>
      </c>
      <c r="N3073">
        <v>1</v>
      </c>
      <c r="O3073">
        <v>5.1499999999999997E-2</v>
      </c>
      <c r="P3073" s="2" t="s">
        <v>2178</v>
      </c>
      <c r="Q3073" t="s">
        <v>8023</v>
      </c>
      <c r="R3073" t="s">
        <v>1044</v>
      </c>
      <c r="S3073" t="s">
        <v>1112</v>
      </c>
      <c r="T3073" t="s">
        <v>2219</v>
      </c>
      <c r="U3073">
        <v>21.863712523147111</v>
      </c>
      <c r="V3073" t="s">
        <v>1047</v>
      </c>
      <c r="W3073" t="s">
        <v>1047</v>
      </c>
    </row>
    <row r="3074" spans="1:23" x14ac:dyDescent="0.3">
      <c r="A3074" t="s">
        <v>1036</v>
      </c>
      <c r="B3074" t="s">
        <v>603</v>
      </c>
      <c r="C3074" t="s">
        <v>603</v>
      </c>
      <c r="D3074">
        <v>53549</v>
      </c>
      <c r="E3074" t="s">
        <v>10971</v>
      </c>
      <c r="F3074" t="s">
        <v>8406</v>
      </c>
      <c r="G3074" s="1" t="s">
        <v>1108</v>
      </c>
      <c r="H3074">
        <v>45797.501223263891</v>
      </c>
      <c r="I3074" t="s">
        <v>10972</v>
      </c>
      <c r="J3074">
        <v>70</v>
      </c>
      <c r="K3074" t="s">
        <v>17</v>
      </c>
      <c r="L3074" s="2" t="s">
        <v>18</v>
      </c>
      <c r="M3074" s="3">
        <v>51.5</v>
      </c>
      <c r="N3074">
        <v>1</v>
      </c>
      <c r="O3074">
        <v>5.1499999999999997E-2</v>
      </c>
      <c r="P3074" s="2" t="s">
        <v>2178</v>
      </c>
      <c r="Q3074" t="s">
        <v>8023</v>
      </c>
      <c r="R3074" t="s">
        <v>1044</v>
      </c>
      <c r="S3074" t="s">
        <v>1112</v>
      </c>
      <c r="T3074" t="s">
        <v>1486</v>
      </c>
      <c r="U3074">
        <v>20.474113344906069</v>
      </c>
      <c r="V3074" t="s">
        <v>1047</v>
      </c>
      <c r="W3074" t="s">
        <v>1047</v>
      </c>
    </row>
    <row r="3075" spans="1:23" x14ac:dyDescent="0.3">
      <c r="A3075" t="s">
        <v>1036</v>
      </c>
      <c r="B3075" t="s">
        <v>603</v>
      </c>
      <c r="C3075" t="s">
        <v>603</v>
      </c>
      <c r="D3075">
        <v>53549</v>
      </c>
      <c r="E3075" t="s">
        <v>10973</v>
      </c>
      <c r="F3075" t="s">
        <v>8406</v>
      </c>
      <c r="G3075" s="1" t="s">
        <v>1209</v>
      </c>
      <c r="H3075">
        <v>45797.500999351847</v>
      </c>
      <c r="I3075" t="s">
        <v>10974</v>
      </c>
      <c r="J3075">
        <v>70</v>
      </c>
      <c r="K3075" t="s">
        <v>17</v>
      </c>
      <c r="L3075" s="2" t="s">
        <v>18</v>
      </c>
      <c r="M3075" s="3">
        <v>51.5</v>
      </c>
      <c r="N3075">
        <v>1</v>
      </c>
      <c r="O3075">
        <v>5.1499999999999997E-2</v>
      </c>
      <c r="P3075" s="2" t="s">
        <v>2178</v>
      </c>
      <c r="Q3075" t="s">
        <v>8023</v>
      </c>
      <c r="R3075" t="s">
        <v>1044</v>
      </c>
      <c r="S3075" t="s">
        <v>1112</v>
      </c>
      <c r="T3075" t="s">
        <v>1486</v>
      </c>
      <c r="U3075">
        <v>20.51754853009334</v>
      </c>
      <c r="V3075" t="s">
        <v>1047</v>
      </c>
      <c r="W3075" t="s">
        <v>1047</v>
      </c>
    </row>
    <row r="3076" spans="1:23" x14ac:dyDescent="0.3">
      <c r="A3076" t="s">
        <v>1036</v>
      </c>
      <c r="B3076" t="s">
        <v>390</v>
      </c>
      <c r="C3076" t="s">
        <v>390</v>
      </c>
      <c r="D3076">
        <v>57987</v>
      </c>
      <c r="E3076" t="s">
        <v>10975</v>
      </c>
      <c r="F3076" t="s">
        <v>4591</v>
      </c>
      <c r="G3076" s="1" t="s">
        <v>10976</v>
      </c>
      <c r="H3076">
        <v>45797.500544479168</v>
      </c>
      <c r="I3076" t="s">
        <v>10977</v>
      </c>
      <c r="J3076">
        <v>80</v>
      </c>
      <c r="K3076" t="s">
        <v>17</v>
      </c>
      <c r="L3076" s="2" t="s">
        <v>18</v>
      </c>
      <c r="M3076" s="3">
        <v>37.5</v>
      </c>
      <c r="N3076">
        <v>1</v>
      </c>
      <c r="O3076">
        <v>3.7499999999999999E-2</v>
      </c>
      <c r="P3076" s="2" t="s">
        <v>4112</v>
      </c>
      <c r="Q3076" t="s">
        <v>8023</v>
      </c>
      <c r="R3076" t="s">
        <v>1044</v>
      </c>
      <c r="S3076" t="s">
        <v>1112</v>
      </c>
      <c r="T3076" t="s">
        <v>1475</v>
      </c>
      <c r="U3076">
        <v>22.877761793977701</v>
      </c>
      <c r="V3076" t="s">
        <v>1047</v>
      </c>
      <c r="W3076" t="s">
        <v>1047</v>
      </c>
    </row>
    <row r="3077" spans="1:23" x14ac:dyDescent="0.3">
      <c r="A3077" t="s">
        <v>1036</v>
      </c>
      <c r="B3077" t="s">
        <v>390</v>
      </c>
      <c r="C3077" t="s">
        <v>390</v>
      </c>
      <c r="D3077">
        <v>57987</v>
      </c>
      <c r="E3077" t="s">
        <v>10978</v>
      </c>
      <c r="F3077" t="s">
        <v>4591</v>
      </c>
      <c r="G3077" s="1" t="s">
        <v>4508</v>
      </c>
      <c r="H3077">
        <v>45797.500205277778</v>
      </c>
      <c r="I3077" t="s">
        <v>10979</v>
      </c>
      <c r="J3077">
        <v>80</v>
      </c>
      <c r="K3077" t="s">
        <v>17</v>
      </c>
      <c r="L3077" s="2" t="s">
        <v>18</v>
      </c>
      <c r="M3077" s="3">
        <v>37.5</v>
      </c>
      <c r="N3077">
        <v>1</v>
      </c>
      <c r="O3077">
        <v>3.7499999999999999E-2</v>
      </c>
      <c r="P3077" s="2" t="s">
        <v>4112</v>
      </c>
      <c r="Q3077" t="s">
        <v>8023</v>
      </c>
      <c r="R3077" t="s">
        <v>1044</v>
      </c>
      <c r="S3077" t="s">
        <v>1112</v>
      </c>
      <c r="T3077" t="s">
        <v>1475</v>
      </c>
      <c r="U3077">
        <v>22.87833745370153</v>
      </c>
      <c r="V3077" t="s">
        <v>1047</v>
      </c>
      <c r="W3077" t="s">
        <v>1047</v>
      </c>
    </row>
    <row r="3078" spans="1:23" x14ac:dyDescent="0.3">
      <c r="A3078" t="s">
        <v>1036</v>
      </c>
      <c r="B3078" t="s">
        <v>610</v>
      </c>
      <c r="C3078" t="s">
        <v>610</v>
      </c>
      <c r="D3078">
        <v>58112</v>
      </c>
      <c r="E3078" t="s">
        <v>10980</v>
      </c>
      <c r="F3078" t="s">
        <v>9688</v>
      </c>
      <c r="G3078" s="1" t="s">
        <v>2595</v>
      </c>
      <c r="H3078">
        <v>45797.492637754629</v>
      </c>
      <c r="I3078" t="s">
        <v>10981</v>
      </c>
      <c r="J3078">
        <v>80</v>
      </c>
      <c r="K3078" t="s">
        <v>17</v>
      </c>
      <c r="L3078" s="2" t="s">
        <v>18</v>
      </c>
      <c r="M3078" s="3">
        <v>170</v>
      </c>
      <c r="N3078">
        <v>1</v>
      </c>
      <c r="O3078">
        <v>0.17</v>
      </c>
      <c r="P3078" s="2" t="s">
        <v>1473</v>
      </c>
      <c r="Q3078" t="s">
        <v>8023</v>
      </c>
      <c r="R3078" t="s">
        <v>1044</v>
      </c>
      <c r="S3078" t="s">
        <v>1112</v>
      </c>
      <c r="T3078" t="s">
        <v>1601</v>
      </c>
      <c r="U3078">
        <v>29.77935753472412</v>
      </c>
      <c r="V3078" t="s">
        <v>1047</v>
      </c>
      <c r="W3078" t="s">
        <v>1047</v>
      </c>
    </row>
    <row r="3079" spans="1:23" x14ac:dyDescent="0.3">
      <c r="A3079" t="s">
        <v>1036</v>
      </c>
      <c r="B3079" t="s">
        <v>712</v>
      </c>
      <c r="C3079" t="s">
        <v>712</v>
      </c>
      <c r="D3079">
        <v>52059</v>
      </c>
      <c r="E3079" t="s">
        <v>10982</v>
      </c>
      <c r="F3079" t="s">
        <v>2904</v>
      </c>
      <c r="G3079" s="1" t="s">
        <v>4288</v>
      </c>
      <c r="H3079">
        <v>45797.48989430556</v>
      </c>
      <c r="I3079" t="s">
        <v>10983</v>
      </c>
      <c r="J3079">
        <v>70</v>
      </c>
      <c r="K3079" t="s">
        <v>17</v>
      </c>
      <c r="L3079" s="2" t="s">
        <v>18</v>
      </c>
      <c r="M3079" s="3">
        <v>107.2</v>
      </c>
      <c r="N3079">
        <v>1</v>
      </c>
      <c r="O3079">
        <v>0.1072</v>
      </c>
      <c r="P3079" s="2" t="s">
        <v>2092</v>
      </c>
      <c r="Q3079" t="s">
        <v>8023</v>
      </c>
      <c r="R3079" t="s">
        <v>1044</v>
      </c>
      <c r="S3079" t="s">
        <v>1112</v>
      </c>
      <c r="T3079" t="s">
        <v>1475</v>
      </c>
      <c r="U3079">
        <v>22.76959659722343</v>
      </c>
      <c r="V3079" t="s">
        <v>1047</v>
      </c>
      <c r="W3079" t="s">
        <v>1047</v>
      </c>
    </row>
    <row r="3080" spans="1:23" x14ac:dyDescent="0.3">
      <c r="A3080" t="s">
        <v>1036</v>
      </c>
      <c r="B3080" t="s">
        <v>105</v>
      </c>
      <c r="C3080" t="s">
        <v>105</v>
      </c>
      <c r="D3080">
        <v>47246</v>
      </c>
      <c r="E3080" t="s">
        <v>10984</v>
      </c>
      <c r="F3080" t="s">
        <v>6208</v>
      </c>
      <c r="G3080" s="1" t="s">
        <v>8091</v>
      </c>
      <c r="H3080">
        <v>45797.37080517361</v>
      </c>
      <c r="I3080" t="s">
        <v>10985</v>
      </c>
      <c r="J3080">
        <v>70</v>
      </c>
      <c r="K3080" t="s">
        <v>17</v>
      </c>
      <c r="L3080" s="2" t="s">
        <v>18</v>
      </c>
      <c r="M3080" s="3">
        <v>476.42</v>
      </c>
      <c r="N3080">
        <v>1</v>
      </c>
      <c r="O3080">
        <v>0.47642000000000001</v>
      </c>
      <c r="P3080" s="2" t="s">
        <v>1655</v>
      </c>
      <c r="Q3080" t="s">
        <v>8023</v>
      </c>
      <c r="R3080" t="s">
        <v>1044</v>
      </c>
      <c r="S3080" t="s">
        <v>1112</v>
      </c>
      <c r="T3080" t="s">
        <v>1486</v>
      </c>
      <c r="U3080">
        <v>20.41179516203556</v>
      </c>
      <c r="V3080" t="s">
        <v>1047</v>
      </c>
      <c r="W3080" t="s">
        <v>1047</v>
      </c>
    </row>
    <row r="3081" spans="1:23" x14ac:dyDescent="0.3">
      <c r="A3081" t="s">
        <v>1036</v>
      </c>
      <c r="B3081" t="s">
        <v>354</v>
      </c>
      <c r="C3081" t="s">
        <v>354</v>
      </c>
      <c r="D3081">
        <v>60521</v>
      </c>
      <c r="E3081" t="s">
        <v>10986</v>
      </c>
      <c r="F3081" t="s">
        <v>1644</v>
      </c>
      <c r="G3081" s="1" t="s">
        <v>1244</v>
      </c>
      <c r="H3081">
        <v>45797.368877013891</v>
      </c>
      <c r="I3081" t="s">
        <v>10987</v>
      </c>
      <c r="J3081">
        <v>80</v>
      </c>
      <c r="K3081" t="s">
        <v>17</v>
      </c>
      <c r="L3081" s="2" t="s">
        <v>18</v>
      </c>
      <c r="M3081" s="3">
        <v>141</v>
      </c>
      <c r="N3081">
        <v>1</v>
      </c>
      <c r="O3081">
        <v>0.14099999999999999</v>
      </c>
      <c r="P3081" s="2" t="s">
        <v>1246</v>
      </c>
      <c r="Q3081" t="s">
        <v>8591</v>
      </c>
      <c r="R3081" t="s">
        <v>1044</v>
      </c>
      <c r="S3081" t="s">
        <v>1112</v>
      </c>
      <c r="T3081" t="s">
        <v>1344</v>
      </c>
      <c r="U3081">
        <v>24.779870092592319</v>
      </c>
      <c r="V3081" t="s">
        <v>1047</v>
      </c>
      <c r="W3081" t="s">
        <v>1047</v>
      </c>
    </row>
    <row r="3082" spans="1:23" x14ac:dyDescent="0.3">
      <c r="A3082" t="s">
        <v>1036</v>
      </c>
      <c r="B3082" t="s">
        <v>603</v>
      </c>
      <c r="C3082" t="s">
        <v>603</v>
      </c>
      <c r="D3082">
        <v>53549</v>
      </c>
      <c r="E3082" t="s">
        <v>10988</v>
      </c>
      <c r="F3082" t="s">
        <v>4424</v>
      </c>
      <c r="G3082" s="1" t="s">
        <v>6113</v>
      </c>
      <c r="H3082">
        <v>45797.352508472221</v>
      </c>
      <c r="I3082" t="s">
        <v>10989</v>
      </c>
      <c r="J3082">
        <v>70</v>
      </c>
      <c r="K3082" t="s">
        <v>17</v>
      </c>
      <c r="L3082" s="2" t="s">
        <v>18</v>
      </c>
      <c r="M3082" s="3">
        <v>51.5</v>
      </c>
      <c r="N3082">
        <v>1</v>
      </c>
      <c r="O3082">
        <v>5.1499999999999997E-2</v>
      </c>
      <c r="P3082" s="2" t="s">
        <v>2178</v>
      </c>
      <c r="Q3082" t="s">
        <v>8023</v>
      </c>
      <c r="R3082" t="s">
        <v>1044</v>
      </c>
      <c r="S3082" t="s">
        <v>1112</v>
      </c>
      <c r="T3082" t="s">
        <v>2219</v>
      </c>
      <c r="U3082">
        <v>21.810189571755469</v>
      </c>
      <c r="V3082" t="s">
        <v>1047</v>
      </c>
      <c r="W3082" t="s">
        <v>1047</v>
      </c>
    </row>
    <row r="3083" spans="1:23" x14ac:dyDescent="0.3">
      <c r="A3083" t="s">
        <v>1036</v>
      </c>
      <c r="B3083" t="s">
        <v>603</v>
      </c>
      <c r="C3083" t="s">
        <v>603</v>
      </c>
      <c r="D3083">
        <v>53549</v>
      </c>
      <c r="E3083" t="s">
        <v>10990</v>
      </c>
      <c r="F3083" t="s">
        <v>2900</v>
      </c>
      <c r="G3083" s="1" t="s">
        <v>6246</v>
      </c>
      <c r="H3083">
        <v>45797.352286030087</v>
      </c>
      <c r="I3083" t="s">
        <v>10991</v>
      </c>
      <c r="J3083">
        <v>70</v>
      </c>
      <c r="K3083" t="s">
        <v>17</v>
      </c>
      <c r="L3083" s="2" t="s">
        <v>18</v>
      </c>
      <c r="M3083" s="3">
        <v>51.5</v>
      </c>
      <c r="N3083">
        <v>1</v>
      </c>
      <c r="O3083">
        <v>5.1499999999999997E-2</v>
      </c>
      <c r="P3083" s="2" t="s">
        <v>2178</v>
      </c>
      <c r="Q3083" t="s">
        <v>8023</v>
      </c>
      <c r="R3083" t="s">
        <v>1044</v>
      </c>
      <c r="S3083" t="s">
        <v>1112</v>
      </c>
      <c r="T3083" t="s">
        <v>2219</v>
      </c>
      <c r="U3083">
        <v>21.580768090279889</v>
      </c>
      <c r="V3083" t="s">
        <v>1047</v>
      </c>
      <c r="W3083" t="s">
        <v>1047</v>
      </c>
    </row>
    <row r="3084" spans="1:23" x14ac:dyDescent="0.3">
      <c r="A3084" t="s">
        <v>1036</v>
      </c>
      <c r="B3084" t="s">
        <v>603</v>
      </c>
      <c r="C3084" t="s">
        <v>603</v>
      </c>
      <c r="D3084">
        <v>53549</v>
      </c>
      <c r="E3084" t="s">
        <v>10992</v>
      </c>
      <c r="F3084" t="s">
        <v>2216</v>
      </c>
      <c r="G3084" s="1" t="s">
        <v>1202</v>
      </c>
      <c r="H3084">
        <v>45797.352068078697</v>
      </c>
      <c r="I3084" t="s">
        <v>10993</v>
      </c>
      <c r="J3084">
        <v>70</v>
      </c>
      <c r="K3084" t="s">
        <v>17</v>
      </c>
      <c r="L3084" s="2" t="s">
        <v>18</v>
      </c>
      <c r="M3084" s="3">
        <v>51.5</v>
      </c>
      <c r="N3084">
        <v>1</v>
      </c>
      <c r="O3084">
        <v>5.1499999999999997E-2</v>
      </c>
      <c r="P3084" s="2" t="s">
        <v>2178</v>
      </c>
      <c r="Q3084" t="s">
        <v>8023</v>
      </c>
      <c r="R3084" t="s">
        <v>1044</v>
      </c>
      <c r="S3084" t="s">
        <v>1112</v>
      </c>
      <c r="T3084" t="s">
        <v>2219</v>
      </c>
      <c r="U3084">
        <v>21.902853113424499</v>
      </c>
      <c r="V3084" t="s">
        <v>1047</v>
      </c>
      <c r="W3084" t="s">
        <v>1047</v>
      </c>
    </row>
    <row r="3085" spans="1:23" x14ac:dyDescent="0.3">
      <c r="A3085" t="s">
        <v>1036</v>
      </c>
      <c r="B3085" t="s">
        <v>603</v>
      </c>
      <c r="C3085" t="s">
        <v>603</v>
      </c>
      <c r="D3085">
        <v>53549</v>
      </c>
      <c r="E3085" t="s">
        <v>10994</v>
      </c>
      <c r="F3085" t="s">
        <v>2368</v>
      </c>
      <c r="G3085" s="1" t="s">
        <v>1131</v>
      </c>
      <c r="H3085">
        <v>45797.35163665509</v>
      </c>
      <c r="I3085" t="s">
        <v>10995</v>
      </c>
      <c r="J3085">
        <v>70</v>
      </c>
      <c r="K3085" t="s">
        <v>17</v>
      </c>
      <c r="L3085" s="2" t="s">
        <v>18</v>
      </c>
      <c r="M3085" s="3">
        <v>51.5</v>
      </c>
      <c r="N3085">
        <v>1</v>
      </c>
      <c r="O3085">
        <v>5.1499999999999997E-2</v>
      </c>
      <c r="P3085" s="2" t="s">
        <v>2178</v>
      </c>
      <c r="Q3085" t="s">
        <v>8023</v>
      </c>
      <c r="R3085" t="s">
        <v>1044</v>
      </c>
      <c r="S3085" t="s">
        <v>1112</v>
      </c>
      <c r="T3085" t="s">
        <v>2219</v>
      </c>
      <c r="U3085">
        <v>21.773280787034309</v>
      </c>
      <c r="V3085" t="s">
        <v>1047</v>
      </c>
      <c r="W3085" t="s">
        <v>1047</v>
      </c>
    </row>
    <row r="3086" spans="1:23" x14ac:dyDescent="0.3">
      <c r="A3086" t="s">
        <v>1036</v>
      </c>
      <c r="B3086" t="s">
        <v>354</v>
      </c>
      <c r="C3086" t="s">
        <v>354</v>
      </c>
      <c r="D3086">
        <v>60521</v>
      </c>
      <c r="E3086" t="s">
        <v>10996</v>
      </c>
      <c r="F3086" t="s">
        <v>4777</v>
      </c>
      <c r="G3086" s="1" t="s">
        <v>6728</v>
      </c>
      <c r="H3086">
        <v>45797.327786215283</v>
      </c>
      <c r="I3086" t="s">
        <v>10997</v>
      </c>
      <c r="J3086">
        <v>80</v>
      </c>
      <c r="K3086" t="s">
        <v>17</v>
      </c>
      <c r="L3086" s="2" t="s">
        <v>18</v>
      </c>
      <c r="M3086" s="3">
        <v>141</v>
      </c>
      <c r="N3086">
        <v>1</v>
      </c>
      <c r="O3086">
        <v>0.14099999999999999</v>
      </c>
      <c r="P3086" s="2" t="s">
        <v>1246</v>
      </c>
      <c r="Q3086" t="s">
        <v>8023</v>
      </c>
      <c r="R3086" t="s">
        <v>1044</v>
      </c>
      <c r="S3086" t="s">
        <v>1112</v>
      </c>
      <c r="T3086" t="s">
        <v>1475</v>
      </c>
      <c r="U3086">
        <v>22.518760266204481</v>
      </c>
      <c r="V3086" t="s">
        <v>1047</v>
      </c>
      <c r="W3086" t="s">
        <v>1047</v>
      </c>
    </row>
    <row r="3087" spans="1:23" x14ac:dyDescent="0.3">
      <c r="A3087" t="s">
        <v>1036</v>
      </c>
      <c r="B3087" t="s">
        <v>105</v>
      </c>
      <c r="C3087" t="s">
        <v>105</v>
      </c>
      <c r="D3087">
        <v>55902</v>
      </c>
      <c r="E3087" t="s">
        <v>10998</v>
      </c>
      <c r="F3087" t="s">
        <v>10877</v>
      </c>
      <c r="G3087" s="1" t="s">
        <v>3260</v>
      </c>
      <c r="H3087">
        <v>45797.321088113429</v>
      </c>
      <c r="I3087" t="s">
        <v>10999</v>
      </c>
      <c r="J3087">
        <v>80</v>
      </c>
      <c r="K3087" t="s">
        <v>17</v>
      </c>
      <c r="L3087" s="2" t="s">
        <v>18</v>
      </c>
      <c r="M3087" s="3">
        <v>476.42</v>
      </c>
      <c r="N3087">
        <v>1</v>
      </c>
      <c r="O3087">
        <v>0.47642000000000001</v>
      </c>
      <c r="P3087" s="2" t="s">
        <v>1655</v>
      </c>
      <c r="Q3087" t="s">
        <v>8023</v>
      </c>
      <c r="R3087" t="s">
        <v>1044</v>
      </c>
      <c r="S3087" t="s">
        <v>1112</v>
      </c>
      <c r="T3087" t="s">
        <v>1486</v>
      </c>
      <c r="U3087">
        <v>20.24484222222236</v>
      </c>
      <c r="V3087" t="s">
        <v>1047</v>
      </c>
      <c r="W3087" t="s">
        <v>1047</v>
      </c>
    </row>
    <row r="3088" spans="1:23" x14ac:dyDescent="0.3">
      <c r="A3088" t="s">
        <v>1036</v>
      </c>
      <c r="B3088" t="s">
        <v>292</v>
      </c>
      <c r="C3088" t="s">
        <v>292</v>
      </c>
      <c r="D3088">
        <v>40215</v>
      </c>
      <c r="E3088" t="s">
        <v>11000</v>
      </c>
      <c r="F3088" t="s">
        <v>2152</v>
      </c>
      <c r="G3088" s="1" t="s">
        <v>11001</v>
      </c>
      <c r="H3088">
        <v>45797.260607245371</v>
      </c>
      <c r="I3088" t="s">
        <v>11002</v>
      </c>
      <c r="J3088">
        <v>70</v>
      </c>
      <c r="K3088" t="s">
        <v>17</v>
      </c>
      <c r="L3088" s="2" t="s">
        <v>18</v>
      </c>
      <c r="M3088" s="3">
        <v>9.3309999999999995</v>
      </c>
      <c r="N3088">
        <v>1</v>
      </c>
      <c r="O3088">
        <v>9.330999999999999E-3</v>
      </c>
      <c r="P3088" s="2" t="s">
        <v>1246</v>
      </c>
      <c r="Q3088" t="s">
        <v>8188</v>
      </c>
      <c r="R3088" t="s">
        <v>1044</v>
      </c>
      <c r="S3088" t="s">
        <v>1112</v>
      </c>
      <c r="T3088" t="s">
        <v>1610</v>
      </c>
      <c r="U3088">
        <v>28.812597939817351</v>
      </c>
      <c r="V3088" t="s">
        <v>1047</v>
      </c>
      <c r="W3088" t="s">
        <v>1047</v>
      </c>
    </row>
    <row r="3089" spans="1:23" x14ac:dyDescent="0.3">
      <c r="A3089" t="s">
        <v>1036</v>
      </c>
      <c r="B3089" t="s">
        <v>554</v>
      </c>
      <c r="C3089" t="s">
        <v>554</v>
      </c>
      <c r="D3089">
        <v>58504</v>
      </c>
      <c r="E3089" t="s">
        <v>11003</v>
      </c>
      <c r="F3089" t="s">
        <v>11004</v>
      </c>
      <c r="G3089" s="1" t="s">
        <v>2686</v>
      </c>
      <c r="H3089">
        <v>45797.243461597223</v>
      </c>
      <c r="I3089" t="s">
        <v>11005</v>
      </c>
      <c r="J3089">
        <v>80</v>
      </c>
      <c r="K3089" t="s">
        <v>17</v>
      </c>
      <c r="L3089" s="2" t="s">
        <v>18</v>
      </c>
      <c r="M3089" s="3">
        <v>140.13999999999999</v>
      </c>
      <c r="N3089">
        <v>1</v>
      </c>
      <c r="O3089">
        <v>0.14013999999999999</v>
      </c>
      <c r="P3089" s="2" t="s">
        <v>1473</v>
      </c>
      <c r="Q3089" t="s">
        <v>8188</v>
      </c>
      <c r="R3089" t="s">
        <v>1044</v>
      </c>
      <c r="S3089" t="s">
        <v>1112</v>
      </c>
      <c r="T3089" t="s">
        <v>1486</v>
      </c>
      <c r="U3089">
        <v>20.38874084490817</v>
      </c>
      <c r="V3089" t="s">
        <v>1047</v>
      </c>
      <c r="W3089" t="s">
        <v>1047</v>
      </c>
    </row>
    <row r="3090" spans="1:23" x14ac:dyDescent="0.3">
      <c r="A3090" t="s">
        <v>1036</v>
      </c>
      <c r="B3090" t="s">
        <v>292</v>
      </c>
      <c r="C3090" t="s">
        <v>292</v>
      </c>
      <c r="D3090">
        <v>60753</v>
      </c>
      <c r="E3090" t="s">
        <v>11006</v>
      </c>
      <c r="F3090" t="s">
        <v>2152</v>
      </c>
      <c r="G3090" s="1" t="s">
        <v>4786</v>
      </c>
      <c r="H3090">
        <v>45797.166909375002</v>
      </c>
      <c r="I3090" t="s">
        <v>11007</v>
      </c>
      <c r="J3090">
        <v>80</v>
      </c>
      <c r="K3090" t="s">
        <v>17</v>
      </c>
      <c r="L3090" s="2" t="s">
        <v>18</v>
      </c>
      <c r="M3090" s="3">
        <v>9.3309999999999995</v>
      </c>
      <c r="N3090">
        <v>1</v>
      </c>
      <c r="O3090">
        <v>9.330999999999999E-3</v>
      </c>
      <c r="P3090" s="2" t="s">
        <v>1246</v>
      </c>
      <c r="Q3090" t="s">
        <v>8188</v>
      </c>
      <c r="R3090" t="s">
        <v>1044</v>
      </c>
      <c r="S3090" t="s">
        <v>1112</v>
      </c>
      <c r="T3090" t="s">
        <v>2228</v>
      </c>
      <c r="U3090">
        <v>25.090900520837749</v>
      </c>
      <c r="V3090" t="s">
        <v>1047</v>
      </c>
      <c r="W3090" t="s">
        <v>1047</v>
      </c>
    </row>
    <row r="3091" spans="1:23" x14ac:dyDescent="0.3">
      <c r="A3091" t="s">
        <v>1036</v>
      </c>
      <c r="B3091" t="s">
        <v>292</v>
      </c>
      <c r="C3091" t="s">
        <v>292</v>
      </c>
      <c r="D3091">
        <v>60753</v>
      </c>
      <c r="E3091" t="s">
        <v>11008</v>
      </c>
      <c r="F3091" t="s">
        <v>4329</v>
      </c>
      <c r="G3091" s="1" t="s">
        <v>3230</v>
      </c>
      <c r="H3091">
        <v>45797.166134768508</v>
      </c>
      <c r="I3091" t="s">
        <v>11009</v>
      </c>
      <c r="J3091">
        <v>80</v>
      </c>
      <c r="K3091" t="s">
        <v>17</v>
      </c>
      <c r="L3091" s="2" t="s">
        <v>18</v>
      </c>
      <c r="M3091" s="3">
        <v>9.3309999999999995</v>
      </c>
      <c r="N3091">
        <v>1</v>
      </c>
      <c r="O3091">
        <v>9.330999999999999E-3</v>
      </c>
      <c r="P3091" s="2" t="s">
        <v>1246</v>
      </c>
      <c r="Q3091" t="s">
        <v>8188</v>
      </c>
      <c r="R3091" t="s">
        <v>1044</v>
      </c>
      <c r="S3091" t="s">
        <v>1112</v>
      </c>
      <c r="T3091" t="s">
        <v>2219</v>
      </c>
      <c r="U3091">
        <v>21.888215868057159</v>
      </c>
      <c r="V3091" t="s">
        <v>1047</v>
      </c>
      <c r="W3091" t="s">
        <v>1047</v>
      </c>
    </row>
    <row r="3092" spans="1:23" x14ac:dyDescent="0.3">
      <c r="A3092" t="s">
        <v>1036</v>
      </c>
      <c r="B3092" t="s">
        <v>610</v>
      </c>
      <c r="C3092" t="s">
        <v>610</v>
      </c>
      <c r="D3092">
        <v>59407</v>
      </c>
      <c r="E3092" t="s">
        <v>11010</v>
      </c>
      <c r="F3092" t="s">
        <v>4503</v>
      </c>
      <c r="G3092" s="1" t="s">
        <v>3277</v>
      </c>
      <c r="H3092">
        <v>45797.066166203702</v>
      </c>
      <c r="I3092" t="s">
        <v>11011</v>
      </c>
      <c r="J3092">
        <v>80</v>
      </c>
      <c r="K3092" t="s">
        <v>17</v>
      </c>
      <c r="L3092" s="2" t="s">
        <v>18</v>
      </c>
      <c r="M3092" s="3">
        <v>170</v>
      </c>
      <c r="N3092">
        <v>1</v>
      </c>
      <c r="O3092">
        <v>0.17</v>
      </c>
      <c r="P3092" s="2" t="s">
        <v>1473</v>
      </c>
      <c r="Q3092" t="s">
        <v>8188</v>
      </c>
      <c r="R3092" t="s">
        <v>1044</v>
      </c>
      <c r="S3092" t="s">
        <v>1112</v>
      </c>
      <c r="T3092" t="s">
        <v>1344</v>
      </c>
      <c r="U3092">
        <v>24.371316423610551</v>
      </c>
      <c r="V3092" t="s">
        <v>1047</v>
      </c>
      <c r="W3092" t="s">
        <v>1047</v>
      </c>
    </row>
    <row r="3093" spans="1:23" x14ac:dyDescent="0.3">
      <c r="A3093" t="s">
        <v>1036</v>
      </c>
      <c r="B3093" t="s">
        <v>610</v>
      </c>
      <c r="C3093" t="s">
        <v>610</v>
      </c>
      <c r="D3093">
        <v>59407</v>
      </c>
      <c r="E3093" t="s">
        <v>11012</v>
      </c>
      <c r="F3093" t="s">
        <v>7591</v>
      </c>
      <c r="G3093" s="1" t="s">
        <v>2602</v>
      </c>
      <c r="H3093">
        <v>45797.065027430552</v>
      </c>
      <c r="I3093" t="s">
        <v>11013</v>
      </c>
      <c r="J3093">
        <v>80</v>
      </c>
      <c r="K3093" t="s">
        <v>17</v>
      </c>
      <c r="L3093" s="2" t="s">
        <v>18</v>
      </c>
      <c r="M3093" s="3">
        <v>170</v>
      </c>
      <c r="N3093">
        <v>1</v>
      </c>
      <c r="O3093">
        <v>0.17</v>
      </c>
      <c r="P3093" s="2" t="s">
        <v>1473</v>
      </c>
      <c r="Q3093" t="s">
        <v>8188</v>
      </c>
      <c r="R3093" t="s">
        <v>1044</v>
      </c>
      <c r="S3093" t="s">
        <v>1112</v>
      </c>
      <c r="T3093" t="s">
        <v>1355</v>
      </c>
      <c r="U3093">
        <v>23.541618206014391</v>
      </c>
      <c r="V3093" t="s">
        <v>1047</v>
      </c>
      <c r="W3093" t="s">
        <v>1047</v>
      </c>
    </row>
    <row r="3094" spans="1:23" x14ac:dyDescent="0.3">
      <c r="A3094" t="s">
        <v>1036</v>
      </c>
      <c r="B3094" t="s">
        <v>610</v>
      </c>
      <c r="C3094" t="s">
        <v>610</v>
      </c>
      <c r="D3094">
        <v>59407</v>
      </c>
      <c r="E3094" t="s">
        <v>11014</v>
      </c>
      <c r="F3094" t="s">
        <v>4922</v>
      </c>
      <c r="G3094" s="1" t="s">
        <v>11015</v>
      </c>
      <c r="H3094">
        <v>45797.06396929398</v>
      </c>
      <c r="I3094" t="s">
        <v>11016</v>
      </c>
      <c r="J3094">
        <v>80</v>
      </c>
      <c r="K3094" t="s">
        <v>17</v>
      </c>
      <c r="L3094" s="2" t="s">
        <v>18</v>
      </c>
      <c r="M3094" s="3">
        <v>170</v>
      </c>
      <c r="N3094">
        <v>1</v>
      </c>
      <c r="O3094">
        <v>0.17</v>
      </c>
      <c r="P3094" s="2" t="s">
        <v>1473</v>
      </c>
      <c r="Q3094" t="s">
        <v>8188</v>
      </c>
      <c r="R3094" t="s">
        <v>1044</v>
      </c>
      <c r="S3094" t="s">
        <v>1112</v>
      </c>
      <c r="T3094" t="s">
        <v>1355</v>
      </c>
      <c r="U3094">
        <v>23.764866354162219</v>
      </c>
      <c r="V3094" t="s">
        <v>1047</v>
      </c>
      <c r="W3094" t="s">
        <v>1047</v>
      </c>
    </row>
    <row r="3095" spans="1:23" x14ac:dyDescent="0.3">
      <c r="A3095" t="s">
        <v>1036</v>
      </c>
      <c r="B3095" t="s">
        <v>610</v>
      </c>
      <c r="C3095" t="s">
        <v>610</v>
      </c>
      <c r="D3095">
        <v>59407</v>
      </c>
      <c r="E3095" t="s">
        <v>11017</v>
      </c>
      <c r="F3095" t="s">
        <v>7949</v>
      </c>
      <c r="G3095" s="1" t="s">
        <v>11018</v>
      </c>
      <c r="H3095">
        <v>45797.062987245372</v>
      </c>
      <c r="I3095" t="s">
        <v>11019</v>
      </c>
      <c r="J3095">
        <v>80</v>
      </c>
      <c r="K3095" t="s">
        <v>17</v>
      </c>
      <c r="L3095" s="2" t="s">
        <v>18</v>
      </c>
      <c r="M3095" s="3">
        <v>170</v>
      </c>
      <c r="N3095">
        <v>1</v>
      </c>
      <c r="O3095">
        <v>0.17</v>
      </c>
      <c r="P3095" s="2" t="s">
        <v>1473</v>
      </c>
      <c r="Q3095" t="s">
        <v>8188</v>
      </c>
      <c r="R3095" t="s">
        <v>1044</v>
      </c>
      <c r="S3095" t="s">
        <v>1112</v>
      </c>
      <c r="T3095" t="s">
        <v>2228</v>
      </c>
      <c r="U3095">
        <v>25.51676694444177</v>
      </c>
      <c r="V3095" t="s">
        <v>1047</v>
      </c>
      <c r="W3095" t="s">
        <v>1047</v>
      </c>
    </row>
    <row r="3096" spans="1:23" x14ac:dyDescent="0.3">
      <c r="A3096" t="s">
        <v>1036</v>
      </c>
      <c r="B3096" t="s">
        <v>1010</v>
      </c>
      <c r="C3096" t="s">
        <v>1010</v>
      </c>
      <c r="D3096">
        <v>60351</v>
      </c>
      <c r="E3096" t="s">
        <v>11020</v>
      </c>
      <c r="F3096" t="s">
        <v>1478</v>
      </c>
      <c r="G3096" s="1" t="s">
        <v>2858</v>
      </c>
      <c r="H3096">
        <v>45797.061473530091</v>
      </c>
      <c r="I3096" t="s">
        <v>11021</v>
      </c>
      <c r="J3096">
        <v>80</v>
      </c>
      <c r="K3096" t="s">
        <v>17</v>
      </c>
      <c r="L3096" s="2" t="s">
        <v>18</v>
      </c>
      <c r="M3096" s="3">
        <v>58.13</v>
      </c>
      <c r="N3096">
        <v>1</v>
      </c>
      <c r="O3096">
        <v>5.8130000000000001E-2</v>
      </c>
      <c r="P3096" s="2" t="s">
        <v>1047</v>
      </c>
      <c r="Q3096" t="s">
        <v>8188</v>
      </c>
      <c r="R3096" t="s">
        <v>1044</v>
      </c>
      <c r="S3096" t="s">
        <v>1112</v>
      </c>
      <c r="T3096" t="s">
        <v>1475</v>
      </c>
      <c r="U3096">
        <v>22.393547812498579</v>
      </c>
      <c r="V3096" t="s">
        <v>1047</v>
      </c>
      <c r="W3096" t="s">
        <v>1047</v>
      </c>
    </row>
    <row r="3097" spans="1:23" x14ac:dyDescent="0.3">
      <c r="A3097" t="s">
        <v>1036</v>
      </c>
      <c r="B3097" t="s">
        <v>1010</v>
      </c>
      <c r="C3097" t="s">
        <v>1010</v>
      </c>
      <c r="D3097">
        <v>60351</v>
      </c>
      <c r="E3097" t="s">
        <v>11022</v>
      </c>
      <c r="F3097" t="s">
        <v>4060</v>
      </c>
      <c r="G3097" s="1" t="s">
        <v>3609</v>
      </c>
      <c r="H3097">
        <v>45797.05862703704</v>
      </c>
      <c r="I3097" t="s">
        <v>11023</v>
      </c>
      <c r="J3097">
        <v>80</v>
      </c>
      <c r="K3097" t="s">
        <v>17</v>
      </c>
      <c r="L3097" s="2" t="s">
        <v>18</v>
      </c>
      <c r="M3097" s="3">
        <v>58.13</v>
      </c>
      <c r="N3097">
        <v>1</v>
      </c>
      <c r="O3097">
        <v>5.8130000000000001E-2</v>
      </c>
      <c r="P3097" s="2" t="s">
        <v>1047</v>
      </c>
      <c r="Q3097" t="s">
        <v>8188</v>
      </c>
      <c r="R3097" t="s">
        <v>1044</v>
      </c>
      <c r="S3097" t="s">
        <v>1112</v>
      </c>
      <c r="T3097" t="s">
        <v>1475</v>
      </c>
      <c r="U3097">
        <v>22.657045532410852</v>
      </c>
      <c r="V3097" t="s">
        <v>1047</v>
      </c>
      <c r="W3097" t="s">
        <v>1047</v>
      </c>
    </row>
    <row r="3098" spans="1:23" x14ac:dyDescent="0.3">
      <c r="A3098" t="s">
        <v>1036</v>
      </c>
      <c r="B3098" t="s">
        <v>610</v>
      </c>
      <c r="C3098" t="s">
        <v>610</v>
      </c>
      <c r="D3098">
        <v>59407</v>
      </c>
      <c r="E3098" t="s">
        <v>11024</v>
      </c>
      <c r="F3098" t="s">
        <v>10688</v>
      </c>
      <c r="G3098" s="1" t="s">
        <v>11025</v>
      </c>
      <c r="H3098">
        <v>45797.037039074072</v>
      </c>
      <c r="I3098" t="s">
        <v>11026</v>
      </c>
      <c r="J3098">
        <v>80</v>
      </c>
      <c r="K3098" t="s">
        <v>17</v>
      </c>
      <c r="L3098" s="2" t="s">
        <v>18</v>
      </c>
      <c r="M3098" s="3">
        <v>170</v>
      </c>
      <c r="N3098">
        <v>1</v>
      </c>
      <c r="O3098">
        <v>0.17</v>
      </c>
      <c r="P3098" s="2" t="s">
        <v>1473</v>
      </c>
      <c r="Q3098" t="s">
        <v>8188</v>
      </c>
      <c r="R3098" t="s">
        <v>1044</v>
      </c>
      <c r="S3098" t="s">
        <v>1112</v>
      </c>
      <c r="T3098" t="s">
        <v>1355</v>
      </c>
      <c r="U3098">
        <v>23.308224745371259</v>
      </c>
      <c r="V3098" t="s">
        <v>1047</v>
      </c>
      <c r="W3098" t="s">
        <v>1047</v>
      </c>
    </row>
    <row r="3099" spans="1:23" x14ac:dyDescent="0.3">
      <c r="A3099" t="s">
        <v>1036</v>
      </c>
      <c r="B3099" t="s">
        <v>133</v>
      </c>
      <c r="C3099" t="s">
        <v>133</v>
      </c>
      <c r="D3099">
        <v>60841</v>
      </c>
      <c r="E3099" t="s">
        <v>11027</v>
      </c>
      <c r="F3099" t="s">
        <v>2216</v>
      </c>
      <c r="G3099" s="1" t="s">
        <v>11028</v>
      </c>
      <c r="H3099">
        <v>45797.025930636577</v>
      </c>
      <c r="I3099" t="s">
        <v>11029</v>
      </c>
      <c r="J3099">
        <v>80</v>
      </c>
      <c r="K3099" t="s">
        <v>17</v>
      </c>
      <c r="L3099" s="2" t="s">
        <v>18</v>
      </c>
      <c r="M3099" s="3">
        <v>49.66</v>
      </c>
      <c r="N3099">
        <v>1</v>
      </c>
      <c r="O3099">
        <v>4.9660000000000003E-2</v>
      </c>
      <c r="P3099" s="2" t="s">
        <v>1446</v>
      </c>
      <c r="Q3099" t="s">
        <v>8188</v>
      </c>
      <c r="R3099" t="s">
        <v>1044</v>
      </c>
      <c r="S3099" t="s">
        <v>1112</v>
      </c>
      <c r="T3099" t="s">
        <v>1475</v>
      </c>
      <c r="U3099">
        <v>22.040338344908381</v>
      </c>
      <c r="V3099" t="s">
        <v>1047</v>
      </c>
      <c r="W3099" t="s">
        <v>1047</v>
      </c>
    </row>
    <row r="3100" spans="1:23" x14ac:dyDescent="0.3">
      <c r="A3100" t="s">
        <v>1036</v>
      </c>
      <c r="B3100" t="s">
        <v>133</v>
      </c>
      <c r="C3100" t="s">
        <v>133</v>
      </c>
      <c r="D3100">
        <v>60503</v>
      </c>
      <c r="E3100" t="s">
        <v>11030</v>
      </c>
      <c r="F3100" t="s">
        <v>2368</v>
      </c>
      <c r="G3100" s="1" t="s">
        <v>11031</v>
      </c>
      <c r="H3100">
        <v>45797.024780439817</v>
      </c>
      <c r="I3100" t="s">
        <v>11032</v>
      </c>
      <c r="J3100">
        <v>80</v>
      </c>
      <c r="K3100" t="s">
        <v>17</v>
      </c>
      <c r="L3100" s="2" t="s">
        <v>18</v>
      </c>
      <c r="M3100" s="3">
        <v>49.66</v>
      </c>
      <c r="N3100">
        <v>1</v>
      </c>
      <c r="O3100">
        <v>4.9660000000000003E-2</v>
      </c>
      <c r="P3100" s="2" t="s">
        <v>1446</v>
      </c>
      <c r="Q3100" t="s">
        <v>8188</v>
      </c>
      <c r="R3100" t="s">
        <v>1044</v>
      </c>
      <c r="S3100" t="s">
        <v>1112</v>
      </c>
      <c r="T3100" t="s">
        <v>2219</v>
      </c>
      <c r="U3100">
        <v>21.836928032411379</v>
      </c>
      <c r="V3100" t="s">
        <v>1047</v>
      </c>
      <c r="W3100" t="s">
        <v>1047</v>
      </c>
    </row>
    <row r="3101" spans="1:23" x14ac:dyDescent="0.3">
      <c r="A3101" t="s">
        <v>1036</v>
      </c>
      <c r="B3101" t="s">
        <v>133</v>
      </c>
      <c r="C3101" t="s">
        <v>133</v>
      </c>
      <c r="D3101">
        <v>60841</v>
      </c>
      <c r="E3101" t="s">
        <v>11033</v>
      </c>
      <c r="F3101" t="s">
        <v>4383</v>
      </c>
      <c r="G3101" s="1" t="s">
        <v>11034</v>
      </c>
      <c r="H3101">
        <v>45797.022280428238</v>
      </c>
      <c r="I3101" t="s">
        <v>11035</v>
      </c>
      <c r="J3101">
        <v>80</v>
      </c>
      <c r="K3101" t="s">
        <v>17</v>
      </c>
      <c r="L3101" s="2" t="s">
        <v>18</v>
      </c>
      <c r="M3101" s="3">
        <v>49.66</v>
      </c>
      <c r="N3101">
        <v>1</v>
      </c>
      <c r="O3101">
        <v>4.9660000000000003E-2</v>
      </c>
      <c r="P3101" s="2" t="s">
        <v>1446</v>
      </c>
      <c r="Q3101" t="s">
        <v>8188</v>
      </c>
      <c r="R3101" t="s">
        <v>1044</v>
      </c>
      <c r="S3101" t="s">
        <v>1112</v>
      </c>
      <c r="T3101" t="s">
        <v>1475</v>
      </c>
      <c r="U3101">
        <v>22.263333356480871</v>
      </c>
      <c r="V3101" t="s">
        <v>1047</v>
      </c>
      <c r="W3101" t="s">
        <v>1047</v>
      </c>
    </row>
    <row r="3102" spans="1:23" x14ac:dyDescent="0.3">
      <c r="A3102" t="s">
        <v>1036</v>
      </c>
      <c r="B3102" t="s">
        <v>133</v>
      </c>
      <c r="C3102" t="s">
        <v>133</v>
      </c>
      <c r="D3102">
        <v>60503</v>
      </c>
      <c r="E3102" t="s">
        <v>11036</v>
      </c>
      <c r="F3102" t="s">
        <v>4424</v>
      </c>
      <c r="G3102" s="1" t="s">
        <v>11037</v>
      </c>
      <c r="H3102">
        <v>45797.021422604157</v>
      </c>
      <c r="I3102" t="s">
        <v>11038</v>
      </c>
      <c r="J3102">
        <v>80</v>
      </c>
      <c r="K3102" t="s">
        <v>17</v>
      </c>
      <c r="L3102" s="2" t="s">
        <v>18</v>
      </c>
      <c r="M3102" s="3">
        <v>49.66</v>
      </c>
      <c r="N3102">
        <v>1</v>
      </c>
      <c r="O3102">
        <v>4.9660000000000003E-2</v>
      </c>
      <c r="P3102" s="2" t="s">
        <v>1446</v>
      </c>
      <c r="Q3102" t="s">
        <v>8188</v>
      </c>
      <c r="R3102" t="s">
        <v>1044</v>
      </c>
      <c r="S3102" t="s">
        <v>1112</v>
      </c>
      <c r="T3102" t="s">
        <v>2219</v>
      </c>
      <c r="U3102">
        <v>21.793075335648609</v>
      </c>
      <c r="V3102" t="s">
        <v>1047</v>
      </c>
      <c r="W3102" t="s">
        <v>1047</v>
      </c>
    </row>
    <row r="3103" spans="1:23" x14ac:dyDescent="0.3">
      <c r="A3103" t="s">
        <v>1036</v>
      </c>
      <c r="B3103" t="s">
        <v>101</v>
      </c>
      <c r="C3103" t="s">
        <v>101</v>
      </c>
      <c r="D3103">
        <v>58916</v>
      </c>
      <c r="E3103" t="s">
        <v>11039</v>
      </c>
      <c r="F3103" t="s">
        <v>10688</v>
      </c>
      <c r="G3103" s="1" t="s">
        <v>5401</v>
      </c>
      <c r="H3103">
        <v>45797.002371238428</v>
      </c>
      <c r="I3103" t="s">
        <v>11040</v>
      </c>
      <c r="J3103">
        <v>80</v>
      </c>
      <c r="K3103" t="s">
        <v>17</v>
      </c>
      <c r="L3103" s="2" t="s">
        <v>18</v>
      </c>
      <c r="M3103" s="3">
        <v>294.7</v>
      </c>
      <c r="N3103">
        <v>1</v>
      </c>
      <c r="O3103">
        <v>0.29470000000000002</v>
      </c>
      <c r="P3103" s="2" t="s">
        <v>2116</v>
      </c>
      <c r="Q3103" t="s">
        <v>8188</v>
      </c>
      <c r="R3103" t="s">
        <v>1044</v>
      </c>
      <c r="S3103" t="s">
        <v>1112</v>
      </c>
      <c r="T3103" t="s">
        <v>1355</v>
      </c>
      <c r="U3103">
        <v>23.26722444444022</v>
      </c>
      <c r="V3103" t="s">
        <v>1047</v>
      </c>
      <c r="W3103" t="s">
        <v>1047</v>
      </c>
    </row>
    <row r="3104" spans="1:23" x14ac:dyDescent="0.3">
      <c r="A3104" t="s">
        <v>1036</v>
      </c>
      <c r="B3104" t="s">
        <v>105</v>
      </c>
      <c r="C3104" t="s">
        <v>105</v>
      </c>
      <c r="D3104">
        <v>57522</v>
      </c>
      <c r="E3104" t="s">
        <v>11041</v>
      </c>
      <c r="F3104" t="s">
        <v>2240</v>
      </c>
      <c r="G3104" s="1" t="s">
        <v>2076</v>
      </c>
      <c r="H3104">
        <v>45797.000332152777</v>
      </c>
      <c r="I3104" t="s">
        <v>11042</v>
      </c>
      <c r="J3104">
        <v>80</v>
      </c>
      <c r="K3104" t="s">
        <v>17</v>
      </c>
      <c r="L3104" s="2" t="s">
        <v>18</v>
      </c>
      <c r="M3104" s="3">
        <v>476.42</v>
      </c>
      <c r="N3104">
        <v>1</v>
      </c>
      <c r="O3104">
        <v>0.47642000000000001</v>
      </c>
      <c r="P3104" s="2" t="s">
        <v>1655</v>
      </c>
      <c r="Q3104" t="s">
        <v>8188</v>
      </c>
      <c r="R3104" t="s">
        <v>1044</v>
      </c>
      <c r="S3104" t="s">
        <v>1112</v>
      </c>
      <c r="T3104" t="s">
        <v>1322</v>
      </c>
      <c r="U3104">
        <v>30.242761331021029</v>
      </c>
      <c r="V3104" t="s">
        <v>1047</v>
      </c>
      <c r="W3104" t="s">
        <v>1047</v>
      </c>
    </row>
    <row r="3105" spans="1:23" x14ac:dyDescent="0.3">
      <c r="A3105" t="s">
        <v>1036</v>
      </c>
      <c r="B3105" t="s">
        <v>141</v>
      </c>
      <c r="C3105" t="s">
        <v>141</v>
      </c>
      <c r="D3105">
        <v>59324</v>
      </c>
      <c r="E3105" t="s">
        <v>11043</v>
      </c>
      <c r="F3105" t="s">
        <v>2230</v>
      </c>
      <c r="G3105" s="1" t="s">
        <v>11044</v>
      </c>
      <c r="H3105">
        <v>45796.979606701389</v>
      </c>
      <c r="I3105" t="s">
        <v>11045</v>
      </c>
      <c r="J3105">
        <v>80</v>
      </c>
      <c r="K3105" t="s">
        <v>17</v>
      </c>
      <c r="L3105" s="2" t="s">
        <v>18</v>
      </c>
      <c r="M3105" s="3">
        <v>83.1</v>
      </c>
      <c r="N3105">
        <v>1</v>
      </c>
      <c r="O3105">
        <v>8.3099999999999993E-2</v>
      </c>
      <c r="P3105" s="2" t="s">
        <v>2619</v>
      </c>
      <c r="Q3105" t="s">
        <v>8496</v>
      </c>
      <c r="R3105" t="s">
        <v>1044</v>
      </c>
      <c r="S3105" t="s">
        <v>1123</v>
      </c>
      <c r="T3105" t="s">
        <v>2228</v>
      </c>
      <c r="U3105">
        <v>25.326258553242951</v>
      </c>
      <c r="V3105" t="s">
        <v>1047</v>
      </c>
      <c r="W3105" t="s">
        <v>1047</v>
      </c>
    </row>
    <row r="3106" spans="1:23" x14ac:dyDescent="0.3">
      <c r="A3106" t="s">
        <v>1036</v>
      </c>
      <c r="B3106" t="s">
        <v>390</v>
      </c>
      <c r="C3106" t="s">
        <v>390</v>
      </c>
      <c r="D3106">
        <v>57987</v>
      </c>
      <c r="E3106" t="s">
        <v>11046</v>
      </c>
      <c r="F3106" t="s">
        <v>10511</v>
      </c>
      <c r="G3106" s="1" t="s">
        <v>11047</v>
      </c>
      <c r="H3106">
        <v>45796.977485914351</v>
      </c>
      <c r="I3106" t="s">
        <v>11048</v>
      </c>
      <c r="J3106">
        <v>80</v>
      </c>
      <c r="K3106" t="s">
        <v>17</v>
      </c>
      <c r="L3106" s="2" t="s">
        <v>18</v>
      </c>
      <c r="M3106" s="3">
        <v>37.5</v>
      </c>
      <c r="N3106">
        <v>1</v>
      </c>
      <c r="O3106">
        <v>3.7499999999999999E-2</v>
      </c>
      <c r="P3106" s="2" t="s">
        <v>4112</v>
      </c>
      <c r="Q3106" t="s">
        <v>8755</v>
      </c>
      <c r="R3106" t="s">
        <v>1044</v>
      </c>
      <c r="S3106" t="s">
        <v>1123</v>
      </c>
      <c r="T3106" t="s">
        <v>1475</v>
      </c>
      <c r="U3106">
        <v>22.557429062500891</v>
      </c>
      <c r="V3106" t="s">
        <v>1047</v>
      </c>
      <c r="W3106" t="s">
        <v>1047</v>
      </c>
    </row>
    <row r="3107" spans="1:23" x14ac:dyDescent="0.3">
      <c r="A3107" t="s">
        <v>1036</v>
      </c>
      <c r="B3107" t="s">
        <v>345</v>
      </c>
      <c r="C3107" t="s">
        <v>345</v>
      </c>
      <c r="D3107">
        <v>59868</v>
      </c>
      <c r="E3107" t="s">
        <v>11049</v>
      </c>
      <c r="F3107" t="s">
        <v>3037</v>
      </c>
      <c r="G3107" s="1" t="s">
        <v>5370</v>
      </c>
      <c r="H3107">
        <v>45796.946030601852</v>
      </c>
      <c r="I3107" t="s">
        <v>11050</v>
      </c>
      <c r="J3107">
        <v>80</v>
      </c>
      <c r="K3107" t="s">
        <v>17</v>
      </c>
      <c r="L3107" s="2" t="s">
        <v>18</v>
      </c>
      <c r="M3107" s="3">
        <v>16.8</v>
      </c>
      <c r="N3107">
        <v>1</v>
      </c>
      <c r="O3107">
        <v>1.6799999999999999E-2</v>
      </c>
      <c r="P3107" s="2" t="s">
        <v>1246</v>
      </c>
      <c r="Q3107" t="s">
        <v>8188</v>
      </c>
      <c r="R3107" t="s">
        <v>1044</v>
      </c>
      <c r="S3107" t="s">
        <v>1123</v>
      </c>
      <c r="T3107" t="s">
        <v>1344</v>
      </c>
      <c r="U3107">
        <v>24.675435277778892</v>
      </c>
      <c r="V3107" t="s">
        <v>1047</v>
      </c>
      <c r="W3107" t="s">
        <v>1047</v>
      </c>
    </row>
    <row r="3108" spans="1:23" x14ac:dyDescent="0.3">
      <c r="A3108" t="s">
        <v>1036</v>
      </c>
      <c r="B3108" t="s">
        <v>345</v>
      </c>
      <c r="C3108" t="s">
        <v>345</v>
      </c>
      <c r="D3108">
        <v>59868</v>
      </c>
      <c r="E3108" t="s">
        <v>11051</v>
      </c>
      <c r="F3108" t="s">
        <v>3037</v>
      </c>
      <c r="G3108" s="1" t="s">
        <v>2076</v>
      </c>
      <c r="H3108">
        <v>45796.932212245367</v>
      </c>
      <c r="I3108" t="s">
        <v>11052</v>
      </c>
      <c r="J3108">
        <v>80</v>
      </c>
      <c r="K3108" t="s">
        <v>17</v>
      </c>
      <c r="L3108" s="2" t="s">
        <v>18</v>
      </c>
      <c r="M3108" s="3">
        <v>16.8</v>
      </c>
      <c r="N3108">
        <v>1</v>
      </c>
      <c r="O3108">
        <v>1.6799999999999999E-2</v>
      </c>
      <c r="P3108" s="2" t="s">
        <v>1246</v>
      </c>
      <c r="Q3108" t="s">
        <v>8188</v>
      </c>
      <c r="R3108" t="s">
        <v>1044</v>
      </c>
      <c r="S3108" t="s">
        <v>1123</v>
      </c>
      <c r="T3108" t="s">
        <v>1344</v>
      </c>
      <c r="U3108">
        <v>24.676286122688911</v>
      </c>
      <c r="V3108" t="s">
        <v>1047</v>
      </c>
      <c r="W3108" t="s">
        <v>1047</v>
      </c>
    </row>
    <row r="3109" spans="1:23" x14ac:dyDescent="0.3">
      <c r="A3109" t="s">
        <v>1036</v>
      </c>
      <c r="B3109" t="s">
        <v>141</v>
      </c>
      <c r="C3109" t="s">
        <v>141</v>
      </c>
      <c r="D3109">
        <v>59324</v>
      </c>
      <c r="E3109" t="s">
        <v>11053</v>
      </c>
      <c r="F3109" t="s">
        <v>4335</v>
      </c>
      <c r="G3109" s="1" t="s">
        <v>11054</v>
      </c>
      <c r="H3109">
        <v>45796.910868564817</v>
      </c>
      <c r="I3109" t="s">
        <v>11055</v>
      </c>
      <c r="J3109">
        <v>80</v>
      </c>
      <c r="K3109" t="s">
        <v>17</v>
      </c>
      <c r="L3109" s="2" t="s">
        <v>18</v>
      </c>
      <c r="M3109" s="3">
        <v>83.1</v>
      </c>
      <c r="N3109">
        <v>1</v>
      </c>
      <c r="O3109">
        <v>8.3099999999999993E-2</v>
      </c>
      <c r="P3109" s="2" t="s">
        <v>2619</v>
      </c>
      <c r="Q3109" t="s">
        <v>8496</v>
      </c>
      <c r="R3109" t="s">
        <v>1044</v>
      </c>
      <c r="S3109" t="s">
        <v>1123</v>
      </c>
      <c r="T3109" t="s">
        <v>1344</v>
      </c>
      <c r="U3109">
        <v>24.540635462966751</v>
      </c>
      <c r="V3109" t="s">
        <v>1047</v>
      </c>
      <c r="W3109" t="s">
        <v>1047</v>
      </c>
    </row>
    <row r="3110" spans="1:23" x14ac:dyDescent="0.3">
      <c r="A3110" t="s">
        <v>1036</v>
      </c>
      <c r="B3110" t="s">
        <v>220</v>
      </c>
      <c r="C3110" t="s">
        <v>220</v>
      </c>
      <c r="D3110">
        <v>59891</v>
      </c>
      <c r="E3110" t="s">
        <v>11056</v>
      </c>
      <c r="F3110" t="s">
        <v>10511</v>
      </c>
      <c r="G3110" s="1" t="s">
        <v>11057</v>
      </c>
      <c r="H3110">
        <v>45796.840021782409</v>
      </c>
      <c r="I3110" t="s">
        <v>11058</v>
      </c>
      <c r="J3110">
        <v>80</v>
      </c>
      <c r="K3110" t="s">
        <v>17</v>
      </c>
      <c r="L3110" s="2" t="s">
        <v>18</v>
      </c>
      <c r="M3110" s="3">
        <v>85.3</v>
      </c>
      <c r="N3110">
        <v>1</v>
      </c>
      <c r="O3110">
        <v>8.5300000000000001E-2</v>
      </c>
      <c r="P3110" s="2" t="s">
        <v>2350</v>
      </c>
      <c r="Q3110" t="s">
        <v>8188</v>
      </c>
      <c r="R3110" t="s">
        <v>1044</v>
      </c>
      <c r="S3110" t="s">
        <v>1123</v>
      </c>
      <c r="T3110" t="s">
        <v>1475</v>
      </c>
      <c r="U3110">
        <v>22.56796994213073</v>
      </c>
      <c r="V3110" t="s">
        <v>1047</v>
      </c>
      <c r="W3110" t="s">
        <v>1047</v>
      </c>
    </row>
    <row r="3111" spans="1:23" x14ac:dyDescent="0.3">
      <c r="A3111" t="s">
        <v>1036</v>
      </c>
      <c r="B3111" t="s">
        <v>390</v>
      </c>
      <c r="C3111" t="s">
        <v>390</v>
      </c>
      <c r="D3111">
        <v>57987</v>
      </c>
      <c r="E3111" t="s">
        <v>11059</v>
      </c>
      <c r="F3111" t="s">
        <v>4027</v>
      </c>
      <c r="G3111" s="1" t="s">
        <v>9599</v>
      </c>
      <c r="H3111">
        <v>45796.838698495369</v>
      </c>
      <c r="I3111" t="s">
        <v>11060</v>
      </c>
      <c r="J3111">
        <v>80</v>
      </c>
      <c r="K3111" t="s">
        <v>17</v>
      </c>
      <c r="L3111" s="2" t="s">
        <v>18</v>
      </c>
      <c r="M3111" s="3">
        <v>37.5</v>
      </c>
      <c r="N3111">
        <v>1</v>
      </c>
      <c r="O3111">
        <v>3.7499999999999999E-2</v>
      </c>
      <c r="P3111" s="2" t="s">
        <v>4112</v>
      </c>
      <c r="Q3111" t="s">
        <v>8755</v>
      </c>
      <c r="R3111" t="s">
        <v>1044</v>
      </c>
      <c r="S3111" t="s">
        <v>1123</v>
      </c>
      <c r="T3111" t="s">
        <v>1475</v>
      </c>
      <c r="U3111">
        <v>22.47364556713001</v>
      </c>
      <c r="V3111" t="s">
        <v>1047</v>
      </c>
      <c r="W3111" t="s">
        <v>1047</v>
      </c>
    </row>
    <row r="3112" spans="1:23" x14ac:dyDescent="0.3">
      <c r="A3112" t="s">
        <v>1036</v>
      </c>
      <c r="B3112" t="s">
        <v>133</v>
      </c>
      <c r="C3112" t="s">
        <v>133</v>
      </c>
      <c r="D3112">
        <v>60841</v>
      </c>
      <c r="E3112" t="s">
        <v>11061</v>
      </c>
      <c r="F3112" t="s">
        <v>4562</v>
      </c>
      <c r="G3112" s="1" t="s">
        <v>11062</v>
      </c>
      <c r="H3112">
        <v>45796.826117453696</v>
      </c>
      <c r="I3112" t="s">
        <v>11063</v>
      </c>
      <c r="J3112">
        <v>80</v>
      </c>
      <c r="K3112" t="s">
        <v>17</v>
      </c>
      <c r="L3112" s="2" t="s">
        <v>18</v>
      </c>
      <c r="M3112" s="3">
        <v>49.66</v>
      </c>
      <c r="N3112">
        <v>1</v>
      </c>
      <c r="O3112">
        <v>4.9660000000000003E-2</v>
      </c>
      <c r="P3112" s="2" t="s">
        <v>1446</v>
      </c>
      <c r="Q3112" t="s">
        <v>8188</v>
      </c>
      <c r="R3112" t="s">
        <v>1044</v>
      </c>
      <c r="S3112" t="s">
        <v>1123</v>
      </c>
      <c r="T3112" t="s">
        <v>1475</v>
      </c>
      <c r="U3112">
        <v>22.937282789353048</v>
      </c>
      <c r="V3112" t="s">
        <v>1047</v>
      </c>
      <c r="W3112" t="s">
        <v>1047</v>
      </c>
    </row>
    <row r="3113" spans="1:23" x14ac:dyDescent="0.3">
      <c r="A3113" t="s">
        <v>1036</v>
      </c>
      <c r="B3113" t="s">
        <v>880</v>
      </c>
      <c r="C3113" t="s">
        <v>880</v>
      </c>
      <c r="D3113">
        <v>59894</v>
      </c>
      <c r="E3113" t="s">
        <v>11064</v>
      </c>
      <c r="F3113" t="s">
        <v>2542</v>
      </c>
      <c r="G3113" s="1" t="s">
        <v>6962</v>
      </c>
      <c r="H3113">
        <v>45796.800349872683</v>
      </c>
      <c r="I3113" t="s">
        <v>11065</v>
      </c>
      <c r="J3113">
        <v>80</v>
      </c>
      <c r="K3113" t="s">
        <v>17</v>
      </c>
      <c r="L3113" s="2" t="s">
        <v>18</v>
      </c>
      <c r="M3113" s="3">
        <v>56.5</v>
      </c>
      <c r="N3113">
        <v>1</v>
      </c>
      <c r="O3113">
        <v>5.6500000000000002E-2</v>
      </c>
      <c r="P3113" s="2" t="s">
        <v>1047</v>
      </c>
      <c r="Q3113" t="s">
        <v>8755</v>
      </c>
      <c r="R3113" t="s">
        <v>1044</v>
      </c>
      <c r="S3113" t="s">
        <v>1123</v>
      </c>
      <c r="T3113" t="s">
        <v>1322</v>
      </c>
      <c r="U3113">
        <v>30.91468016203725</v>
      </c>
      <c r="V3113" t="s">
        <v>1047</v>
      </c>
      <c r="W3113" t="s">
        <v>1047</v>
      </c>
    </row>
    <row r="3114" spans="1:23" x14ac:dyDescent="0.3">
      <c r="A3114" t="s">
        <v>1036</v>
      </c>
      <c r="B3114" t="s">
        <v>390</v>
      </c>
      <c r="C3114" t="s">
        <v>390</v>
      </c>
      <c r="D3114">
        <v>56732</v>
      </c>
      <c r="E3114" t="s">
        <v>11066</v>
      </c>
      <c r="F3114" t="s">
        <v>10511</v>
      </c>
      <c r="G3114" s="1" t="s">
        <v>3564</v>
      </c>
      <c r="H3114">
        <v>45796.700025370374</v>
      </c>
      <c r="I3114" t="s">
        <v>11067</v>
      </c>
      <c r="J3114">
        <v>80</v>
      </c>
      <c r="K3114" t="s">
        <v>17</v>
      </c>
      <c r="L3114" s="2" t="s">
        <v>18</v>
      </c>
      <c r="M3114" s="3">
        <v>37.5</v>
      </c>
      <c r="N3114">
        <v>1</v>
      </c>
      <c r="O3114">
        <v>3.7499999999999999E-2</v>
      </c>
      <c r="P3114" s="2" t="s">
        <v>4112</v>
      </c>
      <c r="Q3114" t="s">
        <v>8755</v>
      </c>
      <c r="R3114" t="s">
        <v>1044</v>
      </c>
      <c r="S3114" t="s">
        <v>1123</v>
      </c>
      <c r="T3114" t="s">
        <v>1475</v>
      </c>
      <c r="U3114">
        <v>22.08077909722488</v>
      </c>
      <c r="V3114" t="s">
        <v>1047</v>
      </c>
      <c r="W3114" t="s">
        <v>1047</v>
      </c>
    </row>
    <row r="3115" spans="1:23" x14ac:dyDescent="0.3">
      <c r="A3115" t="s">
        <v>1036</v>
      </c>
      <c r="B3115" t="s">
        <v>390</v>
      </c>
      <c r="C3115" t="s">
        <v>390</v>
      </c>
      <c r="D3115">
        <v>57987</v>
      </c>
      <c r="E3115" t="s">
        <v>11068</v>
      </c>
      <c r="F3115" t="s">
        <v>4060</v>
      </c>
      <c r="G3115" s="1" t="s">
        <v>11069</v>
      </c>
      <c r="H3115">
        <v>45796.692769756948</v>
      </c>
      <c r="I3115" t="s">
        <v>11070</v>
      </c>
      <c r="J3115">
        <v>80</v>
      </c>
      <c r="K3115" t="s">
        <v>17</v>
      </c>
      <c r="L3115" s="2" t="s">
        <v>18</v>
      </c>
      <c r="M3115" s="3">
        <v>37.5</v>
      </c>
      <c r="N3115">
        <v>1</v>
      </c>
      <c r="O3115">
        <v>3.7499999999999999E-2</v>
      </c>
      <c r="P3115" s="2" t="s">
        <v>4112</v>
      </c>
      <c r="Q3115" t="s">
        <v>8023</v>
      </c>
      <c r="R3115" t="s">
        <v>1044</v>
      </c>
      <c r="S3115" t="s">
        <v>1123</v>
      </c>
      <c r="T3115" t="s">
        <v>1475</v>
      </c>
      <c r="U3115">
        <v>22.637749849534881</v>
      </c>
      <c r="V3115" t="s">
        <v>1047</v>
      </c>
      <c r="W3115" t="s">
        <v>1047</v>
      </c>
    </row>
    <row r="3116" spans="1:23" x14ac:dyDescent="0.3">
      <c r="A3116" t="s">
        <v>1036</v>
      </c>
      <c r="B3116" t="s">
        <v>390</v>
      </c>
      <c r="C3116" t="s">
        <v>390</v>
      </c>
      <c r="D3116">
        <v>57987</v>
      </c>
      <c r="E3116" t="s">
        <v>11071</v>
      </c>
      <c r="F3116" t="s">
        <v>4591</v>
      </c>
      <c r="G3116" s="1" t="s">
        <v>10211</v>
      </c>
      <c r="H3116">
        <v>45796.692498993063</v>
      </c>
      <c r="I3116" t="s">
        <v>11072</v>
      </c>
      <c r="J3116">
        <v>80</v>
      </c>
      <c r="K3116" t="s">
        <v>17</v>
      </c>
      <c r="L3116" s="2" t="s">
        <v>18</v>
      </c>
      <c r="M3116" s="3">
        <v>37.5</v>
      </c>
      <c r="N3116">
        <v>1</v>
      </c>
      <c r="O3116">
        <v>3.7499999999999999E-2</v>
      </c>
      <c r="P3116" s="2" t="s">
        <v>4112</v>
      </c>
      <c r="Q3116" t="s">
        <v>8023</v>
      </c>
      <c r="R3116" t="s">
        <v>1044</v>
      </c>
      <c r="S3116" t="s">
        <v>1123</v>
      </c>
      <c r="T3116" t="s">
        <v>1475</v>
      </c>
      <c r="U3116">
        <v>22.883699444442751</v>
      </c>
      <c r="V3116" t="s">
        <v>1047</v>
      </c>
      <c r="W3116" t="s">
        <v>1047</v>
      </c>
    </row>
    <row r="3117" spans="1:23" x14ac:dyDescent="0.3">
      <c r="A3117" t="s">
        <v>1036</v>
      </c>
      <c r="B3117" t="s">
        <v>390</v>
      </c>
      <c r="C3117" t="s">
        <v>390</v>
      </c>
      <c r="D3117">
        <v>57987</v>
      </c>
      <c r="E3117" t="s">
        <v>11073</v>
      </c>
      <c r="F3117" t="s">
        <v>4060</v>
      </c>
      <c r="G3117" s="1" t="s">
        <v>11074</v>
      </c>
      <c r="H3117">
        <v>45796.692176909717</v>
      </c>
      <c r="I3117" t="s">
        <v>11075</v>
      </c>
      <c r="J3117">
        <v>80</v>
      </c>
      <c r="K3117" t="s">
        <v>17</v>
      </c>
      <c r="L3117" s="2" t="s">
        <v>18</v>
      </c>
      <c r="M3117" s="3">
        <v>37.5</v>
      </c>
      <c r="N3117">
        <v>1</v>
      </c>
      <c r="O3117">
        <v>3.7499999999999999E-2</v>
      </c>
      <c r="P3117" s="2" t="s">
        <v>4112</v>
      </c>
      <c r="Q3117" t="s">
        <v>8023</v>
      </c>
      <c r="R3117" t="s">
        <v>1044</v>
      </c>
      <c r="S3117" t="s">
        <v>1123</v>
      </c>
      <c r="T3117" t="s">
        <v>1475</v>
      </c>
      <c r="U3117">
        <v>22.638288402777111</v>
      </c>
      <c r="V3117" t="s">
        <v>1047</v>
      </c>
      <c r="W3117" t="s">
        <v>1047</v>
      </c>
    </row>
    <row r="3118" spans="1:23" x14ac:dyDescent="0.3">
      <c r="A3118" t="s">
        <v>1036</v>
      </c>
      <c r="B3118" t="s">
        <v>900</v>
      </c>
      <c r="C3118" t="s">
        <v>900</v>
      </c>
      <c r="D3118">
        <v>59906</v>
      </c>
      <c r="E3118" t="s">
        <v>11076</v>
      </c>
      <c r="F3118" t="s">
        <v>7949</v>
      </c>
      <c r="G3118" s="1" t="s">
        <v>3107</v>
      </c>
      <c r="H3118">
        <v>45796.631521041672</v>
      </c>
      <c r="I3118" t="s">
        <v>11077</v>
      </c>
      <c r="J3118">
        <v>80</v>
      </c>
      <c r="K3118" t="s">
        <v>17</v>
      </c>
      <c r="L3118" s="2" t="s">
        <v>18</v>
      </c>
      <c r="M3118" s="3">
        <v>479.5</v>
      </c>
      <c r="N3118">
        <v>1</v>
      </c>
      <c r="O3118">
        <v>0.47949999999999998</v>
      </c>
      <c r="P3118" s="2" t="s">
        <v>1303</v>
      </c>
      <c r="Q3118" t="s">
        <v>8023</v>
      </c>
      <c r="R3118" t="s">
        <v>1044</v>
      </c>
      <c r="S3118" t="s">
        <v>1123</v>
      </c>
      <c r="T3118" t="s">
        <v>2228</v>
      </c>
      <c r="U3118">
        <v>25.436564849536811</v>
      </c>
      <c r="V3118" t="s">
        <v>1047</v>
      </c>
      <c r="W3118" t="s">
        <v>1047</v>
      </c>
    </row>
    <row r="3119" spans="1:23" x14ac:dyDescent="0.3">
      <c r="A3119" t="s">
        <v>1036</v>
      </c>
      <c r="B3119" t="s">
        <v>390</v>
      </c>
      <c r="C3119" t="s">
        <v>390</v>
      </c>
      <c r="D3119">
        <v>57987</v>
      </c>
      <c r="E3119" t="s">
        <v>11078</v>
      </c>
      <c r="F3119" t="s">
        <v>1531</v>
      </c>
      <c r="G3119" s="1" t="s">
        <v>1513</v>
      </c>
      <c r="H3119">
        <v>45796.610681296297</v>
      </c>
      <c r="I3119" t="s">
        <v>11079</v>
      </c>
      <c r="J3119">
        <v>80</v>
      </c>
      <c r="K3119" t="s">
        <v>17</v>
      </c>
      <c r="L3119" s="2" t="s">
        <v>18</v>
      </c>
      <c r="M3119" s="3">
        <v>37.5</v>
      </c>
      <c r="N3119">
        <v>1</v>
      </c>
      <c r="O3119">
        <v>3.7499999999999999E-2</v>
      </c>
      <c r="P3119" s="2" t="s">
        <v>4112</v>
      </c>
      <c r="Q3119" t="s">
        <v>8023</v>
      </c>
      <c r="R3119" t="s">
        <v>1044</v>
      </c>
      <c r="S3119" t="s">
        <v>1123</v>
      </c>
      <c r="T3119" t="s">
        <v>1475</v>
      </c>
      <c r="U3119">
        <v>22.810527083333</v>
      </c>
      <c r="V3119" t="s">
        <v>1047</v>
      </c>
      <c r="W3119" t="s">
        <v>1047</v>
      </c>
    </row>
    <row r="3120" spans="1:23" x14ac:dyDescent="0.3">
      <c r="A3120" t="s">
        <v>1036</v>
      </c>
      <c r="B3120" t="s">
        <v>390</v>
      </c>
      <c r="C3120" t="s">
        <v>390</v>
      </c>
      <c r="D3120">
        <v>57059</v>
      </c>
      <c r="E3120" t="s">
        <v>11080</v>
      </c>
      <c r="F3120" t="s">
        <v>4329</v>
      </c>
      <c r="G3120" s="1" t="s">
        <v>11081</v>
      </c>
      <c r="H3120">
        <v>45796.610484062498</v>
      </c>
      <c r="I3120" t="s">
        <v>11082</v>
      </c>
      <c r="J3120">
        <v>80</v>
      </c>
      <c r="K3120" t="s">
        <v>17</v>
      </c>
      <c r="L3120" s="2" t="s">
        <v>18</v>
      </c>
      <c r="M3120" s="3">
        <v>37.5</v>
      </c>
      <c r="N3120">
        <v>1</v>
      </c>
      <c r="O3120">
        <v>3.7499999999999999E-2</v>
      </c>
      <c r="P3120" s="2" t="s">
        <v>4112</v>
      </c>
      <c r="Q3120" t="s">
        <v>8023</v>
      </c>
      <c r="R3120" t="s">
        <v>1044</v>
      </c>
      <c r="S3120" t="s">
        <v>1123</v>
      </c>
      <c r="T3120" t="s">
        <v>1475</v>
      </c>
      <c r="U3120">
        <v>22.08409067129833</v>
      </c>
      <c r="V3120" t="s">
        <v>1047</v>
      </c>
      <c r="W3120" t="s">
        <v>1047</v>
      </c>
    </row>
    <row r="3121" spans="1:23" x14ac:dyDescent="0.3">
      <c r="A3121" t="s">
        <v>1036</v>
      </c>
      <c r="B3121" t="s">
        <v>390</v>
      </c>
      <c r="C3121" t="s">
        <v>390</v>
      </c>
      <c r="D3121">
        <v>57059</v>
      </c>
      <c r="E3121" t="s">
        <v>11083</v>
      </c>
      <c r="F3121" t="s">
        <v>4329</v>
      </c>
      <c r="G3121" s="1" t="s">
        <v>11084</v>
      </c>
      <c r="H3121">
        <v>45796.610177083327</v>
      </c>
      <c r="I3121" t="s">
        <v>11085</v>
      </c>
      <c r="J3121">
        <v>80</v>
      </c>
      <c r="K3121" t="s">
        <v>17</v>
      </c>
      <c r="L3121" s="2" t="s">
        <v>18</v>
      </c>
      <c r="M3121" s="3">
        <v>37.5</v>
      </c>
      <c r="N3121">
        <v>1</v>
      </c>
      <c r="O3121">
        <v>3.7499999999999999E-2</v>
      </c>
      <c r="P3121" s="2" t="s">
        <v>4112</v>
      </c>
      <c r="Q3121" t="s">
        <v>8023</v>
      </c>
      <c r="R3121" t="s">
        <v>1044</v>
      </c>
      <c r="S3121" t="s">
        <v>1123</v>
      </c>
      <c r="T3121" t="s">
        <v>1475</v>
      </c>
      <c r="U3121">
        <v>22.08297836805286</v>
      </c>
      <c r="V3121" t="s">
        <v>1047</v>
      </c>
      <c r="W3121" t="s">
        <v>1047</v>
      </c>
    </row>
    <row r="3122" spans="1:23" x14ac:dyDescent="0.3">
      <c r="A3122" t="s">
        <v>1036</v>
      </c>
      <c r="B3122" t="s">
        <v>220</v>
      </c>
      <c r="C3122" t="s">
        <v>220</v>
      </c>
      <c r="D3122">
        <v>59891</v>
      </c>
      <c r="E3122" t="s">
        <v>11086</v>
      </c>
      <c r="F3122" t="s">
        <v>1531</v>
      </c>
      <c r="G3122" s="1" t="s">
        <v>11087</v>
      </c>
      <c r="H3122">
        <v>45796.577724317132</v>
      </c>
      <c r="I3122" t="s">
        <v>11088</v>
      </c>
      <c r="J3122">
        <v>80</v>
      </c>
      <c r="K3122" t="s">
        <v>17</v>
      </c>
      <c r="L3122" s="2" t="s">
        <v>18</v>
      </c>
      <c r="M3122" s="3">
        <v>85.3</v>
      </c>
      <c r="N3122">
        <v>1</v>
      </c>
      <c r="O3122">
        <v>8.5300000000000001E-2</v>
      </c>
      <c r="P3122" s="2" t="s">
        <v>2350</v>
      </c>
      <c r="Q3122" t="s">
        <v>8023</v>
      </c>
      <c r="R3122" t="s">
        <v>1044</v>
      </c>
      <c r="S3122" t="s">
        <v>1123</v>
      </c>
      <c r="T3122" t="s">
        <v>1475</v>
      </c>
      <c r="U3122">
        <v>22.82128384259704</v>
      </c>
      <c r="V3122" t="s">
        <v>1047</v>
      </c>
      <c r="W3122" t="s">
        <v>1047</v>
      </c>
    </row>
    <row r="3123" spans="1:23" x14ac:dyDescent="0.3">
      <c r="A3123" t="s">
        <v>1036</v>
      </c>
      <c r="B3123" t="s">
        <v>220</v>
      </c>
      <c r="C3123" t="s">
        <v>220</v>
      </c>
      <c r="D3123">
        <v>59891</v>
      </c>
      <c r="E3123" t="s">
        <v>11089</v>
      </c>
      <c r="F3123" t="s">
        <v>2904</v>
      </c>
      <c r="G3123" s="1" t="s">
        <v>11090</v>
      </c>
      <c r="H3123">
        <v>45796.577292546302</v>
      </c>
      <c r="I3123" t="s">
        <v>11091</v>
      </c>
      <c r="J3123">
        <v>80</v>
      </c>
      <c r="K3123" t="s">
        <v>17</v>
      </c>
      <c r="L3123" s="2" t="s">
        <v>18</v>
      </c>
      <c r="M3123" s="3">
        <v>85.3</v>
      </c>
      <c r="N3123">
        <v>1</v>
      </c>
      <c r="O3123">
        <v>8.5300000000000001E-2</v>
      </c>
      <c r="P3123" s="2" t="s">
        <v>2350</v>
      </c>
      <c r="Q3123" t="s">
        <v>8023</v>
      </c>
      <c r="R3123" t="s">
        <v>1044</v>
      </c>
      <c r="S3123" t="s">
        <v>1123</v>
      </c>
      <c r="T3123" t="s">
        <v>1475</v>
      </c>
      <c r="U3123">
        <v>22.37986785879184</v>
      </c>
      <c r="V3123" t="s">
        <v>1047</v>
      </c>
      <c r="W3123" t="s">
        <v>1047</v>
      </c>
    </row>
    <row r="3124" spans="1:23" x14ac:dyDescent="0.3">
      <c r="A3124" t="s">
        <v>1036</v>
      </c>
      <c r="B3124" t="s">
        <v>133</v>
      </c>
      <c r="C3124" t="s">
        <v>133</v>
      </c>
      <c r="D3124">
        <v>60841</v>
      </c>
      <c r="E3124" t="s">
        <v>11092</v>
      </c>
      <c r="F3124" t="s">
        <v>4543</v>
      </c>
      <c r="G3124" s="1" t="s">
        <v>11093</v>
      </c>
      <c r="H3124">
        <v>45796.558652372682</v>
      </c>
      <c r="I3124" t="s">
        <v>11094</v>
      </c>
      <c r="J3124">
        <v>80</v>
      </c>
      <c r="K3124" t="s">
        <v>17</v>
      </c>
      <c r="L3124" s="2" t="s">
        <v>18</v>
      </c>
      <c r="M3124" s="3">
        <v>49.66</v>
      </c>
      <c r="N3124">
        <v>1</v>
      </c>
      <c r="O3124">
        <v>4.9660000000000003E-2</v>
      </c>
      <c r="P3124" s="2" t="s">
        <v>1446</v>
      </c>
      <c r="Q3124" t="s">
        <v>8023</v>
      </c>
      <c r="R3124" t="s">
        <v>1044</v>
      </c>
      <c r="S3124" t="s">
        <v>1123</v>
      </c>
      <c r="T3124" t="s">
        <v>1475</v>
      </c>
      <c r="U3124">
        <v>22.19570677083539</v>
      </c>
      <c r="V3124" t="s">
        <v>1047</v>
      </c>
      <c r="W3124" t="s">
        <v>1047</v>
      </c>
    </row>
    <row r="3125" spans="1:23" x14ac:dyDescent="0.3">
      <c r="A3125" t="s">
        <v>1036</v>
      </c>
      <c r="B3125" t="s">
        <v>133</v>
      </c>
      <c r="C3125" t="s">
        <v>133</v>
      </c>
      <c r="D3125">
        <v>60500</v>
      </c>
      <c r="E3125" t="s">
        <v>11095</v>
      </c>
      <c r="F3125" t="s">
        <v>2713</v>
      </c>
      <c r="G3125" s="1" t="s">
        <v>11096</v>
      </c>
      <c r="H3125">
        <v>45796.525210972221</v>
      </c>
      <c r="I3125" t="s">
        <v>11097</v>
      </c>
      <c r="J3125">
        <v>80</v>
      </c>
      <c r="K3125" t="s">
        <v>17</v>
      </c>
      <c r="L3125" s="2" t="s">
        <v>18</v>
      </c>
      <c r="M3125" s="3">
        <v>49.66</v>
      </c>
      <c r="N3125">
        <v>1</v>
      </c>
      <c r="O3125">
        <v>4.9660000000000003E-2</v>
      </c>
      <c r="P3125" s="2" t="s">
        <v>1446</v>
      </c>
      <c r="Q3125" t="s">
        <v>8755</v>
      </c>
      <c r="R3125" t="s">
        <v>1044</v>
      </c>
      <c r="S3125" t="s">
        <v>1123</v>
      </c>
      <c r="T3125" t="s">
        <v>1344</v>
      </c>
      <c r="U3125">
        <v>24.120744386571459</v>
      </c>
      <c r="V3125" t="s">
        <v>1047</v>
      </c>
      <c r="W3125" t="s">
        <v>1047</v>
      </c>
    </row>
    <row r="3126" spans="1:23" x14ac:dyDescent="0.3">
      <c r="A3126" t="s">
        <v>1036</v>
      </c>
      <c r="B3126" t="s">
        <v>133</v>
      </c>
      <c r="C3126" t="s">
        <v>133</v>
      </c>
      <c r="D3126">
        <v>60841</v>
      </c>
      <c r="E3126" t="s">
        <v>11098</v>
      </c>
      <c r="F3126" t="s">
        <v>4329</v>
      </c>
      <c r="G3126" s="1" t="s">
        <v>11099</v>
      </c>
      <c r="H3126">
        <v>45796.499539155091</v>
      </c>
      <c r="I3126" t="s">
        <v>11100</v>
      </c>
      <c r="J3126">
        <v>80</v>
      </c>
      <c r="K3126" t="s">
        <v>17</v>
      </c>
      <c r="L3126" s="2" t="s">
        <v>18</v>
      </c>
      <c r="M3126" s="3">
        <v>49.66</v>
      </c>
      <c r="N3126">
        <v>1</v>
      </c>
      <c r="O3126">
        <v>4.9660000000000003E-2</v>
      </c>
      <c r="P3126" s="2" t="s">
        <v>1446</v>
      </c>
      <c r="Q3126" t="s">
        <v>8023</v>
      </c>
      <c r="R3126" t="s">
        <v>1044</v>
      </c>
      <c r="S3126" t="s">
        <v>1123</v>
      </c>
      <c r="T3126" t="s">
        <v>1475</v>
      </c>
      <c r="U3126">
        <v>22.395267465275541</v>
      </c>
      <c r="V3126" t="s">
        <v>1047</v>
      </c>
      <c r="W3126" t="s">
        <v>1047</v>
      </c>
    </row>
    <row r="3127" spans="1:23" x14ac:dyDescent="0.3">
      <c r="A3127" t="s">
        <v>1036</v>
      </c>
      <c r="B3127" t="s">
        <v>390</v>
      </c>
      <c r="C3127" t="s">
        <v>390</v>
      </c>
      <c r="D3127">
        <v>57987</v>
      </c>
      <c r="E3127" t="s">
        <v>11101</v>
      </c>
      <c r="F3127" t="s">
        <v>4027</v>
      </c>
      <c r="G3127" s="1" t="s">
        <v>4506</v>
      </c>
      <c r="H3127">
        <v>45796.464873240737</v>
      </c>
      <c r="I3127" t="s">
        <v>11102</v>
      </c>
      <c r="J3127">
        <v>80</v>
      </c>
      <c r="K3127" t="s">
        <v>17</v>
      </c>
      <c r="L3127" s="2" t="s">
        <v>18</v>
      </c>
      <c r="M3127" s="3">
        <v>37.5</v>
      </c>
      <c r="N3127">
        <v>1</v>
      </c>
      <c r="O3127">
        <v>3.7499999999999999E-2</v>
      </c>
      <c r="P3127" s="2" t="s">
        <v>4112</v>
      </c>
      <c r="Q3127" t="s">
        <v>8023</v>
      </c>
      <c r="R3127" t="s">
        <v>1044</v>
      </c>
      <c r="S3127" t="s">
        <v>1123</v>
      </c>
      <c r="T3127" t="s">
        <v>1475</v>
      </c>
      <c r="U3127">
        <v>22.367682870368299</v>
      </c>
      <c r="V3127" t="s">
        <v>1047</v>
      </c>
      <c r="W3127" t="s">
        <v>1047</v>
      </c>
    </row>
    <row r="3128" spans="1:23" x14ac:dyDescent="0.3">
      <c r="A3128" t="s">
        <v>1036</v>
      </c>
      <c r="B3128" t="s">
        <v>390</v>
      </c>
      <c r="C3128" t="s">
        <v>390</v>
      </c>
      <c r="D3128">
        <v>57987</v>
      </c>
      <c r="E3128" t="s">
        <v>11103</v>
      </c>
      <c r="F3128" t="s">
        <v>1531</v>
      </c>
      <c r="G3128" s="1" t="s">
        <v>1517</v>
      </c>
      <c r="H3128">
        <v>45796.456004097221</v>
      </c>
      <c r="I3128" t="s">
        <v>11104</v>
      </c>
      <c r="J3128">
        <v>80</v>
      </c>
      <c r="K3128" t="s">
        <v>17</v>
      </c>
      <c r="L3128" s="2" t="s">
        <v>18</v>
      </c>
      <c r="M3128" s="3">
        <v>37.5</v>
      </c>
      <c r="N3128">
        <v>1</v>
      </c>
      <c r="O3128">
        <v>3.7499999999999999E-2</v>
      </c>
      <c r="P3128" s="2" t="s">
        <v>4112</v>
      </c>
      <c r="Q3128" t="s">
        <v>8023</v>
      </c>
      <c r="R3128" t="s">
        <v>1044</v>
      </c>
      <c r="S3128" t="s">
        <v>1123</v>
      </c>
      <c r="T3128" t="s">
        <v>1475</v>
      </c>
      <c r="U3128">
        <v>22.809281423615179</v>
      </c>
      <c r="V3128" t="s">
        <v>1047</v>
      </c>
      <c r="W3128" t="s">
        <v>1047</v>
      </c>
    </row>
    <row r="3129" spans="1:23" x14ac:dyDescent="0.3">
      <c r="A3129" t="s">
        <v>1036</v>
      </c>
      <c r="B3129" t="s">
        <v>610</v>
      </c>
      <c r="C3129" t="s">
        <v>610</v>
      </c>
      <c r="D3129">
        <v>59407</v>
      </c>
      <c r="E3129" t="s">
        <v>11105</v>
      </c>
      <c r="F3129" t="s">
        <v>7591</v>
      </c>
      <c r="G3129" s="1" t="s">
        <v>7007</v>
      </c>
      <c r="H3129">
        <v>45796.451335949067</v>
      </c>
      <c r="I3129" t="s">
        <v>11106</v>
      </c>
      <c r="J3129">
        <v>80</v>
      </c>
      <c r="K3129" t="s">
        <v>17</v>
      </c>
      <c r="L3129" s="2" t="s">
        <v>18</v>
      </c>
      <c r="M3129" s="3">
        <v>170</v>
      </c>
      <c r="N3129">
        <v>1</v>
      </c>
      <c r="O3129">
        <v>0.17</v>
      </c>
      <c r="P3129" s="2" t="s">
        <v>1473</v>
      </c>
      <c r="Q3129" t="s">
        <v>8023</v>
      </c>
      <c r="R3129" t="s">
        <v>1044</v>
      </c>
      <c r="S3129" t="s">
        <v>1123</v>
      </c>
      <c r="T3129" t="s">
        <v>1355</v>
      </c>
      <c r="U3129">
        <v>23.763551134259611</v>
      </c>
      <c r="V3129" t="s">
        <v>1047</v>
      </c>
      <c r="W3129" t="s">
        <v>1047</v>
      </c>
    </row>
    <row r="3130" spans="1:23" x14ac:dyDescent="0.3">
      <c r="A3130" t="s">
        <v>1036</v>
      </c>
      <c r="B3130" t="s">
        <v>390</v>
      </c>
      <c r="C3130" t="s">
        <v>390</v>
      </c>
      <c r="D3130">
        <v>57987</v>
      </c>
      <c r="E3130" t="s">
        <v>11107</v>
      </c>
      <c r="F3130" t="s">
        <v>10511</v>
      </c>
      <c r="G3130" s="1" t="s">
        <v>11108</v>
      </c>
      <c r="H3130">
        <v>45796.436092488417</v>
      </c>
      <c r="I3130" t="s">
        <v>11109</v>
      </c>
      <c r="J3130">
        <v>80</v>
      </c>
      <c r="K3130" t="s">
        <v>17</v>
      </c>
      <c r="L3130" s="2" t="s">
        <v>18</v>
      </c>
      <c r="M3130" s="3">
        <v>37.5</v>
      </c>
      <c r="N3130">
        <v>1</v>
      </c>
      <c r="O3130">
        <v>3.7499999999999999E-2</v>
      </c>
      <c r="P3130" s="2" t="s">
        <v>4112</v>
      </c>
      <c r="Q3130" t="s">
        <v>8023</v>
      </c>
      <c r="R3130" t="s">
        <v>1044</v>
      </c>
      <c r="S3130" t="s">
        <v>1123</v>
      </c>
      <c r="T3130" t="s">
        <v>1475</v>
      </c>
      <c r="U3130">
        <v>22.556602453703821</v>
      </c>
      <c r="V3130" t="s">
        <v>1047</v>
      </c>
      <c r="W3130" t="s">
        <v>1047</v>
      </c>
    </row>
    <row r="3131" spans="1:23" x14ac:dyDescent="0.3">
      <c r="A3131" t="s">
        <v>1036</v>
      </c>
      <c r="B3131" t="s">
        <v>390</v>
      </c>
      <c r="C3131" t="s">
        <v>390</v>
      </c>
      <c r="D3131">
        <v>57987</v>
      </c>
      <c r="E3131" t="s">
        <v>11110</v>
      </c>
      <c r="F3131" t="s">
        <v>4027</v>
      </c>
      <c r="G3131" s="1" t="s">
        <v>11111</v>
      </c>
      <c r="H3131">
        <v>45796.435829849543</v>
      </c>
      <c r="I3131" t="s">
        <v>11112</v>
      </c>
      <c r="J3131">
        <v>80</v>
      </c>
      <c r="K3131" t="s">
        <v>17</v>
      </c>
      <c r="L3131" s="2" t="s">
        <v>18</v>
      </c>
      <c r="M3131" s="3">
        <v>37.5</v>
      </c>
      <c r="N3131">
        <v>1</v>
      </c>
      <c r="O3131">
        <v>3.7499999999999999E-2</v>
      </c>
      <c r="P3131" s="2" t="s">
        <v>4112</v>
      </c>
      <c r="Q3131" t="s">
        <v>8023</v>
      </c>
      <c r="R3131" t="s">
        <v>1044</v>
      </c>
      <c r="S3131" t="s">
        <v>1123</v>
      </c>
      <c r="T3131" t="s">
        <v>1475</v>
      </c>
      <c r="U3131">
        <v>22.41923104166926</v>
      </c>
      <c r="V3131" t="s">
        <v>1047</v>
      </c>
      <c r="W3131" t="s">
        <v>1047</v>
      </c>
    </row>
    <row r="3132" spans="1:23" x14ac:dyDescent="0.3">
      <c r="A3132" t="s">
        <v>1036</v>
      </c>
      <c r="B3132" t="s">
        <v>390</v>
      </c>
      <c r="C3132" t="s">
        <v>390</v>
      </c>
      <c r="D3132">
        <v>57987</v>
      </c>
      <c r="E3132" t="s">
        <v>11113</v>
      </c>
      <c r="F3132" t="s">
        <v>4027</v>
      </c>
      <c r="G3132" s="1" t="s">
        <v>2277</v>
      </c>
      <c r="H3132">
        <v>45796.433983414347</v>
      </c>
      <c r="I3132" t="s">
        <v>11114</v>
      </c>
      <c r="J3132">
        <v>80</v>
      </c>
      <c r="K3132" t="s">
        <v>17</v>
      </c>
      <c r="L3132" s="2" t="s">
        <v>18</v>
      </c>
      <c r="M3132" s="3">
        <v>37.5</v>
      </c>
      <c r="N3132">
        <v>1</v>
      </c>
      <c r="O3132">
        <v>3.7499999999999999E-2</v>
      </c>
      <c r="P3132" s="2" t="s">
        <v>4112</v>
      </c>
      <c r="Q3132" t="s">
        <v>8023</v>
      </c>
      <c r="R3132" t="s">
        <v>1044</v>
      </c>
      <c r="S3132" t="s">
        <v>1123</v>
      </c>
      <c r="T3132" t="s">
        <v>1475</v>
      </c>
      <c r="U3132">
        <v>22.473042743054979</v>
      </c>
      <c r="V3132" t="s">
        <v>1047</v>
      </c>
      <c r="W3132" t="s">
        <v>1047</v>
      </c>
    </row>
    <row r="3133" spans="1:23" x14ac:dyDescent="0.3">
      <c r="A3133" t="s">
        <v>1036</v>
      </c>
      <c r="B3133" t="s">
        <v>390</v>
      </c>
      <c r="C3133" t="s">
        <v>390</v>
      </c>
      <c r="D3133">
        <v>57987</v>
      </c>
      <c r="E3133" t="s">
        <v>11115</v>
      </c>
      <c r="F3133" t="s">
        <v>4027</v>
      </c>
      <c r="G3133" s="1" t="s">
        <v>11116</v>
      </c>
      <c r="H3133">
        <v>45796.433610555563</v>
      </c>
      <c r="I3133" t="s">
        <v>11117</v>
      </c>
      <c r="J3133">
        <v>80</v>
      </c>
      <c r="K3133" t="s">
        <v>17</v>
      </c>
      <c r="L3133" s="2" t="s">
        <v>18</v>
      </c>
      <c r="M3133" s="3">
        <v>37.5</v>
      </c>
      <c r="N3133">
        <v>1</v>
      </c>
      <c r="O3133">
        <v>3.7499999999999999E-2</v>
      </c>
      <c r="P3133" s="2" t="s">
        <v>4112</v>
      </c>
      <c r="Q3133" t="s">
        <v>8023</v>
      </c>
      <c r="R3133" t="s">
        <v>1044</v>
      </c>
      <c r="S3133" t="s">
        <v>1123</v>
      </c>
      <c r="T3133" t="s">
        <v>1475</v>
      </c>
      <c r="U3133">
        <v>22.420168113429099</v>
      </c>
      <c r="V3133" t="s">
        <v>1047</v>
      </c>
      <c r="W3133" t="s">
        <v>1047</v>
      </c>
    </row>
    <row r="3134" spans="1:23" x14ac:dyDescent="0.3">
      <c r="A3134" t="s">
        <v>1036</v>
      </c>
      <c r="B3134" t="s">
        <v>390</v>
      </c>
      <c r="C3134" t="s">
        <v>390</v>
      </c>
      <c r="D3134">
        <v>57987</v>
      </c>
      <c r="E3134" t="s">
        <v>11118</v>
      </c>
      <c r="F3134" t="s">
        <v>4591</v>
      </c>
      <c r="G3134" s="1" t="s">
        <v>11119</v>
      </c>
      <c r="H3134">
        <v>45796.433378194437</v>
      </c>
      <c r="I3134" t="s">
        <v>11120</v>
      </c>
      <c r="J3134">
        <v>80</v>
      </c>
      <c r="K3134" t="s">
        <v>17</v>
      </c>
      <c r="L3134" s="2" t="s">
        <v>18</v>
      </c>
      <c r="M3134" s="3">
        <v>37.5</v>
      </c>
      <c r="N3134">
        <v>1</v>
      </c>
      <c r="O3134">
        <v>3.7499999999999999E-2</v>
      </c>
      <c r="P3134" s="2" t="s">
        <v>4112</v>
      </c>
      <c r="Q3134" t="s">
        <v>8023</v>
      </c>
      <c r="R3134" t="s">
        <v>1044</v>
      </c>
      <c r="S3134" t="s">
        <v>1123</v>
      </c>
      <c r="T3134" t="s">
        <v>1475</v>
      </c>
      <c r="U3134">
        <v>22.876579432871949</v>
      </c>
      <c r="V3134" t="s">
        <v>1047</v>
      </c>
      <c r="W3134" t="s">
        <v>1047</v>
      </c>
    </row>
    <row r="3135" spans="1:23" x14ac:dyDescent="0.3">
      <c r="A3135" t="s">
        <v>1036</v>
      </c>
      <c r="B3135" t="s">
        <v>390</v>
      </c>
      <c r="C3135" t="s">
        <v>390</v>
      </c>
      <c r="D3135">
        <v>57987</v>
      </c>
      <c r="E3135" t="s">
        <v>11121</v>
      </c>
      <c r="F3135" t="s">
        <v>4591</v>
      </c>
      <c r="G3135" s="1" t="s">
        <v>11122</v>
      </c>
      <c r="H3135">
        <v>45796.433081388888</v>
      </c>
      <c r="I3135" t="s">
        <v>11123</v>
      </c>
      <c r="J3135">
        <v>80</v>
      </c>
      <c r="K3135" t="s">
        <v>17</v>
      </c>
      <c r="L3135" s="2" t="s">
        <v>18</v>
      </c>
      <c r="M3135" s="3">
        <v>37.5</v>
      </c>
      <c r="N3135">
        <v>1</v>
      </c>
      <c r="O3135">
        <v>3.7499999999999999E-2</v>
      </c>
      <c r="P3135" s="2" t="s">
        <v>4112</v>
      </c>
      <c r="Q3135" t="s">
        <v>8023</v>
      </c>
      <c r="R3135" t="s">
        <v>1044</v>
      </c>
      <c r="S3135" t="s">
        <v>1123</v>
      </c>
      <c r="T3135" t="s">
        <v>1475</v>
      </c>
      <c r="U3135">
        <v>22.87586390046636</v>
      </c>
      <c r="V3135" t="s">
        <v>1047</v>
      </c>
      <c r="W3135" t="s">
        <v>1047</v>
      </c>
    </row>
    <row r="3136" spans="1:23" x14ac:dyDescent="0.3">
      <c r="A3136" t="s">
        <v>1036</v>
      </c>
      <c r="B3136" t="s">
        <v>390</v>
      </c>
      <c r="C3136" t="s">
        <v>390</v>
      </c>
      <c r="D3136">
        <v>57987</v>
      </c>
      <c r="E3136" t="s">
        <v>11124</v>
      </c>
      <c r="F3136" t="s">
        <v>4523</v>
      </c>
      <c r="G3136" s="1" t="s">
        <v>11125</v>
      </c>
      <c r="H3136">
        <v>45796.432662164363</v>
      </c>
      <c r="I3136" t="s">
        <v>11126</v>
      </c>
      <c r="J3136">
        <v>80</v>
      </c>
      <c r="K3136" t="s">
        <v>17</v>
      </c>
      <c r="L3136" s="2" t="s">
        <v>18</v>
      </c>
      <c r="M3136" s="3">
        <v>37.5</v>
      </c>
      <c r="N3136">
        <v>1</v>
      </c>
      <c r="O3136">
        <v>3.7499999999999999E-2</v>
      </c>
      <c r="P3136" s="2" t="s">
        <v>4112</v>
      </c>
      <c r="Q3136" t="s">
        <v>8023</v>
      </c>
      <c r="R3136" t="s">
        <v>1044</v>
      </c>
      <c r="S3136" t="s">
        <v>1123</v>
      </c>
      <c r="T3136" t="s">
        <v>1475</v>
      </c>
      <c r="U3136">
        <v>22.68672725694341</v>
      </c>
      <c r="V3136" t="s">
        <v>1047</v>
      </c>
      <c r="W3136" t="s">
        <v>1047</v>
      </c>
    </row>
    <row r="3137" spans="1:23" x14ac:dyDescent="0.3">
      <c r="A3137" t="s">
        <v>1036</v>
      </c>
      <c r="B3137" t="s">
        <v>390</v>
      </c>
      <c r="C3137" t="s">
        <v>390</v>
      </c>
      <c r="D3137">
        <v>57987</v>
      </c>
      <c r="E3137" t="s">
        <v>11127</v>
      </c>
      <c r="F3137" t="s">
        <v>4060</v>
      </c>
      <c r="G3137" s="1" t="s">
        <v>11128</v>
      </c>
      <c r="H3137">
        <v>45796.432448900458</v>
      </c>
      <c r="I3137" t="s">
        <v>11129</v>
      </c>
      <c r="J3137">
        <v>80</v>
      </c>
      <c r="K3137" t="s">
        <v>17</v>
      </c>
      <c r="L3137" s="2" t="s">
        <v>18</v>
      </c>
      <c r="M3137" s="3">
        <v>37.5</v>
      </c>
      <c r="N3137">
        <v>1</v>
      </c>
      <c r="O3137">
        <v>3.7499999999999999E-2</v>
      </c>
      <c r="P3137" s="2" t="s">
        <v>4112</v>
      </c>
      <c r="Q3137" t="s">
        <v>8023</v>
      </c>
      <c r="R3137" t="s">
        <v>1044</v>
      </c>
      <c r="S3137" t="s">
        <v>1123</v>
      </c>
      <c r="T3137" t="s">
        <v>1475</v>
      </c>
      <c r="U3137">
        <v>22.59171849537233</v>
      </c>
      <c r="V3137" t="s">
        <v>1047</v>
      </c>
      <c r="W3137" t="s">
        <v>1047</v>
      </c>
    </row>
    <row r="3138" spans="1:23" x14ac:dyDescent="0.3">
      <c r="A3138" t="s">
        <v>1036</v>
      </c>
      <c r="B3138" t="s">
        <v>390</v>
      </c>
      <c r="C3138" t="s">
        <v>390</v>
      </c>
      <c r="D3138">
        <v>57987</v>
      </c>
      <c r="E3138" t="s">
        <v>11130</v>
      </c>
      <c r="F3138" t="s">
        <v>4523</v>
      </c>
      <c r="G3138" s="1" t="s">
        <v>11131</v>
      </c>
      <c r="H3138">
        <v>45796.432225821758</v>
      </c>
      <c r="I3138" t="s">
        <v>11132</v>
      </c>
      <c r="J3138">
        <v>80</v>
      </c>
      <c r="K3138" t="s">
        <v>17</v>
      </c>
      <c r="L3138" s="2" t="s">
        <v>18</v>
      </c>
      <c r="M3138" s="3">
        <v>37.5</v>
      </c>
      <c r="N3138">
        <v>1</v>
      </c>
      <c r="O3138">
        <v>3.7499999999999999E-2</v>
      </c>
      <c r="P3138" s="2" t="s">
        <v>4112</v>
      </c>
      <c r="Q3138" t="s">
        <v>8023</v>
      </c>
      <c r="R3138" t="s">
        <v>1044</v>
      </c>
      <c r="S3138" t="s">
        <v>1123</v>
      </c>
      <c r="T3138" t="s">
        <v>1475</v>
      </c>
      <c r="U3138">
        <v>22.686055393518469</v>
      </c>
      <c r="V3138" t="s">
        <v>1047</v>
      </c>
      <c r="W3138" t="s">
        <v>1047</v>
      </c>
    </row>
    <row r="3139" spans="1:23" x14ac:dyDescent="0.3">
      <c r="A3139" t="s">
        <v>1036</v>
      </c>
      <c r="B3139" t="s">
        <v>390</v>
      </c>
      <c r="C3139" t="s">
        <v>390</v>
      </c>
      <c r="D3139">
        <v>57987</v>
      </c>
      <c r="E3139" t="s">
        <v>11133</v>
      </c>
      <c r="F3139" t="s">
        <v>4027</v>
      </c>
      <c r="G3139" s="1" t="s">
        <v>11134</v>
      </c>
      <c r="H3139">
        <v>45796.431682951377</v>
      </c>
      <c r="I3139" t="s">
        <v>11135</v>
      </c>
      <c r="J3139">
        <v>80</v>
      </c>
      <c r="K3139" t="s">
        <v>17</v>
      </c>
      <c r="L3139" s="2" t="s">
        <v>18</v>
      </c>
      <c r="M3139" s="3">
        <v>37.5</v>
      </c>
      <c r="N3139">
        <v>1</v>
      </c>
      <c r="O3139">
        <v>3.7499999999999999E-2</v>
      </c>
      <c r="P3139" s="2" t="s">
        <v>4112</v>
      </c>
      <c r="Q3139" t="s">
        <v>8023</v>
      </c>
      <c r="R3139" t="s">
        <v>1044</v>
      </c>
      <c r="S3139" t="s">
        <v>1123</v>
      </c>
      <c r="T3139" t="s">
        <v>1475</v>
      </c>
      <c r="U3139">
        <v>22.370703807871909</v>
      </c>
      <c r="V3139" t="s">
        <v>1047</v>
      </c>
      <c r="W3139" t="s">
        <v>1047</v>
      </c>
    </row>
    <row r="3140" spans="1:23" x14ac:dyDescent="0.3">
      <c r="A3140" t="s">
        <v>1036</v>
      </c>
      <c r="B3140" t="s">
        <v>677</v>
      </c>
      <c r="C3140" t="s">
        <v>677</v>
      </c>
      <c r="D3140">
        <v>57262</v>
      </c>
      <c r="E3140" t="s">
        <v>11136</v>
      </c>
      <c r="F3140" t="s">
        <v>5052</v>
      </c>
      <c r="G3140" s="1" t="s">
        <v>3529</v>
      </c>
      <c r="H3140">
        <v>45796.431389953701</v>
      </c>
      <c r="I3140" t="s">
        <v>11137</v>
      </c>
      <c r="J3140">
        <v>70</v>
      </c>
      <c r="K3140" t="s">
        <v>17</v>
      </c>
      <c r="L3140" s="2" t="s">
        <v>18</v>
      </c>
      <c r="M3140" s="3">
        <v>74.8</v>
      </c>
      <c r="N3140">
        <v>1</v>
      </c>
      <c r="O3140">
        <v>7.4800000000000005E-2</v>
      </c>
      <c r="P3140" s="2" t="s">
        <v>1047</v>
      </c>
      <c r="Q3140" t="s">
        <v>8023</v>
      </c>
      <c r="R3140" t="s">
        <v>1044</v>
      </c>
      <c r="S3140" t="s">
        <v>1123</v>
      </c>
      <c r="T3140" t="s">
        <v>1641</v>
      </c>
      <c r="U3140">
        <v>27.074844467591902</v>
      </c>
      <c r="V3140" t="s">
        <v>1047</v>
      </c>
      <c r="W3140" t="s">
        <v>1047</v>
      </c>
    </row>
    <row r="3141" spans="1:23" x14ac:dyDescent="0.3">
      <c r="A3141" t="s">
        <v>1036</v>
      </c>
      <c r="B3141" t="s">
        <v>677</v>
      </c>
      <c r="C3141" t="s">
        <v>677</v>
      </c>
      <c r="D3141">
        <v>59791</v>
      </c>
      <c r="E3141" t="s">
        <v>11138</v>
      </c>
      <c r="F3141" t="s">
        <v>11139</v>
      </c>
      <c r="G3141" s="1" t="s">
        <v>10440</v>
      </c>
      <c r="H3141">
        <v>45796.430832256941</v>
      </c>
      <c r="I3141" t="s">
        <v>11140</v>
      </c>
      <c r="J3141">
        <v>80</v>
      </c>
      <c r="K3141" t="s">
        <v>17</v>
      </c>
      <c r="L3141" s="2" t="s">
        <v>18</v>
      </c>
      <c r="M3141" s="3">
        <v>74.8</v>
      </c>
      <c r="N3141">
        <v>1</v>
      </c>
      <c r="O3141">
        <v>7.4800000000000005E-2</v>
      </c>
      <c r="P3141" s="2" t="s">
        <v>1047</v>
      </c>
      <c r="Q3141" t="s">
        <v>8023</v>
      </c>
      <c r="R3141" t="s">
        <v>1044</v>
      </c>
      <c r="S3141" t="s">
        <v>1123</v>
      </c>
      <c r="T3141" t="s">
        <v>2551</v>
      </c>
      <c r="U3141">
        <v>26.442565995370391</v>
      </c>
      <c r="V3141" t="s">
        <v>1047</v>
      </c>
      <c r="W3141" t="s">
        <v>1047</v>
      </c>
    </row>
    <row r="3142" spans="1:23" x14ac:dyDescent="0.3">
      <c r="A3142" t="s">
        <v>1036</v>
      </c>
      <c r="B3142" t="s">
        <v>677</v>
      </c>
      <c r="C3142" t="s">
        <v>677</v>
      </c>
      <c r="D3142">
        <v>58515</v>
      </c>
      <c r="E3142" t="s">
        <v>11141</v>
      </c>
      <c r="F3142" t="s">
        <v>4764</v>
      </c>
      <c r="G3142" s="1" t="s">
        <v>7068</v>
      </c>
      <c r="H3142">
        <v>45796.430562916663</v>
      </c>
      <c r="I3142" t="s">
        <v>11142</v>
      </c>
      <c r="J3142">
        <v>80</v>
      </c>
      <c r="K3142" t="s">
        <v>17</v>
      </c>
      <c r="L3142" s="2" t="s">
        <v>18</v>
      </c>
      <c r="M3142" s="3">
        <v>74.8</v>
      </c>
      <c r="N3142">
        <v>1</v>
      </c>
      <c r="O3142">
        <v>7.4800000000000005E-2</v>
      </c>
      <c r="P3142" s="2" t="s">
        <v>1047</v>
      </c>
      <c r="Q3142" t="s">
        <v>8023</v>
      </c>
      <c r="R3142" t="s">
        <v>1044</v>
      </c>
      <c r="S3142" t="s">
        <v>1123</v>
      </c>
      <c r="T3142" t="s">
        <v>2551</v>
      </c>
      <c r="U3142">
        <v>26.608994456022629</v>
      </c>
      <c r="V3142" t="s">
        <v>1047</v>
      </c>
      <c r="W3142" t="s">
        <v>1047</v>
      </c>
    </row>
    <row r="3143" spans="1:23" x14ac:dyDescent="0.3">
      <c r="A3143" t="s">
        <v>1036</v>
      </c>
      <c r="B3143" t="s">
        <v>677</v>
      </c>
      <c r="C3143" t="s">
        <v>677</v>
      </c>
      <c r="D3143">
        <v>57262</v>
      </c>
      <c r="E3143" t="s">
        <v>11143</v>
      </c>
      <c r="F3143" t="s">
        <v>1638</v>
      </c>
      <c r="G3143" s="1" t="s">
        <v>4848</v>
      </c>
      <c r="H3143">
        <v>45796.430154942129</v>
      </c>
      <c r="I3143" t="s">
        <v>11144</v>
      </c>
      <c r="J3143">
        <v>70</v>
      </c>
      <c r="K3143" t="s">
        <v>17</v>
      </c>
      <c r="L3143" s="2" t="s">
        <v>18</v>
      </c>
      <c r="M3143" s="3">
        <v>74.8</v>
      </c>
      <c r="N3143">
        <v>1</v>
      </c>
      <c r="O3143">
        <v>7.4800000000000005E-2</v>
      </c>
      <c r="P3143" s="2" t="s">
        <v>1047</v>
      </c>
      <c r="Q3143" t="s">
        <v>8023</v>
      </c>
      <c r="R3143" t="s">
        <v>1044</v>
      </c>
      <c r="S3143" t="s">
        <v>1123</v>
      </c>
      <c r="T3143" t="s">
        <v>1641</v>
      </c>
      <c r="U3143">
        <v>27.393045254633758</v>
      </c>
      <c r="V3143" t="s">
        <v>1047</v>
      </c>
      <c r="W3143" t="s">
        <v>1047</v>
      </c>
    </row>
    <row r="3144" spans="1:23" x14ac:dyDescent="0.3">
      <c r="A3144" t="s">
        <v>1036</v>
      </c>
      <c r="B3144" t="s">
        <v>677</v>
      </c>
      <c r="C3144" t="s">
        <v>677</v>
      </c>
      <c r="D3144">
        <v>57262</v>
      </c>
      <c r="E3144" t="s">
        <v>11145</v>
      </c>
      <c r="F3144" t="s">
        <v>7631</v>
      </c>
      <c r="G3144" s="1" t="s">
        <v>4786</v>
      </c>
      <c r="H3144">
        <v>45796.423775474541</v>
      </c>
      <c r="I3144" t="s">
        <v>11146</v>
      </c>
      <c r="J3144">
        <v>70</v>
      </c>
      <c r="K3144" t="s">
        <v>17</v>
      </c>
      <c r="L3144" s="2" t="s">
        <v>18</v>
      </c>
      <c r="M3144" s="3">
        <v>74.8</v>
      </c>
      <c r="N3144">
        <v>1</v>
      </c>
      <c r="O3144">
        <v>7.4800000000000005E-2</v>
      </c>
      <c r="P3144" s="2" t="s">
        <v>1047</v>
      </c>
      <c r="Q3144" t="s">
        <v>8023</v>
      </c>
      <c r="R3144" t="s">
        <v>1044</v>
      </c>
      <c r="S3144" t="s">
        <v>1123</v>
      </c>
      <c r="T3144" t="s">
        <v>1641</v>
      </c>
      <c r="U3144">
        <v>27.392249085649379</v>
      </c>
      <c r="V3144" t="s">
        <v>1047</v>
      </c>
      <c r="W3144" t="s">
        <v>1047</v>
      </c>
    </row>
    <row r="3145" spans="1:23" x14ac:dyDescent="0.3">
      <c r="A3145" t="s">
        <v>1036</v>
      </c>
      <c r="B3145" t="s">
        <v>677</v>
      </c>
      <c r="C3145" t="s">
        <v>677</v>
      </c>
      <c r="D3145">
        <v>57262</v>
      </c>
      <c r="E3145" t="s">
        <v>11147</v>
      </c>
      <c r="F3145" t="s">
        <v>4007</v>
      </c>
      <c r="G3145" s="1" t="s">
        <v>9467</v>
      </c>
      <c r="H3145">
        <v>45796.422791770827</v>
      </c>
      <c r="I3145" t="s">
        <v>11148</v>
      </c>
      <c r="J3145">
        <v>70</v>
      </c>
      <c r="K3145" t="s">
        <v>17</v>
      </c>
      <c r="L3145" s="2" t="s">
        <v>18</v>
      </c>
      <c r="M3145" s="3">
        <v>74.8</v>
      </c>
      <c r="N3145">
        <v>1</v>
      </c>
      <c r="O3145">
        <v>7.4800000000000005E-2</v>
      </c>
      <c r="P3145" s="2" t="s">
        <v>1047</v>
      </c>
      <c r="Q3145" t="s">
        <v>8023</v>
      </c>
      <c r="R3145" t="s">
        <v>1044</v>
      </c>
      <c r="S3145" t="s">
        <v>1123</v>
      </c>
      <c r="T3145" t="s">
        <v>1641</v>
      </c>
      <c r="U3145">
        <v>27.410294918983709</v>
      </c>
      <c r="V3145" t="s">
        <v>1047</v>
      </c>
      <c r="W3145" t="s">
        <v>1047</v>
      </c>
    </row>
    <row r="3146" spans="1:23" x14ac:dyDescent="0.3">
      <c r="A3146" t="s">
        <v>1036</v>
      </c>
      <c r="B3146" t="s">
        <v>677</v>
      </c>
      <c r="C3146" t="s">
        <v>677</v>
      </c>
      <c r="D3146">
        <v>59791</v>
      </c>
      <c r="E3146" t="s">
        <v>11149</v>
      </c>
      <c r="F3146" t="s">
        <v>11150</v>
      </c>
      <c r="G3146" s="1" t="s">
        <v>1774</v>
      </c>
      <c r="H3146">
        <v>45796.422564826389</v>
      </c>
      <c r="I3146" t="s">
        <v>11151</v>
      </c>
      <c r="J3146">
        <v>80</v>
      </c>
      <c r="K3146" t="s">
        <v>17</v>
      </c>
      <c r="L3146" s="2" t="s">
        <v>18</v>
      </c>
      <c r="M3146" s="3">
        <v>74.8</v>
      </c>
      <c r="N3146">
        <v>1</v>
      </c>
      <c r="O3146">
        <v>7.4800000000000005E-2</v>
      </c>
      <c r="P3146" s="2" t="s">
        <v>1047</v>
      </c>
      <c r="Q3146" t="s">
        <v>8023</v>
      </c>
      <c r="R3146" t="s">
        <v>1044</v>
      </c>
      <c r="S3146" t="s">
        <v>1123</v>
      </c>
      <c r="T3146" t="s">
        <v>2551</v>
      </c>
      <c r="U3146">
        <v>26.443351516201801</v>
      </c>
      <c r="V3146" t="s">
        <v>1047</v>
      </c>
      <c r="W3146" t="s">
        <v>1047</v>
      </c>
    </row>
    <row r="3147" spans="1:23" x14ac:dyDescent="0.3">
      <c r="A3147" t="s">
        <v>1036</v>
      </c>
      <c r="B3147" t="s">
        <v>677</v>
      </c>
      <c r="C3147" t="s">
        <v>677</v>
      </c>
      <c r="D3147">
        <v>57262</v>
      </c>
      <c r="E3147" t="s">
        <v>11152</v>
      </c>
      <c r="F3147" t="s">
        <v>11153</v>
      </c>
      <c r="G3147" s="1" t="s">
        <v>7084</v>
      </c>
      <c r="H3147">
        <v>45796.422084467587</v>
      </c>
      <c r="I3147" t="s">
        <v>11154</v>
      </c>
      <c r="J3147">
        <v>70</v>
      </c>
      <c r="K3147" t="s">
        <v>17</v>
      </c>
      <c r="L3147" s="2" t="s">
        <v>18</v>
      </c>
      <c r="M3147" s="3">
        <v>74.8</v>
      </c>
      <c r="N3147">
        <v>1</v>
      </c>
      <c r="O3147">
        <v>7.4800000000000005E-2</v>
      </c>
      <c r="P3147" s="2" t="s">
        <v>1047</v>
      </c>
      <c r="Q3147" t="s">
        <v>8023</v>
      </c>
      <c r="R3147" t="s">
        <v>1044</v>
      </c>
      <c r="S3147" t="s">
        <v>1123</v>
      </c>
      <c r="T3147" t="s">
        <v>1641</v>
      </c>
      <c r="U3147">
        <v>27.18003857639269</v>
      </c>
      <c r="V3147" t="s">
        <v>1047</v>
      </c>
      <c r="W3147" t="s">
        <v>1047</v>
      </c>
    </row>
    <row r="3148" spans="1:23" x14ac:dyDescent="0.3">
      <c r="A3148" t="s">
        <v>1036</v>
      </c>
      <c r="B3148" t="s">
        <v>610</v>
      </c>
      <c r="C3148" t="s">
        <v>610</v>
      </c>
      <c r="D3148">
        <v>58112</v>
      </c>
      <c r="E3148" t="s">
        <v>11155</v>
      </c>
      <c r="F3148" t="s">
        <v>11156</v>
      </c>
      <c r="G3148" s="1" t="s">
        <v>8722</v>
      </c>
      <c r="H3148">
        <v>45796.421187673608</v>
      </c>
      <c r="I3148" t="s">
        <v>11157</v>
      </c>
      <c r="J3148">
        <v>80</v>
      </c>
      <c r="K3148" t="s">
        <v>17</v>
      </c>
      <c r="L3148" s="2" t="s">
        <v>18</v>
      </c>
      <c r="M3148" s="3">
        <v>170</v>
      </c>
      <c r="N3148">
        <v>1</v>
      </c>
      <c r="O3148">
        <v>0.17</v>
      </c>
      <c r="P3148" s="2" t="s">
        <v>1473</v>
      </c>
      <c r="Q3148" t="s">
        <v>8023</v>
      </c>
      <c r="R3148" t="s">
        <v>1044</v>
      </c>
      <c r="S3148" t="s">
        <v>1123</v>
      </c>
      <c r="T3148" t="s">
        <v>1601</v>
      </c>
      <c r="U3148">
        <v>29.23488016203919</v>
      </c>
      <c r="V3148" t="s">
        <v>1047</v>
      </c>
      <c r="W3148" t="s">
        <v>1047</v>
      </c>
    </row>
    <row r="3149" spans="1:23" x14ac:dyDescent="0.3">
      <c r="A3149" t="s">
        <v>1036</v>
      </c>
      <c r="B3149" t="s">
        <v>636</v>
      </c>
      <c r="C3149" t="s">
        <v>636</v>
      </c>
      <c r="D3149">
        <v>58617</v>
      </c>
      <c r="E3149" t="s">
        <v>11158</v>
      </c>
      <c r="F3149" t="s">
        <v>6691</v>
      </c>
      <c r="G3149" s="1" t="s">
        <v>11159</v>
      </c>
      <c r="H3149">
        <v>45796.420685671299</v>
      </c>
      <c r="I3149" t="s">
        <v>11160</v>
      </c>
      <c r="J3149">
        <v>80</v>
      </c>
      <c r="K3149" t="s">
        <v>17</v>
      </c>
      <c r="L3149" s="2" t="s">
        <v>18</v>
      </c>
      <c r="M3149" s="3">
        <v>63.3</v>
      </c>
      <c r="N3149">
        <v>1</v>
      </c>
      <c r="O3149">
        <v>6.3299999999999995E-2</v>
      </c>
      <c r="P3149" s="2" t="s">
        <v>1047</v>
      </c>
      <c r="Q3149" t="s">
        <v>8023</v>
      </c>
      <c r="R3149" t="s">
        <v>1044</v>
      </c>
      <c r="S3149" t="s">
        <v>1123</v>
      </c>
      <c r="T3149" t="s">
        <v>1344</v>
      </c>
      <c r="U3149">
        <v>24.833768229167621</v>
      </c>
      <c r="V3149" t="s">
        <v>1047</v>
      </c>
      <c r="W3149" t="s">
        <v>1047</v>
      </c>
    </row>
    <row r="3150" spans="1:23" x14ac:dyDescent="0.3">
      <c r="A3150" t="s">
        <v>1036</v>
      </c>
      <c r="B3150" t="s">
        <v>141</v>
      </c>
      <c r="C3150" t="s">
        <v>141</v>
      </c>
      <c r="D3150">
        <v>59324</v>
      </c>
      <c r="E3150" t="s">
        <v>11161</v>
      </c>
      <c r="F3150" t="s">
        <v>6995</v>
      </c>
      <c r="G3150" s="1" t="s">
        <v>11162</v>
      </c>
      <c r="H3150">
        <v>45796.415205196761</v>
      </c>
      <c r="I3150" t="s">
        <v>11163</v>
      </c>
      <c r="J3150">
        <v>80</v>
      </c>
      <c r="K3150" t="s">
        <v>17</v>
      </c>
      <c r="L3150" s="2" t="s">
        <v>18</v>
      </c>
      <c r="M3150" s="3">
        <v>83.1</v>
      </c>
      <c r="N3150">
        <v>1</v>
      </c>
      <c r="O3150">
        <v>8.3099999999999993E-2</v>
      </c>
      <c r="P3150" s="2" t="s">
        <v>2619</v>
      </c>
      <c r="Q3150" t="s">
        <v>8023</v>
      </c>
      <c r="R3150" t="s">
        <v>1044</v>
      </c>
      <c r="S3150" t="s">
        <v>1123</v>
      </c>
      <c r="T3150" t="s">
        <v>1344</v>
      </c>
      <c r="U3150">
        <v>24.70168032407673</v>
      </c>
      <c r="V3150" t="s">
        <v>1047</v>
      </c>
      <c r="W3150" t="s">
        <v>1047</v>
      </c>
    </row>
    <row r="3151" spans="1:23" x14ac:dyDescent="0.3">
      <c r="A3151" t="s">
        <v>1036</v>
      </c>
      <c r="B3151" t="s">
        <v>141</v>
      </c>
      <c r="C3151" t="s">
        <v>141</v>
      </c>
      <c r="D3151">
        <v>59324</v>
      </c>
      <c r="E3151" t="s">
        <v>11164</v>
      </c>
      <c r="F3151" t="s">
        <v>6691</v>
      </c>
      <c r="G3151" s="1" t="s">
        <v>11165</v>
      </c>
      <c r="H3151">
        <v>45796.414979618057</v>
      </c>
      <c r="I3151" t="s">
        <v>11166</v>
      </c>
      <c r="J3151">
        <v>80</v>
      </c>
      <c r="K3151" t="s">
        <v>17</v>
      </c>
      <c r="L3151" s="2" t="s">
        <v>18</v>
      </c>
      <c r="M3151" s="3">
        <v>83.1</v>
      </c>
      <c r="N3151">
        <v>1</v>
      </c>
      <c r="O3151">
        <v>8.3099999999999993E-2</v>
      </c>
      <c r="P3151" s="2" t="s">
        <v>2619</v>
      </c>
      <c r="Q3151" t="s">
        <v>8023</v>
      </c>
      <c r="R3151" t="s">
        <v>1044</v>
      </c>
      <c r="S3151" t="s">
        <v>1123</v>
      </c>
      <c r="T3151" t="s">
        <v>1344</v>
      </c>
      <c r="U3151">
        <v>24.760863969902861</v>
      </c>
      <c r="V3151" t="s">
        <v>1047</v>
      </c>
      <c r="W3151" t="s">
        <v>1047</v>
      </c>
    </row>
    <row r="3152" spans="1:23" x14ac:dyDescent="0.3">
      <c r="A3152" t="s">
        <v>1036</v>
      </c>
      <c r="B3152" t="s">
        <v>141</v>
      </c>
      <c r="C3152" t="s">
        <v>141</v>
      </c>
      <c r="D3152">
        <v>59324</v>
      </c>
      <c r="E3152" t="s">
        <v>11167</v>
      </c>
      <c r="F3152" t="s">
        <v>2636</v>
      </c>
      <c r="G3152" s="1" t="s">
        <v>11168</v>
      </c>
      <c r="H3152">
        <v>45796.414746423608</v>
      </c>
      <c r="I3152" t="s">
        <v>11169</v>
      </c>
      <c r="J3152">
        <v>80</v>
      </c>
      <c r="K3152" t="s">
        <v>17</v>
      </c>
      <c r="L3152" s="2" t="s">
        <v>18</v>
      </c>
      <c r="M3152" s="3">
        <v>83.1</v>
      </c>
      <c r="N3152">
        <v>1</v>
      </c>
      <c r="O3152">
        <v>8.3099999999999993E-2</v>
      </c>
      <c r="P3152" s="2" t="s">
        <v>2619</v>
      </c>
      <c r="Q3152" t="s">
        <v>8023</v>
      </c>
      <c r="R3152" t="s">
        <v>1044</v>
      </c>
      <c r="S3152" t="s">
        <v>1123</v>
      </c>
      <c r="T3152" t="s">
        <v>1344</v>
      </c>
      <c r="U3152">
        <v>24.879420810182641</v>
      </c>
      <c r="V3152" t="s">
        <v>1047</v>
      </c>
      <c r="W3152" t="s">
        <v>1047</v>
      </c>
    </row>
    <row r="3153" spans="1:23" x14ac:dyDescent="0.3">
      <c r="A3153" t="s">
        <v>1036</v>
      </c>
      <c r="B3153" t="s">
        <v>636</v>
      </c>
      <c r="C3153" t="s">
        <v>636</v>
      </c>
      <c r="D3153">
        <v>58617</v>
      </c>
      <c r="E3153" t="s">
        <v>11170</v>
      </c>
      <c r="F3153" t="s">
        <v>5066</v>
      </c>
      <c r="G3153" s="1" t="s">
        <v>11171</v>
      </c>
      <c r="H3153">
        <v>45796.40900709491</v>
      </c>
      <c r="I3153" t="s">
        <v>11172</v>
      </c>
      <c r="J3153">
        <v>80</v>
      </c>
      <c r="K3153" t="s">
        <v>17</v>
      </c>
      <c r="L3153" s="2" t="s">
        <v>18</v>
      </c>
      <c r="M3153" s="3">
        <v>63.3</v>
      </c>
      <c r="N3153">
        <v>1</v>
      </c>
      <c r="O3153">
        <v>6.3299999999999995E-2</v>
      </c>
      <c r="P3153" s="2" t="s">
        <v>1047</v>
      </c>
      <c r="Q3153" t="s">
        <v>8023</v>
      </c>
      <c r="R3153" t="s">
        <v>1044</v>
      </c>
      <c r="S3153" t="s">
        <v>1123</v>
      </c>
      <c r="T3153" t="s">
        <v>2228</v>
      </c>
      <c r="U3153">
        <v>25.304222164355451</v>
      </c>
      <c r="V3153" t="s">
        <v>1047</v>
      </c>
      <c r="W3153" t="s">
        <v>1047</v>
      </c>
    </row>
    <row r="3154" spans="1:23" x14ac:dyDescent="0.3">
      <c r="A3154" t="s">
        <v>1036</v>
      </c>
      <c r="B3154" t="s">
        <v>1010</v>
      </c>
      <c r="C3154" t="s">
        <v>1010</v>
      </c>
      <c r="D3154">
        <v>60123</v>
      </c>
      <c r="E3154" t="s">
        <v>11173</v>
      </c>
      <c r="F3154" t="s">
        <v>7603</v>
      </c>
      <c r="G3154" s="1" t="s">
        <v>2390</v>
      </c>
      <c r="H3154">
        <v>45796.403199502311</v>
      </c>
      <c r="I3154" t="s">
        <v>11174</v>
      </c>
      <c r="J3154">
        <v>80</v>
      </c>
      <c r="K3154" t="s">
        <v>17</v>
      </c>
      <c r="L3154" s="2" t="s">
        <v>18</v>
      </c>
      <c r="M3154" s="3">
        <v>58.13</v>
      </c>
      <c r="N3154">
        <v>1</v>
      </c>
      <c r="O3154">
        <v>5.8130000000000001E-2</v>
      </c>
      <c r="P3154" s="2" t="s">
        <v>1047</v>
      </c>
      <c r="Q3154" t="s">
        <v>8023</v>
      </c>
      <c r="R3154" t="s">
        <v>1044</v>
      </c>
      <c r="S3154" t="s">
        <v>1123</v>
      </c>
      <c r="T3154" t="s">
        <v>2228</v>
      </c>
      <c r="U3154">
        <v>25.265021122686449</v>
      </c>
      <c r="V3154" t="s">
        <v>1047</v>
      </c>
      <c r="W3154" t="s">
        <v>1047</v>
      </c>
    </row>
    <row r="3155" spans="1:23" x14ac:dyDescent="0.3">
      <c r="A3155" t="s">
        <v>1036</v>
      </c>
      <c r="B3155" t="s">
        <v>1010</v>
      </c>
      <c r="C3155" t="s">
        <v>1010</v>
      </c>
      <c r="D3155">
        <v>60123</v>
      </c>
      <c r="E3155" t="s">
        <v>11175</v>
      </c>
      <c r="F3155" t="s">
        <v>4837</v>
      </c>
      <c r="G3155" s="1" t="s">
        <v>2997</v>
      </c>
      <c r="H3155">
        <v>45796.380516724537</v>
      </c>
      <c r="I3155" t="s">
        <v>11176</v>
      </c>
      <c r="J3155">
        <v>80</v>
      </c>
      <c r="K3155" t="s">
        <v>17</v>
      </c>
      <c r="L3155" s="2" t="s">
        <v>18</v>
      </c>
      <c r="M3155" s="3">
        <v>58.13</v>
      </c>
      <c r="N3155">
        <v>1</v>
      </c>
      <c r="O3155">
        <v>5.8130000000000001E-2</v>
      </c>
      <c r="P3155" s="2" t="s">
        <v>1047</v>
      </c>
      <c r="Q3155" t="s">
        <v>8023</v>
      </c>
      <c r="R3155" t="s">
        <v>1044</v>
      </c>
      <c r="S3155" t="s">
        <v>1123</v>
      </c>
      <c r="T3155" t="s">
        <v>2228</v>
      </c>
      <c r="U3155">
        <v>25.087358541670259</v>
      </c>
      <c r="V3155" t="s">
        <v>1047</v>
      </c>
      <c r="W3155" t="s">
        <v>1047</v>
      </c>
    </row>
    <row r="3156" spans="1:23" x14ac:dyDescent="0.3">
      <c r="A3156" t="s">
        <v>1036</v>
      </c>
      <c r="B3156" t="s">
        <v>354</v>
      </c>
      <c r="C3156" t="s">
        <v>354</v>
      </c>
      <c r="D3156">
        <v>60521</v>
      </c>
      <c r="E3156" t="s">
        <v>11177</v>
      </c>
      <c r="F3156" t="s">
        <v>2206</v>
      </c>
      <c r="G3156" s="1" t="s">
        <v>4239</v>
      </c>
      <c r="H3156">
        <v>45796.303962743063</v>
      </c>
      <c r="I3156" t="s">
        <v>11178</v>
      </c>
      <c r="J3156">
        <v>80</v>
      </c>
      <c r="K3156" t="s">
        <v>17</v>
      </c>
      <c r="L3156" s="2" t="s">
        <v>18</v>
      </c>
      <c r="M3156" s="3">
        <v>141</v>
      </c>
      <c r="N3156">
        <v>1</v>
      </c>
      <c r="O3156">
        <v>0.14099999999999999</v>
      </c>
      <c r="P3156" s="2" t="s">
        <v>1246</v>
      </c>
      <c r="Q3156" t="s">
        <v>8023</v>
      </c>
      <c r="R3156" t="s">
        <v>1044</v>
      </c>
      <c r="S3156" t="s">
        <v>1123</v>
      </c>
      <c r="T3156" t="s">
        <v>1475</v>
      </c>
      <c r="U3156">
        <v>22.35860560185392</v>
      </c>
      <c r="V3156" t="s">
        <v>1047</v>
      </c>
      <c r="W3156" t="s">
        <v>1047</v>
      </c>
    </row>
    <row r="3157" spans="1:23" x14ac:dyDescent="0.3">
      <c r="A3157" t="s">
        <v>1036</v>
      </c>
      <c r="B3157" t="s">
        <v>220</v>
      </c>
      <c r="C3157" t="s">
        <v>220</v>
      </c>
      <c r="D3157">
        <v>59891</v>
      </c>
      <c r="E3157" t="s">
        <v>11179</v>
      </c>
      <c r="F3157" t="s">
        <v>10511</v>
      </c>
      <c r="G3157" s="1" t="s">
        <v>11180</v>
      </c>
      <c r="H3157">
        <v>45795.606817442131</v>
      </c>
      <c r="I3157" t="s">
        <v>11181</v>
      </c>
      <c r="J3157">
        <v>80</v>
      </c>
      <c r="K3157" t="s">
        <v>17</v>
      </c>
      <c r="L3157" s="2" t="s">
        <v>18</v>
      </c>
      <c r="M3157" s="3">
        <v>85.3</v>
      </c>
      <c r="N3157">
        <v>1</v>
      </c>
      <c r="O3157">
        <v>8.5300000000000001E-2</v>
      </c>
      <c r="P3157" s="2" t="s">
        <v>2350</v>
      </c>
      <c r="Q3157" t="s">
        <v>8188</v>
      </c>
      <c r="R3157" t="s">
        <v>1044</v>
      </c>
      <c r="S3157" t="s">
        <v>2449</v>
      </c>
      <c r="T3157" t="s">
        <v>1475</v>
      </c>
      <c r="U3157">
        <v>22.179285254627761</v>
      </c>
      <c r="V3157" t="s">
        <v>1047</v>
      </c>
      <c r="W3157" t="s">
        <v>1047</v>
      </c>
    </row>
    <row r="3158" spans="1:23" x14ac:dyDescent="0.3">
      <c r="A3158" t="s">
        <v>1036</v>
      </c>
      <c r="B3158" t="s">
        <v>220</v>
      </c>
      <c r="C3158" t="s">
        <v>220</v>
      </c>
      <c r="D3158">
        <v>59891</v>
      </c>
      <c r="E3158" t="s">
        <v>11182</v>
      </c>
      <c r="F3158" t="s">
        <v>4027</v>
      </c>
      <c r="G3158" s="1" t="s">
        <v>11183</v>
      </c>
      <c r="H3158">
        <v>45795.586159895829</v>
      </c>
      <c r="I3158" t="s">
        <v>11184</v>
      </c>
      <c r="J3158">
        <v>80</v>
      </c>
      <c r="K3158" t="s">
        <v>17</v>
      </c>
      <c r="L3158" s="2" t="s">
        <v>18</v>
      </c>
      <c r="M3158" s="3">
        <v>85.3</v>
      </c>
      <c r="N3158">
        <v>1</v>
      </c>
      <c r="O3158">
        <v>8.5300000000000001E-2</v>
      </c>
      <c r="P3158" s="2" t="s">
        <v>2350</v>
      </c>
      <c r="Q3158" t="s">
        <v>8188</v>
      </c>
      <c r="R3158" t="s">
        <v>1044</v>
      </c>
      <c r="S3158" t="s">
        <v>2449</v>
      </c>
      <c r="T3158" t="s">
        <v>1475</v>
      </c>
      <c r="U3158">
        <v>22.325902511576711</v>
      </c>
      <c r="V3158" t="s">
        <v>1047</v>
      </c>
      <c r="W3158" t="s">
        <v>1047</v>
      </c>
    </row>
    <row r="3159" spans="1:23" x14ac:dyDescent="0.3">
      <c r="A3159" t="s">
        <v>1036</v>
      </c>
      <c r="B3159" t="s">
        <v>133</v>
      </c>
      <c r="C3159" t="s">
        <v>133</v>
      </c>
      <c r="D3159">
        <v>60841</v>
      </c>
      <c r="E3159" t="s">
        <v>11185</v>
      </c>
      <c r="F3159" t="s">
        <v>4060</v>
      </c>
      <c r="G3159" s="1" t="s">
        <v>11186</v>
      </c>
      <c r="H3159">
        <v>45795.580646111113</v>
      </c>
      <c r="I3159" t="s">
        <v>11187</v>
      </c>
      <c r="J3159">
        <v>80</v>
      </c>
      <c r="K3159" t="s">
        <v>17</v>
      </c>
      <c r="L3159" s="2" t="s">
        <v>18</v>
      </c>
      <c r="M3159" s="3">
        <v>49.66</v>
      </c>
      <c r="N3159">
        <v>1</v>
      </c>
      <c r="O3159">
        <v>4.9660000000000003E-2</v>
      </c>
      <c r="P3159" s="2" t="s">
        <v>1446</v>
      </c>
      <c r="Q3159" t="s">
        <v>8188</v>
      </c>
      <c r="R3159" t="s">
        <v>1044</v>
      </c>
      <c r="S3159" t="s">
        <v>2449</v>
      </c>
      <c r="T3159" t="s">
        <v>1475</v>
      </c>
      <c r="U3159">
        <v>22.617742002315939</v>
      </c>
      <c r="V3159" t="s">
        <v>1047</v>
      </c>
      <c r="W3159" t="s">
        <v>1047</v>
      </c>
    </row>
    <row r="3160" spans="1:23" x14ac:dyDescent="0.3">
      <c r="A3160" t="s">
        <v>1036</v>
      </c>
      <c r="B3160" t="s">
        <v>133</v>
      </c>
      <c r="C3160" t="s">
        <v>133</v>
      </c>
      <c r="D3160">
        <v>60841</v>
      </c>
      <c r="E3160" t="s">
        <v>11188</v>
      </c>
      <c r="F3160" t="s">
        <v>2904</v>
      </c>
      <c r="G3160" s="1" t="s">
        <v>11189</v>
      </c>
      <c r="H3160">
        <v>45795.578435277777</v>
      </c>
      <c r="I3160" t="s">
        <v>11190</v>
      </c>
      <c r="J3160">
        <v>80</v>
      </c>
      <c r="K3160" t="s">
        <v>17</v>
      </c>
      <c r="L3160" s="2" t="s">
        <v>18</v>
      </c>
      <c r="M3160" s="3">
        <v>49.66</v>
      </c>
      <c r="N3160">
        <v>1</v>
      </c>
      <c r="O3160">
        <v>4.9660000000000003E-2</v>
      </c>
      <c r="P3160" s="2" t="s">
        <v>1446</v>
      </c>
      <c r="Q3160" t="s">
        <v>8188</v>
      </c>
      <c r="R3160" t="s">
        <v>1044</v>
      </c>
      <c r="S3160" t="s">
        <v>2449</v>
      </c>
      <c r="T3160" t="s">
        <v>1475</v>
      </c>
      <c r="U3160">
        <v>22.452521377315861</v>
      </c>
      <c r="V3160" t="s">
        <v>1047</v>
      </c>
      <c r="W3160" t="s">
        <v>1047</v>
      </c>
    </row>
    <row r="3161" spans="1:23" x14ac:dyDescent="0.3">
      <c r="A3161" t="s">
        <v>1036</v>
      </c>
      <c r="B3161" t="s">
        <v>133</v>
      </c>
      <c r="C3161" t="s">
        <v>133</v>
      </c>
      <c r="D3161">
        <v>60841</v>
      </c>
      <c r="E3161" t="s">
        <v>11191</v>
      </c>
      <c r="F3161" t="s">
        <v>1469</v>
      </c>
      <c r="G3161" s="1" t="s">
        <v>11192</v>
      </c>
      <c r="H3161">
        <v>45795.576506307872</v>
      </c>
      <c r="I3161" t="s">
        <v>11193</v>
      </c>
      <c r="J3161">
        <v>80</v>
      </c>
      <c r="K3161" t="s">
        <v>17</v>
      </c>
      <c r="L3161" s="2" t="s">
        <v>18</v>
      </c>
      <c r="M3161" s="3">
        <v>49.66</v>
      </c>
      <c r="N3161">
        <v>1</v>
      </c>
      <c r="O3161">
        <v>4.9660000000000003E-2</v>
      </c>
      <c r="P3161" s="2" t="s">
        <v>1446</v>
      </c>
      <c r="Q3161" t="s">
        <v>8188</v>
      </c>
      <c r="R3161" t="s">
        <v>1044</v>
      </c>
      <c r="S3161" t="s">
        <v>2449</v>
      </c>
      <c r="T3161" t="s">
        <v>1475</v>
      </c>
      <c r="U3161">
        <v>22.53498274305457</v>
      </c>
      <c r="V3161" t="s">
        <v>1047</v>
      </c>
      <c r="W3161" t="s">
        <v>1047</v>
      </c>
    </row>
    <row r="3162" spans="1:23" x14ac:dyDescent="0.3">
      <c r="A3162" t="s">
        <v>1036</v>
      </c>
      <c r="B3162" t="s">
        <v>133</v>
      </c>
      <c r="C3162" t="s">
        <v>133</v>
      </c>
      <c r="D3162">
        <v>60841</v>
      </c>
      <c r="E3162" t="s">
        <v>11194</v>
      </c>
      <c r="F3162" t="s">
        <v>4523</v>
      </c>
      <c r="G3162" s="1" t="s">
        <v>11195</v>
      </c>
      <c r="H3162">
        <v>45795.575037037037</v>
      </c>
      <c r="I3162" t="s">
        <v>11196</v>
      </c>
      <c r="J3162">
        <v>80</v>
      </c>
      <c r="K3162" t="s">
        <v>17</v>
      </c>
      <c r="L3162" s="2" t="s">
        <v>18</v>
      </c>
      <c r="M3162" s="3">
        <v>49.66</v>
      </c>
      <c r="N3162">
        <v>1</v>
      </c>
      <c r="O3162">
        <v>4.9660000000000003E-2</v>
      </c>
      <c r="P3162" s="2" t="s">
        <v>1446</v>
      </c>
      <c r="Q3162" t="s">
        <v>8188</v>
      </c>
      <c r="R3162" t="s">
        <v>1044</v>
      </c>
      <c r="S3162" t="s">
        <v>2449</v>
      </c>
      <c r="T3162" t="s">
        <v>1475</v>
      </c>
      <c r="U3162">
        <v>22.826941250001251</v>
      </c>
      <c r="V3162" t="s">
        <v>1047</v>
      </c>
      <c r="W3162" t="s">
        <v>1047</v>
      </c>
    </row>
    <row r="3163" spans="1:23" x14ac:dyDescent="0.3">
      <c r="A3163" t="s">
        <v>1036</v>
      </c>
      <c r="B3163" t="s">
        <v>133</v>
      </c>
      <c r="C3163" t="s">
        <v>133</v>
      </c>
      <c r="D3163">
        <v>60841</v>
      </c>
      <c r="E3163" t="s">
        <v>11197</v>
      </c>
      <c r="F3163" t="s">
        <v>4523</v>
      </c>
      <c r="G3163" s="1" t="s">
        <v>11198</v>
      </c>
      <c r="H3163">
        <v>45795.57323804398</v>
      </c>
      <c r="I3163" t="s">
        <v>11199</v>
      </c>
      <c r="J3163">
        <v>80</v>
      </c>
      <c r="K3163" t="s">
        <v>17</v>
      </c>
      <c r="L3163" s="2" t="s">
        <v>18</v>
      </c>
      <c r="M3163" s="3">
        <v>49.66</v>
      </c>
      <c r="N3163">
        <v>1</v>
      </c>
      <c r="O3163">
        <v>4.9660000000000003E-2</v>
      </c>
      <c r="P3163" s="2" t="s">
        <v>1446</v>
      </c>
      <c r="Q3163" t="s">
        <v>8188</v>
      </c>
      <c r="R3163" t="s">
        <v>1044</v>
      </c>
      <c r="S3163" t="s">
        <v>2449</v>
      </c>
      <c r="T3163" t="s">
        <v>1475</v>
      </c>
      <c r="U3163">
        <v>22.698734340279771</v>
      </c>
      <c r="V3163" t="s">
        <v>1047</v>
      </c>
      <c r="W3163" t="s">
        <v>1047</v>
      </c>
    </row>
    <row r="3164" spans="1:23" x14ac:dyDescent="0.3">
      <c r="A3164" t="s">
        <v>1036</v>
      </c>
      <c r="B3164" t="s">
        <v>366</v>
      </c>
      <c r="C3164" t="s">
        <v>366</v>
      </c>
      <c r="D3164">
        <v>59879</v>
      </c>
      <c r="E3164" t="s">
        <v>11200</v>
      </c>
      <c r="F3164" t="s">
        <v>4940</v>
      </c>
      <c r="G3164" s="1" t="s">
        <v>11201</v>
      </c>
      <c r="H3164">
        <v>45795.489793437497</v>
      </c>
      <c r="I3164" t="s">
        <v>11202</v>
      </c>
      <c r="J3164">
        <v>80</v>
      </c>
      <c r="K3164" t="s">
        <v>17</v>
      </c>
      <c r="L3164" s="2" t="s">
        <v>18</v>
      </c>
      <c r="M3164" s="3">
        <v>43.1</v>
      </c>
      <c r="N3164">
        <v>1</v>
      </c>
      <c r="O3164">
        <v>4.3099999999999999E-2</v>
      </c>
      <c r="P3164" s="2" t="s">
        <v>1446</v>
      </c>
      <c r="Q3164" t="s">
        <v>8188</v>
      </c>
      <c r="R3164" t="s">
        <v>1044</v>
      </c>
      <c r="S3164" t="s">
        <v>2449</v>
      </c>
      <c r="T3164" t="s">
        <v>1355</v>
      </c>
      <c r="U3164">
        <v>23.81158781250269</v>
      </c>
      <c r="V3164" t="s">
        <v>1047</v>
      </c>
      <c r="W3164" t="s">
        <v>1047</v>
      </c>
    </row>
    <row r="3165" spans="1:23" x14ac:dyDescent="0.3">
      <c r="A3165" t="s">
        <v>1036</v>
      </c>
      <c r="B3165" t="s">
        <v>712</v>
      </c>
      <c r="C3165" t="s">
        <v>712</v>
      </c>
      <c r="D3165">
        <v>52059</v>
      </c>
      <c r="E3165" t="s">
        <v>11203</v>
      </c>
      <c r="F3165" t="s">
        <v>4591</v>
      </c>
      <c r="G3165" s="1" t="s">
        <v>5466</v>
      </c>
      <c r="H3165">
        <v>45795.475288449074</v>
      </c>
      <c r="I3165" t="s">
        <v>11204</v>
      </c>
      <c r="J3165">
        <v>70</v>
      </c>
      <c r="K3165" t="s">
        <v>17</v>
      </c>
      <c r="L3165" s="2" t="s">
        <v>18</v>
      </c>
      <c r="M3165" s="3">
        <v>107.2</v>
      </c>
      <c r="N3165">
        <v>1</v>
      </c>
      <c r="O3165">
        <v>0.1072</v>
      </c>
      <c r="P3165" s="2" t="s">
        <v>2092</v>
      </c>
      <c r="Q3165" t="s">
        <v>8188</v>
      </c>
      <c r="R3165" t="s">
        <v>1044</v>
      </c>
      <c r="S3165" t="s">
        <v>2449</v>
      </c>
      <c r="T3165" t="s">
        <v>1475</v>
      </c>
      <c r="U3165">
        <v>22.835201226851499</v>
      </c>
      <c r="V3165" t="s">
        <v>1047</v>
      </c>
      <c r="W3165" t="s">
        <v>1047</v>
      </c>
    </row>
    <row r="3166" spans="1:23" x14ac:dyDescent="0.3">
      <c r="A3166" t="s">
        <v>1036</v>
      </c>
      <c r="B3166" t="s">
        <v>610</v>
      </c>
      <c r="C3166" t="s">
        <v>610</v>
      </c>
      <c r="D3166">
        <v>58112</v>
      </c>
      <c r="E3166" t="s">
        <v>11205</v>
      </c>
      <c r="F3166" t="s">
        <v>11206</v>
      </c>
      <c r="G3166" s="1" t="s">
        <v>1721</v>
      </c>
      <c r="H3166">
        <v>45795.455339814813</v>
      </c>
      <c r="I3166" t="s">
        <v>11207</v>
      </c>
      <c r="J3166">
        <v>80</v>
      </c>
      <c r="K3166" t="s">
        <v>17</v>
      </c>
      <c r="L3166" s="2" t="s">
        <v>18</v>
      </c>
      <c r="M3166" s="3">
        <v>170</v>
      </c>
      <c r="N3166">
        <v>1</v>
      </c>
      <c r="O3166">
        <v>0.17</v>
      </c>
      <c r="P3166" s="2" t="s">
        <v>1473</v>
      </c>
      <c r="Q3166" t="s">
        <v>8188</v>
      </c>
      <c r="R3166" t="s">
        <v>1044</v>
      </c>
      <c r="S3166" t="s">
        <v>2449</v>
      </c>
      <c r="T3166" t="s">
        <v>1601</v>
      </c>
      <c r="U3166">
        <v>29.233885347224721</v>
      </c>
      <c r="V3166" t="s">
        <v>1047</v>
      </c>
      <c r="W3166" t="s">
        <v>1047</v>
      </c>
    </row>
    <row r="3167" spans="1:23" x14ac:dyDescent="0.3">
      <c r="A3167" t="s">
        <v>1036</v>
      </c>
      <c r="B3167" t="s">
        <v>610</v>
      </c>
      <c r="C3167" t="s">
        <v>610</v>
      </c>
      <c r="D3167">
        <v>58112</v>
      </c>
      <c r="E3167" t="s">
        <v>11208</v>
      </c>
      <c r="F3167" t="s">
        <v>11150</v>
      </c>
      <c r="G3167" s="1" t="s">
        <v>8558</v>
      </c>
      <c r="H3167">
        <v>45795.454071134263</v>
      </c>
      <c r="I3167" t="s">
        <v>11209</v>
      </c>
      <c r="J3167">
        <v>80</v>
      </c>
      <c r="K3167" t="s">
        <v>17</v>
      </c>
      <c r="L3167" s="2" t="s">
        <v>18</v>
      </c>
      <c r="M3167" s="3">
        <v>170</v>
      </c>
      <c r="N3167">
        <v>1</v>
      </c>
      <c r="O3167">
        <v>0.17</v>
      </c>
      <c r="P3167" s="2" t="s">
        <v>1473</v>
      </c>
      <c r="Q3167" t="s">
        <v>8188</v>
      </c>
      <c r="R3167" t="s">
        <v>1044</v>
      </c>
      <c r="S3167" t="s">
        <v>2449</v>
      </c>
      <c r="T3167" t="s">
        <v>2551</v>
      </c>
      <c r="U3167">
        <v>26.5216469907391</v>
      </c>
      <c r="V3167" t="s">
        <v>1047</v>
      </c>
      <c r="W3167" t="s">
        <v>1047</v>
      </c>
    </row>
    <row r="3168" spans="1:23" x14ac:dyDescent="0.3">
      <c r="A3168" t="s">
        <v>1036</v>
      </c>
      <c r="B3168" t="s">
        <v>366</v>
      </c>
      <c r="C3168" t="s">
        <v>366</v>
      </c>
      <c r="D3168">
        <v>59879</v>
      </c>
      <c r="E3168" t="s">
        <v>11210</v>
      </c>
      <c r="F3168" t="s">
        <v>3033</v>
      </c>
      <c r="G3168" s="1" t="s">
        <v>11211</v>
      </c>
      <c r="H3168">
        <v>45795.404715659723</v>
      </c>
      <c r="I3168" t="s">
        <v>11212</v>
      </c>
      <c r="J3168">
        <v>80</v>
      </c>
      <c r="K3168" t="s">
        <v>17</v>
      </c>
      <c r="L3168" s="2" t="s">
        <v>18</v>
      </c>
      <c r="M3168" s="3">
        <v>43.1</v>
      </c>
      <c r="N3168">
        <v>1</v>
      </c>
      <c r="O3168">
        <v>4.3099999999999999E-2</v>
      </c>
      <c r="P3168" s="2" t="s">
        <v>1446</v>
      </c>
      <c r="Q3168" t="s">
        <v>8188</v>
      </c>
      <c r="R3168" t="s">
        <v>1044</v>
      </c>
      <c r="S3168" t="s">
        <v>2449</v>
      </c>
      <c r="T3168" t="s">
        <v>1355</v>
      </c>
      <c r="U3168">
        <v>23.285155254627171</v>
      </c>
      <c r="V3168" t="s">
        <v>1047</v>
      </c>
      <c r="W3168" t="s">
        <v>1047</v>
      </c>
    </row>
    <row r="3169" spans="1:23" x14ac:dyDescent="0.3">
      <c r="A3169" t="s">
        <v>1036</v>
      </c>
      <c r="B3169" t="s">
        <v>366</v>
      </c>
      <c r="C3169" t="s">
        <v>366</v>
      </c>
      <c r="D3169">
        <v>59879</v>
      </c>
      <c r="E3169" t="s">
        <v>11213</v>
      </c>
      <c r="F3169" t="s">
        <v>4251</v>
      </c>
      <c r="G3169" s="1" t="s">
        <v>11214</v>
      </c>
      <c r="H3169">
        <v>45795.403329583343</v>
      </c>
      <c r="I3169" t="s">
        <v>11215</v>
      </c>
      <c r="J3169">
        <v>80</v>
      </c>
      <c r="K3169" t="s">
        <v>17</v>
      </c>
      <c r="L3169" s="2" t="s">
        <v>18</v>
      </c>
      <c r="M3169" s="3">
        <v>43.1</v>
      </c>
      <c r="N3169">
        <v>1</v>
      </c>
      <c r="O3169">
        <v>4.3099999999999999E-2</v>
      </c>
      <c r="P3169" s="2" t="s">
        <v>1446</v>
      </c>
      <c r="Q3169" t="s">
        <v>8188</v>
      </c>
      <c r="R3169" t="s">
        <v>1044</v>
      </c>
      <c r="S3169" t="s">
        <v>2449</v>
      </c>
      <c r="T3169" t="s">
        <v>1355</v>
      </c>
      <c r="U3169">
        <v>23.23158741898078</v>
      </c>
      <c r="V3169" t="s">
        <v>1047</v>
      </c>
      <c r="W3169" t="s">
        <v>1047</v>
      </c>
    </row>
    <row r="3170" spans="1:23" x14ac:dyDescent="0.3">
      <c r="A3170" t="s">
        <v>1036</v>
      </c>
      <c r="B3170" t="s">
        <v>613</v>
      </c>
      <c r="C3170" t="s">
        <v>613</v>
      </c>
      <c r="D3170">
        <v>58569</v>
      </c>
      <c r="E3170" t="s">
        <v>11216</v>
      </c>
      <c r="F3170" t="s">
        <v>4491</v>
      </c>
      <c r="G3170" s="1" t="s">
        <v>2124</v>
      </c>
      <c r="H3170">
        <v>45795.393689618053</v>
      </c>
      <c r="I3170" t="s">
        <v>11217</v>
      </c>
      <c r="J3170">
        <v>80</v>
      </c>
      <c r="K3170" t="s">
        <v>17</v>
      </c>
      <c r="L3170" s="2" t="s">
        <v>18</v>
      </c>
      <c r="M3170" s="3">
        <v>116.8</v>
      </c>
      <c r="N3170">
        <v>1</v>
      </c>
      <c r="O3170">
        <v>0.1168</v>
      </c>
      <c r="P3170" s="2" t="s">
        <v>1534</v>
      </c>
      <c r="Q3170" t="s">
        <v>8188</v>
      </c>
      <c r="R3170" t="s">
        <v>1044</v>
      </c>
      <c r="S3170" t="s">
        <v>2449</v>
      </c>
      <c r="T3170" t="s">
        <v>1475</v>
      </c>
      <c r="U3170">
        <v>22.66510158564779</v>
      </c>
      <c r="V3170" t="s">
        <v>1047</v>
      </c>
      <c r="W3170" t="s">
        <v>1047</v>
      </c>
    </row>
    <row r="3171" spans="1:23" x14ac:dyDescent="0.3">
      <c r="A3171" t="s">
        <v>1036</v>
      </c>
      <c r="B3171" t="s">
        <v>390</v>
      </c>
      <c r="C3171" t="s">
        <v>390</v>
      </c>
      <c r="D3171">
        <v>57987</v>
      </c>
      <c r="E3171" t="s">
        <v>11218</v>
      </c>
      <c r="F3171" t="s">
        <v>4027</v>
      </c>
      <c r="G3171" s="1" t="s">
        <v>2558</v>
      </c>
      <c r="H3171">
        <v>45795.389951087956</v>
      </c>
      <c r="I3171" t="s">
        <v>11219</v>
      </c>
      <c r="J3171">
        <v>80</v>
      </c>
      <c r="K3171" t="s">
        <v>17</v>
      </c>
      <c r="L3171" s="2" t="s">
        <v>18</v>
      </c>
      <c r="M3171" s="3">
        <v>37.5</v>
      </c>
      <c r="N3171">
        <v>1</v>
      </c>
      <c r="O3171">
        <v>3.7499999999999999E-2</v>
      </c>
      <c r="P3171" s="2" t="s">
        <v>4112</v>
      </c>
      <c r="Q3171" t="s">
        <v>8188</v>
      </c>
      <c r="R3171" t="s">
        <v>1044</v>
      </c>
      <c r="S3171" t="s">
        <v>2449</v>
      </c>
      <c r="T3171" t="s">
        <v>1475</v>
      </c>
      <c r="U3171">
        <v>22.51034305555368</v>
      </c>
      <c r="V3171" t="s">
        <v>1047</v>
      </c>
      <c r="W3171" t="s">
        <v>1047</v>
      </c>
    </row>
    <row r="3172" spans="1:23" x14ac:dyDescent="0.3">
      <c r="A3172" t="s">
        <v>1036</v>
      </c>
      <c r="B3172" t="s">
        <v>390</v>
      </c>
      <c r="C3172" t="s">
        <v>390</v>
      </c>
      <c r="D3172">
        <v>57987</v>
      </c>
      <c r="E3172" t="s">
        <v>11220</v>
      </c>
      <c r="F3172" t="s">
        <v>4929</v>
      </c>
      <c r="G3172" s="1" t="s">
        <v>9894</v>
      </c>
      <c r="H3172">
        <v>45795.389126527778</v>
      </c>
      <c r="I3172" t="s">
        <v>11221</v>
      </c>
      <c r="J3172">
        <v>80</v>
      </c>
      <c r="K3172" t="s">
        <v>17</v>
      </c>
      <c r="L3172" s="2" t="s">
        <v>18</v>
      </c>
      <c r="M3172" s="3">
        <v>37.5</v>
      </c>
      <c r="N3172">
        <v>1</v>
      </c>
      <c r="O3172">
        <v>3.7499999999999999E-2</v>
      </c>
      <c r="P3172" s="2" t="s">
        <v>4112</v>
      </c>
      <c r="Q3172" t="s">
        <v>8188</v>
      </c>
      <c r="R3172" t="s">
        <v>1044</v>
      </c>
      <c r="S3172" t="s">
        <v>2449</v>
      </c>
      <c r="T3172" t="s">
        <v>1475</v>
      </c>
      <c r="U3172">
        <v>22.852832789350941</v>
      </c>
      <c r="V3172" t="s">
        <v>1047</v>
      </c>
      <c r="W3172" t="s">
        <v>1047</v>
      </c>
    </row>
    <row r="3173" spans="1:23" x14ac:dyDescent="0.3">
      <c r="A3173" t="s">
        <v>1036</v>
      </c>
      <c r="B3173" t="s">
        <v>390</v>
      </c>
      <c r="C3173" t="s">
        <v>390</v>
      </c>
      <c r="D3173">
        <v>57987</v>
      </c>
      <c r="E3173" t="s">
        <v>11222</v>
      </c>
      <c r="F3173" t="s">
        <v>4027</v>
      </c>
      <c r="G3173" s="1" t="s">
        <v>2528</v>
      </c>
      <c r="H3173">
        <v>45795.388202187503</v>
      </c>
      <c r="I3173" t="s">
        <v>11223</v>
      </c>
      <c r="J3173">
        <v>80</v>
      </c>
      <c r="K3173" t="s">
        <v>17</v>
      </c>
      <c r="L3173" s="2" t="s">
        <v>18</v>
      </c>
      <c r="M3173" s="3">
        <v>37.5</v>
      </c>
      <c r="N3173">
        <v>1</v>
      </c>
      <c r="O3173">
        <v>3.7499999999999999E-2</v>
      </c>
      <c r="P3173" s="2" t="s">
        <v>4112</v>
      </c>
      <c r="Q3173" t="s">
        <v>8188</v>
      </c>
      <c r="R3173" t="s">
        <v>1044</v>
      </c>
      <c r="S3173" t="s">
        <v>2449</v>
      </c>
      <c r="T3173" t="s">
        <v>1475</v>
      </c>
      <c r="U3173">
        <v>22.512897708336819</v>
      </c>
      <c r="V3173" t="s">
        <v>1047</v>
      </c>
      <c r="W3173" t="s">
        <v>1047</v>
      </c>
    </row>
    <row r="3174" spans="1:23" x14ac:dyDescent="0.3">
      <c r="A3174" t="s">
        <v>1036</v>
      </c>
      <c r="B3174" t="s">
        <v>390</v>
      </c>
      <c r="C3174" t="s">
        <v>390</v>
      </c>
      <c r="D3174">
        <v>57987</v>
      </c>
      <c r="E3174" t="s">
        <v>11224</v>
      </c>
      <c r="F3174" t="s">
        <v>4929</v>
      </c>
      <c r="G3174" s="1" t="s">
        <v>7657</v>
      </c>
      <c r="H3174">
        <v>45795.387294745371</v>
      </c>
      <c r="I3174" t="s">
        <v>11225</v>
      </c>
      <c r="J3174">
        <v>80</v>
      </c>
      <c r="K3174" t="s">
        <v>17</v>
      </c>
      <c r="L3174" s="2" t="s">
        <v>18</v>
      </c>
      <c r="M3174" s="3">
        <v>37.5</v>
      </c>
      <c r="N3174">
        <v>1</v>
      </c>
      <c r="O3174">
        <v>3.7499999999999999E-2</v>
      </c>
      <c r="P3174" s="2" t="s">
        <v>4112</v>
      </c>
      <c r="Q3174" t="s">
        <v>8188</v>
      </c>
      <c r="R3174" t="s">
        <v>1044</v>
      </c>
      <c r="S3174" t="s">
        <v>2449</v>
      </c>
      <c r="T3174" t="s">
        <v>1475</v>
      </c>
      <c r="U3174">
        <v>22.852280810184311</v>
      </c>
      <c r="V3174" t="s">
        <v>1047</v>
      </c>
      <c r="W3174" t="s">
        <v>1047</v>
      </c>
    </row>
    <row r="3175" spans="1:23" x14ac:dyDescent="0.3">
      <c r="A3175" t="s">
        <v>1036</v>
      </c>
      <c r="B3175" t="s">
        <v>133</v>
      </c>
      <c r="C3175" t="s">
        <v>133</v>
      </c>
      <c r="D3175">
        <v>60500</v>
      </c>
      <c r="E3175" t="s">
        <v>11226</v>
      </c>
      <c r="F3175" t="s">
        <v>2713</v>
      </c>
      <c r="G3175" s="1" t="s">
        <v>11227</v>
      </c>
      <c r="H3175">
        <v>45795.383311134261</v>
      </c>
      <c r="I3175" t="s">
        <v>11228</v>
      </c>
      <c r="J3175">
        <v>80</v>
      </c>
      <c r="K3175" t="s">
        <v>17</v>
      </c>
      <c r="L3175" s="2" t="s">
        <v>18</v>
      </c>
      <c r="M3175" s="3">
        <v>49.66</v>
      </c>
      <c r="N3175">
        <v>1</v>
      </c>
      <c r="O3175">
        <v>4.9660000000000003E-2</v>
      </c>
      <c r="P3175" s="2" t="s">
        <v>1446</v>
      </c>
      <c r="Q3175" t="s">
        <v>8188</v>
      </c>
      <c r="R3175" t="s">
        <v>1044</v>
      </c>
      <c r="S3175" t="s">
        <v>2449</v>
      </c>
      <c r="T3175" t="s">
        <v>1344</v>
      </c>
      <c r="U3175">
        <v>24.06691962962941</v>
      </c>
      <c r="V3175" t="s">
        <v>1047</v>
      </c>
      <c r="W3175" t="s">
        <v>1047</v>
      </c>
    </row>
    <row r="3176" spans="1:23" x14ac:dyDescent="0.3">
      <c r="A3176" t="s">
        <v>1036</v>
      </c>
      <c r="B3176" t="s">
        <v>133</v>
      </c>
      <c r="C3176" t="s">
        <v>133</v>
      </c>
      <c r="D3176">
        <v>60500</v>
      </c>
      <c r="E3176" t="s">
        <v>11229</v>
      </c>
      <c r="F3176" t="s">
        <v>1341</v>
      </c>
      <c r="G3176" s="1" t="s">
        <v>11230</v>
      </c>
      <c r="H3176">
        <v>45795.382752106481</v>
      </c>
      <c r="I3176" t="s">
        <v>11231</v>
      </c>
      <c r="J3176">
        <v>80</v>
      </c>
      <c r="K3176" t="s">
        <v>17</v>
      </c>
      <c r="L3176" s="2" t="s">
        <v>18</v>
      </c>
      <c r="M3176" s="3">
        <v>49.66</v>
      </c>
      <c r="N3176">
        <v>1</v>
      </c>
      <c r="O3176">
        <v>4.9660000000000003E-2</v>
      </c>
      <c r="P3176" s="2" t="s">
        <v>1446</v>
      </c>
      <c r="Q3176" t="s">
        <v>8188</v>
      </c>
      <c r="R3176" t="s">
        <v>1044</v>
      </c>
      <c r="S3176" t="s">
        <v>2449</v>
      </c>
      <c r="T3176" t="s">
        <v>1344</v>
      </c>
      <c r="U3176">
        <v>24.222769942127339</v>
      </c>
      <c r="V3176" t="s">
        <v>1047</v>
      </c>
      <c r="W3176" t="s">
        <v>1047</v>
      </c>
    </row>
    <row r="3177" spans="1:23" x14ac:dyDescent="0.3">
      <c r="A3177" t="s">
        <v>1036</v>
      </c>
      <c r="B3177" t="s">
        <v>133</v>
      </c>
      <c r="C3177" t="s">
        <v>133</v>
      </c>
      <c r="D3177">
        <v>60500</v>
      </c>
      <c r="E3177" t="s">
        <v>11232</v>
      </c>
      <c r="F3177" t="s">
        <v>4503</v>
      </c>
      <c r="G3177" s="1" t="s">
        <v>11233</v>
      </c>
      <c r="H3177">
        <v>45795.382176724539</v>
      </c>
      <c r="I3177" t="s">
        <v>11234</v>
      </c>
      <c r="J3177">
        <v>80</v>
      </c>
      <c r="K3177" t="s">
        <v>17</v>
      </c>
      <c r="L3177" s="2" t="s">
        <v>18</v>
      </c>
      <c r="M3177" s="3">
        <v>49.66</v>
      </c>
      <c r="N3177">
        <v>1</v>
      </c>
      <c r="O3177">
        <v>4.9660000000000003E-2</v>
      </c>
      <c r="P3177" s="2" t="s">
        <v>1446</v>
      </c>
      <c r="Q3177" t="s">
        <v>8188</v>
      </c>
      <c r="R3177" t="s">
        <v>1044</v>
      </c>
      <c r="S3177" t="s">
        <v>2449</v>
      </c>
      <c r="T3177" t="s">
        <v>1344</v>
      </c>
      <c r="U3177">
        <v>24.401638136572728</v>
      </c>
      <c r="V3177" t="s">
        <v>1047</v>
      </c>
      <c r="W3177" t="s">
        <v>1047</v>
      </c>
    </row>
    <row r="3178" spans="1:23" x14ac:dyDescent="0.3">
      <c r="A3178" t="s">
        <v>1036</v>
      </c>
      <c r="B3178" t="s">
        <v>133</v>
      </c>
      <c r="C3178" t="s">
        <v>133</v>
      </c>
      <c r="D3178">
        <v>60503</v>
      </c>
      <c r="E3178" t="s">
        <v>11235</v>
      </c>
      <c r="F3178" t="s">
        <v>7603</v>
      </c>
      <c r="G3178" s="1" t="s">
        <v>11236</v>
      </c>
      <c r="H3178">
        <v>45795.381502291668</v>
      </c>
      <c r="I3178" t="s">
        <v>11237</v>
      </c>
      <c r="J3178">
        <v>80</v>
      </c>
      <c r="K3178" t="s">
        <v>17</v>
      </c>
      <c r="L3178" s="2" t="s">
        <v>18</v>
      </c>
      <c r="M3178" s="3">
        <v>49.66</v>
      </c>
      <c r="N3178">
        <v>1</v>
      </c>
      <c r="O3178">
        <v>4.9660000000000003E-2</v>
      </c>
      <c r="P3178" s="2" t="s">
        <v>1446</v>
      </c>
      <c r="Q3178" t="s">
        <v>8188</v>
      </c>
      <c r="R3178" t="s">
        <v>1044</v>
      </c>
      <c r="S3178" t="s">
        <v>2449</v>
      </c>
      <c r="T3178" t="s">
        <v>2228</v>
      </c>
      <c r="U3178">
        <v>25.266149374998349</v>
      </c>
      <c r="V3178" t="s">
        <v>1047</v>
      </c>
      <c r="W3178" t="s">
        <v>1047</v>
      </c>
    </row>
    <row r="3179" spans="1:23" x14ac:dyDescent="0.3">
      <c r="A3179" t="s">
        <v>1036</v>
      </c>
      <c r="B3179" t="s">
        <v>133</v>
      </c>
      <c r="C3179" t="s">
        <v>133</v>
      </c>
      <c r="D3179">
        <v>60500</v>
      </c>
      <c r="E3179" t="s">
        <v>11238</v>
      </c>
      <c r="F3179" t="s">
        <v>3025</v>
      </c>
      <c r="G3179" s="1" t="s">
        <v>11239</v>
      </c>
      <c r="H3179">
        <v>45795.380684537027</v>
      </c>
      <c r="I3179" t="s">
        <v>11240</v>
      </c>
      <c r="J3179">
        <v>80</v>
      </c>
      <c r="K3179" t="s">
        <v>17</v>
      </c>
      <c r="L3179" s="2" t="s">
        <v>18</v>
      </c>
      <c r="M3179" s="3">
        <v>49.66</v>
      </c>
      <c r="N3179">
        <v>1</v>
      </c>
      <c r="O3179">
        <v>4.9660000000000003E-2</v>
      </c>
      <c r="P3179" s="2" t="s">
        <v>1446</v>
      </c>
      <c r="Q3179" t="s">
        <v>8188</v>
      </c>
      <c r="R3179" t="s">
        <v>1044</v>
      </c>
      <c r="S3179" t="s">
        <v>2449</v>
      </c>
      <c r="T3179" t="s">
        <v>1344</v>
      </c>
      <c r="U3179">
        <v>24.365493252313168</v>
      </c>
      <c r="V3179" t="s">
        <v>1047</v>
      </c>
      <c r="W3179" t="s">
        <v>1047</v>
      </c>
    </row>
    <row r="3180" spans="1:23" x14ac:dyDescent="0.3">
      <c r="A3180" t="s">
        <v>1036</v>
      </c>
      <c r="B3180" t="s">
        <v>133</v>
      </c>
      <c r="C3180" t="s">
        <v>133</v>
      </c>
      <c r="D3180">
        <v>60500</v>
      </c>
      <c r="E3180" t="s">
        <v>11241</v>
      </c>
      <c r="F3180" t="s">
        <v>4335</v>
      </c>
      <c r="G3180" s="1" t="s">
        <v>11242</v>
      </c>
      <c r="H3180">
        <v>45795.37989358796</v>
      </c>
      <c r="I3180" t="s">
        <v>11243</v>
      </c>
      <c r="J3180">
        <v>80</v>
      </c>
      <c r="K3180" t="s">
        <v>17</v>
      </c>
      <c r="L3180" s="2" t="s">
        <v>18</v>
      </c>
      <c r="M3180" s="3">
        <v>49.66</v>
      </c>
      <c r="N3180">
        <v>1</v>
      </c>
      <c r="O3180">
        <v>4.9660000000000003E-2</v>
      </c>
      <c r="P3180" s="2" t="s">
        <v>1446</v>
      </c>
      <c r="Q3180" t="s">
        <v>8188</v>
      </c>
      <c r="R3180" t="s">
        <v>1044</v>
      </c>
      <c r="S3180" t="s">
        <v>2449</v>
      </c>
      <c r="T3180" t="s">
        <v>1344</v>
      </c>
      <c r="U3180">
        <v>24.471339050927781</v>
      </c>
      <c r="V3180" t="s">
        <v>1047</v>
      </c>
      <c r="W3180" t="s">
        <v>1047</v>
      </c>
    </row>
    <row r="3181" spans="1:23" x14ac:dyDescent="0.3">
      <c r="A3181" t="s">
        <v>1036</v>
      </c>
      <c r="B3181" t="s">
        <v>354</v>
      </c>
      <c r="C3181" t="s">
        <v>354</v>
      </c>
      <c r="D3181">
        <v>60521</v>
      </c>
      <c r="E3181" t="s">
        <v>11244</v>
      </c>
      <c r="F3181" t="s">
        <v>4587</v>
      </c>
      <c r="G3181" s="1" t="s">
        <v>3775</v>
      </c>
      <c r="H3181">
        <v>45795.261345520827</v>
      </c>
      <c r="I3181" t="s">
        <v>11245</v>
      </c>
      <c r="J3181">
        <v>80</v>
      </c>
      <c r="K3181" t="s">
        <v>17</v>
      </c>
      <c r="L3181" s="2" t="s">
        <v>18</v>
      </c>
      <c r="M3181" s="3">
        <v>141</v>
      </c>
      <c r="N3181">
        <v>1</v>
      </c>
      <c r="O3181">
        <v>0.14099999999999999</v>
      </c>
      <c r="P3181" s="2" t="s">
        <v>1246</v>
      </c>
      <c r="Q3181" t="s">
        <v>8023</v>
      </c>
      <c r="R3181" t="s">
        <v>1044</v>
      </c>
      <c r="S3181" t="s">
        <v>2449</v>
      </c>
      <c r="T3181" t="s">
        <v>1475</v>
      </c>
      <c r="U3181">
        <v>22.359725324073221</v>
      </c>
      <c r="V3181" t="s">
        <v>1047</v>
      </c>
      <c r="W3181" t="s">
        <v>1047</v>
      </c>
    </row>
    <row r="3182" spans="1:23" x14ac:dyDescent="0.3">
      <c r="A3182" t="s">
        <v>1036</v>
      </c>
      <c r="B3182" t="s">
        <v>354</v>
      </c>
      <c r="C3182" t="s">
        <v>354</v>
      </c>
      <c r="D3182">
        <v>60521</v>
      </c>
      <c r="E3182" t="s">
        <v>11246</v>
      </c>
      <c r="F3182" t="s">
        <v>4929</v>
      </c>
      <c r="G3182" s="1" t="s">
        <v>4155</v>
      </c>
      <c r="H3182">
        <v>45795.261113252323</v>
      </c>
      <c r="I3182" t="s">
        <v>11247</v>
      </c>
      <c r="J3182">
        <v>80</v>
      </c>
      <c r="K3182" t="s">
        <v>17</v>
      </c>
      <c r="L3182" s="2" t="s">
        <v>18</v>
      </c>
      <c r="M3182" s="3">
        <v>141</v>
      </c>
      <c r="N3182">
        <v>1</v>
      </c>
      <c r="O3182">
        <v>0.14099999999999999</v>
      </c>
      <c r="P3182" s="2" t="s">
        <v>1246</v>
      </c>
      <c r="Q3182" t="s">
        <v>8023</v>
      </c>
      <c r="R3182" t="s">
        <v>1044</v>
      </c>
      <c r="S3182" t="s">
        <v>2449</v>
      </c>
      <c r="T3182" t="s">
        <v>1475</v>
      </c>
      <c r="U3182">
        <v>22.838085636576579</v>
      </c>
      <c r="V3182" t="s">
        <v>1047</v>
      </c>
      <c r="W3182" t="s">
        <v>1047</v>
      </c>
    </row>
    <row r="3183" spans="1:23" x14ac:dyDescent="0.3">
      <c r="A3183" t="s">
        <v>1036</v>
      </c>
      <c r="B3183" t="s">
        <v>354</v>
      </c>
      <c r="C3183" t="s">
        <v>354</v>
      </c>
      <c r="D3183">
        <v>60521</v>
      </c>
      <c r="E3183" t="s">
        <v>11248</v>
      </c>
      <c r="F3183" t="s">
        <v>4929</v>
      </c>
      <c r="G3183" s="1" t="s">
        <v>1359</v>
      </c>
      <c r="H3183">
        <v>45795.257834282413</v>
      </c>
      <c r="I3183" t="s">
        <v>11249</v>
      </c>
      <c r="J3183">
        <v>80</v>
      </c>
      <c r="K3183" t="s">
        <v>17</v>
      </c>
      <c r="L3183" s="2" t="s">
        <v>18</v>
      </c>
      <c r="M3183" s="3">
        <v>141</v>
      </c>
      <c r="N3183">
        <v>1</v>
      </c>
      <c r="O3183">
        <v>0.14099999999999999</v>
      </c>
      <c r="P3183" s="2" t="s">
        <v>1246</v>
      </c>
      <c r="Q3183" t="s">
        <v>8023</v>
      </c>
      <c r="R3183" t="s">
        <v>1044</v>
      </c>
      <c r="S3183" t="s">
        <v>2449</v>
      </c>
      <c r="T3183" t="s">
        <v>1475</v>
      </c>
      <c r="U3183">
        <v>22.83753336805967</v>
      </c>
      <c r="V3183" t="s">
        <v>1047</v>
      </c>
      <c r="W3183" t="s">
        <v>1047</v>
      </c>
    </row>
    <row r="3184" spans="1:23" x14ac:dyDescent="0.3">
      <c r="A3184" t="s">
        <v>1036</v>
      </c>
      <c r="B3184" t="s">
        <v>354</v>
      </c>
      <c r="C3184" t="s">
        <v>354</v>
      </c>
      <c r="D3184">
        <v>60521</v>
      </c>
      <c r="E3184" t="s">
        <v>11250</v>
      </c>
      <c r="F3184" t="s">
        <v>10787</v>
      </c>
      <c r="G3184" s="1" t="s">
        <v>2956</v>
      </c>
      <c r="H3184">
        <v>45795.224160740741</v>
      </c>
      <c r="I3184" t="s">
        <v>11251</v>
      </c>
      <c r="J3184">
        <v>80</v>
      </c>
      <c r="K3184" t="s">
        <v>17</v>
      </c>
      <c r="L3184" s="2" t="s">
        <v>18</v>
      </c>
      <c r="M3184" s="3">
        <v>141</v>
      </c>
      <c r="N3184">
        <v>1</v>
      </c>
      <c r="O3184">
        <v>0.14099999999999999</v>
      </c>
      <c r="P3184" s="2" t="s">
        <v>1246</v>
      </c>
      <c r="Q3184" t="s">
        <v>8023</v>
      </c>
      <c r="R3184" t="s">
        <v>1044</v>
      </c>
      <c r="S3184" t="s">
        <v>2449</v>
      </c>
      <c r="T3184" t="s">
        <v>1475</v>
      </c>
      <c r="U3184">
        <v>22.766348298609959</v>
      </c>
      <c r="V3184" t="s">
        <v>1047</v>
      </c>
      <c r="W3184" t="s">
        <v>1047</v>
      </c>
    </row>
    <row r="3185" spans="1:23" x14ac:dyDescent="0.3">
      <c r="A3185" t="s">
        <v>1036</v>
      </c>
      <c r="B3185" t="s">
        <v>220</v>
      </c>
      <c r="C3185" t="s">
        <v>220</v>
      </c>
      <c r="D3185">
        <v>60509</v>
      </c>
      <c r="E3185" t="s">
        <v>11252</v>
      </c>
      <c r="F3185" t="s">
        <v>5787</v>
      </c>
      <c r="G3185" s="1" t="s">
        <v>11253</v>
      </c>
      <c r="H3185">
        <v>45795.199453240741</v>
      </c>
      <c r="I3185" t="s">
        <v>11254</v>
      </c>
      <c r="J3185">
        <v>80</v>
      </c>
      <c r="K3185" t="s">
        <v>17</v>
      </c>
      <c r="L3185" s="2" t="s">
        <v>18</v>
      </c>
      <c r="M3185" s="3">
        <v>85.3</v>
      </c>
      <c r="N3185">
        <v>1</v>
      </c>
      <c r="O3185">
        <v>8.5300000000000001E-2</v>
      </c>
      <c r="P3185" s="2" t="s">
        <v>2350</v>
      </c>
      <c r="Q3185" t="s">
        <v>8023</v>
      </c>
      <c r="R3185" t="s">
        <v>1044</v>
      </c>
      <c r="S3185" t="s">
        <v>2449</v>
      </c>
      <c r="T3185" t="s">
        <v>1355</v>
      </c>
      <c r="U3185">
        <v>23.369659201387549</v>
      </c>
      <c r="V3185" t="s">
        <v>1047</v>
      </c>
      <c r="W3185" t="s">
        <v>1047</v>
      </c>
    </row>
    <row r="3186" spans="1:23" x14ac:dyDescent="0.3">
      <c r="A3186" t="s">
        <v>1036</v>
      </c>
      <c r="B3186" t="s">
        <v>220</v>
      </c>
      <c r="C3186" t="s">
        <v>220</v>
      </c>
      <c r="D3186">
        <v>59891</v>
      </c>
      <c r="E3186" t="s">
        <v>11255</v>
      </c>
      <c r="F3186" t="s">
        <v>4491</v>
      </c>
      <c r="G3186" s="1" t="s">
        <v>11256</v>
      </c>
      <c r="H3186">
        <v>45795.199245208343</v>
      </c>
      <c r="I3186" t="s">
        <v>11257</v>
      </c>
      <c r="J3186">
        <v>80</v>
      </c>
      <c r="K3186" t="s">
        <v>17</v>
      </c>
      <c r="L3186" s="2" t="s">
        <v>18</v>
      </c>
      <c r="M3186" s="3">
        <v>85.3</v>
      </c>
      <c r="N3186">
        <v>1</v>
      </c>
      <c r="O3186">
        <v>8.5300000000000001E-2</v>
      </c>
      <c r="P3186" s="2" t="s">
        <v>2350</v>
      </c>
      <c r="Q3186" t="s">
        <v>8023</v>
      </c>
      <c r="R3186" t="s">
        <v>1044</v>
      </c>
      <c r="S3186" t="s">
        <v>2449</v>
      </c>
      <c r="T3186" t="s">
        <v>1475</v>
      </c>
      <c r="U3186">
        <v>22.6073065509263</v>
      </c>
      <c r="V3186" t="s">
        <v>1047</v>
      </c>
      <c r="W3186" t="s">
        <v>1047</v>
      </c>
    </row>
    <row r="3187" spans="1:23" x14ac:dyDescent="0.3">
      <c r="A3187" t="s">
        <v>1036</v>
      </c>
      <c r="B3187" t="s">
        <v>220</v>
      </c>
      <c r="C3187" t="s">
        <v>220</v>
      </c>
      <c r="D3187">
        <v>60379</v>
      </c>
      <c r="E3187" t="s">
        <v>11258</v>
      </c>
      <c r="F3187" t="s">
        <v>4488</v>
      </c>
      <c r="G3187" s="1" t="s">
        <v>11259</v>
      </c>
      <c r="H3187">
        <v>45795.190212083333</v>
      </c>
      <c r="I3187" t="s">
        <v>11260</v>
      </c>
      <c r="J3187">
        <v>80</v>
      </c>
      <c r="K3187" t="s">
        <v>17</v>
      </c>
      <c r="L3187" s="2" t="s">
        <v>18</v>
      </c>
      <c r="M3187" s="3">
        <v>85.3</v>
      </c>
      <c r="N3187">
        <v>1</v>
      </c>
      <c r="O3187">
        <v>8.5300000000000001E-2</v>
      </c>
      <c r="P3187" s="2" t="s">
        <v>2350</v>
      </c>
      <c r="Q3187" t="s">
        <v>8023</v>
      </c>
      <c r="R3187" t="s">
        <v>1044</v>
      </c>
      <c r="S3187" t="s">
        <v>2449</v>
      </c>
      <c r="T3187" t="s">
        <v>1355</v>
      </c>
      <c r="U3187">
        <v>23.620458541670811</v>
      </c>
      <c r="V3187" t="s">
        <v>1047</v>
      </c>
      <c r="W3187" t="s">
        <v>1047</v>
      </c>
    </row>
    <row r="3188" spans="1:23" x14ac:dyDescent="0.3">
      <c r="A3188" t="s">
        <v>1036</v>
      </c>
      <c r="B3188" t="s">
        <v>354</v>
      </c>
      <c r="C3188" t="s">
        <v>354</v>
      </c>
      <c r="D3188">
        <v>60521</v>
      </c>
      <c r="E3188" t="s">
        <v>11261</v>
      </c>
      <c r="F3188" t="s">
        <v>10787</v>
      </c>
      <c r="G3188" s="1" t="s">
        <v>4324</v>
      </c>
      <c r="H3188">
        <v>45795.18853561343</v>
      </c>
      <c r="I3188" t="s">
        <v>11262</v>
      </c>
      <c r="J3188">
        <v>80</v>
      </c>
      <c r="K3188" t="s">
        <v>17</v>
      </c>
      <c r="L3188" s="2" t="s">
        <v>18</v>
      </c>
      <c r="M3188" s="3">
        <v>141</v>
      </c>
      <c r="N3188">
        <v>1</v>
      </c>
      <c r="O3188">
        <v>0.14099999999999999</v>
      </c>
      <c r="P3188" s="2" t="s">
        <v>1246</v>
      </c>
      <c r="Q3188" t="s">
        <v>8023</v>
      </c>
      <c r="R3188" t="s">
        <v>1044</v>
      </c>
      <c r="S3188" t="s">
        <v>2449</v>
      </c>
      <c r="T3188" t="s">
        <v>1475</v>
      </c>
      <c r="U3188">
        <v>22.765720543982749</v>
      </c>
      <c r="V3188" t="s">
        <v>1047</v>
      </c>
      <c r="W3188" t="s">
        <v>1047</v>
      </c>
    </row>
    <row r="3189" spans="1:23" x14ac:dyDescent="0.3">
      <c r="A3189" t="s">
        <v>1036</v>
      </c>
      <c r="B3189" t="s">
        <v>220</v>
      </c>
      <c r="C3189" t="s">
        <v>220</v>
      </c>
      <c r="D3189">
        <v>60509</v>
      </c>
      <c r="E3189" t="s">
        <v>11263</v>
      </c>
      <c r="F3189" t="s">
        <v>4602</v>
      </c>
      <c r="G3189" s="1" t="s">
        <v>11264</v>
      </c>
      <c r="H3189">
        <v>45795.158477962963</v>
      </c>
      <c r="I3189" t="s">
        <v>11265</v>
      </c>
      <c r="J3189">
        <v>80</v>
      </c>
      <c r="K3189" t="s">
        <v>17</v>
      </c>
      <c r="L3189" s="2" t="s">
        <v>18</v>
      </c>
      <c r="M3189" s="3">
        <v>85.3</v>
      </c>
      <c r="N3189">
        <v>1</v>
      </c>
      <c r="O3189">
        <v>8.5300000000000001E-2</v>
      </c>
      <c r="P3189" s="2" t="s">
        <v>2350</v>
      </c>
      <c r="Q3189" t="s">
        <v>8023</v>
      </c>
      <c r="R3189" t="s">
        <v>1044</v>
      </c>
      <c r="S3189" t="s">
        <v>2449</v>
      </c>
      <c r="T3189" t="s">
        <v>1355</v>
      </c>
      <c r="U3189">
        <v>23.1222946990747</v>
      </c>
      <c r="V3189" t="s">
        <v>1047</v>
      </c>
      <c r="W3189" t="s">
        <v>1047</v>
      </c>
    </row>
    <row r="3190" spans="1:23" x14ac:dyDescent="0.3">
      <c r="A3190" t="s">
        <v>1036</v>
      </c>
      <c r="B3190" t="s">
        <v>220</v>
      </c>
      <c r="C3190" t="s">
        <v>220</v>
      </c>
      <c r="D3190">
        <v>60509</v>
      </c>
      <c r="E3190" t="s">
        <v>11266</v>
      </c>
      <c r="F3190" t="s">
        <v>2212</v>
      </c>
      <c r="G3190" s="1" t="s">
        <v>11267</v>
      </c>
      <c r="H3190">
        <v>45795.158261909717</v>
      </c>
      <c r="I3190" t="s">
        <v>11268</v>
      </c>
      <c r="J3190">
        <v>80</v>
      </c>
      <c r="K3190" t="s">
        <v>17</v>
      </c>
      <c r="L3190" s="2" t="s">
        <v>18</v>
      </c>
      <c r="M3190" s="3">
        <v>85.3</v>
      </c>
      <c r="N3190">
        <v>1</v>
      </c>
      <c r="O3190">
        <v>8.5300000000000001E-2</v>
      </c>
      <c r="P3190" s="2" t="s">
        <v>2350</v>
      </c>
      <c r="Q3190" t="s">
        <v>8023</v>
      </c>
      <c r="R3190" t="s">
        <v>1044</v>
      </c>
      <c r="S3190" t="s">
        <v>2449</v>
      </c>
      <c r="T3190" t="s">
        <v>1355</v>
      </c>
      <c r="U3190">
        <v>23.02408770833426</v>
      </c>
      <c r="V3190" t="s">
        <v>1047</v>
      </c>
      <c r="W3190" t="s">
        <v>1047</v>
      </c>
    </row>
    <row r="3191" spans="1:23" x14ac:dyDescent="0.3">
      <c r="A3191" t="s">
        <v>1036</v>
      </c>
      <c r="B3191" t="s">
        <v>133</v>
      </c>
      <c r="C3191" t="s">
        <v>133</v>
      </c>
      <c r="D3191">
        <v>60503</v>
      </c>
      <c r="E3191" t="s">
        <v>11269</v>
      </c>
      <c r="F3191" t="s">
        <v>4602</v>
      </c>
      <c r="G3191" s="1" t="s">
        <v>11270</v>
      </c>
      <c r="H3191">
        <v>45795.1548477662</v>
      </c>
      <c r="I3191" t="s">
        <v>11271</v>
      </c>
      <c r="J3191">
        <v>80</v>
      </c>
      <c r="K3191" t="s">
        <v>17</v>
      </c>
      <c r="L3191" s="2" t="s">
        <v>18</v>
      </c>
      <c r="M3191" s="3">
        <v>49.66</v>
      </c>
      <c r="N3191">
        <v>1</v>
      </c>
      <c r="O3191">
        <v>4.9660000000000003E-2</v>
      </c>
      <c r="P3191" s="2" t="s">
        <v>1446</v>
      </c>
      <c r="Q3191" t="s">
        <v>8023</v>
      </c>
      <c r="R3191" t="s">
        <v>1044</v>
      </c>
      <c r="S3191" t="s">
        <v>2449</v>
      </c>
      <c r="T3191" t="s">
        <v>1355</v>
      </c>
      <c r="U3191">
        <v>23.135618159722071</v>
      </c>
      <c r="V3191" t="s">
        <v>1047</v>
      </c>
      <c r="W3191" t="s">
        <v>1047</v>
      </c>
    </row>
    <row r="3192" spans="1:23" x14ac:dyDescent="0.3">
      <c r="A3192" t="s">
        <v>1036</v>
      </c>
      <c r="B3192" t="s">
        <v>133</v>
      </c>
      <c r="C3192" t="s">
        <v>133</v>
      </c>
      <c r="D3192">
        <v>60503</v>
      </c>
      <c r="E3192" t="s">
        <v>11272</v>
      </c>
      <c r="F3192" t="s">
        <v>4398</v>
      </c>
      <c r="G3192" s="1" t="s">
        <v>11273</v>
      </c>
      <c r="H3192">
        <v>45795.154657430547</v>
      </c>
      <c r="I3192" t="s">
        <v>11274</v>
      </c>
      <c r="J3192">
        <v>80</v>
      </c>
      <c r="K3192" t="s">
        <v>17</v>
      </c>
      <c r="L3192" s="2" t="s">
        <v>18</v>
      </c>
      <c r="M3192" s="3">
        <v>49.66</v>
      </c>
      <c r="N3192">
        <v>1</v>
      </c>
      <c r="O3192">
        <v>4.9660000000000003E-2</v>
      </c>
      <c r="P3192" s="2" t="s">
        <v>1446</v>
      </c>
      <c r="Q3192" t="s">
        <v>8023</v>
      </c>
      <c r="R3192" t="s">
        <v>1044</v>
      </c>
      <c r="S3192" t="s">
        <v>2449</v>
      </c>
      <c r="T3192" t="s">
        <v>1355</v>
      </c>
      <c r="U3192">
        <v>23.09719374999986</v>
      </c>
      <c r="V3192" t="s">
        <v>1047</v>
      </c>
      <c r="W3192" t="s">
        <v>1047</v>
      </c>
    </row>
    <row r="3193" spans="1:23" x14ac:dyDescent="0.3">
      <c r="A3193" t="s">
        <v>1036</v>
      </c>
      <c r="B3193" t="s">
        <v>133</v>
      </c>
      <c r="C3193" t="s">
        <v>133</v>
      </c>
      <c r="D3193">
        <v>60503</v>
      </c>
      <c r="E3193" t="s">
        <v>11275</v>
      </c>
      <c r="F3193" t="s">
        <v>4896</v>
      </c>
      <c r="G3193" s="1" t="s">
        <v>11276</v>
      </c>
      <c r="H3193">
        <v>45795.154432407413</v>
      </c>
      <c r="I3193" t="s">
        <v>11277</v>
      </c>
      <c r="J3193">
        <v>80</v>
      </c>
      <c r="K3193" t="s">
        <v>17</v>
      </c>
      <c r="L3193" s="2" t="s">
        <v>18</v>
      </c>
      <c r="M3193" s="3">
        <v>49.66</v>
      </c>
      <c r="N3193">
        <v>1</v>
      </c>
      <c r="O3193">
        <v>4.9660000000000003E-2</v>
      </c>
      <c r="P3193" s="2" t="s">
        <v>1446</v>
      </c>
      <c r="Q3193" t="s">
        <v>8023</v>
      </c>
      <c r="R3193" t="s">
        <v>1044</v>
      </c>
      <c r="S3193" t="s">
        <v>2449</v>
      </c>
      <c r="T3193" t="s">
        <v>2228</v>
      </c>
      <c r="U3193">
        <v>25.29570175925619</v>
      </c>
      <c r="V3193" t="s">
        <v>1047</v>
      </c>
      <c r="W3193" t="s">
        <v>1047</v>
      </c>
    </row>
    <row r="3194" spans="1:23" x14ac:dyDescent="0.3">
      <c r="A3194" t="s">
        <v>1036</v>
      </c>
      <c r="B3194" t="s">
        <v>141</v>
      </c>
      <c r="C3194" t="s">
        <v>141</v>
      </c>
      <c r="D3194">
        <v>59324</v>
      </c>
      <c r="E3194" t="s">
        <v>11278</v>
      </c>
      <c r="F3194" t="s">
        <v>3037</v>
      </c>
      <c r="G3194" s="1" t="s">
        <v>11279</v>
      </c>
      <c r="H3194">
        <v>45795.047261851847</v>
      </c>
      <c r="I3194" t="s">
        <v>11280</v>
      </c>
      <c r="J3194">
        <v>80</v>
      </c>
      <c r="K3194" t="s">
        <v>17</v>
      </c>
      <c r="L3194" s="2" t="s">
        <v>18</v>
      </c>
      <c r="M3194" s="3">
        <v>83.1</v>
      </c>
      <c r="N3194">
        <v>1</v>
      </c>
      <c r="O3194">
        <v>8.3099999999999993E-2</v>
      </c>
      <c r="P3194" s="2" t="s">
        <v>2619</v>
      </c>
      <c r="Q3194" t="s">
        <v>8023</v>
      </c>
      <c r="R3194" t="s">
        <v>1044</v>
      </c>
      <c r="S3194" t="s">
        <v>2449</v>
      </c>
      <c r="T3194" t="s">
        <v>1344</v>
      </c>
      <c r="U3194">
        <v>24.445938865741478</v>
      </c>
      <c r="V3194" t="s">
        <v>1047</v>
      </c>
      <c r="W3194" t="s">
        <v>1047</v>
      </c>
    </row>
    <row r="3195" spans="1:23" x14ac:dyDescent="0.3">
      <c r="A3195" t="s">
        <v>1036</v>
      </c>
      <c r="B3195" t="s">
        <v>141</v>
      </c>
      <c r="C3195" t="s">
        <v>141</v>
      </c>
      <c r="D3195">
        <v>59836</v>
      </c>
      <c r="E3195" t="s">
        <v>11281</v>
      </c>
      <c r="F3195" t="s">
        <v>4262</v>
      </c>
      <c r="G3195" s="1" t="s">
        <v>11282</v>
      </c>
      <c r="H3195">
        <v>45795.046974861107</v>
      </c>
      <c r="I3195" t="s">
        <v>11283</v>
      </c>
      <c r="J3195">
        <v>80</v>
      </c>
      <c r="K3195" t="s">
        <v>17</v>
      </c>
      <c r="L3195" s="2" t="s">
        <v>18</v>
      </c>
      <c r="M3195" s="3">
        <v>83.1</v>
      </c>
      <c r="N3195">
        <v>1</v>
      </c>
      <c r="O3195">
        <v>8.3099999999999993E-2</v>
      </c>
      <c r="P3195" s="2" t="s">
        <v>2619</v>
      </c>
      <c r="Q3195" t="s">
        <v>8023</v>
      </c>
      <c r="R3195" t="s">
        <v>1044</v>
      </c>
      <c r="S3195" t="s">
        <v>2449</v>
      </c>
      <c r="T3195" t="s">
        <v>1355</v>
      </c>
      <c r="U3195">
        <v>23.823137210645651</v>
      </c>
      <c r="V3195" t="s">
        <v>1047</v>
      </c>
      <c r="W3195" t="s">
        <v>1047</v>
      </c>
    </row>
    <row r="3196" spans="1:23" x14ac:dyDescent="0.3">
      <c r="A3196" t="s">
        <v>1036</v>
      </c>
      <c r="B3196" t="s">
        <v>101</v>
      </c>
      <c r="C3196" t="s">
        <v>101</v>
      </c>
      <c r="D3196">
        <v>58118</v>
      </c>
      <c r="E3196" t="s">
        <v>11284</v>
      </c>
      <c r="F3196" t="s">
        <v>1710</v>
      </c>
      <c r="G3196" s="1" t="s">
        <v>11285</v>
      </c>
      <c r="H3196">
        <v>45795.029599837959</v>
      </c>
      <c r="I3196" t="s">
        <v>11286</v>
      </c>
      <c r="J3196">
        <v>80</v>
      </c>
      <c r="K3196" t="s">
        <v>17</v>
      </c>
      <c r="L3196" s="2" t="s">
        <v>18</v>
      </c>
      <c r="M3196" s="3">
        <v>294.7</v>
      </c>
      <c r="N3196">
        <v>1</v>
      </c>
      <c r="O3196">
        <v>0.29470000000000002</v>
      </c>
      <c r="P3196" s="2" t="s">
        <v>2116</v>
      </c>
      <c r="Q3196" t="s">
        <v>8023</v>
      </c>
      <c r="R3196" t="s">
        <v>1044</v>
      </c>
      <c r="S3196" t="s">
        <v>2449</v>
      </c>
      <c r="T3196" t="s">
        <v>1355</v>
      </c>
      <c r="U3196">
        <v>23.88542537036847</v>
      </c>
      <c r="V3196" t="s">
        <v>1047</v>
      </c>
      <c r="W3196" t="s">
        <v>1047</v>
      </c>
    </row>
    <row r="3197" spans="1:23" x14ac:dyDescent="0.3">
      <c r="A3197" t="s">
        <v>1036</v>
      </c>
      <c r="B3197" t="s">
        <v>141</v>
      </c>
      <c r="C3197" t="s">
        <v>141</v>
      </c>
      <c r="D3197">
        <v>59324</v>
      </c>
      <c r="E3197" t="s">
        <v>11287</v>
      </c>
      <c r="F3197" t="s">
        <v>2225</v>
      </c>
      <c r="G3197" s="1" t="s">
        <v>11288</v>
      </c>
      <c r="H3197">
        <v>45795.018118680557</v>
      </c>
      <c r="I3197" t="s">
        <v>11289</v>
      </c>
      <c r="J3197">
        <v>80</v>
      </c>
      <c r="K3197" t="s">
        <v>17</v>
      </c>
      <c r="L3197" s="2" t="s">
        <v>18</v>
      </c>
      <c r="M3197" s="3">
        <v>83.1</v>
      </c>
      <c r="N3197">
        <v>1</v>
      </c>
      <c r="O3197">
        <v>8.3099999999999993E-2</v>
      </c>
      <c r="P3197" s="2" t="s">
        <v>2619</v>
      </c>
      <c r="Q3197" t="s">
        <v>8023</v>
      </c>
      <c r="R3197" t="s">
        <v>1044</v>
      </c>
      <c r="S3197" t="s">
        <v>2449</v>
      </c>
      <c r="T3197" t="s">
        <v>2228</v>
      </c>
      <c r="U3197">
        <v>25.249157025464228</v>
      </c>
      <c r="V3197" t="s">
        <v>1047</v>
      </c>
      <c r="W3197" t="s">
        <v>1047</v>
      </c>
    </row>
    <row r="3198" spans="1:23" x14ac:dyDescent="0.3">
      <c r="A3198" t="s">
        <v>1036</v>
      </c>
      <c r="B3198" t="s">
        <v>141</v>
      </c>
      <c r="C3198" t="s">
        <v>141</v>
      </c>
      <c r="D3198">
        <v>59836</v>
      </c>
      <c r="E3198" t="s">
        <v>11290</v>
      </c>
      <c r="F3198" t="s">
        <v>4940</v>
      </c>
      <c r="G3198" s="1" t="s">
        <v>11291</v>
      </c>
      <c r="H3198">
        <v>45795.017858761566</v>
      </c>
      <c r="I3198" t="s">
        <v>11292</v>
      </c>
      <c r="J3198">
        <v>80</v>
      </c>
      <c r="K3198" t="s">
        <v>17</v>
      </c>
      <c r="L3198" s="2" t="s">
        <v>18</v>
      </c>
      <c r="M3198" s="3">
        <v>83.1</v>
      </c>
      <c r="N3198">
        <v>1</v>
      </c>
      <c r="O3198">
        <v>8.3099999999999993E-2</v>
      </c>
      <c r="P3198" s="2" t="s">
        <v>2619</v>
      </c>
      <c r="Q3198" t="s">
        <v>8023</v>
      </c>
      <c r="R3198" t="s">
        <v>1044</v>
      </c>
      <c r="S3198" t="s">
        <v>2449</v>
      </c>
      <c r="T3198" t="s">
        <v>1355</v>
      </c>
      <c r="U3198">
        <v>23.886359004631231</v>
      </c>
      <c r="V3198" t="s">
        <v>1047</v>
      </c>
      <c r="W3198" t="s">
        <v>1047</v>
      </c>
    </row>
    <row r="3199" spans="1:23" x14ac:dyDescent="0.3">
      <c r="A3199" t="s">
        <v>1036</v>
      </c>
      <c r="B3199" t="s">
        <v>141</v>
      </c>
      <c r="C3199" t="s">
        <v>141</v>
      </c>
      <c r="D3199">
        <v>59836</v>
      </c>
      <c r="E3199" t="s">
        <v>11293</v>
      </c>
      <c r="F3199" t="s">
        <v>2426</v>
      </c>
      <c r="G3199" s="1" t="s">
        <v>11294</v>
      </c>
      <c r="H3199">
        <v>45795.017562835652</v>
      </c>
      <c r="I3199" t="s">
        <v>11295</v>
      </c>
      <c r="J3199">
        <v>80</v>
      </c>
      <c r="K3199" t="s">
        <v>17</v>
      </c>
      <c r="L3199" s="2" t="s">
        <v>18</v>
      </c>
      <c r="M3199" s="3">
        <v>83.1</v>
      </c>
      <c r="N3199">
        <v>1</v>
      </c>
      <c r="O3199">
        <v>8.3099999999999993E-2</v>
      </c>
      <c r="P3199" s="2" t="s">
        <v>2619</v>
      </c>
      <c r="Q3199" t="s">
        <v>8023</v>
      </c>
      <c r="R3199" t="s">
        <v>1044</v>
      </c>
      <c r="S3199" t="s">
        <v>2449</v>
      </c>
      <c r="T3199" t="s">
        <v>1355</v>
      </c>
      <c r="U3199">
        <v>23.971285115738279</v>
      </c>
      <c r="V3199" t="s">
        <v>1047</v>
      </c>
      <c r="W3199" t="s">
        <v>1047</v>
      </c>
    </row>
    <row r="3200" spans="1:23" x14ac:dyDescent="0.3">
      <c r="A3200" t="s">
        <v>1036</v>
      </c>
      <c r="B3200" t="s">
        <v>141</v>
      </c>
      <c r="C3200" t="s">
        <v>141</v>
      </c>
      <c r="D3200">
        <v>59836</v>
      </c>
      <c r="E3200" t="s">
        <v>11296</v>
      </c>
      <c r="F3200" t="s">
        <v>4940</v>
      </c>
      <c r="G3200" s="1" t="s">
        <v>11297</v>
      </c>
      <c r="H3200">
        <v>45795.017321516207</v>
      </c>
      <c r="I3200" t="s">
        <v>11298</v>
      </c>
      <c r="J3200">
        <v>80</v>
      </c>
      <c r="K3200" t="s">
        <v>17</v>
      </c>
      <c r="L3200" s="2" t="s">
        <v>18</v>
      </c>
      <c r="M3200" s="3">
        <v>83.1</v>
      </c>
      <c r="N3200">
        <v>1</v>
      </c>
      <c r="O3200">
        <v>8.3099999999999993E-2</v>
      </c>
      <c r="P3200" s="2" t="s">
        <v>2619</v>
      </c>
      <c r="Q3200" t="s">
        <v>8023</v>
      </c>
      <c r="R3200" t="s">
        <v>1044</v>
      </c>
      <c r="S3200" t="s">
        <v>2449</v>
      </c>
      <c r="T3200" t="s">
        <v>1355</v>
      </c>
      <c r="U3200">
        <v>23.780053657406821</v>
      </c>
      <c r="V3200" t="s">
        <v>1047</v>
      </c>
      <c r="W3200" t="s">
        <v>1047</v>
      </c>
    </row>
    <row r="3201" spans="1:23" x14ac:dyDescent="0.3">
      <c r="A3201" t="s">
        <v>1036</v>
      </c>
      <c r="B3201" t="s">
        <v>253</v>
      </c>
      <c r="C3201" t="s">
        <v>253</v>
      </c>
      <c r="D3201">
        <v>50699</v>
      </c>
      <c r="E3201" t="s">
        <v>11299</v>
      </c>
      <c r="F3201" t="s">
        <v>7567</v>
      </c>
      <c r="G3201" s="1" t="s">
        <v>6914</v>
      </c>
      <c r="H3201">
        <v>45794.938623194437</v>
      </c>
      <c r="I3201" t="s">
        <v>11300</v>
      </c>
      <c r="J3201">
        <v>70</v>
      </c>
      <c r="K3201" t="s">
        <v>17</v>
      </c>
      <c r="L3201" s="2" t="s">
        <v>18</v>
      </c>
      <c r="M3201" s="3">
        <v>211</v>
      </c>
      <c r="N3201">
        <v>1</v>
      </c>
      <c r="O3201">
        <v>0.21099999999999999</v>
      </c>
      <c r="P3201" s="2" t="s">
        <v>1647</v>
      </c>
      <c r="Q3201" t="s">
        <v>8023</v>
      </c>
      <c r="R3201" t="s">
        <v>1044</v>
      </c>
      <c r="S3201" t="s">
        <v>1136</v>
      </c>
      <c r="T3201" t="s">
        <v>1355</v>
      </c>
      <c r="U3201">
        <v>23.749751516203101</v>
      </c>
      <c r="V3201" t="s">
        <v>1047</v>
      </c>
      <c r="W3201" t="s">
        <v>1047</v>
      </c>
    </row>
    <row r="3202" spans="1:23" x14ac:dyDescent="0.3">
      <c r="A3202" t="s">
        <v>1036</v>
      </c>
      <c r="B3202" t="s">
        <v>636</v>
      </c>
      <c r="C3202" t="s">
        <v>636</v>
      </c>
      <c r="D3202">
        <v>55409</v>
      </c>
      <c r="E3202" t="s">
        <v>11301</v>
      </c>
      <c r="F3202" t="s">
        <v>4271</v>
      </c>
      <c r="G3202" s="1" t="s">
        <v>11302</v>
      </c>
      <c r="H3202">
        <v>45794.924691180553</v>
      </c>
      <c r="I3202" t="s">
        <v>11303</v>
      </c>
      <c r="J3202">
        <v>70</v>
      </c>
      <c r="K3202" t="s">
        <v>17</v>
      </c>
      <c r="L3202" s="2" t="s">
        <v>18</v>
      </c>
      <c r="M3202" s="3">
        <v>63.3</v>
      </c>
      <c r="N3202">
        <v>1</v>
      </c>
      <c r="O3202">
        <v>6.3299999999999995E-2</v>
      </c>
      <c r="P3202" s="2" t="s">
        <v>1047</v>
      </c>
      <c r="Q3202" t="s">
        <v>8206</v>
      </c>
      <c r="R3202" t="s">
        <v>1044</v>
      </c>
      <c r="S3202" t="s">
        <v>1136</v>
      </c>
      <c r="T3202" t="s">
        <v>2228</v>
      </c>
      <c r="U3202">
        <v>25.46279480324301</v>
      </c>
      <c r="V3202" t="s">
        <v>1047</v>
      </c>
      <c r="W3202" t="s">
        <v>1047</v>
      </c>
    </row>
    <row r="3203" spans="1:23" x14ac:dyDescent="0.3">
      <c r="A3203" t="s">
        <v>1036</v>
      </c>
      <c r="B3203" t="s">
        <v>636</v>
      </c>
      <c r="C3203" t="s">
        <v>636</v>
      </c>
      <c r="D3203">
        <v>58617</v>
      </c>
      <c r="E3203" t="s">
        <v>11304</v>
      </c>
      <c r="F3203" t="s">
        <v>7916</v>
      </c>
      <c r="G3203" s="1" t="s">
        <v>11305</v>
      </c>
      <c r="H3203">
        <v>45794.836921099537</v>
      </c>
      <c r="I3203" t="s">
        <v>11306</v>
      </c>
      <c r="J3203">
        <v>80</v>
      </c>
      <c r="K3203" t="s">
        <v>17</v>
      </c>
      <c r="L3203" s="2" t="s">
        <v>18</v>
      </c>
      <c r="M3203" s="3">
        <v>63.3</v>
      </c>
      <c r="N3203">
        <v>1</v>
      </c>
      <c r="O3203">
        <v>6.3299999999999995E-2</v>
      </c>
      <c r="P3203" s="2" t="s">
        <v>1047</v>
      </c>
      <c r="Q3203" t="s">
        <v>8206</v>
      </c>
      <c r="R3203" t="s">
        <v>1044</v>
      </c>
      <c r="S3203" t="s">
        <v>1136</v>
      </c>
      <c r="T3203" t="s">
        <v>1344</v>
      </c>
      <c r="U3203">
        <v>24.60437123842712</v>
      </c>
      <c r="V3203" t="s">
        <v>1047</v>
      </c>
      <c r="W3203" t="s">
        <v>1047</v>
      </c>
    </row>
    <row r="3204" spans="1:23" x14ac:dyDescent="0.3">
      <c r="A3204" t="s">
        <v>1036</v>
      </c>
      <c r="B3204" t="s">
        <v>366</v>
      </c>
      <c r="C3204" t="s">
        <v>366</v>
      </c>
      <c r="D3204">
        <v>59879</v>
      </c>
      <c r="E3204" t="s">
        <v>11307</v>
      </c>
      <c r="F3204" t="s">
        <v>4940</v>
      </c>
      <c r="G3204" s="1" t="s">
        <v>11308</v>
      </c>
      <c r="H3204">
        <v>45794.783647789351</v>
      </c>
      <c r="I3204" t="s">
        <v>11309</v>
      </c>
      <c r="J3204">
        <v>80</v>
      </c>
      <c r="K3204" t="s">
        <v>17</v>
      </c>
      <c r="L3204" s="2" t="s">
        <v>18</v>
      </c>
      <c r="M3204" s="3">
        <v>43.1</v>
      </c>
      <c r="N3204">
        <v>1</v>
      </c>
      <c r="O3204">
        <v>4.3099999999999999E-2</v>
      </c>
      <c r="P3204" s="2" t="s">
        <v>1446</v>
      </c>
      <c r="Q3204" t="s">
        <v>8188</v>
      </c>
      <c r="R3204" t="s">
        <v>1044</v>
      </c>
      <c r="S3204" t="s">
        <v>1136</v>
      </c>
      <c r="T3204" t="s">
        <v>1355</v>
      </c>
      <c r="U3204">
        <v>23.771463611112271</v>
      </c>
      <c r="V3204" t="s">
        <v>1047</v>
      </c>
      <c r="W3204" t="s">
        <v>1047</v>
      </c>
    </row>
    <row r="3205" spans="1:23" x14ac:dyDescent="0.3">
      <c r="A3205" t="s">
        <v>1036</v>
      </c>
      <c r="B3205" t="s">
        <v>636</v>
      </c>
      <c r="C3205" t="s">
        <v>636</v>
      </c>
      <c r="D3205">
        <v>58617</v>
      </c>
      <c r="E3205" t="s">
        <v>11310</v>
      </c>
      <c r="F3205" t="s">
        <v>2393</v>
      </c>
      <c r="G3205" s="1" t="s">
        <v>11311</v>
      </c>
      <c r="H3205">
        <v>45794.78307553241</v>
      </c>
      <c r="I3205" t="s">
        <v>11312</v>
      </c>
      <c r="J3205">
        <v>80</v>
      </c>
      <c r="K3205" t="s">
        <v>17</v>
      </c>
      <c r="L3205" s="2" t="s">
        <v>18</v>
      </c>
      <c r="M3205" s="3">
        <v>63.3</v>
      </c>
      <c r="N3205">
        <v>1</v>
      </c>
      <c r="O3205">
        <v>6.3299999999999995E-2</v>
      </c>
      <c r="P3205" s="2" t="s">
        <v>1047</v>
      </c>
      <c r="Q3205" t="s">
        <v>8206</v>
      </c>
      <c r="R3205" t="s">
        <v>1044</v>
      </c>
      <c r="S3205" t="s">
        <v>1136</v>
      </c>
      <c r="T3205" t="s">
        <v>2228</v>
      </c>
      <c r="U3205">
        <v>25.181275231479962</v>
      </c>
      <c r="V3205" t="s">
        <v>1047</v>
      </c>
      <c r="W3205" t="s">
        <v>1047</v>
      </c>
    </row>
    <row r="3206" spans="1:23" x14ac:dyDescent="0.3">
      <c r="A3206" t="s">
        <v>1036</v>
      </c>
      <c r="B3206" t="s">
        <v>366</v>
      </c>
      <c r="C3206" t="s">
        <v>366</v>
      </c>
      <c r="D3206">
        <v>59879</v>
      </c>
      <c r="E3206" t="s">
        <v>11313</v>
      </c>
      <c r="F3206" t="s">
        <v>5787</v>
      </c>
      <c r="G3206" s="1" t="s">
        <v>11314</v>
      </c>
      <c r="H3206">
        <v>45794.775567291668</v>
      </c>
      <c r="I3206" t="s">
        <v>11315</v>
      </c>
      <c r="J3206">
        <v>80</v>
      </c>
      <c r="K3206" t="s">
        <v>17</v>
      </c>
      <c r="L3206" s="2" t="s">
        <v>18</v>
      </c>
      <c r="M3206" s="3">
        <v>43.1</v>
      </c>
      <c r="N3206">
        <v>1</v>
      </c>
      <c r="O3206">
        <v>4.3099999999999999E-2</v>
      </c>
      <c r="P3206" s="2" t="s">
        <v>1446</v>
      </c>
      <c r="Q3206" t="s">
        <v>8188</v>
      </c>
      <c r="R3206" t="s">
        <v>1044</v>
      </c>
      <c r="S3206" t="s">
        <v>1136</v>
      </c>
      <c r="T3206" t="s">
        <v>1355</v>
      </c>
      <c r="U3206">
        <v>23.579842766201178</v>
      </c>
      <c r="V3206" t="s">
        <v>1047</v>
      </c>
      <c r="W3206" t="s">
        <v>1047</v>
      </c>
    </row>
    <row r="3207" spans="1:23" x14ac:dyDescent="0.3">
      <c r="A3207" t="s">
        <v>1036</v>
      </c>
      <c r="B3207" t="s">
        <v>677</v>
      </c>
      <c r="C3207" t="s">
        <v>677</v>
      </c>
      <c r="D3207">
        <v>58515</v>
      </c>
      <c r="E3207" t="s">
        <v>11316</v>
      </c>
      <c r="F3207" t="s">
        <v>1607</v>
      </c>
      <c r="G3207" s="1" t="s">
        <v>4793</v>
      </c>
      <c r="H3207">
        <v>45794.72599118056</v>
      </c>
      <c r="I3207" t="s">
        <v>11317</v>
      </c>
      <c r="J3207">
        <v>80</v>
      </c>
      <c r="K3207" t="s">
        <v>17</v>
      </c>
      <c r="L3207" s="2" t="s">
        <v>18</v>
      </c>
      <c r="M3207" s="3">
        <v>74.8</v>
      </c>
      <c r="N3207">
        <v>1</v>
      </c>
      <c r="O3207">
        <v>7.4800000000000005E-2</v>
      </c>
      <c r="P3207" s="2" t="s">
        <v>1047</v>
      </c>
      <c r="Q3207" t="s">
        <v>8188</v>
      </c>
      <c r="R3207" t="s">
        <v>1044</v>
      </c>
      <c r="S3207" t="s">
        <v>1136</v>
      </c>
      <c r="T3207" t="s">
        <v>1610</v>
      </c>
      <c r="U3207">
        <v>28.83076106481894</v>
      </c>
      <c r="V3207" t="s">
        <v>1047</v>
      </c>
      <c r="W3207" t="s">
        <v>1047</v>
      </c>
    </row>
    <row r="3208" spans="1:23" x14ac:dyDescent="0.3">
      <c r="A3208" t="s">
        <v>1036</v>
      </c>
      <c r="B3208" t="s">
        <v>636</v>
      </c>
      <c r="C3208" t="s">
        <v>636</v>
      </c>
      <c r="D3208">
        <v>58617</v>
      </c>
      <c r="E3208" t="s">
        <v>11318</v>
      </c>
      <c r="F3208" t="s">
        <v>6691</v>
      </c>
      <c r="G3208" s="1" t="s">
        <v>11319</v>
      </c>
      <c r="H3208">
        <v>45794.69025728009</v>
      </c>
      <c r="I3208" t="s">
        <v>11320</v>
      </c>
      <c r="J3208">
        <v>80</v>
      </c>
      <c r="K3208" t="s">
        <v>17</v>
      </c>
      <c r="L3208" s="2" t="s">
        <v>18</v>
      </c>
      <c r="M3208" s="3">
        <v>63.3</v>
      </c>
      <c r="N3208">
        <v>1</v>
      </c>
      <c r="O3208">
        <v>6.3299999999999995E-2</v>
      </c>
      <c r="P3208" s="2" t="s">
        <v>1047</v>
      </c>
      <c r="Q3208" t="s">
        <v>7617</v>
      </c>
      <c r="R3208" t="s">
        <v>1044</v>
      </c>
      <c r="S3208" t="s">
        <v>1136</v>
      </c>
      <c r="T3208" t="s">
        <v>1344</v>
      </c>
      <c r="U3208">
        <v>24.832430115740859</v>
      </c>
      <c r="V3208" t="s">
        <v>1047</v>
      </c>
      <c r="W3208" t="s">
        <v>1047</v>
      </c>
    </row>
    <row r="3209" spans="1:23" x14ac:dyDescent="0.3">
      <c r="A3209" t="s">
        <v>1036</v>
      </c>
      <c r="B3209" t="s">
        <v>345</v>
      </c>
      <c r="C3209" t="s">
        <v>345</v>
      </c>
      <c r="D3209">
        <v>60524</v>
      </c>
      <c r="E3209" t="s">
        <v>11321</v>
      </c>
      <c r="F3209" t="s">
        <v>4407</v>
      </c>
      <c r="G3209" s="1" t="s">
        <v>5418</v>
      </c>
      <c r="H3209">
        <v>45794.688119664352</v>
      </c>
      <c r="I3209" t="s">
        <v>11322</v>
      </c>
      <c r="J3209">
        <v>80</v>
      </c>
      <c r="K3209" t="s">
        <v>17</v>
      </c>
      <c r="L3209" s="2" t="s">
        <v>18</v>
      </c>
      <c r="M3209" s="3">
        <v>16.8</v>
      </c>
      <c r="N3209">
        <v>1</v>
      </c>
      <c r="O3209">
        <v>1.6799999999999999E-2</v>
      </c>
      <c r="P3209" s="2" t="s">
        <v>1246</v>
      </c>
      <c r="Q3209" t="s">
        <v>8755</v>
      </c>
      <c r="R3209" t="s">
        <v>1044</v>
      </c>
      <c r="S3209" t="s">
        <v>1136</v>
      </c>
      <c r="T3209" t="s">
        <v>2228</v>
      </c>
      <c r="U3209">
        <v>25.45571918981295</v>
      </c>
      <c r="V3209" t="s">
        <v>1047</v>
      </c>
      <c r="W3209" t="s">
        <v>1047</v>
      </c>
    </row>
    <row r="3210" spans="1:23" x14ac:dyDescent="0.3">
      <c r="A3210" t="s">
        <v>1036</v>
      </c>
      <c r="B3210" t="s">
        <v>1010</v>
      </c>
      <c r="C3210" t="s">
        <v>1010</v>
      </c>
      <c r="D3210">
        <v>60351</v>
      </c>
      <c r="E3210" t="s">
        <v>11323</v>
      </c>
      <c r="F3210" t="s">
        <v>3033</v>
      </c>
      <c r="G3210" s="1" t="s">
        <v>4105</v>
      </c>
      <c r="H3210">
        <v>45794.677267233797</v>
      </c>
      <c r="I3210" t="s">
        <v>11324</v>
      </c>
      <c r="J3210">
        <v>80</v>
      </c>
      <c r="K3210" t="s">
        <v>17</v>
      </c>
      <c r="L3210" s="2" t="s">
        <v>18</v>
      </c>
      <c r="M3210" s="3">
        <v>58.13</v>
      </c>
      <c r="N3210">
        <v>1</v>
      </c>
      <c r="O3210">
        <v>5.8130000000000001E-2</v>
      </c>
      <c r="P3210" s="2" t="s">
        <v>1047</v>
      </c>
      <c r="Q3210" t="s">
        <v>8206</v>
      </c>
      <c r="R3210" t="s">
        <v>1044</v>
      </c>
      <c r="S3210" t="s">
        <v>1136</v>
      </c>
      <c r="T3210" t="s">
        <v>1355</v>
      </c>
      <c r="U3210">
        <v>23.310676215274729</v>
      </c>
      <c r="V3210" t="s">
        <v>1047</v>
      </c>
      <c r="W3210" t="s">
        <v>1047</v>
      </c>
    </row>
    <row r="3211" spans="1:23" x14ac:dyDescent="0.3">
      <c r="A3211" t="s">
        <v>1036</v>
      </c>
      <c r="B3211" t="s">
        <v>366</v>
      </c>
      <c r="C3211" t="s">
        <v>366</v>
      </c>
      <c r="D3211">
        <v>46166</v>
      </c>
      <c r="E3211" t="s">
        <v>11325</v>
      </c>
      <c r="F3211" t="s">
        <v>7909</v>
      </c>
      <c r="G3211" s="1" t="s">
        <v>11326</v>
      </c>
      <c r="H3211">
        <v>45794.637767986111</v>
      </c>
      <c r="I3211" t="s">
        <v>11327</v>
      </c>
      <c r="J3211">
        <v>70</v>
      </c>
      <c r="K3211" t="s">
        <v>17</v>
      </c>
      <c r="L3211" s="2" t="s">
        <v>18</v>
      </c>
      <c r="M3211" s="3">
        <v>43.1</v>
      </c>
      <c r="N3211">
        <v>1</v>
      </c>
      <c r="O3211">
        <v>4.3099999999999999E-2</v>
      </c>
      <c r="P3211" s="2" t="s">
        <v>1446</v>
      </c>
      <c r="Q3211" t="s">
        <v>8188</v>
      </c>
      <c r="R3211" t="s">
        <v>1044</v>
      </c>
      <c r="S3211" t="s">
        <v>1136</v>
      </c>
      <c r="T3211" t="s">
        <v>1355</v>
      </c>
      <c r="U3211">
        <v>23.846932141204888</v>
      </c>
      <c r="V3211" t="s">
        <v>1047</v>
      </c>
      <c r="W3211" t="s">
        <v>1047</v>
      </c>
    </row>
    <row r="3212" spans="1:23" x14ac:dyDescent="0.3">
      <c r="A3212" t="s">
        <v>1036</v>
      </c>
      <c r="B3212" t="s">
        <v>133</v>
      </c>
      <c r="C3212" t="s">
        <v>133</v>
      </c>
      <c r="D3212">
        <v>60503</v>
      </c>
      <c r="E3212" t="s">
        <v>11328</v>
      </c>
      <c r="F3212" t="s">
        <v>5787</v>
      </c>
      <c r="G3212" s="1" t="s">
        <v>11329</v>
      </c>
      <c r="H3212">
        <v>45794.634141898146</v>
      </c>
      <c r="I3212" t="s">
        <v>11330</v>
      </c>
      <c r="J3212">
        <v>80</v>
      </c>
      <c r="K3212" t="s">
        <v>17</v>
      </c>
      <c r="L3212" s="2" t="s">
        <v>18</v>
      </c>
      <c r="M3212" s="3">
        <v>49.66</v>
      </c>
      <c r="N3212">
        <v>1</v>
      </c>
      <c r="O3212">
        <v>4.9660000000000003E-2</v>
      </c>
      <c r="P3212" s="2" t="s">
        <v>1446</v>
      </c>
      <c r="Q3212" t="s">
        <v>8188</v>
      </c>
      <c r="R3212" t="s">
        <v>1044</v>
      </c>
      <c r="S3212" t="s">
        <v>1136</v>
      </c>
      <c r="T3212" t="s">
        <v>1355</v>
      </c>
      <c r="U3212">
        <v>23.422797488427019</v>
      </c>
      <c r="V3212" t="s">
        <v>1047</v>
      </c>
      <c r="W3212" t="s">
        <v>1047</v>
      </c>
    </row>
    <row r="3213" spans="1:23" x14ac:dyDescent="0.3">
      <c r="A3213" t="s">
        <v>1036</v>
      </c>
      <c r="B3213" t="s">
        <v>133</v>
      </c>
      <c r="C3213" t="s">
        <v>133</v>
      </c>
      <c r="D3213">
        <v>60503</v>
      </c>
      <c r="E3213" t="s">
        <v>11331</v>
      </c>
      <c r="F3213" t="s">
        <v>4398</v>
      </c>
      <c r="G3213" s="1" t="s">
        <v>11332</v>
      </c>
      <c r="H3213">
        <v>45794.631474502312</v>
      </c>
      <c r="I3213" t="s">
        <v>11333</v>
      </c>
      <c r="J3213">
        <v>80</v>
      </c>
      <c r="K3213" t="s">
        <v>17</v>
      </c>
      <c r="L3213" s="2" t="s">
        <v>18</v>
      </c>
      <c r="M3213" s="3">
        <v>49.66</v>
      </c>
      <c r="N3213">
        <v>1</v>
      </c>
      <c r="O3213">
        <v>4.9660000000000003E-2</v>
      </c>
      <c r="P3213" s="2" t="s">
        <v>1446</v>
      </c>
      <c r="Q3213" t="s">
        <v>8188</v>
      </c>
      <c r="R3213" t="s">
        <v>1044</v>
      </c>
      <c r="S3213" t="s">
        <v>1136</v>
      </c>
      <c r="T3213" t="s">
        <v>1355</v>
      </c>
      <c r="U3213">
        <v>23.192709942130019</v>
      </c>
      <c r="V3213" t="s">
        <v>1047</v>
      </c>
      <c r="W3213" t="s">
        <v>1047</v>
      </c>
    </row>
    <row r="3214" spans="1:23" x14ac:dyDescent="0.3">
      <c r="A3214" t="s">
        <v>1036</v>
      </c>
      <c r="B3214" t="s">
        <v>141</v>
      </c>
      <c r="C3214" t="s">
        <v>141</v>
      </c>
      <c r="D3214">
        <v>59324</v>
      </c>
      <c r="E3214" t="s">
        <v>11334</v>
      </c>
      <c r="F3214" t="s">
        <v>2234</v>
      </c>
      <c r="G3214" s="1" t="s">
        <v>11335</v>
      </c>
      <c r="H3214">
        <v>45794.613870520843</v>
      </c>
      <c r="I3214" t="s">
        <v>11336</v>
      </c>
      <c r="J3214">
        <v>80</v>
      </c>
      <c r="K3214" t="s">
        <v>17</v>
      </c>
      <c r="L3214" s="2" t="s">
        <v>18</v>
      </c>
      <c r="M3214" s="3">
        <v>83.1</v>
      </c>
      <c r="N3214">
        <v>1</v>
      </c>
      <c r="O3214">
        <v>8.3099999999999993E-2</v>
      </c>
      <c r="P3214" s="2" t="s">
        <v>2619</v>
      </c>
      <c r="Q3214" t="s">
        <v>8188</v>
      </c>
      <c r="R3214" t="s">
        <v>1044</v>
      </c>
      <c r="S3214" t="s">
        <v>1136</v>
      </c>
      <c r="T3214" t="s">
        <v>2228</v>
      </c>
      <c r="U3214">
        <v>25.37202427083685</v>
      </c>
      <c r="V3214" t="s">
        <v>1047</v>
      </c>
      <c r="W3214" t="s">
        <v>1047</v>
      </c>
    </row>
    <row r="3215" spans="1:23" x14ac:dyDescent="0.3">
      <c r="A3215" t="s">
        <v>1036</v>
      </c>
      <c r="B3215" t="s">
        <v>1010</v>
      </c>
      <c r="C3215" t="s">
        <v>1010</v>
      </c>
      <c r="D3215">
        <v>60351</v>
      </c>
      <c r="E3215" t="s">
        <v>11337</v>
      </c>
      <c r="F3215" t="s">
        <v>4398</v>
      </c>
      <c r="G3215" s="1" t="s">
        <v>4128</v>
      </c>
      <c r="H3215">
        <v>45794.601816666669</v>
      </c>
      <c r="I3215" t="s">
        <v>11338</v>
      </c>
      <c r="J3215">
        <v>80</v>
      </c>
      <c r="K3215" t="s">
        <v>17</v>
      </c>
      <c r="L3215" s="2" t="s">
        <v>18</v>
      </c>
      <c r="M3215" s="3">
        <v>58.13</v>
      </c>
      <c r="N3215">
        <v>1</v>
      </c>
      <c r="O3215">
        <v>5.8130000000000001E-2</v>
      </c>
      <c r="P3215" s="2" t="s">
        <v>1047</v>
      </c>
      <c r="Q3215" t="s">
        <v>8188</v>
      </c>
      <c r="R3215" t="s">
        <v>1044</v>
      </c>
      <c r="S3215" t="s">
        <v>1136</v>
      </c>
      <c r="T3215" t="s">
        <v>1355</v>
      </c>
      <c r="U3215">
        <v>23.033061157409971</v>
      </c>
      <c r="V3215" t="s">
        <v>1047</v>
      </c>
      <c r="W3215" t="s">
        <v>1047</v>
      </c>
    </row>
    <row r="3216" spans="1:23" x14ac:dyDescent="0.3">
      <c r="A3216" t="s">
        <v>1036</v>
      </c>
      <c r="B3216" t="s">
        <v>366</v>
      </c>
      <c r="C3216" t="s">
        <v>366</v>
      </c>
      <c r="D3216">
        <v>59879</v>
      </c>
      <c r="E3216" t="s">
        <v>11339</v>
      </c>
      <c r="F3216" t="s">
        <v>3033</v>
      </c>
      <c r="G3216" s="1" t="s">
        <v>11340</v>
      </c>
      <c r="H3216">
        <v>45794.596938020833</v>
      </c>
      <c r="I3216" t="s">
        <v>11341</v>
      </c>
      <c r="J3216">
        <v>80</v>
      </c>
      <c r="K3216" t="s">
        <v>17</v>
      </c>
      <c r="L3216" s="2" t="s">
        <v>18</v>
      </c>
      <c r="M3216" s="3">
        <v>43.1</v>
      </c>
      <c r="N3216">
        <v>1</v>
      </c>
      <c r="O3216">
        <v>4.3099999999999999E-2</v>
      </c>
      <c r="P3216" s="2" t="s">
        <v>1446</v>
      </c>
      <c r="Q3216" t="s">
        <v>8188</v>
      </c>
      <c r="R3216" t="s">
        <v>1044</v>
      </c>
      <c r="S3216" t="s">
        <v>1136</v>
      </c>
      <c r="T3216" t="s">
        <v>1355</v>
      </c>
      <c r="U3216">
        <v>23.398964652777071</v>
      </c>
      <c r="V3216" t="s">
        <v>1047</v>
      </c>
      <c r="W3216" t="s">
        <v>1047</v>
      </c>
    </row>
    <row r="3217" spans="1:23" x14ac:dyDescent="0.3">
      <c r="A3217" t="s">
        <v>1036</v>
      </c>
      <c r="B3217" t="s">
        <v>366</v>
      </c>
      <c r="C3217" t="s">
        <v>366</v>
      </c>
      <c r="D3217">
        <v>46166</v>
      </c>
      <c r="E3217" t="s">
        <v>11342</v>
      </c>
      <c r="F3217" t="s">
        <v>7909</v>
      </c>
      <c r="G3217" s="1" t="s">
        <v>11343</v>
      </c>
      <c r="H3217">
        <v>45794.594538703714</v>
      </c>
      <c r="I3217" t="s">
        <v>11344</v>
      </c>
      <c r="J3217">
        <v>70</v>
      </c>
      <c r="K3217" t="s">
        <v>17</v>
      </c>
      <c r="L3217" s="2" t="s">
        <v>18</v>
      </c>
      <c r="M3217" s="3">
        <v>43.1</v>
      </c>
      <c r="N3217">
        <v>1</v>
      </c>
      <c r="O3217">
        <v>4.3099999999999999E-2</v>
      </c>
      <c r="P3217" s="2" t="s">
        <v>1446</v>
      </c>
      <c r="Q3217" t="s">
        <v>8188</v>
      </c>
      <c r="R3217" t="s">
        <v>1044</v>
      </c>
      <c r="S3217" t="s">
        <v>1136</v>
      </c>
      <c r="T3217" t="s">
        <v>1355</v>
      </c>
      <c r="U3217">
        <v>23.844643182870641</v>
      </c>
      <c r="V3217" t="s">
        <v>1047</v>
      </c>
      <c r="W3217" t="s">
        <v>1047</v>
      </c>
    </row>
    <row r="3218" spans="1:23" x14ac:dyDescent="0.3">
      <c r="A3218" t="s">
        <v>1036</v>
      </c>
      <c r="B3218" t="s">
        <v>133</v>
      </c>
      <c r="C3218" t="s">
        <v>133</v>
      </c>
      <c r="D3218">
        <v>60503</v>
      </c>
      <c r="E3218" t="s">
        <v>11345</v>
      </c>
      <c r="F3218" t="s">
        <v>4251</v>
      </c>
      <c r="G3218" s="1" t="s">
        <v>11346</v>
      </c>
      <c r="H3218">
        <v>45794.564994988417</v>
      </c>
      <c r="I3218" t="s">
        <v>11347</v>
      </c>
      <c r="J3218">
        <v>80</v>
      </c>
      <c r="K3218" t="s">
        <v>17</v>
      </c>
      <c r="L3218" s="2" t="s">
        <v>18</v>
      </c>
      <c r="M3218" s="3">
        <v>49.66</v>
      </c>
      <c r="N3218">
        <v>1</v>
      </c>
      <c r="O3218">
        <v>4.9660000000000003E-2</v>
      </c>
      <c r="P3218" s="2" t="s">
        <v>1446</v>
      </c>
      <c r="Q3218" t="s">
        <v>8188</v>
      </c>
      <c r="R3218" t="s">
        <v>1044</v>
      </c>
      <c r="S3218" t="s">
        <v>1136</v>
      </c>
      <c r="T3218" t="s">
        <v>1355</v>
      </c>
      <c r="U3218">
        <v>23.30890393518348</v>
      </c>
      <c r="V3218" t="s">
        <v>1047</v>
      </c>
      <c r="W3218" t="s">
        <v>1047</v>
      </c>
    </row>
    <row r="3219" spans="1:23" x14ac:dyDescent="0.3">
      <c r="A3219" t="s">
        <v>1036</v>
      </c>
      <c r="B3219" t="s">
        <v>366</v>
      </c>
      <c r="C3219" t="s">
        <v>366</v>
      </c>
      <c r="D3219">
        <v>59879</v>
      </c>
      <c r="E3219" t="s">
        <v>11348</v>
      </c>
      <c r="F3219" t="s">
        <v>1352</v>
      </c>
      <c r="G3219" s="1" t="s">
        <v>11349</v>
      </c>
      <c r="H3219">
        <v>45794.562381111107</v>
      </c>
      <c r="I3219" t="s">
        <v>11350</v>
      </c>
      <c r="J3219">
        <v>80</v>
      </c>
      <c r="K3219" t="s">
        <v>17</v>
      </c>
      <c r="L3219" s="2" t="s">
        <v>18</v>
      </c>
      <c r="M3219" s="3">
        <v>43.1</v>
      </c>
      <c r="N3219">
        <v>1</v>
      </c>
      <c r="O3219">
        <v>4.3099999999999999E-2</v>
      </c>
      <c r="P3219" s="2" t="s">
        <v>1446</v>
      </c>
      <c r="Q3219" t="s">
        <v>8188</v>
      </c>
      <c r="R3219" t="s">
        <v>1044</v>
      </c>
      <c r="S3219" t="s">
        <v>1136</v>
      </c>
      <c r="T3219" t="s">
        <v>1355</v>
      </c>
      <c r="U3219">
        <v>23.61770218749734</v>
      </c>
      <c r="V3219" t="s">
        <v>1047</v>
      </c>
      <c r="W3219" t="s">
        <v>1047</v>
      </c>
    </row>
    <row r="3220" spans="1:23" x14ac:dyDescent="0.3">
      <c r="A3220" t="s">
        <v>1036</v>
      </c>
      <c r="B3220" t="s">
        <v>366</v>
      </c>
      <c r="C3220" t="s">
        <v>366</v>
      </c>
      <c r="D3220">
        <v>46166</v>
      </c>
      <c r="E3220" t="s">
        <v>11351</v>
      </c>
      <c r="F3220" t="s">
        <v>4940</v>
      </c>
      <c r="G3220" s="1" t="s">
        <v>11352</v>
      </c>
      <c r="H3220">
        <v>45794.560513784723</v>
      </c>
      <c r="I3220" t="s">
        <v>11353</v>
      </c>
      <c r="J3220">
        <v>70</v>
      </c>
      <c r="K3220" t="s">
        <v>17</v>
      </c>
      <c r="L3220" s="2" t="s">
        <v>18</v>
      </c>
      <c r="M3220" s="3">
        <v>43.1</v>
      </c>
      <c r="N3220">
        <v>1</v>
      </c>
      <c r="O3220">
        <v>4.3099999999999999E-2</v>
      </c>
      <c r="P3220" s="2" t="s">
        <v>1446</v>
      </c>
      <c r="Q3220" t="s">
        <v>8188</v>
      </c>
      <c r="R3220" t="s">
        <v>1044</v>
      </c>
      <c r="S3220" t="s">
        <v>1136</v>
      </c>
      <c r="T3220" t="s">
        <v>1355</v>
      </c>
      <c r="U3220">
        <v>23.850978009257229</v>
      </c>
      <c r="V3220" t="s">
        <v>1047</v>
      </c>
      <c r="W3220" t="s">
        <v>1047</v>
      </c>
    </row>
    <row r="3221" spans="1:23" x14ac:dyDescent="0.3">
      <c r="A3221" t="s">
        <v>1036</v>
      </c>
      <c r="B3221" t="s">
        <v>253</v>
      </c>
      <c r="C3221" t="s">
        <v>253</v>
      </c>
      <c r="D3221">
        <v>50699</v>
      </c>
      <c r="E3221" t="s">
        <v>11354</v>
      </c>
      <c r="F3221" t="s">
        <v>7567</v>
      </c>
      <c r="G3221" s="1" t="s">
        <v>8555</v>
      </c>
      <c r="H3221">
        <v>45794.558884398153</v>
      </c>
      <c r="I3221" t="s">
        <v>11355</v>
      </c>
      <c r="J3221">
        <v>70</v>
      </c>
      <c r="K3221" t="s">
        <v>17</v>
      </c>
      <c r="L3221" s="2" t="s">
        <v>18</v>
      </c>
      <c r="M3221" s="3">
        <v>211</v>
      </c>
      <c r="N3221">
        <v>1</v>
      </c>
      <c r="O3221">
        <v>0.21099999999999999</v>
      </c>
      <c r="P3221" s="2" t="s">
        <v>1647</v>
      </c>
      <c r="Q3221" t="s">
        <v>8591</v>
      </c>
      <c r="R3221" t="s">
        <v>1044</v>
      </c>
      <c r="S3221" t="s">
        <v>1136</v>
      </c>
      <c r="T3221" t="s">
        <v>1355</v>
      </c>
      <c r="U3221">
        <v>23.750823738424511</v>
      </c>
      <c r="V3221" t="s">
        <v>1047</v>
      </c>
      <c r="W3221" t="s">
        <v>1047</v>
      </c>
    </row>
    <row r="3222" spans="1:23" x14ac:dyDescent="0.3">
      <c r="A3222" t="s">
        <v>1036</v>
      </c>
      <c r="B3222" t="s">
        <v>366</v>
      </c>
      <c r="C3222" t="s">
        <v>366</v>
      </c>
      <c r="D3222">
        <v>59879</v>
      </c>
      <c r="E3222" t="s">
        <v>11356</v>
      </c>
      <c r="F3222" t="s">
        <v>1352</v>
      </c>
      <c r="G3222" s="1" t="s">
        <v>11357</v>
      </c>
      <c r="H3222">
        <v>45794.55635702546</v>
      </c>
      <c r="I3222" t="s">
        <v>11358</v>
      </c>
      <c r="J3222">
        <v>80</v>
      </c>
      <c r="K3222" t="s">
        <v>17</v>
      </c>
      <c r="L3222" s="2" t="s">
        <v>18</v>
      </c>
      <c r="M3222" s="3">
        <v>43.1</v>
      </c>
      <c r="N3222">
        <v>1</v>
      </c>
      <c r="O3222">
        <v>4.3099999999999999E-2</v>
      </c>
      <c r="P3222" s="2" t="s">
        <v>1446</v>
      </c>
      <c r="Q3222" t="s">
        <v>8188</v>
      </c>
      <c r="R3222" t="s">
        <v>1044</v>
      </c>
      <c r="S3222" t="s">
        <v>1136</v>
      </c>
      <c r="T3222" t="s">
        <v>1355</v>
      </c>
      <c r="U3222">
        <v>23.61683858796459</v>
      </c>
      <c r="V3222" t="s">
        <v>1047</v>
      </c>
      <c r="W3222" t="s">
        <v>1047</v>
      </c>
    </row>
    <row r="3223" spans="1:23" x14ac:dyDescent="0.3">
      <c r="A3223" t="s">
        <v>1036</v>
      </c>
      <c r="B3223" t="s">
        <v>1010</v>
      </c>
      <c r="C3223" t="s">
        <v>1010</v>
      </c>
      <c r="D3223">
        <v>60351</v>
      </c>
      <c r="E3223" t="s">
        <v>11359</v>
      </c>
      <c r="F3223" t="s">
        <v>5787</v>
      </c>
      <c r="G3223" s="1" t="s">
        <v>4133</v>
      </c>
      <c r="H3223">
        <v>45794.553774918983</v>
      </c>
      <c r="I3223" t="s">
        <v>11360</v>
      </c>
      <c r="J3223">
        <v>80</v>
      </c>
      <c r="K3223" t="s">
        <v>17</v>
      </c>
      <c r="L3223" s="2" t="s">
        <v>18</v>
      </c>
      <c r="M3223" s="3">
        <v>58.13</v>
      </c>
      <c r="N3223">
        <v>1</v>
      </c>
      <c r="O3223">
        <v>5.8130000000000001E-2</v>
      </c>
      <c r="P3223" s="2" t="s">
        <v>1047</v>
      </c>
      <c r="Q3223" t="s">
        <v>8188</v>
      </c>
      <c r="R3223" t="s">
        <v>1044</v>
      </c>
      <c r="S3223" t="s">
        <v>1136</v>
      </c>
      <c r="T3223" t="s">
        <v>1355</v>
      </c>
      <c r="U3223">
        <v>23.37118270833162</v>
      </c>
      <c r="V3223" t="s">
        <v>1047</v>
      </c>
      <c r="W3223" t="s">
        <v>1047</v>
      </c>
    </row>
    <row r="3224" spans="1:23" x14ac:dyDescent="0.3">
      <c r="A3224" t="s">
        <v>1036</v>
      </c>
      <c r="B3224" t="s">
        <v>1010</v>
      </c>
      <c r="C3224" t="s">
        <v>1010</v>
      </c>
      <c r="D3224">
        <v>60351</v>
      </c>
      <c r="E3224" t="s">
        <v>11361</v>
      </c>
      <c r="F3224" t="s">
        <v>4251</v>
      </c>
      <c r="G3224" s="1" t="s">
        <v>4144</v>
      </c>
      <c r="H3224">
        <v>45794.55229467593</v>
      </c>
      <c r="I3224" t="s">
        <v>11362</v>
      </c>
      <c r="J3224">
        <v>80</v>
      </c>
      <c r="K3224" t="s">
        <v>17</v>
      </c>
      <c r="L3224" s="2" t="s">
        <v>18</v>
      </c>
      <c r="M3224" s="3">
        <v>58.13</v>
      </c>
      <c r="N3224">
        <v>1</v>
      </c>
      <c r="O3224">
        <v>5.8130000000000001E-2</v>
      </c>
      <c r="P3224" s="2" t="s">
        <v>1047</v>
      </c>
      <c r="Q3224" t="s">
        <v>8188</v>
      </c>
      <c r="R3224" t="s">
        <v>1044</v>
      </c>
      <c r="S3224" t="s">
        <v>1136</v>
      </c>
      <c r="T3224" t="s">
        <v>1355</v>
      </c>
      <c r="U3224">
        <v>23.273314305552049</v>
      </c>
      <c r="V3224" t="s">
        <v>1047</v>
      </c>
      <c r="W3224" t="s">
        <v>1047</v>
      </c>
    </row>
    <row r="3225" spans="1:23" x14ac:dyDescent="0.3">
      <c r="A3225" t="s">
        <v>1036</v>
      </c>
      <c r="B3225" t="s">
        <v>880</v>
      </c>
      <c r="C3225" t="s">
        <v>880</v>
      </c>
      <c r="D3225">
        <v>59894</v>
      </c>
      <c r="E3225" t="s">
        <v>11363</v>
      </c>
      <c r="F3225" t="s">
        <v>2796</v>
      </c>
      <c r="G3225" s="1" t="s">
        <v>11364</v>
      </c>
      <c r="H3225">
        <v>45794.522708310193</v>
      </c>
      <c r="I3225" t="s">
        <v>11365</v>
      </c>
      <c r="J3225">
        <v>80</v>
      </c>
      <c r="K3225" t="s">
        <v>17</v>
      </c>
      <c r="L3225" s="2" t="s">
        <v>18</v>
      </c>
      <c r="M3225" s="3">
        <v>56.5</v>
      </c>
      <c r="N3225">
        <v>1</v>
      </c>
      <c r="O3225">
        <v>5.6500000000000002E-2</v>
      </c>
      <c r="P3225" s="2" t="s">
        <v>1047</v>
      </c>
      <c r="Q3225" t="s">
        <v>8496</v>
      </c>
      <c r="R3225" t="s">
        <v>1044</v>
      </c>
      <c r="S3225" t="s">
        <v>1136</v>
      </c>
      <c r="T3225" t="s">
        <v>1523</v>
      </c>
      <c r="U3225">
        <v>31.060626111109741</v>
      </c>
      <c r="V3225" t="s">
        <v>1047</v>
      </c>
      <c r="W3225" t="s">
        <v>1047</v>
      </c>
    </row>
    <row r="3226" spans="1:23" x14ac:dyDescent="0.3">
      <c r="A3226" t="s">
        <v>1036</v>
      </c>
      <c r="B3226" t="s">
        <v>442</v>
      </c>
      <c r="C3226" t="s">
        <v>442</v>
      </c>
      <c r="D3226">
        <v>57528</v>
      </c>
      <c r="E3226" t="s">
        <v>11366</v>
      </c>
      <c r="F3226" t="s">
        <v>2666</v>
      </c>
      <c r="G3226" s="1" t="s">
        <v>3342</v>
      </c>
      <c r="H3226">
        <v>45794.497500868063</v>
      </c>
      <c r="I3226" t="s">
        <v>11367</v>
      </c>
      <c r="J3226">
        <v>80</v>
      </c>
      <c r="K3226" t="s">
        <v>17</v>
      </c>
      <c r="L3226" s="2" t="s">
        <v>18</v>
      </c>
      <c r="M3226" s="3">
        <v>50.8</v>
      </c>
      <c r="N3226">
        <v>1</v>
      </c>
      <c r="O3226">
        <v>5.0799999999999998E-2</v>
      </c>
      <c r="P3226" s="2" t="s">
        <v>1047</v>
      </c>
      <c r="Q3226" t="s">
        <v>8188</v>
      </c>
      <c r="R3226" t="s">
        <v>1044</v>
      </c>
      <c r="S3226" t="s">
        <v>1136</v>
      </c>
      <c r="T3226" t="s">
        <v>1322</v>
      </c>
      <c r="U3226">
        <v>30.83410848379572</v>
      </c>
      <c r="V3226" t="s">
        <v>1047</v>
      </c>
      <c r="W3226" t="s">
        <v>1047</v>
      </c>
    </row>
    <row r="3227" spans="1:23" x14ac:dyDescent="0.3">
      <c r="A3227" t="s">
        <v>1036</v>
      </c>
      <c r="B3227" t="s">
        <v>133</v>
      </c>
      <c r="C3227" t="s">
        <v>133</v>
      </c>
      <c r="D3227">
        <v>60503</v>
      </c>
      <c r="E3227" t="s">
        <v>11368</v>
      </c>
      <c r="F3227" t="s">
        <v>7909</v>
      </c>
      <c r="G3227" s="1" t="s">
        <v>11369</v>
      </c>
      <c r="H3227">
        <v>45794.432219189817</v>
      </c>
      <c r="I3227" t="s">
        <v>11370</v>
      </c>
      <c r="J3227">
        <v>80</v>
      </c>
      <c r="K3227" t="s">
        <v>17</v>
      </c>
      <c r="L3227" s="2" t="s">
        <v>18</v>
      </c>
      <c r="M3227" s="3">
        <v>49.66</v>
      </c>
      <c r="N3227">
        <v>1</v>
      </c>
      <c r="O3227">
        <v>4.9660000000000003E-2</v>
      </c>
      <c r="P3227" s="2" t="s">
        <v>1446</v>
      </c>
      <c r="Q3227" t="s">
        <v>8188</v>
      </c>
      <c r="R3227" t="s">
        <v>1044</v>
      </c>
      <c r="S3227" t="s">
        <v>1136</v>
      </c>
      <c r="T3227" t="s">
        <v>1355</v>
      </c>
      <c r="U3227">
        <v>23.903125960649049</v>
      </c>
      <c r="V3227" t="s">
        <v>1047</v>
      </c>
      <c r="W3227" t="s">
        <v>1047</v>
      </c>
    </row>
    <row r="3228" spans="1:23" x14ac:dyDescent="0.3">
      <c r="A3228" t="s">
        <v>1036</v>
      </c>
      <c r="B3228" t="s">
        <v>366</v>
      </c>
      <c r="C3228" t="s">
        <v>366</v>
      </c>
      <c r="D3228">
        <v>59879</v>
      </c>
      <c r="E3228" t="s">
        <v>11371</v>
      </c>
      <c r="F3228" t="s">
        <v>6173</v>
      </c>
      <c r="G3228" s="1" t="s">
        <v>11372</v>
      </c>
      <c r="H3228">
        <v>45794.412435706021</v>
      </c>
      <c r="I3228" t="s">
        <v>11373</v>
      </c>
      <c r="J3228">
        <v>80</v>
      </c>
      <c r="K3228" t="s">
        <v>17</v>
      </c>
      <c r="L3228" s="2" t="s">
        <v>18</v>
      </c>
      <c r="M3228" s="3">
        <v>43.1</v>
      </c>
      <c r="N3228">
        <v>1</v>
      </c>
      <c r="O3228">
        <v>4.3099999999999999E-2</v>
      </c>
      <c r="P3228" s="2" t="s">
        <v>1446</v>
      </c>
      <c r="Q3228" t="s">
        <v>8188</v>
      </c>
      <c r="R3228" t="s">
        <v>1044</v>
      </c>
      <c r="S3228" t="s">
        <v>1136</v>
      </c>
      <c r="T3228" t="s">
        <v>1355</v>
      </c>
      <c r="U3228">
        <v>23.44976188657165</v>
      </c>
      <c r="V3228" t="s">
        <v>1047</v>
      </c>
      <c r="W3228" t="s">
        <v>1047</v>
      </c>
    </row>
    <row r="3229" spans="1:23" x14ac:dyDescent="0.3">
      <c r="A3229" t="s">
        <v>1036</v>
      </c>
      <c r="B3229" t="s">
        <v>636</v>
      </c>
      <c r="C3229" t="s">
        <v>636</v>
      </c>
      <c r="D3229">
        <v>58617</v>
      </c>
      <c r="E3229" t="s">
        <v>11374</v>
      </c>
      <c r="F3229" t="s">
        <v>6995</v>
      </c>
      <c r="G3229" s="1" t="s">
        <v>11375</v>
      </c>
      <c r="H3229">
        <v>45794.385356377323</v>
      </c>
      <c r="I3229" t="s">
        <v>11376</v>
      </c>
      <c r="J3229">
        <v>80</v>
      </c>
      <c r="K3229" t="s">
        <v>17</v>
      </c>
      <c r="L3229" s="2" t="s">
        <v>18</v>
      </c>
      <c r="M3229" s="3">
        <v>63.3</v>
      </c>
      <c r="N3229">
        <v>1</v>
      </c>
      <c r="O3229">
        <v>6.3299999999999995E-2</v>
      </c>
      <c r="P3229" s="2" t="s">
        <v>1047</v>
      </c>
      <c r="Q3229" t="s">
        <v>8188</v>
      </c>
      <c r="R3229" t="s">
        <v>1044</v>
      </c>
      <c r="S3229" t="s">
        <v>1136</v>
      </c>
      <c r="T3229" t="s">
        <v>1344</v>
      </c>
      <c r="U3229">
        <v>24.836396701386551</v>
      </c>
      <c r="V3229" t="s">
        <v>1047</v>
      </c>
      <c r="W3229" t="s">
        <v>1047</v>
      </c>
    </row>
    <row r="3230" spans="1:23" x14ac:dyDescent="0.3">
      <c r="A3230" t="s">
        <v>1036</v>
      </c>
      <c r="B3230" t="s">
        <v>636</v>
      </c>
      <c r="C3230" t="s">
        <v>636</v>
      </c>
      <c r="D3230">
        <v>58617</v>
      </c>
      <c r="E3230" t="s">
        <v>11377</v>
      </c>
      <c r="F3230" t="s">
        <v>2230</v>
      </c>
      <c r="G3230" s="1" t="s">
        <v>11378</v>
      </c>
      <c r="H3230">
        <v>45794.383279305563</v>
      </c>
      <c r="I3230" t="s">
        <v>11379</v>
      </c>
      <c r="J3230">
        <v>80</v>
      </c>
      <c r="K3230" t="s">
        <v>17</v>
      </c>
      <c r="L3230" s="2" t="s">
        <v>18</v>
      </c>
      <c r="M3230" s="3">
        <v>63.3</v>
      </c>
      <c r="N3230">
        <v>1</v>
      </c>
      <c r="O3230">
        <v>6.3299999999999995E-2</v>
      </c>
      <c r="P3230" s="2" t="s">
        <v>1047</v>
      </c>
      <c r="Q3230" t="s">
        <v>8188</v>
      </c>
      <c r="R3230" t="s">
        <v>1044</v>
      </c>
      <c r="S3230" t="s">
        <v>1136</v>
      </c>
      <c r="T3230" t="s">
        <v>2228</v>
      </c>
      <c r="U3230">
        <v>25.321718993058312</v>
      </c>
      <c r="V3230" t="s">
        <v>1047</v>
      </c>
      <c r="W3230" t="s">
        <v>1047</v>
      </c>
    </row>
    <row r="3231" spans="1:23" x14ac:dyDescent="0.3">
      <c r="A3231" t="s">
        <v>1036</v>
      </c>
      <c r="B3231" t="s">
        <v>636</v>
      </c>
      <c r="C3231" t="s">
        <v>636</v>
      </c>
      <c r="D3231">
        <v>58617</v>
      </c>
      <c r="E3231" t="s">
        <v>11380</v>
      </c>
      <c r="F3231" t="s">
        <v>6995</v>
      </c>
      <c r="G3231" s="1" t="s">
        <v>11381</v>
      </c>
      <c r="H3231">
        <v>45794.37828704861</v>
      </c>
      <c r="I3231" t="s">
        <v>11382</v>
      </c>
      <c r="J3231">
        <v>80</v>
      </c>
      <c r="K3231" t="s">
        <v>17</v>
      </c>
      <c r="L3231" s="2" t="s">
        <v>18</v>
      </c>
      <c r="M3231" s="3">
        <v>63.3</v>
      </c>
      <c r="N3231">
        <v>1</v>
      </c>
      <c r="O3231">
        <v>6.3299999999999995E-2</v>
      </c>
      <c r="P3231" s="2" t="s">
        <v>1047</v>
      </c>
      <c r="Q3231" t="s">
        <v>8188</v>
      </c>
      <c r="R3231" t="s">
        <v>1044</v>
      </c>
      <c r="S3231" t="s">
        <v>1136</v>
      </c>
      <c r="T3231" t="s">
        <v>1344</v>
      </c>
      <c r="U3231">
        <v>24.835226921291909</v>
      </c>
      <c r="V3231" t="s">
        <v>1047</v>
      </c>
      <c r="W3231" t="s">
        <v>1047</v>
      </c>
    </row>
    <row r="3232" spans="1:23" x14ac:dyDescent="0.3">
      <c r="A3232" t="s">
        <v>1036</v>
      </c>
      <c r="B3232" t="s">
        <v>133</v>
      </c>
      <c r="C3232" t="s">
        <v>133</v>
      </c>
      <c r="D3232">
        <v>60500</v>
      </c>
      <c r="E3232" t="s">
        <v>11383</v>
      </c>
      <c r="F3232" t="s">
        <v>2636</v>
      </c>
      <c r="G3232" s="1" t="s">
        <v>11384</v>
      </c>
      <c r="H3232">
        <v>45794.237080914347</v>
      </c>
      <c r="I3232" t="s">
        <v>11385</v>
      </c>
      <c r="J3232">
        <v>80</v>
      </c>
      <c r="K3232" t="s">
        <v>17</v>
      </c>
      <c r="L3232" s="2" t="s">
        <v>18</v>
      </c>
      <c r="M3232" s="3">
        <v>49.66</v>
      </c>
      <c r="N3232">
        <v>1</v>
      </c>
      <c r="O3232">
        <v>4.9660000000000003E-2</v>
      </c>
      <c r="P3232" s="2" t="s">
        <v>1446</v>
      </c>
      <c r="Q3232" t="s">
        <v>8023</v>
      </c>
      <c r="R3232" t="s">
        <v>1044</v>
      </c>
      <c r="S3232" t="s">
        <v>1136</v>
      </c>
      <c r="T3232" t="s">
        <v>1344</v>
      </c>
      <c r="U3232">
        <v>24.818473078703391</v>
      </c>
      <c r="V3232" t="s">
        <v>1047</v>
      </c>
      <c r="W3232" t="s">
        <v>1047</v>
      </c>
    </row>
    <row r="3233" spans="1:23" x14ac:dyDescent="0.3">
      <c r="A3233" t="s">
        <v>1036</v>
      </c>
      <c r="B3233" t="s">
        <v>133</v>
      </c>
      <c r="C3233" t="s">
        <v>133</v>
      </c>
      <c r="D3233">
        <v>60503</v>
      </c>
      <c r="E3233" t="s">
        <v>11386</v>
      </c>
      <c r="F3233" t="s">
        <v>4262</v>
      </c>
      <c r="G3233" s="1" t="s">
        <v>11387</v>
      </c>
      <c r="H3233">
        <v>45794.236849155102</v>
      </c>
      <c r="I3233" t="s">
        <v>11388</v>
      </c>
      <c r="J3233">
        <v>80</v>
      </c>
      <c r="K3233" t="s">
        <v>17</v>
      </c>
      <c r="L3233" s="2" t="s">
        <v>18</v>
      </c>
      <c r="M3233" s="3">
        <v>49.66</v>
      </c>
      <c r="N3233">
        <v>1</v>
      </c>
      <c r="O3233">
        <v>4.9660000000000003E-2</v>
      </c>
      <c r="P3233" s="2" t="s">
        <v>1446</v>
      </c>
      <c r="Q3233" t="s">
        <v>8023</v>
      </c>
      <c r="R3233" t="s">
        <v>1044</v>
      </c>
      <c r="S3233" t="s">
        <v>1136</v>
      </c>
      <c r="T3233" t="s">
        <v>1355</v>
      </c>
      <c r="U3233">
        <v>23.637243773147929</v>
      </c>
      <c r="V3233" t="s">
        <v>1047</v>
      </c>
      <c r="W3233" t="s">
        <v>1047</v>
      </c>
    </row>
    <row r="3234" spans="1:23" x14ac:dyDescent="0.3">
      <c r="A3234" t="s">
        <v>1036</v>
      </c>
      <c r="B3234" t="s">
        <v>133</v>
      </c>
      <c r="C3234" t="s">
        <v>133</v>
      </c>
      <c r="D3234">
        <v>60503</v>
      </c>
      <c r="E3234" t="s">
        <v>11389</v>
      </c>
      <c r="F3234" t="s">
        <v>7909</v>
      </c>
      <c r="G3234" s="1" t="s">
        <v>11390</v>
      </c>
      <c r="H3234">
        <v>45794.236568252323</v>
      </c>
      <c r="I3234" t="s">
        <v>11391</v>
      </c>
      <c r="J3234">
        <v>80</v>
      </c>
      <c r="K3234" t="s">
        <v>17</v>
      </c>
      <c r="L3234" s="2" t="s">
        <v>18</v>
      </c>
      <c r="M3234" s="3">
        <v>49.66</v>
      </c>
      <c r="N3234">
        <v>1</v>
      </c>
      <c r="O3234">
        <v>4.9660000000000003E-2</v>
      </c>
      <c r="P3234" s="2" t="s">
        <v>1446</v>
      </c>
      <c r="Q3234" t="s">
        <v>8023</v>
      </c>
      <c r="R3234" t="s">
        <v>1044</v>
      </c>
      <c r="S3234" t="s">
        <v>1136</v>
      </c>
      <c r="T3234" t="s">
        <v>1355</v>
      </c>
      <c r="U3234">
        <v>23.985382951388601</v>
      </c>
      <c r="V3234" t="s">
        <v>1047</v>
      </c>
      <c r="W3234" t="s">
        <v>1047</v>
      </c>
    </row>
    <row r="3235" spans="1:23" x14ac:dyDescent="0.3">
      <c r="A3235" t="s">
        <v>1036</v>
      </c>
      <c r="B3235" t="s">
        <v>366</v>
      </c>
      <c r="C3235" t="s">
        <v>366</v>
      </c>
      <c r="D3235">
        <v>59879</v>
      </c>
      <c r="E3235" t="s">
        <v>11392</v>
      </c>
      <c r="F3235" t="s">
        <v>4262</v>
      </c>
      <c r="G3235" s="1" t="s">
        <v>11393</v>
      </c>
      <c r="H3235">
        <v>45794.226616284723</v>
      </c>
      <c r="I3235" t="s">
        <v>11394</v>
      </c>
      <c r="J3235">
        <v>80</v>
      </c>
      <c r="K3235" t="s">
        <v>17</v>
      </c>
      <c r="L3235" s="2" t="s">
        <v>18</v>
      </c>
      <c r="M3235" s="3">
        <v>43.1</v>
      </c>
      <c r="N3235">
        <v>1</v>
      </c>
      <c r="O3235">
        <v>4.3099999999999999E-2</v>
      </c>
      <c r="P3235" s="2" t="s">
        <v>1446</v>
      </c>
      <c r="Q3235" t="s">
        <v>8023</v>
      </c>
      <c r="R3235" t="s">
        <v>1044</v>
      </c>
      <c r="S3235" t="s">
        <v>1136</v>
      </c>
      <c r="T3235" t="s">
        <v>1355</v>
      </c>
      <c r="U3235">
        <v>23.64602805555478</v>
      </c>
      <c r="V3235" t="s">
        <v>1047</v>
      </c>
      <c r="W3235" t="s">
        <v>1047</v>
      </c>
    </row>
    <row r="3236" spans="1:23" x14ac:dyDescent="0.3">
      <c r="A3236" t="s">
        <v>1036</v>
      </c>
      <c r="B3236" t="s">
        <v>366</v>
      </c>
      <c r="C3236" t="s">
        <v>366</v>
      </c>
      <c r="D3236">
        <v>46166</v>
      </c>
      <c r="E3236" t="s">
        <v>11395</v>
      </c>
      <c r="F3236" t="s">
        <v>7909</v>
      </c>
      <c r="G3236" s="1" t="s">
        <v>11396</v>
      </c>
      <c r="H3236">
        <v>45794.225998553236</v>
      </c>
      <c r="I3236" t="s">
        <v>11397</v>
      </c>
      <c r="J3236">
        <v>70</v>
      </c>
      <c r="K3236" t="s">
        <v>17</v>
      </c>
      <c r="L3236" s="2" t="s">
        <v>18</v>
      </c>
      <c r="M3236" s="3">
        <v>43.1</v>
      </c>
      <c r="N3236">
        <v>1</v>
      </c>
      <c r="O3236">
        <v>4.3099999999999999E-2</v>
      </c>
      <c r="P3236" s="2" t="s">
        <v>1446</v>
      </c>
      <c r="Q3236" t="s">
        <v>8023</v>
      </c>
      <c r="R3236" t="s">
        <v>1044</v>
      </c>
      <c r="S3236" t="s">
        <v>1136</v>
      </c>
      <c r="T3236" t="s">
        <v>1355</v>
      </c>
      <c r="U3236">
        <v>23.849574421299621</v>
      </c>
      <c r="V3236" t="s">
        <v>1047</v>
      </c>
      <c r="W3236" t="s">
        <v>1047</v>
      </c>
    </row>
    <row r="3237" spans="1:23" x14ac:dyDescent="0.3">
      <c r="A3237" t="s">
        <v>1036</v>
      </c>
      <c r="B3237" t="s">
        <v>141</v>
      </c>
      <c r="C3237" t="s">
        <v>141</v>
      </c>
      <c r="D3237">
        <v>59324</v>
      </c>
      <c r="E3237" t="s">
        <v>11398</v>
      </c>
      <c r="F3237" t="s">
        <v>4503</v>
      </c>
      <c r="G3237" s="1" t="s">
        <v>11399</v>
      </c>
      <c r="H3237">
        <v>45794.15202814815</v>
      </c>
      <c r="I3237" t="s">
        <v>11400</v>
      </c>
      <c r="J3237">
        <v>80</v>
      </c>
      <c r="K3237" t="s">
        <v>17</v>
      </c>
      <c r="L3237" s="2" t="s">
        <v>18</v>
      </c>
      <c r="M3237" s="3">
        <v>83.1</v>
      </c>
      <c r="N3237">
        <v>1</v>
      </c>
      <c r="O3237">
        <v>8.3099999999999993E-2</v>
      </c>
      <c r="P3237" s="2" t="s">
        <v>2619</v>
      </c>
      <c r="Q3237" t="s">
        <v>8023</v>
      </c>
      <c r="R3237" t="s">
        <v>1044</v>
      </c>
      <c r="S3237" t="s">
        <v>1136</v>
      </c>
      <c r="T3237" t="s">
        <v>1344</v>
      </c>
      <c r="U3237">
        <v>24.297801898152098</v>
      </c>
      <c r="V3237" t="s">
        <v>1047</v>
      </c>
      <c r="W3237" t="s">
        <v>1047</v>
      </c>
    </row>
    <row r="3238" spans="1:23" x14ac:dyDescent="0.3">
      <c r="A3238" t="s">
        <v>1036</v>
      </c>
      <c r="B3238" t="s">
        <v>141</v>
      </c>
      <c r="C3238" t="s">
        <v>141</v>
      </c>
      <c r="D3238">
        <v>59324</v>
      </c>
      <c r="E3238" t="s">
        <v>11401</v>
      </c>
      <c r="F3238" t="s">
        <v>1341</v>
      </c>
      <c r="G3238" s="1" t="s">
        <v>11402</v>
      </c>
      <c r="H3238">
        <v>45793.990512812503</v>
      </c>
      <c r="I3238" t="s">
        <v>11403</v>
      </c>
      <c r="J3238">
        <v>80</v>
      </c>
      <c r="K3238" t="s">
        <v>17</v>
      </c>
      <c r="L3238" s="2" t="s">
        <v>18</v>
      </c>
      <c r="M3238" s="3">
        <v>83.1</v>
      </c>
      <c r="N3238">
        <v>1</v>
      </c>
      <c r="O3238">
        <v>8.3099999999999993E-2</v>
      </c>
      <c r="P3238" s="2" t="s">
        <v>2619</v>
      </c>
      <c r="Q3238" t="s">
        <v>8023</v>
      </c>
      <c r="R3238" t="s">
        <v>1044</v>
      </c>
      <c r="S3238" t="s">
        <v>1141</v>
      </c>
      <c r="T3238" t="s">
        <v>1344</v>
      </c>
      <c r="U3238">
        <v>24.19543999999587</v>
      </c>
      <c r="V3238" t="s">
        <v>1047</v>
      </c>
      <c r="W3238" t="s">
        <v>1047</v>
      </c>
    </row>
    <row r="3239" spans="1:23" x14ac:dyDescent="0.3">
      <c r="A3239" t="s">
        <v>1036</v>
      </c>
      <c r="B3239" t="s">
        <v>141</v>
      </c>
      <c r="C3239" t="s">
        <v>141</v>
      </c>
      <c r="D3239">
        <v>59324</v>
      </c>
      <c r="E3239" t="s">
        <v>11404</v>
      </c>
      <c r="F3239" t="s">
        <v>1341</v>
      </c>
      <c r="G3239" s="1" t="s">
        <v>11405</v>
      </c>
      <c r="H3239">
        <v>45793.99029858796</v>
      </c>
      <c r="I3239" t="s">
        <v>11406</v>
      </c>
      <c r="J3239">
        <v>80</v>
      </c>
      <c r="K3239" t="s">
        <v>17</v>
      </c>
      <c r="L3239" s="2" t="s">
        <v>18</v>
      </c>
      <c r="M3239" s="3">
        <v>83.1</v>
      </c>
      <c r="N3239">
        <v>1</v>
      </c>
      <c r="O3239">
        <v>8.3099999999999993E-2</v>
      </c>
      <c r="P3239" s="2" t="s">
        <v>2619</v>
      </c>
      <c r="Q3239" t="s">
        <v>8023</v>
      </c>
      <c r="R3239" t="s">
        <v>1044</v>
      </c>
      <c r="S3239" t="s">
        <v>1141</v>
      </c>
      <c r="T3239" t="s">
        <v>1344</v>
      </c>
      <c r="U3239">
        <v>24.114802800926551</v>
      </c>
      <c r="V3239" t="s">
        <v>1047</v>
      </c>
      <c r="W3239" t="s">
        <v>1047</v>
      </c>
    </row>
    <row r="3240" spans="1:23" x14ac:dyDescent="0.3">
      <c r="A3240" t="s">
        <v>1036</v>
      </c>
      <c r="B3240" t="s">
        <v>681</v>
      </c>
      <c r="C3240" t="s">
        <v>681</v>
      </c>
      <c r="D3240">
        <v>60342</v>
      </c>
      <c r="E3240" t="s">
        <v>11407</v>
      </c>
      <c r="F3240" t="s">
        <v>5796</v>
      </c>
      <c r="G3240" s="1" t="s">
        <v>11408</v>
      </c>
      <c r="H3240">
        <v>45793.945260208333</v>
      </c>
      <c r="I3240" t="s">
        <v>11409</v>
      </c>
      <c r="J3240">
        <v>80</v>
      </c>
      <c r="K3240" t="s">
        <v>17</v>
      </c>
      <c r="L3240" s="2" t="s">
        <v>18</v>
      </c>
      <c r="M3240" s="3">
        <v>116</v>
      </c>
      <c r="N3240">
        <v>1</v>
      </c>
      <c r="O3240">
        <v>0.11600000000000001</v>
      </c>
      <c r="P3240" s="2" t="s">
        <v>1047</v>
      </c>
      <c r="Q3240" t="s">
        <v>8206</v>
      </c>
      <c r="R3240" t="s">
        <v>1044</v>
      </c>
      <c r="S3240" t="s">
        <v>1141</v>
      </c>
      <c r="T3240" t="s">
        <v>1601</v>
      </c>
      <c r="U3240">
        <v>29.894414537033299</v>
      </c>
      <c r="V3240" t="s">
        <v>1047</v>
      </c>
      <c r="W3240" t="s">
        <v>1047</v>
      </c>
    </row>
    <row r="3241" spans="1:23" x14ac:dyDescent="0.3">
      <c r="A3241" t="s">
        <v>1036</v>
      </c>
      <c r="B3241" t="s">
        <v>141</v>
      </c>
      <c r="C3241" t="s">
        <v>141</v>
      </c>
      <c r="D3241">
        <v>59324</v>
      </c>
      <c r="E3241" t="s">
        <v>11410</v>
      </c>
      <c r="F3241" t="s">
        <v>7916</v>
      </c>
      <c r="G3241" s="1" t="s">
        <v>11411</v>
      </c>
      <c r="H3241">
        <v>45793.824725960651</v>
      </c>
      <c r="I3241" t="s">
        <v>11412</v>
      </c>
      <c r="J3241">
        <v>80</v>
      </c>
      <c r="K3241" t="s">
        <v>17</v>
      </c>
      <c r="L3241" s="2" t="s">
        <v>18</v>
      </c>
      <c r="M3241" s="3">
        <v>83.1</v>
      </c>
      <c r="N3241">
        <v>1</v>
      </c>
      <c r="O3241">
        <v>8.3099999999999993E-2</v>
      </c>
      <c r="P3241" s="2" t="s">
        <v>2619</v>
      </c>
      <c r="Q3241" t="s">
        <v>8188</v>
      </c>
      <c r="R3241" t="s">
        <v>1044</v>
      </c>
      <c r="S3241" t="s">
        <v>1141</v>
      </c>
      <c r="T3241" t="s">
        <v>1344</v>
      </c>
      <c r="U3241">
        <v>24.593357071760689</v>
      </c>
      <c r="V3241" t="s">
        <v>1047</v>
      </c>
      <c r="W3241" t="s">
        <v>1047</v>
      </c>
    </row>
    <row r="3242" spans="1:23" x14ac:dyDescent="0.3">
      <c r="A3242" t="s">
        <v>1036</v>
      </c>
      <c r="B3242" t="s">
        <v>133</v>
      </c>
      <c r="C3242" t="s">
        <v>133</v>
      </c>
      <c r="D3242">
        <v>60500</v>
      </c>
      <c r="E3242" t="s">
        <v>11413</v>
      </c>
      <c r="F3242" t="s">
        <v>4003</v>
      </c>
      <c r="G3242" s="1" t="s">
        <v>11414</v>
      </c>
      <c r="H3242">
        <v>45793.823458819446</v>
      </c>
      <c r="I3242" t="s">
        <v>11415</v>
      </c>
      <c r="J3242">
        <v>80</v>
      </c>
      <c r="K3242" t="s">
        <v>17</v>
      </c>
      <c r="L3242" s="2" t="s">
        <v>18</v>
      </c>
      <c r="M3242" s="3">
        <v>49.66</v>
      </c>
      <c r="N3242">
        <v>1</v>
      </c>
      <c r="O3242">
        <v>4.9660000000000003E-2</v>
      </c>
      <c r="P3242" s="2" t="s">
        <v>1446</v>
      </c>
      <c r="Q3242" t="s">
        <v>8206</v>
      </c>
      <c r="R3242" t="s">
        <v>1044</v>
      </c>
      <c r="S3242" t="s">
        <v>1141</v>
      </c>
      <c r="T3242" t="s">
        <v>1523</v>
      </c>
      <c r="U3242">
        <v>31.919785659723861</v>
      </c>
      <c r="V3242" t="s">
        <v>1047</v>
      </c>
      <c r="W3242" t="s">
        <v>1047</v>
      </c>
    </row>
    <row r="3243" spans="1:23" x14ac:dyDescent="0.3">
      <c r="A3243" t="s">
        <v>1036</v>
      </c>
      <c r="B3243" t="s">
        <v>133</v>
      </c>
      <c r="C3243" t="s">
        <v>133</v>
      </c>
      <c r="D3243">
        <v>60500</v>
      </c>
      <c r="E3243" t="s">
        <v>11416</v>
      </c>
      <c r="F3243" t="s">
        <v>7916</v>
      </c>
      <c r="G3243" s="1" t="s">
        <v>11417</v>
      </c>
      <c r="H3243">
        <v>45793.78308090278</v>
      </c>
      <c r="I3243" t="s">
        <v>11418</v>
      </c>
      <c r="J3243">
        <v>80</v>
      </c>
      <c r="K3243" t="s">
        <v>17</v>
      </c>
      <c r="L3243" s="2" t="s">
        <v>18</v>
      </c>
      <c r="M3243" s="3">
        <v>49.66</v>
      </c>
      <c r="N3243">
        <v>1</v>
      </c>
      <c r="O3243">
        <v>4.9660000000000003E-2</v>
      </c>
      <c r="P3243" s="2" t="s">
        <v>1446</v>
      </c>
      <c r="Q3243" t="s">
        <v>8206</v>
      </c>
      <c r="R3243" t="s">
        <v>1044</v>
      </c>
      <c r="S3243" t="s">
        <v>1141</v>
      </c>
      <c r="T3243" t="s">
        <v>1344</v>
      </c>
      <c r="U3243">
        <v>24.551819467596939</v>
      </c>
      <c r="V3243" t="s">
        <v>1047</v>
      </c>
      <c r="W3243" t="s">
        <v>1047</v>
      </c>
    </row>
    <row r="3244" spans="1:23" x14ac:dyDescent="0.3">
      <c r="A3244" t="s">
        <v>1036</v>
      </c>
      <c r="B3244" t="s">
        <v>636</v>
      </c>
      <c r="C3244" t="s">
        <v>636</v>
      </c>
      <c r="D3244">
        <v>58617</v>
      </c>
      <c r="E3244" t="s">
        <v>11419</v>
      </c>
      <c r="F3244" t="s">
        <v>7916</v>
      </c>
      <c r="G3244" s="1" t="s">
        <v>11420</v>
      </c>
      <c r="H3244">
        <v>45793.676707951388</v>
      </c>
      <c r="I3244" t="s">
        <v>11421</v>
      </c>
      <c r="J3244">
        <v>80</v>
      </c>
      <c r="K3244" t="s">
        <v>17</v>
      </c>
      <c r="L3244" s="2" t="s">
        <v>18</v>
      </c>
      <c r="M3244" s="3">
        <v>63.3</v>
      </c>
      <c r="N3244">
        <v>1</v>
      </c>
      <c r="O3244">
        <v>6.3299999999999995E-2</v>
      </c>
      <c r="P3244" s="2" t="s">
        <v>1047</v>
      </c>
      <c r="Q3244" t="s">
        <v>8188</v>
      </c>
      <c r="R3244" t="s">
        <v>1044</v>
      </c>
      <c r="S3244" t="s">
        <v>1141</v>
      </c>
      <c r="T3244" t="s">
        <v>1344</v>
      </c>
      <c r="U3244">
        <v>24.67308196759404</v>
      </c>
      <c r="V3244" t="s">
        <v>1047</v>
      </c>
      <c r="W3244" t="s">
        <v>1047</v>
      </c>
    </row>
    <row r="3245" spans="1:23" x14ac:dyDescent="0.3">
      <c r="A3245" t="s">
        <v>1036</v>
      </c>
      <c r="B3245" t="s">
        <v>636</v>
      </c>
      <c r="C3245" t="s">
        <v>636</v>
      </c>
      <c r="D3245">
        <v>55409</v>
      </c>
      <c r="E3245" t="s">
        <v>11422</v>
      </c>
      <c r="F3245" t="s">
        <v>4271</v>
      </c>
      <c r="G3245" s="1" t="s">
        <v>11423</v>
      </c>
      <c r="H3245">
        <v>45793.673849976847</v>
      </c>
      <c r="I3245" t="s">
        <v>11424</v>
      </c>
      <c r="J3245">
        <v>70</v>
      </c>
      <c r="K3245" t="s">
        <v>17</v>
      </c>
      <c r="L3245" s="2" t="s">
        <v>18</v>
      </c>
      <c r="M3245" s="3">
        <v>63.3</v>
      </c>
      <c r="N3245">
        <v>1</v>
      </c>
      <c r="O3245">
        <v>6.3299999999999995E-2</v>
      </c>
      <c r="P3245" s="2" t="s">
        <v>1047</v>
      </c>
      <c r="Q3245" t="s">
        <v>8188</v>
      </c>
      <c r="R3245" t="s">
        <v>1044</v>
      </c>
      <c r="S3245" t="s">
        <v>1141</v>
      </c>
      <c r="T3245" t="s">
        <v>2228</v>
      </c>
      <c r="U3245">
        <v>25.46361471065029</v>
      </c>
      <c r="V3245" t="s">
        <v>1047</v>
      </c>
      <c r="W3245" t="s">
        <v>1047</v>
      </c>
    </row>
    <row r="3246" spans="1:23" x14ac:dyDescent="0.3">
      <c r="A3246" t="s">
        <v>1036</v>
      </c>
      <c r="B3246" t="s">
        <v>141</v>
      </c>
      <c r="C3246" t="s">
        <v>141</v>
      </c>
      <c r="D3246">
        <v>59324</v>
      </c>
      <c r="E3246" t="s">
        <v>11425</v>
      </c>
      <c r="F3246" t="s">
        <v>7596</v>
      </c>
      <c r="G3246" s="1" t="s">
        <v>3487</v>
      </c>
      <c r="H3246">
        <v>45793.667338726853</v>
      </c>
      <c r="I3246" t="s">
        <v>11426</v>
      </c>
      <c r="J3246">
        <v>80</v>
      </c>
      <c r="K3246" t="s">
        <v>17</v>
      </c>
      <c r="L3246" s="2" t="s">
        <v>18</v>
      </c>
      <c r="M3246" s="3">
        <v>83.1</v>
      </c>
      <c r="N3246">
        <v>1</v>
      </c>
      <c r="O3246">
        <v>8.3099999999999993E-2</v>
      </c>
      <c r="P3246" s="2" t="s">
        <v>2619</v>
      </c>
      <c r="Q3246" t="s">
        <v>8188</v>
      </c>
      <c r="R3246" t="s">
        <v>1044</v>
      </c>
      <c r="S3246" t="s">
        <v>1141</v>
      </c>
      <c r="T3246" t="s">
        <v>1344</v>
      </c>
      <c r="U3246">
        <v>24.929964942130031</v>
      </c>
      <c r="V3246" t="s">
        <v>1047</v>
      </c>
      <c r="W3246" t="s">
        <v>1047</v>
      </c>
    </row>
    <row r="3247" spans="1:23" x14ac:dyDescent="0.3">
      <c r="A3247" t="s">
        <v>1036</v>
      </c>
      <c r="B3247" t="s">
        <v>141</v>
      </c>
      <c r="C3247" t="s">
        <v>141</v>
      </c>
      <c r="D3247">
        <v>59324</v>
      </c>
      <c r="E3247" t="s">
        <v>11427</v>
      </c>
      <c r="F3247" t="s">
        <v>6671</v>
      </c>
      <c r="G3247" s="1" t="s">
        <v>11428</v>
      </c>
      <c r="H3247">
        <v>45793.660717754632</v>
      </c>
      <c r="I3247" t="s">
        <v>11429</v>
      </c>
      <c r="J3247">
        <v>80</v>
      </c>
      <c r="K3247" t="s">
        <v>17</v>
      </c>
      <c r="L3247" s="2" t="s">
        <v>18</v>
      </c>
      <c r="M3247" s="3">
        <v>83.1</v>
      </c>
      <c r="N3247">
        <v>1</v>
      </c>
      <c r="O3247">
        <v>8.3099999999999993E-2</v>
      </c>
      <c r="P3247" s="2" t="s">
        <v>2619</v>
      </c>
      <c r="Q3247" t="s">
        <v>8188</v>
      </c>
      <c r="R3247" t="s">
        <v>1044</v>
      </c>
      <c r="S3247" t="s">
        <v>1141</v>
      </c>
      <c r="T3247" t="s">
        <v>2228</v>
      </c>
      <c r="U3247">
        <v>25.021383553241321</v>
      </c>
      <c r="V3247" t="s">
        <v>1047</v>
      </c>
      <c r="W3247" t="s">
        <v>1047</v>
      </c>
    </row>
    <row r="3248" spans="1:23" x14ac:dyDescent="0.3">
      <c r="A3248" t="s">
        <v>1036</v>
      </c>
      <c r="B3248" t="s">
        <v>636</v>
      </c>
      <c r="C3248" t="s">
        <v>636</v>
      </c>
      <c r="D3248">
        <v>58617</v>
      </c>
      <c r="E3248" t="s">
        <v>11430</v>
      </c>
      <c r="F3248" t="s">
        <v>6995</v>
      </c>
      <c r="G3248" s="1" t="s">
        <v>11431</v>
      </c>
      <c r="H3248">
        <v>45793.657701469907</v>
      </c>
      <c r="I3248" t="s">
        <v>11432</v>
      </c>
      <c r="J3248">
        <v>80</v>
      </c>
      <c r="K3248" t="s">
        <v>17</v>
      </c>
      <c r="L3248" s="2" t="s">
        <v>18</v>
      </c>
      <c r="M3248" s="3">
        <v>63.3</v>
      </c>
      <c r="N3248">
        <v>1</v>
      </c>
      <c r="O3248">
        <v>6.3299999999999995E-2</v>
      </c>
      <c r="P3248" s="2" t="s">
        <v>1047</v>
      </c>
      <c r="Q3248" t="s">
        <v>8188</v>
      </c>
      <c r="R3248" t="s">
        <v>1044</v>
      </c>
      <c r="S3248" t="s">
        <v>1141</v>
      </c>
      <c r="T3248" t="s">
        <v>1344</v>
      </c>
      <c r="U3248">
        <v>24.83022549768793</v>
      </c>
      <c r="V3248" t="s">
        <v>1047</v>
      </c>
      <c r="W3248" t="s">
        <v>1047</v>
      </c>
    </row>
    <row r="3249" spans="1:23" x14ac:dyDescent="0.3">
      <c r="A3249" t="s">
        <v>1036</v>
      </c>
      <c r="B3249" t="s">
        <v>141</v>
      </c>
      <c r="C3249" t="s">
        <v>141</v>
      </c>
      <c r="D3249">
        <v>59324</v>
      </c>
      <c r="E3249" t="s">
        <v>11433</v>
      </c>
      <c r="F3249" t="s">
        <v>2713</v>
      </c>
      <c r="G3249" s="1" t="s">
        <v>11434</v>
      </c>
      <c r="H3249">
        <v>45793.628623912038</v>
      </c>
      <c r="I3249" t="s">
        <v>11435</v>
      </c>
      <c r="J3249">
        <v>80</v>
      </c>
      <c r="K3249" t="s">
        <v>17</v>
      </c>
      <c r="L3249" s="2" t="s">
        <v>18</v>
      </c>
      <c r="M3249" s="3">
        <v>83.1</v>
      </c>
      <c r="N3249">
        <v>1</v>
      </c>
      <c r="O3249">
        <v>8.3099999999999993E-2</v>
      </c>
      <c r="P3249" s="2" t="s">
        <v>2619</v>
      </c>
      <c r="Q3249" t="s">
        <v>8188</v>
      </c>
      <c r="R3249" t="s">
        <v>1044</v>
      </c>
      <c r="S3249" t="s">
        <v>1141</v>
      </c>
      <c r="T3249" t="s">
        <v>1344</v>
      </c>
      <c r="U3249">
        <v>24.058956226850569</v>
      </c>
      <c r="V3249" t="s">
        <v>1047</v>
      </c>
      <c r="W3249" t="s">
        <v>1047</v>
      </c>
    </row>
    <row r="3250" spans="1:23" x14ac:dyDescent="0.3">
      <c r="A3250" t="s">
        <v>1036</v>
      </c>
      <c r="B3250" t="s">
        <v>636</v>
      </c>
      <c r="C3250" t="s">
        <v>636</v>
      </c>
      <c r="D3250">
        <v>58617</v>
      </c>
      <c r="E3250" t="s">
        <v>11436</v>
      </c>
      <c r="F3250" t="s">
        <v>7916</v>
      </c>
      <c r="G3250" s="1" t="s">
        <v>11437</v>
      </c>
      <c r="H3250">
        <v>45793.613223171298</v>
      </c>
      <c r="I3250" t="s">
        <v>11438</v>
      </c>
      <c r="J3250">
        <v>80</v>
      </c>
      <c r="K3250" t="s">
        <v>17</v>
      </c>
      <c r="L3250" s="2" t="s">
        <v>18</v>
      </c>
      <c r="M3250" s="3">
        <v>63.3</v>
      </c>
      <c r="N3250">
        <v>1</v>
      </c>
      <c r="O3250">
        <v>6.3299999999999995E-2</v>
      </c>
      <c r="P3250" s="2" t="s">
        <v>1047</v>
      </c>
      <c r="Q3250" t="s">
        <v>8188</v>
      </c>
      <c r="R3250" t="s">
        <v>1044</v>
      </c>
      <c r="S3250" t="s">
        <v>1141</v>
      </c>
      <c r="T3250" t="s">
        <v>1344</v>
      </c>
      <c r="U3250">
        <v>24.603275023146129</v>
      </c>
      <c r="V3250" t="s">
        <v>1047</v>
      </c>
      <c r="W3250" t="s">
        <v>1047</v>
      </c>
    </row>
    <row r="3251" spans="1:23" x14ac:dyDescent="0.3">
      <c r="A3251" t="s">
        <v>1036</v>
      </c>
      <c r="B3251" t="s">
        <v>636</v>
      </c>
      <c r="C3251" t="s">
        <v>636</v>
      </c>
      <c r="D3251">
        <v>58617</v>
      </c>
      <c r="E3251" t="s">
        <v>11439</v>
      </c>
      <c r="F3251" t="s">
        <v>7916</v>
      </c>
      <c r="G3251" s="1" t="s">
        <v>11440</v>
      </c>
      <c r="H3251">
        <v>45793.583685729172</v>
      </c>
      <c r="I3251" t="s">
        <v>11441</v>
      </c>
      <c r="J3251">
        <v>80</v>
      </c>
      <c r="K3251" t="s">
        <v>17</v>
      </c>
      <c r="L3251" s="2" t="s">
        <v>18</v>
      </c>
      <c r="M3251" s="3">
        <v>63.3</v>
      </c>
      <c r="N3251">
        <v>1</v>
      </c>
      <c r="O3251">
        <v>6.3299999999999995E-2</v>
      </c>
      <c r="P3251" s="2" t="s">
        <v>1047</v>
      </c>
      <c r="Q3251" t="s">
        <v>8188</v>
      </c>
      <c r="R3251" t="s">
        <v>1044</v>
      </c>
      <c r="S3251" t="s">
        <v>1141</v>
      </c>
      <c r="T3251" t="s">
        <v>1344</v>
      </c>
      <c r="U3251">
        <v>24.67412483796215</v>
      </c>
      <c r="V3251" t="s">
        <v>1047</v>
      </c>
      <c r="W3251" t="s">
        <v>1047</v>
      </c>
    </row>
    <row r="3252" spans="1:23" x14ac:dyDescent="0.3">
      <c r="A3252" t="s">
        <v>1036</v>
      </c>
      <c r="B3252" t="s">
        <v>345</v>
      </c>
      <c r="C3252" t="s">
        <v>345</v>
      </c>
      <c r="D3252">
        <v>60524</v>
      </c>
      <c r="E3252" t="s">
        <v>11442</v>
      </c>
      <c r="F3252" t="s">
        <v>4440</v>
      </c>
      <c r="G3252" s="1" t="s">
        <v>5520</v>
      </c>
      <c r="H3252">
        <v>45793.563284699077</v>
      </c>
      <c r="I3252" t="s">
        <v>11443</v>
      </c>
      <c r="J3252">
        <v>80</v>
      </c>
      <c r="K3252" t="s">
        <v>17</v>
      </c>
      <c r="L3252" s="2" t="s">
        <v>18</v>
      </c>
      <c r="M3252" s="3">
        <v>16.8</v>
      </c>
      <c r="N3252">
        <v>1</v>
      </c>
      <c r="O3252">
        <v>1.6799999999999999E-2</v>
      </c>
      <c r="P3252" s="2" t="s">
        <v>1246</v>
      </c>
      <c r="Q3252" t="s">
        <v>8188</v>
      </c>
      <c r="R3252" t="s">
        <v>1044</v>
      </c>
      <c r="S3252" t="s">
        <v>1141</v>
      </c>
      <c r="T3252" t="s">
        <v>2551</v>
      </c>
      <c r="U3252">
        <v>26.275348888884761</v>
      </c>
      <c r="V3252" t="s">
        <v>1047</v>
      </c>
      <c r="W3252" t="s">
        <v>1047</v>
      </c>
    </row>
    <row r="3253" spans="1:23" x14ac:dyDescent="0.3">
      <c r="A3253" t="s">
        <v>1036</v>
      </c>
      <c r="B3253" t="s">
        <v>636</v>
      </c>
      <c r="C3253" t="s">
        <v>636</v>
      </c>
      <c r="D3253">
        <v>58617</v>
      </c>
      <c r="E3253" t="s">
        <v>11444</v>
      </c>
      <c r="F3253" t="s">
        <v>6671</v>
      </c>
      <c r="G3253" s="1" t="s">
        <v>11445</v>
      </c>
      <c r="H3253">
        <v>45793.453504490739</v>
      </c>
      <c r="I3253" t="s">
        <v>11446</v>
      </c>
      <c r="J3253">
        <v>80</v>
      </c>
      <c r="K3253" t="s">
        <v>17</v>
      </c>
      <c r="L3253" s="2" t="s">
        <v>18</v>
      </c>
      <c r="M3253" s="3">
        <v>63.3</v>
      </c>
      <c r="N3253">
        <v>1</v>
      </c>
      <c r="O3253">
        <v>6.3299999999999995E-2</v>
      </c>
      <c r="P3253" s="2" t="s">
        <v>1047</v>
      </c>
      <c r="Q3253" t="s">
        <v>8188</v>
      </c>
      <c r="R3253" t="s">
        <v>1044</v>
      </c>
      <c r="S3253" t="s">
        <v>1141</v>
      </c>
      <c r="T3253" t="s">
        <v>2228</v>
      </c>
      <c r="U3253">
        <v>25.051981006945429</v>
      </c>
      <c r="V3253" t="s">
        <v>1047</v>
      </c>
      <c r="W3253" t="s">
        <v>1047</v>
      </c>
    </row>
    <row r="3254" spans="1:23" x14ac:dyDescent="0.3">
      <c r="A3254" t="s">
        <v>1036</v>
      </c>
      <c r="B3254" t="s">
        <v>636</v>
      </c>
      <c r="C3254" t="s">
        <v>636</v>
      </c>
      <c r="D3254">
        <v>58617</v>
      </c>
      <c r="E3254" t="s">
        <v>11447</v>
      </c>
      <c r="F3254" t="s">
        <v>6671</v>
      </c>
      <c r="G3254" s="1" t="s">
        <v>11448</v>
      </c>
      <c r="H3254">
        <v>45793.450983807867</v>
      </c>
      <c r="I3254" t="s">
        <v>11449</v>
      </c>
      <c r="J3254">
        <v>80</v>
      </c>
      <c r="K3254" t="s">
        <v>17</v>
      </c>
      <c r="L3254" s="2" t="s">
        <v>18</v>
      </c>
      <c r="M3254" s="3">
        <v>63.3</v>
      </c>
      <c r="N3254">
        <v>1</v>
      </c>
      <c r="O3254">
        <v>6.3299999999999995E-2</v>
      </c>
      <c r="P3254" s="2" t="s">
        <v>1047</v>
      </c>
      <c r="Q3254" t="s">
        <v>8188</v>
      </c>
      <c r="R3254" t="s">
        <v>1044</v>
      </c>
      <c r="S3254" t="s">
        <v>1141</v>
      </c>
      <c r="T3254" t="s">
        <v>2228</v>
      </c>
      <c r="U3254">
        <v>25.052686307870321</v>
      </c>
      <c r="V3254" t="s">
        <v>1047</v>
      </c>
      <c r="W3254" t="s">
        <v>1047</v>
      </c>
    </row>
    <row r="3255" spans="1:23" x14ac:dyDescent="0.3">
      <c r="A3255" t="s">
        <v>1036</v>
      </c>
      <c r="B3255" t="s">
        <v>636</v>
      </c>
      <c r="C3255" t="s">
        <v>636</v>
      </c>
      <c r="D3255">
        <v>58617</v>
      </c>
      <c r="E3255" t="s">
        <v>11450</v>
      </c>
      <c r="F3255" t="s">
        <v>7916</v>
      </c>
      <c r="G3255" s="1" t="s">
        <v>11451</v>
      </c>
      <c r="H3255">
        <v>45793.447558310188</v>
      </c>
      <c r="I3255" t="s">
        <v>11452</v>
      </c>
      <c r="J3255">
        <v>80</v>
      </c>
      <c r="K3255" t="s">
        <v>17</v>
      </c>
      <c r="L3255" s="2" t="s">
        <v>18</v>
      </c>
      <c r="M3255" s="3">
        <v>63.3</v>
      </c>
      <c r="N3255">
        <v>1</v>
      </c>
      <c r="O3255">
        <v>6.3299999999999995E-2</v>
      </c>
      <c r="P3255" s="2" t="s">
        <v>1047</v>
      </c>
      <c r="Q3255" t="s">
        <v>8188</v>
      </c>
      <c r="R3255" t="s">
        <v>1044</v>
      </c>
      <c r="S3255" t="s">
        <v>1141</v>
      </c>
      <c r="T3255" t="s">
        <v>1344</v>
      </c>
      <c r="U3255">
        <v>24.555122581019528</v>
      </c>
      <c r="V3255" t="s">
        <v>1047</v>
      </c>
      <c r="W3255" t="s">
        <v>1047</v>
      </c>
    </row>
    <row r="3256" spans="1:23" x14ac:dyDescent="0.3">
      <c r="A3256" t="s">
        <v>1036</v>
      </c>
      <c r="B3256" t="s">
        <v>636</v>
      </c>
      <c r="C3256" t="s">
        <v>636</v>
      </c>
      <c r="D3256">
        <v>58617</v>
      </c>
      <c r="E3256" t="s">
        <v>11453</v>
      </c>
      <c r="F3256" t="s">
        <v>7916</v>
      </c>
      <c r="G3256" s="1" t="s">
        <v>11454</v>
      </c>
      <c r="H3256">
        <v>45793.436566597222</v>
      </c>
      <c r="I3256" t="s">
        <v>11455</v>
      </c>
      <c r="J3256">
        <v>80</v>
      </c>
      <c r="K3256" t="s">
        <v>17</v>
      </c>
      <c r="L3256" s="2" t="s">
        <v>18</v>
      </c>
      <c r="M3256" s="3">
        <v>63.3</v>
      </c>
      <c r="N3256">
        <v>1</v>
      </c>
      <c r="O3256">
        <v>6.3299999999999995E-2</v>
      </c>
      <c r="P3256" s="2" t="s">
        <v>1047</v>
      </c>
      <c r="Q3256" t="s">
        <v>8188</v>
      </c>
      <c r="R3256" t="s">
        <v>1044</v>
      </c>
      <c r="S3256" t="s">
        <v>1141</v>
      </c>
      <c r="T3256" t="s">
        <v>1344</v>
      </c>
      <c r="U3256">
        <v>24.556015833331909</v>
      </c>
      <c r="V3256" t="s">
        <v>1047</v>
      </c>
      <c r="W3256" t="s">
        <v>1047</v>
      </c>
    </row>
    <row r="3257" spans="1:23" x14ac:dyDescent="0.3">
      <c r="A3257" t="s">
        <v>1036</v>
      </c>
      <c r="B3257" t="s">
        <v>636</v>
      </c>
      <c r="C3257" t="s">
        <v>636</v>
      </c>
      <c r="D3257">
        <v>58617</v>
      </c>
      <c r="E3257" t="s">
        <v>11456</v>
      </c>
      <c r="F3257" t="s">
        <v>2393</v>
      </c>
      <c r="G3257" s="1" t="s">
        <v>11457</v>
      </c>
      <c r="H3257">
        <v>45793.42542954861</v>
      </c>
      <c r="I3257" t="s">
        <v>11458</v>
      </c>
      <c r="J3257">
        <v>80</v>
      </c>
      <c r="K3257" t="s">
        <v>17</v>
      </c>
      <c r="L3257" s="2" t="s">
        <v>18</v>
      </c>
      <c r="M3257" s="3">
        <v>63.3</v>
      </c>
      <c r="N3257">
        <v>1</v>
      </c>
      <c r="O3257">
        <v>6.3299999999999995E-2</v>
      </c>
      <c r="P3257" s="2" t="s">
        <v>1047</v>
      </c>
      <c r="Q3257" t="s">
        <v>8188</v>
      </c>
      <c r="R3257" t="s">
        <v>1044</v>
      </c>
      <c r="S3257" t="s">
        <v>1141</v>
      </c>
      <c r="T3257" t="s">
        <v>1344</v>
      </c>
      <c r="U3257">
        <v>24.8399415509266</v>
      </c>
      <c r="V3257" t="s">
        <v>1047</v>
      </c>
      <c r="W3257" t="s">
        <v>1047</v>
      </c>
    </row>
    <row r="3258" spans="1:23" x14ac:dyDescent="0.3">
      <c r="A3258" t="s">
        <v>1036</v>
      </c>
      <c r="B3258" t="s">
        <v>133</v>
      </c>
      <c r="C3258" t="s">
        <v>133</v>
      </c>
      <c r="D3258">
        <v>60503</v>
      </c>
      <c r="E3258" t="s">
        <v>11459</v>
      </c>
      <c r="F3258" t="s">
        <v>4837</v>
      </c>
      <c r="G3258" s="1" t="s">
        <v>11460</v>
      </c>
      <c r="H3258">
        <v>45793.214696736111</v>
      </c>
      <c r="I3258" t="s">
        <v>11461</v>
      </c>
      <c r="J3258">
        <v>80</v>
      </c>
      <c r="K3258" t="s">
        <v>17</v>
      </c>
      <c r="L3258" s="2" t="s">
        <v>18</v>
      </c>
      <c r="M3258" s="3">
        <v>49.66</v>
      </c>
      <c r="N3258">
        <v>1</v>
      </c>
      <c r="O3258">
        <v>4.9660000000000003E-2</v>
      </c>
      <c r="P3258" s="2" t="s">
        <v>1446</v>
      </c>
      <c r="Q3258" t="s">
        <v>8023</v>
      </c>
      <c r="R3258" t="s">
        <v>1044</v>
      </c>
      <c r="S3258" t="s">
        <v>1141</v>
      </c>
      <c r="T3258" t="s">
        <v>2228</v>
      </c>
      <c r="U3258">
        <v>25.036357708333529</v>
      </c>
      <c r="V3258" t="s">
        <v>1047</v>
      </c>
      <c r="W3258" t="s">
        <v>1047</v>
      </c>
    </row>
    <row r="3259" spans="1:23" x14ac:dyDescent="0.3">
      <c r="A3259" t="s">
        <v>1036</v>
      </c>
      <c r="B3259" t="s">
        <v>133</v>
      </c>
      <c r="C3259" t="s">
        <v>133</v>
      </c>
      <c r="D3259">
        <v>60503</v>
      </c>
      <c r="E3259" t="s">
        <v>11462</v>
      </c>
      <c r="F3259" t="s">
        <v>4896</v>
      </c>
      <c r="G3259" s="1" t="s">
        <v>11463</v>
      </c>
      <c r="H3259">
        <v>45793.208046666667</v>
      </c>
      <c r="I3259" t="s">
        <v>11464</v>
      </c>
      <c r="J3259">
        <v>80</v>
      </c>
      <c r="K3259" t="s">
        <v>17</v>
      </c>
      <c r="L3259" s="2" t="s">
        <v>18</v>
      </c>
      <c r="M3259" s="3">
        <v>49.66</v>
      </c>
      <c r="N3259">
        <v>1</v>
      </c>
      <c r="O3259">
        <v>4.9660000000000003E-2</v>
      </c>
      <c r="P3259" s="2" t="s">
        <v>1446</v>
      </c>
      <c r="Q3259" t="s">
        <v>8023</v>
      </c>
      <c r="R3259" t="s">
        <v>1044</v>
      </c>
      <c r="S3259" t="s">
        <v>1141</v>
      </c>
      <c r="T3259" t="s">
        <v>2228</v>
      </c>
      <c r="U3259">
        <v>25.330782928242119</v>
      </c>
      <c r="V3259" t="s">
        <v>1047</v>
      </c>
      <c r="W3259" t="s">
        <v>1047</v>
      </c>
    </row>
    <row r="3260" spans="1:23" x14ac:dyDescent="0.3">
      <c r="A3260" t="s">
        <v>1036</v>
      </c>
      <c r="B3260" t="s">
        <v>133</v>
      </c>
      <c r="C3260" t="s">
        <v>133</v>
      </c>
      <c r="D3260">
        <v>60503</v>
      </c>
      <c r="E3260" t="s">
        <v>11465</v>
      </c>
      <c r="F3260" t="s">
        <v>2225</v>
      </c>
      <c r="G3260" s="1" t="s">
        <v>11466</v>
      </c>
      <c r="H3260">
        <v>45793.207828854167</v>
      </c>
      <c r="I3260" t="s">
        <v>11467</v>
      </c>
      <c r="J3260">
        <v>80</v>
      </c>
      <c r="K3260" t="s">
        <v>17</v>
      </c>
      <c r="L3260" s="2" t="s">
        <v>18</v>
      </c>
      <c r="M3260" s="3">
        <v>49.66</v>
      </c>
      <c r="N3260">
        <v>1</v>
      </c>
      <c r="O3260">
        <v>4.9660000000000003E-2</v>
      </c>
      <c r="P3260" s="2" t="s">
        <v>1446</v>
      </c>
      <c r="Q3260" t="s">
        <v>8023</v>
      </c>
      <c r="R3260" t="s">
        <v>1044</v>
      </c>
      <c r="S3260" t="s">
        <v>1141</v>
      </c>
      <c r="T3260" t="s">
        <v>2228</v>
      </c>
      <c r="U3260">
        <v>25.228848391205251</v>
      </c>
      <c r="V3260" t="s">
        <v>1047</v>
      </c>
      <c r="W3260" t="s">
        <v>1047</v>
      </c>
    </row>
    <row r="3261" spans="1:23" x14ac:dyDescent="0.3">
      <c r="A3261" t="s">
        <v>1036</v>
      </c>
      <c r="B3261" t="s">
        <v>171</v>
      </c>
      <c r="C3261" t="s">
        <v>171</v>
      </c>
      <c r="D3261">
        <v>55645</v>
      </c>
      <c r="E3261" t="s">
        <v>11468</v>
      </c>
      <c r="F3261" t="s">
        <v>4837</v>
      </c>
      <c r="G3261" s="1" t="s">
        <v>3448</v>
      </c>
      <c r="H3261">
        <v>45793.193805162038</v>
      </c>
      <c r="I3261" t="s">
        <v>11469</v>
      </c>
      <c r="J3261">
        <v>70</v>
      </c>
      <c r="K3261" t="s">
        <v>17</v>
      </c>
      <c r="L3261" s="2" t="s">
        <v>18</v>
      </c>
      <c r="M3261" s="3">
        <v>82</v>
      </c>
      <c r="N3261">
        <v>1</v>
      </c>
      <c r="O3261">
        <v>8.2000000000000003E-2</v>
      </c>
      <c r="P3261" s="2" t="s">
        <v>1047</v>
      </c>
      <c r="Q3261" t="s">
        <v>8023</v>
      </c>
      <c r="R3261" t="s">
        <v>1044</v>
      </c>
      <c r="S3261" t="s">
        <v>1141</v>
      </c>
      <c r="T3261" t="s">
        <v>2228</v>
      </c>
      <c r="U3261">
        <v>25.063517372684149</v>
      </c>
      <c r="V3261" t="s">
        <v>1047</v>
      </c>
      <c r="W3261" t="s">
        <v>1047</v>
      </c>
    </row>
    <row r="3262" spans="1:23" x14ac:dyDescent="0.3">
      <c r="A3262" t="s">
        <v>1036</v>
      </c>
      <c r="B3262" t="s">
        <v>636</v>
      </c>
      <c r="C3262" t="s">
        <v>636</v>
      </c>
      <c r="D3262">
        <v>58617</v>
      </c>
      <c r="E3262" t="s">
        <v>11470</v>
      </c>
      <c r="F3262" t="s">
        <v>8194</v>
      </c>
      <c r="G3262" s="1" t="s">
        <v>11471</v>
      </c>
      <c r="H3262">
        <v>45793.089552280093</v>
      </c>
      <c r="I3262" t="s">
        <v>11472</v>
      </c>
      <c r="J3262">
        <v>80</v>
      </c>
      <c r="K3262" t="s">
        <v>17</v>
      </c>
      <c r="L3262" s="2" t="s">
        <v>18</v>
      </c>
      <c r="M3262" s="3">
        <v>63.3</v>
      </c>
      <c r="N3262">
        <v>1</v>
      </c>
      <c r="O3262">
        <v>6.3299999999999995E-2</v>
      </c>
      <c r="P3262" s="2" t="s">
        <v>1047</v>
      </c>
      <c r="Q3262" t="s">
        <v>8023</v>
      </c>
      <c r="R3262" t="s">
        <v>1044</v>
      </c>
      <c r="S3262" t="s">
        <v>1141</v>
      </c>
      <c r="T3262" t="s">
        <v>2228</v>
      </c>
      <c r="U3262">
        <v>25.29950552083028</v>
      </c>
      <c r="V3262" t="s">
        <v>1047</v>
      </c>
      <c r="W3262" t="s">
        <v>1047</v>
      </c>
    </row>
    <row r="3263" spans="1:23" x14ac:dyDescent="0.3">
      <c r="A3263" t="s">
        <v>1036</v>
      </c>
      <c r="B3263" t="s">
        <v>636</v>
      </c>
      <c r="C3263" t="s">
        <v>636</v>
      </c>
      <c r="D3263">
        <v>58617</v>
      </c>
      <c r="E3263" t="s">
        <v>11473</v>
      </c>
      <c r="F3263" t="s">
        <v>2230</v>
      </c>
      <c r="G3263" s="1" t="s">
        <v>11474</v>
      </c>
      <c r="H3263">
        <v>45793.08871358796</v>
      </c>
      <c r="I3263" t="s">
        <v>11475</v>
      </c>
      <c r="J3263">
        <v>80</v>
      </c>
      <c r="K3263" t="s">
        <v>17</v>
      </c>
      <c r="L3263" s="2" t="s">
        <v>18</v>
      </c>
      <c r="M3263" s="3">
        <v>63.3</v>
      </c>
      <c r="N3263">
        <v>1</v>
      </c>
      <c r="O3263">
        <v>6.3299999999999995E-2</v>
      </c>
      <c r="P3263" s="2" t="s">
        <v>1047</v>
      </c>
      <c r="Q3263" t="s">
        <v>8023</v>
      </c>
      <c r="R3263" t="s">
        <v>1044</v>
      </c>
      <c r="S3263" t="s">
        <v>1141</v>
      </c>
      <c r="T3263" t="s">
        <v>2228</v>
      </c>
      <c r="U3263">
        <v>25.273640787039771</v>
      </c>
      <c r="V3263" t="s">
        <v>1047</v>
      </c>
      <c r="W3263" t="s">
        <v>1047</v>
      </c>
    </row>
    <row r="3264" spans="1:23" x14ac:dyDescent="0.3">
      <c r="A3264" t="s">
        <v>1036</v>
      </c>
      <c r="B3264" t="s">
        <v>636</v>
      </c>
      <c r="C3264" t="s">
        <v>636</v>
      </c>
      <c r="D3264">
        <v>58617</v>
      </c>
      <c r="E3264" t="s">
        <v>11476</v>
      </c>
      <c r="F3264" t="s">
        <v>8194</v>
      </c>
      <c r="G3264" s="1" t="s">
        <v>11477</v>
      </c>
      <c r="H3264">
        <v>45793.088284699072</v>
      </c>
      <c r="I3264" t="s">
        <v>11478</v>
      </c>
      <c r="J3264">
        <v>80</v>
      </c>
      <c r="K3264" t="s">
        <v>17</v>
      </c>
      <c r="L3264" s="2" t="s">
        <v>18</v>
      </c>
      <c r="M3264" s="3">
        <v>63.3</v>
      </c>
      <c r="N3264">
        <v>1</v>
      </c>
      <c r="O3264">
        <v>6.3299999999999995E-2</v>
      </c>
      <c r="P3264" s="2" t="s">
        <v>1047</v>
      </c>
      <c r="Q3264" t="s">
        <v>8023</v>
      </c>
      <c r="R3264" t="s">
        <v>1044</v>
      </c>
      <c r="S3264" t="s">
        <v>1141</v>
      </c>
      <c r="T3264" t="s">
        <v>2228</v>
      </c>
      <c r="U3264">
        <v>25.303238194443111</v>
      </c>
      <c r="V3264" t="s">
        <v>1047</v>
      </c>
      <c r="W3264" t="s">
        <v>1047</v>
      </c>
    </row>
    <row r="3265" spans="1:23" x14ac:dyDescent="0.3">
      <c r="A3265" t="s">
        <v>1036</v>
      </c>
      <c r="B3265" t="s">
        <v>636</v>
      </c>
      <c r="C3265" t="s">
        <v>636</v>
      </c>
      <c r="D3265">
        <v>58617</v>
      </c>
      <c r="E3265" t="s">
        <v>11479</v>
      </c>
      <c r="F3265" t="s">
        <v>2225</v>
      </c>
      <c r="G3265" s="1" t="s">
        <v>11480</v>
      </c>
      <c r="H3265">
        <v>45793.078183032398</v>
      </c>
      <c r="I3265" t="s">
        <v>11481</v>
      </c>
      <c r="J3265">
        <v>80</v>
      </c>
      <c r="K3265" t="s">
        <v>17</v>
      </c>
      <c r="L3265" s="2" t="s">
        <v>18</v>
      </c>
      <c r="M3265" s="3">
        <v>63.3</v>
      </c>
      <c r="N3265">
        <v>1</v>
      </c>
      <c r="O3265">
        <v>6.3299999999999995E-2</v>
      </c>
      <c r="P3265" s="2" t="s">
        <v>1047</v>
      </c>
      <c r="Q3265" t="s">
        <v>8023</v>
      </c>
      <c r="R3265" t="s">
        <v>1044</v>
      </c>
      <c r="S3265" t="s">
        <v>1141</v>
      </c>
      <c r="T3265" t="s">
        <v>2228</v>
      </c>
      <c r="U3265">
        <v>25.3248127430561</v>
      </c>
      <c r="V3265" t="s">
        <v>1047</v>
      </c>
      <c r="W3265" t="s">
        <v>1047</v>
      </c>
    </row>
    <row r="3266" spans="1:23" x14ac:dyDescent="0.3">
      <c r="A3266" t="s">
        <v>1036</v>
      </c>
      <c r="B3266" t="s">
        <v>636</v>
      </c>
      <c r="C3266" t="s">
        <v>636</v>
      </c>
      <c r="D3266">
        <v>58617</v>
      </c>
      <c r="E3266" t="s">
        <v>11482</v>
      </c>
      <c r="F3266" t="s">
        <v>8194</v>
      </c>
      <c r="G3266" s="1" t="s">
        <v>11483</v>
      </c>
      <c r="H3266">
        <v>45793.077928784733</v>
      </c>
      <c r="I3266" t="s">
        <v>11484</v>
      </c>
      <c r="J3266">
        <v>80</v>
      </c>
      <c r="K3266" t="s">
        <v>17</v>
      </c>
      <c r="L3266" s="2" t="s">
        <v>18</v>
      </c>
      <c r="M3266" s="3">
        <v>63.3</v>
      </c>
      <c r="N3266">
        <v>1</v>
      </c>
      <c r="O3266">
        <v>6.3299999999999995E-2</v>
      </c>
      <c r="P3266" s="2" t="s">
        <v>1047</v>
      </c>
      <c r="Q3266" t="s">
        <v>8023</v>
      </c>
      <c r="R3266" t="s">
        <v>1044</v>
      </c>
      <c r="S3266" t="s">
        <v>1141</v>
      </c>
      <c r="T3266" t="s">
        <v>2228</v>
      </c>
      <c r="U3266">
        <v>25.301664120372148</v>
      </c>
      <c r="V3266" t="s">
        <v>1047</v>
      </c>
      <c r="W3266" t="s">
        <v>1047</v>
      </c>
    </row>
    <row r="3267" spans="1:23" x14ac:dyDescent="0.3">
      <c r="A3267" t="s">
        <v>1036</v>
      </c>
      <c r="B3267" t="s">
        <v>599</v>
      </c>
      <c r="C3267" t="s">
        <v>599</v>
      </c>
      <c r="D3267">
        <v>53179</v>
      </c>
      <c r="E3267" t="s">
        <v>11485</v>
      </c>
      <c r="F3267" t="s">
        <v>11486</v>
      </c>
      <c r="G3267" s="1" t="s">
        <v>11487</v>
      </c>
      <c r="H3267">
        <v>45793.067141828702</v>
      </c>
      <c r="I3267" t="s">
        <v>11488</v>
      </c>
      <c r="J3267">
        <v>70</v>
      </c>
      <c r="K3267" t="s">
        <v>17</v>
      </c>
      <c r="L3267" s="2" t="s">
        <v>18</v>
      </c>
      <c r="M3267" s="3">
        <v>38</v>
      </c>
      <c r="N3267">
        <v>1</v>
      </c>
      <c r="O3267">
        <v>3.7999999999999999E-2</v>
      </c>
      <c r="P3267" s="2" t="s">
        <v>2178</v>
      </c>
      <c r="Q3267" t="s">
        <v>8023</v>
      </c>
      <c r="R3267" t="s">
        <v>1044</v>
      </c>
      <c r="S3267" t="s">
        <v>1141</v>
      </c>
      <c r="T3267" t="s">
        <v>1601</v>
      </c>
      <c r="U3267">
        <v>29.784350011570499</v>
      </c>
      <c r="V3267" t="s">
        <v>1047</v>
      </c>
      <c r="W3267" t="s">
        <v>1047</v>
      </c>
    </row>
    <row r="3268" spans="1:23" x14ac:dyDescent="0.3">
      <c r="A3268" t="s">
        <v>1036</v>
      </c>
      <c r="B3268" t="s">
        <v>599</v>
      </c>
      <c r="C3268" t="s">
        <v>599</v>
      </c>
      <c r="D3268">
        <v>53179</v>
      </c>
      <c r="E3268" t="s">
        <v>11489</v>
      </c>
      <c r="F3268" t="s">
        <v>11486</v>
      </c>
      <c r="G3268" s="1" t="s">
        <v>11490</v>
      </c>
      <c r="H3268">
        <v>45793.066597118057</v>
      </c>
      <c r="I3268" t="s">
        <v>11491</v>
      </c>
      <c r="J3268">
        <v>70</v>
      </c>
      <c r="K3268" t="s">
        <v>17</v>
      </c>
      <c r="L3268" s="2" t="s">
        <v>18</v>
      </c>
      <c r="M3268" s="3">
        <v>38</v>
      </c>
      <c r="N3268">
        <v>1</v>
      </c>
      <c r="O3268">
        <v>3.7999999999999999E-2</v>
      </c>
      <c r="P3268" s="2" t="s">
        <v>2178</v>
      </c>
      <c r="Q3268" t="s">
        <v>8023</v>
      </c>
      <c r="R3268" t="s">
        <v>1044</v>
      </c>
      <c r="S3268" t="s">
        <v>1141</v>
      </c>
      <c r="T3268" t="s">
        <v>1601</v>
      </c>
      <c r="U3268">
        <v>29.781460405094549</v>
      </c>
      <c r="V3268" t="s">
        <v>1047</v>
      </c>
      <c r="W3268" t="s">
        <v>1047</v>
      </c>
    </row>
    <row r="3269" spans="1:23" x14ac:dyDescent="0.3">
      <c r="A3269" t="s">
        <v>1036</v>
      </c>
      <c r="B3269" t="s">
        <v>171</v>
      </c>
      <c r="C3269" t="s">
        <v>171</v>
      </c>
      <c r="D3269">
        <v>55645</v>
      </c>
      <c r="E3269" t="s">
        <v>11492</v>
      </c>
      <c r="F3269" t="s">
        <v>4837</v>
      </c>
      <c r="G3269" s="1" t="s">
        <v>11493</v>
      </c>
      <c r="H3269">
        <v>45793.055530173609</v>
      </c>
      <c r="I3269" t="s">
        <v>11494</v>
      </c>
      <c r="J3269">
        <v>70</v>
      </c>
      <c r="K3269" t="s">
        <v>17</v>
      </c>
      <c r="L3269" s="2" t="s">
        <v>18</v>
      </c>
      <c r="M3269" s="3">
        <v>82</v>
      </c>
      <c r="N3269">
        <v>1</v>
      </c>
      <c r="O3269">
        <v>8.2000000000000003E-2</v>
      </c>
      <c r="P3269" s="2" t="s">
        <v>1047</v>
      </c>
      <c r="Q3269" t="s">
        <v>8023</v>
      </c>
      <c r="R3269" t="s">
        <v>1044</v>
      </c>
      <c r="S3269" t="s">
        <v>1141</v>
      </c>
      <c r="T3269" t="s">
        <v>2228</v>
      </c>
      <c r="U3269">
        <v>25.108673877315599</v>
      </c>
      <c r="V3269" t="s">
        <v>1047</v>
      </c>
      <c r="W3269" t="s">
        <v>1047</v>
      </c>
    </row>
    <row r="3270" spans="1:23" x14ac:dyDescent="0.3">
      <c r="A3270" t="s">
        <v>1036</v>
      </c>
      <c r="B3270" t="s">
        <v>133</v>
      </c>
      <c r="C3270" t="s">
        <v>133</v>
      </c>
      <c r="D3270">
        <v>60500</v>
      </c>
      <c r="E3270" t="s">
        <v>11495</v>
      </c>
      <c r="F3270" t="s">
        <v>2636</v>
      </c>
      <c r="G3270" s="1" t="s">
        <v>11496</v>
      </c>
      <c r="H3270">
        <v>45793.037394467603</v>
      </c>
      <c r="I3270" t="s">
        <v>11497</v>
      </c>
      <c r="J3270">
        <v>80</v>
      </c>
      <c r="K3270" t="s">
        <v>17</v>
      </c>
      <c r="L3270" s="2" t="s">
        <v>18</v>
      </c>
      <c r="M3270" s="3">
        <v>49.66</v>
      </c>
      <c r="N3270">
        <v>1</v>
      </c>
      <c r="O3270">
        <v>4.9660000000000003E-2</v>
      </c>
      <c r="P3270" s="2" t="s">
        <v>1446</v>
      </c>
      <c r="Q3270" t="s">
        <v>8023</v>
      </c>
      <c r="R3270" t="s">
        <v>1044</v>
      </c>
      <c r="S3270" t="s">
        <v>1141</v>
      </c>
      <c r="T3270" t="s">
        <v>1344</v>
      </c>
      <c r="U3270">
        <v>24.842781215280411</v>
      </c>
      <c r="V3270" t="s">
        <v>1047</v>
      </c>
      <c r="W3270" t="s">
        <v>1047</v>
      </c>
    </row>
    <row r="3271" spans="1:23" x14ac:dyDescent="0.3">
      <c r="A3271" t="s">
        <v>1036</v>
      </c>
      <c r="B3271" t="s">
        <v>133</v>
      </c>
      <c r="C3271" t="s">
        <v>133</v>
      </c>
      <c r="D3271">
        <v>60503</v>
      </c>
      <c r="E3271" t="s">
        <v>11498</v>
      </c>
      <c r="F3271" t="s">
        <v>2234</v>
      </c>
      <c r="G3271" s="1" t="s">
        <v>11499</v>
      </c>
      <c r="H3271">
        <v>45793.025940439817</v>
      </c>
      <c r="I3271" t="s">
        <v>11500</v>
      </c>
      <c r="J3271">
        <v>80</v>
      </c>
      <c r="K3271" t="s">
        <v>17</v>
      </c>
      <c r="L3271" s="2" t="s">
        <v>18</v>
      </c>
      <c r="M3271" s="3">
        <v>49.66</v>
      </c>
      <c r="N3271">
        <v>1</v>
      </c>
      <c r="O3271">
        <v>4.9660000000000003E-2</v>
      </c>
      <c r="P3271" s="2" t="s">
        <v>1446</v>
      </c>
      <c r="Q3271" t="s">
        <v>8023</v>
      </c>
      <c r="R3271" t="s">
        <v>1044</v>
      </c>
      <c r="S3271" t="s">
        <v>1141</v>
      </c>
      <c r="T3271" t="s">
        <v>2228</v>
      </c>
      <c r="U3271">
        <v>25.38462364583393</v>
      </c>
      <c r="V3271" t="s">
        <v>1047</v>
      </c>
      <c r="W3271" t="s">
        <v>1047</v>
      </c>
    </row>
    <row r="3272" spans="1:23" x14ac:dyDescent="0.3">
      <c r="A3272" t="s">
        <v>1036</v>
      </c>
      <c r="B3272" t="s">
        <v>677</v>
      </c>
      <c r="C3272" t="s">
        <v>677</v>
      </c>
      <c r="D3272">
        <v>59791</v>
      </c>
      <c r="E3272" t="s">
        <v>11501</v>
      </c>
      <c r="F3272" t="s">
        <v>11139</v>
      </c>
      <c r="G3272" s="1" t="s">
        <v>4725</v>
      </c>
      <c r="H3272">
        <v>45792.81386318287</v>
      </c>
      <c r="I3272" t="s">
        <v>11502</v>
      </c>
      <c r="J3272">
        <v>80</v>
      </c>
      <c r="K3272" t="s">
        <v>17</v>
      </c>
      <c r="L3272" s="2" t="s">
        <v>18</v>
      </c>
      <c r="M3272" s="3">
        <v>74.8</v>
      </c>
      <c r="N3272">
        <v>1</v>
      </c>
      <c r="O3272">
        <v>7.4800000000000005E-2</v>
      </c>
      <c r="P3272" s="2" t="s">
        <v>1047</v>
      </c>
      <c r="Q3272" t="s">
        <v>8591</v>
      </c>
      <c r="R3272" t="s">
        <v>1044</v>
      </c>
      <c r="S3272" t="s">
        <v>1841</v>
      </c>
      <c r="T3272" t="s">
        <v>2551</v>
      </c>
      <c r="U3272">
        <v>26.441813506942712</v>
      </c>
      <c r="V3272" t="s">
        <v>1047</v>
      </c>
      <c r="W3272" t="s">
        <v>1047</v>
      </c>
    </row>
    <row r="3273" spans="1:23" x14ac:dyDescent="0.3">
      <c r="A3273" t="s">
        <v>1036</v>
      </c>
      <c r="B3273" t="s">
        <v>133</v>
      </c>
      <c r="C3273" t="s">
        <v>133</v>
      </c>
      <c r="D3273">
        <v>60503</v>
      </c>
      <c r="E3273" t="s">
        <v>11503</v>
      </c>
      <c r="F3273" t="s">
        <v>4271</v>
      </c>
      <c r="G3273" s="1" t="s">
        <v>11504</v>
      </c>
      <c r="H3273">
        <v>45792.789648888887</v>
      </c>
      <c r="I3273" t="s">
        <v>11505</v>
      </c>
      <c r="J3273">
        <v>80</v>
      </c>
      <c r="K3273" t="s">
        <v>17</v>
      </c>
      <c r="L3273" s="2" t="s">
        <v>18</v>
      </c>
      <c r="M3273" s="3">
        <v>49.66</v>
      </c>
      <c r="N3273">
        <v>1</v>
      </c>
      <c r="O3273">
        <v>4.9660000000000003E-2</v>
      </c>
      <c r="P3273" s="2" t="s">
        <v>1446</v>
      </c>
      <c r="Q3273" t="s">
        <v>8188</v>
      </c>
      <c r="R3273" t="s">
        <v>1044</v>
      </c>
      <c r="S3273" t="s">
        <v>1841</v>
      </c>
      <c r="T3273" t="s">
        <v>2228</v>
      </c>
      <c r="U3273">
        <v>25.45235895833321</v>
      </c>
      <c r="V3273" t="s">
        <v>1047</v>
      </c>
      <c r="W3273" t="s">
        <v>1047</v>
      </c>
    </row>
    <row r="3274" spans="1:23" x14ac:dyDescent="0.3">
      <c r="A3274" t="s">
        <v>1036</v>
      </c>
      <c r="B3274" t="s">
        <v>133</v>
      </c>
      <c r="C3274" t="s">
        <v>133</v>
      </c>
      <c r="D3274">
        <v>60503</v>
      </c>
      <c r="E3274" t="s">
        <v>11506</v>
      </c>
      <c r="F3274" t="s">
        <v>4271</v>
      </c>
      <c r="G3274" s="1" t="s">
        <v>11507</v>
      </c>
      <c r="H3274">
        <v>45792.782457858797</v>
      </c>
      <c r="I3274" t="s">
        <v>11508</v>
      </c>
      <c r="J3274">
        <v>80</v>
      </c>
      <c r="K3274" t="s">
        <v>17</v>
      </c>
      <c r="L3274" s="2" t="s">
        <v>18</v>
      </c>
      <c r="M3274" s="3">
        <v>49.66</v>
      </c>
      <c r="N3274">
        <v>1</v>
      </c>
      <c r="O3274">
        <v>4.9660000000000003E-2</v>
      </c>
      <c r="P3274" s="2" t="s">
        <v>1446</v>
      </c>
      <c r="Q3274" t="s">
        <v>8188</v>
      </c>
      <c r="R3274" t="s">
        <v>1044</v>
      </c>
      <c r="S3274" t="s">
        <v>1841</v>
      </c>
      <c r="T3274" t="s">
        <v>2228</v>
      </c>
      <c r="U3274">
        <v>25.45381616898521</v>
      </c>
      <c r="V3274" t="s">
        <v>1047</v>
      </c>
      <c r="W3274" t="s">
        <v>1047</v>
      </c>
    </row>
    <row r="3275" spans="1:23" x14ac:dyDescent="0.3">
      <c r="A3275" t="s">
        <v>1036</v>
      </c>
      <c r="B3275" t="s">
        <v>141</v>
      </c>
      <c r="C3275" t="s">
        <v>141</v>
      </c>
      <c r="D3275">
        <v>59324</v>
      </c>
      <c r="E3275" t="s">
        <v>11509</v>
      </c>
      <c r="F3275" t="s">
        <v>2234</v>
      </c>
      <c r="G3275" s="1" t="s">
        <v>11510</v>
      </c>
      <c r="H3275">
        <v>45792.717833506947</v>
      </c>
      <c r="I3275" t="s">
        <v>11511</v>
      </c>
      <c r="J3275">
        <v>80</v>
      </c>
      <c r="K3275" t="s">
        <v>17</v>
      </c>
      <c r="L3275" s="2" t="s">
        <v>18</v>
      </c>
      <c r="M3275" s="3">
        <v>83.1</v>
      </c>
      <c r="N3275">
        <v>1</v>
      </c>
      <c r="O3275">
        <v>8.3099999999999993E-2</v>
      </c>
      <c r="P3275" s="2" t="s">
        <v>2619</v>
      </c>
      <c r="Q3275" t="s">
        <v>8188</v>
      </c>
      <c r="R3275" t="s">
        <v>1044</v>
      </c>
      <c r="S3275" t="s">
        <v>1841</v>
      </c>
      <c r="T3275" t="s">
        <v>2228</v>
      </c>
      <c r="U3275">
        <v>25.407917800926949</v>
      </c>
      <c r="V3275" t="s">
        <v>1047</v>
      </c>
      <c r="W3275" t="s">
        <v>1047</v>
      </c>
    </row>
    <row r="3276" spans="1:23" x14ac:dyDescent="0.3">
      <c r="A3276" t="s">
        <v>1036</v>
      </c>
      <c r="B3276" t="s">
        <v>141</v>
      </c>
      <c r="C3276" t="s">
        <v>141</v>
      </c>
      <c r="D3276">
        <v>59324</v>
      </c>
      <c r="E3276" t="s">
        <v>11512</v>
      </c>
      <c r="F3276" t="s">
        <v>7603</v>
      </c>
      <c r="G3276" s="1" t="s">
        <v>11513</v>
      </c>
      <c r="H3276">
        <v>45792.697109537039</v>
      </c>
      <c r="I3276" t="s">
        <v>11514</v>
      </c>
      <c r="J3276">
        <v>80</v>
      </c>
      <c r="K3276" t="s">
        <v>17</v>
      </c>
      <c r="L3276" s="2" t="s">
        <v>18</v>
      </c>
      <c r="M3276" s="3">
        <v>83.1</v>
      </c>
      <c r="N3276">
        <v>1</v>
      </c>
      <c r="O3276">
        <v>8.3099999999999993E-2</v>
      </c>
      <c r="P3276" s="2" t="s">
        <v>2619</v>
      </c>
      <c r="Q3276" t="s">
        <v>8188</v>
      </c>
      <c r="R3276" t="s">
        <v>1044</v>
      </c>
      <c r="S3276" t="s">
        <v>1841</v>
      </c>
      <c r="T3276" t="s">
        <v>2228</v>
      </c>
      <c r="U3276">
        <v>25.19397440971807</v>
      </c>
      <c r="V3276" t="s">
        <v>1047</v>
      </c>
      <c r="W3276" t="s">
        <v>1047</v>
      </c>
    </row>
    <row r="3277" spans="1:23" x14ac:dyDescent="0.3">
      <c r="A3277" t="s">
        <v>1036</v>
      </c>
      <c r="B3277" t="s">
        <v>133</v>
      </c>
      <c r="C3277" t="s">
        <v>133</v>
      </c>
      <c r="D3277">
        <v>59845</v>
      </c>
      <c r="E3277" t="s">
        <v>11515</v>
      </c>
      <c r="F3277" t="s">
        <v>2264</v>
      </c>
      <c r="G3277" s="1" t="s">
        <v>11516</v>
      </c>
      <c r="H3277">
        <v>45792.691212905091</v>
      </c>
      <c r="I3277" t="s">
        <v>11517</v>
      </c>
      <c r="J3277">
        <v>80</v>
      </c>
      <c r="K3277" t="s">
        <v>17</v>
      </c>
      <c r="L3277" s="2" t="s">
        <v>18</v>
      </c>
      <c r="M3277" s="3">
        <v>49.66</v>
      </c>
      <c r="N3277">
        <v>1</v>
      </c>
      <c r="O3277">
        <v>4.9660000000000003E-2</v>
      </c>
      <c r="P3277" s="2" t="s">
        <v>1446</v>
      </c>
      <c r="Q3277" t="s">
        <v>8206</v>
      </c>
      <c r="R3277" t="s">
        <v>1044</v>
      </c>
      <c r="S3277" t="s">
        <v>1841</v>
      </c>
      <c r="T3277" t="s">
        <v>2267</v>
      </c>
      <c r="U3277">
        <v>32.167230254628521</v>
      </c>
      <c r="V3277" t="s">
        <v>1047</v>
      </c>
      <c r="W3277" t="s">
        <v>1047</v>
      </c>
    </row>
    <row r="3278" spans="1:23" x14ac:dyDescent="0.3">
      <c r="A3278" t="s">
        <v>1036</v>
      </c>
      <c r="B3278" t="s">
        <v>442</v>
      </c>
      <c r="C3278" t="s">
        <v>442</v>
      </c>
      <c r="D3278">
        <v>57528</v>
      </c>
      <c r="E3278" t="s">
        <v>11518</v>
      </c>
      <c r="F3278" t="s">
        <v>2542</v>
      </c>
      <c r="G3278" s="1" t="s">
        <v>4879</v>
      </c>
      <c r="H3278">
        <v>45792.650285231481</v>
      </c>
      <c r="I3278" t="s">
        <v>11519</v>
      </c>
      <c r="J3278">
        <v>80</v>
      </c>
      <c r="K3278" t="s">
        <v>17</v>
      </c>
      <c r="L3278" s="2" t="s">
        <v>18</v>
      </c>
      <c r="M3278" s="3">
        <v>50.8</v>
      </c>
      <c r="N3278">
        <v>1</v>
      </c>
      <c r="O3278">
        <v>5.0799999999999998E-2</v>
      </c>
      <c r="P3278" s="2" t="s">
        <v>1047</v>
      </c>
      <c r="Q3278" t="s">
        <v>8206</v>
      </c>
      <c r="R3278" t="s">
        <v>1044</v>
      </c>
      <c r="S3278" t="s">
        <v>1841</v>
      </c>
      <c r="T3278" t="s">
        <v>1322</v>
      </c>
      <c r="U3278">
        <v>30.669154444447489</v>
      </c>
      <c r="V3278" t="s">
        <v>1047</v>
      </c>
      <c r="W3278" t="s">
        <v>1047</v>
      </c>
    </row>
    <row r="3279" spans="1:23" x14ac:dyDescent="0.3">
      <c r="A3279" t="s">
        <v>1036</v>
      </c>
      <c r="B3279" t="s">
        <v>1011</v>
      </c>
      <c r="C3279" t="s">
        <v>1011</v>
      </c>
      <c r="D3279">
        <v>59112</v>
      </c>
      <c r="E3279" t="s">
        <v>11520</v>
      </c>
      <c r="F3279" t="s">
        <v>2547</v>
      </c>
      <c r="G3279" s="1" t="s">
        <v>11521</v>
      </c>
      <c r="H3279">
        <v>45792.535554664362</v>
      </c>
      <c r="I3279" t="s">
        <v>11522</v>
      </c>
      <c r="J3279">
        <v>80</v>
      </c>
      <c r="K3279" t="s">
        <v>17</v>
      </c>
      <c r="L3279" s="2" t="s">
        <v>18</v>
      </c>
      <c r="M3279" s="3">
        <v>69</v>
      </c>
      <c r="N3279">
        <v>1</v>
      </c>
      <c r="O3279">
        <v>6.9000000000000006E-2</v>
      </c>
      <c r="P3279" s="2" t="s">
        <v>1047</v>
      </c>
      <c r="Q3279" t="s">
        <v>8206</v>
      </c>
      <c r="R3279" t="s">
        <v>1044</v>
      </c>
      <c r="S3279" t="s">
        <v>1841</v>
      </c>
      <c r="T3279" t="s">
        <v>2551</v>
      </c>
      <c r="U3279">
        <v>26.34052520833211</v>
      </c>
      <c r="V3279" t="s">
        <v>1047</v>
      </c>
      <c r="W3279" t="s">
        <v>1047</v>
      </c>
    </row>
    <row r="3280" spans="1:23" x14ac:dyDescent="0.3">
      <c r="A3280" t="s">
        <v>1036</v>
      </c>
      <c r="B3280" t="s">
        <v>636</v>
      </c>
      <c r="C3280" t="s">
        <v>636</v>
      </c>
      <c r="D3280">
        <v>58617</v>
      </c>
      <c r="E3280" t="s">
        <v>11523</v>
      </c>
      <c r="F3280" t="s">
        <v>4407</v>
      </c>
      <c r="G3280" s="1" t="s">
        <v>11524</v>
      </c>
      <c r="H3280">
        <v>45792.251225879627</v>
      </c>
      <c r="I3280" t="s">
        <v>11525</v>
      </c>
      <c r="J3280">
        <v>80</v>
      </c>
      <c r="K3280" t="s">
        <v>17</v>
      </c>
      <c r="L3280" s="2" t="s">
        <v>18</v>
      </c>
      <c r="M3280" s="3">
        <v>63.3</v>
      </c>
      <c r="N3280">
        <v>1</v>
      </c>
      <c r="O3280">
        <v>6.3299999999999995E-2</v>
      </c>
      <c r="P3280" s="2" t="s">
        <v>1047</v>
      </c>
      <c r="Q3280" t="s">
        <v>8188</v>
      </c>
      <c r="R3280" t="s">
        <v>1044</v>
      </c>
      <c r="S3280" t="s">
        <v>1841</v>
      </c>
      <c r="T3280" t="s">
        <v>2228</v>
      </c>
      <c r="U3280">
        <v>25.31153730324149</v>
      </c>
      <c r="V3280" t="s">
        <v>1047</v>
      </c>
      <c r="W3280" t="s">
        <v>1047</v>
      </c>
    </row>
    <row r="3281" spans="1:23" x14ac:dyDescent="0.3">
      <c r="A3281" t="s">
        <v>1036</v>
      </c>
      <c r="B3281" t="s">
        <v>636</v>
      </c>
      <c r="C3281" t="s">
        <v>636</v>
      </c>
      <c r="D3281">
        <v>58617</v>
      </c>
      <c r="E3281" t="s">
        <v>11526</v>
      </c>
      <c r="F3281" t="s">
        <v>4407</v>
      </c>
      <c r="G3281" s="1" t="s">
        <v>11527</v>
      </c>
      <c r="H3281">
        <v>45792.244822812499</v>
      </c>
      <c r="I3281" t="s">
        <v>11528</v>
      </c>
      <c r="J3281">
        <v>80</v>
      </c>
      <c r="K3281" t="s">
        <v>17</v>
      </c>
      <c r="L3281" s="2" t="s">
        <v>18</v>
      </c>
      <c r="M3281" s="3">
        <v>63.3</v>
      </c>
      <c r="N3281">
        <v>1</v>
      </c>
      <c r="O3281">
        <v>6.3299999999999995E-2</v>
      </c>
      <c r="P3281" s="2" t="s">
        <v>1047</v>
      </c>
      <c r="Q3281" t="s">
        <v>8188</v>
      </c>
      <c r="R3281" t="s">
        <v>1044</v>
      </c>
      <c r="S3281" t="s">
        <v>1841</v>
      </c>
      <c r="T3281" t="s">
        <v>2228</v>
      </c>
      <c r="U3281">
        <v>25.312793900462569</v>
      </c>
      <c r="V3281" t="s">
        <v>1047</v>
      </c>
      <c r="W3281" t="s">
        <v>1047</v>
      </c>
    </row>
    <row r="3282" spans="1:23" x14ac:dyDescent="0.3">
      <c r="A3282" t="s">
        <v>1036</v>
      </c>
      <c r="B3282" t="s">
        <v>442</v>
      </c>
      <c r="C3282" t="s">
        <v>442</v>
      </c>
      <c r="D3282">
        <v>59106</v>
      </c>
      <c r="E3282" t="s">
        <v>11529</v>
      </c>
      <c r="F3282" t="s">
        <v>10505</v>
      </c>
      <c r="G3282" s="1" t="s">
        <v>1653</v>
      </c>
      <c r="H3282">
        <v>45792.097298414352</v>
      </c>
      <c r="I3282" t="s">
        <v>11530</v>
      </c>
      <c r="J3282">
        <v>80</v>
      </c>
      <c r="K3282" t="s">
        <v>17</v>
      </c>
      <c r="L3282" s="2" t="s">
        <v>18</v>
      </c>
      <c r="M3282" s="3">
        <v>50.8</v>
      </c>
      <c r="N3282">
        <v>1</v>
      </c>
      <c r="O3282">
        <v>5.0799999999999998E-2</v>
      </c>
      <c r="P3282" s="2" t="s">
        <v>1047</v>
      </c>
      <c r="Q3282" t="s">
        <v>8188</v>
      </c>
      <c r="R3282" t="s">
        <v>1044</v>
      </c>
      <c r="S3282" t="s">
        <v>1841</v>
      </c>
      <c r="T3282" t="s">
        <v>2267</v>
      </c>
      <c r="U3282">
        <v>32.89861162037414</v>
      </c>
      <c r="V3282" t="s">
        <v>1047</v>
      </c>
      <c r="W3282" t="s">
        <v>1047</v>
      </c>
    </row>
    <row r="3283" spans="1:23" x14ac:dyDescent="0.3">
      <c r="A3283" t="s">
        <v>1036</v>
      </c>
      <c r="B3283" t="s">
        <v>636</v>
      </c>
      <c r="C3283" t="s">
        <v>636</v>
      </c>
      <c r="D3283">
        <v>58550</v>
      </c>
      <c r="E3283" t="s">
        <v>11531</v>
      </c>
      <c r="F3283" t="s">
        <v>4857</v>
      </c>
      <c r="G3283" s="1" t="s">
        <v>11532</v>
      </c>
      <c r="H3283">
        <v>45792.07932488426</v>
      </c>
      <c r="I3283" t="s">
        <v>11533</v>
      </c>
      <c r="J3283">
        <v>80</v>
      </c>
      <c r="K3283" t="s">
        <v>17</v>
      </c>
      <c r="L3283" s="2" t="s">
        <v>18</v>
      </c>
      <c r="M3283" s="3">
        <v>63.3</v>
      </c>
      <c r="N3283">
        <v>1</v>
      </c>
      <c r="O3283">
        <v>6.3299999999999995E-2</v>
      </c>
      <c r="P3283" s="2" t="s">
        <v>1047</v>
      </c>
      <c r="Q3283" t="s">
        <v>8188</v>
      </c>
      <c r="R3283" t="s">
        <v>1044</v>
      </c>
      <c r="S3283" t="s">
        <v>1841</v>
      </c>
      <c r="T3283" t="s">
        <v>2551</v>
      </c>
      <c r="U3283">
        <v>26.3214670370362</v>
      </c>
      <c r="V3283" t="s">
        <v>1047</v>
      </c>
      <c r="W3283" t="s">
        <v>1047</v>
      </c>
    </row>
    <row r="3284" spans="1:23" x14ac:dyDescent="0.3">
      <c r="A3284" t="s">
        <v>1036</v>
      </c>
      <c r="B3284" t="s">
        <v>442</v>
      </c>
      <c r="C3284" t="s">
        <v>442</v>
      </c>
      <c r="D3284">
        <v>59106</v>
      </c>
      <c r="E3284" t="s">
        <v>11534</v>
      </c>
      <c r="F3284" t="s">
        <v>8420</v>
      </c>
      <c r="G3284" s="1" t="s">
        <v>9161</v>
      </c>
      <c r="H3284">
        <v>45792.034447071761</v>
      </c>
      <c r="I3284" t="s">
        <v>11535</v>
      </c>
      <c r="J3284">
        <v>80</v>
      </c>
      <c r="K3284" t="s">
        <v>17</v>
      </c>
      <c r="L3284" s="2" t="s">
        <v>18</v>
      </c>
      <c r="M3284" s="3">
        <v>50.8</v>
      </c>
      <c r="N3284">
        <v>1</v>
      </c>
      <c r="O3284">
        <v>5.0799999999999998E-2</v>
      </c>
      <c r="P3284" s="2" t="s">
        <v>1047</v>
      </c>
      <c r="Q3284" t="s">
        <v>8188</v>
      </c>
      <c r="R3284" t="s">
        <v>1044</v>
      </c>
      <c r="S3284" t="s">
        <v>1841</v>
      </c>
      <c r="T3284" t="s">
        <v>2267</v>
      </c>
      <c r="U3284">
        <v>32.737637048609031</v>
      </c>
      <c r="V3284" t="s">
        <v>1047</v>
      </c>
      <c r="W3284" t="s">
        <v>1047</v>
      </c>
    </row>
    <row r="3285" spans="1:23" x14ac:dyDescent="0.3">
      <c r="A3285" t="s">
        <v>1036</v>
      </c>
      <c r="B3285" t="s">
        <v>599</v>
      </c>
      <c r="C3285" t="s">
        <v>599</v>
      </c>
      <c r="D3285">
        <v>53170</v>
      </c>
      <c r="E3285" t="s">
        <v>11536</v>
      </c>
      <c r="F3285" t="s">
        <v>7631</v>
      </c>
      <c r="G3285" s="1" t="s">
        <v>11537</v>
      </c>
      <c r="H3285">
        <v>45791.977526331008</v>
      </c>
      <c r="I3285" t="s">
        <v>11538</v>
      </c>
      <c r="J3285">
        <v>70</v>
      </c>
      <c r="K3285" t="s">
        <v>17</v>
      </c>
      <c r="L3285" s="2" t="s">
        <v>18</v>
      </c>
      <c r="M3285" s="3">
        <v>38</v>
      </c>
      <c r="N3285">
        <v>1</v>
      </c>
      <c r="O3285">
        <v>3.7999999999999999E-2</v>
      </c>
      <c r="P3285" s="2" t="s">
        <v>2178</v>
      </c>
      <c r="Q3285" t="s">
        <v>8188</v>
      </c>
      <c r="R3285" t="s">
        <v>1044</v>
      </c>
      <c r="S3285" t="s">
        <v>1852</v>
      </c>
      <c r="T3285" t="s">
        <v>1641</v>
      </c>
      <c r="U3285">
        <v>27.395012638888151</v>
      </c>
      <c r="V3285" t="s">
        <v>1047</v>
      </c>
      <c r="W3285" t="s">
        <v>1047</v>
      </c>
    </row>
    <row r="3286" spans="1:23" x14ac:dyDescent="0.3">
      <c r="A3286" t="s">
        <v>1036</v>
      </c>
      <c r="B3286" t="s">
        <v>610</v>
      </c>
      <c r="C3286" t="s">
        <v>610</v>
      </c>
      <c r="D3286">
        <v>58112</v>
      </c>
      <c r="E3286" t="s">
        <v>11539</v>
      </c>
      <c r="F3286" t="s">
        <v>11540</v>
      </c>
      <c r="G3286" s="1" t="s">
        <v>3197</v>
      </c>
      <c r="H3286">
        <v>45791.949319305553</v>
      </c>
      <c r="I3286" t="s">
        <v>11541</v>
      </c>
      <c r="J3286">
        <v>80</v>
      </c>
      <c r="K3286" t="s">
        <v>17</v>
      </c>
      <c r="L3286" s="2" t="s">
        <v>18</v>
      </c>
      <c r="M3286" s="3">
        <v>170</v>
      </c>
      <c r="N3286">
        <v>1</v>
      </c>
      <c r="O3286">
        <v>0.17</v>
      </c>
      <c r="P3286" s="2" t="s">
        <v>1473</v>
      </c>
      <c r="Q3286" t="s">
        <v>8188</v>
      </c>
      <c r="R3286" t="s">
        <v>1044</v>
      </c>
      <c r="S3286" t="s">
        <v>1852</v>
      </c>
      <c r="T3286" t="s">
        <v>2551</v>
      </c>
      <c r="U3286">
        <v>26.522771041665688</v>
      </c>
      <c r="V3286" t="s">
        <v>1047</v>
      </c>
      <c r="W3286" t="s">
        <v>1047</v>
      </c>
    </row>
    <row r="3287" spans="1:23" x14ac:dyDescent="0.3">
      <c r="A3287" t="s">
        <v>1036</v>
      </c>
      <c r="B3287" t="s">
        <v>599</v>
      </c>
      <c r="C3287" t="s">
        <v>599</v>
      </c>
      <c r="D3287">
        <v>53164</v>
      </c>
      <c r="E3287" t="s">
        <v>11542</v>
      </c>
      <c r="F3287" t="s">
        <v>7631</v>
      </c>
      <c r="G3287" s="1" t="s">
        <v>11543</v>
      </c>
      <c r="H3287">
        <v>45791.940117743063</v>
      </c>
      <c r="I3287" t="s">
        <v>11544</v>
      </c>
      <c r="J3287">
        <v>70</v>
      </c>
      <c r="K3287" t="s">
        <v>17</v>
      </c>
      <c r="L3287" s="2" t="s">
        <v>18</v>
      </c>
      <c r="M3287" s="3">
        <v>38</v>
      </c>
      <c r="N3287">
        <v>1</v>
      </c>
      <c r="O3287">
        <v>3.7999999999999999E-2</v>
      </c>
      <c r="P3287" s="2" t="s">
        <v>2178</v>
      </c>
      <c r="Q3287" t="s">
        <v>8188</v>
      </c>
      <c r="R3287" t="s">
        <v>1044</v>
      </c>
      <c r="S3287" t="s">
        <v>1852</v>
      </c>
      <c r="T3287" t="s">
        <v>1641</v>
      </c>
      <c r="U3287">
        <v>27.394053564814389</v>
      </c>
      <c r="V3287" t="s">
        <v>1047</v>
      </c>
      <c r="W3287" t="s">
        <v>1047</v>
      </c>
    </row>
    <row r="3288" spans="1:23" x14ac:dyDescent="0.3">
      <c r="A3288" t="s">
        <v>1036</v>
      </c>
      <c r="B3288" t="s">
        <v>577</v>
      </c>
      <c r="C3288" t="s">
        <v>577</v>
      </c>
      <c r="D3288">
        <v>59253</v>
      </c>
      <c r="E3288" t="s">
        <v>11545</v>
      </c>
      <c r="F3288" t="s">
        <v>4440</v>
      </c>
      <c r="G3288" s="1" t="s">
        <v>8503</v>
      </c>
      <c r="H3288">
        <v>45791.892765902783</v>
      </c>
      <c r="I3288" t="s">
        <v>11546</v>
      </c>
      <c r="J3288">
        <v>80</v>
      </c>
      <c r="K3288" t="s">
        <v>17</v>
      </c>
      <c r="L3288" s="2" t="s">
        <v>18</v>
      </c>
      <c r="M3288" s="3">
        <v>119.1</v>
      </c>
      <c r="N3288">
        <v>1</v>
      </c>
      <c r="O3288">
        <v>0.1191</v>
      </c>
      <c r="P3288" s="2" t="s">
        <v>1802</v>
      </c>
      <c r="Q3288" t="s">
        <v>8188</v>
      </c>
      <c r="R3288" t="s">
        <v>1044</v>
      </c>
      <c r="S3288" t="s">
        <v>1852</v>
      </c>
      <c r="T3288" t="s">
        <v>2551</v>
      </c>
      <c r="U3288">
        <v>26.478638599539408</v>
      </c>
      <c r="V3288" t="s">
        <v>1047</v>
      </c>
      <c r="W3288" t="s">
        <v>1047</v>
      </c>
    </row>
    <row r="3289" spans="1:23" x14ac:dyDescent="0.3">
      <c r="A3289" t="s">
        <v>1036</v>
      </c>
      <c r="B3289" t="s">
        <v>1011</v>
      </c>
      <c r="C3289" t="s">
        <v>1011</v>
      </c>
      <c r="D3289">
        <v>59112</v>
      </c>
      <c r="E3289" t="s">
        <v>11547</v>
      </c>
      <c r="F3289" t="s">
        <v>2697</v>
      </c>
      <c r="G3289" s="1" t="s">
        <v>11548</v>
      </c>
      <c r="H3289">
        <v>45791.890614918979</v>
      </c>
      <c r="I3289" t="s">
        <v>11549</v>
      </c>
      <c r="J3289">
        <v>80</v>
      </c>
      <c r="K3289" t="s">
        <v>17</v>
      </c>
      <c r="L3289" s="2" t="s">
        <v>18</v>
      </c>
      <c r="M3289" s="3">
        <v>69</v>
      </c>
      <c r="N3289">
        <v>1</v>
      </c>
      <c r="O3289">
        <v>6.9000000000000006E-2</v>
      </c>
      <c r="P3289" s="2" t="s">
        <v>1047</v>
      </c>
      <c r="Q3289" t="s">
        <v>8188</v>
      </c>
      <c r="R3289" t="s">
        <v>1044</v>
      </c>
      <c r="S3289" t="s">
        <v>1852</v>
      </c>
      <c r="T3289" t="s">
        <v>2551</v>
      </c>
      <c r="U3289">
        <v>26.454473217592749</v>
      </c>
      <c r="V3289" t="s">
        <v>1047</v>
      </c>
      <c r="W3289" t="s">
        <v>1047</v>
      </c>
    </row>
    <row r="3290" spans="1:23" x14ac:dyDescent="0.3">
      <c r="A3290" t="s">
        <v>1036</v>
      </c>
      <c r="B3290" t="s">
        <v>1011</v>
      </c>
      <c r="C3290" t="s">
        <v>1011</v>
      </c>
      <c r="D3290">
        <v>59112</v>
      </c>
      <c r="E3290" t="s">
        <v>11550</v>
      </c>
      <c r="F3290" t="s">
        <v>2697</v>
      </c>
      <c r="G3290" s="1" t="s">
        <v>6991</v>
      </c>
      <c r="H3290">
        <v>45791.888206643518</v>
      </c>
      <c r="I3290" t="s">
        <v>11551</v>
      </c>
      <c r="J3290">
        <v>80</v>
      </c>
      <c r="K3290" t="s">
        <v>17</v>
      </c>
      <c r="L3290" s="2" t="s">
        <v>18</v>
      </c>
      <c r="M3290" s="3">
        <v>69</v>
      </c>
      <c r="N3290">
        <v>1</v>
      </c>
      <c r="O3290">
        <v>6.9000000000000006E-2</v>
      </c>
      <c r="P3290" s="2" t="s">
        <v>1047</v>
      </c>
      <c r="Q3290" t="s">
        <v>8188</v>
      </c>
      <c r="R3290" t="s">
        <v>1044</v>
      </c>
      <c r="S3290" t="s">
        <v>1852</v>
      </c>
      <c r="T3290" t="s">
        <v>2551</v>
      </c>
      <c r="U3290">
        <v>26.479978032410141</v>
      </c>
      <c r="V3290" t="s">
        <v>1047</v>
      </c>
      <c r="W3290" t="s">
        <v>1047</v>
      </c>
    </row>
    <row r="3291" spans="1:23" x14ac:dyDescent="0.3">
      <c r="A3291" t="s">
        <v>1036</v>
      </c>
      <c r="B3291" t="s">
        <v>606</v>
      </c>
      <c r="C3291" t="s">
        <v>606</v>
      </c>
      <c r="D3291">
        <v>45736</v>
      </c>
      <c r="E3291" t="s">
        <v>11552</v>
      </c>
      <c r="F3291" t="s">
        <v>7638</v>
      </c>
      <c r="G3291" s="1" t="s">
        <v>4926</v>
      </c>
      <c r="H3291">
        <v>45791.842817500001</v>
      </c>
      <c r="I3291" t="s">
        <v>11553</v>
      </c>
      <c r="J3291">
        <v>70</v>
      </c>
      <c r="K3291" t="s">
        <v>17</v>
      </c>
      <c r="L3291" s="2" t="s">
        <v>18</v>
      </c>
      <c r="M3291" s="3">
        <v>42.3</v>
      </c>
      <c r="N3291">
        <v>1</v>
      </c>
      <c r="O3291">
        <v>4.2299999999999997E-2</v>
      </c>
      <c r="P3291" s="2" t="s">
        <v>2044</v>
      </c>
      <c r="Q3291" t="s">
        <v>8188</v>
      </c>
      <c r="R3291" t="s">
        <v>1044</v>
      </c>
      <c r="S3291" t="s">
        <v>1852</v>
      </c>
      <c r="T3291" t="s">
        <v>1322</v>
      </c>
      <c r="U3291">
        <v>30.33733181712887</v>
      </c>
      <c r="V3291" t="s">
        <v>1047</v>
      </c>
      <c r="W3291" t="s">
        <v>1047</v>
      </c>
    </row>
    <row r="3292" spans="1:23" x14ac:dyDescent="0.3">
      <c r="A3292" t="s">
        <v>1036</v>
      </c>
      <c r="B3292" t="s">
        <v>606</v>
      </c>
      <c r="C3292" t="s">
        <v>606</v>
      </c>
      <c r="D3292">
        <v>55556</v>
      </c>
      <c r="E3292" t="s">
        <v>11554</v>
      </c>
      <c r="F3292" t="s">
        <v>8069</v>
      </c>
      <c r="G3292" s="1" t="s">
        <v>6908</v>
      </c>
      <c r="H3292">
        <v>45791.838685173607</v>
      </c>
      <c r="I3292" t="s">
        <v>11555</v>
      </c>
      <c r="J3292">
        <v>70</v>
      </c>
      <c r="K3292" t="s">
        <v>17</v>
      </c>
      <c r="L3292" s="2" t="s">
        <v>18</v>
      </c>
      <c r="M3292" s="3">
        <v>42.3</v>
      </c>
      <c r="N3292">
        <v>1</v>
      </c>
      <c r="O3292">
        <v>4.2299999999999997E-2</v>
      </c>
      <c r="P3292" s="2" t="s">
        <v>2044</v>
      </c>
      <c r="Q3292" t="s">
        <v>8591</v>
      </c>
      <c r="R3292" t="s">
        <v>1044</v>
      </c>
      <c r="S3292" t="s">
        <v>1852</v>
      </c>
      <c r="T3292" t="s">
        <v>2267</v>
      </c>
      <c r="U3292">
        <v>32.61384182870097</v>
      </c>
      <c r="V3292" t="s">
        <v>1047</v>
      </c>
      <c r="W3292" t="s">
        <v>1047</v>
      </c>
    </row>
    <row r="3293" spans="1:23" x14ac:dyDescent="0.3">
      <c r="A3293" t="s">
        <v>1036</v>
      </c>
      <c r="B3293" t="s">
        <v>606</v>
      </c>
      <c r="C3293" t="s">
        <v>606</v>
      </c>
      <c r="D3293">
        <v>55485</v>
      </c>
      <c r="E3293" t="s">
        <v>11556</v>
      </c>
      <c r="F3293" t="s">
        <v>2498</v>
      </c>
      <c r="G3293" s="1" t="s">
        <v>4241</v>
      </c>
      <c r="H3293">
        <v>45791.837953090268</v>
      </c>
      <c r="I3293" t="s">
        <v>11557</v>
      </c>
      <c r="J3293">
        <v>70</v>
      </c>
      <c r="K3293" t="s">
        <v>17</v>
      </c>
      <c r="L3293" s="2" t="s">
        <v>18</v>
      </c>
      <c r="M3293" s="3">
        <v>42.3</v>
      </c>
      <c r="N3293">
        <v>1</v>
      </c>
      <c r="O3293">
        <v>4.2299999999999997E-2</v>
      </c>
      <c r="P3293" s="2" t="s">
        <v>2044</v>
      </c>
      <c r="Q3293" t="s">
        <v>8591</v>
      </c>
      <c r="R3293" t="s">
        <v>1044</v>
      </c>
      <c r="S3293" t="s">
        <v>1852</v>
      </c>
      <c r="T3293" t="s">
        <v>1322</v>
      </c>
      <c r="U3293">
        <v>30.105291006941108</v>
      </c>
      <c r="V3293" t="s">
        <v>1047</v>
      </c>
      <c r="W3293" t="s">
        <v>1047</v>
      </c>
    </row>
    <row r="3294" spans="1:23" x14ac:dyDescent="0.3">
      <c r="A3294" t="s">
        <v>1036</v>
      </c>
      <c r="B3294" t="s">
        <v>1011</v>
      </c>
      <c r="C3294" t="s">
        <v>1011</v>
      </c>
      <c r="D3294">
        <v>59112</v>
      </c>
      <c r="E3294" t="s">
        <v>11558</v>
      </c>
      <c r="F3294" t="s">
        <v>5058</v>
      </c>
      <c r="G3294" s="1" t="s">
        <v>3256</v>
      </c>
      <c r="H3294">
        <v>45791.825958506954</v>
      </c>
      <c r="I3294" t="s">
        <v>11559</v>
      </c>
      <c r="J3294">
        <v>80</v>
      </c>
      <c r="K3294" t="s">
        <v>17</v>
      </c>
      <c r="L3294" s="2" t="s">
        <v>18</v>
      </c>
      <c r="M3294" s="3">
        <v>69</v>
      </c>
      <c r="N3294">
        <v>1</v>
      </c>
      <c r="O3294">
        <v>6.9000000000000006E-2</v>
      </c>
      <c r="P3294" s="2" t="s">
        <v>1047</v>
      </c>
      <c r="Q3294" t="s">
        <v>8188</v>
      </c>
      <c r="R3294" t="s">
        <v>1044</v>
      </c>
      <c r="S3294" t="s">
        <v>1852</v>
      </c>
      <c r="T3294" t="s">
        <v>2551</v>
      </c>
      <c r="U3294">
        <v>26.309113784722289</v>
      </c>
      <c r="V3294" t="s">
        <v>1047</v>
      </c>
      <c r="W3294" t="s">
        <v>1047</v>
      </c>
    </row>
    <row r="3295" spans="1:23" x14ac:dyDescent="0.3">
      <c r="A3295" t="s">
        <v>1036</v>
      </c>
      <c r="B3295" t="s">
        <v>606</v>
      </c>
      <c r="C3295" t="s">
        <v>606</v>
      </c>
      <c r="D3295">
        <v>55485</v>
      </c>
      <c r="E3295" t="s">
        <v>11560</v>
      </c>
      <c r="F3295" t="s">
        <v>4332</v>
      </c>
      <c r="G3295" s="1" t="s">
        <v>8423</v>
      </c>
      <c r="H3295">
        <v>45791.80657148148</v>
      </c>
      <c r="I3295" t="s">
        <v>11561</v>
      </c>
      <c r="J3295">
        <v>70</v>
      </c>
      <c r="K3295" t="s">
        <v>17</v>
      </c>
      <c r="L3295" s="2" t="s">
        <v>18</v>
      </c>
      <c r="M3295" s="3">
        <v>42.3</v>
      </c>
      <c r="N3295">
        <v>1</v>
      </c>
      <c r="O3295">
        <v>4.2299999999999997E-2</v>
      </c>
      <c r="P3295" s="2" t="s">
        <v>2044</v>
      </c>
      <c r="Q3295" t="s">
        <v>8591</v>
      </c>
      <c r="R3295" t="s">
        <v>1044</v>
      </c>
      <c r="S3295" t="s">
        <v>1852</v>
      </c>
      <c r="T3295" t="s">
        <v>1523</v>
      </c>
      <c r="U3295">
        <v>31.996745659722361</v>
      </c>
      <c r="V3295" t="s">
        <v>1047</v>
      </c>
      <c r="W3295" t="s">
        <v>1047</v>
      </c>
    </row>
    <row r="3296" spans="1:23" x14ac:dyDescent="0.3">
      <c r="A3296" t="s">
        <v>1036</v>
      </c>
      <c r="B3296" t="s">
        <v>606</v>
      </c>
      <c r="C3296" t="s">
        <v>606</v>
      </c>
      <c r="D3296">
        <v>45730</v>
      </c>
      <c r="E3296" t="s">
        <v>11562</v>
      </c>
      <c r="F3296" t="s">
        <v>5874</v>
      </c>
      <c r="G3296" s="1" t="s">
        <v>10899</v>
      </c>
      <c r="H3296">
        <v>45791.805783923613</v>
      </c>
      <c r="I3296" t="s">
        <v>11563</v>
      </c>
      <c r="J3296">
        <v>70</v>
      </c>
      <c r="K3296" t="s">
        <v>17</v>
      </c>
      <c r="L3296" s="2" t="s">
        <v>18</v>
      </c>
      <c r="M3296" s="3">
        <v>42.3</v>
      </c>
      <c r="N3296">
        <v>1</v>
      </c>
      <c r="O3296">
        <v>4.2299999999999997E-2</v>
      </c>
      <c r="P3296" s="2" t="s">
        <v>2044</v>
      </c>
      <c r="Q3296" t="s">
        <v>8591</v>
      </c>
      <c r="R3296" t="s">
        <v>1044</v>
      </c>
      <c r="S3296" t="s">
        <v>1852</v>
      </c>
      <c r="T3296" t="s">
        <v>1322</v>
      </c>
      <c r="U3296">
        <v>30.808925879631719</v>
      </c>
      <c r="V3296" t="s">
        <v>1047</v>
      </c>
      <c r="W3296" t="s">
        <v>1047</v>
      </c>
    </row>
    <row r="3297" spans="1:23" x14ac:dyDescent="0.3">
      <c r="A3297" t="s">
        <v>1036</v>
      </c>
      <c r="B3297" t="s">
        <v>345</v>
      </c>
      <c r="C3297" t="s">
        <v>345</v>
      </c>
      <c r="D3297">
        <v>59868</v>
      </c>
      <c r="E3297" t="s">
        <v>11564</v>
      </c>
      <c r="F3297" t="s">
        <v>4703</v>
      </c>
      <c r="G3297" s="1" t="s">
        <v>5407</v>
      </c>
      <c r="H3297">
        <v>45791.787183043984</v>
      </c>
      <c r="I3297" t="s">
        <v>11565</v>
      </c>
      <c r="J3297">
        <v>80</v>
      </c>
      <c r="K3297" t="s">
        <v>17</v>
      </c>
      <c r="L3297" s="2" t="s">
        <v>18</v>
      </c>
      <c r="M3297" s="3">
        <v>16.8</v>
      </c>
      <c r="N3297">
        <v>1</v>
      </c>
      <c r="O3297">
        <v>1.6799999999999999E-2</v>
      </c>
      <c r="P3297" s="2" t="s">
        <v>1246</v>
      </c>
      <c r="Q3297" t="s">
        <v>7617</v>
      </c>
      <c r="R3297" t="s">
        <v>1044</v>
      </c>
      <c r="S3297" t="s">
        <v>1852</v>
      </c>
      <c r="T3297" t="s">
        <v>1641</v>
      </c>
      <c r="U3297">
        <v>27.054510752313941</v>
      </c>
      <c r="V3297" t="s">
        <v>1047</v>
      </c>
      <c r="W3297" t="s">
        <v>1047</v>
      </c>
    </row>
    <row r="3298" spans="1:23" x14ac:dyDescent="0.3">
      <c r="A3298" t="s">
        <v>1036</v>
      </c>
      <c r="B3298" t="s">
        <v>345</v>
      </c>
      <c r="C3298" t="s">
        <v>345</v>
      </c>
      <c r="D3298">
        <v>59868</v>
      </c>
      <c r="E3298" t="s">
        <v>11566</v>
      </c>
      <c r="F3298" t="s">
        <v>4746</v>
      </c>
      <c r="G3298" s="1" t="s">
        <v>5013</v>
      </c>
      <c r="H3298">
        <v>45791.786978460637</v>
      </c>
      <c r="I3298" t="s">
        <v>11567</v>
      </c>
      <c r="J3298">
        <v>80</v>
      </c>
      <c r="K3298" t="s">
        <v>17</v>
      </c>
      <c r="L3298" s="2" t="s">
        <v>18</v>
      </c>
      <c r="M3298" s="3">
        <v>16.8</v>
      </c>
      <c r="N3298">
        <v>1</v>
      </c>
      <c r="O3298">
        <v>1.6799999999999999E-2</v>
      </c>
      <c r="P3298" s="2" t="s">
        <v>1246</v>
      </c>
      <c r="Q3298" t="s">
        <v>7617</v>
      </c>
      <c r="R3298" t="s">
        <v>1044</v>
      </c>
      <c r="S3298" t="s">
        <v>1852</v>
      </c>
      <c r="T3298" t="s">
        <v>1641</v>
      </c>
      <c r="U3298">
        <v>27.098362141201509</v>
      </c>
      <c r="V3298" t="s">
        <v>1047</v>
      </c>
      <c r="W3298" t="s">
        <v>1047</v>
      </c>
    </row>
    <row r="3299" spans="1:23" x14ac:dyDescent="0.3">
      <c r="A3299" t="s">
        <v>1036</v>
      </c>
      <c r="B3299" t="s">
        <v>345</v>
      </c>
      <c r="C3299" t="s">
        <v>345</v>
      </c>
      <c r="D3299">
        <v>59868</v>
      </c>
      <c r="E3299" t="s">
        <v>11568</v>
      </c>
      <c r="F3299" t="s">
        <v>4746</v>
      </c>
      <c r="G3299" s="1" t="s">
        <v>5505</v>
      </c>
      <c r="H3299">
        <v>45791.786755462963</v>
      </c>
      <c r="I3299" t="s">
        <v>11569</v>
      </c>
      <c r="J3299">
        <v>80</v>
      </c>
      <c r="K3299" t="s">
        <v>17</v>
      </c>
      <c r="L3299" s="2" t="s">
        <v>18</v>
      </c>
      <c r="M3299" s="3">
        <v>16.8</v>
      </c>
      <c r="N3299">
        <v>1</v>
      </c>
      <c r="O3299">
        <v>1.6799999999999999E-2</v>
      </c>
      <c r="P3299" s="2" t="s">
        <v>1246</v>
      </c>
      <c r="Q3299" t="s">
        <v>7617</v>
      </c>
      <c r="R3299" t="s">
        <v>1044</v>
      </c>
      <c r="S3299" t="s">
        <v>1852</v>
      </c>
      <c r="T3299" t="s">
        <v>1641</v>
      </c>
      <c r="U3299">
        <v>27.217057465277321</v>
      </c>
      <c r="V3299" t="s">
        <v>1047</v>
      </c>
      <c r="W3299" t="s">
        <v>1047</v>
      </c>
    </row>
    <row r="3300" spans="1:23" x14ac:dyDescent="0.3">
      <c r="A3300" t="s">
        <v>1036</v>
      </c>
      <c r="B3300" t="s">
        <v>345</v>
      </c>
      <c r="C3300" t="s">
        <v>345</v>
      </c>
      <c r="D3300">
        <v>60524</v>
      </c>
      <c r="E3300" t="s">
        <v>11570</v>
      </c>
      <c r="F3300" t="s">
        <v>4703</v>
      </c>
      <c r="G3300" s="1" t="s">
        <v>3050</v>
      </c>
      <c r="H3300">
        <v>45791.786538553242</v>
      </c>
      <c r="I3300" t="s">
        <v>11571</v>
      </c>
      <c r="J3300">
        <v>80</v>
      </c>
      <c r="K3300" t="s">
        <v>17</v>
      </c>
      <c r="L3300" s="2" t="s">
        <v>18</v>
      </c>
      <c r="M3300" s="3">
        <v>16.8</v>
      </c>
      <c r="N3300">
        <v>1</v>
      </c>
      <c r="O3300">
        <v>1.6799999999999999E-2</v>
      </c>
      <c r="P3300" s="2" t="s">
        <v>1246</v>
      </c>
      <c r="Q3300" t="s">
        <v>7617</v>
      </c>
      <c r="R3300" t="s">
        <v>1044</v>
      </c>
      <c r="S3300" t="s">
        <v>1852</v>
      </c>
      <c r="T3300" t="s">
        <v>2551</v>
      </c>
      <c r="U3300">
        <v>26.432071574075959</v>
      </c>
      <c r="V3300" t="s">
        <v>1047</v>
      </c>
      <c r="W3300" t="s">
        <v>1047</v>
      </c>
    </row>
    <row r="3301" spans="1:23" x14ac:dyDescent="0.3">
      <c r="A3301" t="s">
        <v>1036</v>
      </c>
      <c r="B3301" t="s">
        <v>345</v>
      </c>
      <c r="C3301" t="s">
        <v>345</v>
      </c>
      <c r="D3301">
        <v>60524</v>
      </c>
      <c r="E3301" t="s">
        <v>11572</v>
      </c>
      <c r="F3301" t="s">
        <v>4703</v>
      </c>
      <c r="G3301" s="1" t="s">
        <v>2753</v>
      </c>
      <c r="H3301">
        <v>45791.786340081017</v>
      </c>
      <c r="I3301" t="s">
        <v>11573</v>
      </c>
      <c r="J3301">
        <v>80</v>
      </c>
      <c r="K3301" t="s">
        <v>17</v>
      </c>
      <c r="L3301" s="2" t="s">
        <v>18</v>
      </c>
      <c r="M3301" s="3">
        <v>16.8</v>
      </c>
      <c r="N3301">
        <v>1</v>
      </c>
      <c r="O3301">
        <v>1.6799999999999999E-2</v>
      </c>
      <c r="P3301" s="2" t="s">
        <v>1246</v>
      </c>
      <c r="Q3301" t="s">
        <v>7617</v>
      </c>
      <c r="R3301" t="s">
        <v>1044</v>
      </c>
      <c r="S3301" t="s">
        <v>1852</v>
      </c>
      <c r="T3301" t="s">
        <v>2551</v>
      </c>
      <c r="U3301">
        <v>26.43301905092812</v>
      </c>
      <c r="V3301" t="s">
        <v>1047</v>
      </c>
      <c r="W3301" t="s">
        <v>1047</v>
      </c>
    </row>
    <row r="3302" spans="1:23" x14ac:dyDescent="0.3">
      <c r="A3302" t="s">
        <v>1036</v>
      </c>
      <c r="B3302" t="s">
        <v>345</v>
      </c>
      <c r="C3302" t="s">
        <v>345</v>
      </c>
      <c r="D3302">
        <v>60524</v>
      </c>
      <c r="E3302" t="s">
        <v>11574</v>
      </c>
      <c r="F3302" t="s">
        <v>4703</v>
      </c>
      <c r="G3302" s="1" t="s">
        <v>4547</v>
      </c>
      <c r="H3302">
        <v>45791.781063761577</v>
      </c>
      <c r="I3302" t="s">
        <v>11575</v>
      </c>
      <c r="J3302">
        <v>80</v>
      </c>
      <c r="K3302" t="s">
        <v>17</v>
      </c>
      <c r="L3302" s="2" t="s">
        <v>18</v>
      </c>
      <c r="M3302" s="3">
        <v>16.8</v>
      </c>
      <c r="N3302">
        <v>1</v>
      </c>
      <c r="O3302">
        <v>1.6799999999999999E-2</v>
      </c>
      <c r="P3302" s="2" t="s">
        <v>1246</v>
      </c>
      <c r="Q3302" t="s">
        <v>7617</v>
      </c>
      <c r="R3302" t="s">
        <v>1044</v>
      </c>
      <c r="S3302" t="s">
        <v>1852</v>
      </c>
      <c r="T3302" t="s">
        <v>2551</v>
      </c>
      <c r="U3302">
        <v>26.43009609953879</v>
      </c>
      <c r="V3302" t="s">
        <v>1047</v>
      </c>
      <c r="W3302" t="s">
        <v>1047</v>
      </c>
    </row>
    <row r="3303" spans="1:23" x14ac:dyDescent="0.3">
      <c r="A3303" t="s">
        <v>1036</v>
      </c>
      <c r="B3303" t="s">
        <v>345</v>
      </c>
      <c r="C3303" t="s">
        <v>345</v>
      </c>
      <c r="D3303">
        <v>59868</v>
      </c>
      <c r="E3303" t="s">
        <v>11576</v>
      </c>
      <c r="F3303" t="s">
        <v>4746</v>
      </c>
      <c r="G3303" s="1" t="s">
        <v>4065</v>
      </c>
      <c r="H3303">
        <v>45791.780851041673</v>
      </c>
      <c r="I3303" t="s">
        <v>11577</v>
      </c>
      <c r="J3303">
        <v>80</v>
      </c>
      <c r="K3303" t="s">
        <v>17</v>
      </c>
      <c r="L3303" s="2" t="s">
        <v>18</v>
      </c>
      <c r="M3303" s="3">
        <v>16.8</v>
      </c>
      <c r="N3303">
        <v>1</v>
      </c>
      <c r="O3303">
        <v>1.6799999999999999E-2</v>
      </c>
      <c r="P3303" s="2" t="s">
        <v>1246</v>
      </c>
      <c r="Q3303" t="s">
        <v>7617</v>
      </c>
      <c r="R3303" t="s">
        <v>1044</v>
      </c>
      <c r="S3303" t="s">
        <v>1852</v>
      </c>
      <c r="T3303" t="s">
        <v>1641</v>
      </c>
      <c r="U3303">
        <v>27.095735925926419</v>
      </c>
      <c r="V3303" t="s">
        <v>1047</v>
      </c>
      <c r="W3303" t="s">
        <v>1047</v>
      </c>
    </row>
    <row r="3304" spans="1:23" x14ac:dyDescent="0.3">
      <c r="A3304" t="s">
        <v>1036</v>
      </c>
      <c r="B3304" t="s">
        <v>677</v>
      </c>
      <c r="C3304" t="s">
        <v>677</v>
      </c>
      <c r="D3304">
        <v>57262</v>
      </c>
      <c r="E3304" t="s">
        <v>11578</v>
      </c>
      <c r="F3304" t="s">
        <v>2523</v>
      </c>
      <c r="G3304" s="1" t="s">
        <v>2027</v>
      </c>
      <c r="H3304">
        <v>45791.777118067133</v>
      </c>
      <c r="I3304" t="s">
        <v>11579</v>
      </c>
      <c r="J3304">
        <v>70</v>
      </c>
      <c r="K3304" t="s">
        <v>17</v>
      </c>
      <c r="L3304" s="2" t="s">
        <v>18</v>
      </c>
      <c r="M3304" s="3">
        <v>74.8</v>
      </c>
      <c r="N3304">
        <v>1</v>
      </c>
      <c r="O3304">
        <v>7.4800000000000005E-2</v>
      </c>
      <c r="P3304" s="2" t="s">
        <v>1047</v>
      </c>
      <c r="Q3304" t="s">
        <v>8591</v>
      </c>
      <c r="R3304" t="s">
        <v>1044</v>
      </c>
      <c r="S3304" t="s">
        <v>1852</v>
      </c>
      <c r="T3304" t="s">
        <v>1641</v>
      </c>
      <c r="U3304">
        <v>27.38879557870678</v>
      </c>
      <c r="V3304" t="s">
        <v>1047</v>
      </c>
      <c r="W3304" t="s">
        <v>1047</v>
      </c>
    </row>
    <row r="3305" spans="1:23" x14ac:dyDescent="0.3">
      <c r="A3305" t="s">
        <v>1036</v>
      </c>
      <c r="B3305" t="s">
        <v>345</v>
      </c>
      <c r="C3305" t="s">
        <v>345</v>
      </c>
      <c r="D3305">
        <v>60524</v>
      </c>
      <c r="E3305" t="s">
        <v>11580</v>
      </c>
      <c r="F3305" t="s">
        <v>4703</v>
      </c>
      <c r="G3305" s="1" t="s">
        <v>2287</v>
      </c>
      <c r="H3305">
        <v>45791.768575960647</v>
      </c>
      <c r="I3305" t="s">
        <v>11581</v>
      </c>
      <c r="J3305">
        <v>80</v>
      </c>
      <c r="K3305" t="s">
        <v>17</v>
      </c>
      <c r="L3305" s="2" t="s">
        <v>18</v>
      </c>
      <c r="M3305" s="3">
        <v>16.8</v>
      </c>
      <c r="N3305">
        <v>1</v>
      </c>
      <c r="O3305">
        <v>1.6799999999999999E-2</v>
      </c>
      <c r="P3305" s="2" t="s">
        <v>1246</v>
      </c>
      <c r="Q3305" t="s">
        <v>7617</v>
      </c>
      <c r="R3305" t="s">
        <v>1044</v>
      </c>
      <c r="S3305" t="s">
        <v>1852</v>
      </c>
      <c r="T3305" t="s">
        <v>2551</v>
      </c>
      <c r="U3305">
        <v>26.429380243054769</v>
      </c>
      <c r="V3305" t="s">
        <v>1047</v>
      </c>
      <c r="W3305" t="s">
        <v>1047</v>
      </c>
    </row>
    <row r="3306" spans="1:23" x14ac:dyDescent="0.3">
      <c r="A3306" t="s">
        <v>1036</v>
      </c>
      <c r="B3306" t="s">
        <v>424</v>
      </c>
      <c r="C3306" t="s">
        <v>424</v>
      </c>
      <c r="D3306">
        <v>60664</v>
      </c>
      <c r="E3306" t="s">
        <v>11582</v>
      </c>
      <c r="F3306" t="s">
        <v>4764</v>
      </c>
      <c r="G3306" s="1" t="s">
        <v>3928</v>
      </c>
      <c r="H3306">
        <v>45791.620487627311</v>
      </c>
      <c r="I3306" t="s">
        <v>11583</v>
      </c>
      <c r="J3306">
        <v>80</v>
      </c>
      <c r="K3306" t="s">
        <v>17</v>
      </c>
      <c r="L3306" s="2" t="s">
        <v>18</v>
      </c>
      <c r="M3306" s="3">
        <v>120</v>
      </c>
      <c r="N3306">
        <v>1</v>
      </c>
      <c r="O3306">
        <v>0.12</v>
      </c>
      <c r="P3306" s="2" t="s">
        <v>2483</v>
      </c>
      <c r="Q3306" t="s">
        <v>8755</v>
      </c>
      <c r="R3306" t="s">
        <v>1044</v>
      </c>
      <c r="S3306" t="s">
        <v>1852</v>
      </c>
      <c r="T3306" t="s">
        <v>2551</v>
      </c>
      <c r="U3306">
        <v>26.459063321759459</v>
      </c>
      <c r="V3306" t="s">
        <v>1047</v>
      </c>
      <c r="W3306" t="s">
        <v>1047</v>
      </c>
    </row>
    <row r="3307" spans="1:23" x14ac:dyDescent="0.3">
      <c r="A3307" t="s">
        <v>1036</v>
      </c>
      <c r="B3307" t="s">
        <v>424</v>
      </c>
      <c r="C3307" t="s">
        <v>424</v>
      </c>
      <c r="D3307">
        <v>60664</v>
      </c>
      <c r="E3307" t="s">
        <v>11584</v>
      </c>
      <c r="F3307" t="s">
        <v>4703</v>
      </c>
      <c r="G3307" s="1" t="s">
        <v>11585</v>
      </c>
      <c r="H3307">
        <v>45791.519251840276</v>
      </c>
      <c r="I3307" t="s">
        <v>11586</v>
      </c>
      <c r="J3307">
        <v>80</v>
      </c>
      <c r="K3307" t="s">
        <v>17</v>
      </c>
      <c r="L3307" s="2" t="s">
        <v>18</v>
      </c>
      <c r="M3307" s="3">
        <v>120</v>
      </c>
      <c r="N3307">
        <v>1</v>
      </c>
      <c r="O3307">
        <v>0.12</v>
      </c>
      <c r="P3307" s="2" t="s">
        <v>2483</v>
      </c>
      <c r="Q3307" t="s">
        <v>8755</v>
      </c>
      <c r="R3307" t="s">
        <v>1044</v>
      </c>
      <c r="S3307" t="s">
        <v>1852</v>
      </c>
      <c r="T3307" t="s">
        <v>2551</v>
      </c>
      <c r="U3307">
        <v>26.447113599540899</v>
      </c>
      <c r="V3307" t="s">
        <v>1047</v>
      </c>
      <c r="W3307" t="s">
        <v>1047</v>
      </c>
    </row>
    <row r="3308" spans="1:23" x14ac:dyDescent="0.3">
      <c r="A3308" t="s">
        <v>1036</v>
      </c>
      <c r="B3308" t="s">
        <v>873</v>
      </c>
      <c r="C3308" t="s">
        <v>873</v>
      </c>
      <c r="D3308">
        <v>60294</v>
      </c>
      <c r="E3308" t="s">
        <v>11587</v>
      </c>
      <c r="F3308" t="s">
        <v>2269</v>
      </c>
      <c r="G3308" s="1" t="s">
        <v>6883</v>
      </c>
      <c r="H3308">
        <v>45791.461403263893</v>
      </c>
      <c r="I3308" t="s">
        <v>11588</v>
      </c>
      <c r="J3308">
        <v>80</v>
      </c>
      <c r="K3308" t="s">
        <v>17</v>
      </c>
      <c r="L3308" s="2" t="s">
        <v>18</v>
      </c>
      <c r="M3308" s="3">
        <v>113.8</v>
      </c>
      <c r="N3308">
        <v>1</v>
      </c>
      <c r="O3308">
        <v>0.1138</v>
      </c>
      <c r="P3308" s="2" t="s">
        <v>5770</v>
      </c>
      <c r="Q3308" t="s">
        <v>8755</v>
      </c>
      <c r="R3308" t="s">
        <v>1044</v>
      </c>
      <c r="S3308" t="s">
        <v>1852</v>
      </c>
      <c r="T3308" t="s">
        <v>2267</v>
      </c>
      <c r="U3308">
        <v>32.195670104163582</v>
      </c>
      <c r="V3308" t="s">
        <v>1047</v>
      </c>
      <c r="W3308" t="s">
        <v>1047</v>
      </c>
    </row>
    <row r="3309" spans="1:23" x14ac:dyDescent="0.3">
      <c r="A3309" t="s">
        <v>1036</v>
      </c>
      <c r="B3309" t="s">
        <v>599</v>
      </c>
      <c r="C3309" t="s">
        <v>599</v>
      </c>
      <c r="D3309">
        <v>47816</v>
      </c>
      <c r="E3309" t="s">
        <v>11589</v>
      </c>
      <c r="F3309" t="s">
        <v>2725</v>
      </c>
      <c r="G3309" s="1" t="s">
        <v>11590</v>
      </c>
      <c r="H3309">
        <v>45791.414183449073</v>
      </c>
      <c r="I3309" t="s">
        <v>11591</v>
      </c>
      <c r="J3309">
        <v>70</v>
      </c>
      <c r="K3309" t="s">
        <v>17</v>
      </c>
      <c r="L3309" s="2" t="s">
        <v>18</v>
      </c>
      <c r="M3309" s="3">
        <v>38</v>
      </c>
      <c r="N3309">
        <v>1</v>
      </c>
      <c r="O3309">
        <v>3.7999999999999999E-2</v>
      </c>
      <c r="P3309" s="2" t="s">
        <v>2178</v>
      </c>
      <c r="Q3309" t="s">
        <v>8496</v>
      </c>
      <c r="R3309" t="s">
        <v>1044</v>
      </c>
      <c r="S3309" t="s">
        <v>1852</v>
      </c>
      <c r="T3309" t="s">
        <v>1610</v>
      </c>
      <c r="U3309">
        <v>28.878553287038809</v>
      </c>
      <c r="V3309" t="s">
        <v>1047</v>
      </c>
      <c r="W3309" t="s">
        <v>1047</v>
      </c>
    </row>
    <row r="3310" spans="1:23" x14ac:dyDescent="0.3">
      <c r="A3310" t="s">
        <v>1036</v>
      </c>
      <c r="B3310" t="s">
        <v>873</v>
      </c>
      <c r="C3310" t="s">
        <v>873</v>
      </c>
      <c r="D3310">
        <v>60294</v>
      </c>
      <c r="E3310" t="s">
        <v>11592</v>
      </c>
      <c r="F3310" t="s">
        <v>11593</v>
      </c>
      <c r="G3310" s="1" t="s">
        <v>2050</v>
      </c>
      <c r="H3310">
        <v>45791.413145960651</v>
      </c>
      <c r="I3310" t="s">
        <v>11594</v>
      </c>
      <c r="J3310">
        <v>80</v>
      </c>
      <c r="K3310" t="s">
        <v>17</v>
      </c>
      <c r="L3310" s="2" t="s">
        <v>18</v>
      </c>
      <c r="M3310" s="3">
        <v>113.8</v>
      </c>
      <c r="N3310">
        <v>1</v>
      </c>
      <c r="O3310">
        <v>0.1138</v>
      </c>
      <c r="P3310" s="2" t="s">
        <v>5770</v>
      </c>
      <c r="Q3310" t="s">
        <v>8755</v>
      </c>
      <c r="R3310" t="s">
        <v>1044</v>
      </c>
      <c r="S3310" t="s">
        <v>1852</v>
      </c>
      <c r="T3310" t="s">
        <v>2267</v>
      </c>
      <c r="U3310">
        <v>32.726601956019287</v>
      </c>
      <c r="V3310" t="s">
        <v>1047</v>
      </c>
      <c r="W3310" t="s">
        <v>1047</v>
      </c>
    </row>
    <row r="3311" spans="1:23" x14ac:dyDescent="0.3">
      <c r="A3311" t="s">
        <v>1036</v>
      </c>
      <c r="B3311" t="s">
        <v>610</v>
      </c>
      <c r="C3311" t="s">
        <v>610</v>
      </c>
      <c r="D3311">
        <v>44889</v>
      </c>
      <c r="E3311" t="s">
        <v>11595</v>
      </c>
      <c r="F3311" t="s">
        <v>11596</v>
      </c>
      <c r="G3311" s="1" t="s">
        <v>8503</v>
      </c>
      <c r="H3311">
        <v>45791.065814907408</v>
      </c>
      <c r="I3311" t="s">
        <v>11597</v>
      </c>
      <c r="J3311">
        <v>70</v>
      </c>
      <c r="K3311" t="s">
        <v>17</v>
      </c>
      <c r="L3311" s="2" t="s">
        <v>18</v>
      </c>
      <c r="M3311" s="3">
        <v>170</v>
      </c>
      <c r="N3311">
        <v>1</v>
      </c>
      <c r="O3311">
        <v>0.17</v>
      </c>
      <c r="P3311" s="2" t="s">
        <v>1473</v>
      </c>
      <c r="Q3311" t="s">
        <v>8023</v>
      </c>
      <c r="R3311" t="s">
        <v>1044</v>
      </c>
      <c r="S3311" t="s">
        <v>1852</v>
      </c>
      <c r="T3311" t="s">
        <v>1610</v>
      </c>
      <c r="U3311">
        <v>28.75179510416638</v>
      </c>
      <c r="V3311" t="s">
        <v>1047</v>
      </c>
      <c r="W3311" t="s">
        <v>1047</v>
      </c>
    </row>
    <row r="3312" spans="1:23" x14ac:dyDescent="0.3">
      <c r="A3312" t="s">
        <v>1036</v>
      </c>
      <c r="B3312" t="s">
        <v>677</v>
      </c>
      <c r="C3312" t="s">
        <v>677</v>
      </c>
      <c r="D3312">
        <v>58515</v>
      </c>
      <c r="E3312" t="s">
        <v>11598</v>
      </c>
      <c r="F3312" t="s">
        <v>11139</v>
      </c>
      <c r="G3312" s="1" t="s">
        <v>4719</v>
      </c>
      <c r="H3312">
        <v>45791.065600902773</v>
      </c>
      <c r="I3312" t="s">
        <v>11599</v>
      </c>
      <c r="J3312">
        <v>80</v>
      </c>
      <c r="K3312" t="s">
        <v>17</v>
      </c>
      <c r="L3312" s="2" t="s">
        <v>18</v>
      </c>
      <c r="M3312" s="3">
        <v>74.8</v>
      </c>
      <c r="N3312">
        <v>1</v>
      </c>
      <c r="O3312">
        <v>7.4800000000000005E-2</v>
      </c>
      <c r="P3312" s="2" t="s">
        <v>1047</v>
      </c>
      <c r="Q3312" t="s">
        <v>8023</v>
      </c>
      <c r="R3312" t="s">
        <v>1044</v>
      </c>
      <c r="S3312" t="s">
        <v>1852</v>
      </c>
      <c r="T3312" t="s">
        <v>2551</v>
      </c>
      <c r="U3312">
        <v>26.679945173615121</v>
      </c>
      <c r="V3312" t="s">
        <v>1047</v>
      </c>
      <c r="W3312" t="s">
        <v>1047</v>
      </c>
    </row>
    <row r="3313" spans="1:23" x14ac:dyDescent="0.3">
      <c r="A3313" t="s">
        <v>1036</v>
      </c>
      <c r="B3313" t="s">
        <v>610</v>
      </c>
      <c r="C3313" t="s">
        <v>610</v>
      </c>
      <c r="D3313">
        <v>58112</v>
      </c>
      <c r="E3313" t="s">
        <v>11600</v>
      </c>
      <c r="F3313" t="s">
        <v>2363</v>
      </c>
      <c r="G3313" s="1" t="s">
        <v>8547</v>
      </c>
      <c r="H3313">
        <v>45791.065235682872</v>
      </c>
      <c r="I3313" t="s">
        <v>11601</v>
      </c>
      <c r="J3313">
        <v>80</v>
      </c>
      <c r="K3313" t="s">
        <v>17</v>
      </c>
      <c r="L3313" s="2" t="s">
        <v>18</v>
      </c>
      <c r="M3313" s="3">
        <v>170</v>
      </c>
      <c r="N3313">
        <v>1</v>
      </c>
      <c r="O3313">
        <v>0.17</v>
      </c>
      <c r="P3313" s="2" t="s">
        <v>1473</v>
      </c>
      <c r="Q3313" t="s">
        <v>8023</v>
      </c>
      <c r="R3313" t="s">
        <v>1044</v>
      </c>
      <c r="S3313" t="s">
        <v>1852</v>
      </c>
      <c r="T3313" t="s">
        <v>1601</v>
      </c>
      <c r="U3313">
        <v>29.778629560183621</v>
      </c>
      <c r="V3313" t="s">
        <v>1047</v>
      </c>
      <c r="W3313" t="s">
        <v>1047</v>
      </c>
    </row>
    <row r="3314" spans="1:23" x14ac:dyDescent="0.3">
      <c r="A3314" t="s">
        <v>1036</v>
      </c>
      <c r="B3314" t="s">
        <v>610</v>
      </c>
      <c r="C3314" t="s">
        <v>610</v>
      </c>
      <c r="D3314">
        <v>58112</v>
      </c>
      <c r="E3314" t="s">
        <v>11602</v>
      </c>
      <c r="F3314" t="s">
        <v>11150</v>
      </c>
      <c r="G3314" s="1" t="s">
        <v>5517</v>
      </c>
      <c r="H3314">
        <v>45791.06501878472</v>
      </c>
      <c r="I3314" t="s">
        <v>11603</v>
      </c>
      <c r="J3314">
        <v>80</v>
      </c>
      <c r="K3314" t="s">
        <v>17</v>
      </c>
      <c r="L3314" s="2" t="s">
        <v>18</v>
      </c>
      <c r="M3314" s="3">
        <v>170</v>
      </c>
      <c r="N3314">
        <v>1</v>
      </c>
      <c r="O3314">
        <v>0.17</v>
      </c>
      <c r="P3314" s="2" t="s">
        <v>1473</v>
      </c>
      <c r="Q3314" t="s">
        <v>8023</v>
      </c>
      <c r="R3314" t="s">
        <v>1044</v>
      </c>
      <c r="S3314" t="s">
        <v>1852</v>
      </c>
      <c r="T3314" t="s">
        <v>2551</v>
      </c>
      <c r="U3314">
        <v>26.522179062500069</v>
      </c>
      <c r="V3314" t="s">
        <v>1047</v>
      </c>
      <c r="W3314" t="s">
        <v>1047</v>
      </c>
    </row>
    <row r="3315" spans="1:23" x14ac:dyDescent="0.3">
      <c r="A3315" t="s">
        <v>1036</v>
      </c>
      <c r="B3315" t="s">
        <v>912</v>
      </c>
      <c r="C3315" t="s">
        <v>912</v>
      </c>
      <c r="D3315">
        <v>59842</v>
      </c>
      <c r="E3315" t="s">
        <v>11604</v>
      </c>
      <c r="F3315" t="s">
        <v>8511</v>
      </c>
      <c r="G3315" s="1" t="s">
        <v>11605</v>
      </c>
      <c r="H3315">
        <v>45791.064372743058</v>
      </c>
      <c r="I3315" t="s">
        <v>11606</v>
      </c>
      <c r="J3315">
        <v>70</v>
      </c>
      <c r="K3315" t="s">
        <v>17</v>
      </c>
      <c r="L3315" s="2" t="s">
        <v>18</v>
      </c>
      <c r="M3315" s="3">
        <v>48.7</v>
      </c>
      <c r="N3315">
        <v>1</v>
      </c>
      <c r="O3315">
        <v>4.8700000000000007E-2</v>
      </c>
      <c r="P3315" s="2" t="s">
        <v>1047</v>
      </c>
      <c r="Q3315" t="s">
        <v>8023</v>
      </c>
      <c r="R3315" t="s">
        <v>1044</v>
      </c>
      <c r="S3315" t="s">
        <v>1852</v>
      </c>
      <c r="T3315" t="s">
        <v>1641</v>
      </c>
      <c r="U3315">
        <v>27.315576840279391</v>
      </c>
      <c r="V3315" t="s">
        <v>1047</v>
      </c>
      <c r="W3315" t="s">
        <v>1047</v>
      </c>
    </row>
    <row r="3316" spans="1:23" x14ac:dyDescent="0.3">
      <c r="A3316" t="s">
        <v>1036</v>
      </c>
      <c r="B3316" t="s">
        <v>677</v>
      </c>
      <c r="C3316" t="s">
        <v>677</v>
      </c>
      <c r="D3316">
        <v>57262</v>
      </c>
      <c r="E3316" t="s">
        <v>11607</v>
      </c>
      <c r="F3316" t="s">
        <v>3170</v>
      </c>
      <c r="G3316" s="1" t="s">
        <v>3230</v>
      </c>
      <c r="H3316">
        <v>45791.063893125</v>
      </c>
      <c r="I3316" t="s">
        <v>11608</v>
      </c>
      <c r="J3316">
        <v>70</v>
      </c>
      <c r="K3316" t="s">
        <v>17</v>
      </c>
      <c r="L3316" s="2" t="s">
        <v>18</v>
      </c>
      <c r="M3316" s="3">
        <v>74.8</v>
      </c>
      <c r="N3316">
        <v>1</v>
      </c>
      <c r="O3316">
        <v>7.4800000000000005E-2</v>
      </c>
      <c r="P3316" s="2" t="s">
        <v>1047</v>
      </c>
      <c r="Q3316" t="s">
        <v>8023</v>
      </c>
      <c r="R3316" t="s">
        <v>1044</v>
      </c>
      <c r="S3316" t="s">
        <v>1852</v>
      </c>
      <c r="T3316" t="s">
        <v>1641</v>
      </c>
      <c r="U3316">
        <v>27.391425590278232</v>
      </c>
      <c r="V3316" t="s">
        <v>1047</v>
      </c>
      <c r="W3316" t="s">
        <v>1047</v>
      </c>
    </row>
    <row r="3317" spans="1:23" x14ac:dyDescent="0.3">
      <c r="A3317" t="s">
        <v>1036</v>
      </c>
      <c r="B3317" t="s">
        <v>677</v>
      </c>
      <c r="C3317" t="s">
        <v>677</v>
      </c>
      <c r="D3317">
        <v>57262</v>
      </c>
      <c r="E3317" t="s">
        <v>11609</v>
      </c>
      <c r="F3317" t="s">
        <v>3170</v>
      </c>
      <c r="G3317" s="1" t="s">
        <v>9817</v>
      </c>
      <c r="H3317">
        <v>45791.063716099539</v>
      </c>
      <c r="I3317" t="s">
        <v>11610</v>
      </c>
      <c r="J3317">
        <v>70</v>
      </c>
      <c r="K3317" t="s">
        <v>17</v>
      </c>
      <c r="L3317" s="2" t="s">
        <v>18</v>
      </c>
      <c r="M3317" s="3">
        <v>74.8</v>
      </c>
      <c r="N3317">
        <v>1</v>
      </c>
      <c r="O3317">
        <v>7.4800000000000005E-2</v>
      </c>
      <c r="P3317" s="2" t="s">
        <v>1047</v>
      </c>
      <c r="Q3317" t="s">
        <v>8023</v>
      </c>
      <c r="R3317" t="s">
        <v>1044</v>
      </c>
      <c r="S3317" t="s">
        <v>1852</v>
      </c>
      <c r="T3317" t="s">
        <v>1641</v>
      </c>
      <c r="U3317">
        <v>27.389748506946489</v>
      </c>
      <c r="V3317" t="s">
        <v>1047</v>
      </c>
      <c r="W3317" t="s">
        <v>1047</v>
      </c>
    </row>
    <row r="3318" spans="1:23" x14ac:dyDescent="0.3">
      <c r="A3318" t="s">
        <v>1036</v>
      </c>
      <c r="B3318" t="s">
        <v>681</v>
      </c>
      <c r="C3318" t="s">
        <v>681</v>
      </c>
      <c r="D3318">
        <v>60327</v>
      </c>
      <c r="E3318" t="s">
        <v>11611</v>
      </c>
      <c r="F3318" t="s">
        <v>8511</v>
      </c>
      <c r="G3318" s="1" t="s">
        <v>11612</v>
      </c>
      <c r="H3318">
        <v>45790.705308842589</v>
      </c>
      <c r="I3318" t="s">
        <v>11613</v>
      </c>
      <c r="J3318">
        <v>80</v>
      </c>
      <c r="K3318" t="s">
        <v>17</v>
      </c>
      <c r="L3318" s="2" t="s">
        <v>18</v>
      </c>
      <c r="M3318" s="3">
        <v>116</v>
      </c>
      <c r="N3318">
        <v>1</v>
      </c>
      <c r="O3318">
        <v>0.11600000000000001</v>
      </c>
      <c r="P3318" s="2" t="s">
        <v>1047</v>
      </c>
      <c r="Q3318" t="s">
        <v>8755</v>
      </c>
      <c r="R3318" t="s">
        <v>1044</v>
      </c>
      <c r="S3318" t="s">
        <v>3374</v>
      </c>
      <c r="T3318" t="s">
        <v>1641</v>
      </c>
      <c r="U3318">
        <v>27.28084887731529</v>
      </c>
      <c r="V3318" t="s">
        <v>1047</v>
      </c>
      <c r="W3318" t="s">
        <v>1047</v>
      </c>
    </row>
    <row r="3319" spans="1:23" x14ac:dyDescent="0.3">
      <c r="A3319" t="s">
        <v>1036</v>
      </c>
      <c r="B3319" t="s">
        <v>912</v>
      </c>
      <c r="C3319" t="s">
        <v>912</v>
      </c>
      <c r="D3319">
        <v>59842</v>
      </c>
      <c r="E3319" t="s">
        <v>11614</v>
      </c>
      <c r="F3319" t="s">
        <v>7635</v>
      </c>
      <c r="G3319" s="1" t="s">
        <v>1505</v>
      </c>
      <c r="H3319">
        <v>45790.651508831019</v>
      </c>
      <c r="I3319" t="s">
        <v>11615</v>
      </c>
      <c r="J3319">
        <v>70</v>
      </c>
      <c r="K3319" t="s">
        <v>17</v>
      </c>
      <c r="L3319" s="2" t="s">
        <v>18</v>
      </c>
      <c r="M3319" s="3">
        <v>48.7</v>
      </c>
      <c r="N3319">
        <v>1</v>
      </c>
      <c r="O3319">
        <v>4.8700000000000007E-2</v>
      </c>
      <c r="P3319" s="2" t="s">
        <v>1047</v>
      </c>
      <c r="Q3319" t="s">
        <v>8755</v>
      </c>
      <c r="R3319" t="s">
        <v>1044</v>
      </c>
      <c r="S3319" t="s">
        <v>3374</v>
      </c>
      <c r="T3319" t="s">
        <v>1601</v>
      </c>
      <c r="U3319">
        <v>29.901942025462631</v>
      </c>
      <c r="V3319" t="s">
        <v>1047</v>
      </c>
      <c r="W3319" t="s">
        <v>1047</v>
      </c>
    </row>
    <row r="3320" spans="1:23" x14ac:dyDescent="0.3">
      <c r="A3320" t="s">
        <v>1036</v>
      </c>
      <c r="B3320" t="s">
        <v>170</v>
      </c>
      <c r="C3320" t="s">
        <v>170</v>
      </c>
      <c r="D3320">
        <v>59803</v>
      </c>
      <c r="E3320" t="s">
        <v>11616</v>
      </c>
      <c r="F3320" t="s">
        <v>10614</v>
      </c>
      <c r="G3320" s="1" t="s">
        <v>1194</v>
      </c>
      <c r="H3320">
        <v>45790.606871678239</v>
      </c>
      <c r="I3320" t="s">
        <v>11617</v>
      </c>
      <c r="J3320">
        <v>80</v>
      </c>
      <c r="K3320" t="s">
        <v>17</v>
      </c>
      <c r="L3320" s="2" t="s">
        <v>18</v>
      </c>
      <c r="M3320" s="3">
        <v>99.3</v>
      </c>
      <c r="N3320">
        <v>1</v>
      </c>
      <c r="O3320">
        <v>9.9299999999999999E-2</v>
      </c>
      <c r="P3320" s="2" t="s">
        <v>1047</v>
      </c>
      <c r="Q3320" t="s">
        <v>8428</v>
      </c>
      <c r="R3320" t="s">
        <v>1044</v>
      </c>
      <c r="S3320" t="s">
        <v>3374</v>
      </c>
      <c r="T3320" t="s">
        <v>1641</v>
      </c>
      <c r="U3320">
        <v>27.294668356480539</v>
      </c>
      <c r="V3320" t="s">
        <v>1047</v>
      </c>
      <c r="W3320" t="s">
        <v>1047</v>
      </c>
    </row>
    <row r="3321" spans="1:23" x14ac:dyDescent="0.3">
      <c r="A3321" t="s">
        <v>1036</v>
      </c>
      <c r="B3321" t="s">
        <v>442</v>
      </c>
      <c r="C3321" t="s">
        <v>442</v>
      </c>
      <c r="D3321">
        <v>58789</v>
      </c>
      <c r="E3321" t="s">
        <v>11618</v>
      </c>
      <c r="F3321" t="s">
        <v>1520</v>
      </c>
      <c r="G3321" s="1" t="s">
        <v>5364</v>
      </c>
      <c r="H3321">
        <v>45790.577853449067</v>
      </c>
      <c r="I3321" t="s">
        <v>11619</v>
      </c>
      <c r="J3321">
        <v>80</v>
      </c>
      <c r="K3321" t="s">
        <v>17</v>
      </c>
      <c r="L3321" s="2" t="s">
        <v>18</v>
      </c>
      <c r="M3321" s="3">
        <v>50.8</v>
      </c>
      <c r="N3321">
        <v>1</v>
      </c>
      <c r="O3321">
        <v>5.0799999999999998E-2</v>
      </c>
      <c r="P3321" s="2" t="s">
        <v>1047</v>
      </c>
      <c r="Q3321" t="s">
        <v>8755</v>
      </c>
      <c r="R3321" t="s">
        <v>1044</v>
      </c>
      <c r="S3321" t="s">
        <v>3374</v>
      </c>
      <c r="T3321" t="s">
        <v>1523</v>
      </c>
      <c r="U3321">
        <v>31.191293831019721</v>
      </c>
      <c r="V3321" t="s">
        <v>1047</v>
      </c>
      <c r="W3321" t="s">
        <v>1047</v>
      </c>
    </row>
    <row r="3322" spans="1:23" x14ac:dyDescent="0.3">
      <c r="A3322" t="s">
        <v>1036</v>
      </c>
      <c r="B3322" t="s">
        <v>681</v>
      </c>
      <c r="C3322" t="s">
        <v>681</v>
      </c>
      <c r="D3322">
        <v>60327</v>
      </c>
      <c r="E3322" t="s">
        <v>11620</v>
      </c>
      <c r="F3322" t="s">
        <v>1638</v>
      </c>
      <c r="G3322" s="1" t="s">
        <v>6476</v>
      </c>
      <c r="H3322">
        <v>45790.539828159723</v>
      </c>
      <c r="I3322" t="s">
        <v>11621</v>
      </c>
      <c r="J3322">
        <v>80</v>
      </c>
      <c r="K3322" t="s">
        <v>17</v>
      </c>
      <c r="L3322" s="2" t="s">
        <v>18</v>
      </c>
      <c r="M3322" s="3">
        <v>116</v>
      </c>
      <c r="N3322">
        <v>1</v>
      </c>
      <c r="O3322">
        <v>0.11600000000000001</v>
      </c>
      <c r="P3322" s="2" t="s">
        <v>1047</v>
      </c>
      <c r="Q3322" t="s">
        <v>8428</v>
      </c>
      <c r="R3322" t="s">
        <v>1044</v>
      </c>
      <c r="S3322" t="s">
        <v>3374</v>
      </c>
      <c r="T3322" t="s">
        <v>1641</v>
      </c>
      <c r="U3322">
        <v>27.401193530095039</v>
      </c>
      <c r="V3322" t="s">
        <v>1047</v>
      </c>
      <c r="W3322" t="s">
        <v>1047</v>
      </c>
    </row>
    <row r="3323" spans="1:23" x14ac:dyDescent="0.3">
      <c r="A3323" t="s">
        <v>1036</v>
      </c>
      <c r="B3323" t="s">
        <v>681</v>
      </c>
      <c r="C3323" t="s">
        <v>681</v>
      </c>
      <c r="D3323">
        <v>60342</v>
      </c>
      <c r="E3323" t="s">
        <v>11622</v>
      </c>
      <c r="F3323" t="s">
        <v>1607</v>
      </c>
      <c r="G3323" s="1" t="s">
        <v>11623</v>
      </c>
      <c r="H3323">
        <v>45790.483240706017</v>
      </c>
      <c r="I3323" t="s">
        <v>11624</v>
      </c>
      <c r="J3323">
        <v>80</v>
      </c>
      <c r="K3323" t="s">
        <v>17</v>
      </c>
      <c r="L3323" s="2" t="s">
        <v>18</v>
      </c>
      <c r="M3323" s="3">
        <v>116</v>
      </c>
      <c r="N3323">
        <v>1</v>
      </c>
      <c r="O3323">
        <v>0.11600000000000001</v>
      </c>
      <c r="P3323" s="2" t="s">
        <v>1047</v>
      </c>
      <c r="Q3323" t="s">
        <v>8428</v>
      </c>
      <c r="R3323" t="s">
        <v>1044</v>
      </c>
      <c r="S3323" t="s">
        <v>3374</v>
      </c>
      <c r="T3323" t="s">
        <v>1601</v>
      </c>
      <c r="U3323">
        <v>29.1268364351854</v>
      </c>
      <c r="V3323" t="s">
        <v>1047</v>
      </c>
      <c r="W3323" t="s">
        <v>1047</v>
      </c>
    </row>
    <row r="3324" spans="1:23" x14ac:dyDescent="0.3">
      <c r="A3324" t="s">
        <v>1036</v>
      </c>
      <c r="B3324" t="s">
        <v>681</v>
      </c>
      <c r="C3324" t="s">
        <v>681</v>
      </c>
      <c r="D3324">
        <v>60327</v>
      </c>
      <c r="E3324" t="s">
        <v>11625</v>
      </c>
      <c r="F3324" t="s">
        <v>1607</v>
      </c>
      <c r="G3324" s="1" t="s">
        <v>11626</v>
      </c>
      <c r="H3324">
        <v>45790.482360497677</v>
      </c>
      <c r="I3324" t="s">
        <v>11627</v>
      </c>
      <c r="J3324">
        <v>80</v>
      </c>
      <c r="K3324" t="s">
        <v>17</v>
      </c>
      <c r="L3324" s="2" t="s">
        <v>18</v>
      </c>
      <c r="M3324" s="3">
        <v>116</v>
      </c>
      <c r="N3324">
        <v>1</v>
      </c>
      <c r="O3324">
        <v>0.11600000000000001</v>
      </c>
      <c r="P3324" s="2" t="s">
        <v>1047</v>
      </c>
      <c r="Q3324" t="s">
        <v>8428</v>
      </c>
      <c r="R3324" t="s">
        <v>1044</v>
      </c>
      <c r="S3324" t="s">
        <v>3374</v>
      </c>
      <c r="T3324" t="s">
        <v>1610</v>
      </c>
      <c r="U3324">
        <v>28.726112442127491</v>
      </c>
      <c r="V3324" t="s">
        <v>1047</v>
      </c>
      <c r="W3324" t="s">
        <v>1047</v>
      </c>
    </row>
    <row r="3325" spans="1:23" x14ac:dyDescent="0.3">
      <c r="A3325" t="s">
        <v>1036</v>
      </c>
      <c r="B3325" t="s">
        <v>442</v>
      </c>
      <c r="C3325" t="s">
        <v>442</v>
      </c>
      <c r="D3325">
        <v>58789</v>
      </c>
      <c r="E3325" t="s">
        <v>11628</v>
      </c>
      <c r="F3325" t="s">
        <v>2908</v>
      </c>
      <c r="G3325" s="1" t="s">
        <v>2181</v>
      </c>
      <c r="H3325">
        <v>45790.476362187503</v>
      </c>
      <c r="I3325" t="s">
        <v>11629</v>
      </c>
      <c r="J3325">
        <v>80</v>
      </c>
      <c r="K3325" t="s">
        <v>17</v>
      </c>
      <c r="L3325" s="2" t="s">
        <v>18</v>
      </c>
      <c r="M3325" s="3">
        <v>50.8</v>
      </c>
      <c r="N3325">
        <v>1</v>
      </c>
      <c r="O3325">
        <v>5.0799999999999998E-2</v>
      </c>
      <c r="P3325" s="2" t="s">
        <v>1047</v>
      </c>
      <c r="Q3325" t="s">
        <v>8755</v>
      </c>
      <c r="R3325" t="s">
        <v>1044</v>
      </c>
      <c r="S3325" t="s">
        <v>3374</v>
      </c>
      <c r="T3325" t="s">
        <v>1523</v>
      </c>
      <c r="U3325">
        <v>31.289162083332489</v>
      </c>
      <c r="V3325" t="s">
        <v>1047</v>
      </c>
      <c r="W3325" t="s">
        <v>1047</v>
      </c>
    </row>
    <row r="3326" spans="1:23" x14ac:dyDescent="0.3">
      <c r="A3326" t="s">
        <v>1036</v>
      </c>
      <c r="B3326" t="s">
        <v>442</v>
      </c>
      <c r="C3326" t="s">
        <v>442</v>
      </c>
      <c r="D3326">
        <v>58736</v>
      </c>
      <c r="E3326" t="s">
        <v>11630</v>
      </c>
      <c r="F3326" t="s">
        <v>5694</v>
      </c>
      <c r="G3326" s="1" t="s">
        <v>10147</v>
      </c>
      <c r="H3326">
        <v>45790.425957210653</v>
      </c>
      <c r="I3326" t="s">
        <v>11631</v>
      </c>
      <c r="J3326">
        <v>80</v>
      </c>
      <c r="K3326" t="s">
        <v>17</v>
      </c>
      <c r="L3326" s="2" t="s">
        <v>18</v>
      </c>
      <c r="M3326" s="3">
        <v>50.8</v>
      </c>
      <c r="N3326">
        <v>1</v>
      </c>
      <c r="O3326">
        <v>5.0799999999999998E-2</v>
      </c>
      <c r="P3326" s="2" t="s">
        <v>1047</v>
      </c>
      <c r="Q3326" t="s">
        <v>8755</v>
      </c>
      <c r="R3326" t="s">
        <v>1044</v>
      </c>
      <c r="S3326" t="s">
        <v>3374</v>
      </c>
      <c r="T3326" t="s">
        <v>1523</v>
      </c>
      <c r="U3326">
        <v>31.88299071759684</v>
      </c>
      <c r="V3326" t="s">
        <v>1047</v>
      </c>
      <c r="W3326" t="s">
        <v>1047</v>
      </c>
    </row>
    <row r="3327" spans="1:23" x14ac:dyDescent="0.3">
      <c r="A3327" t="s">
        <v>1036</v>
      </c>
      <c r="B3327" t="s">
        <v>133</v>
      </c>
      <c r="C3327" t="s">
        <v>133</v>
      </c>
      <c r="D3327">
        <v>60503</v>
      </c>
      <c r="E3327" t="s">
        <v>11632</v>
      </c>
      <c r="F3327" t="s">
        <v>4003</v>
      </c>
      <c r="G3327" s="1" t="s">
        <v>11633</v>
      </c>
      <c r="H3327">
        <v>45790.330826608799</v>
      </c>
      <c r="I3327" t="s">
        <v>11634</v>
      </c>
      <c r="J3327">
        <v>80</v>
      </c>
      <c r="K3327" t="s">
        <v>17</v>
      </c>
      <c r="L3327" s="2" t="s">
        <v>18</v>
      </c>
      <c r="M3327" s="3">
        <v>49.66</v>
      </c>
      <c r="N3327">
        <v>1</v>
      </c>
      <c r="O3327">
        <v>4.9660000000000003E-2</v>
      </c>
      <c r="P3327" s="2" t="s">
        <v>1446</v>
      </c>
      <c r="Q3327" t="s">
        <v>8023</v>
      </c>
      <c r="R3327" t="s">
        <v>1044</v>
      </c>
      <c r="S3327" t="s">
        <v>3374</v>
      </c>
      <c r="T3327" t="s">
        <v>1601</v>
      </c>
      <c r="U3327">
        <v>29.92490694444859</v>
      </c>
      <c r="V3327" t="s">
        <v>1047</v>
      </c>
      <c r="W3327" t="s">
        <v>1047</v>
      </c>
    </row>
    <row r="3328" spans="1:23" x14ac:dyDescent="0.3">
      <c r="A3328" t="s">
        <v>1036</v>
      </c>
      <c r="B3328" t="s">
        <v>610</v>
      </c>
      <c r="C3328" t="s">
        <v>610</v>
      </c>
      <c r="D3328">
        <v>44889</v>
      </c>
      <c r="E3328" t="s">
        <v>11635</v>
      </c>
      <c r="F3328" t="s">
        <v>11636</v>
      </c>
      <c r="G3328" s="1" t="s">
        <v>8649</v>
      </c>
      <c r="H3328">
        <v>45790.330490462962</v>
      </c>
      <c r="I3328" t="s">
        <v>11637</v>
      </c>
      <c r="J3328">
        <v>70</v>
      </c>
      <c r="K3328" t="s">
        <v>17</v>
      </c>
      <c r="L3328" s="2" t="s">
        <v>18</v>
      </c>
      <c r="M3328" s="3">
        <v>170</v>
      </c>
      <c r="N3328">
        <v>1</v>
      </c>
      <c r="O3328">
        <v>0.17</v>
      </c>
      <c r="P3328" s="2" t="s">
        <v>1473</v>
      </c>
      <c r="Q3328" t="s">
        <v>8023</v>
      </c>
      <c r="R3328" t="s">
        <v>1044</v>
      </c>
      <c r="S3328" t="s">
        <v>3374</v>
      </c>
      <c r="T3328" t="s">
        <v>1610</v>
      </c>
      <c r="U3328">
        <v>28.75500320601714</v>
      </c>
      <c r="V3328" t="s">
        <v>1047</v>
      </c>
      <c r="W3328" t="s">
        <v>1047</v>
      </c>
    </row>
    <row r="3329" spans="1:23" x14ac:dyDescent="0.3">
      <c r="A3329" t="s">
        <v>1036</v>
      </c>
      <c r="B3329" t="s">
        <v>912</v>
      </c>
      <c r="C3329" t="s">
        <v>912</v>
      </c>
      <c r="D3329">
        <v>59842</v>
      </c>
      <c r="E3329" t="s">
        <v>11638</v>
      </c>
      <c r="F3329" t="s">
        <v>4003</v>
      </c>
      <c r="G3329" s="1" t="s">
        <v>10793</v>
      </c>
      <c r="H3329">
        <v>45790.330232615743</v>
      </c>
      <c r="I3329" t="s">
        <v>11639</v>
      </c>
      <c r="J3329">
        <v>70</v>
      </c>
      <c r="K3329" t="s">
        <v>17</v>
      </c>
      <c r="L3329" s="2" t="s">
        <v>18</v>
      </c>
      <c r="M3329" s="3">
        <v>48.7</v>
      </c>
      <c r="N3329">
        <v>1</v>
      </c>
      <c r="O3329">
        <v>4.8700000000000007E-2</v>
      </c>
      <c r="P3329" s="2" t="s">
        <v>1047</v>
      </c>
      <c r="Q3329" t="s">
        <v>8023</v>
      </c>
      <c r="R3329" t="s">
        <v>1044</v>
      </c>
      <c r="S3329" t="s">
        <v>3374</v>
      </c>
      <c r="T3329" t="s">
        <v>1601</v>
      </c>
      <c r="U3329">
        <v>29.6688109953684</v>
      </c>
      <c r="V3329" t="s">
        <v>1047</v>
      </c>
      <c r="W3329" t="s">
        <v>1047</v>
      </c>
    </row>
    <row r="3330" spans="1:23" x14ac:dyDescent="0.3">
      <c r="A3330" t="s">
        <v>1036</v>
      </c>
      <c r="B3330" t="s">
        <v>912</v>
      </c>
      <c r="C3330" t="s">
        <v>912</v>
      </c>
      <c r="D3330">
        <v>59842</v>
      </c>
      <c r="E3330" t="s">
        <v>11640</v>
      </c>
      <c r="F3330" t="s">
        <v>4391</v>
      </c>
      <c r="G3330" s="1" t="s">
        <v>11641</v>
      </c>
      <c r="H3330">
        <v>45790.329855358803</v>
      </c>
      <c r="I3330" t="s">
        <v>11642</v>
      </c>
      <c r="J3330">
        <v>70</v>
      </c>
      <c r="K3330" t="s">
        <v>17</v>
      </c>
      <c r="L3330" s="2" t="s">
        <v>18</v>
      </c>
      <c r="M3330" s="3">
        <v>48.7</v>
      </c>
      <c r="N3330">
        <v>1</v>
      </c>
      <c r="O3330">
        <v>4.8700000000000007E-2</v>
      </c>
      <c r="P3330" s="2" t="s">
        <v>1047</v>
      </c>
      <c r="Q3330" t="s">
        <v>8023</v>
      </c>
      <c r="R3330" t="s">
        <v>1044</v>
      </c>
      <c r="S3330" t="s">
        <v>3374</v>
      </c>
      <c r="T3330" t="s">
        <v>1601</v>
      </c>
      <c r="U3330">
        <v>29.46808716435044</v>
      </c>
      <c r="V3330" t="s">
        <v>1047</v>
      </c>
      <c r="W3330" t="s">
        <v>1047</v>
      </c>
    </row>
    <row r="3331" spans="1:23" x14ac:dyDescent="0.3">
      <c r="A3331" t="s">
        <v>1036</v>
      </c>
      <c r="B3331" t="s">
        <v>681</v>
      </c>
      <c r="C3331" t="s">
        <v>681</v>
      </c>
      <c r="D3331">
        <v>60342</v>
      </c>
      <c r="E3331" t="s">
        <v>11643</v>
      </c>
      <c r="F3331" t="s">
        <v>10515</v>
      </c>
      <c r="G3331" s="1" t="s">
        <v>11644</v>
      </c>
      <c r="H3331">
        <v>45790.326515671302</v>
      </c>
      <c r="I3331" t="s">
        <v>11645</v>
      </c>
      <c r="J3331">
        <v>80</v>
      </c>
      <c r="K3331" t="s">
        <v>17</v>
      </c>
      <c r="L3331" s="2" t="s">
        <v>18</v>
      </c>
      <c r="M3331" s="3">
        <v>116</v>
      </c>
      <c r="N3331">
        <v>1</v>
      </c>
      <c r="O3331">
        <v>0.11600000000000001</v>
      </c>
      <c r="P3331" s="2" t="s">
        <v>1047</v>
      </c>
      <c r="Q3331" t="s">
        <v>8023</v>
      </c>
      <c r="R3331" t="s">
        <v>1044</v>
      </c>
      <c r="S3331" t="s">
        <v>3374</v>
      </c>
      <c r="T3331" t="s">
        <v>1601</v>
      </c>
      <c r="U3331">
        <v>29.285749317132289</v>
      </c>
      <c r="V3331" t="s">
        <v>1047</v>
      </c>
      <c r="W3331" t="s">
        <v>1047</v>
      </c>
    </row>
    <row r="3332" spans="1:23" x14ac:dyDescent="0.3">
      <c r="A3332" t="s">
        <v>1036</v>
      </c>
      <c r="B3332" t="s">
        <v>442</v>
      </c>
      <c r="C3332" t="s">
        <v>442</v>
      </c>
      <c r="D3332">
        <v>58736</v>
      </c>
      <c r="E3332" t="s">
        <v>11646</v>
      </c>
      <c r="F3332" t="s">
        <v>10536</v>
      </c>
      <c r="G3332" s="1" t="s">
        <v>9261</v>
      </c>
      <c r="H3332">
        <v>45790.326320983797</v>
      </c>
      <c r="I3332" t="s">
        <v>11647</v>
      </c>
      <c r="J3332">
        <v>80</v>
      </c>
      <c r="K3332" t="s">
        <v>17</v>
      </c>
      <c r="L3332" s="2" t="s">
        <v>18</v>
      </c>
      <c r="M3332" s="3">
        <v>50.8</v>
      </c>
      <c r="N3332">
        <v>1</v>
      </c>
      <c r="O3332">
        <v>5.0799999999999998E-2</v>
      </c>
      <c r="P3332" s="2" t="s">
        <v>1047</v>
      </c>
      <c r="Q3332" t="s">
        <v>8023</v>
      </c>
      <c r="R3332" t="s">
        <v>1044</v>
      </c>
      <c r="S3332" t="s">
        <v>3374</v>
      </c>
      <c r="T3332" t="s">
        <v>1523</v>
      </c>
      <c r="U3332">
        <v>31.120330243051281</v>
      </c>
      <c r="V3332" t="s">
        <v>1047</v>
      </c>
      <c r="W3332" t="s">
        <v>1047</v>
      </c>
    </row>
    <row r="3333" spans="1:23" x14ac:dyDescent="0.3">
      <c r="A3333" t="s">
        <v>1036</v>
      </c>
      <c r="B3333" t="s">
        <v>442</v>
      </c>
      <c r="C3333" t="s">
        <v>442</v>
      </c>
      <c r="D3333">
        <v>59106</v>
      </c>
      <c r="E3333" t="s">
        <v>11648</v>
      </c>
      <c r="F3333" t="s">
        <v>8420</v>
      </c>
      <c r="G3333" s="1" t="s">
        <v>2749</v>
      </c>
      <c r="H3333">
        <v>45790.324752303241</v>
      </c>
      <c r="I3333" t="s">
        <v>11649</v>
      </c>
      <c r="J3333">
        <v>80</v>
      </c>
      <c r="K3333" t="s">
        <v>17</v>
      </c>
      <c r="L3333" s="2" t="s">
        <v>18</v>
      </c>
      <c r="M3333" s="3">
        <v>50.8</v>
      </c>
      <c r="N3333">
        <v>1</v>
      </c>
      <c r="O3333">
        <v>5.0799999999999998E-2</v>
      </c>
      <c r="P3333" s="2" t="s">
        <v>1047</v>
      </c>
      <c r="Q3333" t="s">
        <v>8023</v>
      </c>
      <c r="R3333" t="s">
        <v>1044</v>
      </c>
      <c r="S3333" t="s">
        <v>3374</v>
      </c>
      <c r="T3333" t="s">
        <v>2267</v>
      </c>
      <c r="U3333">
        <v>32.739598229163683</v>
      </c>
      <c r="V3333" t="s">
        <v>1047</v>
      </c>
      <c r="W3333" t="s">
        <v>1047</v>
      </c>
    </row>
    <row r="3334" spans="1:23" x14ac:dyDescent="0.3">
      <c r="A3334" t="s">
        <v>1036</v>
      </c>
      <c r="B3334" t="s">
        <v>442</v>
      </c>
      <c r="C3334" t="s">
        <v>442</v>
      </c>
      <c r="D3334">
        <v>56706</v>
      </c>
      <c r="E3334" t="s">
        <v>11650</v>
      </c>
      <c r="F3334" t="s">
        <v>2264</v>
      </c>
      <c r="G3334" s="1" t="s">
        <v>8052</v>
      </c>
      <c r="H3334">
        <v>45790.32445748843</v>
      </c>
      <c r="I3334" t="s">
        <v>11651</v>
      </c>
      <c r="J3334">
        <v>80</v>
      </c>
      <c r="K3334" t="s">
        <v>17</v>
      </c>
      <c r="L3334" s="2" t="s">
        <v>18</v>
      </c>
      <c r="M3334" s="3">
        <v>50.8</v>
      </c>
      <c r="N3334">
        <v>1</v>
      </c>
      <c r="O3334">
        <v>5.0799999999999998E-2</v>
      </c>
      <c r="P3334" s="2" t="s">
        <v>1047</v>
      </c>
      <c r="Q3334" t="s">
        <v>8023</v>
      </c>
      <c r="R3334" t="s">
        <v>1044</v>
      </c>
      <c r="S3334" t="s">
        <v>3374</v>
      </c>
      <c r="T3334" t="s">
        <v>2267</v>
      </c>
      <c r="U3334">
        <v>32.086475000003702</v>
      </c>
      <c r="V3334" t="s">
        <v>1047</v>
      </c>
      <c r="W3334" t="s">
        <v>1047</v>
      </c>
    </row>
    <row r="3335" spans="1:23" x14ac:dyDescent="0.3">
      <c r="A3335" t="s">
        <v>1036</v>
      </c>
      <c r="B3335" t="s">
        <v>442</v>
      </c>
      <c r="C3335" t="s">
        <v>442</v>
      </c>
      <c r="D3335">
        <v>58789</v>
      </c>
      <c r="E3335" t="s">
        <v>11652</v>
      </c>
      <c r="F3335" t="s">
        <v>2908</v>
      </c>
      <c r="G3335" s="1" t="s">
        <v>3541</v>
      </c>
      <c r="H3335">
        <v>45790.324146840278</v>
      </c>
      <c r="I3335" t="s">
        <v>11653</v>
      </c>
      <c r="J3335">
        <v>80</v>
      </c>
      <c r="K3335" t="s">
        <v>17</v>
      </c>
      <c r="L3335" s="2" t="s">
        <v>18</v>
      </c>
      <c r="M3335" s="3">
        <v>50.8</v>
      </c>
      <c r="N3335">
        <v>1</v>
      </c>
      <c r="O3335">
        <v>5.0799999999999998E-2</v>
      </c>
      <c r="P3335" s="2" t="s">
        <v>1047</v>
      </c>
      <c r="Q3335" t="s">
        <v>8023</v>
      </c>
      <c r="R3335" t="s">
        <v>1044</v>
      </c>
      <c r="S3335" t="s">
        <v>3374</v>
      </c>
      <c r="T3335" t="s">
        <v>1523</v>
      </c>
      <c r="U3335">
        <v>31.492868692133921</v>
      </c>
      <c r="V3335" t="s">
        <v>1047</v>
      </c>
      <c r="W3335" t="s">
        <v>1047</v>
      </c>
    </row>
    <row r="3336" spans="1:23" x14ac:dyDescent="0.3">
      <c r="A3336" t="s">
        <v>1036</v>
      </c>
      <c r="B3336" t="s">
        <v>442</v>
      </c>
      <c r="C3336" t="s">
        <v>442</v>
      </c>
      <c r="D3336">
        <v>58789</v>
      </c>
      <c r="E3336" t="s">
        <v>11654</v>
      </c>
      <c r="F3336" t="s">
        <v>2908</v>
      </c>
      <c r="G3336" s="1" t="s">
        <v>3338</v>
      </c>
      <c r="H3336">
        <v>45790.323938310183</v>
      </c>
      <c r="I3336" t="s">
        <v>11655</v>
      </c>
      <c r="J3336">
        <v>80</v>
      </c>
      <c r="K3336" t="s">
        <v>17</v>
      </c>
      <c r="L3336" s="2" t="s">
        <v>18</v>
      </c>
      <c r="M3336" s="3">
        <v>50.8</v>
      </c>
      <c r="N3336">
        <v>1</v>
      </c>
      <c r="O3336">
        <v>5.0799999999999998E-2</v>
      </c>
      <c r="P3336" s="2" t="s">
        <v>1047</v>
      </c>
      <c r="Q3336" t="s">
        <v>8023</v>
      </c>
      <c r="R3336" t="s">
        <v>1044</v>
      </c>
      <c r="S3336" t="s">
        <v>3374</v>
      </c>
      <c r="T3336" t="s">
        <v>1523</v>
      </c>
      <c r="U3336">
        <v>31.43230378472072</v>
      </c>
      <c r="V3336" t="s">
        <v>1047</v>
      </c>
      <c r="W3336" t="s">
        <v>1047</v>
      </c>
    </row>
    <row r="3337" spans="1:23" x14ac:dyDescent="0.3">
      <c r="A3337" t="s">
        <v>1036</v>
      </c>
      <c r="B3337" t="s">
        <v>442</v>
      </c>
      <c r="C3337" t="s">
        <v>442</v>
      </c>
      <c r="D3337">
        <v>57528</v>
      </c>
      <c r="E3337" t="s">
        <v>11656</v>
      </c>
      <c r="F3337" t="s">
        <v>2666</v>
      </c>
      <c r="G3337" s="1" t="s">
        <v>5392</v>
      </c>
      <c r="H3337">
        <v>45790.323726898147</v>
      </c>
      <c r="I3337" t="s">
        <v>11657</v>
      </c>
      <c r="J3337">
        <v>80</v>
      </c>
      <c r="K3337" t="s">
        <v>17</v>
      </c>
      <c r="L3337" s="2" t="s">
        <v>18</v>
      </c>
      <c r="M3337" s="3">
        <v>50.8</v>
      </c>
      <c r="N3337">
        <v>1</v>
      </c>
      <c r="O3337">
        <v>5.0799999999999998E-2</v>
      </c>
      <c r="P3337" s="2" t="s">
        <v>1047</v>
      </c>
      <c r="Q3337" t="s">
        <v>8023</v>
      </c>
      <c r="R3337" t="s">
        <v>1044</v>
      </c>
      <c r="S3337" t="s">
        <v>3374</v>
      </c>
      <c r="T3337" t="s">
        <v>1322</v>
      </c>
      <c r="U3337">
        <v>30.83355138888874</v>
      </c>
      <c r="V3337" t="s">
        <v>1047</v>
      </c>
      <c r="W3337" t="s">
        <v>1047</v>
      </c>
    </row>
    <row r="3338" spans="1:23" x14ac:dyDescent="0.3">
      <c r="A3338" t="s">
        <v>1036</v>
      </c>
      <c r="B3338" t="s">
        <v>173</v>
      </c>
      <c r="C3338" t="s">
        <v>173</v>
      </c>
      <c r="D3338">
        <v>57715</v>
      </c>
      <c r="E3338" t="s">
        <v>11658</v>
      </c>
      <c r="F3338" t="s">
        <v>2666</v>
      </c>
      <c r="G3338" s="1" t="s">
        <v>11659</v>
      </c>
      <c r="H3338">
        <v>45790.323384305557</v>
      </c>
      <c r="I3338" t="s">
        <v>11660</v>
      </c>
      <c r="J3338">
        <v>70</v>
      </c>
      <c r="K3338" t="s">
        <v>17</v>
      </c>
      <c r="L3338" s="2" t="s">
        <v>18</v>
      </c>
      <c r="M3338" s="3">
        <v>33</v>
      </c>
      <c r="N3338">
        <v>1</v>
      </c>
      <c r="O3338">
        <v>3.3000000000000002E-2</v>
      </c>
      <c r="P3338" s="2" t="s">
        <v>1047</v>
      </c>
      <c r="Q3338" t="s">
        <v>8023</v>
      </c>
      <c r="R3338" t="s">
        <v>1044</v>
      </c>
      <c r="S3338" t="s">
        <v>3374</v>
      </c>
      <c r="T3338" t="s">
        <v>1322</v>
      </c>
      <c r="U3338">
        <v>30.405263622684291</v>
      </c>
      <c r="V3338" t="s">
        <v>1047</v>
      </c>
      <c r="W3338" t="s">
        <v>1047</v>
      </c>
    </row>
    <row r="3339" spans="1:23" x14ac:dyDescent="0.3">
      <c r="A3339" t="s">
        <v>1036</v>
      </c>
      <c r="B3339" t="s">
        <v>173</v>
      </c>
      <c r="C3339" t="s">
        <v>173</v>
      </c>
      <c r="D3339">
        <v>57715</v>
      </c>
      <c r="E3339" t="s">
        <v>11661</v>
      </c>
      <c r="F3339" t="s">
        <v>11662</v>
      </c>
      <c r="G3339" s="1" t="s">
        <v>11663</v>
      </c>
      <c r="H3339">
        <v>45790.323193194447</v>
      </c>
      <c r="I3339" t="s">
        <v>11664</v>
      </c>
      <c r="J3339">
        <v>70</v>
      </c>
      <c r="K3339" t="s">
        <v>17</v>
      </c>
      <c r="L3339" s="2" t="s">
        <v>18</v>
      </c>
      <c r="M3339" s="3">
        <v>33</v>
      </c>
      <c r="N3339">
        <v>1</v>
      </c>
      <c r="O3339">
        <v>3.3000000000000002E-2</v>
      </c>
      <c r="P3339" s="2" t="s">
        <v>1047</v>
      </c>
      <c r="Q3339" t="s">
        <v>8023</v>
      </c>
      <c r="R3339" t="s">
        <v>1044</v>
      </c>
      <c r="S3339" t="s">
        <v>3374</v>
      </c>
      <c r="T3339" t="s">
        <v>1322</v>
      </c>
      <c r="U3339">
        <v>30.403056817129251</v>
      </c>
      <c r="V3339" t="s">
        <v>1047</v>
      </c>
      <c r="W3339" t="s">
        <v>1047</v>
      </c>
    </row>
    <row r="3340" spans="1:23" x14ac:dyDescent="0.3">
      <c r="A3340" t="s">
        <v>1036</v>
      </c>
      <c r="B3340" t="s">
        <v>173</v>
      </c>
      <c r="C3340" t="s">
        <v>173</v>
      </c>
      <c r="D3340">
        <v>57715</v>
      </c>
      <c r="E3340" t="s">
        <v>11665</v>
      </c>
      <c r="F3340" t="s">
        <v>11662</v>
      </c>
      <c r="G3340" s="1" t="s">
        <v>11666</v>
      </c>
      <c r="H3340">
        <v>45790.322848865741</v>
      </c>
      <c r="I3340" t="s">
        <v>11667</v>
      </c>
      <c r="J3340">
        <v>70</v>
      </c>
      <c r="K3340" t="s">
        <v>17</v>
      </c>
      <c r="L3340" s="2" t="s">
        <v>18</v>
      </c>
      <c r="M3340" s="3">
        <v>33</v>
      </c>
      <c r="N3340">
        <v>1</v>
      </c>
      <c r="O3340">
        <v>3.3000000000000002E-2</v>
      </c>
      <c r="P3340" s="2" t="s">
        <v>1047</v>
      </c>
      <c r="Q3340" t="s">
        <v>8023</v>
      </c>
      <c r="R3340" t="s">
        <v>1044</v>
      </c>
      <c r="S3340" t="s">
        <v>3374</v>
      </c>
      <c r="T3340" t="s">
        <v>1322</v>
      </c>
      <c r="U3340">
        <v>30.4038222800882</v>
      </c>
      <c r="V3340" t="s">
        <v>1047</v>
      </c>
      <c r="W3340" t="s">
        <v>1047</v>
      </c>
    </row>
    <row r="3341" spans="1:23" x14ac:dyDescent="0.3">
      <c r="A3341" t="s">
        <v>1036</v>
      </c>
      <c r="B3341" t="s">
        <v>873</v>
      </c>
      <c r="C3341" t="s">
        <v>873</v>
      </c>
      <c r="D3341">
        <v>60294</v>
      </c>
      <c r="E3341" t="s">
        <v>11668</v>
      </c>
      <c r="F3341" t="s">
        <v>7080</v>
      </c>
      <c r="G3341" s="1" t="s">
        <v>11669</v>
      </c>
      <c r="H3341">
        <v>45790.322568113428</v>
      </c>
      <c r="I3341" t="s">
        <v>11670</v>
      </c>
      <c r="J3341">
        <v>80</v>
      </c>
      <c r="K3341" t="s">
        <v>17</v>
      </c>
      <c r="L3341" s="2" t="s">
        <v>18</v>
      </c>
      <c r="M3341" s="3">
        <v>113.8</v>
      </c>
      <c r="N3341">
        <v>1</v>
      </c>
      <c r="O3341">
        <v>0.1138</v>
      </c>
      <c r="P3341" s="2" t="s">
        <v>5770</v>
      </c>
      <c r="Q3341" t="s">
        <v>8023</v>
      </c>
      <c r="R3341" t="s">
        <v>1044</v>
      </c>
      <c r="S3341" t="s">
        <v>3374</v>
      </c>
      <c r="T3341" t="s">
        <v>2250</v>
      </c>
      <c r="U3341">
        <v>33.592308530089213</v>
      </c>
      <c r="V3341" t="s">
        <v>1047</v>
      </c>
      <c r="W3341" t="s">
        <v>1047</v>
      </c>
    </row>
    <row r="3342" spans="1:23" x14ac:dyDescent="0.3">
      <c r="A3342" t="s">
        <v>1036</v>
      </c>
      <c r="B3342" t="s">
        <v>133</v>
      </c>
      <c r="C3342" t="s">
        <v>133</v>
      </c>
      <c r="D3342">
        <v>60500</v>
      </c>
      <c r="E3342" t="s">
        <v>11671</v>
      </c>
      <c r="F3342" t="s">
        <v>9519</v>
      </c>
      <c r="G3342" s="1" t="s">
        <v>11672</v>
      </c>
      <c r="H3342">
        <v>45789.937058541669</v>
      </c>
      <c r="I3342" t="s">
        <v>11673</v>
      </c>
      <c r="J3342">
        <v>80</v>
      </c>
      <c r="K3342" t="s">
        <v>17</v>
      </c>
      <c r="L3342" s="2" t="s">
        <v>18</v>
      </c>
      <c r="M3342" s="3">
        <v>49.66</v>
      </c>
      <c r="N3342">
        <v>1</v>
      </c>
      <c r="O3342">
        <v>4.9660000000000003E-2</v>
      </c>
      <c r="P3342" s="2" t="s">
        <v>1446</v>
      </c>
      <c r="Q3342" t="s">
        <v>8023</v>
      </c>
      <c r="R3342" t="s">
        <v>1044</v>
      </c>
      <c r="S3342" t="s">
        <v>1171</v>
      </c>
      <c r="T3342" t="s">
        <v>1523</v>
      </c>
      <c r="U3342">
        <v>31.08604733796528</v>
      </c>
      <c r="V3342" t="s">
        <v>1047</v>
      </c>
      <c r="W3342" t="s">
        <v>1047</v>
      </c>
    </row>
    <row r="3343" spans="1:23" x14ac:dyDescent="0.3">
      <c r="A3343" t="s">
        <v>1036</v>
      </c>
      <c r="B3343" t="s">
        <v>599</v>
      </c>
      <c r="C3343" t="s">
        <v>599</v>
      </c>
      <c r="D3343">
        <v>53179</v>
      </c>
      <c r="E3343" t="s">
        <v>11674</v>
      </c>
      <c r="F3343" t="s">
        <v>10515</v>
      </c>
      <c r="G3343" s="1" t="s">
        <v>11675</v>
      </c>
      <c r="H3343">
        <v>45789.916438831016</v>
      </c>
      <c r="I3343" t="s">
        <v>11676</v>
      </c>
      <c r="J3343">
        <v>70</v>
      </c>
      <c r="K3343" t="s">
        <v>17</v>
      </c>
      <c r="L3343" s="2" t="s">
        <v>18</v>
      </c>
      <c r="M3343" s="3">
        <v>38</v>
      </c>
      <c r="N3343">
        <v>1</v>
      </c>
      <c r="O3343">
        <v>3.7999999999999999E-2</v>
      </c>
      <c r="P3343" s="2" t="s">
        <v>2178</v>
      </c>
      <c r="Q3343" t="s">
        <v>8023</v>
      </c>
      <c r="R3343" t="s">
        <v>1044</v>
      </c>
      <c r="S3343" t="s">
        <v>1171</v>
      </c>
      <c r="T3343" t="s">
        <v>1601</v>
      </c>
      <c r="U3343">
        <v>29.46674143518613</v>
      </c>
      <c r="V3343" t="s">
        <v>1047</v>
      </c>
      <c r="W3343" t="s">
        <v>1047</v>
      </c>
    </row>
    <row r="3344" spans="1:23" x14ac:dyDescent="0.3">
      <c r="A3344" t="s">
        <v>1036</v>
      </c>
      <c r="B3344" t="s">
        <v>599</v>
      </c>
      <c r="C3344" t="s">
        <v>599</v>
      </c>
      <c r="D3344">
        <v>53179</v>
      </c>
      <c r="E3344" t="s">
        <v>11677</v>
      </c>
      <c r="F3344" t="s">
        <v>2152</v>
      </c>
      <c r="G3344" s="1" t="s">
        <v>7027</v>
      </c>
      <c r="H3344">
        <v>45789.913106018517</v>
      </c>
      <c r="I3344" t="s">
        <v>11678</v>
      </c>
      <c r="J3344">
        <v>70</v>
      </c>
      <c r="K3344" t="s">
        <v>17</v>
      </c>
      <c r="L3344" s="2" t="s">
        <v>18</v>
      </c>
      <c r="M3344" s="3">
        <v>38</v>
      </c>
      <c r="N3344">
        <v>1</v>
      </c>
      <c r="O3344">
        <v>3.7999999999999999E-2</v>
      </c>
      <c r="P3344" s="2" t="s">
        <v>2178</v>
      </c>
      <c r="Q3344" t="s">
        <v>8023</v>
      </c>
      <c r="R3344" t="s">
        <v>1044</v>
      </c>
      <c r="S3344" t="s">
        <v>1171</v>
      </c>
      <c r="T3344" t="s">
        <v>1601</v>
      </c>
      <c r="U3344">
        <v>29.53781553240697</v>
      </c>
      <c r="V3344" t="s">
        <v>1047</v>
      </c>
      <c r="W3344" t="s">
        <v>1047</v>
      </c>
    </row>
    <row r="3345" spans="1:23" x14ac:dyDescent="0.3">
      <c r="A3345" t="s">
        <v>1036</v>
      </c>
      <c r="B3345" t="s">
        <v>599</v>
      </c>
      <c r="C3345" t="s">
        <v>599</v>
      </c>
      <c r="D3345">
        <v>53179</v>
      </c>
      <c r="E3345" t="s">
        <v>11679</v>
      </c>
      <c r="F3345" t="s">
        <v>10515</v>
      </c>
      <c r="G3345" s="1" t="s">
        <v>9547</v>
      </c>
      <c r="H3345">
        <v>45789.912862951387</v>
      </c>
      <c r="I3345" t="s">
        <v>11680</v>
      </c>
      <c r="J3345">
        <v>70</v>
      </c>
      <c r="K3345" t="s">
        <v>17</v>
      </c>
      <c r="L3345" s="2" t="s">
        <v>18</v>
      </c>
      <c r="M3345" s="3">
        <v>38</v>
      </c>
      <c r="N3345">
        <v>1</v>
      </c>
      <c r="O3345">
        <v>3.7999999999999999E-2</v>
      </c>
      <c r="P3345" s="2" t="s">
        <v>2178</v>
      </c>
      <c r="Q3345" t="s">
        <v>8023</v>
      </c>
      <c r="R3345" t="s">
        <v>1044</v>
      </c>
      <c r="S3345" t="s">
        <v>1171</v>
      </c>
      <c r="T3345" t="s">
        <v>1601</v>
      </c>
      <c r="U3345">
        <v>29.196560902775669</v>
      </c>
      <c r="V3345" t="s">
        <v>1047</v>
      </c>
      <c r="W3345" t="s">
        <v>1047</v>
      </c>
    </row>
    <row r="3346" spans="1:23" x14ac:dyDescent="0.3">
      <c r="A3346" t="s">
        <v>1036</v>
      </c>
      <c r="B3346" t="s">
        <v>599</v>
      </c>
      <c r="C3346" t="s">
        <v>599</v>
      </c>
      <c r="D3346">
        <v>53179</v>
      </c>
      <c r="E3346" t="s">
        <v>11681</v>
      </c>
      <c r="F3346" t="s">
        <v>2152</v>
      </c>
      <c r="G3346" s="1" t="s">
        <v>2303</v>
      </c>
      <c r="H3346">
        <v>45789.91222568287</v>
      </c>
      <c r="I3346" t="s">
        <v>11682</v>
      </c>
      <c r="J3346">
        <v>70</v>
      </c>
      <c r="K3346" t="s">
        <v>17</v>
      </c>
      <c r="L3346" s="2" t="s">
        <v>18</v>
      </c>
      <c r="M3346" s="3">
        <v>38</v>
      </c>
      <c r="N3346">
        <v>1</v>
      </c>
      <c r="O3346">
        <v>3.7999999999999999E-2</v>
      </c>
      <c r="P3346" s="2" t="s">
        <v>2178</v>
      </c>
      <c r="Q3346" t="s">
        <v>8023</v>
      </c>
      <c r="R3346" t="s">
        <v>1044</v>
      </c>
      <c r="S3346" t="s">
        <v>1171</v>
      </c>
      <c r="T3346" t="s">
        <v>1601</v>
      </c>
      <c r="U3346">
        <v>29.539526342588939</v>
      </c>
      <c r="V3346" t="s">
        <v>1047</v>
      </c>
      <c r="W3346" t="s">
        <v>1047</v>
      </c>
    </row>
    <row r="3347" spans="1:23" x14ac:dyDescent="0.3">
      <c r="A3347" t="s">
        <v>1036</v>
      </c>
      <c r="B3347" t="s">
        <v>599</v>
      </c>
      <c r="C3347" t="s">
        <v>599</v>
      </c>
      <c r="D3347">
        <v>53179</v>
      </c>
      <c r="E3347" t="s">
        <v>11683</v>
      </c>
      <c r="F3347" t="s">
        <v>10515</v>
      </c>
      <c r="G3347" s="1" t="s">
        <v>9550</v>
      </c>
      <c r="H3347">
        <v>45789.911825173607</v>
      </c>
      <c r="I3347" t="s">
        <v>11684</v>
      </c>
      <c r="J3347">
        <v>70</v>
      </c>
      <c r="K3347" t="s">
        <v>17</v>
      </c>
      <c r="L3347" s="2" t="s">
        <v>18</v>
      </c>
      <c r="M3347" s="3">
        <v>38</v>
      </c>
      <c r="N3347">
        <v>1</v>
      </c>
      <c r="O3347">
        <v>3.7999999999999999E-2</v>
      </c>
      <c r="P3347" s="2" t="s">
        <v>2178</v>
      </c>
      <c r="Q3347" t="s">
        <v>8023</v>
      </c>
      <c r="R3347" t="s">
        <v>1044</v>
      </c>
      <c r="S3347" t="s">
        <v>1171</v>
      </c>
      <c r="T3347" t="s">
        <v>1601</v>
      </c>
      <c r="U3347">
        <v>29.191535173609729</v>
      </c>
      <c r="V3347" t="s">
        <v>1047</v>
      </c>
      <c r="W3347" t="s">
        <v>1047</v>
      </c>
    </row>
    <row r="3348" spans="1:23" x14ac:dyDescent="0.3">
      <c r="A3348" t="s">
        <v>1036</v>
      </c>
      <c r="B3348" t="s">
        <v>599</v>
      </c>
      <c r="C3348" t="s">
        <v>599</v>
      </c>
      <c r="D3348">
        <v>47816</v>
      </c>
      <c r="E3348" t="s">
        <v>11685</v>
      </c>
      <c r="F3348" t="s">
        <v>2725</v>
      </c>
      <c r="G3348" s="1" t="s">
        <v>7853</v>
      </c>
      <c r="H3348">
        <v>45789.902427743058</v>
      </c>
      <c r="I3348" t="s">
        <v>11686</v>
      </c>
      <c r="J3348">
        <v>70</v>
      </c>
      <c r="K3348" t="s">
        <v>17</v>
      </c>
      <c r="L3348" s="2" t="s">
        <v>18</v>
      </c>
      <c r="M3348" s="3">
        <v>38</v>
      </c>
      <c r="N3348">
        <v>1</v>
      </c>
      <c r="O3348">
        <v>3.7999999999999999E-2</v>
      </c>
      <c r="P3348" s="2" t="s">
        <v>2178</v>
      </c>
      <c r="Q3348" t="s">
        <v>8023</v>
      </c>
      <c r="R3348" t="s">
        <v>1044</v>
      </c>
      <c r="S3348" t="s">
        <v>1171</v>
      </c>
      <c r="T3348" t="s">
        <v>1610</v>
      </c>
      <c r="U3348">
        <v>28.880952071762302</v>
      </c>
      <c r="V3348" t="s">
        <v>1047</v>
      </c>
      <c r="W3348" t="s">
        <v>1047</v>
      </c>
    </row>
    <row r="3349" spans="1:23" x14ac:dyDescent="0.3">
      <c r="A3349" t="s">
        <v>1036</v>
      </c>
      <c r="B3349" t="s">
        <v>606</v>
      </c>
      <c r="C3349" t="s">
        <v>606</v>
      </c>
      <c r="D3349">
        <v>55485</v>
      </c>
      <c r="E3349" t="s">
        <v>11687</v>
      </c>
      <c r="F3349" t="s">
        <v>1597</v>
      </c>
      <c r="G3349" s="1" t="s">
        <v>7007</v>
      </c>
      <c r="H3349">
        <v>45789.902053229169</v>
      </c>
      <c r="I3349" t="s">
        <v>11688</v>
      </c>
      <c r="J3349">
        <v>70</v>
      </c>
      <c r="K3349" t="s">
        <v>17</v>
      </c>
      <c r="L3349" s="2" t="s">
        <v>18</v>
      </c>
      <c r="M3349" s="3">
        <v>42.3</v>
      </c>
      <c r="N3349">
        <v>1</v>
      </c>
      <c r="O3349">
        <v>4.2299999999999997E-2</v>
      </c>
      <c r="P3349" s="2" t="s">
        <v>2044</v>
      </c>
      <c r="Q3349" t="s">
        <v>8023</v>
      </c>
      <c r="R3349" t="s">
        <v>1044</v>
      </c>
      <c r="S3349" t="s">
        <v>1171</v>
      </c>
      <c r="T3349" t="s">
        <v>1601</v>
      </c>
      <c r="U3349">
        <v>29.908146550922542</v>
      </c>
      <c r="V3349" t="s">
        <v>1047</v>
      </c>
      <c r="W3349" t="s">
        <v>1047</v>
      </c>
    </row>
    <row r="3350" spans="1:23" x14ac:dyDescent="0.3">
      <c r="A3350" t="s">
        <v>1036</v>
      </c>
      <c r="B3350" t="s">
        <v>606</v>
      </c>
      <c r="C3350" t="s">
        <v>606</v>
      </c>
      <c r="D3350">
        <v>55485</v>
      </c>
      <c r="E3350" t="s">
        <v>11689</v>
      </c>
      <c r="F3350" t="s">
        <v>6701</v>
      </c>
      <c r="G3350" s="1" t="s">
        <v>3977</v>
      </c>
      <c r="H3350">
        <v>45789.901785706017</v>
      </c>
      <c r="I3350" t="s">
        <v>11690</v>
      </c>
      <c r="J3350">
        <v>70</v>
      </c>
      <c r="K3350" t="s">
        <v>17</v>
      </c>
      <c r="L3350" s="2" t="s">
        <v>18</v>
      </c>
      <c r="M3350" s="3">
        <v>42.3</v>
      </c>
      <c r="N3350">
        <v>1</v>
      </c>
      <c r="O3350">
        <v>4.2299999999999997E-2</v>
      </c>
      <c r="P3350" s="2" t="s">
        <v>2044</v>
      </c>
      <c r="Q3350" t="s">
        <v>8023</v>
      </c>
      <c r="R3350" t="s">
        <v>1044</v>
      </c>
      <c r="S3350" t="s">
        <v>1171</v>
      </c>
      <c r="T3350" t="s">
        <v>1322</v>
      </c>
      <c r="U3350">
        <v>30.033114155092331</v>
      </c>
      <c r="V3350" t="s">
        <v>1047</v>
      </c>
      <c r="W3350" t="s">
        <v>1047</v>
      </c>
    </row>
    <row r="3351" spans="1:23" x14ac:dyDescent="0.3">
      <c r="A3351" t="s">
        <v>1036</v>
      </c>
      <c r="B3351" t="s">
        <v>606</v>
      </c>
      <c r="C3351" t="s">
        <v>606</v>
      </c>
      <c r="D3351">
        <v>55556</v>
      </c>
      <c r="E3351" t="s">
        <v>11691</v>
      </c>
      <c r="F3351" t="s">
        <v>4274</v>
      </c>
      <c r="G3351" s="1" t="s">
        <v>5517</v>
      </c>
      <c r="H3351">
        <v>45789.901399780087</v>
      </c>
      <c r="I3351" t="s">
        <v>11692</v>
      </c>
      <c r="J3351">
        <v>70</v>
      </c>
      <c r="K3351" t="s">
        <v>17</v>
      </c>
      <c r="L3351" s="2" t="s">
        <v>18</v>
      </c>
      <c r="M3351" s="3">
        <v>42.3</v>
      </c>
      <c r="N3351">
        <v>1</v>
      </c>
      <c r="O3351">
        <v>4.2299999999999997E-2</v>
      </c>
      <c r="P3351" s="2" t="s">
        <v>2044</v>
      </c>
      <c r="Q3351" t="s">
        <v>8023</v>
      </c>
      <c r="R3351" t="s">
        <v>1044</v>
      </c>
      <c r="S3351" t="s">
        <v>1171</v>
      </c>
      <c r="T3351" t="s">
        <v>2267</v>
      </c>
      <c r="U3351">
        <v>32.214426805556293</v>
      </c>
      <c r="V3351" t="s">
        <v>1047</v>
      </c>
      <c r="W3351" t="s">
        <v>1047</v>
      </c>
    </row>
    <row r="3352" spans="1:23" x14ac:dyDescent="0.3">
      <c r="A3352" t="s">
        <v>1036</v>
      </c>
      <c r="B3352" t="s">
        <v>606</v>
      </c>
      <c r="C3352" t="s">
        <v>606</v>
      </c>
      <c r="D3352">
        <v>45727</v>
      </c>
      <c r="E3352" t="s">
        <v>11693</v>
      </c>
      <c r="F3352" t="s">
        <v>1612</v>
      </c>
      <c r="G3352" s="1" t="s">
        <v>7585</v>
      </c>
      <c r="H3352">
        <v>45789.90115046296</v>
      </c>
      <c r="I3352" t="s">
        <v>11694</v>
      </c>
      <c r="J3352">
        <v>70</v>
      </c>
      <c r="K3352" t="s">
        <v>17</v>
      </c>
      <c r="L3352" s="2" t="s">
        <v>18</v>
      </c>
      <c r="M3352" s="3">
        <v>42.3</v>
      </c>
      <c r="N3352">
        <v>1</v>
      </c>
      <c r="O3352">
        <v>4.2299999999999997E-2</v>
      </c>
      <c r="P3352" s="2" t="s">
        <v>2044</v>
      </c>
      <c r="Q3352" t="s">
        <v>8023</v>
      </c>
      <c r="R3352" t="s">
        <v>1044</v>
      </c>
      <c r="S3352" t="s">
        <v>1171</v>
      </c>
      <c r="T3352" t="s">
        <v>1322</v>
      </c>
      <c r="U3352">
        <v>30.613418900466058</v>
      </c>
      <c r="V3352" t="s">
        <v>1047</v>
      </c>
      <c r="W3352" t="s">
        <v>1047</v>
      </c>
    </row>
    <row r="3353" spans="1:23" x14ac:dyDescent="0.3">
      <c r="A3353" t="s">
        <v>1036</v>
      </c>
      <c r="B3353" t="s">
        <v>677</v>
      </c>
      <c r="C3353" t="s">
        <v>677</v>
      </c>
      <c r="D3353">
        <v>59930</v>
      </c>
      <c r="E3353" t="s">
        <v>11695</v>
      </c>
      <c r="F3353" t="s">
        <v>11696</v>
      </c>
      <c r="G3353" s="1" t="s">
        <v>4659</v>
      </c>
      <c r="H3353">
        <v>45789.900872233797</v>
      </c>
      <c r="I3353" t="s">
        <v>11697</v>
      </c>
      <c r="J3353">
        <v>80</v>
      </c>
      <c r="K3353" t="s">
        <v>17</v>
      </c>
      <c r="L3353" s="2" t="s">
        <v>18</v>
      </c>
      <c r="M3353" s="3">
        <v>74.8</v>
      </c>
      <c r="N3353">
        <v>1</v>
      </c>
      <c r="O3353">
        <v>7.4800000000000005E-2</v>
      </c>
      <c r="P3353" s="2" t="s">
        <v>1047</v>
      </c>
      <c r="Q3353" t="s">
        <v>8023</v>
      </c>
      <c r="R3353" t="s">
        <v>1044</v>
      </c>
      <c r="S3353" t="s">
        <v>1171</v>
      </c>
      <c r="T3353" t="s">
        <v>1610</v>
      </c>
      <c r="U3353">
        <v>28.9996899768521</v>
      </c>
      <c r="V3353" t="s">
        <v>1047</v>
      </c>
      <c r="W3353" t="s">
        <v>1047</v>
      </c>
    </row>
    <row r="3354" spans="1:23" x14ac:dyDescent="0.3">
      <c r="A3354" t="s">
        <v>1036</v>
      </c>
      <c r="B3354" t="s">
        <v>677</v>
      </c>
      <c r="C3354" t="s">
        <v>677</v>
      </c>
      <c r="D3354">
        <v>59930</v>
      </c>
      <c r="E3354" t="s">
        <v>11698</v>
      </c>
      <c r="F3354" t="s">
        <v>10515</v>
      </c>
      <c r="G3354" s="1" t="s">
        <v>11001</v>
      </c>
      <c r="H3354">
        <v>45789.899137870372</v>
      </c>
      <c r="I3354" t="s">
        <v>11699</v>
      </c>
      <c r="J3354">
        <v>80</v>
      </c>
      <c r="K3354" t="s">
        <v>17</v>
      </c>
      <c r="L3354" s="2" t="s">
        <v>18</v>
      </c>
      <c r="M3354" s="3">
        <v>74.8</v>
      </c>
      <c r="N3354">
        <v>1</v>
      </c>
      <c r="O3354">
        <v>7.4800000000000005E-2</v>
      </c>
      <c r="P3354" s="2" t="s">
        <v>1047</v>
      </c>
      <c r="Q3354" t="s">
        <v>8023</v>
      </c>
      <c r="R3354" t="s">
        <v>1044</v>
      </c>
      <c r="S3354" t="s">
        <v>1171</v>
      </c>
      <c r="T3354" t="s">
        <v>1601</v>
      </c>
      <c r="U3354">
        <v>29.29961209491012</v>
      </c>
      <c r="V3354" t="s">
        <v>1047</v>
      </c>
      <c r="W3354" t="s">
        <v>1047</v>
      </c>
    </row>
    <row r="3355" spans="1:23" x14ac:dyDescent="0.3">
      <c r="A3355" t="s">
        <v>1036</v>
      </c>
      <c r="B3355" t="s">
        <v>677</v>
      </c>
      <c r="C3355" t="s">
        <v>677</v>
      </c>
      <c r="D3355">
        <v>59930</v>
      </c>
      <c r="E3355" t="s">
        <v>11700</v>
      </c>
      <c r="F3355" t="s">
        <v>11696</v>
      </c>
      <c r="G3355" s="1" t="s">
        <v>4731</v>
      </c>
      <c r="H3355">
        <v>45789.898814537039</v>
      </c>
      <c r="I3355" t="s">
        <v>11701</v>
      </c>
      <c r="J3355">
        <v>80</v>
      </c>
      <c r="K3355" t="s">
        <v>17</v>
      </c>
      <c r="L3355" s="2" t="s">
        <v>18</v>
      </c>
      <c r="M3355" s="3">
        <v>74.8</v>
      </c>
      <c r="N3355">
        <v>1</v>
      </c>
      <c r="O3355">
        <v>7.4800000000000005E-2</v>
      </c>
      <c r="P3355" s="2" t="s">
        <v>1047</v>
      </c>
      <c r="Q3355" t="s">
        <v>8023</v>
      </c>
      <c r="R3355" t="s">
        <v>1044</v>
      </c>
      <c r="S3355" t="s">
        <v>1171</v>
      </c>
      <c r="T3355" t="s">
        <v>1601</v>
      </c>
      <c r="U3355">
        <v>29.180936678239959</v>
      </c>
      <c r="V3355" t="s">
        <v>1047</v>
      </c>
      <c r="W3355" t="s">
        <v>1047</v>
      </c>
    </row>
    <row r="3356" spans="1:23" x14ac:dyDescent="0.3">
      <c r="A3356" t="s">
        <v>1036</v>
      </c>
      <c r="B3356" t="s">
        <v>677</v>
      </c>
      <c r="C3356" t="s">
        <v>677</v>
      </c>
      <c r="D3356">
        <v>59930</v>
      </c>
      <c r="E3356" t="s">
        <v>11702</v>
      </c>
      <c r="F3356" t="s">
        <v>3164</v>
      </c>
      <c r="G3356" s="1" t="s">
        <v>9458</v>
      </c>
      <c r="H3356">
        <v>45789.828617025472</v>
      </c>
      <c r="I3356" t="s">
        <v>11703</v>
      </c>
      <c r="J3356">
        <v>80</v>
      </c>
      <c r="K3356" t="s">
        <v>17</v>
      </c>
      <c r="L3356" s="2" t="s">
        <v>18</v>
      </c>
      <c r="M3356" s="3">
        <v>74.8</v>
      </c>
      <c r="N3356">
        <v>1</v>
      </c>
      <c r="O3356">
        <v>7.4800000000000005E-2</v>
      </c>
      <c r="P3356" s="2" t="s">
        <v>1047</v>
      </c>
      <c r="Q3356" t="s">
        <v>8023</v>
      </c>
      <c r="R3356" t="s">
        <v>1044</v>
      </c>
      <c r="S3356" t="s">
        <v>1171</v>
      </c>
      <c r="T3356" t="s">
        <v>1601</v>
      </c>
      <c r="U3356">
        <v>29.22408728009032</v>
      </c>
      <c r="V3356" t="s">
        <v>1047</v>
      </c>
      <c r="W3356" t="s">
        <v>1047</v>
      </c>
    </row>
    <row r="3357" spans="1:23" x14ac:dyDescent="0.3">
      <c r="A3357" t="s">
        <v>1036</v>
      </c>
      <c r="B3357" t="s">
        <v>677</v>
      </c>
      <c r="C3357" t="s">
        <v>677</v>
      </c>
      <c r="D3357">
        <v>59930</v>
      </c>
      <c r="E3357" t="s">
        <v>11704</v>
      </c>
      <c r="F3357" t="s">
        <v>7267</v>
      </c>
      <c r="G3357" s="1" t="s">
        <v>2153</v>
      </c>
      <c r="H3357">
        <v>45789.828382233798</v>
      </c>
      <c r="I3357" t="s">
        <v>11705</v>
      </c>
      <c r="J3357">
        <v>80</v>
      </c>
      <c r="K3357" t="s">
        <v>17</v>
      </c>
      <c r="L3357" s="2" t="s">
        <v>18</v>
      </c>
      <c r="M3357" s="3">
        <v>74.8</v>
      </c>
      <c r="N3357">
        <v>1</v>
      </c>
      <c r="O3357">
        <v>7.4800000000000005E-2</v>
      </c>
      <c r="P3357" s="2" t="s">
        <v>1047</v>
      </c>
      <c r="Q3357" t="s">
        <v>8023</v>
      </c>
      <c r="R3357" t="s">
        <v>1044</v>
      </c>
      <c r="S3357" t="s">
        <v>1171</v>
      </c>
      <c r="T3357" t="s">
        <v>1601</v>
      </c>
      <c r="U3357">
        <v>29.382155879633501</v>
      </c>
      <c r="V3357" t="s">
        <v>1047</v>
      </c>
      <c r="W3357" t="s">
        <v>1047</v>
      </c>
    </row>
    <row r="3358" spans="1:23" x14ac:dyDescent="0.3">
      <c r="A3358" t="s">
        <v>1036</v>
      </c>
      <c r="B3358" t="s">
        <v>677</v>
      </c>
      <c r="C3358" t="s">
        <v>677</v>
      </c>
      <c r="D3358">
        <v>59930</v>
      </c>
      <c r="E3358" t="s">
        <v>11706</v>
      </c>
      <c r="F3358" t="s">
        <v>11486</v>
      </c>
      <c r="G3358" s="1" t="s">
        <v>11707</v>
      </c>
      <c r="H3358">
        <v>45789.828142164348</v>
      </c>
      <c r="I3358" t="s">
        <v>11708</v>
      </c>
      <c r="J3358">
        <v>80</v>
      </c>
      <c r="K3358" t="s">
        <v>17</v>
      </c>
      <c r="L3358" s="2" t="s">
        <v>18</v>
      </c>
      <c r="M3358" s="3">
        <v>74.8</v>
      </c>
      <c r="N3358">
        <v>1</v>
      </c>
      <c r="O3358">
        <v>7.4800000000000005E-2</v>
      </c>
      <c r="P3358" s="2" t="s">
        <v>1047</v>
      </c>
      <c r="Q3358" t="s">
        <v>8023</v>
      </c>
      <c r="R3358" t="s">
        <v>1044</v>
      </c>
      <c r="S3358" t="s">
        <v>1171</v>
      </c>
      <c r="T3358" t="s">
        <v>1601</v>
      </c>
      <c r="U3358">
        <v>29.577567210646521</v>
      </c>
      <c r="V3358" t="s">
        <v>1047</v>
      </c>
      <c r="W3358" t="s">
        <v>1047</v>
      </c>
    </row>
    <row r="3359" spans="1:23" x14ac:dyDescent="0.3">
      <c r="A3359" t="s">
        <v>1036</v>
      </c>
      <c r="B3359" t="s">
        <v>599</v>
      </c>
      <c r="C3359" t="s">
        <v>599</v>
      </c>
      <c r="D3359">
        <v>53179</v>
      </c>
      <c r="E3359" t="s">
        <v>11709</v>
      </c>
      <c r="F3359" t="s">
        <v>7635</v>
      </c>
      <c r="G3359" s="1" t="s">
        <v>11710</v>
      </c>
      <c r="H3359">
        <v>45789.814870405091</v>
      </c>
      <c r="I3359" t="s">
        <v>11711</v>
      </c>
      <c r="J3359">
        <v>70</v>
      </c>
      <c r="K3359" t="s">
        <v>17</v>
      </c>
      <c r="L3359" s="2" t="s">
        <v>18</v>
      </c>
      <c r="M3359" s="3">
        <v>38</v>
      </c>
      <c r="N3359">
        <v>1</v>
      </c>
      <c r="O3359">
        <v>3.7999999999999999E-2</v>
      </c>
      <c r="P3359" s="2" t="s">
        <v>2178</v>
      </c>
      <c r="Q3359" t="s">
        <v>8023</v>
      </c>
      <c r="R3359" t="s">
        <v>1044</v>
      </c>
      <c r="S3359" t="s">
        <v>1171</v>
      </c>
      <c r="T3359" t="s">
        <v>1601</v>
      </c>
      <c r="U3359">
        <v>29.674056111107351</v>
      </c>
      <c r="V3359" t="s">
        <v>1047</v>
      </c>
      <c r="W3359" t="s">
        <v>1047</v>
      </c>
    </row>
    <row r="3360" spans="1:23" x14ac:dyDescent="0.3">
      <c r="A3360" t="s">
        <v>1036</v>
      </c>
      <c r="B3360" t="s">
        <v>606</v>
      </c>
      <c r="C3360" t="s">
        <v>606</v>
      </c>
      <c r="D3360">
        <v>55485</v>
      </c>
      <c r="E3360" t="s">
        <v>11712</v>
      </c>
      <c r="F3360" t="s">
        <v>4003</v>
      </c>
      <c r="G3360" s="1" t="s">
        <v>3202</v>
      </c>
      <c r="H3360">
        <v>45789.812504664347</v>
      </c>
      <c r="I3360" t="s">
        <v>11713</v>
      </c>
      <c r="J3360">
        <v>70</v>
      </c>
      <c r="K3360" t="s">
        <v>17</v>
      </c>
      <c r="L3360" s="2" t="s">
        <v>18</v>
      </c>
      <c r="M3360" s="3">
        <v>42.3</v>
      </c>
      <c r="N3360">
        <v>1</v>
      </c>
      <c r="O3360">
        <v>4.2299999999999997E-2</v>
      </c>
      <c r="P3360" s="2" t="s">
        <v>2044</v>
      </c>
      <c r="Q3360" t="s">
        <v>8023</v>
      </c>
      <c r="R3360" t="s">
        <v>1044</v>
      </c>
      <c r="S3360" t="s">
        <v>1171</v>
      </c>
      <c r="T3360" t="s">
        <v>1601</v>
      </c>
      <c r="U3360">
        <v>29.924158310182971</v>
      </c>
      <c r="V3360" t="s">
        <v>1047</v>
      </c>
      <c r="W3360" t="s">
        <v>1047</v>
      </c>
    </row>
    <row r="3361" spans="1:23" x14ac:dyDescent="0.3">
      <c r="A3361" t="s">
        <v>1036</v>
      </c>
      <c r="B3361" t="s">
        <v>599</v>
      </c>
      <c r="C3361" t="s">
        <v>599</v>
      </c>
      <c r="D3361">
        <v>53179</v>
      </c>
      <c r="E3361" t="s">
        <v>11714</v>
      </c>
      <c r="F3361" t="s">
        <v>7635</v>
      </c>
      <c r="G3361" s="1" t="s">
        <v>11585</v>
      </c>
      <c r="H3361">
        <v>45789.810586458327</v>
      </c>
      <c r="I3361" t="s">
        <v>11715</v>
      </c>
      <c r="J3361">
        <v>70</v>
      </c>
      <c r="K3361" t="s">
        <v>17</v>
      </c>
      <c r="L3361" s="2" t="s">
        <v>18</v>
      </c>
      <c r="M3361" s="3">
        <v>38</v>
      </c>
      <c r="N3361">
        <v>1</v>
      </c>
      <c r="O3361">
        <v>3.7999999999999999E-2</v>
      </c>
      <c r="P3361" s="2" t="s">
        <v>2178</v>
      </c>
      <c r="Q3361" t="s">
        <v>8023</v>
      </c>
      <c r="R3361" t="s">
        <v>1044</v>
      </c>
      <c r="S3361" t="s">
        <v>1171</v>
      </c>
      <c r="T3361" t="s">
        <v>1601</v>
      </c>
      <c r="U3361">
        <v>29.608625543980459</v>
      </c>
      <c r="V3361" t="s">
        <v>1047</v>
      </c>
      <c r="W3361" t="s">
        <v>1047</v>
      </c>
    </row>
    <row r="3362" spans="1:23" x14ac:dyDescent="0.3">
      <c r="A3362" t="s">
        <v>1036</v>
      </c>
      <c r="B3362" t="s">
        <v>606</v>
      </c>
      <c r="C3362" t="s">
        <v>606</v>
      </c>
      <c r="D3362">
        <v>55485</v>
      </c>
      <c r="E3362" t="s">
        <v>11716</v>
      </c>
      <c r="F3362" t="s">
        <v>2498</v>
      </c>
      <c r="G3362" s="1" t="s">
        <v>10568</v>
      </c>
      <c r="H3362">
        <v>45789.808591435183</v>
      </c>
      <c r="I3362" t="s">
        <v>11717</v>
      </c>
      <c r="J3362">
        <v>70</v>
      </c>
      <c r="K3362" t="s">
        <v>17</v>
      </c>
      <c r="L3362" s="2" t="s">
        <v>18</v>
      </c>
      <c r="M3362" s="3">
        <v>42.3</v>
      </c>
      <c r="N3362">
        <v>1</v>
      </c>
      <c r="O3362">
        <v>4.2299999999999997E-2</v>
      </c>
      <c r="P3362" s="2" t="s">
        <v>2044</v>
      </c>
      <c r="Q3362" t="s">
        <v>8023</v>
      </c>
      <c r="R3362" t="s">
        <v>1044</v>
      </c>
      <c r="S3362" t="s">
        <v>1171</v>
      </c>
      <c r="T3362" t="s">
        <v>1322</v>
      </c>
      <c r="U3362">
        <v>30.073740127314519</v>
      </c>
      <c r="V3362" t="s">
        <v>1047</v>
      </c>
      <c r="W3362" t="s">
        <v>1047</v>
      </c>
    </row>
    <row r="3363" spans="1:23" x14ac:dyDescent="0.3">
      <c r="A3363" t="s">
        <v>1036</v>
      </c>
      <c r="B3363" t="s">
        <v>606</v>
      </c>
      <c r="C3363" t="s">
        <v>606</v>
      </c>
      <c r="D3363">
        <v>45730</v>
      </c>
      <c r="E3363" t="s">
        <v>11718</v>
      </c>
      <c r="F3363" t="s">
        <v>4738</v>
      </c>
      <c r="G3363" s="1" t="s">
        <v>7588</v>
      </c>
      <c r="H3363">
        <v>45789.805632442127</v>
      </c>
      <c r="I3363" t="s">
        <v>11719</v>
      </c>
      <c r="J3363">
        <v>70</v>
      </c>
      <c r="K3363" t="s">
        <v>17</v>
      </c>
      <c r="L3363" s="2" t="s">
        <v>18</v>
      </c>
      <c r="M3363" s="3">
        <v>42.3</v>
      </c>
      <c r="N3363">
        <v>1</v>
      </c>
      <c r="O3363">
        <v>4.2299999999999997E-2</v>
      </c>
      <c r="P3363" s="2" t="s">
        <v>2044</v>
      </c>
      <c r="Q3363" t="s">
        <v>8023</v>
      </c>
      <c r="R3363" t="s">
        <v>1044</v>
      </c>
      <c r="S3363" t="s">
        <v>1171</v>
      </c>
      <c r="T3363" t="s">
        <v>1322</v>
      </c>
      <c r="U3363">
        <v>30.549290706017931</v>
      </c>
      <c r="V3363" t="s">
        <v>1047</v>
      </c>
      <c r="W3363" t="s">
        <v>1047</v>
      </c>
    </row>
    <row r="3364" spans="1:23" x14ac:dyDescent="0.3">
      <c r="A3364" t="s">
        <v>1036</v>
      </c>
      <c r="B3364" t="s">
        <v>606</v>
      </c>
      <c r="C3364" t="s">
        <v>606</v>
      </c>
      <c r="D3364">
        <v>45730</v>
      </c>
      <c r="E3364" t="s">
        <v>11720</v>
      </c>
      <c r="F3364" t="s">
        <v>2666</v>
      </c>
      <c r="G3364" s="1" t="s">
        <v>3277</v>
      </c>
      <c r="H3364">
        <v>45789.804468125003</v>
      </c>
      <c r="I3364" t="s">
        <v>11721</v>
      </c>
      <c r="J3364">
        <v>70</v>
      </c>
      <c r="K3364" t="s">
        <v>17</v>
      </c>
      <c r="L3364" s="2" t="s">
        <v>18</v>
      </c>
      <c r="M3364" s="3">
        <v>42.3</v>
      </c>
      <c r="N3364">
        <v>1</v>
      </c>
      <c r="O3364">
        <v>4.2299999999999997E-2</v>
      </c>
      <c r="P3364" s="2" t="s">
        <v>2044</v>
      </c>
      <c r="Q3364" t="s">
        <v>8023</v>
      </c>
      <c r="R3364" t="s">
        <v>1044</v>
      </c>
      <c r="S3364" t="s">
        <v>1171</v>
      </c>
      <c r="T3364" t="s">
        <v>1322</v>
      </c>
      <c r="U3364">
        <v>30.776800740743049</v>
      </c>
      <c r="V3364" t="s">
        <v>1047</v>
      </c>
      <c r="W3364" t="s">
        <v>1047</v>
      </c>
    </row>
    <row r="3365" spans="1:23" x14ac:dyDescent="0.3">
      <c r="A3365" t="s">
        <v>1036</v>
      </c>
      <c r="B3365" t="s">
        <v>606</v>
      </c>
      <c r="C3365" t="s">
        <v>606</v>
      </c>
      <c r="D3365">
        <v>55485</v>
      </c>
      <c r="E3365" t="s">
        <v>11722</v>
      </c>
      <c r="F3365" t="s">
        <v>11662</v>
      </c>
      <c r="G3365" s="1" t="s">
        <v>11015</v>
      </c>
      <c r="H3365">
        <v>45789.80418486111</v>
      </c>
      <c r="I3365" t="s">
        <v>11723</v>
      </c>
      <c r="J3365">
        <v>70</v>
      </c>
      <c r="K3365" t="s">
        <v>17</v>
      </c>
      <c r="L3365" s="2" t="s">
        <v>18</v>
      </c>
      <c r="M3365" s="3">
        <v>42.3</v>
      </c>
      <c r="N3365">
        <v>1</v>
      </c>
      <c r="O3365">
        <v>4.2299999999999997E-2</v>
      </c>
      <c r="P3365" s="2" t="s">
        <v>2044</v>
      </c>
      <c r="Q3365" t="s">
        <v>8023</v>
      </c>
      <c r="R3365" t="s">
        <v>1044</v>
      </c>
      <c r="S3365" t="s">
        <v>1171</v>
      </c>
      <c r="T3365" t="s">
        <v>1322</v>
      </c>
      <c r="U3365">
        <v>30.393060428243189</v>
      </c>
      <c r="V3365" t="s">
        <v>1047</v>
      </c>
      <c r="W3365" t="s">
        <v>1047</v>
      </c>
    </row>
    <row r="3366" spans="1:23" x14ac:dyDescent="0.3">
      <c r="A3366" t="s">
        <v>1036</v>
      </c>
      <c r="B3366" t="s">
        <v>880</v>
      </c>
      <c r="C3366" t="s">
        <v>880</v>
      </c>
      <c r="D3366">
        <v>59894</v>
      </c>
      <c r="E3366" t="s">
        <v>11724</v>
      </c>
      <c r="F3366" t="s">
        <v>7638</v>
      </c>
      <c r="G3366" s="1" t="s">
        <v>8407</v>
      </c>
      <c r="H3366">
        <v>45789.79876672454</v>
      </c>
      <c r="I3366" t="s">
        <v>11725</v>
      </c>
      <c r="J3366">
        <v>80</v>
      </c>
      <c r="K3366" t="s">
        <v>17</v>
      </c>
      <c r="L3366" s="2" t="s">
        <v>18</v>
      </c>
      <c r="M3366" s="3">
        <v>56.5</v>
      </c>
      <c r="N3366">
        <v>1</v>
      </c>
      <c r="O3366">
        <v>5.6500000000000002E-2</v>
      </c>
      <c r="P3366" s="2" t="s">
        <v>1047</v>
      </c>
      <c r="Q3366" t="s">
        <v>8023</v>
      </c>
      <c r="R3366" t="s">
        <v>1044</v>
      </c>
      <c r="S3366" t="s">
        <v>1171</v>
      </c>
      <c r="T3366" t="s">
        <v>1322</v>
      </c>
      <c r="U3366">
        <v>30.19625756944879</v>
      </c>
      <c r="V3366" t="s">
        <v>1047</v>
      </c>
      <c r="W3366" t="s">
        <v>1047</v>
      </c>
    </row>
    <row r="3367" spans="1:23" x14ac:dyDescent="0.3">
      <c r="A3367" t="s">
        <v>1036</v>
      </c>
      <c r="B3367" t="s">
        <v>442</v>
      </c>
      <c r="C3367" t="s">
        <v>442</v>
      </c>
      <c r="D3367">
        <v>57341</v>
      </c>
      <c r="E3367" t="s">
        <v>11726</v>
      </c>
      <c r="F3367" t="s">
        <v>2796</v>
      </c>
      <c r="G3367" s="1" t="s">
        <v>3525</v>
      </c>
      <c r="H3367">
        <v>45789.782879224527</v>
      </c>
      <c r="I3367" t="s">
        <v>11727</v>
      </c>
      <c r="J3367">
        <v>80</v>
      </c>
      <c r="K3367" t="s">
        <v>17</v>
      </c>
      <c r="L3367" s="2" t="s">
        <v>18</v>
      </c>
      <c r="M3367" s="3">
        <v>50.8</v>
      </c>
      <c r="N3367">
        <v>1</v>
      </c>
      <c r="O3367">
        <v>5.0799999999999998E-2</v>
      </c>
      <c r="P3367" s="2" t="s">
        <v>1047</v>
      </c>
      <c r="Q3367" t="s">
        <v>8023</v>
      </c>
      <c r="R3367" t="s">
        <v>1044</v>
      </c>
      <c r="S3367" t="s">
        <v>1171</v>
      </c>
      <c r="T3367" t="s">
        <v>1523</v>
      </c>
      <c r="U3367">
        <v>31.043092187501319</v>
      </c>
      <c r="V3367" t="s">
        <v>1047</v>
      </c>
      <c r="W3367" t="s">
        <v>1047</v>
      </c>
    </row>
    <row r="3368" spans="1:23" x14ac:dyDescent="0.3">
      <c r="A3368" t="s">
        <v>1036</v>
      </c>
      <c r="B3368" t="s">
        <v>980</v>
      </c>
      <c r="C3368" t="s">
        <v>980</v>
      </c>
      <c r="D3368">
        <v>48527</v>
      </c>
      <c r="E3368" t="s">
        <v>11728</v>
      </c>
      <c r="F3368" t="s">
        <v>11729</v>
      </c>
      <c r="G3368" s="1" t="s">
        <v>9192</v>
      </c>
      <c r="H3368">
        <v>45789.775561215283</v>
      </c>
      <c r="I3368" t="s">
        <v>11730</v>
      </c>
      <c r="J3368">
        <v>70</v>
      </c>
      <c r="K3368" t="s">
        <v>17</v>
      </c>
      <c r="L3368" s="2" t="s">
        <v>18</v>
      </c>
      <c r="M3368" s="3">
        <v>84</v>
      </c>
      <c r="N3368">
        <v>1</v>
      </c>
      <c r="O3368">
        <v>8.4000000000000005E-2</v>
      </c>
      <c r="P3368" s="2" t="s">
        <v>5774</v>
      </c>
      <c r="Q3368" t="s">
        <v>8591</v>
      </c>
      <c r="R3368" t="s">
        <v>1044</v>
      </c>
      <c r="S3368" t="s">
        <v>1171</v>
      </c>
      <c r="T3368" t="s">
        <v>2250</v>
      </c>
      <c r="U3368">
        <v>33.304375509258527</v>
      </c>
      <c r="V3368" t="s">
        <v>1047</v>
      </c>
      <c r="W3368" t="s">
        <v>1047</v>
      </c>
    </row>
    <row r="3369" spans="1:23" x14ac:dyDescent="0.3">
      <c r="A3369" t="s">
        <v>1036</v>
      </c>
      <c r="B3369" t="s">
        <v>442</v>
      </c>
      <c r="C3369" t="s">
        <v>442</v>
      </c>
      <c r="D3369">
        <v>57528</v>
      </c>
      <c r="E3369" t="s">
        <v>11731</v>
      </c>
      <c r="F3369" t="s">
        <v>2666</v>
      </c>
      <c r="G3369" s="1" t="s">
        <v>1660</v>
      </c>
      <c r="H3369">
        <v>45789.615485925933</v>
      </c>
      <c r="I3369" t="s">
        <v>11732</v>
      </c>
      <c r="J3369">
        <v>80</v>
      </c>
      <c r="K3369" t="s">
        <v>17</v>
      </c>
      <c r="L3369" s="2" t="s">
        <v>18</v>
      </c>
      <c r="M3369" s="3">
        <v>50.8</v>
      </c>
      <c r="N3369">
        <v>1</v>
      </c>
      <c r="O3369">
        <v>5.0799999999999998E-2</v>
      </c>
      <c r="P3369" s="2" t="s">
        <v>1047</v>
      </c>
      <c r="Q3369" t="s">
        <v>8755</v>
      </c>
      <c r="R3369" t="s">
        <v>1044</v>
      </c>
      <c r="S3369" t="s">
        <v>1171</v>
      </c>
      <c r="T3369" t="s">
        <v>1322</v>
      </c>
      <c r="U3369">
        <v>30.800288391204958</v>
      </c>
      <c r="V3369" t="s">
        <v>1047</v>
      </c>
      <c r="W3369" t="s">
        <v>1047</v>
      </c>
    </row>
    <row r="3370" spans="1:23" x14ac:dyDescent="0.3">
      <c r="A3370" t="s">
        <v>1036</v>
      </c>
      <c r="B3370" t="s">
        <v>442</v>
      </c>
      <c r="C3370" t="s">
        <v>442</v>
      </c>
      <c r="D3370">
        <v>58789</v>
      </c>
      <c r="E3370" t="s">
        <v>11733</v>
      </c>
      <c r="F3370" t="s">
        <v>8069</v>
      </c>
      <c r="G3370" s="1" t="s">
        <v>9011</v>
      </c>
      <c r="H3370">
        <v>45789.468264756943</v>
      </c>
      <c r="I3370" t="s">
        <v>11734</v>
      </c>
      <c r="J3370">
        <v>80</v>
      </c>
      <c r="K3370" t="s">
        <v>17</v>
      </c>
      <c r="L3370" s="2" t="s">
        <v>18</v>
      </c>
      <c r="M3370" s="3">
        <v>50.8</v>
      </c>
      <c r="N3370">
        <v>1</v>
      </c>
      <c r="O3370">
        <v>5.0799999999999998E-2</v>
      </c>
      <c r="P3370" s="2" t="s">
        <v>1047</v>
      </c>
      <c r="Q3370" t="s">
        <v>8428</v>
      </c>
      <c r="R3370" t="s">
        <v>1044</v>
      </c>
      <c r="S3370" t="s">
        <v>1171</v>
      </c>
      <c r="T3370" t="s">
        <v>1523</v>
      </c>
      <c r="U3370">
        <v>31.888948935185908</v>
      </c>
      <c r="V3370" t="s">
        <v>1047</v>
      </c>
      <c r="W3370" t="s">
        <v>1047</v>
      </c>
    </row>
    <row r="3371" spans="1:23" x14ac:dyDescent="0.3">
      <c r="A3371" t="s">
        <v>1036</v>
      </c>
      <c r="B3371" t="s">
        <v>681</v>
      </c>
      <c r="C3371" t="s">
        <v>681</v>
      </c>
      <c r="D3371">
        <v>60342</v>
      </c>
      <c r="E3371" t="s">
        <v>11735</v>
      </c>
      <c r="F3371" t="s">
        <v>6701</v>
      </c>
      <c r="G3371" s="1" t="s">
        <v>4854</v>
      </c>
      <c r="H3371">
        <v>45789.455767418993</v>
      </c>
      <c r="I3371" t="s">
        <v>11736</v>
      </c>
      <c r="J3371">
        <v>80</v>
      </c>
      <c r="K3371" t="s">
        <v>17</v>
      </c>
      <c r="L3371" s="2" t="s">
        <v>18</v>
      </c>
      <c r="M3371" s="3">
        <v>116</v>
      </c>
      <c r="N3371">
        <v>1</v>
      </c>
      <c r="O3371">
        <v>0.11600000000000001</v>
      </c>
      <c r="P3371" s="2" t="s">
        <v>1047</v>
      </c>
      <c r="Q3371" t="s">
        <v>8428</v>
      </c>
      <c r="R3371" t="s">
        <v>1044</v>
      </c>
      <c r="S3371" t="s">
        <v>1171</v>
      </c>
      <c r="T3371" t="s">
        <v>1601</v>
      </c>
      <c r="U3371">
        <v>29.897292754627419</v>
      </c>
      <c r="V3371" t="s">
        <v>1047</v>
      </c>
      <c r="W3371" t="s">
        <v>1047</v>
      </c>
    </row>
    <row r="3372" spans="1:23" x14ac:dyDescent="0.3">
      <c r="A3372" t="s">
        <v>1036</v>
      </c>
      <c r="B3372" t="s">
        <v>455</v>
      </c>
      <c r="C3372" t="s">
        <v>455</v>
      </c>
      <c r="D3372">
        <v>44933</v>
      </c>
      <c r="E3372" t="s">
        <v>11737</v>
      </c>
      <c r="F3372" t="s">
        <v>7648</v>
      </c>
      <c r="G3372" s="1" t="s">
        <v>9345</v>
      </c>
      <c r="H3372">
        <v>45789.382928923609</v>
      </c>
      <c r="I3372" t="s">
        <v>11738</v>
      </c>
      <c r="J3372">
        <v>70</v>
      </c>
      <c r="K3372" t="s">
        <v>17</v>
      </c>
      <c r="L3372" s="2" t="s">
        <v>18</v>
      </c>
      <c r="M3372" s="3">
        <v>40.200000000000003</v>
      </c>
      <c r="N3372">
        <v>1</v>
      </c>
      <c r="O3372">
        <v>4.0200000000000007E-2</v>
      </c>
      <c r="P3372" s="2" t="s">
        <v>2258</v>
      </c>
      <c r="Q3372" t="s">
        <v>8428</v>
      </c>
      <c r="R3372" t="s">
        <v>1044</v>
      </c>
      <c r="S3372" t="s">
        <v>1171</v>
      </c>
      <c r="T3372" t="s">
        <v>2267</v>
      </c>
      <c r="U3372">
        <v>32.735353483796636</v>
      </c>
      <c r="V3372" t="s">
        <v>1047</v>
      </c>
      <c r="W3372" t="s">
        <v>1047</v>
      </c>
    </row>
    <row r="3373" spans="1:23" x14ac:dyDescent="0.3">
      <c r="A3373" t="s">
        <v>1036</v>
      </c>
      <c r="B3373" t="s">
        <v>606</v>
      </c>
      <c r="C3373" t="s">
        <v>606</v>
      </c>
      <c r="D3373">
        <v>45736</v>
      </c>
      <c r="E3373" t="s">
        <v>11739</v>
      </c>
      <c r="F3373" t="s">
        <v>5796</v>
      </c>
      <c r="G3373" s="1" t="s">
        <v>11740</v>
      </c>
      <c r="H3373">
        <v>45789.337785150463</v>
      </c>
      <c r="I3373" t="s">
        <v>11741</v>
      </c>
      <c r="J3373">
        <v>70</v>
      </c>
      <c r="K3373" t="s">
        <v>17</v>
      </c>
      <c r="L3373" s="2" t="s">
        <v>18</v>
      </c>
      <c r="M3373" s="3">
        <v>42.3</v>
      </c>
      <c r="N3373">
        <v>1</v>
      </c>
      <c r="O3373">
        <v>4.2299999999999997E-2</v>
      </c>
      <c r="P3373" s="2" t="s">
        <v>2044</v>
      </c>
      <c r="Q3373" t="s">
        <v>8428</v>
      </c>
      <c r="R3373" t="s">
        <v>1044</v>
      </c>
      <c r="S3373" t="s">
        <v>1171</v>
      </c>
      <c r="T3373" t="s">
        <v>1601</v>
      </c>
      <c r="U3373">
        <v>29.886579583333521</v>
      </c>
      <c r="V3373" t="s">
        <v>1047</v>
      </c>
      <c r="W3373" t="s">
        <v>1047</v>
      </c>
    </row>
    <row r="3374" spans="1:23" x14ac:dyDescent="0.3">
      <c r="A3374" t="s">
        <v>1036</v>
      </c>
      <c r="B3374" t="s">
        <v>133</v>
      </c>
      <c r="C3374" t="s">
        <v>133</v>
      </c>
      <c r="D3374">
        <v>60503</v>
      </c>
      <c r="E3374" t="s">
        <v>11742</v>
      </c>
      <c r="F3374" t="s">
        <v>4792</v>
      </c>
      <c r="G3374" s="1" t="s">
        <v>11743</v>
      </c>
      <c r="H3374">
        <v>45788.249412546298</v>
      </c>
      <c r="I3374" t="s">
        <v>11744</v>
      </c>
      <c r="J3374">
        <v>80</v>
      </c>
      <c r="K3374" t="s">
        <v>17</v>
      </c>
      <c r="L3374" s="2" t="s">
        <v>18</v>
      </c>
      <c r="M3374" s="3">
        <v>49.66</v>
      </c>
      <c r="N3374">
        <v>1</v>
      </c>
      <c r="O3374">
        <v>4.9660000000000003E-2</v>
      </c>
      <c r="P3374" s="2" t="s">
        <v>1446</v>
      </c>
      <c r="Q3374" t="s">
        <v>8023</v>
      </c>
      <c r="R3374" t="s">
        <v>1044</v>
      </c>
      <c r="S3374" t="s">
        <v>3407</v>
      </c>
      <c r="T3374" t="s">
        <v>1601</v>
      </c>
      <c r="U3374">
        <v>29.668089675928059</v>
      </c>
      <c r="V3374" t="s">
        <v>1047</v>
      </c>
      <c r="W3374" t="s">
        <v>1047</v>
      </c>
    </row>
    <row r="3375" spans="1:23" x14ac:dyDescent="0.3">
      <c r="A3375" t="s">
        <v>1036</v>
      </c>
      <c r="B3375" t="s">
        <v>133</v>
      </c>
      <c r="C3375" t="s">
        <v>133</v>
      </c>
      <c r="D3375">
        <v>60500</v>
      </c>
      <c r="E3375" t="s">
        <v>11745</v>
      </c>
      <c r="F3375" t="s">
        <v>1743</v>
      </c>
      <c r="G3375" s="1" t="s">
        <v>11746</v>
      </c>
      <c r="H3375">
        <v>45788.249161354157</v>
      </c>
      <c r="I3375" t="s">
        <v>11747</v>
      </c>
      <c r="J3375">
        <v>80</v>
      </c>
      <c r="K3375" t="s">
        <v>17</v>
      </c>
      <c r="L3375" s="2" t="s">
        <v>18</v>
      </c>
      <c r="M3375" s="3">
        <v>49.66</v>
      </c>
      <c r="N3375">
        <v>1</v>
      </c>
      <c r="O3375">
        <v>4.9660000000000003E-2</v>
      </c>
      <c r="P3375" s="2" t="s">
        <v>1446</v>
      </c>
      <c r="Q3375" t="s">
        <v>8023</v>
      </c>
      <c r="R3375" t="s">
        <v>1044</v>
      </c>
      <c r="S3375" t="s">
        <v>3407</v>
      </c>
      <c r="T3375" t="s">
        <v>1322</v>
      </c>
      <c r="U3375">
        <v>30.389381724540719</v>
      </c>
      <c r="V3375" t="s">
        <v>1047</v>
      </c>
      <c r="W3375" t="s">
        <v>1047</v>
      </c>
    </row>
    <row r="3376" spans="1:23" x14ac:dyDescent="0.3">
      <c r="A3376" t="s">
        <v>1036</v>
      </c>
      <c r="B3376" t="s">
        <v>880</v>
      </c>
      <c r="C3376" t="s">
        <v>880</v>
      </c>
      <c r="D3376">
        <v>59894</v>
      </c>
      <c r="E3376" t="s">
        <v>11748</v>
      </c>
      <c r="F3376" t="s">
        <v>5694</v>
      </c>
      <c r="G3376" s="1" t="s">
        <v>11749</v>
      </c>
      <c r="H3376">
        <v>45788.14580515046</v>
      </c>
      <c r="I3376" t="s">
        <v>11750</v>
      </c>
      <c r="J3376">
        <v>80</v>
      </c>
      <c r="K3376" t="s">
        <v>17</v>
      </c>
      <c r="L3376" s="2" t="s">
        <v>18</v>
      </c>
      <c r="M3376" s="3">
        <v>56.5</v>
      </c>
      <c r="N3376">
        <v>1</v>
      </c>
      <c r="O3376">
        <v>5.6500000000000002E-2</v>
      </c>
      <c r="P3376" s="2" t="s">
        <v>1047</v>
      </c>
      <c r="Q3376" t="s">
        <v>8023</v>
      </c>
      <c r="R3376" t="s">
        <v>1044</v>
      </c>
      <c r="S3376" t="s">
        <v>3407</v>
      </c>
      <c r="T3376" t="s">
        <v>1523</v>
      </c>
      <c r="U3376">
        <v>31.924381979166359</v>
      </c>
      <c r="V3376" t="s">
        <v>1047</v>
      </c>
      <c r="W3376" t="s">
        <v>1047</v>
      </c>
    </row>
    <row r="3377" spans="1:23" x14ac:dyDescent="0.3">
      <c r="A3377" t="s">
        <v>1036</v>
      </c>
      <c r="B3377" t="s">
        <v>912</v>
      </c>
      <c r="C3377" t="s">
        <v>912</v>
      </c>
      <c r="D3377">
        <v>59842</v>
      </c>
      <c r="E3377" t="s">
        <v>11751</v>
      </c>
      <c r="F3377" t="s">
        <v>9658</v>
      </c>
      <c r="G3377" s="1" t="s">
        <v>6996</v>
      </c>
      <c r="H3377">
        <v>45788.047054050927</v>
      </c>
      <c r="I3377" t="s">
        <v>11752</v>
      </c>
      <c r="J3377">
        <v>70</v>
      </c>
      <c r="K3377" t="s">
        <v>17</v>
      </c>
      <c r="L3377" s="2" t="s">
        <v>18</v>
      </c>
      <c r="M3377" s="3">
        <v>48.7</v>
      </c>
      <c r="N3377">
        <v>1</v>
      </c>
      <c r="O3377">
        <v>4.8700000000000007E-2</v>
      </c>
      <c r="P3377" s="2" t="s">
        <v>1047</v>
      </c>
      <c r="Q3377" t="s">
        <v>8023</v>
      </c>
      <c r="R3377" t="s">
        <v>1044</v>
      </c>
      <c r="S3377" t="s">
        <v>3407</v>
      </c>
      <c r="T3377" t="s">
        <v>1322</v>
      </c>
      <c r="U3377">
        <v>30.416768645831329</v>
      </c>
      <c r="V3377" t="s">
        <v>1047</v>
      </c>
      <c r="W3377" t="s">
        <v>1047</v>
      </c>
    </row>
    <row r="3378" spans="1:23" x14ac:dyDescent="0.3">
      <c r="A3378" t="s">
        <v>1036</v>
      </c>
      <c r="B3378" t="s">
        <v>173</v>
      </c>
      <c r="C3378" t="s">
        <v>173</v>
      </c>
      <c r="D3378">
        <v>59410</v>
      </c>
      <c r="E3378" t="s">
        <v>11753</v>
      </c>
      <c r="F3378" t="s">
        <v>8433</v>
      </c>
      <c r="G3378" s="1" t="s">
        <v>8640</v>
      </c>
      <c r="H3378">
        <v>45788.040177442133</v>
      </c>
      <c r="I3378" t="s">
        <v>11754</v>
      </c>
      <c r="J3378">
        <v>80</v>
      </c>
      <c r="K3378" t="s">
        <v>17</v>
      </c>
      <c r="L3378" s="2" t="s">
        <v>18</v>
      </c>
      <c r="M3378" s="3">
        <v>33</v>
      </c>
      <c r="N3378">
        <v>1</v>
      </c>
      <c r="O3378">
        <v>3.3000000000000002E-2</v>
      </c>
      <c r="P3378" s="2" t="s">
        <v>1047</v>
      </c>
      <c r="Q3378" t="s">
        <v>8023</v>
      </c>
      <c r="R3378" t="s">
        <v>1044</v>
      </c>
      <c r="S3378" t="s">
        <v>3407</v>
      </c>
      <c r="T3378" t="s">
        <v>1523</v>
      </c>
      <c r="U3378">
        <v>31.038571099539691</v>
      </c>
      <c r="V3378" t="s">
        <v>1047</v>
      </c>
      <c r="W3378" t="s">
        <v>1047</v>
      </c>
    </row>
    <row r="3379" spans="1:23" x14ac:dyDescent="0.3">
      <c r="A3379" t="s">
        <v>1036</v>
      </c>
      <c r="B3379" t="s">
        <v>173</v>
      </c>
      <c r="C3379" t="s">
        <v>173</v>
      </c>
      <c r="D3379">
        <v>55656</v>
      </c>
      <c r="E3379" t="s">
        <v>11755</v>
      </c>
      <c r="F3379" t="s">
        <v>10536</v>
      </c>
      <c r="G3379" s="1" t="s">
        <v>8646</v>
      </c>
      <c r="H3379">
        <v>45788.039948032398</v>
      </c>
      <c r="I3379" t="s">
        <v>11756</v>
      </c>
      <c r="J3379">
        <v>70</v>
      </c>
      <c r="K3379" t="s">
        <v>17</v>
      </c>
      <c r="L3379" s="2" t="s">
        <v>18</v>
      </c>
      <c r="M3379" s="3">
        <v>33</v>
      </c>
      <c r="N3379">
        <v>1</v>
      </c>
      <c r="O3379">
        <v>3.3000000000000002E-2</v>
      </c>
      <c r="P3379" s="2" t="s">
        <v>1047</v>
      </c>
      <c r="Q3379" t="s">
        <v>8023</v>
      </c>
      <c r="R3379" t="s">
        <v>1044</v>
      </c>
      <c r="S3379" t="s">
        <v>3407</v>
      </c>
      <c r="T3379" t="s">
        <v>1322</v>
      </c>
      <c r="U3379">
        <v>30.930487847224871</v>
      </c>
      <c r="V3379" t="s">
        <v>1047</v>
      </c>
      <c r="W3379" t="s">
        <v>1047</v>
      </c>
    </row>
    <row r="3380" spans="1:23" x14ac:dyDescent="0.3">
      <c r="A3380" t="s">
        <v>1036</v>
      </c>
      <c r="B3380" t="s">
        <v>173</v>
      </c>
      <c r="C3380" t="s">
        <v>173</v>
      </c>
      <c r="D3380">
        <v>55656</v>
      </c>
      <c r="E3380" t="s">
        <v>11757</v>
      </c>
      <c r="F3380" t="s">
        <v>10536</v>
      </c>
      <c r="G3380" s="1" t="s">
        <v>8527</v>
      </c>
      <c r="H3380">
        <v>45788.03973246528</v>
      </c>
      <c r="I3380" t="s">
        <v>11758</v>
      </c>
      <c r="J3380">
        <v>70</v>
      </c>
      <c r="K3380" t="s">
        <v>17</v>
      </c>
      <c r="L3380" s="2" t="s">
        <v>18</v>
      </c>
      <c r="M3380" s="3">
        <v>33</v>
      </c>
      <c r="N3380">
        <v>1</v>
      </c>
      <c r="O3380">
        <v>3.3000000000000002E-2</v>
      </c>
      <c r="P3380" s="2" t="s">
        <v>1047</v>
      </c>
      <c r="Q3380" t="s">
        <v>8023</v>
      </c>
      <c r="R3380" t="s">
        <v>1044</v>
      </c>
      <c r="S3380" t="s">
        <v>3407</v>
      </c>
      <c r="T3380" t="s">
        <v>1322</v>
      </c>
      <c r="U3380">
        <v>30.931649120371731</v>
      </c>
      <c r="V3380" t="s">
        <v>1047</v>
      </c>
      <c r="W3380" t="s">
        <v>1047</v>
      </c>
    </row>
    <row r="3381" spans="1:23" x14ac:dyDescent="0.3">
      <c r="A3381" t="s">
        <v>1036</v>
      </c>
      <c r="B3381" t="s">
        <v>880</v>
      </c>
      <c r="C3381" t="s">
        <v>880</v>
      </c>
      <c r="D3381">
        <v>59894</v>
      </c>
      <c r="E3381" t="s">
        <v>11759</v>
      </c>
      <c r="F3381" t="s">
        <v>2666</v>
      </c>
      <c r="G3381" s="1" t="s">
        <v>7077</v>
      </c>
      <c r="H3381">
        <v>45788.032473541673</v>
      </c>
      <c r="I3381" t="s">
        <v>11760</v>
      </c>
      <c r="J3381">
        <v>80</v>
      </c>
      <c r="K3381" t="s">
        <v>17</v>
      </c>
      <c r="L3381" s="2" t="s">
        <v>18</v>
      </c>
      <c r="M3381" s="3">
        <v>56.5</v>
      </c>
      <c r="N3381">
        <v>1</v>
      </c>
      <c r="O3381">
        <v>5.6500000000000002E-2</v>
      </c>
      <c r="P3381" s="2" t="s">
        <v>1047</v>
      </c>
      <c r="Q3381" t="s">
        <v>8023</v>
      </c>
      <c r="R3381" t="s">
        <v>1044</v>
      </c>
      <c r="S3381" t="s">
        <v>3407</v>
      </c>
      <c r="T3381" t="s">
        <v>1322</v>
      </c>
      <c r="U3381">
        <v>30.785537592593759</v>
      </c>
      <c r="V3381" t="s">
        <v>1047</v>
      </c>
      <c r="W3381" t="s">
        <v>1047</v>
      </c>
    </row>
    <row r="3382" spans="1:23" x14ac:dyDescent="0.3">
      <c r="A3382" t="s">
        <v>1036</v>
      </c>
      <c r="B3382" t="s">
        <v>880</v>
      </c>
      <c r="C3382" t="s">
        <v>880</v>
      </c>
      <c r="D3382">
        <v>59894</v>
      </c>
      <c r="E3382" t="s">
        <v>11761</v>
      </c>
      <c r="F3382" t="s">
        <v>7638</v>
      </c>
      <c r="G3382" s="1" t="s">
        <v>8444</v>
      </c>
      <c r="H3382">
        <v>45788.032233067133</v>
      </c>
      <c r="I3382" t="s">
        <v>11762</v>
      </c>
      <c r="J3382">
        <v>80</v>
      </c>
      <c r="K3382" t="s">
        <v>17</v>
      </c>
      <c r="L3382" s="2" t="s">
        <v>18</v>
      </c>
      <c r="M3382" s="3">
        <v>56.5</v>
      </c>
      <c r="N3382">
        <v>1</v>
      </c>
      <c r="O3382">
        <v>5.6500000000000002E-2</v>
      </c>
      <c r="P3382" s="2" t="s">
        <v>1047</v>
      </c>
      <c r="Q3382" t="s">
        <v>8023</v>
      </c>
      <c r="R3382" t="s">
        <v>1044</v>
      </c>
      <c r="S3382" t="s">
        <v>3407</v>
      </c>
      <c r="T3382" t="s">
        <v>1322</v>
      </c>
      <c r="U3382">
        <v>30.333790405093168</v>
      </c>
      <c r="V3382" t="s">
        <v>1047</v>
      </c>
      <c r="W3382" t="s">
        <v>1047</v>
      </c>
    </row>
    <row r="3383" spans="1:23" x14ac:dyDescent="0.3">
      <c r="A3383" t="s">
        <v>1036</v>
      </c>
      <c r="B3383" t="s">
        <v>880</v>
      </c>
      <c r="C3383" t="s">
        <v>880</v>
      </c>
      <c r="D3383">
        <v>59894</v>
      </c>
      <c r="E3383" t="s">
        <v>11763</v>
      </c>
      <c r="F3383" t="s">
        <v>2666</v>
      </c>
      <c r="G3383" s="1" t="s">
        <v>11764</v>
      </c>
      <c r="H3383">
        <v>45788.031977939812</v>
      </c>
      <c r="I3383" t="s">
        <v>11765</v>
      </c>
      <c r="J3383">
        <v>80</v>
      </c>
      <c r="K3383" t="s">
        <v>17</v>
      </c>
      <c r="L3383" s="2" t="s">
        <v>18</v>
      </c>
      <c r="M3383" s="3">
        <v>56.5</v>
      </c>
      <c r="N3383">
        <v>1</v>
      </c>
      <c r="O3383">
        <v>5.6500000000000002E-2</v>
      </c>
      <c r="P3383" s="2" t="s">
        <v>1047</v>
      </c>
      <c r="Q3383" t="s">
        <v>8023</v>
      </c>
      <c r="R3383" t="s">
        <v>1044</v>
      </c>
      <c r="S3383" t="s">
        <v>3407</v>
      </c>
      <c r="T3383" t="s">
        <v>1322</v>
      </c>
      <c r="U3383">
        <v>30.85656277777889</v>
      </c>
      <c r="V3383" t="s">
        <v>1047</v>
      </c>
      <c r="W3383" t="s">
        <v>1047</v>
      </c>
    </row>
    <row r="3384" spans="1:23" x14ac:dyDescent="0.3">
      <c r="A3384" t="s">
        <v>1036</v>
      </c>
      <c r="B3384" t="s">
        <v>880</v>
      </c>
      <c r="C3384" t="s">
        <v>880</v>
      </c>
      <c r="D3384">
        <v>59894</v>
      </c>
      <c r="E3384" t="s">
        <v>11766</v>
      </c>
      <c r="F3384" t="s">
        <v>1612</v>
      </c>
      <c r="G3384" s="1" t="s">
        <v>11767</v>
      </c>
      <c r="H3384">
        <v>45788.031740011567</v>
      </c>
      <c r="I3384" t="s">
        <v>11768</v>
      </c>
      <c r="J3384">
        <v>80</v>
      </c>
      <c r="K3384" t="s">
        <v>17</v>
      </c>
      <c r="L3384" s="2" t="s">
        <v>18</v>
      </c>
      <c r="M3384" s="3">
        <v>56.5</v>
      </c>
      <c r="N3384">
        <v>1</v>
      </c>
      <c r="O3384">
        <v>5.6500000000000002E-2</v>
      </c>
      <c r="P3384" s="2" t="s">
        <v>1047</v>
      </c>
      <c r="Q3384" t="s">
        <v>8023</v>
      </c>
      <c r="R3384" t="s">
        <v>1044</v>
      </c>
      <c r="S3384" t="s">
        <v>3407</v>
      </c>
      <c r="T3384" t="s">
        <v>1322</v>
      </c>
      <c r="U3384">
        <v>30.558006192128229</v>
      </c>
      <c r="V3384" t="s">
        <v>1047</v>
      </c>
      <c r="W3384" t="s">
        <v>1047</v>
      </c>
    </row>
    <row r="3385" spans="1:23" x14ac:dyDescent="0.3">
      <c r="A3385" t="s">
        <v>1036</v>
      </c>
      <c r="B3385" t="s">
        <v>606</v>
      </c>
      <c r="C3385" t="s">
        <v>606</v>
      </c>
      <c r="D3385">
        <v>45730</v>
      </c>
      <c r="E3385" t="s">
        <v>11769</v>
      </c>
      <c r="F3385" t="s">
        <v>10536</v>
      </c>
      <c r="G3385" s="1" t="s">
        <v>3401</v>
      </c>
      <c r="H3385">
        <v>45788.007481909721</v>
      </c>
      <c r="I3385" t="s">
        <v>11770</v>
      </c>
      <c r="J3385">
        <v>70</v>
      </c>
      <c r="K3385" t="s">
        <v>17</v>
      </c>
      <c r="L3385" s="2" t="s">
        <v>18</v>
      </c>
      <c r="M3385" s="3">
        <v>42.3</v>
      </c>
      <c r="N3385">
        <v>1</v>
      </c>
      <c r="O3385">
        <v>4.2299999999999997E-2</v>
      </c>
      <c r="P3385" s="2" t="s">
        <v>2044</v>
      </c>
      <c r="Q3385" t="s">
        <v>8023</v>
      </c>
      <c r="R3385" t="s">
        <v>1044</v>
      </c>
      <c r="S3385" t="s">
        <v>3407</v>
      </c>
      <c r="T3385" t="s">
        <v>1322</v>
      </c>
      <c r="U3385">
        <v>30.905820624997428</v>
      </c>
      <c r="V3385" t="s">
        <v>1047</v>
      </c>
      <c r="W3385" t="s">
        <v>1047</v>
      </c>
    </row>
    <row r="3386" spans="1:23" x14ac:dyDescent="0.3">
      <c r="A3386" t="s">
        <v>1036</v>
      </c>
      <c r="B3386" t="s">
        <v>606</v>
      </c>
      <c r="C3386" t="s">
        <v>606</v>
      </c>
      <c r="D3386">
        <v>55485</v>
      </c>
      <c r="E3386" t="s">
        <v>11771</v>
      </c>
      <c r="F3386" t="s">
        <v>2796</v>
      </c>
      <c r="G3386" s="1" t="s">
        <v>6887</v>
      </c>
      <c r="H3386">
        <v>45788.006136689823</v>
      </c>
      <c r="I3386" t="s">
        <v>11772</v>
      </c>
      <c r="J3386">
        <v>70</v>
      </c>
      <c r="K3386" t="s">
        <v>17</v>
      </c>
      <c r="L3386" s="2" t="s">
        <v>18</v>
      </c>
      <c r="M3386" s="3">
        <v>42.3</v>
      </c>
      <c r="N3386">
        <v>1</v>
      </c>
      <c r="O3386">
        <v>4.2299999999999997E-2</v>
      </c>
      <c r="P3386" s="2" t="s">
        <v>2044</v>
      </c>
      <c r="Q3386" t="s">
        <v>8023</v>
      </c>
      <c r="R3386" t="s">
        <v>1044</v>
      </c>
      <c r="S3386" t="s">
        <v>3407</v>
      </c>
      <c r="T3386" t="s">
        <v>1523</v>
      </c>
      <c r="U3386">
        <v>31.022167256945981</v>
      </c>
      <c r="V3386" t="s">
        <v>1047</v>
      </c>
      <c r="W3386" t="s">
        <v>1047</v>
      </c>
    </row>
    <row r="3387" spans="1:23" x14ac:dyDescent="0.3">
      <c r="A3387" t="s">
        <v>1036</v>
      </c>
      <c r="B3387" t="s">
        <v>606</v>
      </c>
      <c r="C3387" t="s">
        <v>606</v>
      </c>
      <c r="D3387">
        <v>45727</v>
      </c>
      <c r="E3387" t="s">
        <v>11773</v>
      </c>
      <c r="F3387" t="s">
        <v>2542</v>
      </c>
      <c r="G3387" s="1" t="s">
        <v>9294</v>
      </c>
      <c r="H3387">
        <v>45788.005909988417</v>
      </c>
      <c r="I3387" t="s">
        <v>11774</v>
      </c>
      <c r="J3387">
        <v>70</v>
      </c>
      <c r="K3387" t="s">
        <v>17</v>
      </c>
      <c r="L3387" s="2" t="s">
        <v>18</v>
      </c>
      <c r="M3387" s="3">
        <v>42.3</v>
      </c>
      <c r="N3387">
        <v>1</v>
      </c>
      <c r="O3387">
        <v>4.2299999999999997E-2</v>
      </c>
      <c r="P3387" s="2" t="s">
        <v>2044</v>
      </c>
      <c r="Q3387" t="s">
        <v>8023</v>
      </c>
      <c r="R3387" t="s">
        <v>1044</v>
      </c>
      <c r="S3387" t="s">
        <v>3407</v>
      </c>
      <c r="T3387" t="s">
        <v>1322</v>
      </c>
      <c r="U3387">
        <v>30.679248437503698</v>
      </c>
      <c r="V3387" t="s">
        <v>1047</v>
      </c>
      <c r="W3387" t="s">
        <v>1047</v>
      </c>
    </row>
    <row r="3388" spans="1:23" x14ac:dyDescent="0.3">
      <c r="A3388" t="s">
        <v>1036</v>
      </c>
      <c r="B3388" t="s">
        <v>880</v>
      </c>
      <c r="C3388" t="s">
        <v>880</v>
      </c>
      <c r="D3388">
        <v>59894</v>
      </c>
      <c r="E3388" t="s">
        <v>11775</v>
      </c>
      <c r="F3388" t="s">
        <v>5874</v>
      </c>
      <c r="G3388" s="1" t="s">
        <v>11776</v>
      </c>
      <c r="H3388">
        <v>45787.979994120367</v>
      </c>
      <c r="I3388" t="s">
        <v>11777</v>
      </c>
      <c r="J3388">
        <v>80</v>
      </c>
      <c r="K3388" t="s">
        <v>17</v>
      </c>
      <c r="L3388" s="2" t="s">
        <v>18</v>
      </c>
      <c r="M3388" s="3">
        <v>56.5</v>
      </c>
      <c r="N3388">
        <v>1</v>
      </c>
      <c r="O3388">
        <v>5.6500000000000002E-2</v>
      </c>
      <c r="P3388" s="2" t="s">
        <v>1047</v>
      </c>
      <c r="Q3388" t="s">
        <v>8023</v>
      </c>
      <c r="R3388" t="s">
        <v>1044</v>
      </c>
      <c r="S3388" t="s">
        <v>2243</v>
      </c>
      <c r="T3388" t="s">
        <v>1322</v>
      </c>
      <c r="U3388">
        <v>30.816689849540129</v>
      </c>
      <c r="V3388" t="s">
        <v>1047</v>
      </c>
      <c r="W3388" t="s">
        <v>1047</v>
      </c>
    </row>
    <row r="3389" spans="1:23" x14ac:dyDescent="0.3">
      <c r="A3389" t="s">
        <v>1036</v>
      </c>
      <c r="B3389" t="s">
        <v>880</v>
      </c>
      <c r="C3389" t="s">
        <v>880</v>
      </c>
      <c r="D3389">
        <v>59894</v>
      </c>
      <c r="E3389" t="s">
        <v>11778</v>
      </c>
      <c r="F3389" t="s">
        <v>5874</v>
      </c>
      <c r="G3389" s="1" t="s">
        <v>11779</v>
      </c>
      <c r="H3389">
        <v>45787.979677349533</v>
      </c>
      <c r="I3389" t="s">
        <v>11780</v>
      </c>
      <c r="J3389">
        <v>80</v>
      </c>
      <c r="K3389" t="s">
        <v>17</v>
      </c>
      <c r="L3389" s="2" t="s">
        <v>18</v>
      </c>
      <c r="M3389" s="3">
        <v>56.5</v>
      </c>
      <c r="N3389">
        <v>1</v>
      </c>
      <c r="O3389">
        <v>5.6500000000000002E-2</v>
      </c>
      <c r="P3389" s="2" t="s">
        <v>1047</v>
      </c>
      <c r="Q3389" t="s">
        <v>8023</v>
      </c>
      <c r="R3389" t="s">
        <v>1044</v>
      </c>
      <c r="S3389" t="s">
        <v>2243</v>
      </c>
      <c r="T3389" t="s">
        <v>1322</v>
      </c>
      <c r="U3389">
        <v>30.817736550925471</v>
      </c>
      <c r="V3389" t="s">
        <v>1047</v>
      </c>
      <c r="W3389" t="s">
        <v>1047</v>
      </c>
    </row>
    <row r="3390" spans="1:23" x14ac:dyDescent="0.3">
      <c r="A3390" t="s">
        <v>1036</v>
      </c>
      <c r="B3390" t="s">
        <v>912</v>
      </c>
      <c r="C3390" t="s">
        <v>912</v>
      </c>
      <c r="D3390">
        <v>59787</v>
      </c>
      <c r="E3390" t="s">
        <v>11781</v>
      </c>
      <c r="F3390" t="s">
        <v>1743</v>
      </c>
      <c r="G3390" s="1" t="s">
        <v>6194</v>
      </c>
      <c r="H3390">
        <v>45787.968327314811</v>
      </c>
      <c r="I3390" t="s">
        <v>11782</v>
      </c>
      <c r="J3390">
        <v>70</v>
      </c>
      <c r="K3390" t="s">
        <v>17</v>
      </c>
      <c r="L3390" s="2" t="s">
        <v>18</v>
      </c>
      <c r="M3390" s="3">
        <v>48.7</v>
      </c>
      <c r="N3390">
        <v>1</v>
      </c>
      <c r="O3390">
        <v>4.8700000000000007E-2</v>
      </c>
      <c r="P3390" s="2" t="s">
        <v>1047</v>
      </c>
      <c r="Q3390" t="s">
        <v>8023</v>
      </c>
      <c r="R3390" t="s">
        <v>1044</v>
      </c>
      <c r="S3390" t="s">
        <v>2243</v>
      </c>
      <c r="T3390" t="s">
        <v>1322</v>
      </c>
      <c r="U3390">
        <v>30.364501458330778</v>
      </c>
      <c r="V3390" t="s">
        <v>1047</v>
      </c>
      <c r="W3390" t="s">
        <v>1047</v>
      </c>
    </row>
    <row r="3391" spans="1:23" x14ac:dyDescent="0.3">
      <c r="A3391" t="s">
        <v>1036</v>
      </c>
      <c r="B3391" t="s">
        <v>912</v>
      </c>
      <c r="C3391" t="s">
        <v>912</v>
      </c>
      <c r="D3391">
        <v>59842</v>
      </c>
      <c r="E3391" t="s">
        <v>11783</v>
      </c>
      <c r="F3391" t="s">
        <v>11662</v>
      </c>
      <c r="G3391" s="1" t="s">
        <v>2637</v>
      </c>
      <c r="H3391">
        <v>45787.968082812498</v>
      </c>
      <c r="I3391" t="s">
        <v>11784</v>
      </c>
      <c r="J3391">
        <v>70</v>
      </c>
      <c r="K3391" t="s">
        <v>17</v>
      </c>
      <c r="L3391" s="2" t="s">
        <v>18</v>
      </c>
      <c r="M3391" s="3">
        <v>48.7</v>
      </c>
      <c r="N3391">
        <v>1</v>
      </c>
      <c r="O3391">
        <v>4.8700000000000007E-2</v>
      </c>
      <c r="P3391" s="2" t="s">
        <v>1047</v>
      </c>
      <c r="Q3391" t="s">
        <v>8023</v>
      </c>
      <c r="R3391" t="s">
        <v>1044</v>
      </c>
      <c r="S3391" t="s">
        <v>2243</v>
      </c>
      <c r="T3391" t="s">
        <v>1322</v>
      </c>
      <c r="U3391">
        <v>30.415903414352218</v>
      </c>
      <c r="V3391" t="s">
        <v>1047</v>
      </c>
      <c r="W3391" t="s">
        <v>1047</v>
      </c>
    </row>
    <row r="3392" spans="1:23" x14ac:dyDescent="0.3">
      <c r="A3392" t="s">
        <v>1036</v>
      </c>
      <c r="B3392" t="s">
        <v>912</v>
      </c>
      <c r="C3392" t="s">
        <v>912</v>
      </c>
      <c r="D3392">
        <v>59842</v>
      </c>
      <c r="E3392" t="s">
        <v>11785</v>
      </c>
      <c r="F3392" t="s">
        <v>1743</v>
      </c>
      <c r="G3392" s="1" t="s">
        <v>10626</v>
      </c>
      <c r="H3392">
        <v>45787.967654756947</v>
      </c>
      <c r="I3392" t="s">
        <v>11786</v>
      </c>
      <c r="J3392">
        <v>70</v>
      </c>
      <c r="K3392" t="s">
        <v>17</v>
      </c>
      <c r="L3392" s="2" t="s">
        <v>18</v>
      </c>
      <c r="M3392" s="3">
        <v>48.7</v>
      </c>
      <c r="N3392">
        <v>1</v>
      </c>
      <c r="O3392">
        <v>4.8700000000000007E-2</v>
      </c>
      <c r="P3392" s="2" t="s">
        <v>1047</v>
      </c>
      <c r="Q3392" t="s">
        <v>8023</v>
      </c>
      <c r="R3392" t="s">
        <v>1044</v>
      </c>
      <c r="S3392" t="s">
        <v>2243</v>
      </c>
      <c r="T3392" t="s">
        <v>1322</v>
      </c>
      <c r="U3392">
        <v>30.277228993058081</v>
      </c>
      <c r="V3392" t="s">
        <v>1047</v>
      </c>
      <c r="W3392" t="s">
        <v>1047</v>
      </c>
    </row>
    <row r="3393" spans="1:23" x14ac:dyDescent="0.3">
      <c r="A3393" t="s">
        <v>1036</v>
      </c>
      <c r="B3393" t="s">
        <v>912</v>
      </c>
      <c r="C3393" t="s">
        <v>912</v>
      </c>
      <c r="D3393">
        <v>59787</v>
      </c>
      <c r="E3393" t="s">
        <v>11787</v>
      </c>
      <c r="F3393" t="s">
        <v>2498</v>
      </c>
      <c r="G3393" s="1" t="s">
        <v>7788</v>
      </c>
      <c r="H3393">
        <v>45787.967390613427</v>
      </c>
      <c r="I3393" t="s">
        <v>11788</v>
      </c>
      <c r="J3393">
        <v>70</v>
      </c>
      <c r="K3393" t="s">
        <v>17</v>
      </c>
      <c r="L3393" s="2" t="s">
        <v>18</v>
      </c>
      <c r="M3393" s="3">
        <v>48.7</v>
      </c>
      <c r="N3393">
        <v>1</v>
      </c>
      <c r="O3393">
        <v>4.8700000000000007E-2</v>
      </c>
      <c r="P3393" s="2" t="s">
        <v>1047</v>
      </c>
      <c r="Q3393" t="s">
        <v>8023</v>
      </c>
      <c r="R3393" t="s">
        <v>1044</v>
      </c>
      <c r="S3393" t="s">
        <v>2243</v>
      </c>
      <c r="T3393" t="s">
        <v>1322</v>
      </c>
      <c r="U3393">
        <v>30.046224537036331</v>
      </c>
      <c r="V3393" t="s">
        <v>1047</v>
      </c>
      <c r="W3393" t="s">
        <v>1047</v>
      </c>
    </row>
    <row r="3394" spans="1:23" x14ac:dyDescent="0.3">
      <c r="A3394" t="s">
        <v>1036</v>
      </c>
      <c r="B3394" t="s">
        <v>173</v>
      </c>
      <c r="C3394" t="s">
        <v>173</v>
      </c>
      <c r="D3394">
        <v>55656</v>
      </c>
      <c r="E3394" t="s">
        <v>11789</v>
      </c>
      <c r="F3394" t="s">
        <v>8433</v>
      </c>
      <c r="G3394" s="1" t="s">
        <v>8205</v>
      </c>
      <c r="H3394">
        <v>45787.963997013889</v>
      </c>
      <c r="I3394" t="s">
        <v>11790</v>
      </c>
      <c r="J3394">
        <v>70</v>
      </c>
      <c r="K3394" t="s">
        <v>17</v>
      </c>
      <c r="L3394" s="2" t="s">
        <v>18</v>
      </c>
      <c r="M3394" s="3">
        <v>33</v>
      </c>
      <c r="N3394">
        <v>1</v>
      </c>
      <c r="O3394">
        <v>3.3000000000000002E-2</v>
      </c>
      <c r="P3394" s="2" t="s">
        <v>1047</v>
      </c>
      <c r="Q3394" t="s">
        <v>8591</v>
      </c>
      <c r="R3394" t="s">
        <v>1044</v>
      </c>
      <c r="S3394" t="s">
        <v>2243</v>
      </c>
      <c r="T3394" t="s">
        <v>1322</v>
      </c>
      <c r="U3394">
        <v>30.92443297454156</v>
      </c>
      <c r="V3394" t="s">
        <v>1047</v>
      </c>
      <c r="W3394" t="s">
        <v>1047</v>
      </c>
    </row>
    <row r="3395" spans="1:23" x14ac:dyDescent="0.3">
      <c r="A3395" t="s">
        <v>1036</v>
      </c>
      <c r="B3395" t="s">
        <v>173</v>
      </c>
      <c r="C3395" t="s">
        <v>173</v>
      </c>
      <c r="D3395">
        <v>59410</v>
      </c>
      <c r="E3395" t="s">
        <v>11791</v>
      </c>
      <c r="F3395" t="s">
        <v>1520</v>
      </c>
      <c r="G3395" s="1" t="s">
        <v>8568</v>
      </c>
      <c r="H3395">
        <v>45787.963305590281</v>
      </c>
      <c r="I3395" t="s">
        <v>11792</v>
      </c>
      <c r="J3395">
        <v>80</v>
      </c>
      <c r="K3395" t="s">
        <v>17</v>
      </c>
      <c r="L3395" s="2" t="s">
        <v>18</v>
      </c>
      <c r="M3395" s="3">
        <v>33</v>
      </c>
      <c r="N3395">
        <v>1</v>
      </c>
      <c r="O3395">
        <v>3.3000000000000002E-2</v>
      </c>
      <c r="P3395" s="2" t="s">
        <v>1047</v>
      </c>
      <c r="Q3395" t="s">
        <v>8591</v>
      </c>
      <c r="R3395" t="s">
        <v>1044</v>
      </c>
      <c r="S3395" t="s">
        <v>2243</v>
      </c>
      <c r="T3395" t="s">
        <v>1523</v>
      </c>
      <c r="U3395">
        <v>31.230793553244439</v>
      </c>
      <c r="V3395" t="s">
        <v>1047</v>
      </c>
      <c r="W3395" t="s">
        <v>1047</v>
      </c>
    </row>
    <row r="3396" spans="1:23" x14ac:dyDescent="0.3">
      <c r="A3396" t="s">
        <v>1036</v>
      </c>
      <c r="B3396" t="s">
        <v>599</v>
      </c>
      <c r="C3396" t="s">
        <v>599</v>
      </c>
      <c r="D3396">
        <v>50336</v>
      </c>
      <c r="E3396" t="s">
        <v>11793</v>
      </c>
      <c r="F3396" t="s">
        <v>9658</v>
      </c>
      <c r="G3396" s="1" t="s">
        <v>11794</v>
      </c>
      <c r="H3396">
        <v>45787.958655775466</v>
      </c>
      <c r="I3396" t="s">
        <v>11795</v>
      </c>
      <c r="J3396">
        <v>70</v>
      </c>
      <c r="K3396" t="s">
        <v>17</v>
      </c>
      <c r="L3396" s="2" t="s">
        <v>18</v>
      </c>
      <c r="M3396" s="3">
        <v>38</v>
      </c>
      <c r="N3396">
        <v>1</v>
      </c>
      <c r="O3396">
        <v>3.7999999999999999E-2</v>
      </c>
      <c r="P3396" s="2" t="s">
        <v>2178</v>
      </c>
      <c r="Q3396" t="s">
        <v>8023</v>
      </c>
      <c r="R3396" t="s">
        <v>1044</v>
      </c>
      <c r="S3396" t="s">
        <v>2243</v>
      </c>
      <c r="T3396" t="s">
        <v>1322</v>
      </c>
      <c r="U3396">
        <v>30.573231354166641</v>
      </c>
      <c r="V3396" t="s">
        <v>1047</v>
      </c>
      <c r="W3396" t="s">
        <v>1047</v>
      </c>
    </row>
    <row r="3397" spans="1:23" x14ac:dyDescent="0.3">
      <c r="A3397" t="s">
        <v>1036</v>
      </c>
      <c r="B3397" t="s">
        <v>599</v>
      </c>
      <c r="C3397" t="s">
        <v>599</v>
      </c>
      <c r="D3397">
        <v>53174</v>
      </c>
      <c r="E3397" t="s">
        <v>11796</v>
      </c>
      <c r="F3397" t="s">
        <v>1743</v>
      </c>
      <c r="G3397" s="1" t="s">
        <v>11797</v>
      </c>
      <c r="H3397">
        <v>45787.9583599537</v>
      </c>
      <c r="I3397" t="s">
        <v>11798</v>
      </c>
      <c r="J3397">
        <v>70</v>
      </c>
      <c r="K3397" t="s">
        <v>17</v>
      </c>
      <c r="L3397" s="2" t="s">
        <v>18</v>
      </c>
      <c r="M3397" s="3">
        <v>38</v>
      </c>
      <c r="N3397">
        <v>1</v>
      </c>
      <c r="O3397">
        <v>3.7999999999999999E-2</v>
      </c>
      <c r="P3397" s="2" t="s">
        <v>2178</v>
      </c>
      <c r="Q3397" t="s">
        <v>8023</v>
      </c>
      <c r="R3397" t="s">
        <v>1044</v>
      </c>
      <c r="S3397" t="s">
        <v>2243</v>
      </c>
      <c r="T3397" t="s">
        <v>1322</v>
      </c>
      <c r="U3397">
        <v>30.283554756941161</v>
      </c>
      <c r="V3397" t="s">
        <v>1047</v>
      </c>
      <c r="W3397" t="s">
        <v>1047</v>
      </c>
    </row>
    <row r="3398" spans="1:23" x14ac:dyDescent="0.3">
      <c r="A3398" t="s">
        <v>1036</v>
      </c>
      <c r="B3398" t="s">
        <v>599</v>
      </c>
      <c r="C3398" t="s">
        <v>599</v>
      </c>
      <c r="D3398">
        <v>50336</v>
      </c>
      <c r="E3398" t="s">
        <v>11799</v>
      </c>
      <c r="F3398" t="s">
        <v>1597</v>
      </c>
      <c r="G3398" s="1" t="s">
        <v>7867</v>
      </c>
      <c r="H3398">
        <v>45787.958137013891</v>
      </c>
      <c r="I3398" t="s">
        <v>11800</v>
      </c>
      <c r="J3398">
        <v>70</v>
      </c>
      <c r="K3398" t="s">
        <v>17</v>
      </c>
      <c r="L3398" s="2" t="s">
        <v>18</v>
      </c>
      <c r="M3398" s="3">
        <v>38</v>
      </c>
      <c r="N3398">
        <v>1</v>
      </c>
      <c r="O3398">
        <v>3.7999999999999999E-2</v>
      </c>
      <c r="P3398" s="2" t="s">
        <v>2178</v>
      </c>
      <c r="Q3398" t="s">
        <v>8023</v>
      </c>
      <c r="R3398" t="s">
        <v>1044</v>
      </c>
      <c r="S3398" t="s">
        <v>2243</v>
      </c>
      <c r="T3398" t="s">
        <v>1322</v>
      </c>
      <c r="U3398">
        <v>30.278461377311029</v>
      </c>
      <c r="V3398" t="s">
        <v>1047</v>
      </c>
      <c r="W3398" t="s">
        <v>1047</v>
      </c>
    </row>
    <row r="3399" spans="1:23" x14ac:dyDescent="0.3">
      <c r="A3399" t="s">
        <v>1036</v>
      </c>
      <c r="B3399" t="s">
        <v>599</v>
      </c>
      <c r="C3399" t="s">
        <v>599</v>
      </c>
      <c r="D3399">
        <v>53182</v>
      </c>
      <c r="E3399" t="s">
        <v>11801</v>
      </c>
      <c r="F3399" t="s">
        <v>1743</v>
      </c>
      <c r="G3399" s="1" t="s">
        <v>11802</v>
      </c>
      <c r="H3399">
        <v>45787.957859409733</v>
      </c>
      <c r="I3399" t="s">
        <v>11803</v>
      </c>
      <c r="J3399">
        <v>70</v>
      </c>
      <c r="K3399" t="s">
        <v>17</v>
      </c>
      <c r="L3399" s="2" t="s">
        <v>18</v>
      </c>
      <c r="M3399" s="3">
        <v>38</v>
      </c>
      <c r="N3399">
        <v>1</v>
      </c>
      <c r="O3399">
        <v>3.7999999999999999E-2</v>
      </c>
      <c r="P3399" s="2" t="s">
        <v>2178</v>
      </c>
      <c r="Q3399" t="s">
        <v>8023</v>
      </c>
      <c r="R3399" t="s">
        <v>1044</v>
      </c>
      <c r="S3399" t="s">
        <v>2243</v>
      </c>
      <c r="T3399" t="s">
        <v>1322</v>
      </c>
      <c r="U3399">
        <v>30.363709131946958</v>
      </c>
      <c r="V3399" t="s">
        <v>1047</v>
      </c>
      <c r="W3399" t="s">
        <v>1047</v>
      </c>
    </row>
    <row r="3400" spans="1:23" x14ac:dyDescent="0.3">
      <c r="A3400" t="s">
        <v>1036</v>
      </c>
      <c r="B3400" t="s">
        <v>133</v>
      </c>
      <c r="C3400" t="s">
        <v>133</v>
      </c>
      <c r="D3400">
        <v>60500</v>
      </c>
      <c r="E3400" t="s">
        <v>11804</v>
      </c>
      <c r="F3400" t="s">
        <v>1612</v>
      </c>
      <c r="G3400" s="1" t="s">
        <v>11805</v>
      </c>
      <c r="H3400">
        <v>45787.926231273137</v>
      </c>
      <c r="I3400" t="s">
        <v>11806</v>
      </c>
      <c r="J3400">
        <v>80</v>
      </c>
      <c r="K3400" t="s">
        <v>17</v>
      </c>
      <c r="L3400" s="2" t="s">
        <v>18</v>
      </c>
      <c r="M3400" s="3">
        <v>49.66</v>
      </c>
      <c r="N3400">
        <v>1</v>
      </c>
      <c r="O3400">
        <v>4.9660000000000003E-2</v>
      </c>
      <c r="P3400" s="2" t="s">
        <v>1446</v>
      </c>
      <c r="Q3400" t="s">
        <v>8023</v>
      </c>
      <c r="R3400" t="s">
        <v>1044</v>
      </c>
      <c r="S3400" t="s">
        <v>2243</v>
      </c>
      <c r="T3400" t="s">
        <v>1322</v>
      </c>
      <c r="U3400">
        <v>30.613972303239279</v>
      </c>
      <c r="V3400" t="s">
        <v>1047</v>
      </c>
      <c r="W3400" t="s">
        <v>1047</v>
      </c>
    </row>
    <row r="3401" spans="1:23" x14ac:dyDescent="0.3">
      <c r="A3401" t="s">
        <v>1036</v>
      </c>
      <c r="B3401" t="s">
        <v>133</v>
      </c>
      <c r="C3401" t="s">
        <v>133</v>
      </c>
      <c r="D3401">
        <v>60500</v>
      </c>
      <c r="E3401" t="s">
        <v>11807</v>
      </c>
      <c r="F3401" t="s">
        <v>7638</v>
      </c>
      <c r="G3401" s="1" t="s">
        <v>11808</v>
      </c>
      <c r="H3401">
        <v>45787.925983472218</v>
      </c>
      <c r="I3401" t="s">
        <v>11809</v>
      </c>
      <c r="J3401">
        <v>80</v>
      </c>
      <c r="K3401" t="s">
        <v>17</v>
      </c>
      <c r="L3401" s="2" t="s">
        <v>18</v>
      </c>
      <c r="M3401" s="3">
        <v>49.66</v>
      </c>
      <c r="N3401">
        <v>1</v>
      </c>
      <c r="O3401">
        <v>4.9660000000000003E-2</v>
      </c>
      <c r="P3401" s="2" t="s">
        <v>1446</v>
      </c>
      <c r="Q3401" t="s">
        <v>8023</v>
      </c>
      <c r="R3401" t="s">
        <v>1044</v>
      </c>
      <c r="S3401" t="s">
        <v>2243</v>
      </c>
      <c r="T3401" t="s">
        <v>1322</v>
      </c>
      <c r="U3401">
        <v>30.338854421293949</v>
      </c>
      <c r="V3401" t="s">
        <v>1047</v>
      </c>
      <c r="W3401" t="s">
        <v>1047</v>
      </c>
    </row>
    <row r="3402" spans="1:23" x14ac:dyDescent="0.3">
      <c r="A3402" t="s">
        <v>1036</v>
      </c>
      <c r="B3402" t="s">
        <v>133</v>
      </c>
      <c r="C3402" t="s">
        <v>133</v>
      </c>
      <c r="D3402">
        <v>60503</v>
      </c>
      <c r="E3402" t="s">
        <v>11810</v>
      </c>
      <c r="F3402" t="s">
        <v>1597</v>
      </c>
      <c r="G3402" s="1" t="s">
        <v>11811</v>
      </c>
      <c r="H3402">
        <v>45787.925771423623</v>
      </c>
      <c r="I3402" t="s">
        <v>11812</v>
      </c>
      <c r="J3402">
        <v>80</v>
      </c>
      <c r="K3402" t="s">
        <v>17</v>
      </c>
      <c r="L3402" s="2" t="s">
        <v>18</v>
      </c>
      <c r="M3402" s="3">
        <v>49.66</v>
      </c>
      <c r="N3402">
        <v>1</v>
      </c>
      <c r="O3402">
        <v>4.9660000000000003E-2</v>
      </c>
      <c r="P3402" s="2" t="s">
        <v>1446</v>
      </c>
      <c r="Q3402" t="s">
        <v>8023</v>
      </c>
      <c r="R3402" t="s">
        <v>1044</v>
      </c>
      <c r="S3402" t="s">
        <v>2243</v>
      </c>
      <c r="T3402" t="s">
        <v>1601</v>
      </c>
      <c r="U3402">
        <v>29.98493626157142</v>
      </c>
      <c r="V3402" t="s">
        <v>1047</v>
      </c>
      <c r="W3402" t="s">
        <v>1047</v>
      </c>
    </row>
    <row r="3403" spans="1:23" x14ac:dyDescent="0.3">
      <c r="A3403" t="s">
        <v>1036</v>
      </c>
      <c r="B3403" t="s">
        <v>133</v>
      </c>
      <c r="C3403" t="s">
        <v>133</v>
      </c>
      <c r="D3403">
        <v>60503</v>
      </c>
      <c r="E3403" t="s">
        <v>11813</v>
      </c>
      <c r="F3403" t="s">
        <v>6701</v>
      </c>
      <c r="G3403" s="1" t="s">
        <v>11814</v>
      </c>
      <c r="H3403">
        <v>45787.920022256949</v>
      </c>
      <c r="I3403" t="s">
        <v>11815</v>
      </c>
      <c r="J3403">
        <v>80</v>
      </c>
      <c r="K3403" t="s">
        <v>17</v>
      </c>
      <c r="L3403" s="2" t="s">
        <v>18</v>
      </c>
      <c r="M3403" s="3">
        <v>49.66</v>
      </c>
      <c r="N3403">
        <v>1</v>
      </c>
      <c r="O3403">
        <v>4.9660000000000003E-2</v>
      </c>
      <c r="P3403" s="2" t="s">
        <v>1446</v>
      </c>
      <c r="Q3403" t="s">
        <v>8023</v>
      </c>
      <c r="R3403" t="s">
        <v>1044</v>
      </c>
      <c r="S3403" t="s">
        <v>2243</v>
      </c>
      <c r="T3403" t="s">
        <v>1601</v>
      </c>
      <c r="U3403">
        <v>29.96122732639196</v>
      </c>
      <c r="V3403" t="s">
        <v>1047</v>
      </c>
      <c r="W3403" t="s">
        <v>1047</v>
      </c>
    </row>
    <row r="3404" spans="1:23" x14ac:dyDescent="0.3">
      <c r="A3404" t="s">
        <v>1036</v>
      </c>
      <c r="B3404" t="s">
        <v>133</v>
      </c>
      <c r="C3404" t="s">
        <v>133</v>
      </c>
      <c r="D3404">
        <v>60500</v>
      </c>
      <c r="E3404" t="s">
        <v>11816</v>
      </c>
      <c r="F3404" t="s">
        <v>8433</v>
      </c>
      <c r="G3404" s="1" t="s">
        <v>11817</v>
      </c>
      <c r="H3404">
        <v>45787.915179675932</v>
      </c>
      <c r="I3404" t="s">
        <v>11818</v>
      </c>
      <c r="J3404">
        <v>80</v>
      </c>
      <c r="K3404" t="s">
        <v>17</v>
      </c>
      <c r="L3404" s="2" t="s">
        <v>18</v>
      </c>
      <c r="M3404" s="3">
        <v>49.66</v>
      </c>
      <c r="N3404">
        <v>1</v>
      </c>
      <c r="O3404">
        <v>4.9660000000000003E-2</v>
      </c>
      <c r="P3404" s="2" t="s">
        <v>1446</v>
      </c>
      <c r="Q3404" t="s">
        <v>8023</v>
      </c>
      <c r="R3404" t="s">
        <v>1044</v>
      </c>
      <c r="S3404" t="s">
        <v>2243</v>
      </c>
      <c r="T3404" t="s">
        <v>1322</v>
      </c>
      <c r="U3404">
        <v>30.906754467592691</v>
      </c>
      <c r="V3404" t="s">
        <v>1047</v>
      </c>
      <c r="W3404" t="s">
        <v>1047</v>
      </c>
    </row>
    <row r="3405" spans="1:23" x14ac:dyDescent="0.3">
      <c r="A3405" t="s">
        <v>1036</v>
      </c>
      <c r="B3405" t="s">
        <v>133</v>
      </c>
      <c r="C3405" t="s">
        <v>133</v>
      </c>
      <c r="D3405">
        <v>60500</v>
      </c>
      <c r="E3405" t="s">
        <v>11819</v>
      </c>
      <c r="F3405" t="s">
        <v>4738</v>
      </c>
      <c r="G3405" s="1" t="s">
        <v>11820</v>
      </c>
      <c r="H3405">
        <v>45787.914972280087</v>
      </c>
      <c r="I3405" t="s">
        <v>11821</v>
      </c>
      <c r="J3405">
        <v>80</v>
      </c>
      <c r="K3405" t="s">
        <v>17</v>
      </c>
      <c r="L3405" s="2" t="s">
        <v>18</v>
      </c>
      <c r="M3405" s="3">
        <v>49.66</v>
      </c>
      <c r="N3405">
        <v>1</v>
      </c>
      <c r="O3405">
        <v>4.9660000000000003E-2</v>
      </c>
      <c r="P3405" s="2" t="s">
        <v>1446</v>
      </c>
      <c r="Q3405" t="s">
        <v>8023</v>
      </c>
      <c r="R3405" t="s">
        <v>1044</v>
      </c>
      <c r="S3405" t="s">
        <v>2243</v>
      </c>
      <c r="T3405" t="s">
        <v>1322</v>
      </c>
      <c r="U3405">
        <v>30.548830219908272</v>
      </c>
      <c r="V3405" t="s">
        <v>1047</v>
      </c>
      <c r="W3405" t="s">
        <v>1047</v>
      </c>
    </row>
    <row r="3406" spans="1:23" x14ac:dyDescent="0.3">
      <c r="A3406" t="s">
        <v>1036</v>
      </c>
      <c r="B3406" t="s">
        <v>133</v>
      </c>
      <c r="C3406" t="s">
        <v>133</v>
      </c>
      <c r="D3406">
        <v>60500</v>
      </c>
      <c r="E3406" t="s">
        <v>11822</v>
      </c>
      <c r="F3406" t="s">
        <v>7638</v>
      </c>
      <c r="G3406" s="1" t="s">
        <v>11823</v>
      </c>
      <c r="H3406">
        <v>45787.914733715283</v>
      </c>
      <c r="I3406" t="s">
        <v>11824</v>
      </c>
      <c r="J3406">
        <v>80</v>
      </c>
      <c r="K3406" t="s">
        <v>17</v>
      </c>
      <c r="L3406" s="2" t="s">
        <v>18</v>
      </c>
      <c r="M3406" s="3">
        <v>49.66</v>
      </c>
      <c r="N3406">
        <v>1</v>
      </c>
      <c r="O3406">
        <v>4.9660000000000003E-2</v>
      </c>
      <c r="P3406" s="2" t="s">
        <v>1446</v>
      </c>
      <c r="Q3406" t="s">
        <v>8023</v>
      </c>
      <c r="R3406" t="s">
        <v>1044</v>
      </c>
      <c r="S3406" t="s">
        <v>2243</v>
      </c>
      <c r="T3406" t="s">
        <v>1322</v>
      </c>
      <c r="U3406">
        <v>30.256685659725921</v>
      </c>
      <c r="V3406" t="s">
        <v>1047</v>
      </c>
      <c r="W3406" t="s">
        <v>1047</v>
      </c>
    </row>
    <row r="3407" spans="1:23" x14ac:dyDescent="0.3">
      <c r="A3407" t="s">
        <v>1036</v>
      </c>
      <c r="B3407" t="s">
        <v>133</v>
      </c>
      <c r="C3407" t="s">
        <v>133</v>
      </c>
      <c r="D3407">
        <v>60500</v>
      </c>
      <c r="E3407" t="s">
        <v>11825</v>
      </c>
      <c r="F3407" t="s">
        <v>1612</v>
      </c>
      <c r="G3407" s="1" t="s">
        <v>11826</v>
      </c>
      <c r="H3407">
        <v>45787.914422442132</v>
      </c>
      <c r="I3407" t="s">
        <v>11827</v>
      </c>
      <c r="J3407">
        <v>80</v>
      </c>
      <c r="K3407" t="s">
        <v>17</v>
      </c>
      <c r="L3407" s="2" t="s">
        <v>18</v>
      </c>
      <c r="M3407" s="3">
        <v>49.66</v>
      </c>
      <c r="N3407">
        <v>1</v>
      </c>
      <c r="O3407">
        <v>4.9660000000000003E-2</v>
      </c>
      <c r="P3407" s="2" t="s">
        <v>1446</v>
      </c>
      <c r="Q3407" t="s">
        <v>8023</v>
      </c>
      <c r="R3407" t="s">
        <v>1044</v>
      </c>
      <c r="S3407" t="s">
        <v>2243</v>
      </c>
      <c r="T3407" t="s">
        <v>1322</v>
      </c>
      <c r="U3407">
        <v>30.449535127314441</v>
      </c>
      <c r="V3407" t="s">
        <v>1047</v>
      </c>
      <c r="W3407" t="s">
        <v>1047</v>
      </c>
    </row>
    <row r="3408" spans="1:23" x14ac:dyDescent="0.3">
      <c r="A3408" t="s">
        <v>1036</v>
      </c>
      <c r="B3408" t="s">
        <v>133</v>
      </c>
      <c r="C3408" t="s">
        <v>133</v>
      </c>
      <c r="D3408">
        <v>60503</v>
      </c>
      <c r="E3408" t="s">
        <v>11828</v>
      </c>
      <c r="F3408" t="s">
        <v>5796</v>
      </c>
      <c r="G3408" s="1" t="s">
        <v>11829</v>
      </c>
      <c r="H3408">
        <v>45787.914174849539</v>
      </c>
      <c r="I3408" t="s">
        <v>11830</v>
      </c>
      <c r="J3408">
        <v>80</v>
      </c>
      <c r="K3408" t="s">
        <v>17</v>
      </c>
      <c r="L3408" s="2" t="s">
        <v>18</v>
      </c>
      <c r="M3408" s="3">
        <v>49.66</v>
      </c>
      <c r="N3408">
        <v>1</v>
      </c>
      <c r="O3408">
        <v>4.9660000000000003E-2</v>
      </c>
      <c r="P3408" s="2" t="s">
        <v>1446</v>
      </c>
      <c r="Q3408" t="s">
        <v>8023</v>
      </c>
      <c r="R3408" t="s">
        <v>1044</v>
      </c>
      <c r="S3408" t="s">
        <v>2243</v>
      </c>
      <c r="T3408" t="s">
        <v>1601</v>
      </c>
      <c r="U3408">
        <v>29.813279629626781</v>
      </c>
      <c r="V3408" t="s">
        <v>1047</v>
      </c>
      <c r="W3408" t="s">
        <v>1047</v>
      </c>
    </row>
    <row r="3409" spans="1:23" x14ac:dyDescent="0.3">
      <c r="A3409" t="s">
        <v>1036</v>
      </c>
      <c r="B3409" t="s">
        <v>244</v>
      </c>
      <c r="C3409" t="s">
        <v>244</v>
      </c>
      <c r="D3409">
        <v>59483</v>
      </c>
      <c r="E3409" t="s">
        <v>11831</v>
      </c>
      <c r="F3409" t="s">
        <v>2955</v>
      </c>
      <c r="G3409" s="1" t="s">
        <v>2874</v>
      </c>
      <c r="H3409">
        <v>45787.91267528935</v>
      </c>
      <c r="I3409" t="s">
        <v>11832</v>
      </c>
      <c r="J3409">
        <v>80</v>
      </c>
      <c r="K3409" t="s">
        <v>17</v>
      </c>
      <c r="L3409" s="2" t="s">
        <v>18</v>
      </c>
      <c r="M3409" s="3">
        <v>90.1</v>
      </c>
      <c r="N3409">
        <v>1</v>
      </c>
      <c r="O3409">
        <v>9.01E-2</v>
      </c>
      <c r="P3409" s="2" t="s">
        <v>1739</v>
      </c>
      <c r="Q3409" t="s">
        <v>8591</v>
      </c>
      <c r="R3409" t="s">
        <v>1044</v>
      </c>
      <c r="S3409" t="s">
        <v>2243</v>
      </c>
      <c r="T3409" t="s">
        <v>2958</v>
      </c>
      <c r="U3409">
        <v>55.368251504631189</v>
      </c>
      <c r="V3409" t="s">
        <v>1047</v>
      </c>
      <c r="W3409" t="s">
        <v>1047</v>
      </c>
    </row>
    <row r="3410" spans="1:23" x14ac:dyDescent="0.3">
      <c r="A3410" t="s">
        <v>1036</v>
      </c>
      <c r="B3410" t="s">
        <v>442</v>
      </c>
      <c r="C3410" t="s">
        <v>442</v>
      </c>
      <c r="D3410">
        <v>57528</v>
      </c>
      <c r="E3410" t="s">
        <v>11833</v>
      </c>
      <c r="F3410" t="s">
        <v>2666</v>
      </c>
      <c r="G3410" s="1" t="s">
        <v>2658</v>
      </c>
      <c r="H3410">
        <v>45787.840243576393</v>
      </c>
      <c r="I3410" t="s">
        <v>11834</v>
      </c>
      <c r="J3410">
        <v>80</v>
      </c>
      <c r="K3410" t="s">
        <v>17</v>
      </c>
      <c r="L3410" s="2" t="s">
        <v>18</v>
      </c>
      <c r="M3410" s="3">
        <v>50.8</v>
      </c>
      <c r="N3410">
        <v>1</v>
      </c>
      <c r="O3410">
        <v>5.0799999999999998E-2</v>
      </c>
      <c r="P3410" s="2" t="s">
        <v>1047</v>
      </c>
      <c r="Q3410" t="s">
        <v>8023</v>
      </c>
      <c r="R3410" t="s">
        <v>1044</v>
      </c>
      <c r="S3410" t="s">
        <v>2243</v>
      </c>
      <c r="T3410" t="s">
        <v>1322</v>
      </c>
      <c r="U3410">
        <v>30.801014039352591</v>
      </c>
      <c r="V3410" t="s">
        <v>1047</v>
      </c>
      <c r="W3410" t="s">
        <v>1047</v>
      </c>
    </row>
    <row r="3411" spans="1:23" x14ac:dyDescent="0.3">
      <c r="A3411" t="s">
        <v>1036</v>
      </c>
      <c r="B3411" t="s">
        <v>442</v>
      </c>
      <c r="C3411" t="s">
        <v>442</v>
      </c>
      <c r="D3411">
        <v>58736</v>
      </c>
      <c r="E3411" t="s">
        <v>11835</v>
      </c>
      <c r="F3411" t="s">
        <v>1520</v>
      </c>
      <c r="G3411" s="1" t="s">
        <v>9433</v>
      </c>
      <c r="H3411">
        <v>45787.837466898149</v>
      </c>
      <c r="I3411" t="s">
        <v>11836</v>
      </c>
      <c r="J3411">
        <v>80</v>
      </c>
      <c r="K3411" t="s">
        <v>17</v>
      </c>
      <c r="L3411" s="2" t="s">
        <v>18</v>
      </c>
      <c r="M3411" s="3">
        <v>50.8</v>
      </c>
      <c r="N3411">
        <v>1</v>
      </c>
      <c r="O3411">
        <v>5.0799999999999998E-2</v>
      </c>
      <c r="P3411" s="2" t="s">
        <v>1047</v>
      </c>
      <c r="Q3411" t="s">
        <v>8023</v>
      </c>
      <c r="R3411" t="s">
        <v>1044</v>
      </c>
      <c r="S3411" t="s">
        <v>2243</v>
      </c>
      <c r="T3411" t="s">
        <v>1523</v>
      </c>
      <c r="U3411">
        <v>31.187450925921439</v>
      </c>
      <c r="V3411" t="s">
        <v>1047</v>
      </c>
      <c r="W3411" t="s">
        <v>1047</v>
      </c>
    </row>
    <row r="3412" spans="1:23" x14ac:dyDescent="0.3">
      <c r="A3412" t="s">
        <v>1036</v>
      </c>
      <c r="B3412" t="s">
        <v>345</v>
      </c>
      <c r="C3412" t="s">
        <v>345</v>
      </c>
      <c r="D3412">
        <v>59868</v>
      </c>
      <c r="E3412" t="s">
        <v>11837</v>
      </c>
      <c r="F3412" t="s">
        <v>9531</v>
      </c>
      <c r="G3412" s="1" t="s">
        <v>7351</v>
      </c>
      <c r="H3412">
        <v>45787.792555729167</v>
      </c>
      <c r="I3412" t="s">
        <v>11838</v>
      </c>
      <c r="J3412">
        <v>80</v>
      </c>
      <c r="K3412" t="s">
        <v>17</v>
      </c>
      <c r="L3412" s="2" t="s">
        <v>18</v>
      </c>
      <c r="M3412" s="3">
        <v>16.8</v>
      </c>
      <c r="N3412">
        <v>1</v>
      </c>
      <c r="O3412">
        <v>1.6799999999999999E-2</v>
      </c>
      <c r="P3412" s="2" t="s">
        <v>1246</v>
      </c>
      <c r="Q3412" t="s">
        <v>7617</v>
      </c>
      <c r="R3412" t="s">
        <v>1044</v>
      </c>
      <c r="S3412" t="s">
        <v>2243</v>
      </c>
      <c r="T3412" t="s">
        <v>1046</v>
      </c>
      <c r="U3412">
        <v>39.510692962961912</v>
      </c>
      <c r="V3412" t="s">
        <v>1047</v>
      </c>
      <c r="W3412" t="s">
        <v>1047</v>
      </c>
    </row>
    <row r="3413" spans="1:23" x14ac:dyDescent="0.3">
      <c r="A3413" t="s">
        <v>1036</v>
      </c>
      <c r="B3413" t="s">
        <v>133</v>
      </c>
      <c r="C3413" t="s">
        <v>133</v>
      </c>
      <c r="D3413">
        <v>59848</v>
      </c>
      <c r="E3413" t="s">
        <v>11839</v>
      </c>
      <c r="F3413" t="s">
        <v>4386</v>
      </c>
      <c r="G3413" s="1" t="s">
        <v>11840</v>
      </c>
      <c r="H3413">
        <v>45787.70027908565</v>
      </c>
      <c r="I3413" t="s">
        <v>11841</v>
      </c>
      <c r="J3413">
        <v>80</v>
      </c>
      <c r="K3413" t="s">
        <v>17</v>
      </c>
      <c r="L3413" s="2" t="s">
        <v>18</v>
      </c>
      <c r="M3413" s="3">
        <v>49.66</v>
      </c>
      <c r="N3413">
        <v>1</v>
      </c>
      <c r="O3413">
        <v>4.9660000000000003E-2</v>
      </c>
      <c r="P3413" s="2" t="s">
        <v>1446</v>
      </c>
      <c r="Q3413" t="s">
        <v>8755</v>
      </c>
      <c r="R3413" t="s">
        <v>1044</v>
      </c>
      <c r="S3413" t="s">
        <v>2243</v>
      </c>
      <c r="T3413" t="s">
        <v>1288</v>
      </c>
      <c r="U3413">
        <v>51.453206319441961</v>
      </c>
      <c r="V3413" t="s">
        <v>1047</v>
      </c>
      <c r="W3413" t="s">
        <v>1047</v>
      </c>
    </row>
    <row r="3414" spans="1:23" x14ac:dyDescent="0.3">
      <c r="A3414" t="s">
        <v>1036</v>
      </c>
      <c r="B3414" t="s">
        <v>133</v>
      </c>
      <c r="C3414" t="s">
        <v>133</v>
      </c>
      <c r="D3414">
        <v>60500</v>
      </c>
      <c r="E3414" t="s">
        <v>11842</v>
      </c>
      <c r="F3414" t="s">
        <v>2498</v>
      </c>
      <c r="G3414" s="1" t="s">
        <v>11843</v>
      </c>
      <c r="H3414">
        <v>45787.673853599539</v>
      </c>
      <c r="I3414" t="s">
        <v>11844</v>
      </c>
      <c r="J3414">
        <v>80</v>
      </c>
      <c r="K3414" t="s">
        <v>17</v>
      </c>
      <c r="L3414" s="2" t="s">
        <v>18</v>
      </c>
      <c r="M3414" s="3">
        <v>49.66</v>
      </c>
      <c r="N3414">
        <v>1</v>
      </c>
      <c r="O3414">
        <v>4.9660000000000003E-2</v>
      </c>
      <c r="P3414" s="2" t="s">
        <v>1446</v>
      </c>
      <c r="Q3414" t="s">
        <v>8755</v>
      </c>
      <c r="R3414" t="s">
        <v>1044</v>
      </c>
      <c r="S3414" t="s">
        <v>2243</v>
      </c>
      <c r="T3414" t="s">
        <v>1322</v>
      </c>
      <c r="U3414">
        <v>30.18575881944707</v>
      </c>
      <c r="V3414" t="s">
        <v>1047</v>
      </c>
      <c r="W3414" t="s">
        <v>1047</v>
      </c>
    </row>
    <row r="3415" spans="1:23" x14ac:dyDescent="0.3">
      <c r="A3415" t="s">
        <v>1036</v>
      </c>
      <c r="B3415" t="s">
        <v>133</v>
      </c>
      <c r="C3415" t="s">
        <v>133</v>
      </c>
      <c r="D3415">
        <v>59845</v>
      </c>
      <c r="E3415" t="s">
        <v>11845</v>
      </c>
      <c r="F3415" t="s">
        <v>11846</v>
      </c>
      <c r="G3415" s="1" t="s">
        <v>11847</v>
      </c>
      <c r="H3415">
        <v>45787.627105624997</v>
      </c>
      <c r="I3415" t="s">
        <v>11848</v>
      </c>
      <c r="J3415">
        <v>80</v>
      </c>
      <c r="K3415" t="s">
        <v>17</v>
      </c>
      <c r="L3415" s="2" t="s">
        <v>18</v>
      </c>
      <c r="M3415" s="3">
        <v>49.66</v>
      </c>
      <c r="N3415">
        <v>1</v>
      </c>
      <c r="O3415">
        <v>4.9660000000000003E-2</v>
      </c>
      <c r="P3415" s="2" t="s">
        <v>1446</v>
      </c>
      <c r="Q3415" t="s">
        <v>8755</v>
      </c>
      <c r="R3415" t="s">
        <v>1044</v>
      </c>
      <c r="S3415" t="s">
        <v>2243</v>
      </c>
      <c r="T3415" t="s">
        <v>1365</v>
      </c>
      <c r="U3415">
        <v>47.973364756944648</v>
      </c>
      <c r="V3415" t="s">
        <v>1047</v>
      </c>
      <c r="W3415" t="s">
        <v>1047</v>
      </c>
    </row>
    <row r="3416" spans="1:23" x14ac:dyDescent="0.3">
      <c r="A3416" t="s">
        <v>1036</v>
      </c>
      <c r="B3416" t="s">
        <v>133</v>
      </c>
      <c r="C3416" t="s">
        <v>133</v>
      </c>
      <c r="D3416">
        <v>60500</v>
      </c>
      <c r="E3416" t="s">
        <v>11849</v>
      </c>
      <c r="F3416" t="s">
        <v>2498</v>
      </c>
      <c r="G3416" s="1" t="s">
        <v>11850</v>
      </c>
      <c r="H3416">
        <v>45787.604360625002</v>
      </c>
      <c r="I3416" t="s">
        <v>11851</v>
      </c>
      <c r="J3416">
        <v>80</v>
      </c>
      <c r="K3416" t="s">
        <v>17</v>
      </c>
      <c r="L3416" s="2" t="s">
        <v>18</v>
      </c>
      <c r="M3416" s="3">
        <v>49.66</v>
      </c>
      <c r="N3416">
        <v>1</v>
      </c>
      <c r="O3416">
        <v>4.9660000000000003E-2</v>
      </c>
      <c r="P3416" s="2" t="s">
        <v>1446</v>
      </c>
      <c r="Q3416" t="s">
        <v>7617</v>
      </c>
      <c r="R3416" t="s">
        <v>1044</v>
      </c>
      <c r="S3416" t="s">
        <v>2243</v>
      </c>
      <c r="T3416" t="s">
        <v>1322</v>
      </c>
      <c r="U3416">
        <v>30.07735685184889</v>
      </c>
      <c r="V3416" t="s">
        <v>1047</v>
      </c>
      <c r="W3416" t="s">
        <v>1047</v>
      </c>
    </row>
    <row r="3417" spans="1:23" x14ac:dyDescent="0.3">
      <c r="A3417" t="s">
        <v>1036</v>
      </c>
      <c r="B3417" t="s">
        <v>880</v>
      </c>
      <c r="C3417" t="s">
        <v>880</v>
      </c>
      <c r="D3417">
        <v>59894</v>
      </c>
      <c r="E3417" t="s">
        <v>11852</v>
      </c>
      <c r="F3417" t="s">
        <v>7638</v>
      </c>
      <c r="G3417" s="1" t="s">
        <v>6433</v>
      </c>
      <c r="H3417">
        <v>45787.58939094907</v>
      </c>
      <c r="I3417" t="s">
        <v>11853</v>
      </c>
      <c r="J3417">
        <v>80</v>
      </c>
      <c r="K3417" t="s">
        <v>17</v>
      </c>
      <c r="L3417" s="2" t="s">
        <v>18</v>
      </c>
      <c r="M3417" s="3">
        <v>56.5</v>
      </c>
      <c r="N3417">
        <v>1</v>
      </c>
      <c r="O3417">
        <v>5.6500000000000002E-2</v>
      </c>
      <c r="P3417" s="2" t="s">
        <v>1047</v>
      </c>
      <c r="Q3417" t="s">
        <v>7617</v>
      </c>
      <c r="R3417" t="s">
        <v>1044</v>
      </c>
      <c r="S3417" t="s">
        <v>2243</v>
      </c>
      <c r="T3417" t="s">
        <v>1322</v>
      </c>
      <c r="U3417">
        <v>30.195612743053061</v>
      </c>
      <c r="V3417" t="s">
        <v>1047</v>
      </c>
      <c r="W3417" t="s">
        <v>1047</v>
      </c>
    </row>
    <row r="3418" spans="1:23" x14ac:dyDescent="0.3">
      <c r="A3418" t="s">
        <v>1036</v>
      </c>
      <c r="B3418" t="s">
        <v>133</v>
      </c>
      <c r="C3418" t="s">
        <v>133</v>
      </c>
      <c r="D3418">
        <v>59845</v>
      </c>
      <c r="E3418" t="s">
        <v>11854</v>
      </c>
      <c r="F3418" t="s">
        <v>8450</v>
      </c>
      <c r="G3418" s="1" t="s">
        <v>11855</v>
      </c>
      <c r="H3418">
        <v>45787.579511435193</v>
      </c>
      <c r="I3418" t="s">
        <v>11856</v>
      </c>
      <c r="J3418">
        <v>80</v>
      </c>
      <c r="K3418" t="s">
        <v>17</v>
      </c>
      <c r="L3418" s="2" t="s">
        <v>18</v>
      </c>
      <c r="M3418" s="3">
        <v>49.66</v>
      </c>
      <c r="N3418">
        <v>1</v>
      </c>
      <c r="O3418">
        <v>4.9660000000000003E-2</v>
      </c>
      <c r="P3418" s="2" t="s">
        <v>1446</v>
      </c>
      <c r="Q3418" t="s">
        <v>8755</v>
      </c>
      <c r="R3418" t="s">
        <v>1044</v>
      </c>
      <c r="S3418" t="s">
        <v>2243</v>
      </c>
      <c r="T3418" t="s">
        <v>2267</v>
      </c>
      <c r="U3418">
        <v>32.55241156250122</v>
      </c>
      <c r="V3418" t="s">
        <v>1047</v>
      </c>
      <c r="W3418" t="s">
        <v>1047</v>
      </c>
    </row>
    <row r="3419" spans="1:23" x14ac:dyDescent="0.3">
      <c r="A3419" t="s">
        <v>1036</v>
      </c>
      <c r="B3419" t="s">
        <v>606</v>
      </c>
      <c r="C3419" t="s">
        <v>606</v>
      </c>
      <c r="D3419">
        <v>55485</v>
      </c>
      <c r="E3419" t="s">
        <v>11857</v>
      </c>
      <c r="F3419" t="s">
        <v>7638</v>
      </c>
      <c r="G3419" s="1" t="s">
        <v>2602</v>
      </c>
      <c r="H3419">
        <v>45787.574075671298</v>
      </c>
      <c r="I3419" t="s">
        <v>11858</v>
      </c>
      <c r="J3419">
        <v>70</v>
      </c>
      <c r="K3419" t="s">
        <v>17</v>
      </c>
      <c r="L3419" s="2" t="s">
        <v>18</v>
      </c>
      <c r="M3419" s="3">
        <v>42.3</v>
      </c>
      <c r="N3419">
        <v>1</v>
      </c>
      <c r="O3419">
        <v>4.2299999999999997E-2</v>
      </c>
      <c r="P3419" s="2" t="s">
        <v>2044</v>
      </c>
      <c r="Q3419" t="s">
        <v>7617</v>
      </c>
      <c r="R3419" t="s">
        <v>1044</v>
      </c>
      <c r="S3419" t="s">
        <v>2243</v>
      </c>
      <c r="T3419" t="s">
        <v>1322</v>
      </c>
      <c r="U3419">
        <v>30.184907222224869</v>
      </c>
      <c r="V3419" t="s">
        <v>1047</v>
      </c>
      <c r="W3419" t="s">
        <v>1047</v>
      </c>
    </row>
    <row r="3420" spans="1:23" x14ac:dyDescent="0.3">
      <c r="A3420" t="s">
        <v>1036</v>
      </c>
      <c r="B3420" t="s">
        <v>599</v>
      </c>
      <c r="C3420" t="s">
        <v>599</v>
      </c>
      <c r="D3420">
        <v>53174</v>
      </c>
      <c r="E3420" t="s">
        <v>11859</v>
      </c>
      <c r="F3420" t="s">
        <v>1612</v>
      </c>
      <c r="G3420" s="1" t="s">
        <v>11860</v>
      </c>
      <c r="H3420">
        <v>45787.566058587967</v>
      </c>
      <c r="I3420" t="s">
        <v>11861</v>
      </c>
      <c r="J3420">
        <v>70</v>
      </c>
      <c r="K3420" t="s">
        <v>17</v>
      </c>
      <c r="L3420" s="2" t="s">
        <v>18</v>
      </c>
      <c r="M3420" s="3">
        <v>38</v>
      </c>
      <c r="N3420">
        <v>1</v>
      </c>
      <c r="O3420">
        <v>3.7999999999999999E-2</v>
      </c>
      <c r="P3420" s="2" t="s">
        <v>2178</v>
      </c>
      <c r="Q3420" t="s">
        <v>7617</v>
      </c>
      <c r="R3420" t="s">
        <v>1044</v>
      </c>
      <c r="S3420" t="s">
        <v>2243</v>
      </c>
      <c r="T3420" t="s">
        <v>1322</v>
      </c>
      <c r="U3420">
        <v>30.284517465275709</v>
      </c>
      <c r="V3420" t="s">
        <v>1047</v>
      </c>
      <c r="W3420" t="s">
        <v>1047</v>
      </c>
    </row>
    <row r="3421" spans="1:23" x14ac:dyDescent="0.3">
      <c r="A3421" t="s">
        <v>1036</v>
      </c>
      <c r="B3421" t="s">
        <v>442</v>
      </c>
      <c r="C3421" t="s">
        <v>442</v>
      </c>
      <c r="D3421">
        <v>57528</v>
      </c>
      <c r="E3421" t="s">
        <v>11862</v>
      </c>
      <c r="F3421" t="s">
        <v>8433</v>
      </c>
      <c r="G3421" s="1" t="s">
        <v>5832</v>
      </c>
      <c r="H3421">
        <v>45787.561908750002</v>
      </c>
      <c r="I3421" t="s">
        <v>11863</v>
      </c>
      <c r="J3421">
        <v>80</v>
      </c>
      <c r="K3421" t="s">
        <v>17</v>
      </c>
      <c r="L3421" s="2" t="s">
        <v>18</v>
      </c>
      <c r="M3421" s="3">
        <v>50.8</v>
      </c>
      <c r="N3421">
        <v>1</v>
      </c>
      <c r="O3421">
        <v>5.0799999999999998E-2</v>
      </c>
      <c r="P3421" s="2" t="s">
        <v>1047</v>
      </c>
      <c r="Q3421" t="s">
        <v>7617</v>
      </c>
      <c r="R3421" t="s">
        <v>1044</v>
      </c>
      <c r="S3421" t="s">
        <v>2243</v>
      </c>
      <c r="T3421" t="s">
        <v>1322</v>
      </c>
      <c r="U3421">
        <v>30.888708287035119</v>
      </c>
      <c r="V3421" t="s">
        <v>1047</v>
      </c>
      <c r="W3421" t="s">
        <v>1047</v>
      </c>
    </row>
    <row r="3422" spans="1:23" x14ac:dyDescent="0.3">
      <c r="A3422" t="s">
        <v>1036</v>
      </c>
      <c r="B3422" t="s">
        <v>442</v>
      </c>
      <c r="C3422" t="s">
        <v>442</v>
      </c>
      <c r="D3422">
        <v>58736</v>
      </c>
      <c r="E3422" t="s">
        <v>11864</v>
      </c>
      <c r="F3422" t="s">
        <v>10536</v>
      </c>
      <c r="G3422" s="1" t="s">
        <v>5161</v>
      </c>
      <c r="H3422">
        <v>45787.559571574078</v>
      </c>
      <c r="I3422" t="s">
        <v>11865</v>
      </c>
      <c r="J3422">
        <v>80</v>
      </c>
      <c r="K3422" t="s">
        <v>17</v>
      </c>
      <c r="L3422" s="2" t="s">
        <v>18</v>
      </c>
      <c r="M3422" s="3">
        <v>50.8</v>
      </c>
      <c r="N3422">
        <v>1</v>
      </c>
      <c r="O3422">
        <v>5.0799999999999998E-2</v>
      </c>
      <c r="P3422" s="2" t="s">
        <v>1047</v>
      </c>
      <c r="Q3422" t="s">
        <v>7617</v>
      </c>
      <c r="R3422" t="s">
        <v>1044</v>
      </c>
      <c r="S3422" t="s">
        <v>2243</v>
      </c>
      <c r="T3422" t="s">
        <v>1523</v>
      </c>
      <c r="U3422">
        <v>31.121105115744289</v>
      </c>
      <c r="V3422" t="s">
        <v>1047</v>
      </c>
      <c r="W3422" t="s">
        <v>1047</v>
      </c>
    </row>
    <row r="3423" spans="1:23" x14ac:dyDescent="0.3">
      <c r="A3423" t="s">
        <v>1036</v>
      </c>
      <c r="B3423" t="s">
        <v>599</v>
      </c>
      <c r="C3423" t="s">
        <v>599</v>
      </c>
      <c r="D3423">
        <v>50336</v>
      </c>
      <c r="E3423" t="s">
        <v>11866</v>
      </c>
      <c r="F3423" t="s">
        <v>1612</v>
      </c>
      <c r="G3423" s="1" t="s">
        <v>11867</v>
      </c>
      <c r="H3423">
        <v>45787.551558912033</v>
      </c>
      <c r="I3423" t="s">
        <v>11868</v>
      </c>
      <c r="J3423">
        <v>70</v>
      </c>
      <c r="K3423" t="s">
        <v>17</v>
      </c>
      <c r="L3423" s="2" t="s">
        <v>18</v>
      </c>
      <c r="M3423" s="3">
        <v>38</v>
      </c>
      <c r="N3423">
        <v>1</v>
      </c>
      <c r="O3423">
        <v>3.7999999999999999E-2</v>
      </c>
      <c r="P3423" s="2" t="s">
        <v>2178</v>
      </c>
      <c r="Q3423" t="s">
        <v>7617</v>
      </c>
      <c r="R3423" t="s">
        <v>1044</v>
      </c>
      <c r="S3423" t="s">
        <v>2243</v>
      </c>
      <c r="T3423" t="s">
        <v>1322</v>
      </c>
      <c r="U3423">
        <v>30.51322567129683</v>
      </c>
      <c r="V3423" t="s">
        <v>1047</v>
      </c>
      <c r="W3423" t="s">
        <v>1047</v>
      </c>
    </row>
    <row r="3424" spans="1:23" x14ac:dyDescent="0.3">
      <c r="A3424" t="s">
        <v>1036</v>
      </c>
      <c r="B3424" t="s">
        <v>442</v>
      </c>
      <c r="C3424" t="s">
        <v>442</v>
      </c>
      <c r="D3424">
        <v>57528</v>
      </c>
      <c r="E3424" t="s">
        <v>11869</v>
      </c>
      <c r="F3424" t="s">
        <v>8433</v>
      </c>
      <c r="G3424" s="1" t="s">
        <v>5373</v>
      </c>
      <c r="H3424">
        <v>45787.550130601863</v>
      </c>
      <c r="I3424" t="s">
        <v>11870</v>
      </c>
      <c r="J3424">
        <v>80</v>
      </c>
      <c r="K3424" t="s">
        <v>17</v>
      </c>
      <c r="L3424" s="2" t="s">
        <v>18</v>
      </c>
      <c r="M3424" s="3">
        <v>50.8</v>
      </c>
      <c r="N3424">
        <v>1</v>
      </c>
      <c r="O3424">
        <v>5.0799999999999998E-2</v>
      </c>
      <c r="P3424" s="2" t="s">
        <v>1047</v>
      </c>
      <c r="Q3424" t="s">
        <v>7617</v>
      </c>
      <c r="R3424" t="s">
        <v>1044</v>
      </c>
      <c r="S3424" t="s">
        <v>2243</v>
      </c>
      <c r="T3424" t="s">
        <v>1322</v>
      </c>
      <c r="U3424">
        <v>30.933486597219598</v>
      </c>
      <c r="V3424" t="s">
        <v>1047</v>
      </c>
      <c r="W3424" t="s">
        <v>1047</v>
      </c>
    </row>
    <row r="3425" spans="1:23" x14ac:dyDescent="0.3">
      <c r="A3425" t="s">
        <v>1036</v>
      </c>
      <c r="B3425" t="s">
        <v>442</v>
      </c>
      <c r="C3425" t="s">
        <v>442</v>
      </c>
      <c r="D3425">
        <v>57528</v>
      </c>
      <c r="E3425" t="s">
        <v>11871</v>
      </c>
      <c r="F3425" t="s">
        <v>8433</v>
      </c>
      <c r="G3425" s="1" t="s">
        <v>4804</v>
      </c>
      <c r="H3425">
        <v>45787.549102395831</v>
      </c>
      <c r="I3425" t="s">
        <v>11872</v>
      </c>
      <c r="J3425">
        <v>80</v>
      </c>
      <c r="K3425" t="s">
        <v>17</v>
      </c>
      <c r="L3425" s="2" t="s">
        <v>18</v>
      </c>
      <c r="M3425" s="3">
        <v>50.8</v>
      </c>
      <c r="N3425">
        <v>1</v>
      </c>
      <c r="O3425">
        <v>5.0799999999999998E-2</v>
      </c>
      <c r="P3425" s="2" t="s">
        <v>1047</v>
      </c>
      <c r="Q3425" t="s">
        <v>7617</v>
      </c>
      <c r="R3425" t="s">
        <v>1044</v>
      </c>
      <c r="S3425" t="s">
        <v>2243</v>
      </c>
      <c r="T3425" t="s">
        <v>1322</v>
      </c>
      <c r="U3425">
        <v>30.932880960652259</v>
      </c>
      <c r="V3425" t="s">
        <v>1047</v>
      </c>
      <c r="W3425" t="s">
        <v>1047</v>
      </c>
    </row>
    <row r="3426" spans="1:23" x14ac:dyDescent="0.3">
      <c r="A3426" t="s">
        <v>1036</v>
      </c>
      <c r="B3426" t="s">
        <v>606</v>
      </c>
      <c r="C3426" t="s">
        <v>606</v>
      </c>
      <c r="D3426">
        <v>55485</v>
      </c>
      <c r="E3426" t="s">
        <v>11873</v>
      </c>
      <c r="F3426" t="s">
        <v>7638</v>
      </c>
      <c r="G3426" s="1" t="s">
        <v>11025</v>
      </c>
      <c r="H3426">
        <v>45787.547716435183</v>
      </c>
      <c r="I3426" t="s">
        <v>11874</v>
      </c>
      <c r="J3426">
        <v>70</v>
      </c>
      <c r="K3426" t="s">
        <v>17</v>
      </c>
      <c r="L3426" s="2" t="s">
        <v>18</v>
      </c>
      <c r="M3426" s="3">
        <v>42.3</v>
      </c>
      <c r="N3426">
        <v>1</v>
      </c>
      <c r="O3426">
        <v>4.2299999999999997E-2</v>
      </c>
      <c r="P3426" s="2" t="s">
        <v>2044</v>
      </c>
      <c r="Q3426" t="s">
        <v>7617</v>
      </c>
      <c r="R3426" t="s">
        <v>1044</v>
      </c>
      <c r="S3426" t="s">
        <v>2243</v>
      </c>
      <c r="T3426" t="s">
        <v>1322</v>
      </c>
      <c r="U3426">
        <v>30.25496788194868</v>
      </c>
      <c r="V3426" t="s">
        <v>1047</v>
      </c>
      <c r="W3426" t="s">
        <v>1047</v>
      </c>
    </row>
    <row r="3427" spans="1:23" x14ac:dyDescent="0.3">
      <c r="A3427" t="s">
        <v>1036</v>
      </c>
      <c r="B3427" t="s">
        <v>873</v>
      </c>
      <c r="C3427" t="s">
        <v>873</v>
      </c>
      <c r="D3427">
        <v>60294</v>
      </c>
      <c r="E3427" t="s">
        <v>11875</v>
      </c>
      <c r="F3427" t="s">
        <v>11593</v>
      </c>
      <c r="G3427" s="1" t="s">
        <v>7182</v>
      </c>
      <c r="H3427">
        <v>45787.541144918992</v>
      </c>
      <c r="I3427" t="s">
        <v>11876</v>
      </c>
      <c r="J3427">
        <v>80</v>
      </c>
      <c r="K3427" t="s">
        <v>17</v>
      </c>
      <c r="L3427" s="2" t="s">
        <v>18</v>
      </c>
      <c r="M3427" s="3">
        <v>113.8</v>
      </c>
      <c r="N3427">
        <v>1</v>
      </c>
      <c r="O3427">
        <v>0.1138</v>
      </c>
      <c r="P3427" s="2" t="s">
        <v>5770</v>
      </c>
      <c r="Q3427" t="s">
        <v>7617</v>
      </c>
      <c r="R3427" t="s">
        <v>1044</v>
      </c>
      <c r="S3427" t="s">
        <v>2243</v>
      </c>
      <c r="T3427" t="s">
        <v>2267</v>
      </c>
      <c r="U3427">
        <v>32.810445451388659</v>
      </c>
      <c r="V3427" t="s">
        <v>1047</v>
      </c>
      <c r="W3427" t="s">
        <v>1047</v>
      </c>
    </row>
    <row r="3428" spans="1:23" x14ac:dyDescent="0.3">
      <c r="A3428" t="s">
        <v>1036</v>
      </c>
      <c r="B3428" t="s">
        <v>606</v>
      </c>
      <c r="C3428" t="s">
        <v>606</v>
      </c>
      <c r="D3428">
        <v>55485</v>
      </c>
      <c r="E3428" t="s">
        <v>11877</v>
      </c>
      <c r="F3428" t="s">
        <v>1520</v>
      </c>
      <c r="G3428" s="1" t="s">
        <v>7537</v>
      </c>
      <c r="H3428">
        <v>45787.521924768524</v>
      </c>
      <c r="I3428" t="s">
        <v>11878</v>
      </c>
      <c r="J3428">
        <v>70</v>
      </c>
      <c r="K3428" t="s">
        <v>17</v>
      </c>
      <c r="L3428" s="2" t="s">
        <v>18</v>
      </c>
      <c r="M3428" s="3">
        <v>42.3</v>
      </c>
      <c r="N3428">
        <v>1</v>
      </c>
      <c r="O3428">
        <v>4.2299999999999997E-2</v>
      </c>
      <c r="P3428" s="2" t="s">
        <v>2044</v>
      </c>
      <c r="Q3428" t="s">
        <v>7617</v>
      </c>
      <c r="R3428" t="s">
        <v>1044</v>
      </c>
      <c r="S3428" t="s">
        <v>2243</v>
      </c>
      <c r="T3428" t="s">
        <v>1523</v>
      </c>
      <c r="U3428">
        <v>31.200020358795889</v>
      </c>
      <c r="V3428" t="s">
        <v>1047</v>
      </c>
      <c r="W3428" t="s">
        <v>1047</v>
      </c>
    </row>
    <row r="3429" spans="1:23" x14ac:dyDescent="0.3">
      <c r="A3429" t="s">
        <v>1036</v>
      </c>
      <c r="B3429" t="s">
        <v>606</v>
      </c>
      <c r="C3429" t="s">
        <v>606</v>
      </c>
      <c r="D3429">
        <v>55485</v>
      </c>
      <c r="E3429" t="s">
        <v>11879</v>
      </c>
      <c r="F3429" t="s">
        <v>9519</v>
      </c>
      <c r="G3429" s="1" t="s">
        <v>9867</v>
      </c>
      <c r="H3429">
        <v>45787.51581597222</v>
      </c>
      <c r="I3429" t="s">
        <v>11880</v>
      </c>
      <c r="J3429">
        <v>70</v>
      </c>
      <c r="K3429" t="s">
        <v>17</v>
      </c>
      <c r="L3429" s="2" t="s">
        <v>18</v>
      </c>
      <c r="M3429" s="3">
        <v>42.3</v>
      </c>
      <c r="N3429">
        <v>1</v>
      </c>
      <c r="O3429">
        <v>4.2299999999999997E-2</v>
      </c>
      <c r="P3429" s="2" t="s">
        <v>2044</v>
      </c>
      <c r="Q3429" t="s">
        <v>7617</v>
      </c>
      <c r="R3429" t="s">
        <v>1044</v>
      </c>
      <c r="S3429" t="s">
        <v>2243</v>
      </c>
      <c r="T3429" t="s">
        <v>1523</v>
      </c>
      <c r="U3429">
        <v>31.159343831022859</v>
      </c>
      <c r="V3429" t="s">
        <v>1047</v>
      </c>
      <c r="W3429" t="s">
        <v>1047</v>
      </c>
    </row>
    <row r="3430" spans="1:23" x14ac:dyDescent="0.3">
      <c r="A3430" t="s">
        <v>1036</v>
      </c>
      <c r="B3430" t="s">
        <v>606</v>
      </c>
      <c r="C3430" t="s">
        <v>606</v>
      </c>
      <c r="D3430">
        <v>45730</v>
      </c>
      <c r="E3430" t="s">
        <v>11881</v>
      </c>
      <c r="F3430" t="s">
        <v>5874</v>
      </c>
      <c r="G3430" s="1" t="s">
        <v>10663</v>
      </c>
      <c r="H3430">
        <v>45787.496308553244</v>
      </c>
      <c r="I3430" t="s">
        <v>11882</v>
      </c>
      <c r="J3430">
        <v>70</v>
      </c>
      <c r="K3430" t="s">
        <v>17</v>
      </c>
      <c r="L3430" s="2" t="s">
        <v>18</v>
      </c>
      <c r="M3430" s="3">
        <v>42.3</v>
      </c>
      <c r="N3430">
        <v>1</v>
      </c>
      <c r="O3430">
        <v>4.2299999999999997E-2</v>
      </c>
      <c r="P3430" s="2" t="s">
        <v>2044</v>
      </c>
      <c r="Q3430" t="s">
        <v>7617</v>
      </c>
      <c r="R3430" t="s">
        <v>1044</v>
      </c>
      <c r="S3430" t="s">
        <v>2243</v>
      </c>
      <c r="T3430" t="s">
        <v>1322</v>
      </c>
      <c r="U3430">
        <v>30.839770879625579</v>
      </c>
      <c r="V3430" t="s">
        <v>1047</v>
      </c>
      <c r="W3430" t="s">
        <v>1047</v>
      </c>
    </row>
    <row r="3431" spans="1:23" x14ac:dyDescent="0.3">
      <c r="A3431" t="s">
        <v>1036</v>
      </c>
      <c r="B3431" t="s">
        <v>606</v>
      </c>
      <c r="C3431" t="s">
        <v>606</v>
      </c>
      <c r="D3431">
        <v>55485</v>
      </c>
      <c r="E3431" t="s">
        <v>11883</v>
      </c>
      <c r="F3431" t="s">
        <v>4332</v>
      </c>
      <c r="G3431" s="1" t="s">
        <v>2554</v>
      </c>
      <c r="H3431">
        <v>45787.49341166667</v>
      </c>
      <c r="I3431" t="s">
        <v>11884</v>
      </c>
      <c r="J3431">
        <v>70</v>
      </c>
      <c r="K3431" t="s">
        <v>17</v>
      </c>
      <c r="L3431" s="2" t="s">
        <v>18</v>
      </c>
      <c r="M3431" s="3">
        <v>42.3</v>
      </c>
      <c r="N3431">
        <v>1</v>
      </c>
      <c r="O3431">
        <v>4.2299999999999997E-2</v>
      </c>
      <c r="P3431" s="2" t="s">
        <v>2044</v>
      </c>
      <c r="Q3431" t="s">
        <v>7617</v>
      </c>
      <c r="R3431" t="s">
        <v>1044</v>
      </c>
      <c r="S3431" t="s">
        <v>2243</v>
      </c>
      <c r="T3431" t="s">
        <v>1523</v>
      </c>
      <c r="U3431">
        <v>31.959882627314069</v>
      </c>
      <c r="V3431" t="s">
        <v>1047</v>
      </c>
      <c r="W3431" t="s">
        <v>1047</v>
      </c>
    </row>
    <row r="3432" spans="1:23" x14ac:dyDescent="0.3">
      <c r="A3432" t="s">
        <v>1036</v>
      </c>
      <c r="B3432" t="s">
        <v>606</v>
      </c>
      <c r="C3432" t="s">
        <v>606</v>
      </c>
      <c r="D3432">
        <v>55485</v>
      </c>
      <c r="E3432" t="s">
        <v>11885</v>
      </c>
      <c r="F3432" t="s">
        <v>2796</v>
      </c>
      <c r="G3432" s="1" t="s">
        <v>11018</v>
      </c>
      <c r="H3432">
        <v>45787.487680300917</v>
      </c>
      <c r="I3432" t="s">
        <v>11886</v>
      </c>
      <c r="J3432">
        <v>70</v>
      </c>
      <c r="K3432" t="s">
        <v>17</v>
      </c>
      <c r="L3432" s="2" t="s">
        <v>18</v>
      </c>
      <c r="M3432" s="3">
        <v>42.3</v>
      </c>
      <c r="N3432">
        <v>1</v>
      </c>
      <c r="O3432">
        <v>4.2299999999999997E-2</v>
      </c>
      <c r="P3432" s="2" t="s">
        <v>2044</v>
      </c>
      <c r="Q3432" t="s">
        <v>7617</v>
      </c>
      <c r="R3432" t="s">
        <v>1044</v>
      </c>
      <c r="S3432" t="s">
        <v>2243</v>
      </c>
      <c r="T3432" t="s">
        <v>1523</v>
      </c>
      <c r="U3432">
        <v>31.050779629629691</v>
      </c>
      <c r="V3432" t="s">
        <v>1047</v>
      </c>
      <c r="W3432" t="s">
        <v>1047</v>
      </c>
    </row>
    <row r="3433" spans="1:23" x14ac:dyDescent="0.3">
      <c r="A3433" t="s">
        <v>1036</v>
      </c>
      <c r="B3433" t="s">
        <v>442</v>
      </c>
      <c r="C3433" t="s">
        <v>442</v>
      </c>
      <c r="D3433">
        <v>57528</v>
      </c>
      <c r="E3433" t="s">
        <v>11887</v>
      </c>
      <c r="F3433" t="s">
        <v>5874</v>
      </c>
      <c r="G3433" s="1" t="s">
        <v>4818</v>
      </c>
      <c r="H3433">
        <v>45787.469963645832</v>
      </c>
      <c r="I3433" t="s">
        <v>11888</v>
      </c>
      <c r="J3433">
        <v>80</v>
      </c>
      <c r="K3433" t="s">
        <v>17</v>
      </c>
      <c r="L3433" s="2" t="s">
        <v>18</v>
      </c>
      <c r="M3433" s="3">
        <v>50.8</v>
      </c>
      <c r="N3433">
        <v>1</v>
      </c>
      <c r="O3433">
        <v>5.0799999999999998E-2</v>
      </c>
      <c r="P3433" s="2" t="s">
        <v>1047</v>
      </c>
      <c r="Q3433" t="s">
        <v>7617</v>
      </c>
      <c r="R3433" t="s">
        <v>1044</v>
      </c>
      <c r="S3433" t="s">
        <v>2243</v>
      </c>
      <c r="T3433" t="s">
        <v>1322</v>
      </c>
      <c r="U3433">
        <v>30.76885760416917</v>
      </c>
      <c r="V3433" t="s">
        <v>1047</v>
      </c>
      <c r="W3433" t="s">
        <v>1047</v>
      </c>
    </row>
    <row r="3434" spans="1:23" x14ac:dyDescent="0.3">
      <c r="A3434" t="s">
        <v>1036</v>
      </c>
      <c r="B3434" t="s">
        <v>133</v>
      </c>
      <c r="C3434" t="s">
        <v>133</v>
      </c>
      <c r="D3434">
        <v>60500</v>
      </c>
      <c r="E3434" t="s">
        <v>11889</v>
      </c>
      <c r="F3434" t="s">
        <v>10536</v>
      </c>
      <c r="G3434" s="1" t="s">
        <v>8447</v>
      </c>
      <c r="H3434">
        <v>45787.468792337961</v>
      </c>
      <c r="I3434" t="s">
        <v>11890</v>
      </c>
      <c r="J3434">
        <v>80</v>
      </c>
      <c r="K3434" t="s">
        <v>17</v>
      </c>
      <c r="L3434" s="2" t="s">
        <v>18</v>
      </c>
      <c r="M3434" s="3">
        <v>49.66</v>
      </c>
      <c r="N3434">
        <v>1</v>
      </c>
      <c r="O3434">
        <v>4.9660000000000003E-2</v>
      </c>
      <c r="P3434" s="2" t="s">
        <v>1446</v>
      </c>
      <c r="Q3434" t="s">
        <v>8755</v>
      </c>
      <c r="R3434" t="s">
        <v>1044</v>
      </c>
      <c r="S3434" t="s">
        <v>2243</v>
      </c>
      <c r="T3434" t="s">
        <v>1322</v>
      </c>
      <c r="U3434">
        <v>30.936078553240812</v>
      </c>
      <c r="V3434" t="s">
        <v>1047</v>
      </c>
      <c r="W3434" t="s">
        <v>1047</v>
      </c>
    </row>
    <row r="3435" spans="1:23" x14ac:dyDescent="0.3">
      <c r="A3435" t="s">
        <v>1036</v>
      </c>
      <c r="B3435" t="s">
        <v>442</v>
      </c>
      <c r="C3435" t="s">
        <v>442</v>
      </c>
      <c r="D3435">
        <v>57341</v>
      </c>
      <c r="E3435" t="s">
        <v>11891</v>
      </c>
      <c r="F3435" t="s">
        <v>2796</v>
      </c>
      <c r="G3435" s="1" t="s">
        <v>2745</v>
      </c>
      <c r="H3435">
        <v>45787.467244282409</v>
      </c>
      <c r="I3435" t="s">
        <v>11892</v>
      </c>
      <c r="J3435">
        <v>80</v>
      </c>
      <c r="K3435" t="s">
        <v>17</v>
      </c>
      <c r="L3435" s="2" t="s">
        <v>18</v>
      </c>
      <c r="M3435" s="3">
        <v>50.8</v>
      </c>
      <c r="N3435">
        <v>1</v>
      </c>
      <c r="O3435">
        <v>5.0799999999999998E-2</v>
      </c>
      <c r="P3435" s="2" t="s">
        <v>1047</v>
      </c>
      <c r="Q3435" t="s">
        <v>7617</v>
      </c>
      <c r="R3435" t="s">
        <v>1044</v>
      </c>
      <c r="S3435" t="s">
        <v>2243</v>
      </c>
      <c r="T3435" t="s">
        <v>1523</v>
      </c>
      <c r="U3435">
        <v>31.04411025463196</v>
      </c>
      <c r="V3435" t="s">
        <v>1047</v>
      </c>
      <c r="W3435" t="s">
        <v>1047</v>
      </c>
    </row>
    <row r="3436" spans="1:23" x14ac:dyDescent="0.3">
      <c r="A3436" t="s">
        <v>1036</v>
      </c>
      <c r="B3436" t="s">
        <v>173</v>
      </c>
      <c r="C3436" t="s">
        <v>173</v>
      </c>
      <c r="D3436">
        <v>55656</v>
      </c>
      <c r="E3436" t="s">
        <v>11893</v>
      </c>
      <c r="F3436" t="s">
        <v>2542</v>
      </c>
      <c r="G3436" s="1" t="s">
        <v>1905</v>
      </c>
      <c r="H3436">
        <v>45787.459587696758</v>
      </c>
      <c r="I3436" t="s">
        <v>11894</v>
      </c>
      <c r="J3436">
        <v>70</v>
      </c>
      <c r="K3436" t="s">
        <v>17</v>
      </c>
      <c r="L3436" s="2" t="s">
        <v>18</v>
      </c>
      <c r="M3436" s="3">
        <v>33</v>
      </c>
      <c r="N3436">
        <v>1</v>
      </c>
      <c r="O3436">
        <v>3.3000000000000002E-2</v>
      </c>
      <c r="P3436" s="2" t="s">
        <v>1047</v>
      </c>
      <c r="Q3436" t="s">
        <v>7617</v>
      </c>
      <c r="R3436" t="s">
        <v>1044</v>
      </c>
      <c r="S3436" t="s">
        <v>2243</v>
      </c>
      <c r="T3436" t="s">
        <v>1322</v>
      </c>
      <c r="U3436">
        <v>30.69513365740568</v>
      </c>
      <c r="V3436" t="s">
        <v>1047</v>
      </c>
      <c r="W3436" t="s">
        <v>1047</v>
      </c>
    </row>
    <row r="3437" spans="1:23" x14ac:dyDescent="0.3">
      <c r="A3437" t="s">
        <v>1036</v>
      </c>
      <c r="B3437" t="s">
        <v>442</v>
      </c>
      <c r="C3437" t="s">
        <v>442</v>
      </c>
      <c r="D3437">
        <v>57528</v>
      </c>
      <c r="E3437" t="s">
        <v>11895</v>
      </c>
      <c r="F3437" t="s">
        <v>5874</v>
      </c>
      <c r="G3437" s="1" t="s">
        <v>5637</v>
      </c>
      <c r="H3437">
        <v>45787.457802372694</v>
      </c>
      <c r="I3437" t="s">
        <v>11896</v>
      </c>
      <c r="J3437">
        <v>80</v>
      </c>
      <c r="K3437" t="s">
        <v>17</v>
      </c>
      <c r="L3437" s="2" t="s">
        <v>18</v>
      </c>
      <c r="M3437" s="3">
        <v>50.8</v>
      </c>
      <c r="N3437">
        <v>1</v>
      </c>
      <c r="O3437">
        <v>5.0799999999999998E-2</v>
      </c>
      <c r="P3437" s="2" t="s">
        <v>1047</v>
      </c>
      <c r="Q3437" t="s">
        <v>7617</v>
      </c>
      <c r="R3437" t="s">
        <v>1044</v>
      </c>
      <c r="S3437" t="s">
        <v>2243</v>
      </c>
      <c r="T3437" t="s">
        <v>1322</v>
      </c>
      <c r="U3437">
        <v>30.769457708331171</v>
      </c>
      <c r="V3437" t="s">
        <v>1047</v>
      </c>
      <c r="W3437" t="s">
        <v>1047</v>
      </c>
    </row>
    <row r="3438" spans="1:23" x14ac:dyDescent="0.3">
      <c r="A3438" t="s">
        <v>1036</v>
      </c>
      <c r="B3438" t="s">
        <v>173</v>
      </c>
      <c r="C3438" t="s">
        <v>173</v>
      </c>
      <c r="D3438">
        <v>55656</v>
      </c>
      <c r="E3438" t="s">
        <v>11897</v>
      </c>
      <c r="F3438" t="s">
        <v>5874</v>
      </c>
      <c r="G3438" s="1" t="s">
        <v>11898</v>
      </c>
      <c r="H3438">
        <v>45787.449494814813</v>
      </c>
      <c r="I3438" t="s">
        <v>11899</v>
      </c>
      <c r="J3438">
        <v>70</v>
      </c>
      <c r="K3438" t="s">
        <v>17</v>
      </c>
      <c r="L3438" s="2" t="s">
        <v>18</v>
      </c>
      <c r="M3438" s="3">
        <v>33</v>
      </c>
      <c r="N3438">
        <v>1</v>
      </c>
      <c r="O3438">
        <v>3.3000000000000002E-2</v>
      </c>
      <c r="P3438" s="2" t="s">
        <v>1047</v>
      </c>
      <c r="Q3438" t="s">
        <v>7617</v>
      </c>
      <c r="R3438" t="s">
        <v>1044</v>
      </c>
      <c r="S3438" t="s">
        <v>2243</v>
      </c>
      <c r="T3438" t="s">
        <v>1322</v>
      </c>
      <c r="U3438">
        <v>30.793726874995631</v>
      </c>
      <c r="V3438" t="s">
        <v>1047</v>
      </c>
      <c r="W3438" t="s">
        <v>1047</v>
      </c>
    </row>
    <row r="3439" spans="1:23" x14ac:dyDescent="0.3">
      <c r="A3439" t="s">
        <v>1036</v>
      </c>
      <c r="B3439" t="s">
        <v>173</v>
      </c>
      <c r="C3439" t="s">
        <v>173</v>
      </c>
      <c r="D3439">
        <v>55656</v>
      </c>
      <c r="E3439" t="s">
        <v>11900</v>
      </c>
      <c r="F3439" t="s">
        <v>5874</v>
      </c>
      <c r="G3439" s="1" t="s">
        <v>11901</v>
      </c>
      <c r="H3439">
        <v>45787.439368495368</v>
      </c>
      <c r="I3439" t="s">
        <v>11902</v>
      </c>
      <c r="J3439">
        <v>70</v>
      </c>
      <c r="K3439" t="s">
        <v>17</v>
      </c>
      <c r="L3439" s="2" t="s">
        <v>18</v>
      </c>
      <c r="M3439" s="3">
        <v>33</v>
      </c>
      <c r="N3439">
        <v>1</v>
      </c>
      <c r="O3439">
        <v>3.3000000000000002E-2</v>
      </c>
      <c r="P3439" s="2" t="s">
        <v>1047</v>
      </c>
      <c r="Q3439" t="s">
        <v>7617</v>
      </c>
      <c r="R3439" t="s">
        <v>1044</v>
      </c>
      <c r="S3439" t="s">
        <v>2243</v>
      </c>
      <c r="T3439" t="s">
        <v>1322</v>
      </c>
      <c r="U3439">
        <v>30.793295277777361</v>
      </c>
      <c r="V3439" t="s">
        <v>1047</v>
      </c>
      <c r="W3439" t="s">
        <v>1047</v>
      </c>
    </row>
    <row r="3440" spans="1:23" x14ac:dyDescent="0.3">
      <c r="A3440" t="s">
        <v>1036</v>
      </c>
      <c r="B3440" t="s">
        <v>442</v>
      </c>
      <c r="C3440" t="s">
        <v>442</v>
      </c>
      <c r="D3440">
        <v>57528</v>
      </c>
      <c r="E3440" t="s">
        <v>11903</v>
      </c>
      <c r="F3440" t="s">
        <v>2542</v>
      </c>
      <c r="G3440" s="1" t="s">
        <v>4808</v>
      </c>
      <c r="H3440">
        <v>45787.431166956019</v>
      </c>
      <c r="I3440" t="s">
        <v>11904</v>
      </c>
      <c r="J3440">
        <v>80</v>
      </c>
      <c r="K3440" t="s">
        <v>17</v>
      </c>
      <c r="L3440" s="2" t="s">
        <v>18</v>
      </c>
      <c r="M3440" s="3">
        <v>50.8</v>
      </c>
      <c r="N3440">
        <v>1</v>
      </c>
      <c r="O3440">
        <v>5.0799999999999998E-2</v>
      </c>
      <c r="P3440" s="2" t="s">
        <v>1047</v>
      </c>
      <c r="Q3440" t="s">
        <v>7617</v>
      </c>
      <c r="R3440" t="s">
        <v>1044</v>
      </c>
      <c r="S3440" t="s">
        <v>2243</v>
      </c>
      <c r="T3440" t="s">
        <v>1322</v>
      </c>
      <c r="U3440">
        <v>30.669673854165008</v>
      </c>
      <c r="V3440" t="s">
        <v>1047</v>
      </c>
      <c r="W3440" t="s">
        <v>1047</v>
      </c>
    </row>
    <row r="3441" spans="1:23" x14ac:dyDescent="0.3">
      <c r="A3441" t="s">
        <v>1036</v>
      </c>
      <c r="B3441" t="s">
        <v>442</v>
      </c>
      <c r="C3441" t="s">
        <v>442</v>
      </c>
      <c r="D3441">
        <v>59106</v>
      </c>
      <c r="E3441" t="s">
        <v>11905</v>
      </c>
      <c r="F3441" t="s">
        <v>7648</v>
      </c>
      <c r="G3441" s="1" t="s">
        <v>4774</v>
      </c>
      <c r="H3441">
        <v>45787.426314918979</v>
      </c>
      <c r="I3441" t="s">
        <v>11906</v>
      </c>
      <c r="J3441">
        <v>80</v>
      </c>
      <c r="K3441" t="s">
        <v>17</v>
      </c>
      <c r="L3441" s="2" t="s">
        <v>18</v>
      </c>
      <c r="M3441" s="3">
        <v>50.8</v>
      </c>
      <c r="N3441">
        <v>1</v>
      </c>
      <c r="O3441">
        <v>5.0799999999999998E-2</v>
      </c>
      <c r="P3441" s="2" t="s">
        <v>1047</v>
      </c>
      <c r="Q3441" t="s">
        <v>7617</v>
      </c>
      <c r="R3441" t="s">
        <v>1044</v>
      </c>
      <c r="S3441" t="s">
        <v>2243</v>
      </c>
      <c r="T3441" t="s">
        <v>2267</v>
      </c>
      <c r="U3441">
        <v>32.738949942126062</v>
      </c>
      <c r="V3441" t="s">
        <v>1047</v>
      </c>
      <c r="W3441" t="s">
        <v>1047</v>
      </c>
    </row>
    <row r="3442" spans="1:23" x14ac:dyDescent="0.3">
      <c r="A3442" t="s">
        <v>1036</v>
      </c>
      <c r="B3442" t="s">
        <v>1032</v>
      </c>
      <c r="C3442" t="s">
        <v>1032</v>
      </c>
      <c r="D3442">
        <v>59480</v>
      </c>
      <c r="E3442" t="s">
        <v>11907</v>
      </c>
      <c r="F3442" t="s">
        <v>1368</v>
      </c>
      <c r="G3442" s="1" t="s">
        <v>1257</v>
      </c>
      <c r="H3442">
        <v>45787.425379976848</v>
      </c>
      <c r="I3442" t="s">
        <v>11908</v>
      </c>
      <c r="J3442">
        <v>80</v>
      </c>
      <c r="K3442" t="s">
        <v>17</v>
      </c>
      <c r="L3442" s="2" t="s">
        <v>18</v>
      </c>
      <c r="M3442" s="3">
        <v>58</v>
      </c>
      <c r="N3442">
        <v>1</v>
      </c>
      <c r="O3442">
        <v>5.8000000000000003E-2</v>
      </c>
      <c r="P3442" s="2" t="s">
        <v>1047</v>
      </c>
      <c r="Q3442" t="s">
        <v>8755</v>
      </c>
      <c r="R3442" t="s">
        <v>1044</v>
      </c>
      <c r="S3442" t="s">
        <v>2243</v>
      </c>
      <c r="T3442" t="s">
        <v>1327</v>
      </c>
      <c r="U3442">
        <v>44.540363252315728</v>
      </c>
      <c r="V3442" t="s">
        <v>1047</v>
      </c>
      <c r="W3442" t="s">
        <v>1047</v>
      </c>
    </row>
    <row r="3443" spans="1:23" x14ac:dyDescent="0.3">
      <c r="A3443" t="s">
        <v>1036</v>
      </c>
      <c r="B3443" t="s">
        <v>606</v>
      </c>
      <c r="C3443" t="s">
        <v>606</v>
      </c>
      <c r="D3443">
        <v>55485</v>
      </c>
      <c r="E3443" t="s">
        <v>11909</v>
      </c>
      <c r="F3443" t="s">
        <v>9519</v>
      </c>
      <c r="G3443" s="1" t="s">
        <v>6258</v>
      </c>
      <c r="H3443">
        <v>45787.411975324067</v>
      </c>
      <c r="I3443" t="s">
        <v>11910</v>
      </c>
      <c r="J3443">
        <v>70</v>
      </c>
      <c r="K3443" t="s">
        <v>17</v>
      </c>
      <c r="L3443" s="2" t="s">
        <v>18</v>
      </c>
      <c r="M3443" s="3">
        <v>42.3</v>
      </c>
      <c r="N3443">
        <v>1</v>
      </c>
      <c r="O3443">
        <v>4.2299999999999997E-2</v>
      </c>
      <c r="P3443" s="2" t="s">
        <v>2044</v>
      </c>
      <c r="Q3443" t="s">
        <v>7617</v>
      </c>
      <c r="R3443" t="s">
        <v>1044</v>
      </c>
      <c r="S3443" t="s">
        <v>2243</v>
      </c>
      <c r="T3443" t="s">
        <v>1523</v>
      </c>
      <c r="U3443">
        <v>31.08525520833064</v>
      </c>
      <c r="V3443" t="s">
        <v>1047</v>
      </c>
      <c r="W3443" t="s">
        <v>1047</v>
      </c>
    </row>
    <row r="3444" spans="1:23" x14ac:dyDescent="0.3">
      <c r="A3444" t="s">
        <v>1036</v>
      </c>
      <c r="B3444" t="s">
        <v>173</v>
      </c>
      <c r="C3444" t="s">
        <v>173</v>
      </c>
      <c r="D3444">
        <v>55656</v>
      </c>
      <c r="E3444" t="s">
        <v>11911</v>
      </c>
      <c r="F3444" t="s">
        <v>2542</v>
      </c>
      <c r="G3444" s="1" t="s">
        <v>11912</v>
      </c>
      <c r="H3444">
        <v>45787.303315787038</v>
      </c>
      <c r="I3444" t="s">
        <v>11913</v>
      </c>
      <c r="J3444">
        <v>70</v>
      </c>
      <c r="K3444" t="s">
        <v>17</v>
      </c>
      <c r="L3444" s="2" t="s">
        <v>18</v>
      </c>
      <c r="M3444" s="3">
        <v>33</v>
      </c>
      <c r="N3444">
        <v>1</v>
      </c>
      <c r="O3444">
        <v>3.3000000000000002E-2</v>
      </c>
      <c r="P3444" s="2" t="s">
        <v>1047</v>
      </c>
      <c r="Q3444" t="s">
        <v>8023</v>
      </c>
      <c r="R3444" t="s">
        <v>1044</v>
      </c>
      <c r="S3444" t="s">
        <v>2243</v>
      </c>
      <c r="T3444" t="s">
        <v>1322</v>
      </c>
      <c r="U3444">
        <v>30.658967870374909</v>
      </c>
      <c r="V3444" t="s">
        <v>1047</v>
      </c>
      <c r="W3444" t="s">
        <v>1047</v>
      </c>
    </row>
    <row r="3445" spans="1:23" x14ac:dyDescent="0.3">
      <c r="A3445" t="s">
        <v>1036</v>
      </c>
      <c r="B3445" t="s">
        <v>173</v>
      </c>
      <c r="C3445" t="s">
        <v>173</v>
      </c>
      <c r="D3445">
        <v>55656</v>
      </c>
      <c r="E3445" t="s">
        <v>11914</v>
      </c>
      <c r="F3445" t="s">
        <v>2542</v>
      </c>
      <c r="G3445" s="1" t="s">
        <v>7806</v>
      </c>
      <c r="H3445">
        <v>45787.303065532411</v>
      </c>
      <c r="I3445" t="s">
        <v>11915</v>
      </c>
      <c r="J3445">
        <v>70</v>
      </c>
      <c r="K3445" t="s">
        <v>17</v>
      </c>
      <c r="L3445" s="2" t="s">
        <v>18</v>
      </c>
      <c r="M3445" s="3">
        <v>33</v>
      </c>
      <c r="N3445">
        <v>1</v>
      </c>
      <c r="O3445">
        <v>3.3000000000000002E-2</v>
      </c>
      <c r="P3445" s="2" t="s">
        <v>1047</v>
      </c>
      <c r="Q3445" t="s">
        <v>8023</v>
      </c>
      <c r="R3445" t="s">
        <v>1044</v>
      </c>
      <c r="S3445" t="s">
        <v>2243</v>
      </c>
      <c r="T3445" t="s">
        <v>1322</v>
      </c>
      <c r="U3445">
        <v>30.761566388886418</v>
      </c>
      <c r="V3445" t="s">
        <v>1047</v>
      </c>
      <c r="W3445" t="s">
        <v>1047</v>
      </c>
    </row>
    <row r="3446" spans="1:23" x14ac:dyDescent="0.3">
      <c r="A3446" t="s">
        <v>1036</v>
      </c>
      <c r="B3446" t="s">
        <v>173</v>
      </c>
      <c r="C3446" t="s">
        <v>173</v>
      </c>
      <c r="D3446">
        <v>59410</v>
      </c>
      <c r="E3446" t="s">
        <v>11916</v>
      </c>
      <c r="F3446" t="s">
        <v>2796</v>
      </c>
      <c r="G3446" s="1" t="s">
        <v>11917</v>
      </c>
      <c r="H3446">
        <v>45787.302831539353</v>
      </c>
      <c r="I3446" t="s">
        <v>11918</v>
      </c>
      <c r="J3446">
        <v>80</v>
      </c>
      <c r="K3446" t="s">
        <v>17</v>
      </c>
      <c r="L3446" s="2" t="s">
        <v>18</v>
      </c>
      <c r="M3446" s="3">
        <v>33</v>
      </c>
      <c r="N3446">
        <v>1</v>
      </c>
      <c r="O3446">
        <v>3.3000000000000002E-2</v>
      </c>
      <c r="P3446" s="2" t="s">
        <v>1047</v>
      </c>
      <c r="Q3446" t="s">
        <v>8023</v>
      </c>
      <c r="R3446" t="s">
        <v>1044</v>
      </c>
      <c r="S3446" t="s">
        <v>2243</v>
      </c>
      <c r="T3446" t="s">
        <v>1523</v>
      </c>
      <c r="U3446">
        <v>31.183606087965021</v>
      </c>
      <c r="V3446" t="s">
        <v>1047</v>
      </c>
      <c r="W3446" t="s">
        <v>1047</v>
      </c>
    </row>
    <row r="3447" spans="1:23" x14ac:dyDescent="0.3">
      <c r="A3447" t="s">
        <v>1036</v>
      </c>
      <c r="B3447" t="s">
        <v>173</v>
      </c>
      <c r="C3447" t="s">
        <v>173</v>
      </c>
      <c r="D3447">
        <v>59410</v>
      </c>
      <c r="E3447" t="s">
        <v>11919</v>
      </c>
      <c r="F3447" t="s">
        <v>2796</v>
      </c>
      <c r="G3447" s="1" t="s">
        <v>11920</v>
      </c>
      <c r="H3447">
        <v>45787.302583252313</v>
      </c>
      <c r="I3447" t="s">
        <v>11921</v>
      </c>
      <c r="J3447">
        <v>80</v>
      </c>
      <c r="K3447" t="s">
        <v>17</v>
      </c>
      <c r="L3447" s="2" t="s">
        <v>18</v>
      </c>
      <c r="M3447" s="3">
        <v>33</v>
      </c>
      <c r="N3447">
        <v>1</v>
      </c>
      <c r="O3447">
        <v>3.3000000000000002E-2</v>
      </c>
      <c r="P3447" s="2" t="s">
        <v>1047</v>
      </c>
      <c r="Q3447" t="s">
        <v>8023</v>
      </c>
      <c r="R3447" t="s">
        <v>1044</v>
      </c>
      <c r="S3447" t="s">
        <v>2243</v>
      </c>
      <c r="T3447" t="s">
        <v>1523</v>
      </c>
      <c r="U3447">
        <v>31.184552685183011</v>
      </c>
      <c r="V3447" t="s">
        <v>1047</v>
      </c>
      <c r="W3447" t="s">
        <v>1047</v>
      </c>
    </row>
    <row r="3448" spans="1:23" x14ac:dyDescent="0.3">
      <c r="A3448" t="s">
        <v>1036</v>
      </c>
      <c r="B3448" t="s">
        <v>173</v>
      </c>
      <c r="C3448" t="s">
        <v>173</v>
      </c>
      <c r="D3448">
        <v>55656</v>
      </c>
      <c r="E3448" t="s">
        <v>11922</v>
      </c>
      <c r="F3448" t="s">
        <v>8433</v>
      </c>
      <c r="G3448" s="1" t="s">
        <v>11923</v>
      </c>
      <c r="H3448">
        <v>45787.302320891213</v>
      </c>
      <c r="I3448" t="s">
        <v>11924</v>
      </c>
      <c r="J3448">
        <v>70</v>
      </c>
      <c r="K3448" t="s">
        <v>17</v>
      </c>
      <c r="L3448" s="2" t="s">
        <v>18</v>
      </c>
      <c r="M3448" s="3">
        <v>33</v>
      </c>
      <c r="N3448">
        <v>1</v>
      </c>
      <c r="O3448">
        <v>3.3000000000000002E-2</v>
      </c>
      <c r="P3448" s="2" t="s">
        <v>1047</v>
      </c>
      <c r="Q3448" t="s">
        <v>8023</v>
      </c>
      <c r="R3448" t="s">
        <v>1044</v>
      </c>
      <c r="S3448" t="s">
        <v>2243</v>
      </c>
      <c r="T3448" t="s">
        <v>1322</v>
      </c>
      <c r="U3448">
        <v>30.923606944445051</v>
      </c>
      <c r="V3448" t="s">
        <v>1047</v>
      </c>
      <c r="W3448" t="s">
        <v>1047</v>
      </c>
    </row>
    <row r="3449" spans="1:23" x14ac:dyDescent="0.3">
      <c r="A3449" t="s">
        <v>1036</v>
      </c>
      <c r="B3449" t="s">
        <v>173</v>
      </c>
      <c r="C3449" t="s">
        <v>173</v>
      </c>
      <c r="D3449">
        <v>59410</v>
      </c>
      <c r="E3449" t="s">
        <v>11925</v>
      </c>
      <c r="F3449" t="s">
        <v>8433</v>
      </c>
      <c r="G3449" s="1" t="s">
        <v>8593</v>
      </c>
      <c r="H3449">
        <v>45787.301991527776</v>
      </c>
      <c r="I3449" t="s">
        <v>11926</v>
      </c>
      <c r="J3449">
        <v>80</v>
      </c>
      <c r="K3449" t="s">
        <v>17</v>
      </c>
      <c r="L3449" s="2" t="s">
        <v>18</v>
      </c>
      <c r="M3449" s="3">
        <v>33</v>
      </c>
      <c r="N3449">
        <v>1</v>
      </c>
      <c r="O3449">
        <v>3.3000000000000002E-2</v>
      </c>
      <c r="P3449" s="2" t="s">
        <v>1047</v>
      </c>
      <c r="Q3449" t="s">
        <v>8023</v>
      </c>
      <c r="R3449" t="s">
        <v>1044</v>
      </c>
      <c r="S3449" t="s">
        <v>2243</v>
      </c>
      <c r="T3449" t="s">
        <v>1322</v>
      </c>
      <c r="U3449">
        <v>30.995340787034369</v>
      </c>
      <c r="V3449" t="s">
        <v>1047</v>
      </c>
      <c r="W3449" t="s">
        <v>1047</v>
      </c>
    </row>
    <row r="3450" spans="1:23" x14ac:dyDescent="0.3">
      <c r="A3450" t="s">
        <v>1036</v>
      </c>
      <c r="B3450" t="s">
        <v>173</v>
      </c>
      <c r="C3450" t="s">
        <v>173</v>
      </c>
      <c r="D3450">
        <v>55656</v>
      </c>
      <c r="E3450" t="s">
        <v>11927</v>
      </c>
      <c r="F3450" t="s">
        <v>2542</v>
      </c>
      <c r="G3450" s="1" t="s">
        <v>2070</v>
      </c>
      <c r="H3450">
        <v>45787.301713437497</v>
      </c>
      <c r="I3450" t="s">
        <v>11928</v>
      </c>
      <c r="J3450">
        <v>70</v>
      </c>
      <c r="K3450" t="s">
        <v>17</v>
      </c>
      <c r="L3450" s="2" t="s">
        <v>18</v>
      </c>
      <c r="M3450" s="3">
        <v>33</v>
      </c>
      <c r="N3450">
        <v>1</v>
      </c>
      <c r="O3450">
        <v>3.3000000000000002E-2</v>
      </c>
      <c r="P3450" s="2" t="s">
        <v>1047</v>
      </c>
      <c r="Q3450" t="s">
        <v>8023</v>
      </c>
      <c r="R3450" t="s">
        <v>1044</v>
      </c>
      <c r="S3450" t="s">
        <v>2243</v>
      </c>
      <c r="T3450" t="s">
        <v>1322</v>
      </c>
      <c r="U3450">
        <v>30.759806423608101</v>
      </c>
      <c r="V3450" t="s">
        <v>1047</v>
      </c>
      <c r="W3450" t="s">
        <v>1047</v>
      </c>
    </row>
    <row r="3451" spans="1:23" x14ac:dyDescent="0.3">
      <c r="A3451" t="s">
        <v>1036</v>
      </c>
      <c r="B3451" t="s">
        <v>173</v>
      </c>
      <c r="C3451" t="s">
        <v>173</v>
      </c>
      <c r="D3451">
        <v>59410</v>
      </c>
      <c r="E3451" t="s">
        <v>11929</v>
      </c>
      <c r="F3451" t="s">
        <v>8433</v>
      </c>
      <c r="G3451" s="1" t="s">
        <v>8669</v>
      </c>
      <c r="H3451">
        <v>45787.30149164352</v>
      </c>
      <c r="I3451" t="s">
        <v>11930</v>
      </c>
      <c r="J3451">
        <v>80</v>
      </c>
      <c r="K3451" t="s">
        <v>17</v>
      </c>
      <c r="L3451" s="2" t="s">
        <v>18</v>
      </c>
      <c r="M3451" s="3">
        <v>33</v>
      </c>
      <c r="N3451">
        <v>1</v>
      </c>
      <c r="O3451">
        <v>3.3000000000000002E-2</v>
      </c>
      <c r="P3451" s="2" t="s">
        <v>1047</v>
      </c>
      <c r="Q3451" t="s">
        <v>8023</v>
      </c>
      <c r="R3451" t="s">
        <v>1044</v>
      </c>
      <c r="S3451" t="s">
        <v>2243</v>
      </c>
      <c r="T3451" t="s">
        <v>1523</v>
      </c>
      <c r="U3451">
        <v>31.04083864582935</v>
      </c>
      <c r="V3451" t="s">
        <v>1047</v>
      </c>
      <c r="W3451" t="s">
        <v>1047</v>
      </c>
    </row>
    <row r="3452" spans="1:23" x14ac:dyDescent="0.3">
      <c r="A3452" t="s">
        <v>1036</v>
      </c>
      <c r="B3452" t="s">
        <v>173</v>
      </c>
      <c r="C3452" t="s">
        <v>173</v>
      </c>
      <c r="D3452">
        <v>55656</v>
      </c>
      <c r="E3452" t="s">
        <v>11931</v>
      </c>
      <c r="F3452" t="s">
        <v>2542</v>
      </c>
      <c r="G3452" s="1" t="s">
        <v>8596</v>
      </c>
      <c r="H3452">
        <v>45787.301246423609</v>
      </c>
      <c r="I3452" t="s">
        <v>11932</v>
      </c>
      <c r="J3452">
        <v>70</v>
      </c>
      <c r="K3452" t="s">
        <v>17</v>
      </c>
      <c r="L3452" s="2" t="s">
        <v>18</v>
      </c>
      <c r="M3452" s="3">
        <v>33</v>
      </c>
      <c r="N3452">
        <v>1</v>
      </c>
      <c r="O3452">
        <v>3.3000000000000002E-2</v>
      </c>
      <c r="P3452" s="2" t="s">
        <v>1047</v>
      </c>
      <c r="Q3452" t="s">
        <v>8023</v>
      </c>
      <c r="R3452" t="s">
        <v>1044</v>
      </c>
      <c r="S3452" t="s">
        <v>2243</v>
      </c>
      <c r="T3452" t="s">
        <v>1322</v>
      </c>
      <c r="U3452">
        <v>30.658588657403019</v>
      </c>
      <c r="V3452" t="s">
        <v>1047</v>
      </c>
      <c r="W3452" t="s">
        <v>1047</v>
      </c>
    </row>
    <row r="3453" spans="1:23" x14ac:dyDescent="0.3">
      <c r="A3453" t="s">
        <v>1036</v>
      </c>
      <c r="B3453" t="s">
        <v>173</v>
      </c>
      <c r="C3453" t="s">
        <v>173</v>
      </c>
      <c r="D3453">
        <v>59410</v>
      </c>
      <c r="E3453" t="s">
        <v>11933</v>
      </c>
      <c r="F3453" t="s">
        <v>9519</v>
      </c>
      <c r="G3453" s="1" t="s">
        <v>8643</v>
      </c>
      <c r="H3453">
        <v>45787.300785983804</v>
      </c>
      <c r="I3453" t="s">
        <v>11934</v>
      </c>
      <c r="J3453">
        <v>80</v>
      </c>
      <c r="K3453" t="s">
        <v>17</v>
      </c>
      <c r="L3453" s="2" t="s">
        <v>18</v>
      </c>
      <c r="M3453" s="3">
        <v>33</v>
      </c>
      <c r="N3453">
        <v>1</v>
      </c>
      <c r="O3453">
        <v>3.3000000000000002E-2</v>
      </c>
      <c r="P3453" s="2" t="s">
        <v>1047</v>
      </c>
      <c r="Q3453" t="s">
        <v>8023</v>
      </c>
      <c r="R3453" t="s">
        <v>1044</v>
      </c>
      <c r="S3453" t="s">
        <v>2243</v>
      </c>
      <c r="T3453" t="s">
        <v>1523</v>
      </c>
      <c r="U3453">
        <v>31.065621990739601</v>
      </c>
      <c r="V3453" t="s">
        <v>1047</v>
      </c>
      <c r="W3453" t="s">
        <v>1047</v>
      </c>
    </row>
    <row r="3454" spans="1:23" x14ac:dyDescent="0.3">
      <c r="A3454" t="s">
        <v>1036</v>
      </c>
      <c r="B3454" t="s">
        <v>173</v>
      </c>
      <c r="C3454" t="s">
        <v>173</v>
      </c>
      <c r="D3454">
        <v>55656</v>
      </c>
      <c r="E3454" t="s">
        <v>11935</v>
      </c>
      <c r="F3454" t="s">
        <v>8433</v>
      </c>
      <c r="G3454" s="1" t="s">
        <v>8540</v>
      </c>
      <c r="H3454">
        <v>45787.300348993063</v>
      </c>
      <c r="I3454" t="s">
        <v>11936</v>
      </c>
      <c r="J3454">
        <v>70</v>
      </c>
      <c r="K3454" t="s">
        <v>17</v>
      </c>
      <c r="L3454" s="2" t="s">
        <v>18</v>
      </c>
      <c r="M3454" s="3">
        <v>33</v>
      </c>
      <c r="N3454">
        <v>1</v>
      </c>
      <c r="O3454">
        <v>3.3000000000000002E-2</v>
      </c>
      <c r="P3454" s="2" t="s">
        <v>1047</v>
      </c>
      <c r="Q3454" t="s">
        <v>8023</v>
      </c>
      <c r="R3454" t="s">
        <v>1044</v>
      </c>
      <c r="S3454" t="s">
        <v>2243</v>
      </c>
      <c r="T3454" t="s">
        <v>1322</v>
      </c>
      <c r="U3454">
        <v>30.932346550922379</v>
      </c>
      <c r="V3454" t="s">
        <v>1047</v>
      </c>
      <c r="W3454" t="s">
        <v>1047</v>
      </c>
    </row>
    <row r="3455" spans="1:23" x14ac:dyDescent="0.3">
      <c r="A3455" t="s">
        <v>1036</v>
      </c>
      <c r="B3455" t="s">
        <v>442</v>
      </c>
      <c r="C3455" t="s">
        <v>442</v>
      </c>
      <c r="D3455">
        <v>58789</v>
      </c>
      <c r="E3455" t="s">
        <v>11937</v>
      </c>
      <c r="F3455" t="s">
        <v>1520</v>
      </c>
      <c r="G3455" s="1" t="s">
        <v>9325</v>
      </c>
      <c r="H3455">
        <v>45787.238308159722</v>
      </c>
      <c r="I3455" t="s">
        <v>11938</v>
      </c>
      <c r="J3455">
        <v>80</v>
      </c>
      <c r="K3455" t="s">
        <v>17</v>
      </c>
      <c r="L3455" s="2" t="s">
        <v>18</v>
      </c>
      <c r="M3455" s="3">
        <v>50.8</v>
      </c>
      <c r="N3455">
        <v>1</v>
      </c>
      <c r="O3455">
        <v>5.0799999999999998E-2</v>
      </c>
      <c r="P3455" s="2" t="s">
        <v>1047</v>
      </c>
      <c r="Q3455" t="s">
        <v>8023</v>
      </c>
      <c r="R3455" t="s">
        <v>1044</v>
      </c>
      <c r="S3455" t="s">
        <v>2243</v>
      </c>
      <c r="T3455" t="s">
        <v>1523</v>
      </c>
      <c r="U3455">
        <v>31.237100717597059</v>
      </c>
      <c r="V3455" t="s">
        <v>1047</v>
      </c>
      <c r="W3455" t="s">
        <v>1047</v>
      </c>
    </row>
    <row r="3456" spans="1:23" x14ac:dyDescent="0.3">
      <c r="A3456" t="s">
        <v>1036</v>
      </c>
      <c r="B3456" t="s">
        <v>442</v>
      </c>
      <c r="C3456" t="s">
        <v>442</v>
      </c>
      <c r="D3456">
        <v>58789</v>
      </c>
      <c r="E3456" t="s">
        <v>11939</v>
      </c>
      <c r="F3456" t="s">
        <v>1520</v>
      </c>
      <c r="G3456" s="1" t="s">
        <v>9987</v>
      </c>
      <c r="H3456">
        <v>45787.237562743059</v>
      </c>
      <c r="I3456" t="s">
        <v>11940</v>
      </c>
      <c r="J3456">
        <v>80</v>
      </c>
      <c r="K3456" t="s">
        <v>17</v>
      </c>
      <c r="L3456" s="2" t="s">
        <v>18</v>
      </c>
      <c r="M3456" s="3">
        <v>50.8</v>
      </c>
      <c r="N3456">
        <v>1</v>
      </c>
      <c r="O3456">
        <v>5.0799999999999998E-2</v>
      </c>
      <c r="P3456" s="2" t="s">
        <v>1047</v>
      </c>
      <c r="Q3456" t="s">
        <v>8023</v>
      </c>
      <c r="R3456" t="s">
        <v>1044</v>
      </c>
      <c r="S3456" t="s">
        <v>2243</v>
      </c>
      <c r="T3456" t="s">
        <v>1523</v>
      </c>
      <c r="U3456">
        <v>31.236139733795419</v>
      </c>
      <c r="V3456" t="s">
        <v>1047</v>
      </c>
      <c r="W3456" t="s">
        <v>1047</v>
      </c>
    </row>
    <row r="3457" spans="1:23" x14ac:dyDescent="0.3">
      <c r="A3457" t="s">
        <v>1036</v>
      </c>
      <c r="B3457" t="s">
        <v>442</v>
      </c>
      <c r="C3457" t="s">
        <v>442</v>
      </c>
      <c r="D3457">
        <v>58736</v>
      </c>
      <c r="E3457" t="s">
        <v>11941</v>
      </c>
      <c r="F3457" t="s">
        <v>8069</v>
      </c>
      <c r="G3457" s="1" t="s">
        <v>4761</v>
      </c>
      <c r="H3457">
        <v>45787.23054640046</v>
      </c>
      <c r="I3457" t="s">
        <v>11942</v>
      </c>
      <c r="J3457">
        <v>80</v>
      </c>
      <c r="K3457" t="s">
        <v>17</v>
      </c>
      <c r="L3457" s="2" t="s">
        <v>18</v>
      </c>
      <c r="M3457" s="3">
        <v>50.8</v>
      </c>
      <c r="N3457">
        <v>1</v>
      </c>
      <c r="O3457">
        <v>5.0799999999999998E-2</v>
      </c>
      <c r="P3457" s="2" t="s">
        <v>1047</v>
      </c>
      <c r="Q3457" t="s">
        <v>8023</v>
      </c>
      <c r="R3457" t="s">
        <v>1044</v>
      </c>
      <c r="S3457" t="s">
        <v>2243</v>
      </c>
      <c r="T3457" t="s">
        <v>1523</v>
      </c>
      <c r="U3457">
        <v>31.888209212964281</v>
      </c>
      <c r="V3457" t="s">
        <v>1047</v>
      </c>
      <c r="W3457" t="s">
        <v>1047</v>
      </c>
    </row>
    <row r="3458" spans="1:23" x14ac:dyDescent="0.3">
      <c r="A3458" t="s">
        <v>1036</v>
      </c>
      <c r="B3458" t="s">
        <v>442</v>
      </c>
      <c r="C3458" t="s">
        <v>442</v>
      </c>
      <c r="D3458">
        <v>57341</v>
      </c>
      <c r="E3458" t="s">
        <v>11943</v>
      </c>
      <c r="F3458" t="s">
        <v>9519</v>
      </c>
      <c r="G3458" s="1" t="s">
        <v>4037</v>
      </c>
      <c r="H3458">
        <v>45787.230338819441</v>
      </c>
      <c r="I3458" t="s">
        <v>11944</v>
      </c>
      <c r="J3458">
        <v>80</v>
      </c>
      <c r="K3458" t="s">
        <v>17</v>
      </c>
      <c r="L3458" s="2" t="s">
        <v>18</v>
      </c>
      <c r="M3458" s="3">
        <v>50.8</v>
      </c>
      <c r="N3458">
        <v>1</v>
      </c>
      <c r="O3458">
        <v>5.0799999999999998E-2</v>
      </c>
      <c r="P3458" s="2" t="s">
        <v>1047</v>
      </c>
      <c r="Q3458" t="s">
        <v>8023</v>
      </c>
      <c r="R3458" t="s">
        <v>1044</v>
      </c>
      <c r="S3458" t="s">
        <v>2243</v>
      </c>
      <c r="T3458" t="s">
        <v>1523</v>
      </c>
      <c r="U3458">
        <v>31.071815868053822</v>
      </c>
      <c r="V3458" t="s">
        <v>1047</v>
      </c>
      <c r="W3458" t="s">
        <v>1047</v>
      </c>
    </row>
    <row r="3459" spans="1:23" x14ac:dyDescent="0.3">
      <c r="A3459" t="s">
        <v>1036</v>
      </c>
      <c r="B3459" t="s">
        <v>442</v>
      </c>
      <c r="C3459" t="s">
        <v>442</v>
      </c>
      <c r="D3459">
        <v>59106</v>
      </c>
      <c r="E3459" t="s">
        <v>11945</v>
      </c>
      <c r="F3459" t="s">
        <v>7648</v>
      </c>
      <c r="G3459" s="1" t="s">
        <v>9511</v>
      </c>
      <c r="H3459">
        <v>45787.230063043993</v>
      </c>
      <c r="I3459" t="s">
        <v>11946</v>
      </c>
      <c r="J3459">
        <v>80</v>
      </c>
      <c r="K3459" t="s">
        <v>17</v>
      </c>
      <c r="L3459" s="2" t="s">
        <v>18</v>
      </c>
      <c r="M3459" s="3">
        <v>50.8</v>
      </c>
      <c r="N3459">
        <v>1</v>
      </c>
      <c r="O3459">
        <v>5.0799999999999998E-2</v>
      </c>
      <c r="P3459" s="2" t="s">
        <v>1047</v>
      </c>
      <c r="Q3459" t="s">
        <v>8023</v>
      </c>
      <c r="R3459" t="s">
        <v>1044</v>
      </c>
      <c r="S3459" t="s">
        <v>2243</v>
      </c>
      <c r="T3459" t="s">
        <v>2267</v>
      </c>
      <c r="U3459">
        <v>32.738248009263771</v>
      </c>
      <c r="V3459" t="s">
        <v>1047</v>
      </c>
      <c r="W3459" t="s">
        <v>1047</v>
      </c>
    </row>
    <row r="3460" spans="1:23" x14ac:dyDescent="0.3">
      <c r="A3460" t="s">
        <v>1036</v>
      </c>
      <c r="B3460" t="s">
        <v>442</v>
      </c>
      <c r="C3460" t="s">
        <v>442</v>
      </c>
      <c r="D3460">
        <v>56706</v>
      </c>
      <c r="E3460" t="s">
        <v>11947</v>
      </c>
      <c r="F3460" t="s">
        <v>2264</v>
      </c>
      <c r="G3460" s="1" t="s">
        <v>3349</v>
      </c>
      <c r="H3460">
        <v>45787.229824942129</v>
      </c>
      <c r="I3460" t="s">
        <v>11948</v>
      </c>
      <c r="J3460">
        <v>80</v>
      </c>
      <c r="K3460" t="s">
        <v>17</v>
      </c>
      <c r="L3460" s="2" t="s">
        <v>18</v>
      </c>
      <c r="M3460" s="3">
        <v>50.8</v>
      </c>
      <c r="N3460">
        <v>1</v>
      </c>
      <c r="O3460">
        <v>5.0799999999999998E-2</v>
      </c>
      <c r="P3460" s="2" t="s">
        <v>1047</v>
      </c>
      <c r="Q3460" t="s">
        <v>8023</v>
      </c>
      <c r="R3460" t="s">
        <v>1044</v>
      </c>
      <c r="S3460" t="s">
        <v>2243</v>
      </c>
      <c r="T3460" t="s">
        <v>2267</v>
      </c>
      <c r="U3460">
        <v>32.08571621527517</v>
      </c>
      <c r="V3460" t="s">
        <v>1047</v>
      </c>
      <c r="W3460" t="s">
        <v>1047</v>
      </c>
    </row>
    <row r="3461" spans="1:23" x14ac:dyDescent="0.3">
      <c r="A3461" t="s">
        <v>1036</v>
      </c>
      <c r="B3461" t="s">
        <v>442</v>
      </c>
      <c r="C3461" t="s">
        <v>442</v>
      </c>
      <c r="D3461">
        <v>57341</v>
      </c>
      <c r="E3461" t="s">
        <v>11949</v>
      </c>
      <c r="F3461" t="s">
        <v>9519</v>
      </c>
      <c r="G3461" s="1" t="s">
        <v>2979</v>
      </c>
      <c r="H3461">
        <v>45787.229507187498</v>
      </c>
      <c r="I3461" t="s">
        <v>11950</v>
      </c>
      <c r="J3461">
        <v>80</v>
      </c>
      <c r="K3461" t="s">
        <v>17</v>
      </c>
      <c r="L3461" s="2" t="s">
        <v>18</v>
      </c>
      <c r="M3461" s="3">
        <v>50.8</v>
      </c>
      <c r="N3461">
        <v>1</v>
      </c>
      <c r="O3461">
        <v>5.0799999999999998E-2</v>
      </c>
      <c r="P3461" s="2" t="s">
        <v>1047</v>
      </c>
      <c r="Q3461" t="s">
        <v>8023</v>
      </c>
      <c r="R3461" t="s">
        <v>1044</v>
      </c>
      <c r="S3461" t="s">
        <v>2243</v>
      </c>
      <c r="T3461" t="s">
        <v>1523</v>
      </c>
      <c r="U3461">
        <v>31.072725289355731</v>
      </c>
      <c r="V3461" t="s">
        <v>1047</v>
      </c>
      <c r="W3461" t="s">
        <v>1047</v>
      </c>
    </row>
    <row r="3462" spans="1:23" x14ac:dyDescent="0.3">
      <c r="A3462" t="s">
        <v>1036</v>
      </c>
      <c r="B3462" t="s">
        <v>442</v>
      </c>
      <c r="C3462" t="s">
        <v>442</v>
      </c>
      <c r="D3462">
        <v>58789</v>
      </c>
      <c r="E3462" t="s">
        <v>11951</v>
      </c>
      <c r="F3462" t="s">
        <v>2908</v>
      </c>
      <c r="G3462" s="1" t="s">
        <v>1838</v>
      </c>
      <c r="H3462">
        <v>45787.229204421303</v>
      </c>
      <c r="I3462" t="s">
        <v>11952</v>
      </c>
      <c r="J3462">
        <v>80</v>
      </c>
      <c r="K3462" t="s">
        <v>17</v>
      </c>
      <c r="L3462" s="2" t="s">
        <v>18</v>
      </c>
      <c r="M3462" s="3">
        <v>50.8</v>
      </c>
      <c r="N3462">
        <v>1</v>
      </c>
      <c r="O3462">
        <v>5.0799999999999998E-2</v>
      </c>
      <c r="P3462" s="2" t="s">
        <v>1047</v>
      </c>
      <c r="Q3462" t="s">
        <v>8023</v>
      </c>
      <c r="R3462" t="s">
        <v>1044</v>
      </c>
      <c r="S3462" t="s">
        <v>2243</v>
      </c>
      <c r="T3462" t="s">
        <v>1523</v>
      </c>
      <c r="U3462">
        <v>31.493854166663361</v>
      </c>
      <c r="V3462" t="s">
        <v>1047</v>
      </c>
      <c r="W3462" t="s">
        <v>1047</v>
      </c>
    </row>
    <row r="3463" spans="1:23" x14ac:dyDescent="0.3">
      <c r="A3463" t="s">
        <v>1036</v>
      </c>
      <c r="B3463" t="s">
        <v>442</v>
      </c>
      <c r="C3463" t="s">
        <v>442</v>
      </c>
      <c r="D3463">
        <v>58789</v>
      </c>
      <c r="E3463" t="s">
        <v>11953</v>
      </c>
      <c r="F3463" t="s">
        <v>2908</v>
      </c>
      <c r="G3463" s="1" t="s">
        <v>1670</v>
      </c>
      <c r="H3463">
        <v>45787.218521192131</v>
      </c>
      <c r="I3463" t="s">
        <v>11954</v>
      </c>
      <c r="J3463">
        <v>80</v>
      </c>
      <c r="K3463" t="s">
        <v>17</v>
      </c>
      <c r="L3463" s="2" t="s">
        <v>18</v>
      </c>
      <c r="M3463" s="3">
        <v>50.8</v>
      </c>
      <c r="N3463">
        <v>1</v>
      </c>
      <c r="O3463">
        <v>5.0799999999999998E-2</v>
      </c>
      <c r="P3463" s="2" t="s">
        <v>1047</v>
      </c>
      <c r="Q3463" t="s">
        <v>8023</v>
      </c>
      <c r="R3463" t="s">
        <v>1044</v>
      </c>
      <c r="S3463" t="s">
        <v>2243</v>
      </c>
      <c r="T3463" t="s">
        <v>1523</v>
      </c>
      <c r="U3463">
        <v>31.29021039351937</v>
      </c>
      <c r="V3463" t="s">
        <v>1047</v>
      </c>
      <c r="W3463" t="s">
        <v>1047</v>
      </c>
    </row>
    <row r="3464" spans="1:23" x14ac:dyDescent="0.3">
      <c r="A3464" t="s">
        <v>1036</v>
      </c>
      <c r="B3464" t="s">
        <v>880</v>
      </c>
      <c r="C3464" t="s">
        <v>880</v>
      </c>
      <c r="D3464">
        <v>59894</v>
      </c>
      <c r="E3464" t="s">
        <v>11955</v>
      </c>
      <c r="F3464" t="s">
        <v>2796</v>
      </c>
      <c r="G3464" s="1" t="s">
        <v>10576</v>
      </c>
      <c r="H3464">
        <v>45787.216802430557</v>
      </c>
      <c r="I3464" t="s">
        <v>11956</v>
      </c>
      <c r="J3464">
        <v>80</v>
      </c>
      <c r="K3464" t="s">
        <v>17</v>
      </c>
      <c r="L3464" s="2" t="s">
        <v>18</v>
      </c>
      <c r="M3464" s="3">
        <v>56.5</v>
      </c>
      <c r="N3464">
        <v>1</v>
      </c>
      <c r="O3464">
        <v>5.6500000000000002E-2</v>
      </c>
      <c r="P3464" s="2" t="s">
        <v>1047</v>
      </c>
      <c r="Q3464" t="s">
        <v>8023</v>
      </c>
      <c r="R3464" t="s">
        <v>1044</v>
      </c>
      <c r="S3464" t="s">
        <v>2243</v>
      </c>
      <c r="T3464" t="s">
        <v>1523</v>
      </c>
      <c r="U3464">
        <v>31.029764895836699</v>
      </c>
      <c r="V3464" t="s">
        <v>1047</v>
      </c>
      <c r="W3464" t="s">
        <v>1047</v>
      </c>
    </row>
    <row r="3465" spans="1:23" x14ac:dyDescent="0.3">
      <c r="A3465" t="s">
        <v>1036</v>
      </c>
      <c r="B3465" t="s">
        <v>880</v>
      </c>
      <c r="C3465" t="s">
        <v>880</v>
      </c>
      <c r="D3465">
        <v>59894</v>
      </c>
      <c r="E3465" t="s">
        <v>11957</v>
      </c>
      <c r="F3465" t="s">
        <v>1520</v>
      </c>
      <c r="G3465" s="1" t="s">
        <v>7081</v>
      </c>
      <c r="H3465">
        <v>45787.216542719907</v>
      </c>
      <c r="I3465" t="s">
        <v>11958</v>
      </c>
      <c r="J3465">
        <v>80</v>
      </c>
      <c r="K3465" t="s">
        <v>17</v>
      </c>
      <c r="L3465" s="2" t="s">
        <v>18</v>
      </c>
      <c r="M3465" s="3">
        <v>56.5</v>
      </c>
      <c r="N3465">
        <v>1</v>
      </c>
      <c r="O3465">
        <v>5.6500000000000002E-2</v>
      </c>
      <c r="P3465" s="2" t="s">
        <v>1047</v>
      </c>
      <c r="Q3465" t="s">
        <v>8023</v>
      </c>
      <c r="R3465" t="s">
        <v>1044</v>
      </c>
      <c r="S3465" t="s">
        <v>2243</v>
      </c>
      <c r="T3465" t="s">
        <v>1523</v>
      </c>
      <c r="U3465">
        <v>31.101192175927281</v>
      </c>
      <c r="V3465" t="s">
        <v>1047</v>
      </c>
      <c r="W3465" t="s">
        <v>1047</v>
      </c>
    </row>
    <row r="3466" spans="1:23" x14ac:dyDescent="0.3">
      <c r="A3466" t="s">
        <v>1036</v>
      </c>
      <c r="B3466" t="s">
        <v>880</v>
      </c>
      <c r="C3466" t="s">
        <v>880</v>
      </c>
      <c r="D3466">
        <v>59894</v>
      </c>
      <c r="E3466" t="s">
        <v>11959</v>
      </c>
      <c r="F3466" t="s">
        <v>2796</v>
      </c>
      <c r="G3466" s="1" t="s">
        <v>6873</v>
      </c>
      <c r="H3466">
        <v>45787.216335173609</v>
      </c>
      <c r="I3466" t="s">
        <v>11960</v>
      </c>
      <c r="J3466">
        <v>80</v>
      </c>
      <c r="K3466" t="s">
        <v>17</v>
      </c>
      <c r="L3466" s="2" t="s">
        <v>18</v>
      </c>
      <c r="M3466" s="3">
        <v>56.5</v>
      </c>
      <c r="N3466">
        <v>1</v>
      </c>
      <c r="O3466">
        <v>5.6500000000000002E-2</v>
      </c>
      <c r="P3466" s="2" t="s">
        <v>1047</v>
      </c>
      <c r="Q3466" t="s">
        <v>8023</v>
      </c>
      <c r="R3466" t="s">
        <v>1044</v>
      </c>
      <c r="S3466" t="s">
        <v>2243</v>
      </c>
      <c r="T3466" t="s">
        <v>1523</v>
      </c>
      <c r="U3466">
        <v>31.176994722220119</v>
      </c>
      <c r="V3466" t="s">
        <v>1047</v>
      </c>
      <c r="W3466" t="s">
        <v>1047</v>
      </c>
    </row>
    <row r="3467" spans="1:23" x14ac:dyDescent="0.3">
      <c r="A3467" t="s">
        <v>1036</v>
      </c>
      <c r="B3467" t="s">
        <v>442</v>
      </c>
      <c r="C3467" t="s">
        <v>442</v>
      </c>
      <c r="D3467">
        <v>59106</v>
      </c>
      <c r="E3467" t="s">
        <v>11961</v>
      </c>
      <c r="F3467" t="s">
        <v>8069</v>
      </c>
      <c r="G3467" s="1" t="s">
        <v>2076</v>
      </c>
      <c r="H3467">
        <v>45787.210721134259</v>
      </c>
      <c r="I3467" t="s">
        <v>11962</v>
      </c>
      <c r="J3467">
        <v>80</v>
      </c>
      <c r="K3467" t="s">
        <v>17</v>
      </c>
      <c r="L3467" s="2" t="s">
        <v>18</v>
      </c>
      <c r="M3467" s="3">
        <v>50.8</v>
      </c>
      <c r="N3467">
        <v>1</v>
      </c>
      <c r="O3467">
        <v>5.0799999999999998E-2</v>
      </c>
      <c r="P3467" s="2" t="s">
        <v>1047</v>
      </c>
      <c r="Q3467" t="s">
        <v>8023</v>
      </c>
      <c r="R3467" t="s">
        <v>1044</v>
      </c>
      <c r="S3467" t="s">
        <v>2243</v>
      </c>
      <c r="T3467" t="s">
        <v>2267</v>
      </c>
      <c r="U3467">
        <v>32.954660636576591</v>
      </c>
      <c r="V3467" t="s">
        <v>1047</v>
      </c>
      <c r="W3467" t="s">
        <v>1047</v>
      </c>
    </row>
    <row r="3468" spans="1:23" x14ac:dyDescent="0.3">
      <c r="A3468" t="s">
        <v>1036</v>
      </c>
      <c r="B3468" t="s">
        <v>442</v>
      </c>
      <c r="C3468" t="s">
        <v>442</v>
      </c>
      <c r="D3468">
        <v>59106</v>
      </c>
      <c r="E3468" t="s">
        <v>11963</v>
      </c>
      <c r="F3468" t="s">
        <v>8420</v>
      </c>
      <c r="G3468" s="1" t="s">
        <v>3550</v>
      </c>
      <c r="H3468">
        <v>45787.210530775461</v>
      </c>
      <c r="I3468" t="s">
        <v>11964</v>
      </c>
      <c r="J3468">
        <v>80</v>
      </c>
      <c r="K3468" t="s">
        <v>17</v>
      </c>
      <c r="L3468" s="2" t="s">
        <v>18</v>
      </c>
      <c r="M3468" s="3">
        <v>50.8</v>
      </c>
      <c r="N3468">
        <v>1</v>
      </c>
      <c r="O3468">
        <v>5.0799999999999998E-2</v>
      </c>
      <c r="P3468" s="2" t="s">
        <v>1047</v>
      </c>
      <c r="Q3468" t="s">
        <v>8023</v>
      </c>
      <c r="R3468" t="s">
        <v>1044</v>
      </c>
      <c r="S3468" t="s">
        <v>2243</v>
      </c>
      <c r="T3468" t="s">
        <v>2267</v>
      </c>
      <c r="U3468">
        <v>32.740365856479912</v>
      </c>
      <c r="V3468" t="s">
        <v>1047</v>
      </c>
      <c r="W3468" t="s">
        <v>1047</v>
      </c>
    </row>
    <row r="3469" spans="1:23" x14ac:dyDescent="0.3">
      <c r="A3469" t="s">
        <v>1036</v>
      </c>
      <c r="B3469" t="s">
        <v>133</v>
      </c>
      <c r="C3469" t="s">
        <v>133</v>
      </c>
      <c r="D3469">
        <v>60500</v>
      </c>
      <c r="E3469" t="s">
        <v>11965</v>
      </c>
      <c r="F3469" t="s">
        <v>2796</v>
      </c>
      <c r="G3469" s="1" t="s">
        <v>11966</v>
      </c>
      <c r="H3469">
        <v>45787.207624814822</v>
      </c>
      <c r="I3469" t="s">
        <v>11967</v>
      </c>
      <c r="J3469">
        <v>80</v>
      </c>
      <c r="K3469" t="s">
        <v>17</v>
      </c>
      <c r="L3469" s="2" t="s">
        <v>18</v>
      </c>
      <c r="M3469" s="3">
        <v>49.66</v>
      </c>
      <c r="N3469">
        <v>1</v>
      </c>
      <c r="O3469">
        <v>4.9660000000000003E-2</v>
      </c>
      <c r="P3469" s="2" t="s">
        <v>1446</v>
      </c>
      <c r="Q3469" t="s">
        <v>8023</v>
      </c>
      <c r="R3469" t="s">
        <v>1044</v>
      </c>
      <c r="S3469" t="s">
        <v>2243</v>
      </c>
      <c r="T3469" t="s">
        <v>1523</v>
      </c>
      <c r="U3469">
        <v>31.051599895828989</v>
      </c>
      <c r="V3469" t="s">
        <v>1047</v>
      </c>
      <c r="W3469" t="s">
        <v>1047</v>
      </c>
    </row>
    <row r="3470" spans="1:23" x14ac:dyDescent="0.3">
      <c r="A3470" t="s">
        <v>1036</v>
      </c>
      <c r="B3470" t="s">
        <v>880</v>
      </c>
      <c r="C3470" t="s">
        <v>880</v>
      </c>
      <c r="D3470">
        <v>59894</v>
      </c>
      <c r="E3470" t="s">
        <v>11968</v>
      </c>
      <c r="F3470" t="s">
        <v>2542</v>
      </c>
      <c r="G3470" s="1" t="s">
        <v>10605</v>
      </c>
      <c r="H3470">
        <v>45787.206353865738</v>
      </c>
      <c r="I3470" t="s">
        <v>11969</v>
      </c>
      <c r="J3470">
        <v>80</v>
      </c>
      <c r="K3470" t="s">
        <v>17</v>
      </c>
      <c r="L3470" s="2" t="s">
        <v>18</v>
      </c>
      <c r="M3470" s="3">
        <v>56.5</v>
      </c>
      <c r="N3470">
        <v>1</v>
      </c>
      <c r="O3470">
        <v>5.6500000000000002E-2</v>
      </c>
      <c r="P3470" s="2" t="s">
        <v>1047</v>
      </c>
      <c r="Q3470" t="s">
        <v>8023</v>
      </c>
      <c r="R3470" t="s">
        <v>1044</v>
      </c>
      <c r="S3470" t="s">
        <v>2243</v>
      </c>
      <c r="T3470" t="s">
        <v>1322</v>
      </c>
      <c r="U3470">
        <v>30.615089108796379</v>
      </c>
      <c r="V3470" t="s">
        <v>1047</v>
      </c>
      <c r="W3470" t="s">
        <v>1047</v>
      </c>
    </row>
    <row r="3471" spans="1:23" x14ac:dyDescent="0.3">
      <c r="A3471" t="s">
        <v>1036</v>
      </c>
      <c r="B3471" t="s">
        <v>880</v>
      </c>
      <c r="C3471" t="s">
        <v>880</v>
      </c>
      <c r="D3471">
        <v>59894</v>
      </c>
      <c r="E3471" t="s">
        <v>11970</v>
      </c>
      <c r="F3471" t="s">
        <v>1520</v>
      </c>
      <c r="G3471" s="1" t="s">
        <v>11971</v>
      </c>
      <c r="H3471">
        <v>45787.203700162027</v>
      </c>
      <c r="I3471" t="s">
        <v>11972</v>
      </c>
      <c r="J3471">
        <v>80</v>
      </c>
      <c r="K3471" t="s">
        <v>17</v>
      </c>
      <c r="L3471" s="2" t="s">
        <v>18</v>
      </c>
      <c r="M3471" s="3">
        <v>56.5</v>
      </c>
      <c r="N3471">
        <v>1</v>
      </c>
      <c r="O3471">
        <v>5.6500000000000002E-2</v>
      </c>
      <c r="P3471" s="2" t="s">
        <v>1047</v>
      </c>
      <c r="Q3471" t="s">
        <v>8023</v>
      </c>
      <c r="R3471" t="s">
        <v>1044</v>
      </c>
      <c r="S3471" t="s">
        <v>2243</v>
      </c>
      <c r="T3471" t="s">
        <v>1523</v>
      </c>
      <c r="U3471">
        <v>31.102032337963461</v>
      </c>
      <c r="V3471" t="s">
        <v>1047</v>
      </c>
      <c r="W3471" t="s">
        <v>1047</v>
      </c>
    </row>
    <row r="3472" spans="1:23" x14ac:dyDescent="0.3">
      <c r="A3472" t="s">
        <v>1036</v>
      </c>
      <c r="B3472" t="s">
        <v>880</v>
      </c>
      <c r="C3472" t="s">
        <v>880</v>
      </c>
      <c r="D3472">
        <v>59894</v>
      </c>
      <c r="E3472" t="s">
        <v>11973</v>
      </c>
      <c r="F3472" t="s">
        <v>2542</v>
      </c>
      <c r="G3472" s="1" t="s">
        <v>11974</v>
      </c>
      <c r="H3472">
        <v>45787.203492615743</v>
      </c>
      <c r="I3472" t="s">
        <v>11975</v>
      </c>
      <c r="J3472">
        <v>80</v>
      </c>
      <c r="K3472" t="s">
        <v>17</v>
      </c>
      <c r="L3472" s="2" t="s">
        <v>18</v>
      </c>
      <c r="M3472" s="3">
        <v>56.5</v>
      </c>
      <c r="N3472">
        <v>1</v>
      </c>
      <c r="O3472">
        <v>5.6500000000000002E-2</v>
      </c>
      <c r="P3472" s="2" t="s">
        <v>1047</v>
      </c>
      <c r="Q3472" t="s">
        <v>8023</v>
      </c>
      <c r="R3472" t="s">
        <v>1044</v>
      </c>
      <c r="S3472" t="s">
        <v>2243</v>
      </c>
      <c r="T3472" t="s">
        <v>1322</v>
      </c>
      <c r="U3472">
        <v>30.615769409720091</v>
      </c>
      <c r="V3472" t="s">
        <v>1047</v>
      </c>
      <c r="W3472" t="s">
        <v>1047</v>
      </c>
    </row>
    <row r="3473" spans="1:23" x14ac:dyDescent="0.3">
      <c r="A3473" t="s">
        <v>1036</v>
      </c>
      <c r="B3473" t="s">
        <v>880</v>
      </c>
      <c r="C3473" t="s">
        <v>880</v>
      </c>
      <c r="D3473">
        <v>59894</v>
      </c>
      <c r="E3473" t="s">
        <v>11976</v>
      </c>
      <c r="F3473" t="s">
        <v>2666</v>
      </c>
      <c r="G3473" s="1" t="s">
        <v>11977</v>
      </c>
      <c r="H3473">
        <v>45787.203182939818</v>
      </c>
      <c r="I3473" t="s">
        <v>11978</v>
      </c>
      <c r="J3473">
        <v>80</v>
      </c>
      <c r="K3473" t="s">
        <v>17</v>
      </c>
      <c r="L3473" s="2" t="s">
        <v>18</v>
      </c>
      <c r="M3473" s="3">
        <v>56.5</v>
      </c>
      <c r="N3473">
        <v>1</v>
      </c>
      <c r="O3473">
        <v>5.6500000000000002E-2</v>
      </c>
      <c r="P3473" s="2" t="s">
        <v>1047</v>
      </c>
      <c r="Q3473" t="s">
        <v>8023</v>
      </c>
      <c r="R3473" t="s">
        <v>1044</v>
      </c>
      <c r="S3473" t="s">
        <v>2243</v>
      </c>
      <c r="T3473" t="s">
        <v>1322</v>
      </c>
      <c r="U3473">
        <v>30.786241550929841</v>
      </c>
      <c r="V3473" t="s">
        <v>1047</v>
      </c>
      <c r="W3473" t="s">
        <v>1047</v>
      </c>
    </row>
    <row r="3474" spans="1:23" x14ac:dyDescent="0.3">
      <c r="A3474" t="s">
        <v>1036</v>
      </c>
      <c r="B3474" t="s">
        <v>880</v>
      </c>
      <c r="C3474" t="s">
        <v>880</v>
      </c>
      <c r="D3474">
        <v>59894</v>
      </c>
      <c r="E3474" t="s">
        <v>11979</v>
      </c>
      <c r="F3474" t="s">
        <v>1520</v>
      </c>
      <c r="G3474" s="1" t="s">
        <v>11980</v>
      </c>
      <c r="H3474">
        <v>45787.198520532409</v>
      </c>
      <c r="I3474" t="s">
        <v>11981</v>
      </c>
      <c r="J3474">
        <v>80</v>
      </c>
      <c r="K3474" t="s">
        <v>17</v>
      </c>
      <c r="L3474" s="2" t="s">
        <v>18</v>
      </c>
      <c r="M3474" s="3">
        <v>56.5</v>
      </c>
      <c r="N3474">
        <v>1</v>
      </c>
      <c r="O3474">
        <v>5.6500000000000002E-2</v>
      </c>
      <c r="P3474" s="2" t="s">
        <v>1047</v>
      </c>
      <c r="Q3474" t="s">
        <v>8023</v>
      </c>
      <c r="R3474" t="s">
        <v>1044</v>
      </c>
      <c r="S3474" t="s">
        <v>2243</v>
      </c>
      <c r="T3474" t="s">
        <v>1523</v>
      </c>
      <c r="U3474">
        <v>31.22232583333243</v>
      </c>
      <c r="V3474" t="s">
        <v>1047</v>
      </c>
      <c r="W3474" t="s">
        <v>1047</v>
      </c>
    </row>
    <row r="3475" spans="1:23" x14ac:dyDescent="0.3">
      <c r="A3475" t="s">
        <v>1036</v>
      </c>
      <c r="B3475" t="s">
        <v>873</v>
      </c>
      <c r="C3475" t="s">
        <v>873</v>
      </c>
      <c r="D3475">
        <v>60294</v>
      </c>
      <c r="E3475" t="s">
        <v>11982</v>
      </c>
      <c r="F3475" t="s">
        <v>8069</v>
      </c>
      <c r="G3475" s="1" t="s">
        <v>11983</v>
      </c>
      <c r="H3475">
        <v>45787.19005020833</v>
      </c>
      <c r="I3475" t="s">
        <v>11984</v>
      </c>
      <c r="J3475">
        <v>80</v>
      </c>
      <c r="K3475" t="s">
        <v>17</v>
      </c>
      <c r="L3475" s="2" t="s">
        <v>18</v>
      </c>
      <c r="M3475" s="3">
        <v>113.8</v>
      </c>
      <c r="N3475">
        <v>1</v>
      </c>
      <c r="O3475">
        <v>0.1138</v>
      </c>
      <c r="P3475" s="2" t="s">
        <v>5770</v>
      </c>
      <c r="Q3475" t="s">
        <v>8023</v>
      </c>
      <c r="R3475" t="s">
        <v>1044</v>
      </c>
      <c r="S3475" t="s">
        <v>2243</v>
      </c>
      <c r="T3475" t="s">
        <v>2267</v>
      </c>
      <c r="U3475">
        <v>32.815573495368881</v>
      </c>
      <c r="V3475" t="s">
        <v>1047</v>
      </c>
      <c r="W3475" t="s">
        <v>1047</v>
      </c>
    </row>
    <row r="3476" spans="1:23" x14ac:dyDescent="0.3">
      <c r="A3476" t="s">
        <v>1036</v>
      </c>
      <c r="B3476" t="s">
        <v>173</v>
      </c>
      <c r="C3476" t="s">
        <v>173</v>
      </c>
      <c r="D3476">
        <v>59410</v>
      </c>
      <c r="E3476" t="s">
        <v>11985</v>
      </c>
      <c r="F3476" t="s">
        <v>1520</v>
      </c>
      <c r="G3476" s="1" t="s">
        <v>8672</v>
      </c>
      <c r="H3476">
        <v>45787.168439270827</v>
      </c>
      <c r="I3476" t="s">
        <v>11986</v>
      </c>
      <c r="J3476">
        <v>80</v>
      </c>
      <c r="K3476" t="s">
        <v>17</v>
      </c>
      <c r="L3476" s="2" t="s">
        <v>18</v>
      </c>
      <c r="M3476" s="3">
        <v>33</v>
      </c>
      <c r="N3476">
        <v>1</v>
      </c>
      <c r="O3476">
        <v>3.3000000000000002E-2</v>
      </c>
      <c r="P3476" s="2" t="s">
        <v>1047</v>
      </c>
      <c r="Q3476" t="s">
        <v>8023</v>
      </c>
      <c r="R3476" t="s">
        <v>1044</v>
      </c>
      <c r="S3476" t="s">
        <v>2243</v>
      </c>
      <c r="T3476" t="s">
        <v>1523</v>
      </c>
      <c r="U3476">
        <v>31.23129061342479</v>
      </c>
      <c r="V3476" t="s">
        <v>1047</v>
      </c>
      <c r="W3476" t="s">
        <v>1047</v>
      </c>
    </row>
    <row r="3477" spans="1:23" x14ac:dyDescent="0.3">
      <c r="A3477" t="s">
        <v>1036</v>
      </c>
      <c r="B3477" t="s">
        <v>173</v>
      </c>
      <c r="C3477" t="s">
        <v>173</v>
      </c>
      <c r="D3477">
        <v>55656</v>
      </c>
      <c r="E3477" t="s">
        <v>11987</v>
      </c>
      <c r="F3477" t="s">
        <v>9519</v>
      </c>
      <c r="G3477" s="1" t="s">
        <v>8698</v>
      </c>
      <c r="H3477">
        <v>45787.167124189808</v>
      </c>
      <c r="I3477" t="s">
        <v>11988</v>
      </c>
      <c r="J3477">
        <v>70</v>
      </c>
      <c r="K3477" t="s">
        <v>17</v>
      </c>
      <c r="L3477" s="2" t="s">
        <v>18</v>
      </c>
      <c r="M3477" s="3">
        <v>33</v>
      </c>
      <c r="N3477">
        <v>1</v>
      </c>
      <c r="O3477">
        <v>3.3000000000000002E-2</v>
      </c>
      <c r="P3477" s="2" t="s">
        <v>1047</v>
      </c>
      <c r="Q3477" t="s">
        <v>8023</v>
      </c>
      <c r="R3477" t="s">
        <v>1044</v>
      </c>
      <c r="S3477" t="s">
        <v>2243</v>
      </c>
      <c r="T3477" t="s">
        <v>1322</v>
      </c>
      <c r="U3477">
        <v>30.921842905096131</v>
      </c>
      <c r="V3477" t="s">
        <v>1047</v>
      </c>
      <c r="W3477" t="s">
        <v>1047</v>
      </c>
    </row>
    <row r="3478" spans="1:23" x14ac:dyDescent="0.3">
      <c r="A3478" t="s">
        <v>1036</v>
      </c>
      <c r="B3478" t="s">
        <v>880</v>
      </c>
      <c r="C3478" t="s">
        <v>880</v>
      </c>
      <c r="D3478">
        <v>59894</v>
      </c>
      <c r="E3478" t="s">
        <v>11989</v>
      </c>
      <c r="F3478" t="s">
        <v>2796</v>
      </c>
      <c r="G3478" s="1" t="s">
        <v>11990</v>
      </c>
      <c r="H3478">
        <v>45787.161772164363</v>
      </c>
      <c r="I3478" t="s">
        <v>11991</v>
      </c>
      <c r="J3478">
        <v>80</v>
      </c>
      <c r="K3478" t="s">
        <v>17</v>
      </c>
      <c r="L3478" s="2" t="s">
        <v>18</v>
      </c>
      <c r="M3478" s="3">
        <v>56.5</v>
      </c>
      <c r="N3478">
        <v>1</v>
      </c>
      <c r="O3478">
        <v>5.6500000000000002E-2</v>
      </c>
      <c r="P3478" s="2" t="s">
        <v>1047</v>
      </c>
      <c r="Q3478" t="s">
        <v>8023</v>
      </c>
      <c r="R3478" t="s">
        <v>1044</v>
      </c>
      <c r="S3478" t="s">
        <v>2243</v>
      </c>
      <c r="T3478" t="s">
        <v>1523</v>
      </c>
      <c r="U3478">
        <v>31.061375196761219</v>
      </c>
      <c r="V3478" t="s">
        <v>1047</v>
      </c>
      <c r="W3478" t="s">
        <v>1047</v>
      </c>
    </row>
    <row r="3479" spans="1:23" x14ac:dyDescent="0.3">
      <c r="A3479" t="s">
        <v>1036</v>
      </c>
      <c r="B3479" t="s">
        <v>133</v>
      </c>
      <c r="C3479" t="s">
        <v>133</v>
      </c>
      <c r="D3479">
        <v>60500</v>
      </c>
      <c r="E3479" t="s">
        <v>11992</v>
      </c>
      <c r="F3479" t="s">
        <v>9519</v>
      </c>
      <c r="G3479" s="1" t="s">
        <v>11993</v>
      </c>
      <c r="H3479">
        <v>45787.16019657407</v>
      </c>
      <c r="I3479" t="s">
        <v>11994</v>
      </c>
      <c r="J3479">
        <v>80</v>
      </c>
      <c r="K3479" t="s">
        <v>17</v>
      </c>
      <c r="L3479" s="2" t="s">
        <v>18</v>
      </c>
      <c r="M3479" s="3">
        <v>49.66</v>
      </c>
      <c r="N3479">
        <v>1</v>
      </c>
      <c r="O3479">
        <v>4.9660000000000003E-2</v>
      </c>
      <c r="P3479" s="2" t="s">
        <v>1446</v>
      </c>
      <c r="Q3479" t="s">
        <v>8023</v>
      </c>
      <c r="R3479" t="s">
        <v>1044</v>
      </c>
      <c r="S3479" t="s">
        <v>2243</v>
      </c>
      <c r="T3479" t="s">
        <v>1523</v>
      </c>
      <c r="U3479">
        <v>31.16160964120354</v>
      </c>
      <c r="V3479" t="s">
        <v>1047</v>
      </c>
      <c r="W3479" t="s">
        <v>1047</v>
      </c>
    </row>
    <row r="3480" spans="1:23" x14ac:dyDescent="0.3">
      <c r="A3480" t="s">
        <v>1036</v>
      </c>
      <c r="B3480" t="s">
        <v>133</v>
      </c>
      <c r="C3480" t="s">
        <v>133</v>
      </c>
      <c r="D3480">
        <v>60500</v>
      </c>
      <c r="E3480" t="s">
        <v>11995</v>
      </c>
      <c r="F3480" t="s">
        <v>2908</v>
      </c>
      <c r="G3480" s="1" t="s">
        <v>11996</v>
      </c>
      <c r="H3480">
        <v>45787.159874629629</v>
      </c>
      <c r="I3480" t="s">
        <v>11997</v>
      </c>
      <c r="J3480">
        <v>80</v>
      </c>
      <c r="K3480" t="s">
        <v>17</v>
      </c>
      <c r="L3480" s="2" t="s">
        <v>18</v>
      </c>
      <c r="M3480" s="3">
        <v>49.66</v>
      </c>
      <c r="N3480">
        <v>1</v>
      </c>
      <c r="O3480">
        <v>4.9660000000000003E-2</v>
      </c>
      <c r="P3480" s="2" t="s">
        <v>1446</v>
      </c>
      <c r="Q3480" t="s">
        <v>8023</v>
      </c>
      <c r="R3480" t="s">
        <v>1044</v>
      </c>
      <c r="S3480" t="s">
        <v>2243</v>
      </c>
      <c r="T3480" t="s">
        <v>1523</v>
      </c>
      <c r="U3480">
        <v>31.469621608797748</v>
      </c>
      <c r="V3480" t="s">
        <v>1047</v>
      </c>
      <c r="W3480" t="s">
        <v>1047</v>
      </c>
    </row>
    <row r="3481" spans="1:23" x14ac:dyDescent="0.3">
      <c r="A3481" t="s">
        <v>1036</v>
      </c>
      <c r="B3481" t="s">
        <v>133</v>
      </c>
      <c r="C3481" t="s">
        <v>133</v>
      </c>
      <c r="D3481">
        <v>60500</v>
      </c>
      <c r="E3481" t="s">
        <v>11998</v>
      </c>
      <c r="F3481" t="s">
        <v>9519</v>
      </c>
      <c r="G3481" s="1" t="s">
        <v>11999</v>
      </c>
      <c r="H3481">
        <v>45787.159659270837</v>
      </c>
      <c r="I3481" t="s">
        <v>12000</v>
      </c>
      <c r="J3481">
        <v>80</v>
      </c>
      <c r="K3481" t="s">
        <v>17</v>
      </c>
      <c r="L3481" s="2" t="s">
        <v>18</v>
      </c>
      <c r="M3481" s="3">
        <v>49.66</v>
      </c>
      <c r="N3481">
        <v>1</v>
      </c>
      <c r="O3481">
        <v>4.9660000000000003E-2</v>
      </c>
      <c r="P3481" s="2" t="s">
        <v>1446</v>
      </c>
      <c r="Q3481" t="s">
        <v>8023</v>
      </c>
      <c r="R3481" t="s">
        <v>1044</v>
      </c>
      <c r="S3481" t="s">
        <v>2243</v>
      </c>
      <c r="T3481" t="s">
        <v>1523</v>
      </c>
      <c r="U3481">
        <v>31.261988124999331</v>
      </c>
      <c r="V3481" t="s">
        <v>1047</v>
      </c>
      <c r="W3481" t="s">
        <v>1047</v>
      </c>
    </row>
    <row r="3482" spans="1:23" x14ac:dyDescent="0.3">
      <c r="A3482" t="s">
        <v>1036</v>
      </c>
      <c r="B3482" t="s">
        <v>133</v>
      </c>
      <c r="C3482" t="s">
        <v>133</v>
      </c>
      <c r="D3482">
        <v>60500</v>
      </c>
      <c r="E3482" t="s">
        <v>12001</v>
      </c>
      <c r="F3482" t="s">
        <v>1520</v>
      </c>
      <c r="G3482" s="1" t="s">
        <v>12002</v>
      </c>
      <c r="H3482">
        <v>45787.15912596065</v>
      </c>
      <c r="I3482" t="s">
        <v>12003</v>
      </c>
      <c r="J3482">
        <v>80</v>
      </c>
      <c r="K3482" t="s">
        <v>17</v>
      </c>
      <c r="L3482" s="2" t="s">
        <v>18</v>
      </c>
      <c r="M3482" s="3">
        <v>49.66</v>
      </c>
      <c r="N3482">
        <v>1</v>
      </c>
      <c r="O3482">
        <v>4.9660000000000003E-2</v>
      </c>
      <c r="P3482" s="2" t="s">
        <v>1446</v>
      </c>
      <c r="Q3482" t="s">
        <v>8023</v>
      </c>
      <c r="R3482" t="s">
        <v>1044</v>
      </c>
      <c r="S3482" t="s">
        <v>2243</v>
      </c>
      <c r="T3482" t="s">
        <v>1523</v>
      </c>
      <c r="U3482">
        <v>31.2006700347265</v>
      </c>
      <c r="V3482" t="s">
        <v>1047</v>
      </c>
      <c r="W3482" t="s">
        <v>1047</v>
      </c>
    </row>
    <row r="3483" spans="1:23" x14ac:dyDescent="0.3">
      <c r="A3483" t="s">
        <v>1036</v>
      </c>
      <c r="B3483" t="s">
        <v>1032</v>
      </c>
      <c r="C3483" t="s">
        <v>1032</v>
      </c>
      <c r="D3483">
        <v>59480</v>
      </c>
      <c r="E3483" t="s">
        <v>12004</v>
      </c>
      <c r="F3483" t="s">
        <v>5127</v>
      </c>
      <c r="G3483" s="1" t="s">
        <v>7335</v>
      </c>
      <c r="H3483">
        <v>45786.917641979169</v>
      </c>
      <c r="I3483" t="s">
        <v>12005</v>
      </c>
      <c r="J3483">
        <v>80</v>
      </c>
      <c r="K3483" t="s">
        <v>17</v>
      </c>
      <c r="L3483" s="2" t="s">
        <v>18</v>
      </c>
      <c r="M3483" s="3">
        <v>58</v>
      </c>
      <c r="N3483">
        <v>1</v>
      </c>
      <c r="O3483">
        <v>5.8000000000000003E-2</v>
      </c>
      <c r="P3483" s="2" t="s">
        <v>1047</v>
      </c>
      <c r="Q3483" t="s">
        <v>8755</v>
      </c>
      <c r="R3483" t="s">
        <v>1044</v>
      </c>
      <c r="S3483" t="s">
        <v>1861</v>
      </c>
      <c r="T3483" t="s">
        <v>1113</v>
      </c>
      <c r="U3483">
        <v>57.591021759260911</v>
      </c>
      <c r="V3483" t="s">
        <v>1047</v>
      </c>
      <c r="W3483" t="s">
        <v>1047</v>
      </c>
    </row>
    <row r="3484" spans="1:23" x14ac:dyDescent="0.3">
      <c r="A3484" t="s">
        <v>1036</v>
      </c>
      <c r="B3484" t="s">
        <v>442</v>
      </c>
      <c r="C3484" t="s">
        <v>442</v>
      </c>
      <c r="D3484">
        <v>58736</v>
      </c>
      <c r="E3484" t="s">
        <v>12006</v>
      </c>
      <c r="F3484" t="s">
        <v>5800</v>
      </c>
      <c r="G3484" s="1" t="s">
        <v>3236</v>
      </c>
      <c r="H3484">
        <v>45786.698792349533</v>
      </c>
      <c r="I3484" t="s">
        <v>12007</v>
      </c>
      <c r="J3484">
        <v>80</v>
      </c>
      <c r="K3484" t="s">
        <v>17</v>
      </c>
      <c r="L3484" s="2" t="s">
        <v>18</v>
      </c>
      <c r="M3484" s="3">
        <v>50.8</v>
      </c>
      <c r="N3484">
        <v>1</v>
      </c>
      <c r="O3484">
        <v>5.0799999999999998E-2</v>
      </c>
      <c r="P3484" s="2" t="s">
        <v>1047</v>
      </c>
      <c r="Q3484" t="s">
        <v>7617</v>
      </c>
      <c r="R3484" t="s">
        <v>1044</v>
      </c>
      <c r="S3484" t="s">
        <v>1861</v>
      </c>
      <c r="T3484" t="s">
        <v>1523</v>
      </c>
      <c r="U3484">
        <v>31.99083575231635</v>
      </c>
      <c r="V3484" t="s">
        <v>1047</v>
      </c>
      <c r="W3484" t="s">
        <v>1047</v>
      </c>
    </row>
    <row r="3485" spans="1:23" x14ac:dyDescent="0.3">
      <c r="A3485" t="s">
        <v>1036</v>
      </c>
      <c r="B3485" t="s">
        <v>442</v>
      </c>
      <c r="C3485" t="s">
        <v>442</v>
      </c>
      <c r="D3485">
        <v>59106</v>
      </c>
      <c r="E3485" t="s">
        <v>12008</v>
      </c>
      <c r="F3485" t="s">
        <v>8069</v>
      </c>
      <c r="G3485" s="1" t="s">
        <v>5370</v>
      </c>
      <c r="H3485">
        <v>45786.69457417824</v>
      </c>
      <c r="I3485" t="s">
        <v>12009</v>
      </c>
      <c r="J3485">
        <v>80</v>
      </c>
      <c r="K3485" t="s">
        <v>17</v>
      </c>
      <c r="L3485" s="2" t="s">
        <v>18</v>
      </c>
      <c r="M3485" s="3">
        <v>50.8</v>
      </c>
      <c r="N3485">
        <v>1</v>
      </c>
      <c r="O3485">
        <v>5.0799999999999998E-2</v>
      </c>
      <c r="P3485" s="2" t="s">
        <v>1047</v>
      </c>
      <c r="Q3485" t="s">
        <v>7617</v>
      </c>
      <c r="R3485" t="s">
        <v>1044</v>
      </c>
      <c r="S3485" t="s">
        <v>1861</v>
      </c>
      <c r="T3485" t="s">
        <v>2267</v>
      </c>
      <c r="U3485">
        <v>32.954060115742323</v>
      </c>
      <c r="V3485" t="s">
        <v>1047</v>
      </c>
      <c r="W3485" t="s">
        <v>1047</v>
      </c>
    </row>
    <row r="3486" spans="1:23" x14ac:dyDescent="0.3">
      <c r="A3486" t="s">
        <v>1036</v>
      </c>
      <c r="B3486" t="s">
        <v>455</v>
      </c>
      <c r="C3486" t="s">
        <v>455</v>
      </c>
      <c r="D3486">
        <v>47224</v>
      </c>
      <c r="E3486" t="s">
        <v>12010</v>
      </c>
      <c r="F3486" t="s">
        <v>8420</v>
      </c>
      <c r="G3486" s="1" t="s">
        <v>3996</v>
      </c>
      <c r="H3486">
        <v>45786.581162974537</v>
      </c>
      <c r="I3486" t="s">
        <v>12011</v>
      </c>
      <c r="J3486">
        <v>70</v>
      </c>
      <c r="K3486" t="s">
        <v>17</v>
      </c>
      <c r="L3486" s="2" t="s">
        <v>18</v>
      </c>
      <c r="M3486" s="3">
        <v>40.200000000000003</v>
      </c>
      <c r="N3486">
        <v>1</v>
      </c>
      <c r="O3486">
        <v>4.0200000000000007E-2</v>
      </c>
      <c r="P3486" s="2" t="s">
        <v>2258</v>
      </c>
      <c r="Q3486" t="s">
        <v>7617</v>
      </c>
      <c r="R3486" t="s">
        <v>1044</v>
      </c>
      <c r="S3486" t="s">
        <v>1861</v>
      </c>
      <c r="T3486" t="s">
        <v>2267</v>
      </c>
      <c r="U3486">
        <v>32.711505127314012</v>
      </c>
      <c r="V3486" t="s">
        <v>1047</v>
      </c>
      <c r="W3486" t="s">
        <v>1047</v>
      </c>
    </row>
    <row r="3487" spans="1:23" x14ac:dyDescent="0.3">
      <c r="A3487" t="s">
        <v>1036</v>
      </c>
      <c r="B3487" t="s">
        <v>442</v>
      </c>
      <c r="C3487" t="s">
        <v>442</v>
      </c>
      <c r="D3487">
        <v>58736</v>
      </c>
      <c r="E3487" t="s">
        <v>12012</v>
      </c>
      <c r="F3487" t="s">
        <v>10629</v>
      </c>
      <c r="G3487" s="1" t="s">
        <v>3307</v>
      </c>
      <c r="H3487">
        <v>45786.57123011574</v>
      </c>
      <c r="I3487" t="s">
        <v>12013</v>
      </c>
      <c r="J3487">
        <v>80</v>
      </c>
      <c r="K3487" t="s">
        <v>17</v>
      </c>
      <c r="L3487" s="2" t="s">
        <v>18</v>
      </c>
      <c r="M3487" s="3">
        <v>50.8</v>
      </c>
      <c r="N3487">
        <v>1</v>
      </c>
      <c r="O3487">
        <v>5.0799999999999998E-2</v>
      </c>
      <c r="P3487" s="2" t="s">
        <v>1047</v>
      </c>
      <c r="Q3487" t="s">
        <v>7617</v>
      </c>
      <c r="R3487" t="s">
        <v>1044</v>
      </c>
      <c r="S3487" t="s">
        <v>1861</v>
      </c>
      <c r="T3487" t="s">
        <v>1523</v>
      </c>
      <c r="U3487">
        <v>31.91673354166414</v>
      </c>
      <c r="V3487" t="s">
        <v>1047</v>
      </c>
      <c r="W3487" t="s">
        <v>1047</v>
      </c>
    </row>
    <row r="3488" spans="1:23" x14ac:dyDescent="0.3">
      <c r="A3488" t="s">
        <v>1036</v>
      </c>
      <c r="B3488" t="s">
        <v>345</v>
      </c>
      <c r="C3488" t="s">
        <v>345</v>
      </c>
      <c r="D3488">
        <v>59868</v>
      </c>
      <c r="E3488" t="s">
        <v>12014</v>
      </c>
      <c r="F3488" t="s">
        <v>1038</v>
      </c>
      <c r="G3488" s="1" t="s">
        <v>4315</v>
      </c>
      <c r="H3488">
        <v>45786.466599849533</v>
      </c>
      <c r="I3488" t="s">
        <v>12015</v>
      </c>
      <c r="J3488">
        <v>80</v>
      </c>
      <c r="K3488" t="s">
        <v>17</v>
      </c>
      <c r="L3488" s="2" t="s">
        <v>18</v>
      </c>
      <c r="M3488" s="3">
        <v>16.8</v>
      </c>
      <c r="N3488">
        <v>1</v>
      </c>
      <c r="O3488">
        <v>1.6799999999999999E-2</v>
      </c>
      <c r="P3488" s="2" t="s">
        <v>1246</v>
      </c>
      <c r="Q3488" t="s">
        <v>7617</v>
      </c>
      <c r="R3488" t="s">
        <v>1044</v>
      </c>
      <c r="S3488" t="s">
        <v>1861</v>
      </c>
      <c r="T3488" t="s">
        <v>1046</v>
      </c>
      <c r="U3488">
        <v>39.668570115740287</v>
      </c>
      <c r="V3488" t="s">
        <v>1047</v>
      </c>
      <c r="W3488" t="s">
        <v>1047</v>
      </c>
    </row>
    <row r="3489" spans="1:23" x14ac:dyDescent="0.3">
      <c r="A3489" t="s">
        <v>1036</v>
      </c>
      <c r="B3489" t="s">
        <v>606</v>
      </c>
      <c r="C3489" t="s">
        <v>606</v>
      </c>
      <c r="D3489">
        <v>55485</v>
      </c>
      <c r="E3489" t="s">
        <v>12016</v>
      </c>
      <c r="F3489" t="s">
        <v>2912</v>
      </c>
      <c r="G3489" s="1" t="s">
        <v>8218</v>
      </c>
      <c r="H3489">
        <v>45786.44152359954</v>
      </c>
      <c r="I3489" t="s">
        <v>12017</v>
      </c>
      <c r="J3489">
        <v>70</v>
      </c>
      <c r="K3489" t="s">
        <v>17</v>
      </c>
      <c r="L3489" s="2" t="s">
        <v>18</v>
      </c>
      <c r="M3489" s="3">
        <v>42.3</v>
      </c>
      <c r="N3489">
        <v>1</v>
      </c>
      <c r="O3489">
        <v>4.2299999999999997E-2</v>
      </c>
      <c r="P3489" s="2" t="s">
        <v>2044</v>
      </c>
      <c r="Q3489" t="s">
        <v>7617</v>
      </c>
      <c r="R3489" t="s">
        <v>1044</v>
      </c>
      <c r="S3489" t="s">
        <v>1861</v>
      </c>
      <c r="T3489" t="s">
        <v>1523</v>
      </c>
      <c r="U3489">
        <v>31.897543113424039</v>
      </c>
      <c r="V3489" t="s">
        <v>1047</v>
      </c>
      <c r="W3489" t="s">
        <v>1047</v>
      </c>
    </row>
    <row r="3490" spans="1:23" x14ac:dyDescent="0.3">
      <c r="A3490" t="s">
        <v>1036</v>
      </c>
      <c r="B3490" t="s">
        <v>442</v>
      </c>
      <c r="C3490" t="s">
        <v>442</v>
      </c>
      <c r="D3490">
        <v>58736</v>
      </c>
      <c r="E3490" t="s">
        <v>12018</v>
      </c>
      <c r="F3490" t="s">
        <v>5694</v>
      </c>
      <c r="G3490" s="1" t="s">
        <v>3989</v>
      </c>
      <c r="H3490">
        <v>45786.430932696763</v>
      </c>
      <c r="I3490" t="s">
        <v>12019</v>
      </c>
      <c r="J3490">
        <v>80</v>
      </c>
      <c r="K3490" t="s">
        <v>17</v>
      </c>
      <c r="L3490" s="2" t="s">
        <v>18</v>
      </c>
      <c r="M3490" s="3">
        <v>50.8</v>
      </c>
      <c r="N3490">
        <v>1</v>
      </c>
      <c r="O3490">
        <v>5.0799999999999998E-2</v>
      </c>
      <c r="P3490" s="2" t="s">
        <v>1047</v>
      </c>
      <c r="Q3490" t="s">
        <v>7617</v>
      </c>
      <c r="R3490" t="s">
        <v>1044</v>
      </c>
      <c r="S3490" t="s">
        <v>1861</v>
      </c>
      <c r="T3490" t="s">
        <v>1523</v>
      </c>
      <c r="U3490">
        <v>31.932507523146342</v>
      </c>
      <c r="V3490" t="s">
        <v>1047</v>
      </c>
      <c r="W3490" t="s">
        <v>1047</v>
      </c>
    </row>
    <row r="3491" spans="1:23" x14ac:dyDescent="0.3">
      <c r="A3491" t="s">
        <v>1036</v>
      </c>
      <c r="B3491" t="s">
        <v>133</v>
      </c>
      <c r="C3491" t="s">
        <v>133</v>
      </c>
      <c r="D3491">
        <v>60500</v>
      </c>
      <c r="E3491" t="s">
        <v>12020</v>
      </c>
      <c r="F3491" t="s">
        <v>2912</v>
      </c>
      <c r="G3491" s="1" t="s">
        <v>12021</v>
      </c>
      <c r="H3491">
        <v>45786.423088356481</v>
      </c>
      <c r="I3491" t="s">
        <v>12022</v>
      </c>
      <c r="J3491">
        <v>80</v>
      </c>
      <c r="K3491" t="s">
        <v>17</v>
      </c>
      <c r="L3491" s="2" t="s">
        <v>18</v>
      </c>
      <c r="M3491" s="3">
        <v>49.66</v>
      </c>
      <c r="N3491">
        <v>1</v>
      </c>
      <c r="O3491">
        <v>4.9660000000000003E-2</v>
      </c>
      <c r="P3491" s="2" t="s">
        <v>1446</v>
      </c>
      <c r="Q3491" t="s">
        <v>7617</v>
      </c>
      <c r="R3491" t="s">
        <v>1044</v>
      </c>
      <c r="S3491" t="s">
        <v>1861</v>
      </c>
      <c r="T3491" t="s">
        <v>2267</v>
      </c>
      <c r="U3491">
        <v>32.080986435183149</v>
      </c>
      <c r="V3491" t="s">
        <v>1047</v>
      </c>
      <c r="W3491" t="s">
        <v>1047</v>
      </c>
    </row>
    <row r="3492" spans="1:23" x14ac:dyDescent="0.3">
      <c r="A3492" t="s">
        <v>1036</v>
      </c>
      <c r="B3492" t="s">
        <v>606</v>
      </c>
      <c r="C3492" t="s">
        <v>606</v>
      </c>
      <c r="D3492">
        <v>55556</v>
      </c>
      <c r="E3492" t="s">
        <v>12023</v>
      </c>
      <c r="F3492" t="s">
        <v>2912</v>
      </c>
      <c r="G3492" s="1" t="s">
        <v>3197</v>
      </c>
      <c r="H3492">
        <v>45786.419416099539</v>
      </c>
      <c r="I3492" t="s">
        <v>12024</v>
      </c>
      <c r="J3492">
        <v>70</v>
      </c>
      <c r="K3492" t="s">
        <v>17</v>
      </c>
      <c r="L3492" s="2" t="s">
        <v>18</v>
      </c>
      <c r="M3492" s="3">
        <v>42.3</v>
      </c>
      <c r="N3492">
        <v>1</v>
      </c>
      <c r="O3492">
        <v>4.2299999999999997E-2</v>
      </c>
      <c r="P3492" s="2" t="s">
        <v>2044</v>
      </c>
      <c r="Q3492" t="s">
        <v>7617</v>
      </c>
      <c r="R3492" t="s">
        <v>1044</v>
      </c>
      <c r="S3492" t="s">
        <v>1861</v>
      </c>
      <c r="T3492" t="s">
        <v>2267</v>
      </c>
      <c r="U3492">
        <v>32.163858217594679</v>
      </c>
      <c r="V3492" t="s">
        <v>1047</v>
      </c>
      <c r="W3492" t="s">
        <v>1047</v>
      </c>
    </row>
    <row r="3493" spans="1:23" x14ac:dyDescent="0.3">
      <c r="A3493" t="s">
        <v>1036</v>
      </c>
      <c r="B3493" t="s">
        <v>606</v>
      </c>
      <c r="C3493" t="s">
        <v>606</v>
      </c>
      <c r="D3493">
        <v>55485</v>
      </c>
      <c r="E3493" t="s">
        <v>12025</v>
      </c>
      <c r="F3493" t="s">
        <v>2912</v>
      </c>
      <c r="G3493" s="1" t="s">
        <v>7619</v>
      </c>
      <c r="H3493">
        <v>45786.414610486107</v>
      </c>
      <c r="I3493" t="s">
        <v>12026</v>
      </c>
      <c r="J3493">
        <v>70</v>
      </c>
      <c r="K3493" t="s">
        <v>17</v>
      </c>
      <c r="L3493" s="2" t="s">
        <v>18</v>
      </c>
      <c r="M3493" s="3">
        <v>42.3</v>
      </c>
      <c r="N3493">
        <v>1</v>
      </c>
      <c r="O3493">
        <v>4.2299999999999997E-2</v>
      </c>
      <c r="P3493" s="2" t="s">
        <v>2044</v>
      </c>
      <c r="Q3493" t="s">
        <v>7617</v>
      </c>
      <c r="R3493" t="s">
        <v>1044</v>
      </c>
      <c r="S3493" t="s">
        <v>1861</v>
      </c>
      <c r="T3493" t="s">
        <v>1523</v>
      </c>
      <c r="U3493">
        <v>31.90114775463007</v>
      </c>
      <c r="V3493" t="s">
        <v>1047</v>
      </c>
      <c r="W3493" t="s">
        <v>1047</v>
      </c>
    </row>
    <row r="3494" spans="1:23" x14ac:dyDescent="0.3">
      <c r="A3494" t="s">
        <v>1036</v>
      </c>
      <c r="B3494" t="s">
        <v>603</v>
      </c>
      <c r="C3494" t="s">
        <v>603</v>
      </c>
      <c r="D3494">
        <v>53549</v>
      </c>
      <c r="E3494" t="s">
        <v>12027</v>
      </c>
      <c r="F3494" t="s">
        <v>12028</v>
      </c>
      <c r="G3494" s="1" t="s">
        <v>5108</v>
      </c>
      <c r="H3494">
        <v>45786.344572442133</v>
      </c>
      <c r="I3494" t="s">
        <v>12029</v>
      </c>
      <c r="J3494">
        <v>70</v>
      </c>
      <c r="K3494" t="s">
        <v>17</v>
      </c>
      <c r="L3494" s="2" t="s">
        <v>18</v>
      </c>
      <c r="M3494" s="3">
        <v>51.5</v>
      </c>
      <c r="N3494">
        <v>1</v>
      </c>
      <c r="O3494">
        <v>5.1499999999999997E-2</v>
      </c>
      <c r="P3494" s="2" t="s">
        <v>2178</v>
      </c>
      <c r="Q3494" t="s">
        <v>8496</v>
      </c>
      <c r="R3494" t="s">
        <v>1044</v>
      </c>
      <c r="S3494" t="s">
        <v>1861</v>
      </c>
      <c r="T3494" t="s">
        <v>1305</v>
      </c>
      <c r="U3494">
        <v>54.661239317130821</v>
      </c>
      <c r="V3494" t="s">
        <v>1047</v>
      </c>
      <c r="W3494" t="s">
        <v>1047</v>
      </c>
    </row>
    <row r="3495" spans="1:23" x14ac:dyDescent="0.3">
      <c r="A3495" t="s">
        <v>1036</v>
      </c>
      <c r="B3495" t="s">
        <v>606</v>
      </c>
      <c r="C3495" t="s">
        <v>606</v>
      </c>
      <c r="D3495">
        <v>55556</v>
      </c>
      <c r="E3495" t="s">
        <v>12030</v>
      </c>
      <c r="F3495" t="s">
        <v>2512</v>
      </c>
      <c r="G3495" s="1" t="s">
        <v>8547</v>
      </c>
      <c r="H3495">
        <v>45786.166258078702</v>
      </c>
      <c r="I3495" t="s">
        <v>12031</v>
      </c>
      <c r="J3495">
        <v>70</v>
      </c>
      <c r="K3495" t="s">
        <v>17</v>
      </c>
      <c r="L3495" s="2" t="s">
        <v>18</v>
      </c>
      <c r="M3495" s="3">
        <v>42.3</v>
      </c>
      <c r="N3495">
        <v>1</v>
      </c>
      <c r="O3495">
        <v>4.2299999999999997E-2</v>
      </c>
      <c r="P3495" s="2" t="s">
        <v>2044</v>
      </c>
      <c r="Q3495" t="s">
        <v>7617</v>
      </c>
      <c r="R3495" t="s">
        <v>1044</v>
      </c>
      <c r="S3495" t="s">
        <v>1861</v>
      </c>
      <c r="T3495" t="s">
        <v>2267</v>
      </c>
      <c r="U3495">
        <v>32.244144976852112</v>
      </c>
      <c r="V3495" t="s">
        <v>1047</v>
      </c>
      <c r="W3495" t="s">
        <v>1047</v>
      </c>
    </row>
    <row r="3496" spans="1:23" x14ac:dyDescent="0.3">
      <c r="A3496" t="s">
        <v>1036</v>
      </c>
      <c r="B3496" t="s">
        <v>606</v>
      </c>
      <c r="C3496" t="s">
        <v>606</v>
      </c>
      <c r="D3496">
        <v>55485</v>
      </c>
      <c r="E3496" t="s">
        <v>12032</v>
      </c>
      <c r="F3496" t="s">
        <v>2269</v>
      </c>
      <c r="G3496" s="1" t="s">
        <v>8558</v>
      </c>
      <c r="H3496">
        <v>45786.16589355324</v>
      </c>
      <c r="I3496" t="s">
        <v>12033</v>
      </c>
      <c r="J3496">
        <v>70</v>
      </c>
      <c r="K3496" t="s">
        <v>17</v>
      </c>
      <c r="L3496" s="2" t="s">
        <v>18</v>
      </c>
      <c r="M3496" s="3">
        <v>42.3</v>
      </c>
      <c r="N3496">
        <v>1</v>
      </c>
      <c r="O3496">
        <v>4.2299999999999997E-2</v>
      </c>
      <c r="P3496" s="2" t="s">
        <v>2044</v>
      </c>
      <c r="Q3496" t="s">
        <v>7617</v>
      </c>
      <c r="R3496" t="s">
        <v>1044</v>
      </c>
      <c r="S3496" t="s">
        <v>1861</v>
      </c>
      <c r="T3496" t="s">
        <v>1523</v>
      </c>
      <c r="U3496">
        <v>31.90223494212842</v>
      </c>
      <c r="V3496" t="s">
        <v>1047</v>
      </c>
      <c r="W3496" t="s">
        <v>1047</v>
      </c>
    </row>
    <row r="3497" spans="1:23" x14ac:dyDescent="0.3">
      <c r="A3497" t="s">
        <v>1036</v>
      </c>
      <c r="B3497" t="s">
        <v>442</v>
      </c>
      <c r="C3497" t="s">
        <v>442</v>
      </c>
      <c r="D3497">
        <v>56706</v>
      </c>
      <c r="E3497" t="s">
        <v>12034</v>
      </c>
      <c r="F3497" t="s">
        <v>2269</v>
      </c>
      <c r="G3497" s="1" t="s">
        <v>2313</v>
      </c>
      <c r="H3497">
        <v>45786.142510879632</v>
      </c>
      <c r="I3497" t="s">
        <v>12035</v>
      </c>
      <c r="J3497">
        <v>80</v>
      </c>
      <c r="K3497" t="s">
        <v>17</v>
      </c>
      <c r="L3497" s="2" t="s">
        <v>18</v>
      </c>
      <c r="M3497" s="3">
        <v>50.8</v>
      </c>
      <c r="N3497">
        <v>1</v>
      </c>
      <c r="O3497">
        <v>5.0799999999999998E-2</v>
      </c>
      <c r="P3497" s="2" t="s">
        <v>1047</v>
      </c>
      <c r="Q3497" t="s">
        <v>7617</v>
      </c>
      <c r="R3497" t="s">
        <v>1044</v>
      </c>
      <c r="S3497" t="s">
        <v>1861</v>
      </c>
      <c r="T3497" t="s">
        <v>2267</v>
      </c>
      <c r="U3497">
        <v>32.18549053240713</v>
      </c>
      <c r="V3497" t="s">
        <v>1047</v>
      </c>
      <c r="W3497" t="s">
        <v>1047</v>
      </c>
    </row>
    <row r="3498" spans="1:23" x14ac:dyDescent="0.3">
      <c r="A3498" t="s">
        <v>1036</v>
      </c>
      <c r="B3498" t="s">
        <v>442</v>
      </c>
      <c r="C3498" t="s">
        <v>442</v>
      </c>
      <c r="D3498">
        <v>56706</v>
      </c>
      <c r="E3498" t="s">
        <v>12036</v>
      </c>
      <c r="F3498" t="s">
        <v>4247</v>
      </c>
      <c r="G3498" s="1" t="s">
        <v>8047</v>
      </c>
      <c r="H3498">
        <v>45786.137779606477</v>
      </c>
      <c r="I3498" t="s">
        <v>12037</v>
      </c>
      <c r="J3498">
        <v>80</v>
      </c>
      <c r="K3498" t="s">
        <v>17</v>
      </c>
      <c r="L3498" s="2" t="s">
        <v>18</v>
      </c>
      <c r="M3498" s="3">
        <v>50.8</v>
      </c>
      <c r="N3498">
        <v>1</v>
      </c>
      <c r="O3498">
        <v>5.0799999999999998E-2</v>
      </c>
      <c r="P3498" s="2" t="s">
        <v>1047</v>
      </c>
      <c r="Q3498" t="s">
        <v>7617</v>
      </c>
      <c r="R3498" t="s">
        <v>1044</v>
      </c>
      <c r="S3498" t="s">
        <v>1861</v>
      </c>
      <c r="T3498" t="s">
        <v>2267</v>
      </c>
      <c r="U3498">
        <v>32.126032083331673</v>
      </c>
      <c r="V3498" t="s">
        <v>1047</v>
      </c>
      <c r="W3498" t="s">
        <v>1047</v>
      </c>
    </row>
    <row r="3499" spans="1:23" x14ac:dyDescent="0.3">
      <c r="A3499" t="s">
        <v>1036</v>
      </c>
      <c r="B3499" t="s">
        <v>442</v>
      </c>
      <c r="C3499" t="s">
        <v>442</v>
      </c>
      <c r="D3499">
        <v>59106</v>
      </c>
      <c r="E3499" t="s">
        <v>12038</v>
      </c>
      <c r="F3499" t="s">
        <v>2269</v>
      </c>
      <c r="G3499" s="1" t="s">
        <v>4797</v>
      </c>
      <c r="H3499">
        <v>45786.134456851847</v>
      </c>
      <c r="I3499" t="s">
        <v>12039</v>
      </c>
      <c r="J3499">
        <v>80</v>
      </c>
      <c r="K3499" t="s">
        <v>17</v>
      </c>
      <c r="L3499" s="2" t="s">
        <v>18</v>
      </c>
      <c r="M3499" s="3">
        <v>50.8</v>
      </c>
      <c r="N3499">
        <v>1</v>
      </c>
      <c r="O3499">
        <v>5.0799999999999998E-2</v>
      </c>
      <c r="P3499" s="2" t="s">
        <v>1047</v>
      </c>
      <c r="Q3499" t="s">
        <v>7617</v>
      </c>
      <c r="R3499" t="s">
        <v>1044</v>
      </c>
      <c r="S3499" t="s">
        <v>1861</v>
      </c>
      <c r="T3499" t="s">
        <v>2267</v>
      </c>
      <c r="U3499">
        <v>32.186216041664011</v>
      </c>
      <c r="V3499" t="s">
        <v>1047</v>
      </c>
      <c r="W3499" t="s">
        <v>1047</v>
      </c>
    </row>
    <row r="3500" spans="1:23" x14ac:dyDescent="0.3">
      <c r="A3500" t="s">
        <v>1036</v>
      </c>
      <c r="B3500" t="s">
        <v>873</v>
      </c>
      <c r="C3500" t="s">
        <v>873</v>
      </c>
      <c r="D3500">
        <v>60294</v>
      </c>
      <c r="E3500" t="s">
        <v>12040</v>
      </c>
      <c r="F3500" t="s">
        <v>4247</v>
      </c>
      <c r="G3500" s="1" t="s">
        <v>3654</v>
      </c>
      <c r="H3500">
        <v>45786.061078449071</v>
      </c>
      <c r="I3500" t="s">
        <v>12041</v>
      </c>
      <c r="J3500">
        <v>80</v>
      </c>
      <c r="K3500" t="s">
        <v>17</v>
      </c>
      <c r="L3500" s="2" t="s">
        <v>18</v>
      </c>
      <c r="M3500" s="3">
        <v>113.8</v>
      </c>
      <c r="N3500">
        <v>1</v>
      </c>
      <c r="O3500">
        <v>0.1138</v>
      </c>
      <c r="P3500" s="2" t="s">
        <v>5770</v>
      </c>
      <c r="Q3500" t="s">
        <v>7617</v>
      </c>
      <c r="R3500" t="s">
        <v>1044</v>
      </c>
      <c r="S3500" t="s">
        <v>1861</v>
      </c>
      <c r="T3500" t="s">
        <v>2267</v>
      </c>
      <c r="U3500">
        <v>32.248268622686737</v>
      </c>
      <c r="V3500" t="s">
        <v>1047</v>
      </c>
      <c r="W3500" t="s">
        <v>1047</v>
      </c>
    </row>
    <row r="3501" spans="1:23" x14ac:dyDescent="0.3">
      <c r="A3501" t="s">
        <v>1036</v>
      </c>
      <c r="B3501" t="s">
        <v>442</v>
      </c>
      <c r="C3501" t="s">
        <v>442</v>
      </c>
      <c r="D3501">
        <v>56706</v>
      </c>
      <c r="E3501" t="s">
        <v>12042</v>
      </c>
      <c r="F3501" t="s">
        <v>4247</v>
      </c>
      <c r="G3501" s="1" t="s">
        <v>3260</v>
      </c>
      <c r="H3501">
        <v>45786.047244479167</v>
      </c>
      <c r="I3501" t="s">
        <v>12043</v>
      </c>
      <c r="J3501">
        <v>80</v>
      </c>
      <c r="K3501" t="s">
        <v>17</v>
      </c>
      <c r="L3501" s="2" t="s">
        <v>18</v>
      </c>
      <c r="M3501" s="3">
        <v>50.8</v>
      </c>
      <c r="N3501">
        <v>1</v>
      </c>
      <c r="O3501">
        <v>5.0799999999999998E-2</v>
      </c>
      <c r="P3501" s="2" t="s">
        <v>1047</v>
      </c>
      <c r="Q3501" t="s">
        <v>7617</v>
      </c>
      <c r="R3501" t="s">
        <v>1044</v>
      </c>
      <c r="S3501" t="s">
        <v>1861</v>
      </c>
      <c r="T3501" t="s">
        <v>2267</v>
      </c>
      <c r="U3501">
        <v>32.127292754630624</v>
      </c>
      <c r="V3501" t="s">
        <v>1047</v>
      </c>
      <c r="W3501" t="s">
        <v>1047</v>
      </c>
    </row>
    <row r="3502" spans="1:23" x14ac:dyDescent="0.3">
      <c r="A3502" t="s">
        <v>1036</v>
      </c>
      <c r="B3502" t="s">
        <v>442</v>
      </c>
      <c r="C3502" t="s">
        <v>442</v>
      </c>
      <c r="D3502">
        <v>56706</v>
      </c>
      <c r="E3502" t="s">
        <v>12044</v>
      </c>
      <c r="F3502" t="s">
        <v>4247</v>
      </c>
      <c r="G3502" s="1" t="s">
        <v>8091</v>
      </c>
      <c r="H3502">
        <v>45786.04110253472</v>
      </c>
      <c r="I3502" t="s">
        <v>12045</v>
      </c>
      <c r="J3502">
        <v>80</v>
      </c>
      <c r="K3502" t="s">
        <v>17</v>
      </c>
      <c r="L3502" s="2" t="s">
        <v>18</v>
      </c>
      <c r="M3502" s="3">
        <v>50.8</v>
      </c>
      <c r="N3502">
        <v>1</v>
      </c>
      <c r="O3502">
        <v>5.0799999999999998E-2</v>
      </c>
      <c r="P3502" s="2" t="s">
        <v>1047</v>
      </c>
      <c r="Q3502" t="s">
        <v>7617</v>
      </c>
      <c r="R3502" t="s">
        <v>1044</v>
      </c>
      <c r="S3502" t="s">
        <v>1861</v>
      </c>
      <c r="T3502" t="s">
        <v>2267</v>
      </c>
      <c r="U3502">
        <v>32.128418831016461</v>
      </c>
      <c r="V3502" t="s">
        <v>1047</v>
      </c>
      <c r="W3502" t="s">
        <v>1047</v>
      </c>
    </row>
    <row r="3503" spans="1:23" x14ac:dyDescent="0.3">
      <c r="A3503" t="s">
        <v>1036</v>
      </c>
      <c r="B3503" t="s">
        <v>442</v>
      </c>
      <c r="C3503" t="s">
        <v>442</v>
      </c>
      <c r="D3503">
        <v>58789</v>
      </c>
      <c r="E3503" t="s">
        <v>12046</v>
      </c>
      <c r="F3503" t="s">
        <v>2512</v>
      </c>
      <c r="G3503" s="1" t="s">
        <v>2364</v>
      </c>
      <c r="H3503">
        <v>45786.040781134259</v>
      </c>
      <c r="I3503" t="s">
        <v>12047</v>
      </c>
      <c r="J3503">
        <v>80</v>
      </c>
      <c r="K3503" t="s">
        <v>17</v>
      </c>
      <c r="L3503" s="2" t="s">
        <v>18</v>
      </c>
      <c r="M3503" s="3">
        <v>50.8</v>
      </c>
      <c r="N3503">
        <v>1</v>
      </c>
      <c r="O3503">
        <v>5.0799999999999998E-2</v>
      </c>
      <c r="P3503" s="2" t="s">
        <v>1047</v>
      </c>
      <c r="Q3503" t="s">
        <v>7617</v>
      </c>
      <c r="R3503" t="s">
        <v>1044</v>
      </c>
      <c r="S3503" t="s">
        <v>1861</v>
      </c>
      <c r="T3503" t="s">
        <v>1523</v>
      </c>
      <c r="U3503">
        <v>31.886925289349161</v>
      </c>
      <c r="V3503" t="s">
        <v>1047</v>
      </c>
      <c r="W3503" t="s">
        <v>1047</v>
      </c>
    </row>
    <row r="3504" spans="1:23" x14ac:dyDescent="0.3">
      <c r="A3504" t="s">
        <v>1036</v>
      </c>
      <c r="B3504" t="s">
        <v>133</v>
      </c>
      <c r="C3504" t="s">
        <v>133</v>
      </c>
      <c r="D3504">
        <v>59845</v>
      </c>
      <c r="E3504" t="s">
        <v>12048</v>
      </c>
      <c r="F3504" t="s">
        <v>12049</v>
      </c>
      <c r="G3504" s="1" t="s">
        <v>12050</v>
      </c>
      <c r="H3504">
        <v>45786.005085092591</v>
      </c>
      <c r="I3504" t="s">
        <v>12051</v>
      </c>
      <c r="J3504">
        <v>80</v>
      </c>
      <c r="K3504" t="s">
        <v>17</v>
      </c>
      <c r="L3504" s="2" t="s">
        <v>18</v>
      </c>
      <c r="M3504" s="3">
        <v>49.66</v>
      </c>
      <c r="N3504">
        <v>1</v>
      </c>
      <c r="O3504">
        <v>4.9660000000000003E-2</v>
      </c>
      <c r="P3504" s="2" t="s">
        <v>1446</v>
      </c>
      <c r="Q3504" t="s">
        <v>7617</v>
      </c>
      <c r="R3504" t="s">
        <v>1044</v>
      </c>
      <c r="S3504" t="s">
        <v>1861</v>
      </c>
      <c r="T3504" t="s">
        <v>2267</v>
      </c>
      <c r="U3504">
        <v>32.26714019676001</v>
      </c>
      <c r="V3504" t="s">
        <v>1047</v>
      </c>
      <c r="W3504" t="s">
        <v>1047</v>
      </c>
    </row>
    <row r="3505" spans="1:23" x14ac:dyDescent="0.3">
      <c r="A3505" t="s">
        <v>1036</v>
      </c>
      <c r="B3505" t="s">
        <v>455</v>
      </c>
      <c r="C3505" t="s">
        <v>455</v>
      </c>
      <c r="D3505">
        <v>57199</v>
      </c>
      <c r="E3505" t="s">
        <v>12052</v>
      </c>
      <c r="F3505" t="s">
        <v>8440</v>
      </c>
      <c r="G3505" s="1" t="s">
        <v>4991</v>
      </c>
      <c r="H3505">
        <v>45785.992774282407</v>
      </c>
      <c r="I3505" t="s">
        <v>12053</v>
      </c>
      <c r="J3505">
        <v>70</v>
      </c>
      <c r="K3505" t="s">
        <v>17</v>
      </c>
      <c r="L3505" s="2" t="s">
        <v>18</v>
      </c>
      <c r="M3505" s="3">
        <v>40.200000000000003</v>
      </c>
      <c r="N3505">
        <v>1</v>
      </c>
      <c r="O3505">
        <v>4.0200000000000007E-2</v>
      </c>
      <c r="P3505" s="2" t="s">
        <v>2258</v>
      </c>
      <c r="Q3505" t="s">
        <v>7617</v>
      </c>
      <c r="R3505" t="s">
        <v>1044</v>
      </c>
      <c r="S3505" t="s">
        <v>2458</v>
      </c>
      <c r="T3505" t="s">
        <v>2250</v>
      </c>
      <c r="U3505">
        <v>33.033424618057317</v>
      </c>
      <c r="V3505" t="s">
        <v>1047</v>
      </c>
      <c r="W3505" t="s">
        <v>1047</v>
      </c>
    </row>
    <row r="3506" spans="1:23" x14ac:dyDescent="0.3">
      <c r="A3506" t="s">
        <v>1036</v>
      </c>
      <c r="B3506" t="s">
        <v>455</v>
      </c>
      <c r="C3506" t="s">
        <v>455</v>
      </c>
      <c r="D3506">
        <v>44933</v>
      </c>
      <c r="E3506" t="s">
        <v>12054</v>
      </c>
      <c r="F3506" t="s">
        <v>8420</v>
      </c>
      <c r="G3506" s="1" t="s">
        <v>4919</v>
      </c>
      <c r="H3506">
        <v>45785.948290671287</v>
      </c>
      <c r="I3506" t="s">
        <v>12055</v>
      </c>
      <c r="J3506">
        <v>70</v>
      </c>
      <c r="K3506" t="s">
        <v>17</v>
      </c>
      <c r="L3506" s="2" t="s">
        <v>18</v>
      </c>
      <c r="M3506" s="3">
        <v>40.200000000000003</v>
      </c>
      <c r="N3506">
        <v>1</v>
      </c>
      <c r="O3506">
        <v>4.0200000000000007E-2</v>
      </c>
      <c r="P3506" s="2" t="s">
        <v>2258</v>
      </c>
      <c r="Q3506" t="s">
        <v>7617</v>
      </c>
      <c r="R3506" t="s">
        <v>1044</v>
      </c>
      <c r="S3506" t="s">
        <v>2458</v>
      </c>
      <c r="T3506" t="s">
        <v>2267</v>
      </c>
      <c r="U3506">
        <v>32.73610615740472</v>
      </c>
      <c r="V3506" t="s">
        <v>1047</v>
      </c>
      <c r="W3506" t="s">
        <v>1047</v>
      </c>
    </row>
    <row r="3507" spans="1:23" x14ac:dyDescent="0.3">
      <c r="A3507" t="s">
        <v>1036</v>
      </c>
      <c r="B3507" t="s">
        <v>455</v>
      </c>
      <c r="C3507" t="s">
        <v>455</v>
      </c>
      <c r="D3507">
        <v>47224</v>
      </c>
      <c r="E3507" t="s">
        <v>12056</v>
      </c>
      <c r="F3507" t="s">
        <v>8420</v>
      </c>
      <c r="G3507" s="1" t="s">
        <v>9235</v>
      </c>
      <c r="H3507">
        <v>45785.944518703713</v>
      </c>
      <c r="I3507" t="s">
        <v>12057</v>
      </c>
      <c r="J3507">
        <v>70</v>
      </c>
      <c r="K3507" t="s">
        <v>17</v>
      </c>
      <c r="L3507" s="2" t="s">
        <v>18</v>
      </c>
      <c r="M3507" s="3">
        <v>40.200000000000003</v>
      </c>
      <c r="N3507">
        <v>1</v>
      </c>
      <c r="O3507">
        <v>4.0200000000000007E-2</v>
      </c>
      <c r="P3507" s="2" t="s">
        <v>2258</v>
      </c>
      <c r="Q3507" t="s">
        <v>7617</v>
      </c>
      <c r="R3507" t="s">
        <v>1044</v>
      </c>
      <c r="S3507" t="s">
        <v>2458</v>
      </c>
      <c r="T3507" t="s">
        <v>2267</v>
      </c>
      <c r="U3507">
        <v>32.646119791665107</v>
      </c>
      <c r="V3507" t="s">
        <v>1047</v>
      </c>
      <c r="W3507" t="s">
        <v>1047</v>
      </c>
    </row>
    <row r="3508" spans="1:23" x14ac:dyDescent="0.3">
      <c r="A3508" t="s">
        <v>1036</v>
      </c>
      <c r="B3508" t="s">
        <v>455</v>
      </c>
      <c r="C3508" t="s">
        <v>455</v>
      </c>
      <c r="D3508">
        <v>57199</v>
      </c>
      <c r="E3508" t="s">
        <v>12058</v>
      </c>
      <c r="F3508" t="s">
        <v>2273</v>
      </c>
      <c r="G3508" s="1" t="s">
        <v>4018</v>
      </c>
      <c r="H3508">
        <v>45785.933124641197</v>
      </c>
      <c r="I3508" t="s">
        <v>12059</v>
      </c>
      <c r="J3508">
        <v>70</v>
      </c>
      <c r="K3508" t="s">
        <v>17</v>
      </c>
      <c r="L3508" s="2" t="s">
        <v>18</v>
      </c>
      <c r="M3508" s="3">
        <v>40.200000000000003</v>
      </c>
      <c r="N3508">
        <v>1</v>
      </c>
      <c r="O3508">
        <v>4.0200000000000007E-2</v>
      </c>
      <c r="P3508" s="2" t="s">
        <v>2258</v>
      </c>
      <c r="Q3508" t="s">
        <v>7617</v>
      </c>
      <c r="R3508" t="s">
        <v>1044</v>
      </c>
      <c r="S3508" t="s">
        <v>2458</v>
      </c>
      <c r="T3508" t="s">
        <v>2250</v>
      </c>
      <c r="U3508">
        <v>33.246957395836937</v>
      </c>
      <c r="V3508" t="s">
        <v>1047</v>
      </c>
      <c r="W3508" t="s">
        <v>1047</v>
      </c>
    </row>
    <row r="3509" spans="1:23" x14ac:dyDescent="0.3">
      <c r="A3509" t="s">
        <v>1036</v>
      </c>
      <c r="B3509" t="s">
        <v>455</v>
      </c>
      <c r="C3509" t="s">
        <v>455</v>
      </c>
      <c r="D3509">
        <v>47224</v>
      </c>
      <c r="E3509" t="s">
        <v>12060</v>
      </c>
      <c r="F3509" t="s">
        <v>10505</v>
      </c>
      <c r="G3509" s="1" t="s">
        <v>9770</v>
      </c>
      <c r="H3509">
        <v>45785.93080587963</v>
      </c>
      <c r="I3509" t="s">
        <v>12061</v>
      </c>
      <c r="J3509">
        <v>70</v>
      </c>
      <c r="K3509" t="s">
        <v>17</v>
      </c>
      <c r="L3509" s="2" t="s">
        <v>18</v>
      </c>
      <c r="M3509" s="3">
        <v>40.200000000000003</v>
      </c>
      <c r="N3509">
        <v>1</v>
      </c>
      <c r="O3509">
        <v>4.0200000000000007E-2</v>
      </c>
      <c r="P3509" s="2" t="s">
        <v>2258</v>
      </c>
      <c r="Q3509" t="s">
        <v>7617</v>
      </c>
      <c r="R3509" t="s">
        <v>1044</v>
      </c>
      <c r="S3509" t="s">
        <v>2458</v>
      </c>
      <c r="T3509" t="s">
        <v>2267</v>
      </c>
      <c r="U3509">
        <v>32.712304074069827</v>
      </c>
      <c r="V3509" t="s">
        <v>1047</v>
      </c>
      <c r="W3509" t="s">
        <v>1047</v>
      </c>
    </row>
    <row r="3510" spans="1:23" x14ac:dyDescent="0.3">
      <c r="A3510" t="s">
        <v>1036</v>
      </c>
      <c r="B3510" t="s">
        <v>455</v>
      </c>
      <c r="C3510" t="s">
        <v>455</v>
      </c>
      <c r="D3510">
        <v>47224</v>
      </c>
      <c r="E3510" t="s">
        <v>12062</v>
      </c>
      <c r="F3510" t="s">
        <v>11593</v>
      </c>
      <c r="G3510" s="1" t="s">
        <v>2533</v>
      </c>
      <c r="H3510">
        <v>45785.923085092603</v>
      </c>
      <c r="I3510" t="s">
        <v>12063</v>
      </c>
      <c r="J3510">
        <v>70</v>
      </c>
      <c r="K3510" t="s">
        <v>17</v>
      </c>
      <c r="L3510" s="2" t="s">
        <v>18</v>
      </c>
      <c r="M3510" s="3">
        <v>40.200000000000003</v>
      </c>
      <c r="N3510">
        <v>1</v>
      </c>
      <c r="O3510">
        <v>4.0200000000000007E-2</v>
      </c>
      <c r="P3510" s="2" t="s">
        <v>2258</v>
      </c>
      <c r="Q3510" t="s">
        <v>7617</v>
      </c>
      <c r="R3510" t="s">
        <v>1044</v>
      </c>
      <c r="S3510" t="s">
        <v>2458</v>
      </c>
      <c r="T3510" t="s">
        <v>2267</v>
      </c>
      <c r="U3510">
        <v>32.697860243053583</v>
      </c>
      <c r="V3510" t="s">
        <v>1047</v>
      </c>
      <c r="W3510" t="s">
        <v>1047</v>
      </c>
    </row>
    <row r="3511" spans="1:23" x14ac:dyDescent="0.3">
      <c r="A3511" t="s">
        <v>1036</v>
      </c>
      <c r="B3511" t="s">
        <v>455</v>
      </c>
      <c r="C3511" t="s">
        <v>455</v>
      </c>
      <c r="D3511">
        <v>47224</v>
      </c>
      <c r="E3511" t="s">
        <v>12064</v>
      </c>
      <c r="F3511" t="s">
        <v>12065</v>
      </c>
      <c r="G3511" s="1" t="s">
        <v>9603</v>
      </c>
      <c r="H3511">
        <v>45785.897430243058</v>
      </c>
      <c r="I3511" t="s">
        <v>12066</v>
      </c>
      <c r="J3511">
        <v>70</v>
      </c>
      <c r="K3511" t="s">
        <v>17</v>
      </c>
      <c r="L3511" s="2" t="s">
        <v>18</v>
      </c>
      <c r="M3511" s="3">
        <v>40.200000000000003</v>
      </c>
      <c r="N3511">
        <v>1</v>
      </c>
      <c r="O3511">
        <v>4.0200000000000007E-2</v>
      </c>
      <c r="P3511" s="2" t="s">
        <v>2258</v>
      </c>
      <c r="Q3511" t="s">
        <v>7617</v>
      </c>
      <c r="R3511" t="s">
        <v>1044</v>
      </c>
      <c r="S3511" t="s">
        <v>2458</v>
      </c>
      <c r="T3511" t="s">
        <v>2267</v>
      </c>
      <c r="U3511">
        <v>32.575860451390326</v>
      </c>
      <c r="V3511" t="s">
        <v>1047</v>
      </c>
      <c r="W3511" t="s">
        <v>1047</v>
      </c>
    </row>
    <row r="3512" spans="1:23" x14ac:dyDescent="0.3">
      <c r="A3512" t="s">
        <v>1036</v>
      </c>
      <c r="B3512" t="s">
        <v>455</v>
      </c>
      <c r="C3512" t="s">
        <v>455</v>
      </c>
      <c r="D3512">
        <v>44933</v>
      </c>
      <c r="E3512" t="s">
        <v>12067</v>
      </c>
      <c r="F3512" t="s">
        <v>8420</v>
      </c>
      <c r="G3512" s="1" t="s">
        <v>10460</v>
      </c>
      <c r="H3512">
        <v>45785.888702881937</v>
      </c>
      <c r="I3512" t="s">
        <v>12068</v>
      </c>
      <c r="J3512">
        <v>70</v>
      </c>
      <c r="K3512" t="s">
        <v>17</v>
      </c>
      <c r="L3512" s="2" t="s">
        <v>18</v>
      </c>
      <c r="M3512" s="3">
        <v>40.200000000000003</v>
      </c>
      <c r="N3512">
        <v>1</v>
      </c>
      <c r="O3512">
        <v>4.0200000000000007E-2</v>
      </c>
      <c r="P3512" s="2" t="s">
        <v>2258</v>
      </c>
      <c r="Q3512" t="s">
        <v>7617</v>
      </c>
      <c r="R3512" t="s">
        <v>1044</v>
      </c>
      <c r="S3512" t="s">
        <v>2458</v>
      </c>
      <c r="T3512" t="s">
        <v>2267</v>
      </c>
      <c r="U3512">
        <v>32.734597627313633</v>
      </c>
      <c r="V3512" t="s">
        <v>1047</v>
      </c>
      <c r="W3512" t="s">
        <v>1047</v>
      </c>
    </row>
    <row r="3513" spans="1:23" x14ac:dyDescent="0.3">
      <c r="A3513" t="s">
        <v>1036</v>
      </c>
      <c r="B3513" t="s">
        <v>606</v>
      </c>
      <c r="C3513" t="s">
        <v>606</v>
      </c>
      <c r="D3513">
        <v>55556</v>
      </c>
      <c r="E3513" t="s">
        <v>10609</v>
      </c>
      <c r="F3513" t="s">
        <v>8450</v>
      </c>
      <c r="G3513" s="1" t="s">
        <v>1047</v>
      </c>
      <c r="H3513">
        <v>45785.733129085653</v>
      </c>
      <c r="I3513" t="s">
        <v>12069</v>
      </c>
      <c r="J3513">
        <v>70</v>
      </c>
      <c r="K3513" t="s">
        <v>17</v>
      </c>
      <c r="L3513" s="2" t="s">
        <v>18</v>
      </c>
      <c r="M3513" s="3">
        <v>42.3</v>
      </c>
      <c r="N3513">
        <v>1</v>
      </c>
      <c r="O3513">
        <v>4.2299999999999997E-2</v>
      </c>
      <c r="P3513" s="2" t="s">
        <v>2044</v>
      </c>
      <c r="Q3513" t="s">
        <v>7617</v>
      </c>
      <c r="R3513" t="s">
        <v>1044</v>
      </c>
      <c r="S3513" t="s">
        <v>2458</v>
      </c>
      <c r="T3513" t="s">
        <v>2267</v>
      </c>
      <c r="U3513">
        <v>32.243629409720597</v>
      </c>
      <c r="V3513" t="s">
        <v>1047</v>
      </c>
      <c r="W3513" t="s">
        <v>1047</v>
      </c>
    </row>
    <row r="3514" spans="1:23" x14ac:dyDescent="0.3">
      <c r="A3514" t="s">
        <v>1036</v>
      </c>
      <c r="B3514" t="s">
        <v>606</v>
      </c>
      <c r="C3514" t="s">
        <v>606</v>
      </c>
      <c r="D3514">
        <v>55556</v>
      </c>
      <c r="E3514" t="s">
        <v>10609</v>
      </c>
      <c r="F3514" t="s">
        <v>8450</v>
      </c>
      <c r="G3514" s="1" t="s">
        <v>1047</v>
      </c>
      <c r="H3514">
        <v>45785.733129085653</v>
      </c>
      <c r="I3514" t="s">
        <v>12069</v>
      </c>
      <c r="J3514">
        <v>70</v>
      </c>
      <c r="K3514" t="s">
        <v>17</v>
      </c>
      <c r="L3514" s="2" t="s">
        <v>18</v>
      </c>
      <c r="M3514" s="3">
        <v>42.3</v>
      </c>
      <c r="N3514">
        <v>1</v>
      </c>
      <c r="O3514">
        <v>4.2299999999999997E-2</v>
      </c>
      <c r="P3514" s="2" t="s">
        <v>2044</v>
      </c>
      <c r="Q3514" t="s">
        <v>7617</v>
      </c>
      <c r="R3514" t="s">
        <v>1044</v>
      </c>
      <c r="S3514" t="s">
        <v>2458</v>
      </c>
      <c r="T3514" t="s">
        <v>1523</v>
      </c>
      <c r="U3514">
        <v>31.26686126157437</v>
      </c>
      <c r="V3514" t="s">
        <v>1047</v>
      </c>
      <c r="W3514" t="s">
        <v>1047</v>
      </c>
    </row>
    <row r="3515" spans="1:23" x14ac:dyDescent="0.3">
      <c r="A3515" t="s">
        <v>1036</v>
      </c>
      <c r="B3515" t="s">
        <v>606</v>
      </c>
      <c r="C3515" t="s">
        <v>606</v>
      </c>
      <c r="D3515">
        <v>55556</v>
      </c>
      <c r="E3515" t="s">
        <v>12070</v>
      </c>
      <c r="F3515" t="s">
        <v>8450</v>
      </c>
      <c r="G3515" s="1" t="s">
        <v>8649</v>
      </c>
      <c r="H3515">
        <v>45785.72841935185</v>
      </c>
      <c r="I3515" t="s">
        <v>12071</v>
      </c>
      <c r="J3515">
        <v>70</v>
      </c>
      <c r="K3515" t="s">
        <v>17</v>
      </c>
      <c r="L3515" s="2" t="s">
        <v>18</v>
      </c>
      <c r="M3515" s="3">
        <v>42.3</v>
      </c>
      <c r="N3515">
        <v>1</v>
      </c>
      <c r="O3515">
        <v>4.2299999999999997E-2</v>
      </c>
      <c r="P3515" s="2" t="s">
        <v>2044</v>
      </c>
      <c r="Q3515" t="s">
        <v>7617</v>
      </c>
      <c r="R3515" t="s">
        <v>1044</v>
      </c>
      <c r="S3515" t="s">
        <v>2458</v>
      </c>
      <c r="T3515" t="s">
        <v>2267</v>
      </c>
      <c r="U3515">
        <v>32.519596747682947</v>
      </c>
      <c r="V3515" t="s">
        <v>1047</v>
      </c>
      <c r="W3515" t="s">
        <v>1047</v>
      </c>
    </row>
    <row r="3516" spans="1:23" x14ac:dyDescent="0.3">
      <c r="A3516" t="s">
        <v>1036</v>
      </c>
      <c r="B3516" t="s">
        <v>606</v>
      </c>
      <c r="C3516" t="s">
        <v>606</v>
      </c>
      <c r="D3516">
        <v>55556</v>
      </c>
      <c r="E3516" t="s">
        <v>12072</v>
      </c>
      <c r="F3516" t="s">
        <v>8450</v>
      </c>
      <c r="G3516" s="1" t="s">
        <v>8503</v>
      </c>
      <c r="H3516">
        <v>45785.534057002311</v>
      </c>
      <c r="I3516" t="s">
        <v>12073</v>
      </c>
      <c r="J3516">
        <v>70</v>
      </c>
      <c r="K3516" t="s">
        <v>17</v>
      </c>
      <c r="L3516" s="2" t="s">
        <v>18</v>
      </c>
      <c r="M3516" s="3">
        <v>42.3</v>
      </c>
      <c r="N3516">
        <v>1</v>
      </c>
      <c r="O3516">
        <v>4.2299999999999997E-2</v>
      </c>
      <c r="P3516" s="2" t="s">
        <v>2044</v>
      </c>
      <c r="Q3516" t="s">
        <v>7617</v>
      </c>
      <c r="R3516" t="s">
        <v>1044</v>
      </c>
      <c r="S3516" t="s">
        <v>2458</v>
      </c>
      <c r="T3516" t="s">
        <v>2267</v>
      </c>
      <c r="U3516">
        <v>32.270597187496612</v>
      </c>
      <c r="V3516" t="s">
        <v>1047</v>
      </c>
      <c r="W3516" t="s">
        <v>1047</v>
      </c>
    </row>
    <row r="3517" spans="1:23" x14ac:dyDescent="0.3">
      <c r="A3517" t="s">
        <v>1036</v>
      </c>
      <c r="B3517" t="s">
        <v>606</v>
      </c>
      <c r="C3517" t="s">
        <v>606</v>
      </c>
      <c r="D3517">
        <v>55556</v>
      </c>
      <c r="E3517" t="s">
        <v>12074</v>
      </c>
      <c r="F3517" t="s">
        <v>8420</v>
      </c>
      <c r="G3517" s="1" t="s">
        <v>1721</v>
      </c>
      <c r="H3517">
        <v>45785.528362199067</v>
      </c>
      <c r="I3517" t="s">
        <v>12075</v>
      </c>
      <c r="J3517">
        <v>70</v>
      </c>
      <c r="K3517" t="s">
        <v>17</v>
      </c>
      <c r="L3517" s="2" t="s">
        <v>18</v>
      </c>
      <c r="M3517" s="3">
        <v>42.3</v>
      </c>
      <c r="N3517">
        <v>1</v>
      </c>
      <c r="O3517">
        <v>4.2299999999999997E-2</v>
      </c>
      <c r="P3517" s="2" t="s">
        <v>2044</v>
      </c>
      <c r="Q3517" t="s">
        <v>7617</v>
      </c>
      <c r="R3517" t="s">
        <v>1044</v>
      </c>
      <c r="S3517" t="s">
        <v>2458</v>
      </c>
      <c r="T3517" t="s">
        <v>2267</v>
      </c>
      <c r="U3517">
        <v>32.676170185186493</v>
      </c>
      <c r="V3517" t="s">
        <v>1047</v>
      </c>
      <c r="W3517" t="s">
        <v>1047</v>
      </c>
    </row>
    <row r="3518" spans="1:23" x14ac:dyDescent="0.3">
      <c r="A3518" t="s">
        <v>1036</v>
      </c>
      <c r="B3518" t="s">
        <v>133</v>
      </c>
      <c r="C3518" t="s">
        <v>133</v>
      </c>
      <c r="D3518">
        <v>59845</v>
      </c>
      <c r="E3518" t="s">
        <v>12076</v>
      </c>
      <c r="F3518" t="s">
        <v>8420</v>
      </c>
      <c r="G3518" s="1" t="s">
        <v>12077</v>
      </c>
      <c r="H3518">
        <v>45785.524860173609</v>
      </c>
      <c r="I3518" t="s">
        <v>12078</v>
      </c>
      <c r="J3518">
        <v>80</v>
      </c>
      <c r="K3518" t="s">
        <v>17</v>
      </c>
      <c r="L3518" s="2" t="s">
        <v>18</v>
      </c>
      <c r="M3518" s="3">
        <v>49.66</v>
      </c>
      <c r="N3518">
        <v>1</v>
      </c>
      <c r="O3518">
        <v>4.9660000000000003E-2</v>
      </c>
      <c r="P3518" s="2" t="s">
        <v>1446</v>
      </c>
      <c r="Q3518" t="s">
        <v>7617</v>
      </c>
      <c r="R3518" t="s">
        <v>1044</v>
      </c>
      <c r="S3518" t="s">
        <v>2458</v>
      </c>
      <c r="T3518" t="s">
        <v>2267</v>
      </c>
      <c r="U3518">
        <v>32.733260706016146</v>
      </c>
      <c r="V3518" t="s">
        <v>1047</v>
      </c>
      <c r="W3518" t="s">
        <v>1047</v>
      </c>
    </row>
    <row r="3519" spans="1:23" x14ac:dyDescent="0.3">
      <c r="A3519" t="s">
        <v>1036</v>
      </c>
      <c r="B3519" t="s">
        <v>133</v>
      </c>
      <c r="C3519" t="s">
        <v>133</v>
      </c>
      <c r="D3519">
        <v>59845</v>
      </c>
      <c r="E3519" t="s">
        <v>12079</v>
      </c>
      <c r="F3519" t="s">
        <v>7648</v>
      </c>
      <c r="G3519" s="1" t="s">
        <v>12080</v>
      </c>
      <c r="H3519">
        <v>45785.469451481476</v>
      </c>
      <c r="I3519" t="s">
        <v>12081</v>
      </c>
      <c r="J3519">
        <v>80</v>
      </c>
      <c r="K3519" t="s">
        <v>17</v>
      </c>
      <c r="L3519" s="2" t="s">
        <v>18</v>
      </c>
      <c r="M3519" s="3">
        <v>49.66</v>
      </c>
      <c r="N3519">
        <v>1</v>
      </c>
      <c r="O3519">
        <v>4.9660000000000003E-2</v>
      </c>
      <c r="P3519" s="2" t="s">
        <v>1446</v>
      </c>
      <c r="Q3519" t="s">
        <v>7617</v>
      </c>
      <c r="R3519" t="s">
        <v>1044</v>
      </c>
      <c r="S3519" t="s">
        <v>2458</v>
      </c>
      <c r="T3519" t="s">
        <v>2267</v>
      </c>
      <c r="U3519">
        <v>32.73390868055867</v>
      </c>
      <c r="V3519" t="s">
        <v>1047</v>
      </c>
      <c r="W3519" t="s">
        <v>1047</v>
      </c>
    </row>
    <row r="3520" spans="1:23" x14ac:dyDescent="0.3">
      <c r="A3520" t="s">
        <v>1036</v>
      </c>
      <c r="B3520" t="s">
        <v>606</v>
      </c>
      <c r="C3520" t="s">
        <v>606</v>
      </c>
      <c r="D3520">
        <v>55556</v>
      </c>
      <c r="E3520" t="s">
        <v>12082</v>
      </c>
      <c r="F3520" t="s">
        <v>7648</v>
      </c>
      <c r="G3520" s="1" t="s">
        <v>5630</v>
      </c>
      <c r="H3520">
        <v>45785.462648148146</v>
      </c>
      <c r="I3520" t="s">
        <v>12083</v>
      </c>
      <c r="J3520">
        <v>70</v>
      </c>
      <c r="K3520" t="s">
        <v>17</v>
      </c>
      <c r="L3520" s="2" t="s">
        <v>18</v>
      </c>
      <c r="M3520" s="3">
        <v>42.3</v>
      </c>
      <c r="N3520">
        <v>1</v>
      </c>
      <c r="O3520">
        <v>4.2299999999999997E-2</v>
      </c>
      <c r="P3520" s="2" t="s">
        <v>2044</v>
      </c>
      <c r="Q3520" t="s">
        <v>7617</v>
      </c>
      <c r="R3520" t="s">
        <v>1044</v>
      </c>
      <c r="S3520" t="s">
        <v>2458</v>
      </c>
      <c r="T3520" t="s">
        <v>2267</v>
      </c>
      <c r="U3520">
        <v>32.727989872684702</v>
      </c>
      <c r="V3520" t="s">
        <v>1047</v>
      </c>
      <c r="W3520" t="s">
        <v>1047</v>
      </c>
    </row>
    <row r="3521" spans="1:23" x14ac:dyDescent="0.3">
      <c r="A3521" t="s">
        <v>1036</v>
      </c>
      <c r="B3521" t="s">
        <v>139</v>
      </c>
      <c r="C3521" t="s">
        <v>139</v>
      </c>
      <c r="D3521">
        <v>57818</v>
      </c>
      <c r="E3521" t="s">
        <v>12084</v>
      </c>
      <c r="F3521" t="s">
        <v>1715</v>
      </c>
      <c r="G3521" s="1" t="s">
        <v>12085</v>
      </c>
      <c r="H3521">
        <v>45785.097900497683</v>
      </c>
      <c r="I3521" t="s">
        <v>12086</v>
      </c>
      <c r="J3521">
        <v>80</v>
      </c>
      <c r="K3521" t="s">
        <v>17</v>
      </c>
      <c r="L3521" s="2" t="s">
        <v>18</v>
      </c>
      <c r="M3521" s="3">
        <v>109.23</v>
      </c>
      <c r="N3521">
        <v>1</v>
      </c>
      <c r="O3521">
        <v>0.10922999999999999</v>
      </c>
      <c r="P3521" s="2" t="s">
        <v>5093</v>
      </c>
      <c r="Q3521" t="s">
        <v>8023</v>
      </c>
      <c r="R3521" t="s">
        <v>1044</v>
      </c>
      <c r="S3521" t="s">
        <v>2458</v>
      </c>
      <c r="T3521" t="s">
        <v>1718</v>
      </c>
      <c r="U3521">
        <v>48.525873622682411</v>
      </c>
      <c r="V3521" t="s">
        <v>1047</v>
      </c>
      <c r="W3521" t="s">
        <v>1047</v>
      </c>
    </row>
    <row r="3522" spans="1:23" x14ac:dyDescent="0.3">
      <c r="A3522" t="s">
        <v>1036</v>
      </c>
      <c r="B3522" t="s">
        <v>345</v>
      </c>
      <c r="C3522" t="s">
        <v>345</v>
      </c>
      <c r="D3522">
        <v>59736</v>
      </c>
      <c r="E3522" t="s">
        <v>12087</v>
      </c>
      <c r="F3522" t="s">
        <v>1749</v>
      </c>
      <c r="G3522" s="1" t="s">
        <v>2702</v>
      </c>
      <c r="H3522">
        <v>45785.027987662033</v>
      </c>
      <c r="I3522" t="s">
        <v>12088</v>
      </c>
      <c r="J3522">
        <v>80</v>
      </c>
      <c r="K3522" t="s">
        <v>17</v>
      </c>
      <c r="L3522" s="2" t="s">
        <v>18</v>
      </c>
      <c r="M3522" s="3">
        <v>16.8</v>
      </c>
      <c r="N3522">
        <v>1</v>
      </c>
      <c r="O3522">
        <v>1.6799999999999999E-2</v>
      </c>
      <c r="P3522" s="2" t="s">
        <v>1246</v>
      </c>
      <c r="Q3522" t="s">
        <v>8023</v>
      </c>
      <c r="R3522" t="s">
        <v>1044</v>
      </c>
      <c r="S3522" t="s">
        <v>2458</v>
      </c>
      <c r="T3522" t="s">
        <v>1708</v>
      </c>
      <c r="U3522">
        <v>36.479497002314019</v>
      </c>
      <c r="V3522" t="s">
        <v>1047</v>
      </c>
      <c r="W3522" t="s">
        <v>1047</v>
      </c>
    </row>
    <row r="3523" spans="1:23" x14ac:dyDescent="0.3">
      <c r="A3523" t="s">
        <v>1036</v>
      </c>
      <c r="B3523" t="s">
        <v>345</v>
      </c>
      <c r="C3523" t="s">
        <v>345</v>
      </c>
      <c r="D3523">
        <v>59736</v>
      </c>
      <c r="E3523" t="s">
        <v>12089</v>
      </c>
      <c r="F3523" t="s">
        <v>2260</v>
      </c>
      <c r="G3523" s="1" t="s">
        <v>2207</v>
      </c>
      <c r="H3523">
        <v>45785.027767060194</v>
      </c>
      <c r="I3523" t="s">
        <v>12090</v>
      </c>
      <c r="J3523">
        <v>80</v>
      </c>
      <c r="K3523" t="s">
        <v>17</v>
      </c>
      <c r="L3523" s="2" t="s">
        <v>18</v>
      </c>
      <c r="M3523" s="3">
        <v>16.8</v>
      </c>
      <c r="N3523">
        <v>1</v>
      </c>
      <c r="O3523">
        <v>1.6799999999999999E-2</v>
      </c>
      <c r="P3523" s="2" t="s">
        <v>1246</v>
      </c>
      <c r="Q3523" t="s">
        <v>8023</v>
      </c>
      <c r="R3523" t="s">
        <v>1044</v>
      </c>
      <c r="S3523" t="s">
        <v>2458</v>
      </c>
      <c r="T3523" t="s">
        <v>1708</v>
      </c>
      <c r="U3523">
        <v>36.569103229165187</v>
      </c>
      <c r="V3523" t="s">
        <v>1047</v>
      </c>
      <c r="W3523" t="s">
        <v>1047</v>
      </c>
    </row>
    <row r="3524" spans="1:23" x14ac:dyDescent="0.3">
      <c r="A3524" t="s">
        <v>1036</v>
      </c>
      <c r="B3524" t="s">
        <v>345</v>
      </c>
      <c r="C3524" t="s">
        <v>345</v>
      </c>
      <c r="D3524">
        <v>59736</v>
      </c>
      <c r="E3524" t="s">
        <v>12091</v>
      </c>
      <c r="F3524" t="s">
        <v>1749</v>
      </c>
      <c r="G3524" s="1" t="s">
        <v>5379</v>
      </c>
      <c r="H3524">
        <v>45785.027527627317</v>
      </c>
      <c r="I3524" t="s">
        <v>12092</v>
      </c>
      <c r="J3524">
        <v>80</v>
      </c>
      <c r="K3524" t="s">
        <v>17</v>
      </c>
      <c r="L3524" s="2" t="s">
        <v>18</v>
      </c>
      <c r="M3524" s="3">
        <v>16.8</v>
      </c>
      <c r="N3524">
        <v>1</v>
      </c>
      <c r="O3524">
        <v>1.6799999999999999E-2</v>
      </c>
      <c r="P3524" s="2" t="s">
        <v>1246</v>
      </c>
      <c r="Q3524" t="s">
        <v>8023</v>
      </c>
      <c r="R3524" t="s">
        <v>1044</v>
      </c>
      <c r="S3524" t="s">
        <v>2458</v>
      </c>
      <c r="T3524" t="s">
        <v>1708</v>
      </c>
      <c r="U3524">
        <v>36.480151666663012</v>
      </c>
      <c r="V3524" t="s">
        <v>1047</v>
      </c>
      <c r="W3524" t="s">
        <v>1047</v>
      </c>
    </row>
    <row r="3525" spans="1:23" x14ac:dyDescent="0.3">
      <c r="A3525" t="s">
        <v>1036</v>
      </c>
      <c r="B3525" t="s">
        <v>366</v>
      </c>
      <c r="C3525" t="s">
        <v>366</v>
      </c>
      <c r="D3525">
        <v>59873</v>
      </c>
      <c r="E3525" t="s">
        <v>12093</v>
      </c>
      <c r="F3525" t="s">
        <v>5073</v>
      </c>
      <c r="G3525" s="1" t="s">
        <v>12094</v>
      </c>
      <c r="H3525">
        <v>45784.907041331018</v>
      </c>
      <c r="I3525" t="s">
        <v>12095</v>
      </c>
      <c r="J3525">
        <v>80</v>
      </c>
      <c r="K3525" t="s">
        <v>17</v>
      </c>
      <c r="L3525" s="2" t="s">
        <v>18</v>
      </c>
      <c r="M3525" s="3">
        <v>43.1</v>
      </c>
      <c r="N3525">
        <v>1</v>
      </c>
      <c r="O3525">
        <v>4.3099999999999999E-2</v>
      </c>
      <c r="P3525" s="2" t="s">
        <v>1446</v>
      </c>
      <c r="Q3525" t="s">
        <v>8496</v>
      </c>
      <c r="R3525" t="s">
        <v>1044</v>
      </c>
      <c r="S3525" t="s">
        <v>1866</v>
      </c>
      <c r="T3525" t="s">
        <v>2599</v>
      </c>
      <c r="U3525">
        <v>45.990120173613832</v>
      </c>
      <c r="V3525" t="s">
        <v>1047</v>
      </c>
      <c r="W3525" t="s">
        <v>1047</v>
      </c>
    </row>
    <row r="3526" spans="1:23" x14ac:dyDescent="0.3">
      <c r="A3526" t="s">
        <v>1036</v>
      </c>
      <c r="B3526" t="s">
        <v>345</v>
      </c>
      <c r="C3526" t="s">
        <v>345</v>
      </c>
      <c r="D3526">
        <v>59736</v>
      </c>
      <c r="E3526" t="s">
        <v>12096</v>
      </c>
      <c r="F3526" t="s">
        <v>1749</v>
      </c>
      <c r="G3526" s="1" t="s">
        <v>1479</v>
      </c>
      <c r="H3526">
        <v>45784.837372430557</v>
      </c>
      <c r="I3526" t="s">
        <v>12097</v>
      </c>
      <c r="J3526">
        <v>80</v>
      </c>
      <c r="K3526" t="s">
        <v>17</v>
      </c>
      <c r="L3526" s="2" t="s">
        <v>18</v>
      </c>
      <c r="M3526" s="3">
        <v>16.8</v>
      </c>
      <c r="N3526">
        <v>1</v>
      </c>
      <c r="O3526">
        <v>1.6799999999999999E-2</v>
      </c>
      <c r="P3526" s="2" t="s">
        <v>1246</v>
      </c>
      <c r="Q3526" t="s">
        <v>8496</v>
      </c>
      <c r="R3526" t="s">
        <v>1044</v>
      </c>
      <c r="S3526" t="s">
        <v>1866</v>
      </c>
      <c r="T3526" t="s">
        <v>2250</v>
      </c>
      <c r="U3526">
        <v>33.941054259259538</v>
      </c>
      <c r="V3526" t="s">
        <v>1047</v>
      </c>
      <c r="W3526" t="s">
        <v>1047</v>
      </c>
    </row>
    <row r="3527" spans="1:23" x14ac:dyDescent="0.3">
      <c r="A3527" t="s">
        <v>1036</v>
      </c>
      <c r="B3527" t="s">
        <v>345</v>
      </c>
      <c r="C3527" t="s">
        <v>345</v>
      </c>
      <c r="D3527">
        <v>59736</v>
      </c>
      <c r="E3527" t="s">
        <v>12098</v>
      </c>
      <c r="F3527" t="s">
        <v>4699</v>
      </c>
      <c r="G3527" s="1" t="s">
        <v>1484</v>
      </c>
      <c r="H3527">
        <v>45784.837145497688</v>
      </c>
      <c r="I3527" t="s">
        <v>12099</v>
      </c>
      <c r="J3527">
        <v>80</v>
      </c>
      <c r="K3527" t="s">
        <v>17</v>
      </c>
      <c r="L3527" s="2" t="s">
        <v>18</v>
      </c>
      <c r="M3527" s="3">
        <v>16.8</v>
      </c>
      <c r="N3527">
        <v>1</v>
      </c>
      <c r="O3527">
        <v>1.6799999999999999E-2</v>
      </c>
      <c r="P3527" s="2" t="s">
        <v>1246</v>
      </c>
      <c r="Q3527" t="s">
        <v>8496</v>
      </c>
      <c r="R3527" t="s">
        <v>1044</v>
      </c>
      <c r="S3527" t="s">
        <v>1866</v>
      </c>
      <c r="T3527" t="s">
        <v>1708</v>
      </c>
      <c r="U3527">
        <v>36.449324641202111</v>
      </c>
      <c r="V3527" t="s">
        <v>1047</v>
      </c>
      <c r="W3527" t="s">
        <v>1047</v>
      </c>
    </row>
    <row r="3528" spans="1:23" x14ac:dyDescent="0.3">
      <c r="A3528" t="s">
        <v>1036</v>
      </c>
      <c r="B3528" t="s">
        <v>345</v>
      </c>
      <c r="C3528" t="s">
        <v>345</v>
      </c>
      <c r="D3528">
        <v>59774</v>
      </c>
      <c r="E3528" t="s">
        <v>12100</v>
      </c>
      <c r="F3528" t="s">
        <v>1038</v>
      </c>
      <c r="G3528" s="1" t="s">
        <v>5911</v>
      </c>
      <c r="H3528">
        <v>45784.836760601851</v>
      </c>
      <c r="I3528" t="s">
        <v>12101</v>
      </c>
      <c r="J3528">
        <v>80</v>
      </c>
      <c r="K3528" t="s">
        <v>17</v>
      </c>
      <c r="L3528" s="2" t="s">
        <v>18</v>
      </c>
      <c r="M3528" s="3">
        <v>16.8</v>
      </c>
      <c r="N3528">
        <v>1</v>
      </c>
      <c r="O3528">
        <v>1.6799999999999999E-2</v>
      </c>
      <c r="P3528" s="2" t="s">
        <v>1246</v>
      </c>
      <c r="Q3528" t="s">
        <v>8496</v>
      </c>
      <c r="R3528" t="s">
        <v>1044</v>
      </c>
      <c r="S3528" t="s">
        <v>1866</v>
      </c>
      <c r="T3528" t="s">
        <v>1046</v>
      </c>
      <c r="U3528">
        <v>39.773787905091012</v>
      </c>
      <c r="V3528" t="s">
        <v>1047</v>
      </c>
      <c r="W3528" t="s">
        <v>1047</v>
      </c>
    </row>
    <row r="3529" spans="1:23" x14ac:dyDescent="0.3">
      <c r="A3529" t="s">
        <v>1036</v>
      </c>
      <c r="B3529" t="s">
        <v>345</v>
      </c>
      <c r="C3529" t="s">
        <v>345</v>
      </c>
      <c r="D3529">
        <v>59868</v>
      </c>
      <c r="E3529" t="s">
        <v>12102</v>
      </c>
      <c r="F3529" t="s">
        <v>5227</v>
      </c>
      <c r="G3529" s="1" t="s">
        <v>12103</v>
      </c>
      <c r="H3529">
        <v>45784.836546539351</v>
      </c>
      <c r="I3529" t="s">
        <v>12104</v>
      </c>
      <c r="J3529">
        <v>80</v>
      </c>
      <c r="K3529" t="s">
        <v>17</v>
      </c>
      <c r="L3529" s="2" t="s">
        <v>18</v>
      </c>
      <c r="M3529" s="3">
        <v>16.8</v>
      </c>
      <c r="N3529">
        <v>1</v>
      </c>
      <c r="O3529">
        <v>1.6799999999999999E-2</v>
      </c>
      <c r="P3529" s="2" t="s">
        <v>1246</v>
      </c>
      <c r="Q3529" t="s">
        <v>8496</v>
      </c>
      <c r="R3529" t="s">
        <v>1044</v>
      </c>
      <c r="S3529" t="s">
        <v>1866</v>
      </c>
      <c r="T3529" t="s">
        <v>1066</v>
      </c>
      <c r="U3529">
        <v>43.838081481480913</v>
      </c>
      <c r="V3529" t="s">
        <v>1047</v>
      </c>
      <c r="W3529" t="s">
        <v>1047</v>
      </c>
    </row>
    <row r="3530" spans="1:23" x14ac:dyDescent="0.3">
      <c r="A3530" t="s">
        <v>1036</v>
      </c>
      <c r="B3530" t="s">
        <v>345</v>
      </c>
      <c r="C3530" t="s">
        <v>345</v>
      </c>
      <c r="D3530">
        <v>59774</v>
      </c>
      <c r="E3530" t="s">
        <v>12105</v>
      </c>
      <c r="F3530" t="s">
        <v>6232</v>
      </c>
      <c r="G3530" s="1" t="s">
        <v>6768</v>
      </c>
      <c r="H3530">
        <v>45784.835797118052</v>
      </c>
      <c r="I3530" t="s">
        <v>12106</v>
      </c>
      <c r="J3530">
        <v>80</v>
      </c>
      <c r="K3530" t="s">
        <v>17</v>
      </c>
      <c r="L3530" s="2" t="s">
        <v>18</v>
      </c>
      <c r="M3530" s="3">
        <v>16.8</v>
      </c>
      <c r="N3530">
        <v>1</v>
      </c>
      <c r="O3530">
        <v>1.6799999999999999E-2</v>
      </c>
      <c r="P3530" s="2" t="s">
        <v>1246</v>
      </c>
      <c r="Q3530" t="s">
        <v>8496</v>
      </c>
      <c r="R3530" t="s">
        <v>1044</v>
      </c>
      <c r="S3530" t="s">
        <v>1866</v>
      </c>
      <c r="T3530" t="s">
        <v>1718</v>
      </c>
      <c r="U3530">
        <v>48.1825277661992</v>
      </c>
      <c r="V3530" t="s">
        <v>1047</v>
      </c>
      <c r="W3530" t="s">
        <v>1047</v>
      </c>
    </row>
    <row r="3531" spans="1:23" x14ac:dyDescent="0.3">
      <c r="A3531" t="s">
        <v>1036</v>
      </c>
      <c r="B3531" t="s">
        <v>103</v>
      </c>
      <c r="C3531" t="s">
        <v>103</v>
      </c>
      <c r="D3531">
        <v>59607</v>
      </c>
      <c r="E3531" t="s">
        <v>12107</v>
      </c>
      <c r="F3531" t="s">
        <v>6657</v>
      </c>
      <c r="G3531" s="1" t="s">
        <v>5364</v>
      </c>
      <c r="H3531">
        <v>45784.770534745367</v>
      </c>
      <c r="I3531" t="s">
        <v>12108</v>
      </c>
      <c r="J3531">
        <v>80</v>
      </c>
      <c r="K3531" t="s">
        <v>17</v>
      </c>
      <c r="L3531" s="2" t="s">
        <v>18</v>
      </c>
      <c r="M3531" s="3">
        <v>39.5</v>
      </c>
      <c r="N3531">
        <v>1</v>
      </c>
      <c r="O3531">
        <v>3.95E-2</v>
      </c>
      <c r="P3531" s="2" t="s">
        <v>1655</v>
      </c>
      <c r="Q3531" t="s">
        <v>8496</v>
      </c>
      <c r="R3531" t="s">
        <v>1044</v>
      </c>
      <c r="S3531" t="s">
        <v>1866</v>
      </c>
      <c r="T3531" t="s">
        <v>1298</v>
      </c>
      <c r="U3531">
        <v>52.025151087960687</v>
      </c>
      <c r="V3531" t="s">
        <v>1047</v>
      </c>
      <c r="W3531" t="s">
        <v>1047</v>
      </c>
    </row>
    <row r="3532" spans="1:23" x14ac:dyDescent="0.3">
      <c r="A3532" t="s">
        <v>1036</v>
      </c>
      <c r="B3532" t="s">
        <v>103</v>
      </c>
      <c r="C3532" t="s">
        <v>103</v>
      </c>
      <c r="D3532">
        <v>59607</v>
      </c>
      <c r="E3532" t="s">
        <v>12109</v>
      </c>
      <c r="F3532" t="s">
        <v>12110</v>
      </c>
      <c r="G3532" s="1" t="s">
        <v>1660</v>
      </c>
      <c r="H3532">
        <v>45784.770351990737</v>
      </c>
      <c r="I3532" t="s">
        <v>12111</v>
      </c>
      <c r="J3532">
        <v>80</v>
      </c>
      <c r="K3532" t="s">
        <v>17</v>
      </c>
      <c r="L3532" s="2" t="s">
        <v>18</v>
      </c>
      <c r="M3532" s="3">
        <v>39.5</v>
      </c>
      <c r="N3532">
        <v>1</v>
      </c>
      <c r="O3532">
        <v>3.95E-2</v>
      </c>
      <c r="P3532" s="2" t="s">
        <v>1655</v>
      </c>
      <c r="Q3532" t="s">
        <v>8496</v>
      </c>
      <c r="R3532" t="s">
        <v>1044</v>
      </c>
      <c r="S3532" t="s">
        <v>1866</v>
      </c>
      <c r="T3532" t="s">
        <v>1298</v>
      </c>
      <c r="U3532">
        <v>52.188041504632572</v>
      </c>
      <c r="V3532" t="s">
        <v>1047</v>
      </c>
      <c r="W3532" t="s">
        <v>1047</v>
      </c>
    </row>
    <row r="3533" spans="1:23" x14ac:dyDescent="0.3">
      <c r="A3533" t="s">
        <v>1036</v>
      </c>
      <c r="B3533" t="s">
        <v>103</v>
      </c>
      <c r="C3533" t="s">
        <v>103</v>
      </c>
      <c r="D3533">
        <v>59607</v>
      </c>
      <c r="E3533" t="s">
        <v>12112</v>
      </c>
      <c r="F3533" t="s">
        <v>7791</v>
      </c>
      <c r="G3533" s="1" t="s">
        <v>2181</v>
      </c>
      <c r="H3533">
        <v>45784.770181851847</v>
      </c>
      <c r="I3533" t="s">
        <v>12113</v>
      </c>
      <c r="J3533">
        <v>80</v>
      </c>
      <c r="K3533" t="s">
        <v>17</v>
      </c>
      <c r="L3533" s="2" t="s">
        <v>18</v>
      </c>
      <c r="M3533" s="3">
        <v>39.5</v>
      </c>
      <c r="N3533">
        <v>1</v>
      </c>
      <c r="O3533">
        <v>3.95E-2</v>
      </c>
      <c r="P3533" s="2" t="s">
        <v>1655</v>
      </c>
      <c r="Q3533" t="s">
        <v>8496</v>
      </c>
      <c r="R3533" t="s">
        <v>1044</v>
      </c>
      <c r="S3533" t="s">
        <v>1866</v>
      </c>
      <c r="T3533" t="s">
        <v>1298</v>
      </c>
      <c r="U3533">
        <v>52.318158946756739</v>
      </c>
      <c r="V3533" t="s">
        <v>1047</v>
      </c>
      <c r="W3533" t="s">
        <v>1047</v>
      </c>
    </row>
    <row r="3534" spans="1:23" x14ac:dyDescent="0.3">
      <c r="A3534" t="s">
        <v>1036</v>
      </c>
      <c r="B3534" t="s">
        <v>664</v>
      </c>
      <c r="C3534" t="s">
        <v>664</v>
      </c>
      <c r="D3534">
        <v>58566</v>
      </c>
      <c r="E3534" t="s">
        <v>12114</v>
      </c>
      <c r="F3534" t="s">
        <v>2273</v>
      </c>
      <c r="G3534" s="1" t="s">
        <v>11990</v>
      </c>
      <c r="H3534">
        <v>45784.527441550927</v>
      </c>
      <c r="I3534" t="s">
        <v>12115</v>
      </c>
      <c r="J3534">
        <v>80</v>
      </c>
      <c r="K3534" t="s">
        <v>17</v>
      </c>
      <c r="L3534" s="2" t="s">
        <v>18</v>
      </c>
      <c r="M3534" s="3">
        <v>118.6</v>
      </c>
      <c r="N3534">
        <v>1</v>
      </c>
      <c r="O3534">
        <v>0.1186</v>
      </c>
      <c r="P3534" s="2" t="s">
        <v>1047</v>
      </c>
      <c r="Q3534" t="s">
        <v>7617</v>
      </c>
      <c r="R3534" t="s">
        <v>1044</v>
      </c>
      <c r="S3534" t="s">
        <v>1866</v>
      </c>
      <c r="T3534" t="s">
        <v>2250</v>
      </c>
      <c r="U3534">
        <v>33.220976018521469</v>
      </c>
      <c r="V3534" t="s">
        <v>1047</v>
      </c>
      <c r="W3534" t="s">
        <v>1047</v>
      </c>
    </row>
    <row r="3535" spans="1:23" x14ac:dyDescent="0.3">
      <c r="A3535" t="s">
        <v>1036</v>
      </c>
      <c r="B3535" t="s">
        <v>664</v>
      </c>
      <c r="C3535" t="s">
        <v>664</v>
      </c>
      <c r="D3535">
        <v>58566</v>
      </c>
      <c r="E3535" t="s">
        <v>12116</v>
      </c>
      <c r="F3535" t="s">
        <v>2273</v>
      </c>
      <c r="G3535" s="1" t="s">
        <v>11779</v>
      </c>
      <c r="H3535">
        <v>45784.514604131953</v>
      </c>
      <c r="I3535" t="s">
        <v>12117</v>
      </c>
      <c r="J3535">
        <v>80</v>
      </c>
      <c r="K3535" t="s">
        <v>17</v>
      </c>
      <c r="L3535" s="2" t="s">
        <v>18</v>
      </c>
      <c r="M3535" s="3">
        <v>118.6</v>
      </c>
      <c r="N3535">
        <v>1</v>
      </c>
      <c r="O3535">
        <v>0.1186</v>
      </c>
      <c r="P3535" s="2" t="s">
        <v>1047</v>
      </c>
      <c r="Q3535" t="s">
        <v>7617</v>
      </c>
      <c r="R3535" t="s">
        <v>1044</v>
      </c>
      <c r="S3535" t="s">
        <v>1866</v>
      </c>
      <c r="T3535" t="s">
        <v>2250</v>
      </c>
      <c r="U3535">
        <v>33.429833807866089</v>
      </c>
      <c r="V3535" t="s">
        <v>1047</v>
      </c>
      <c r="W3535" t="s">
        <v>1047</v>
      </c>
    </row>
    <row r="3536" spans="1:23" x14ac:dyDescent="0.3">
      <c r="A3536" t="s">
        <v>1036</v>
      </c>
      <c r="B3536" t="s">
        <v>603</v>
      </c>
      <c r="C3536" t="s">
        <v>603</v>
      </c>
      <c r="D3536">
        <v>53549</v>
      </c>
      <c r="E3536" t="s">
        <v>12118</v>
      </c>
      <c r="F3536" t="s">
        <v>1715</v>
      </c>
      <c r="G3536" s="1" t="s">
        <v>12119</v>
      </c>
      <c r="H3536">
        <v>45784.445598923608</v>
      </c>
      <c r="I3536" t="s">
        <v>12120</v>
      </c>
      <c r="J3536">
        <v>70</v>
      </c>
      <c r="K3536" t="s">
        <v>17</v>
      </c>
      <c r="L3536" s="2" t="s">
        <v>18</v>
      </c>
      <c r="M3536" s="3">
        <v>51.5</v>
      </c>
      <c r="N3536">
        <v>1</v>
      </c>
      <c r="O3536">
        <v>5.1499999999999997E-2</v>
      </c>
      <c r="P3536" s="2" t="s">
        <v>2178</v>
      </c>
      <c r="Q3536" t="s">
        <v>8755</v>
      </c>
      <c r="R3536" t="s">
        <v>1044</v>
      </c>
      <c r="S3536" t="s">
        <v>1866</v>
      </c>
      <c r="T3536" t="s">
        <v>1718</v>
      </c>
      <c r="U3536">
        <v>48.449319317129273</v>
      </c>
      <c r="V3536" t="s">
        <v>1047</v>
      </c>
      <c r="W3536" t="s">
        <v>1047</v>
      </c>
    </row>
    <row r="3537" spans="1:23" x14ac:dyDescent="0.3">
      <c r="A3537" t="s">
        <v>1036</v>
      </c>
      <c r="B3537" t="s">
        <v>603</v>
      </c>
      <c r="C3537" t="s">
        <v>603</v>
      </c>
      <c r="D3537">
        <v>53549</v>
      </c>
      <c r="E3537" t="s">
        <v>12121</v>
      </c>
      <c r="F3537" t="s">
        <v>12122</v>
      </c>
      <c r="G3537" s="1" t="s">
        <v>1121</v>
      </c>
      <c r="H3537">
        <v>45784.409258576386</v>
      </c>
      <c r="I3537" t="s">
        <v>12123</v>
      </c>
      <c r="J3537">
        <v>70</v>
      </c>
      <c r="K3537" t="s">
        <v>17</v>
      </c>
      <c r="L3537" s="2" t="s">
        <v>18</v>
      </c>
      <c r="M3537" s="3">
        <v>51.5</v>
      </c>
      <c r="N3537">
        <v>1</v>
      </c>
      <c r="O3537">
        <v>5.1499999999999997E-2</v>
      </c>
      <c r="P3537" s="2" t="s">
        <v>2178</v>
      </c>
      <c r="Q3537" t="s">
        <v>8755</v>
      </c>
      <c r="R3537" t="s">
        <v>1044</v>
      </c>
      <c r="S3537" t="s">
        <v>1866</v>
      </c>
      <c r="T3537" t="s">
        <v>1305</v>
      </c>
      <c r="U3537">
        <v>54.456003587962194</v>
      </c>
      <c r="V3537" t="s">
        <v>1047</v>
      </c>
      <c r="W3537" t="s">
        <v>1047</v>
      </c>
    </row>
    <row r="3538" spans="1:23" x14ac:dyDescent="0.3">
      <c r="A3538" t="s">
        <v>1036</v>
      </c>
      <c r="B3538" t="s">
        <v>603</v>
      </c>
      <c r="C3538" t="s">
        <v>603</v>
      </c>
      <c r="D3538">
        <v>53549</v>
      </c>
      <c r="E3538" t="s">
        <v>12124</v>
      </c>
      <c r="F3538" t="s">
        <v>5182</v>
      </c>
      <c r="G3538" s="1" t="s">
        <v>8784</v>
      </c>
      <c r="H3538">
        <v>45784.401304699073</v>
      </c>
      <c r="I3538" t="s">
        <v>12125</v>
      </c>
      <c r="J3538">
        <v>70</v>
      </c>
      <c r="K3538" t="s">
        <v>17</v>
      </c>
      <c r="L3538" s="2" t="s">
        <v>18</v>
      </c>
      <c r="M3538" s="3">
        <v>51.5</v>
      </c>
      <c r="N3538">
        <v>1</v>
      </c>
      <c r="O3538">
        <v>5.1499999999999997E-2</v>
      </c>
      <c r="P3538" s="2" t="s">
        <v>2178</v>
      </c>
      <c r="Q3538" t="s">
        <v>8755</v>
      </c>
      <c r="R3538" t="s">
        <v>1044</v>
      </c>
      <c r="S3538" t="s">
        <v>1866</v>
      </c>
      <c r="T3538" t="s">
        <v>1113</v>
      </c>
      <c r="U3538">
        <v>57.907326423606719</v>
      </c>
      <c r="V3538" t="s">
        <v>1047</v>
      </c>
      <c r="W3538" t="s">
        <v>1047</v>
      </c>
    </row>
    <row r="3539" spans="1:23" x14ac:dyDescent="0.3">
      <c r="A3539" t="s">
        <v>1036</v>
      </c>
      <c r="B3539" t="s">
        <v>366</v>
      </c>
      <c r="C3539" t="s">
        <v>366</v>
      </c>
      <c r="D3539">
        <v>59879</v>
      </c>
      <c r="E3539" t="s">
        <v>12126</v>
      </c>
      <c r="F3539" t="s">
        <v>7662</v>
      </c>
      <c r="G3539" s="1" t="s">
        <v>12127</v>
      </c>
      <c r="H3539">
        <v>45784.198823576393</v>
      </c>
      <c r="I3539" t="s">
        <v>12128</v>
      </c>
      <c r="J3539">
        <v>80</v>
      </c>
      <c r="K3539" t="s">
        <v>17</v>
      </c>
      <c r="L3539" s="2" t="s">
        <v>18</v>
      </c>
      <c r="M3539" s="3">
        <v>43.1</v>
      </c>
      <c r="N3539">
        <v>1</v>
      </c>
      <c r="O3539">
        <v>4.3099999999999999E-2</v>
      </c>
      <c r="P3539" s="2" t="s">
        <v>1446</v>
      </c>
      <c r="Q3539" t="s">
        <v>8023</v>
      </c>
      <c r="R3539" t="s">
        <v>1044</v>
      </c>
      <c r="S3539" t="s">
        <v>1866</v>
      </c>
      <c r="T3539" t="s">
        <v>2599</v>
      </c>
      <c r="U3539">
        <v>45.622266631944512</v>
      </c>
      <c r="V3539" t="s">
        <v>1047</v>
      </c>
      <c r="W3539" t="s">
        <v>1047</v>
      </c>
    </row>
    <row r="3540" spans="1:23" x14ac:dyDescent="0.3">
      <c r="A3540" t="s">
        <v>1036</v>
      </c>
      <c r="B3540" t="s">
        <v>345</v>
      </c>
      <c r="C3540" t="s">
        <v>345</v>
      </c>
      <c r="D3540">
        <v>59736</v>
      </c>
      <c r="E3540" t="s">
        <v>12129</v>
      </c>
      <c r="F3540" t="s">
        <v>10549</v>
      </c>
      <c r="G3540" s="1" t="s">
        <v>8003</v>
      </c>
      <c r="H3540">
        <v>45784.192733298609</v>
      </c>
      <c r="I3540" t="s">
        <v>12130</v>
      </c>
      <c r="J3540">
        <v>80</v>
      </c>
      <c r="K3540" t="s">
        <v>17</v>
      </c>
      <c r="L3540" s="2" t="s">
        <v>18</v>
      </c>
      <c r="M3540" s="3">
        <v>16.8</v>
      </c>
      <c r="N3540">
        <v>1</v>
      </c>
      <c r="O3540">
        <v>1.6799999999999999E-2</v>
      </c>
      <c r="P3540" s="2" t="s">
        <v>1246</v>
      </c>
      <c r="Q3540" t="s">
        <v>8023</v>
      </c>
      <c r="R3540" t="s">
        <v>1044</v>
      </c>
      <c r="S3540" t="s">
        <v>1866</v>
      </c>
      <c r="T3540" t="s">
        <v>2250</v>
      </c>
      <c r="U3540">
        <v>33.894807372686053</v>
      </c>
      <c r="V3540" t="s">
        <v>1047</v>
      </c>
      <c r="W3540" t="s">
        <v>1047</v>
      </c>
    </row>
    <row r="3541" spans="1:23" x14ac:dyDescent="0.3">
      <c r="A3541" t="s">
        <v>1036</v>
      </c>
      <c r="B3541" t="s">
        <v>345</v>
      </c>
      <c r="C3541" t="s">
        <v>345</v>
      </c>
      <c r="D3541">
        <v>59868</v>
      </c>
      <c r="E3541" t="s">
        <v>12131</v>
      </c>
      <c r="F3541" t="s">
        <v>2260</v>
      </c>
      <c r="G3541" s="1" t="s">
        <v>12132</v>
      </c>
      <c r="H3541">
        <v>45784.192364988427</v>
      </c>
      <c r="I3541" t="s">
        <v>12133</v>
      </c>
      <c r="J3541">
        <v>80</v>
      </c>
      <c r="K3541" t="s">
        <v>17</v>
      </c>
      <c r="L3541" s="2" t="s">
        <v>18</v>
      </c>
      <c r="M3541" s="3">
        <v>16.8</v>
      </c>
      <c r="N3541">
        <v>1</v>
      </c>
      <c r="O3541">
        <v>1.6799999999999999E-2</v>
      </c>
      <c r="P3541" s="2" t="s">
        <v>1246</v>
      </c>
      <c r="Q3541" t="s">
        <v>8023</v>
      </c>
      <c r="R3541" t="s">
        <v>1044</v>
      </c>
      <c r="S3541" t="s">
        <v>1866</v>
      </c>
      <c r="T3541" t="s">
        <v>2255</v>
      </c>
      <c r="U3541">
        <v>34.188812025458901</v>
      </c>
      <c r="V3541" t="s">
        <v>1047</v>
      </c>
      <c r="W3541" t="s">
        <v>1047</v>
      </c>
    </row>
    <row r="3542" spans="1:23" x14ac:dyDescent="0.3">
      <c r="A3542" t="s">
        <v>1036</v>
      </c>
      <c r="B3542" t="s">
        <v>345</v>
      </c>
      <c r="C3542" t="s">
        <v>345</v>
      </c>
      <c r="D3542">
        <v>59736</v>
      </c>
      <c r="E3542" t="s">
        <v>12134</v>
      </c>
      <c r="F3542" t="s">
        <v>1749</v>
      </c>
      <c r="G3542" s="1" t="s">
        <v>5286</v>
      </c>
      <c r="H3542">
        <v>45784.192111504628</v>
      </c>
      <c r="I3542" t="s">
        <v>12135</v>
      </c>
      <c r="J3542">
        <v>80</v>
      </c>
      <c r="K3542" t="s">
        <v>17</v>
      </c>
      <c r="L3542" s="2" t="s">
        <v>18</v>
      </c>
      <c r="M3542" s="3">
        <v>16.8</v>
      </c>
      <c r="N3542">
        <v>1</v>
      </c>
      <c r="O3542">
        <v>1.6799999999999999E-2</v>
      </c>
      <c r="P3542" s="2" t="s">
        <v>1246</v>
      </c>
      <c r="Q3542" t="s">
        <v>8023</v>
      </c>
      <c r="R3542" t="s">
        <v>1044</v>
      </c>
      <c r="S3542" t="s">
        <v>1866</v>
      </c>
      <c r="T3542" t="s">
        <v>2250</v>
      </c>
      <c r="U3542">
        <v>33.941874606483907</v>
      </c>
      <c r="V3542" t="s">
        <v>1047</v>
      </c>
      <c r="W3542" t="s">
        <v>1047</v>
      </c>
    </row>
    <row r="3543" spans="1:23" x14ac:dyDescent="0.3">
      <c r="A3543" t="s">
        <v>1036</v>
      </c>
      <c r="B3543" t="s">
        <v>139</v>
      </c>
      <c r="C3543" t="s">
        <v>139</v>
      </c>
      <c r="D3543">
        <v>50572</v>
      </c>
      <c r="E3543" t="s">
        <v>12136</v>
      </c>
      <c r="F3543" t="s">
        <v>8377</v>
      </c>
      <c r="G3543" s="1" t="s">
        <v>12137</v>
      </c>
      <c r="H3543">
        <v>45784.086774629628</v>
      </c>
      <c r="I3543" t="s">
        <v>12138</v>
      </c>
      <c r="J3543">
        <v>70</v>
      </c>
      <c r="K3543" t="s">
        <v>17</v>
      </c>
      <c r="L3543" s="2" t="s">
        <v>18</v>
      </c>
      <c r="M3543" s="3">
        <v>109.23</v>
      </c>
      <c r="N3543">
        <v>1</v>
      </c>
      <c r="O3543">
        <v>0.10922999999999999</v>
      </c>
      <c r="P3543" s="2" t="s">
        <v>5093</v>
      </c>
      <c r="Q3543" t="s">
        <v>8023</v>
      </c>
      <c r="R3543" t="s">
        <v>1044</v>
      </c>
      <c r="S3543" t="s">
        <v>1866</v>
      </c>
      <c r="T3543" t="s">
        <v>2255</v>
      </c>
      <c r="U3543">
        <v>34.476625937502831</v>
      </c>
      <c r="V3543" t="s">
        <v>1047</v>
      </c>
      <c r="W3543" t="s">
        <v>1047</v>
      </c>
    </row>
    <row r="3544" spans="1:23" x14ac:dyDescent="0.3">
      <c r="A3544" t="s">
        <v>1036</v>
      </c>
      <c r="B3544" t="s">
        <v>139</v>
      </c>
      <c r="C3544" t="s">
        <v>139</v>
      </c>
      <c r="D3544">
        <v>52791</v>
      </c>
      <c r="E3544" t="s">
        <v>12139</v>
      </c>
      <c r="F3544" t="s">
        <v>7725</v>
      </c>
      <c r="G3544" s="1" t="s">
        <v>12140</v>
      </c>
      <c r="H3544">
        <v>45784.04935144676</v>
      </c>
      <c r="I3544" t="s">
        <v>12141</v>
      </c>
      <c r="J3544">
        <v>70</v>
      </c>
      <c r="K3544" t="s">
        <v>17</v>
      </c>
      <c r="L3544" s="2" t="s">
        <v>18</v>
      </c>
      <c r="M3544" s="3">
        <v>109.23</v>
      </c>
      <c r="N3544">
        <v>1</v>
      </c>
      <c r="O3544">
        <v>0.10922999999999999</v>
      </c>
      <c r="P3544" s="2" t="s">
        <v>5093</v>
      </c>
      <c r="Q3544" t="s">
        <v>8023</v>
      </c>
      <c r="R3544" t="s">
        <v>1044</v>
      </c>
      <c r="S3544" t="s">
        <v>1866</v>
      </c>
      <c r="T3544" t="s">
        <v>1708</v>
      </c>
      <c r="U3544">
        <v>36.264624907409598</v>
      </c>
      <c r="V3544" t="s">
        <v>1047</v>
      </c>
      <c r="W3544" t="s">
        <v>1047</v>
      </c>
    </row>
    <row r="3545" spans="1:23" x14ac:dyDescent="0.3">
      <c r="A3545" t="s">
        <v>1036</v>
      </c>
      <c r="B3545" t="s">
        <v>139</v>
      </c>
      <c r="C3545" t="s">
        <v>139</v>
      </c>
      <c r="D3545">
        <v>50572</v>
      </c>
      <c r="E3545" t="s">
        <v>12142</v>
      </c>
      <c r="F3545" t="s">
        <v>12143</v>
      </c>
      <c r="G3545" s="1" t="s">
        <v>6519</v>
      </c>
      <c r="H3545">
        <v>45784.048997893522</v>
      </c>
      <c r="I3545" t="s">
        <v>12144</v>
      </c>
      <c r="J3545">
        <v>70</v>
      </c>
      <c r="K3545" t="s">
        <v>17</v>
      </c>
      <c r="L3545" s="2" t="s">
        <v>18</v>
      </c>
      <c r="M3545" s="3">
        <v>109.23</v>
      </c>
      <c r="N3545">
        <v>1</v>
      </c>
      <c r="O3545">
        <v>0.10922999999999999</v>
      </c>
      <c r="P3545" s="2" t="s">
        <v>5093</v>
      </c>
      <c r="Q3545" t="s">
        <v>8023</v>
      </c>
      <c r="R3545" t="s">
        <v>1044</v>
      </c>
      <c r="S3545" t="s">
        <v>1866</v>
      </c>
      <c r="T3545" t="s">
        <v>2255</v>
      </c>
      <c r="U3545">
        <v>34.41254658564867</v>
      </c>
      <c r="V3545" t="s">
        <v>1047</v>
      </c>
      <c r="W3545" t="s">
        <v>1047</v>
      </c>
    </row>
    <row r="3546" spans="1:23" x14ac:dyDescent="0.3">
      <c r="A3546" t="s">
        <v>1036</v>
      </c>
      <c r="B3546" t="s">
        <v>345</v>
      </c>
      <c r="C3546" t="s">
        <v>345</v>
      </c>
      <c r="D3546">
        <v>59868</v>
      </c>
      <c r="E3546" t="s">
        <v>12145</v>
      </c>
      <c r="F3546" t="s">
        <v>4699</v>
      </c>
      <c r="G3546" s="1" t="s">
        <v>4245</v>
      </c>
      <c r="H3546">
        <v>45783.994549120369</v>
      </c>
      <c r="I3546" t="s">
        <v>12146</v>
      </c>
      <c r="J3546">
        <v>80</v>
      </c>
      <c r="K3546" t="s">
        <v>17</v>
      </c>
      <c r="L3546" s="2" t="s">
        <v>18</v>
      </c>
      <c r="M3546" s="3">
        <v>16.8</v>
      </c>
      <c r="N3546">
        <v>1</v>
      </c>
      <c r="O3546">
        <v>1.6799999999999999E-2</v>
      </c>
      <c r="P3546" s="2" t="s">
        <v>1246</v>
      </c>
      <c r="Q3546" t="s">
        <v>8023</v>
      </c>
      <c r="R3546" t="s">
        <v>1044</v>
      </c>
      <c r="S3546" t="s">
        <v>3457</v>
      </c>
      <c r="T3546" t="s">
        <v>1708</v>
      </c>
      <c r="U3546">
        <v>36.562829918984789</v>
      </c>
      <c r="V3546" t="s">
        <v>1047</v>
      </c>
      <c r="W3546" t="s">
        <v>1047</v>
      </c>
    </row>
    <row r="3547" spans="1:23" x14ac:dyDescent="0.3">
      <c r="A3547" t="s">
        <v>1036</v>
      </c>
      <c r="B3547" t="s">
        <v>345</v>
      </c>
      <c r="C3547" t="s">
        <v>345</v>
      </c>
      <c r="D3547">
        <v>59736</v>
      </c>
      <c r="E3547" t="s">
        <v>12147</v>
      </c>
      <c r="F3547" t="s">
        <v>4699</v>
      </c>
      <c r="G3547" s="1" t="s">
        <v>5165</v>
      </c>
      <c r="H3547">
        <v>45783.994284039349</v>
      </c>
      <c r="I3547" t="s">
        <v>12148</v>
      </c>
      <c r="J3547">
        <v>80</v>
      </c>
      <c r="K3547" t="s">
        <v>17</v>
      </c>
      <c r="L3547" s="2" t="s">
        <v>18</v>
      </c>
      <c r="M3547" s="3">
        <v>16.8</v>
      </c>
      <c r="N3547">
        <v>1</v>
      </c>
      <c r="O3547">
        <v>1.6799999999999999E-2</v>
      </c>
      <c r="P3547" s="2" t="s">
        <v>1246</v>
      </c>
      <c r="Q3547" t="s">
        <v>8023</v>
      </c>
      <c r="R3547" t="s">
        <v>1044</v>
      </c>
      <c r="S3547" t="s">
        <v>3457</v>
      </c>
      <c r="T3547" t="s">
        <v>1708</v>
      </c>
      <c r="U3547">
        <v>36.56637211805355</v>
      </c>
      <c r="V3547" t="s">
        <v>1047</v>
      </c>
      <c r="W3547" t="s">
        <v>1047</v>
      </c>
    </row>
    <row r="3548" spans="1:23" x14ac:dyDescent="0.3">
      <c r="A3548" t="s">
        <v>1036</v>
      </c>
      <c r="B3548" t="s">
        <v>139</v>
      </c>
      <c r="C3548" t="s">
        <v>139</v>
      </c>
      <c r="D3548">
        <v>50572</v>
      </c>
      <c r="E3548" t="s">
        <v>12149</v>
      </c>
      <c r="F3548" t="s">
        <v>12150</v>
      </c>
      <c r="G3548" s="1" t="s">
        <v>12151</v>
      </c>
      <c r="H3548">
        <v>45783.77725219907</v>
      </c>
      <c r="I3548" t="s">
        <v>12152</v>
      </c>
      <c r="J3548">
        <v>70</v>
      </c>
      <c r="K3548" t="s">
        <v>17</v>
      </c>
      <c r="L3548" s="2" t="s">
        <v>18</v>
      </c>
      <c r="M3548" s="3">
        <v>109.23</v>
      </c>
      <c r="N3548">
        <v>1</v>
      </c>
      <c r="O3548">
        <v>0.10922999999999999</v>
      </c>
      <c r="P3548" s="2" t="s">
        <v>5093</v>
      </c>
      <c r="Q3548" t="s">
        <v>7617</v>
      </c>
      <c r="R3548" t="s">
        <v>1044</v>
      </c>
      <c r="S3548" t="s">
        <v>3457</v>
      </c>
      <c r="T3548" t="s">
        <v>4950</v>
      </c>
      <c r="U3548">
        <v>35.794800104165923</v>
      </c>
      <c r="V3548" t="s">
        <v>1047</v>
      </c>
      <c r="W3548" t="s">
        <v>1047</v>
      </c>
    </row>
    <row r="3549" spans="1:23" x14ac:dyDescent="0.3">
      <c r="A3549" t="s">
        <v>1036</v>
      </c>
      <c r="B3549" t="s">
        <v>664</v>
      </c>
      <c r="C3549" t="s">
        <v>664</v>
      </c>
      <c r="D3549">
        <v>59345</v>
      </c>
      <c r="E3549" t="s">
        <v>12153</v>
      </c>
      <c r="F3549" t="s">
        <v>6961</v>
      </c>
      <c r="G3549" s="1" t="s">
        <v>7825</v>
      </c>
      <c r="H3549">
        <v>45783.58433287037</v>
      </c>
      <c r="I3549" t="s">
        <v>12154</v>
      </c>
      <c r="J3549">
        <v>80</v>
      </c>
      <c r="K3549" t="s">
        <v>17</v>
      </c>
      <c r="L3549" s="2" t="s">
        <v>18</v>
      </c>
      <c r="M3549" s="3">
        <v>118.6</v>
      </c>
      <c r="N3549">
        <v>1</v>
      </c>
      <c r="O3549">
        <v>0.1186</v>
      </c>
      <c r="P3549" s="2" t="s">
        <v>1047</v>
      </c>
      <c r="Q3549" t="s">
        <v>7617</v>
      </c>
      <c r="R3549" t="s">
        <v>1044</v>
      </c>
      <c r="S3549" t="s">
        <v>3457</v>
      </c>
      <c r="T3549" t="s">
        <v>2255</v>
      </c>
      <c r="U3549">
        <v>34.470945648150519</v>
      </c>
      <c r="V3549" t="s">
        <v>1047</v>
      </c>
      <c r="W3549" t="s">
        <v>1047</v>
      </c>
    </row>
    <row r="3550" spans="1:23" x14ac:dyDescent="0.3">
      <c r="A3550" t="s">
        <v>1036</v>
      </c>
      <c r="B3550" t="s">
        <v>141</v>
      </c>
      <c r="C3550" t="s">
        <v>141</v>
      </c>
      <c r="D3550">
        <v>59324</v>
      </c>
      <c r="E3550" t="s">
        <v>12155</v>
      </c>
      <c r="F3550" t="s">
        <v>12156</v>
      </c>
      <c r="G3550" s="1" t="s">
        <v>12157</v>
      </c>
      <c r="H3550">
        <v>45783.526362233803</v>
      </c>
      <c r="I3550" t="s">
        <v>12158</v>
      </c>
      <c r="J3550">
        <v>80</v>
      </c>
      <c r="K3550" t="s">
        <v>17</v>
      </c>
      <c r="L3550" s="2" t="s">
        <v>18</v>
      </c>
      <c r="M3550" s="3">
        <v>83.1</v>
      </c>
      <c r="N3550">
        <v>1</v>
      </c>
      <c r="O3550">
        <v>8.3099999999999993E-2</v>
      </c>
      <c r="P3550" s="2" t="s">
        <v>2619</v>
      </c>
      <c r="Q3550" t="s">
        <v>8755</v>
      </c>
      <c r="R3550" t="s">
        <v>1044</v>
      </c>
      <c r="S3550" t="s">
        <v>3457</v>
      </c>
      <c r="T3550" t="s">
        <v>2958</v>
      </c>
      <c r="U3550">
        <v>55.189643912039173</v>
      </c>
      <c r="V3550" t="s">
        <v>1047</v>
      </c>
      <c r="W3550" t="s">
        <v>1047</v>
      </c>
    </row>
    <row r="3551" spans="1:23" x14ac:dyDescent="0.3">
      <c r="A3551" t="s">
        <v>1036</v>
      </c>
      <c r="B3551" t="s">
        <v>366</v>
      </c>
      <c r="C3551" t="s">
        <v>366</v>
      </c>
      <c r="D3551">
        <v>59879</v>
      </c>
      <c r="E3551" t="s">
        <v>12159</v>
      </c>
      <c r="F3551" t="s">
        <v>7725</v>
      </c>
      <c r="G3551" s="1" t="s">
        <v>12160</v>
      </c>
      <c r="H3551">
        <v>45783.466954456017</v>
      </c>
      <c r="I3551" t="s">
        <v>12161</v>
      </c>
      <c r="J3551">
        <v>80</v>
      </c>
      <c r="K3551" t="s">
        <v>17</v>
      </c>
      <c r="L3551" s="2" t="s">
        <v>18</v>
      </c>
      <c r="M3551" s="3">
        <v>43.1</v>
      </c>
      <c r="N3551">
        <v>1</v>
      </c>
      <c r="O3551">
        <v>4.3099999999999999E-2</v>
      </c>
      <c r="P3551" s="2" t="s">
        <v>1446</v>
      </c>
      <c r="Q3551" t="s">
        <v>7617</v>
      </c>
      <c r="R3551" t="s">
        <v>1044</v>
      </c>
      <c r="S3551" t="s">
        <v>3457</v>
      </c>
      <c r="T3551" t="s">
        <v>1708</v>
      </c>
      <c r="U3551">
        <v>36.251640127316932</v>
      </c>
      <c r="V3551" t="s">
        <v>1047</v>
      </c>
      <c r="W3551" t="s">
        <v>1047</v>
      </c>
    </row>
    <row r="3552" spans="1:23" x14ac:dyDescent="0.3">
      <c r="A3552" t="s">
        <v>1036</v>
      </c>
      <c r="B3552" t="s">
        <v>577</v>
      </c>
      <c r="C3552" t="s">
        <v>577</v>
      </c>
      <c r="D3552">
        <v>59253</v>
      </c>
      <c r="E3552" t="s">
        <v>12162</v>
      </c>
      <c r="F3552" t="s">
        <v>12163</v>
      </c>
      <c r="G3552" s="1" t="s">
        <v>3364</v>
      </c>
      <c r="H3552">
        <v>45783.447877708328</v>
      </c>
      <c r="I3552" t="s">
        <v>12164</v>
      </c>
      <c r="J3552">
        <v>80</v>
      </c>
      <c r="K3552" t="s">
        <v>17</v>
      </c>
      <c r="L3552" s="2" t="s">
        <v>18</v>
      </c>
      <c r="M3552" s="3">
        <v>119.1</v>
      </c>
      <c r="N3552">
        <v>1</v>
      </c>
      <c r="O3552">
        <v>0.1191</v>
      </c>
      <c r="P3552" s="2" t="s">
        <v>1802</v>
      </c>
      <c r="Q3552" t="s">
        <v>7617</v>
      </c>
      <c r="R3552" t="s">
        <v>1044</v>
      </c>
      <c r="S3552" t="s">
        <v>3457</v>
      </c>
      <c r="T3552" t="s">
        <v>2255</v>
      </c>
      <c r="U3552">
        <v>34.475098738424997</v>
      </c>
      <c r="V3552" t="s">
        <v>1047</v>
      </c>
      <c r="W3552" t="s">
        <v>1047</v>
      </c>
    </row>
    <row r="3553" spans="1:23" x14ac:dyDescent="0.3">
      <c r="A3553" t="s">
        <v>1036</v>
      </c>
      <c r="B3553" t="s">
        <v>977</v>
      </c>
      <c r="C3553" t="s">
        <v>977</v>
      </c>
      <c r="D3553">
        <v>53102</v>
      </c>
      <c r="E3553" t="s">
        <v>12165</v>
      </c>
      <c r="F3553" t="s">
        <v>12166</v>
      </c>
      <c r="G3553" s="1" t="s">
        <v>1233</v>
      </c>
      <c r="H3553">
        <v>45783.407740995368</v>
      </c>
      <c r="I3553" t="s">
        <v>12167</v>
      </c>
      <c r="J3553">
        <v>70</v>
      </c>
      <c r="K3553" t="s">
        <v>17</v>
      </c>
      <c r="L3553" s="2" t="s">
        <v>18</v>
      </c>
      <c r="M3553" s="3">
        <v>138</v>
      </c>
      <c r="N3553">
        <v>1</v>
      </c>
      <c r="O3553">
        <v>0.13800000000000001</v>
      </c>
      <c r="P3553" s="2" t="s">
        <v>1236</v>
      </c>
      <c r="Q3553" t="s">
        <v>8755</v>
      </c>
      <c r="R3553" t="s">
        <v>1044</v>
      </c>
      <c r="S3553" t="s">
        <v>3457</v>
      </c>
      <c r="T3553" t="s">
        <v>4950</v>
      </c>
      <c r="U3553">
        <v>35.821957002313873</v>
      </c>
      <c r="V3553" t="s">
        <v>1047</v>
      </c>
      <c r="W3553" t="s">
        <v>1047</v>
      </c>
    </row>
    <row r="3554" spans="1:23" x14ac:dyDescent="0.3">
      <c r="A3554" t="s">
        <v>1036</v>
      </c>
      <c r="B3554" t="s">
        <v>900</v>
      </c>
      <c r="C3554" t="s">
        <v>900</v>
      </c>
      <c r="D3554">
        <v>59906</v>
      </c>
      <c r="E3554" t="s">
        <v>12168</v>
      </c>
      <c r="F3554" t="s">
        <v>12169</v>
      </c>
      <c r="G3554" s="1" t="s">
        <v>3256</v>
      </c>
      <c r="H3554">
        <v>45783.177850046297</v>
      </c>
      <c r="I3554" t="s">
        <v>12170</v>
      </c>
      <c r="J3554">
        <v>80</v>
      </c>
      <c r="K3554" t="s">
        <v>17</v>
      </c>
      <c r="L3554" s="2" t="s">
        <v>18</v>
      </c>
      <c r="M3554" s="3">
        <v>479.5</v>
      </c>
      <c r="N3554">
        <v>1</v>
      </c>
      <c r="O3554">
        <v>0.47949999999999998</v>
      </c>
      <c r="P3554" s="2" t="s">
        <v>1303</v>
      </c>
      <c r="Q3554" t="s">
        <v>8023</v>
      </c>
      <c r="R3554" t="s">
        <v>1044</v>
      </c>
      <c r="S3554" t="s">
        <v>3457</v>
      </c>
      <c r="T3554" t="s">
        <v>1052</v>
      </c>
      <c r="U3554">
        <v>40.753643692129117</v>
      </c>
      <c r="V3554" t="s">
        <v>1047</v>
      </c>
      <c r="W3554" t="s">
        <v>1047</v>
      </c>
    </row>
    <row r="3555" spans="1:23" x14ac:dyDescent="0.3">
      <c r="A3555" t="s">
        <v>1036</v>
      </c>
      <c r="B3555" t="s">
        <v>305</v>
      </c>
      <c r="C3555" t="s">
        <v>305</v>
      </c>
      <c r="D3555">
        <v>59871</v>
      </c>
      <c r="E3555" t="s">
        <v>12171</v>
      </c>
      <c r="F3555" t="s">
        <v>1784</v>
      </c>
      <c r="G3555" s="1" t="s">
        <v>7292</v>
      </c>
      <c r="H3555">
        <v>45783.149765671304</v>
      </c>
      <c r="I3555" t="s">
        <v>12172</v>
      </c>
      <c r="J3555">
        <v>80</v>
      </c>
      <c r="K3555" t="s">
        <v>17</v>
      </c>
      <c r="L3555" s="2" t="s">
        <v>18</v>
      </c>
      <c r="M3555" s="3">
        <v>3.052</v>
      </c>
      <c r="N3555">
        <v>1</v>
      </c>
      <c r="O3555">
        <v>3.052E-3</v>
      </c>
      <c r="P3555" s="2" t="s">
        <v>1246</v>
      </c>
      <c r="Q3555" t="s">
        <v>8496</v>
      </c>
      <c r="R3555" t="s">
        <v>1044</v>
      </c>
      <c r="S3555" t="s">
        <v>3457</v>
      </c>
      <c r="T3555" t="s">
        <v>1046</v>
      </c>
      <c r="U3555">
        <v>39.490698738423823</v>
      </c>
      <c r="V3555" t="s">
        <v>1047</v>
      </c>
      <c r="W3555" t="s">
        <v>1047</v>
      </c>
    </row>
    <row r="3556" spans="1:23" x14ac:dyDescent="0.3">
      <c r="A3556" t="s">
        <v>1036</v>
      </c>
      <c r="B3556" t="s">
        <v>366</v>
      </c>
      <c r="C3556" t="s">
        <v>366</v>
      </c>
      <c r="D3556">
        <v>59879</v>
      </c>
      <c r="E3556" t="s">
        <v>12173</v>
      </c>
      <c r="F3556" t="s">
        <v>12174</v>
      </c>
      <c r="G3556" s="1" t="s">
        <v>12175</v>
      </c>
      <c r="H3556">
        <v>45782.922636354167</v>
      </c>
      <c r="I3556" t="s">
        <v>12176</v>
      </c>
      <c r="J3556">
        <v>80</v>
      </c>
      <c r="K3556" t="s">
        <v>17</v>
      </c>
      <c r="L3556" s="2" t="s">
        <v>18</v>
      </c>
      <c r="M3556" s="3">
        <v>43.1</v>
      </c>
      <c r="N3556">
        <v>1</v>
      </c>
      <c r="O3556">
        <v>4.3099999999999999E-2</v>
      </c>
      <c r="P3556" s="2" t="s">
        <v>1446</v>
      </c>
      <c r="Q3556" t="s">
        <v>8023</v>
      </c>
      <c r="R3556" t="s">
        <v>1044</v>
      </c>
      <c r="S3556" t="s">
        <v>1880</v>
      </c>
      <c r="T3556" t="s">
        <v>1708</v>
      </c>
      <c r="U3556">
        <v>36.304375358799007</v>
      </c>
      <c r="V3556" t="s">
        <v>1047</v>
      </c>
      <c r="W3556" t="s">
        <v>1047</v>
      </c>
    </row>
    <row r="3557" spans="1:23" x14ac:dyDescent="0.3">
      <c r="A3557" t="s">
        <v>1036</v>
      </c>
      <c r="B3557" t="s">
        <v>141</v>
      </c>
      <c r="C3557" t="s">
        <v>141</v>
      </c>
      <c r="D3557">
        <v>59324</v>
      </c>
      <c r="E3557" t="s">
        <v>12177</v>
      </c>
      <c r="F3557" t="s">
        <v>2689</v>
      </c>
      <c r="G3557" s="1" t="s">
        <v>12178</v>
      </c>
      <c r="H3557">
        <v>45782.855707800933</v>
      </c>
      <c r="I3557" t="s">
        <v>12179</v>
      </c>
      <c r="J3557">
        <v>80</v>
      </c>
      <c r="K3557" t="s">
        <v>17</v>
      </c>
      <c r="L3557" s="2" t="s">
        <v>18</v>
      </c>
      <c r="M3557" s="3">
        <v>83.1</v>
      </c>
      <c r="N3557">
        <v>1</v>
      </c>
      <c r="O3557">
        <v>8.3099999999999993E-2</v>
      </c>
      <c r="P3557" s="2" t="s">
        <v>2619</v>
      </c>
      <c r="Q3557" t="s">
        <v>8496</v>
      </c>
      <c r="R3557" t="s">
        <v>1044</v>
      </c>
      <c r="S3557" t="s">
        <v>1880</v>
      </c>
      <c r="T3557" t="s">
        <v>1298</v>
      </c>
      <c r="U3557">
        <v>52.766040532405903</v>
      </c>
      <c r="V3557" t="s">
        <v>1047</v>
      </c>
      <c r="W3557" t="s">
        <v>1047</v>
      </c>
    </row>
    <row r="3558" spans="1:23" x14ac:dyDescent="0.3">
      <c r="A3558" t="s">
        <v>1036</v>
      </c>
      <c r="B3558" t="s">
        <v>895</v>
      </c>
      <c r="C3558" t="s">
        <v>895</v>
      </c>
      <c r="D3558">
        <v>59897</v>
      </c>
      <c r="E3558" t="s">
        <v>12180</v>
      </c>
      <c r="F3558" t="s">
        <v>12181</v>
      </c>
      <c r="G3558" s="1" t="s">
        <v>2495</v>
      </c>
      <c r="H3558">
        <v>45782.585480902781</v>
      </c>
      <c r="I3558" t="s">
        <v>12182</v>
      </c>
      <c r="J3558">
        <v>80</v>
      </c>
      <c r="K3558" t="s">
        <v>17</v>
      </c>
      <c r="L3558" s="2" t="s">
        <v>18</v>
      </c>
      <c r="M3558" s="3">
        <v>229.8</v>
      </c>
      <c r="N3558">
        <v>1</v>
      </c>
      <c r="O3558">
        <v>0.2298</v>
      </c>
      <c r="P3558" s="2" t="s">
        <v>1047</v>
      </c>
      <c r="Q3558" t="s">
        <v>8467</v>
      </c>
      <c r="R3558" t="s">
        <v>1044</v>
      </c>
      <c r="S3558" t="s">
        <v>1880</v>
      </c>
      <c r="T3558" t="s">
        <v>1046</v>
      </c>
      <c r="U3558">
        <v>39.143827731480997</v>
      </c>
      <c r="V3558" t="s">
        <v>1047</v>
      </c>
      <c r="W3558" t="s">
        <v>1047</v>
      </c>
    </row>
    <row r="3559" spans="1:23" x14ac:dyDescent="0.3">
      <c r="A3559" t="s">
        <v>1036</v>
      </c>
      <c r="B3559" t="s">
        <v>366</v>
      </c>
      <c r="C3559" t="s">
        <v>366</v>
      </c>
      <c r="D3559">
        <v>59879</v>
      </c>
      <c r="E3559" t="s">
        <v>12183</v>
      </c>
      <c r="F3559" t="s">
        <v>2831</v>
      </c>
      <c r="G3559" s="1" t="s">
        <v>12184</v>
      </c>
      <c r="H3559">
        <v>45782.533354120373</v>
      </c>
      <c r="I3559" t="s">
        <v>12185</v>
      </c>
      <c r="J3559">
        <v>80</v>
      </c>
      <c r="K3559" t="s">
        <v>17</v>
      </c>
      <c r="L3559" s="2" t="s">
        <v>18</v>
      </c>
      <c r="M3559" s="3">
        <v>43.1</v>
      </c>
      <c r="N3559">
        <v>1</v>
      </c>
      <c r="O3559">
        <v>4.3099999999999999E-2</v>
      </c>
      <c r="P3559" s="2" t="s">
        <v>1446</v>
      </c>
      <c r="Q3559" t="s">
        <v>8467</v>
      </c>
      <c r="R3559" t="s">
        <v>1044</v>
      </c>
      <c r="S3559" t="s">
        <v>1880</v>
      </c>
      <c r="T3559" t="s">
        <v>1708</v>
      </c>
      <c r="U3559">
        <v>36.475972245374578</v>
      </c>
      <c r="V3559" t="s">
        <v>1047</v>
      </c>
      <c r="W3559" t="s">
        <v>1047</v>
      </c>
    </row>
    <row r="3560" spans="1:23" x14ac:dyDescent="0.3">
      <c r="A3560" t="s">
        <v>1036</v>
      </c>
      <c r="B3560" t="s">
        <v>366</v>
      </c>
      <c r="C3560" t="s">
        <v>366</v>
      </c>
      <c r="D3560">
        <v>59879</v>
      </c>
      <c r="E3560" t="s">
        <v>12186</v>
      </c>
      <c r="F3560" t="s">
        <v>8465</v>
      </c>
      <c r="G3560" s="1" t="s">
        <v>12187</v>
      </c>
      <c r="H3560">
        <v>45782.528796689818</v>
      </c>
      <c r="I3560" t="s">
        <v>12188</v>
      </c>
      <c r="J3560">
        <v>80</v>
      </c>
      <c r="K3560" t="s">
        <v>17</v>
      </c>
      <c r="L3560" s="2" t="s">
        <v>18</v>
      </c>
      <c r="M3560" s="3">
        <v>43.1</v>
      </c>
      <c r="N3560">
        <v>1</v>
      </c>
      <c r="O3560">
        <v>4.3099999999999999E-2</v>
      </c>
      <c r="P3560" s="2" t="s">
        <v>1446</v>
      </c>
      <c r="Q3560" t="s">
        <v>8467</v>
      </c>
      <c r="R3560" t="s">
        <v>1044</v>
      </c>
      <c r="S3560" t="s">
        <v>1880</v>
      </c>
      <c r="T3560" t="s">
        <v>1708</v>
      </c>
      <c r="U3560">
        <v>36.374788425928273</v>
      </c>
      <c r="V3560" t="s">
        <v>1047</v>
      </c>
      <c r="W3560" t="s">
        <v>1047</v>
      </c>
    </row>
    <row r="3561" spans="1:23" x14ac:dyDescent="0.3">
      <c r="A3561" t="s">
        <v>1036</v>
      </c>
      <c r="B3561" t="s">
        <v>538</v>
      </c>
      <c r="C3561" t="s">
        <v>538</v>
      </c>
      <c r="D3561">
        <v>45608</v>
      </c>
      <c r="E3561" t="s">
        <v>12189</v>
      </c>
      <c r="F3561" t="s">
        <v>2612</v>
      </c>
      <c r="G3561" s="1" t="s">
        <v>12190</v>
      </c>
      <c r="H3561">
        <v>45782.524046979168</v>
      </c>
      <c r="I3561" t="s">
        <v>12191</v>
      </c>
      <c r="J3561">
        <v>70</v>
      </c>
      <c r="K3561" t="s">
        <v>17</v>
      </c>
      <c r="L3561" s="2" t="s">
        <v>18</v>
      </c>
      <c r="M3561" s="3">
        <v>71.900000000000006</v>
      </c>
      <c r="N3561">
        <v>1</v>
      </c>
      <c r="O3561">
        <v>7.1900000000000006E-2</v>
      </c>
      <c r="P3561" s="2" t="s">
        <v>1802</v>
      </c>
      <c r="Q3561" t="s">
        <v>8467</v>
      </c>
      <c r="R3561" t="s">
        <v>1044</v>
      </c>
      <c r="S3561" t="s">
        <v>1880</v>
      </c>
      <c r="T3561" t="s">
        <v>1708</v>
      </c>
      <c r="U3561">
        <v>36.843111793983553</v>
      </c>
      <c r="V3561" t="s">
        <v>1047</v>
      </c>
      <c r="W3561" t="s">
        <v>1047</v>
      </c>
    </row>
    <row r="3562" spans="1:23" x14ac:dyDescent="0.3">
      <c r="A3562" t="s">
        <v>1036</v>
      </c>
      <c r="B3562" t="s">
        <v>366</v>
      </c>
      <c r="C3562" t="s">
        <v>366</v>
      </c>
      <c r="D3562">
        <v>59879</v>
      </c>
      <c r="E3562" t="s">
        <v>12192</v>
      </c>
      <c r="F3562" t="s">
        <v>8465</v>
      </c>
      <c r="G3562" s="1" t="s">
        <v>12193</v>
      </c>
      <c r="H3562">
        <v>45782.51256278935</v>
      </c>
      <c r="I3562" t="s">
        <v>12194</v>
      </c>
      <c r="J3562">
        <v>80</v>
      </c>
      <c r="K3562" t="s">
        <v>17</v>
      </c>
      <c r="L3562" s="2" t="s">
        <v>18</v>
      </c>
      <c r="M3562" s="3">
        <v>43.1</v>
      </c>
      <c r="N3562">
        <v>1</v>
      </c>
      <c r="O3562">
        <v>4.3099999999999999E-2</v>
      </c>
      <c r="P3562" s="2" t="s">
        <v>1446</v>
      </c>
      <c r="Q3562" t="s">
        <v>8467</v>
      </c>
      <c r="R3562" t="s">
        <v>1044</v>
      </c>
      <c r="S3562" t="s">
        <v>1880</v>
      </c>
      <c r="T3562" t="s">
        <v>1708</v>
      </c>
      <c r="U3562">
        <v>36.431813657407467</v>
      </c>
      <c r="V3562" t="s">
        <v>1047</v>
      </c>
      <c r="W3562" t="s">
        <v>1047</v>
      </c>
    </row>
    <row r="3563" spans="1:23" x14ac:dyDescent="0.3">
      <c r="A3563" t="s">
        <v>1036</v>
      </c>
      <c r="B3563" t="s">
        <v>366</v>
      </c>
      <c r="C3563" t="s">
        <v>366</v>
      </c>
      <c r="D3563">
        <v>59879</v>
      </c>
      <c r="E3563" t="s">
        <v>12195</v>
      </c>
      <c r="F3563" t="s">
        <v>2831</v>
      </c>
      <c r="G3563" s="1" t="s">
        <v>12196</v>
      </c>
      <c r="H3563">
        <v>45782.510577928238</v>
      </c>
      <c r="I3563" t="s">
        <v>12197</v>
      </c>
      <c r="J3563">
        <v>80</v>
      </c>
      <c r="K3563" t="s">
        <v>17</v>
      </c>
      <c r="L3563" s="2" t="s">
        <v>18</v>
      </c>
      <c r="M3563" s="3">
        <v>43.1</v>
      </c>
      <c r="N3563">
        <v>1</v>
      </c>
      <c r="O3563">
        <v>4.3099999999999999E-2</v>
      </c>
      <c r="P3563" s="2" t="s">
        <v>1446</v>
      </c>
      <c r="Q3563" t="s">
        <v>8467</v>
      </c>
      <c r="R3563" t="s">
        <v>1044</v>
      </c>
      <c r="S3563" t="s">
        <v>1880</v>
      </c>
      <c r="T3563" t="s">
        <v>1708</v>
      </c>
      <c r="U3563">
        <v>36.474500208336387</v>
      </c>
      <c r="V3563" t="s">
        <v>1047</v>
      </c>
      <c r="W3563" t="s">
        <v>1047</v>
      </c>
    </row>
    <row r="3564" spans="1:23" x14ac:dyDescent="0.3">
      <c r="A3564" t="s">
        <v>1036</v>
      </c>
      <c r="B3564" t="s">
        <v>366</v>
      </c>
      <c r="C3564" t="s">
        <v>366</v>
      </c>
      <c r="D3564">
        <v>59879</v>
      </c>
      <c r="E3564" t="s">
        <v>12198</v>
      </c>
      <c r="F3564" t="s">
        <v>1706</v>
      </c>
      <c r="G3564" s="1" t="s">
        <v>12199</v>
      </c>
      <c r="H3564">
        <v>45782.467572800917</v>
      </c>
      <c r="I3564" t="s">
        <v>12200</v>
      </c>
      <c r="J3564">
        <v>80</v>
      </c>
      <c r="K3564" t="s">
        <v>17</v>
      </c>
      <c r="L3564" s="2" t="s">
        <v>18</v>
      </c>
      <c r="M3564" s="3">
        <v>43.1</v>
      </c>
      <c r="N3564">
        <v>1</v>
      </c>
      <c r="O3564">
        <v>4.3099999999999999E-2</v>
      </c>
      <c r="P3564" s="2" t="s">
        <v>1446</v>
      </c>
      <c r="Q3564" t="s">
        <v>8467</v>
      </c>
      <c r="R3564" t="s">
        <v>1044</v>
      </c>
      <c r="S3564" t="s">
        <v>1880</v>
      </c>
      <c r="T3564" t="s">
        <v>1708</v>
      </c>
      <c r="U3564">
        <v>36.563462488426012</v>
      </c>
      <c r="V3564" t="s">
        <v>1047</v>
      </c>
      <c r="W3564" t="s">
        <v>1047</v>
      </c>
    </row>
    <row r="3565" spans="1:23" x14ac:dyDescent="0.3">
      <c r="A3565" t="s">
        <v>1036</v>
      </c>
      <c r="B3565" t="s">
        <v>366</v>
      </c>
      <c r="C3565" t="s">
        <v>366</v>
      </c>
      <c r="D3565">
        <v>59879</v>
      </c>
      <c r="E3565" t="s">
        <v>12201</v>
      </c>
      <c r="F3565" t="s">
        <v>1706</v>
      </c>
      <c r="G3565" s="1" t="s">
        <v>12202</v>
      </c>
      <c r="H3565">
        <v>45782.463588611106</v>
      </c>
      <c r="I3565" t="s">
        <v>12203</v>
      </c>
      <c r="J3565">
        <v>80</v>
      </c>
      <c r="K3565" t="s">
        <v>17</v>
      </c>
      <c r="L3565" s="2" t="s">
        <v>18</v>
      </c>
      <c r="M3565" s="3">
        <v>43.1</v>
      </c>
      <c r="N3565">
        <v>1</v>
      </c>
      <c r="O3565">
        <v>4.3099999999999999E-2</v>
      </c>
      <c r="P3565" s="2" t="s">
        <v>1446</v>
      </c>
      <c r="Q3565" t="s">
        <v>8467</v>
      </c>
      <c r="R3565" t="s">
        <v>1044</v>
      </c>
      <c r="S3565" t="s">
        <v>1880</v>
      </c>
      <c r="T3565" t="s">
        <v>1708</v>
      </c>
      <c r="U3565">
        <v>36.564602291662602</v>
      </c>
      <c r="V3565" t="s">
        <v>1047</v>
      </c>
      <c r="W3565" t="s">
        <v>1047</v>
      </c>
    </row>
    <row r="3566" spans="1:23" x14ac:dyDescent="0.3">
      <c r="A3566" t="s">
        <v>1036</v>
      </c>
      <c r="B3566" t="s">
        <v>172</v>
      </c>
      <c r="C3566" t="s">
        <v>172</v>
      </c>
      <c r="D3566">
        <v>58441</v>
      </c>
      <c r="E3566" t="s">
        <v>12204</v>
      </c>
      <c r="F3566" t="s">
        <v>2612</v>
      </c>
      <c r="G3566" s="1" t="s">
        <v>12205</v>
      </c>
      <c r="H3566">
        <v>45782.447253425933</v>
      </c>
      <c r="I3566" t="s">
        <v>12206</v>
      </c>
      <c r="J3566">
        <v>80</v>
      </c>
      <c r="K3566" t="s">
        <v>17</v>
      </c>
      <c r="L3566" s="2" t="s">
        <v>18</v>
      </c>
      <c r="M3566" s="3">
        <v>54.7</v>
      </c>
      <c r="N3566">
        <v>1</v>
      </c>
      <c r="O3566">
        <v>5.4700000000000013E-2</v>
      </c>
      <c r="P3566" s="2" t="s">
        <v>1752</v>
      </c>
      <c r="Q3566" t="s">
        <v>8467</v>
      </c>
      <c r="R3566" t="s">
        <v>1044</v>
      </c>
      <c r="S3566" t="s">
        <v>1880</v>
      </c>
      <c r="T3566" t="s">
        <v>1708</v>
      </c>
      <c r="U3566">
        <v>36.851228472223738</v>
      </c>
      <c r="V3566" t="s">
        <v>1047</v>
      </c>
      <c r="W3566" t="s">
        <v>1047</v>
      </c>
    </row>
    <row r="3567" spans="1:23" x14ac:dyDescent="0.3">
      <c r="A3567" t="s">
        <v>1036</v>
      </c>
      <c r="B3567" t="s">
        <v>133</v>
      </c>
      <c r="C3567" t="s">
        <v>133</v>
      </c>
      <c r="D3567">
        <v>59848</v>
      </c>
      <c r="E3567" t="s">
        <v>12207</v>
      </c>
      <c r="F3567" t="s">
        <v>4036</v>
      </c>
      <c r="G3567" s="1" t="s">
        <v>12208</v>
      </c>
      <c r="H3567">
        <v>45782.360056655089</v>
      </c>
      <c r="I3567" t="s">
        <v>12209</v>
      </c>
      <c r="J3567">
        <v>80</v>
      </c>
      <c r="K3567" t="s">
        <v>17</v>
      </c>
      <c r="L3567" s="2" t="s">
        <v>18</v>
      </c>
      <c r="M3567" s="3">
        <v>49.66</v>
      </c>
      <c r="N3567">
        <v>1</v>
      </c>
      <c r="O3567">
        <v>4.9660000000000003E-2</v>
      </c>
      <c r="P3567" s="2" t="s">
        <v>1446</v>
      </c>
      <c r="Q3567" t="s">
        <v>8591</v>
      </c>
      <c r="R3567" t="s">
        <v>1044</v>
      </c>
      <c r="S3567" t="s">
        <v>1880</v>
      </c>
      <c r="T3567" t="s">
        <v>1298</v>
      </c>
      <c r="U3567">
        <v>52.424833993056382</v>
      </c>
      <c r="V3567" t="s">
        <v>1047</v>
      </c>
      <c r="W3567" t="s">
        <v>1047</v>
      </c>
    </row>
    <row r="3568" spans="1:23" x14ac:dyDescent="0.3">
      <c r="A3568" t="s">
        <v>1036</v>
      </c>
      <c r="B3568" t="s">
        <v>895</v>
      </c>
      <c r="C3568" t="s">
        <v>895</v>
      </c>
      <c r="D3568">
        <v>59177</v>
      </c>
      <c r="E3568" t="s">
        <v>12210</v>
      </c>
      <c r="F3568" t="s">
        <v>12211</v>
      </c>
      <c r="G3568" s="1" t="s">
        <v>5610</v>
      </c>
      <c r="H3568">
        <v>45782.353106319453</v>
      </c>
      <c r="I3568" t="s">
        <v>12212</v>
      </c>
      <c r="J3568">
        <v>80</v>
      </c>
      <c r="K3568" t="s">
        <v>17</v>
      </c>
      <c r="L3568" s="2" t="s">
        <v>18</v>
      </c>
      <c r="M3568" s="3">
        <v>229.8</v>
      </c>
      <c r="N3568">
        <v>1</v>
      </c>
      <c r="O3568">
        <v>0.2298</v>
      </c>
      <c r="P3568" s="2" t="s">
        <v>1047</v>
      </c>
      <c r="Q3568" t="s">
        <v>8467</v>
      </c>
      <c r="R3568" t="s">
        <v>1044</v>
      </c>
      <c r="S3568" t="s">
        <v>1880</v>
      </c>
      <c r="T3568" t="s">
        <v>1708</v>
      </c>
      <c r="U3568">
        <v>36.366489571759303</v>
      </c>
      <c r="V3568" t="s">
        <v>1047</v>
      </c>
      <c r="W3568" t="s">
        <v>1047</v>
      </c>
    </row>
    <row r="3569" spans="1:23" x14ac:dyDescent="0.3">
      <c r="A3569" t="s">
        <v>1036</v>
      </c>
      <c r="B3569" t="s">
        <v>133</v>
      </c>
      <c r="C3569" t="s">
        <v>133</v>
      </c>
      <c r="D3569">
        <v>59539</v>
      </c>
      <c r="E3569" t="s">
        <v>12213</v>
      </c>
      <c r="F3569" t="s">
        <v>2565</v>
      </c>
      <c r="G3569" s="1" t="s">
        <v>12214</v>
      </c>
      <c r="H3569">
        <v>45780.993545231482</v>
      </c>
      <c r="I3569" t="s">
        <v>12215</v>
      </c>
      <c r="J3569">
        <v>80</v>
      </c>
      <c r="K3569" t="s">
        <v>17</v>
      </c>
      <c r="L3569" s="2" t="s">
        <v>18</v>
      </c>
      <c r="M3569" s="3">
        <v>49.66</v>
      </c>
      <c r="N3569">
        <v>1</v>
      </c>
      <c r="O3569">
        <v>4.9660000000000003E-2</v>
      </c>
      <c r="P3569" s="2" t="s">
        <v>1446</v>
      </c>
      <c r="Q3569" t="s">
        <v>8467</v>
      </c>
      <c r="R3569" t="s">
        <v>1044</v>
      </c>
      <c r="S3569" t="s">
        <v>1186</v>
      </c>
      <c r="T3569" t="s">
        <v>1066</v>
      </c>
      <c r="U3569">
        <v>43.743325844909123</v>
      </c>
      <c r="V3569" t="s">
        <v>1047</v>
      </c>
      <c r="W3569" t="s">
        <v>1047</v>
      </c>
    </row>
    <row r="3570" spans="1:23" x14ac:dyDescent="0.3">
      <c r="A3570" t="s">
        <v>1036</v>
      </c>
      <c r="B3570" t="s">
        <v>244</v>
      </c>
      <c r="C3570" t="s">
        <v>244</v>
      </c>
      <c r="D3570">
        <v>59483</v>
      </c>
      <c r="E3570" t="s">
        <v>12216</v>
      </c>
      <c r="F3570" t="s">
        <v>3389</v>
      </c>
      <c r="G3570" s="1" t="s">
        <v>8104</v>
      </c>
      <c r="H3570">
        <v>45780.865828344897</v>
      </c>
      <c r="I3570" t="s">
        <v>12217</v>
      </c>
      <c r="J3570">
        <v>80</v>
      </c>
      <c r="K3570" t="s">
        <v>17</v>
      </c>
      <c r="L3570" s="2" t="s">
        <v>18</v>
      </c>
      <c r="M3570" s="3">
        <v>90.1</v>
      </c>
      <c r="N3570">
        <v>1</v>
      </c>
      <c r="O3570">
        <v>9.01E-2</v>
      </c>
      <c r="P3570" s="2" t="s">
        <v>1739</v>
      </c>
      <c r="Q3570" t="s">
        <v>8467</v>
      </c>
      <c r="R3570" t="s">
        <v>1044</v>
      </c>
      <c r="S3570" t="s">
        <v>1186</v>
      </c>
      <c r="T3570" t="s">
        <v>1179</v>
      </c>
      <c r="U3570">
        <v>58.239878900465563</v>
      </c>
      <c r="V3570" t="s">
        <v>1047</v>
      </c>
      <c r="W3570" t="s">
        <v>1047</v>
      </c>
    </row>
    <row r="3571" spans="1:23" x14ac:dyDescent="0.3">
      <c r="A3571" t="s">
        <v>1036</v>
      </c>
      <c r="B3571" t="s">
        <v>345</v>
      </c>
      <c r="C3571" t="s">
        <v>345</v>
      </c>
      <c r="D3571">
        <v>59868</v>
      </c>
      <c r="E3571" t="s">
        <v>12218</v>
      </c>
      <c r="F3571" t="s">
        <v>1784</v>
      </c>
      <c r="G3571" s="1" t="s">
        <v>8610</v>
      </c>
      <c r="H3571">
        <v>45780.762905914351</v>
      </c>
      <c r="I3571" t="s">
        <v>12219</v>
      </c>
      <c r="J3571">
        <v>80</v>
      </c>
      <c r="K3571" t="s">
        <v>17</v>
      </c>
      <c r="L3571" s="2" t="s">
        <v>18</v>
      </c>
      <c r="M3571" s="3">
        <v>16.8</v>
      </c>
      <c r="N3571">
        <v>1</v>
      </c>
      <c r="O3571">
        <v>1.6799999999999999E-2</v>
      </c>
      <c r="P3571" s="2" t="s">
        <v>1246</v>
      </c>
      <c r="Q3571" t="s">
        <v>8023</v>
      </c>
      <c r="R3571" t="s">
        <v>1044</v>
      </c>
      <c r="S3571" t="s">
        <v>1186</v>
      </c>
      <c r="T3571" t="s">
        <v>1046</v>
      </c>
      <c r="U3571">
        <v>39.509980740738683</v>
      </c>
      <c r="V3571" t="s">
        <v>1047</v>
      </c>
      <c r="W3571" t="s">
        <v>1047</v>
      </c>
    </row>
    <row r="3572" spans="1:23" x14ac:dyDescent="0.3">
      <c r="A3572" t="s">
        <v>1036</v>
      </c>
      <c r="B3572" t="s">
        <v>305</v>
      </c>
      <c r="C3572" t="s">
        <v>305</v>
      </c>
      <c r="D3572">
        <v>59871</v>
      </c>
      <c r="E3572" t="s">
        <v>12220</v>
      </c>
      <c r="F3572" t="s">
        <v>1789</v>
      </c>
      <c r="G3572" s="1" t="s">
        <v>1169</v>
      </c>
      <c r="H3572">
        <v>45780.699999918979</v>
      </c>
      <c r="I3572" t="s">
        <v>12221</v>
      </c>
      <c r="J3572">
        <v>80</v>
      </c>
      <c r="K3572" t="s">
        <v>17</v>
      </c>
      <c r="L3572" s="2" t="s">
        <v>18</v>
      </c>
      <c r="M3572" s="3">
        <v>3.052</v>
      </c>
      <c r="N3572">
        <v>1</v>
      </c>
      <c r="O3572">
        <v>3.052E-3</v>
      </c>
      <c r="P3572" s="2" t="s">
        <v>1246</v>
      </c>
      <c r="Q3572" t="s">
        <v>8988</v>
      </c>
      <c r="R3572" t="s">
        <v>1044</v>
      </c>
      <c r="S3572" t="s">
        <v>1186</v>
      </c>
      <c r="T3572" t="s">
        <v>1071</v>
      </c>
      <c r="U3572">
        <v>41.096860243051196</v>
      </c>
      <c r="V3572" t="s">
        <v>1047</v>
      </c>
      <c r="W3572" t="s">
        <v>1047</v>
      </c>
    </row>
    <row r="3573" spans="1:23" x14ac:dyDescent="0.3">
      <c r="A3573" t="s">
        <v>1036</v>
      </c>
      <c r="B3573" t="s">
        <v>345</v>
      </c>
      <c r="C3573" t="s">
        <v>345</v>
      </c>
      <c r="D3573">
        <v>59868</v>
      </c>
      <c r="E3573" t="s">
        <v>12222</v>
      </c>
      <c r="F3573" t="s">
        <v>1784</v>
      </c>
      <c r="G3573" s="1" t="s">
        <v>3431</v>
      </c>
      <c r="H3573">
        <v>45780.696022048607</v>
      </c>
      <c r="I3573" t="s">
        <v>12223</v>
      </c>
      <c r="J3573">
        <v>80</v>
      </c>
      <c r="K3573" t="s">
        <v>17</v>
      </c>
      <c r="L3573" s="2" t="s">
        <v>18</v>
      </c>
      <c r="M3573" s="3">
        <v>16.8</v>
      </c>
      <c r="N3573">
        <v>1</v>
      </c>
      <c r="O3573">
        <v>1.6799999999999999E-2</v>
      </c>
      <c r="P3573" s="2" t="s">
        <v>1246</v>
      </c>
      <c r="Q3573" t="s">
        <v>8023</v>
      </c>
      <c r="R3573" t="s">
        <v>1044</v>
      </c>
      <c r="S3573" t="s">
        <v>1186</v>
      </c>
      <c r="T3573" t="s">
        <v>1046</v>
      </c>
      <c r="U3573">
        <v>39.50950537036988</v>
      </c>
      <c r="V3573" t="s">
        <v>1047</v>
      </c>
      <c r="W3573" t="s">
        <v>1047</v>
      </c>
    </row>
    <row r="3574" spans="1:23" x14ac:dyDescent="0.3">
      <c r="A3574" t="s">
        <v>1036</v>
      </c>
      <c r="B3574" t="s">
        <v>345</v>
      </c>
      <c r="C3574" t="s">
        <v>345</v>
      </c>
      <c r="D3574">
        <v>59774</v>
      </c>
      <c r="E3574" t="s">
        <v>12224</v>
      </c>
      <c r="F3574" t="s">
        <v>4781</v>
      </c>
      <c r="G3574" s="1" t="s">
        <v>4041</v>
      </c>
      <c r="H3574">
        <v>45780.693634479168</v>
      </c>
      <c r="I3574" t="s">
        <v>12225</v>
      </c>
      <c r="J3574">
        <v>80</v>
      </c>
      <c r="K3574" t="s">
        <v>17</v>
      </c>
      <c r="L3574" s="2" t="s">
        <v>18</v>
      </c>
      <c r="M3574" s="3">
        <v>16.8</v>
      </c>
      <c r="N3574">
        <v>1</v>
      </c>
      <c r="O3574">
        <v>1.6799999999999999E-2</v>
      </c>
      <c r="P3574" s="2" t="s">
        <v>1246</v>
      </c>
      <c r="Q3574" t="s">
        <v>8023</v>
      </c>
      <c r="R3574" t="s">
        <v>1044</v>
      </c>
      <c r="S3574" t="s">
        <v>1186</v>
      </c>
      <c r="T3574" t="s">
        <v>2445</v>
      </c>
      <c r="U3574">
        <v>37.377783472220472</v>
      </c>
      <c r="V3574" t="s">
        <v>1047</v>
      </c>
      <c r="W3574" t="s">
        <v>1047</v>
      </c>
    </row>
    <row r="3575" spans="1:23" x14ac:dyDescent="0.3">
      <c r="A3575" t="s">
        <v>1036</v>
      </c>
      <c r="B3575" t="s">
        <v>366</v>
      </c>
      <c r="C3575" t="s">
        <v>366</v>
      </c>
      <c r="D3575">
        <v>54055</v>
      </c>
      <c r="E3575" t="s">
        <v>12226</v>
      </c>
      <c r="F3575" t="s">
        <v>6552</v>
      </c>
      <c r="G3575" s="1" t="s">
        <v>12227</v>
      </c>
      <c r="H3575">
        <v>45780.682284247683</v>
      </c>
      <c r="I3575" t="s">
        <v>12228</v>
      </c>
      <c r="J3575">
        <v>80</v>
      </c>
      <c r="K3575" t="s">
        <v>17</v>
      </c>
      <c r="L3575" s="2" t="s">
        <v>18</v>
      </c>
      <c r="M3575" s="3">
        <v>43.1</v>
      </c>
      <c r="N3575">
        <v>1</v>
      </c>
      <c r="O3575">
        <v>4.3099999999999999E-2</v>
      </c>
      <c r="P3575" s="2" t="s">
        <v>1446</v>
      </c>
      <c r="Q3575" t="s">
        <v>8591</v>
      </c>
      <c r="R3575" t="s">
        <v>1044</v>
      </c>
      <c r="S3575" t="s">
        <v>1186</v>
      </c>
      <c r="T3575" t="s">
        <v>1365</v>
      </c>
      <c r="U3575">
        <v>47.040068310183408</v>
      </c>
      <c r="V3575" t="s">
        <v>1047</v>
      </c>
      <c r="W3575" t="s">
        <v>1047</v>
      </c>
    </row>
    <row r="3576" spans="1:23" x14ac:dyDescent="0.3">
      <c r="A3576" t="s">
        <v>1036</v>
      </c>
      <c r="B3576" t="s">
        <v>880</v>
      </c>
      <c r="C3576" t="s">
        <v>880</v>
      </c>
      <c r="D3576">
        <v>57993</v>
      </c>
      <c r="E3576" t="s">
        <v>12229</v>
      </c>
      <c r="F3576" t="s">
        <v>5026</v>
      </c>
      <c r="G3576" s="1" t="s">
        <v>12230</v>
      </c>
      <c r="H3576">
        <v>45780.642923530089</v>
      </c>
      <c r="I3576" t="s">
        <v>12231</v>
      </c>
      <c r="J3576">
        <v>80</v>
      </c>
      <c r="K3576" t="s">
        <v>17</v>
      </c>
      <c r="L3576" s="2" t="s">
        <v>18</v>
      </c>
      <c r="M3576" s="3">
        <v>56.5</v>
      </c>
      <c r="N3576">
        <v>1</v>
      </c>
      <c r="O3576">
        <v>5.6500000000000002E-2</v>
      </c>
      <c r="P3576" s="2" t="s">
        <v>1047</v>
      </c>
      <c r="Q3576" t="s">
        <v>8591</v>
      </c>
      <c r="R3576" t="s">
        <v>1044</v>
      </c>
      <c r="S3576" t="s">
        <v>1186</v>
      </c>
      <c r="T3576" t="s">
        <v>1288</v>
      </c>
      <c r="U3576">
        <v>51.098213263889193</v>
      </c>
      <c r="V3576" t="s">
        <v>1047</v>
      </c>
      <c r="W3576" t="s">
        <v>1047</v>
      </c>
    </row>
    <row r="3577" spans="1:23" x14ac:dyDescent="0.3">
      <c r="A3577" t="s">
        <v>1036</v>
      </c>
      <c r="B3577" t="s">
        <v>572</v>
      </c>
      <c r="C3577" t="s">
        <v>572</v>
      </c>
      <c r="D3577">
        <v>52991</v>
      </c>
      <c r="E3577" t="s">
        <v>12232</v>
      </c>
      <c r="F3577" t="s">
        <v>3221</v>
      </c>
      <c r="G3577" s="1" t="s">
        <v>3431</v>
      </c>
      <c r="H3577">
        <v>45780.616775011571</v>
      </c>
      <c r="I3577" t="s">
        <v>12233</v>
      </c>
      <c r="J3577">
        <v>80</v>
      </c>
      <c r="K3577" t="s">
        <v>17</v>
      </c>
      <c r="L3577" s="2" t="s">
        <v>18</v>
      </c>
      <c r="M3577" s="3">
        <v>72.599999999999994</v>
      </c>
      <c r="N3577">
        <v>1</v>
      </c>
      <c r="O3577">
        <v>7.2599999999999998E-2</v>
      </c>
      <c r="P3577" s="2" t="s">
        <v>1802</v>
      </c>
      <c r="Q3577" t="s">
        <v>8023</v>
      </c>
      <c r="R3577" t="s">
        <v>1044</v>
      </c>
      <c r="S3577" t="s">
        <v>1186</v>
      </c>
      <c r="T3577" t="s">
        <v>1046</v>
      </c>
      <c r="U3577">
        <v>39.798747499997262</v>
      </c>
      <c r="V3577" t="s">
        <v>1047</v>
      </c>
      <c r="W3577" t="s">
        <v>1047</v>
      </c>
    </row>
    <row r="3578" spans="1:23" x14ac:dyDescent="0.3">
      <c r="A3578" t="s">
        <v>1036</v>
      </c>
      <c r="B3578" t="s">
        <v>538</v>
      </c>
      <c r="C3578" t="s">
        <v>538</v>
      </c>
      <c r="D3578">
        <v>52777</v>
      </c>
      <c r="E3578" t="s">
        <v>12234</v>
      </c>
      <c r="F3578" t="s">
        <v>10491</v>
      </c>
      <c r="G3578" s="1" t="s">
        <v>6438</v>
      </c>
      <c r="H3578">
        <v>45780.566659594908</v>
      </c>
      <c r="I3578" t="s">
        <v>12235</v>
      </c>
      <c r="J3578">
        <v>80</v>
      </c>
      <c r="K3578" t="s">
        <v>17</v>
      </c>
      <c r="L3578" s="2" t="s">
        <v>18</v>
      </c>
      <c r="M3578" s="3">
        <v>71.900000000000006</v>
      </c>
      <c r="N3578">
        <v>1</v>
      </c>
      <c r="O3578">
        <v>7.1900000000000006E-2</v>
      </c>
      <c r="P3578" s="2" t="s">
        <v>1802</v>
      </c>
      <c r="Q3578" t="s">
        <v>8023</v>
      </c>
      <c r="R3578" t="s">
        <v>1044</v>
      </c>
      <c r="S3578" t="s">
        <v>1186</v>
      </c>
      <c r="T3578" t="s">
        <v>2445</v>
      </c>
      <c r="U3578">
        <v>37.532974583329633</v>
      </c>
      <c r="V3578" t="s">
        <v>1047</v>
      </c>
      <c r="W3578" t="s">
        <v>1047</v>
      </c>
    </row>
    <row r="3579" spans="1:23" x14ac:dyDescent="0.3">
      <c r="A3579" t="s">
        <v>1036</v>
      </c>
      <c r="B3579" t="s">
        <v>345</v>
      </c>
      <c r="C3579" t="s">
        <v>345</v>
      </c>
      <c r="D3579">
        <v>59774</v>
      </c>
      <c r="E3579" t="s">
        <v>12236</v>
      </c>
      <c r="F3579" t="s">
        <v>1038</v>
      </c>
      <c r="G3579" s="1" t="s">
        <v>7359</v>
      </c>
      <c r="H3579">
        <v>45780.39035090278</v>
      </c>
      <c r="I3579" t="s">
        <v>12237</v>
      </c>
      <c r="J3579">
        <v>80</v>
      </c>
      <c r="K3579" t="s">
        <v>17</v>
      </c>
      <c r="L3579" s="2" t="s">
        <v>18</v>
      </c>
      <c r="M3579" s="3">
        <v>16.8</v>
      </c>
      <c r="N3579">
        <v>1</v>
      </c>
      <c r="O3579">
        <v>1.6799999999999999E-2</v>
      </c>
      <c r="P3579" s="2" t="s">
        <v>1246</v>
      </c>
      <c r="Q3579" t="s">
        <v>8023</v>
      </c>
      <c r="R3579" t="s">
        <v>1044</v>
      </c>
      <c r="S3579" t="s">
        <v>1186</v>
      </c>
      <c r="T3579" t="s">
        <v>1046</v>
      </c>
      <c r="U3579">
        <v>39.773101250000757</v>
      </c>
      <c r="V3579" t="s">
        <v>1047</v>
      </c>
      <c r="W3579" t="s">
        <v>1047</v>
      </c>
    </row>
    <row r="3580" spans="1:23" x14ac:dyDescent="0.3">
      <c r="A3580" t="s">
        <v>1036</v>
      </c>
      <c r="B3580" t="s">
        <v>105</v>
      </c>
      <c r="C3580" t="s">
        <v>105</v>
      </c>
      <c r="D3580">
        <v>55415</v>
      </c>
      <c r="E3580" t="s">
        <v>12238</v>
      </c>
      <c r="F3580" t="s">
        <v>12239</v>
      </c>
      <c r="G3580" s="1" t="s">
        <v>2758</v>
      </c>
      <c r="H3580">
        <v>45779.891391192134</v>
      </c>
      <c r="I3580" t="s">
        <v>12240</v>
      </c>
      <c r="J3580">
        <v>80</v>
      </c>
      <c r="K3580" t="s">
        <v>17</v>
      </c>
      <c r="L3580" s="2" t="s">
        <v>18</v>
      </c>
      <c r="M3580" s="3">
        <v>476.42</v>
      </c>
      <c r="N3580">
        <v>1</v>
      </c>
      <c r="O3580">
        <v>0.47642000000000001</v>
      </c>
      <c r="P3580" s="2" t="s">
        <v>1655</v>
      </c>
      <c r="Q3580" t="s">
        <v>8467</v>
      </c>
      <c r="R3580" t="s">
        <v>1044</v>
      </c>
      <c r="S3580" t="s">
        <v>2279</v>
      </c>
      <c r="T3580" t="s">
        <v>1187</v>
      </c>
      <c r="U3580">
        <v>61.336329722224043</v>
      </c>
      <c r="V3580" t="s">
        <v>1047</v>
      </c>
      <c r="W3580" t="s">
        <v>1047</v>
      </c>
    </row>
    <row r="3581" spans="1:23" x14ac:dyDescent="0.3">
      <c r="A3581" t="s">
        <v>1036</v>
      </c>
      <c r="B3581" t="s">
        <v>956</v>
      </c>
      <c r="C3581" t="s">
        <v>956</v>
      </c>
      <c r="D3581">
        <v>54583</v>
      </c>
      <c r="E3581" t="s">
        <v>12241</v>
      </c>
      <c r="F3581" t="s">
        <v>2413</v>
      </c>
      <c r="G3581" s="1" t="s">
        <v>2952</v>
      </c>
      <c r="H3581">
        <v>45779.871095983792</v>
      </c>
      <c r="I3581" t="s">
        <v>12242</v>
      </c>
      <c r="J3581">
        <v>70</v>
      </c>
      <c r="K3581" t="s">
        <v>17</v>
      </c>
      <c r="L3581" s="2" t="s">
        <v>18</v>
      </c>
      <c r="M3581" s="3">
        <v>148.19999999999999</v>
      </c>
      <c r="N3581">
        <v>1</v>
      </c>
      <c r="O3581">
        <v>0.1482</v>
      </c>
      <c r="P3581" s="2" t="s">
        <v>1042</v>
      </c>
      <c r="Q3581" t="s">
        <v>8988</v>
      </c>
      <c r="R3581" t="s">
        <v>1044</v>
      </c>
      <c r="S3581" t="s">
        <v>2279</v>
      </c>
      <c r="T3581" t="s">
        <v>1071</v>
      </c>
      <c r="U3581">
        <v>41.458811354168567</v>
      </c>
      <c r="V3581" t="s">
        <v>1047</v>
      </c>
      <c r="W3581" t="s">
        <v>1047</v>
      </c>
    </row>
    <row r="3582" spans="1:23" x14ac:dyDescent="0.3">
      <c r="A3582" t="s">
        <v>1036</v>
      </c>
      <c r="B3582" t="s">
        <v>895</v>
      </c>
      <c r="C3582" t="s">
        <v>895</v>
      </c>
      <c r="D3582">
        <v>59177</v>
      </c>
      <c r="E3582" t="s">
        <v>12243</v>
      </c>
      <c r="F3582" t="s">
        <v>1701</v>
      </c>
      <c r="G3582" s="1" t="s">
        <v>6914</v>
      </c>
      <c r="H3582">
        <v>45779.764674814811</v>
      </c>
      <c r="I3582" t="s">
        <v>12244</v>
      </c>
      <c r="J3582">
        <v>80</v>
      </c>
      <c r="K3582" t="s">
        <v>17</v>
      </c>
      <c r="L3582" s="2" t="s">
        <v>18</v>
      </c>
      <c r="M3582" s="3">
        <v>229.8</v>
      </c>
      <c r="N3582">
        <v>1</v>
      </c>
      <c r="O3582">
        <v>0.2298</v>
      </c>
      <c r="P3582" s="2" t="s">
        <v>1047</v>
      </c>
      <c r="Q3582" t="s">
        <v>8023</v>
      </c>
      <c r="R3582" t="s">
        <v>1044</v>
      </c>
      <c r="S3582" t="s">
        <v>2279</v>
      </c>
      <c r="T3582" t="s">
        <v>1052</v>
      </c>
      <c r="U3582">
        <v>40.27825437499996</v>
      </c>
      <c r="V3582" t="s">
        <v>1047</v>
      </c>
      <c r="W3582" t="s">
        <v>1047</v>
      </c>
    </row>
    <row r="3583" spans="1:23" x14ac:dyDescent="0.3">
      <c r="A3583" t="s">
        <v>1036</v>
      </c>
      <c r="B3583" t="s">
        <v>572</v>
      </c>
      <c r="C3583" t="s">
        <v>572</v>
      </c>
      <c r="D3583">
        <v>52991</v>
      </c>
      <c r="E3583" t="s">
        <v>12245</v>
      </c>
      <c r="F3583" t="s">
        <v>1097</v>
      </c>
      <c r="G3583" s="1" t="s">
        <v>7359</v>
      </c>
      <c r="H3583">
        <v>45779.637488564811</v>
      </c>
      <c r="I3583" t="s">
        <v>12246</v>
      </c>
      <c r="J3583">
        <v>80</v>
      </c>
      <c r="K3583" t="s">
        <v>17</v>
      </c>
      <c r="L3583" s="2" t="s">
        <v>18</v>
      </c>
      <c r="M3583" s="3">
        <v>72.599999999999994</v>
      </c>
      <c r="N3583">
        <v>1</v>
      </c>
      <c r="O3583">
        <v>7.2599999999999998E-2</v>
      </c>
      <c r="P3583" s="2" t="s">
        <v>1802</v>
      </c>
      <c r="Q3583" t="s">
        <v>8023</v>
      </c>
      <c r="R3583" t="s">
        <v>1044</v>
      </c>
      <c r="S3583" t="s">
        <v>2279</v>
      </c>
      <c r="T3583" t="s">
        <v>1052</v>
      </c>
      <c r="U3583">
        <v>40.029523067132693</v>
      </c>
      <c r="V3583" t="s">
        <v>1047</v>
      </c>
      <c r="W3583" t="s">
        <v>1047</v>
      </c>
    </row>
    <row r="3584" spans="1:23" x14ac:dyDescent="0.3">
      <c r="A3584" t="s">
        <v>1036</v>
      </c>
      <c r="B3584" t="s">
        <v>305</v>
      </c>
      <c r="C3584" t="s">
        <v>305</v>
      </c>
      <c r="D3584">
        <v>59871</v>
      </c>
      <c r="E3584" t="s">
        <v>12247</v>
      </c>
      <c r="F3584" t="s">
        <v>3110</v>
      </c>
      <c r="G3584" s="1" t="s">
        <v>12248</v>
      </c>
      <c r="H3584">
        <v>45779.358521469912</v>
      </c>
      <c r="I3584" t="s">
        <v>12249</v>
      </c>
      <c r="J3584">
        <v>80</v>
      </c>
      <c r="K3584" t="s">
        <v>17</v>
      </c>
      <c r="L3584" s="2" t="s">
        <v>18</v>
      </c>
      <c r="M3584" s="3">
        <v>3.052</v>
      </c>
      <c r="N3584">
        <v>1</v>
      </c>
      <c r="O3584">
        <v>3.052E-3</v>
      </c>
      <c r="P3584" s="2" t="s">
        <v>1246</v>
      </c>
      <c r="Q3584" t="s">
        <v>8023</v>
      </c>
      <c r="R3584" t="s">
        <v>1044</v>
      </c>
      <c r="S3584" t="s">
        <v>2279</v>
      </c>
      <c r="T3584" t="s">
        <v>2280</v>
      </c>
      <c r="U3584">
        <v>42.781471261572733</v>
      </c>
      <c r="V3584" t="s">
        <v>1047</v>
      </c>
      <c r="W3584" t="s">
        <v>1047</v>
      </c>
    </row>
    <row r="3585" spans="1:23" x14ac:dyDescent="0.3">
      <c r="A3585" t="s">
        <v>1036</v>
      </c>
      <c r="B3585" t="s">
        <v>538</v>
      </c>
      <c r="C3585" t="s">
        <v>538</v>
      </c>
      <c r="D3585">
        <v>56573</v>
      </c>
      <c r="E3585" t="s">
        <v>12250</v>
      </c>
      <c r="F3585" t="s">
        <v>1089</v>
      </c>
      <c r="G3585" s="1" t="s">
        <v>12251</v>
      </c>
      <c r="H3585">
        <v>45778.221059814823</v>
      </c>
      <c r="I3585" t="s">
        <v>12252</v>
      </c>
      <c r="J3585">
        <v>80</v>
      </c>
      <c r="K3585" t="s">
        <v>17</v>
      </c>
      <c r="L3585" s="2" t="s">
        <v>18</v>
      </c>
      <c r="M3585" s="3">
        <v>71.900000000000006</v>
      </c>
      <c r="N3585">
        <v>1</v>
      </c>
      <c r="O3585">
        <v>7.1900000000000006E-2</v>
      </c>
      <c r="P3585" s="2" t="s">
        <v>1802</v>
      </c>
      <c r="Q3585" t="s">
        <v>8467</v>
      </c>
      <c r="R3585" t="s">
        <v>1044</v>
      </c>
      <c r="S3585" t="s">
        <v>1885</v>
      </c>
      <c r="T3585" t="s">
        <v>1046</v>
      </c>
      <c r="U3585">
        <v>39.807212314815843</v>
      </c>
      <c r="V3585" t="s">
        <v>1047</v>
      </c>
      <c r="W3585" t="s">
        <v>1047</v>
      </c>
    </row>
    <row r="3586" spans="1:23" x14ac:dyDescent="0.3">
      <c r="A3586" t="s">
        <v>1036</v>
      </c>
      <c r="B3586" t="s">
        <v>305</v>
      </c>
      <c r="C3586" t="s">
        <v>305</v>
      </c>
      <c r="D3586">
        <v>59871</v>
      </c>
      <c r="E3586" t="s">
        <v>12253</v>
      </c>
      <c r="F3586" t="s">
        <v>1784</v>
      </c>
      <c r="G3586" s="1" t="s">
        <v>12254</v>
      </c>
      <c r="H3586">
        <v>45778.111337083334</v>
      </c>
      <c r="I3586" t="s">
        <v>12255</v>
      </c>
      <c r="J3586">
        <v>80</v>
      </c>
      <c r="K3586" t="s">
        <v>17</v>
      </c>
      <c r="L3586" s="2" t="s">
        <v>18</v>
      </c>
      <c r="M3586" s="3">
        <v>3.052</v>
      </c>
      <c r="N3586">
        <v>1</v>
      </c>
      <c r="O3586">
        <v>3.052E-3</v>
      </c>
      <c r="P3586" s="2" t="s">
        <v>1246</v>
      </c>
      <c r="Q3586" t="s">
        <v>8467</v>
      </c>
      <c r="R3586" t="s">
        <v>1044</v>
      </c>
      <c r="S3586" t="s">
        <v>1885</v>
      </c>
      <c r="T3586" t="s">
        <v>1046</v>
      </c>
      <c r="U3586">
        <v>39.499062928240157</v>
      </c>
      <c r="V3586" t="s">
        <v>1047</v>
      </c>
      <c r="W3586" t="s">
        <v>1047</v>
      </c>
    </row>
    <row r="3587" spans="1:23" x14ac:dyDescent="0.3">
      <c r="A3587" t="s">
        <v>1036</v>
      </c>
      <c r="B3587" t="s">
        <v>305</v>
      </c>
      <c r="C3587" t="s">
        <v>305</v>
      </c>
      <c r="D3587">
        <v>59871</v>
      </c>
      <c r="E3587" t="s">
        <v>12256</v>
      </c>
      <c r="F3587" t="s">
        <v>1784</v>
      </c>
      <c r="G3587" s="1" t="s">
        <v>10668</v>
      </c>
      <c r="H3587">
        <v>45778.094346238417</v>
      </c>
      <c r="I3587" t="s">
        <v>12257</v>
      </c>
      <c r="J3587">
        <v>80</v>
      </c>
      <c r="K3587" t="s">
        <v>17</v>
      </c>
      <c r="L3587" s="2" t="s">
        <v>18</v>
      </c>
      <c r="M3587" s="3">
        <v>3.052</v>
      </c>
      <c r="N3587">
        <v>1</v>
      </c>
      <c r="O3587">
        <v>3.052E-3</v>
      </c>
      <c r="P3587" s="2" t="s">
        <v>1246</v>
      </c>
      <c r="Q3587" t="s">
        <v>8467</v>
      </c>
      <c r="R3587" t="s">
        <v>1044</v>
      </c>
      <c r="S3587" t="s">
        <v>1885</v>
      </c>
      <c r="T3587" t="s">
        <v>1046</v>
      </c>
      <c r="U3587">
        <v>39.488775138888741</v>
      </c>
      <c r="V3587" t="s">
        <v>1047</v>
      </c>
      <c r="W3587" t="s">
        <v>1047</v>
      </c>
    </row>
    <row r="3588" spans="1:23" x14ac:dyDescent="0.3">
      <c r="A3588" t="s">
        <v>1036</v>
      </c>
      <c r="B3588" t="s">
        <v>305</v>
      </c>
      <c r="C3588" t="s">
        <v>305</v>
      </c>
      <c r="D3588">
        <v>59871</v>
      </c>
      <c r="E3588" t="s">
        <v>12258</v>
      </c>
      <c r="F3588" t="s">
        <v>1784</v>
      </c>
      <c r="G3588" s="1" t="s">
        <v>10430</v>
      </c>
      <c r="H3588">
        <v>45778.090650636572</v>
      </c>
      <c r="I3588" t="s">
        <v>12259</v>
      </c>
      <c r="J3588">
        <v>80</v>
      </c>
      <c r="K3588" t="s">
        <v>17</v>
      </c>
      <c r="L3588" s="2" t="s">
        <v>18</v>
      </c>
      <c r="M3588" s="3">
        <v>3.052</v>
      </c>
      <c r="N3588">
        <v>1</v>
      </c>
      <c r="O3588">
        <v>3.052E-3</v>
      </c>
      <c r="P3588" s="2" t="s">
        <v>1246</v>
      </c>
      <c r="Q3588" t="s">
        <v>8988</v>
      </c>
      <c r="R3588" t="s">
        <v>1044</v>
      </c>
      <c r="S3588" t="s">
        <v>1885</v>
      </c>
      <c r="T3588" t="s">
        <v>1046</v>
      </c>
      <c r="U3588">
        <v>39.490170648146893</v>
      </c>
      <c r="V3588" t="s">
        <v>1047</v>
      </c>
      <c r="W3588" t="s">
        <v>1047</v>
      </c>
    </row>
    <row r="3589" spans="1:23" x14ac:dyDescent="0.3">
      <c r="A3589" t="s">
        <v>1036</v>
      </c>
      <c r="B3589" t="s">
        <v>606</v>
      </c>
      <c r="C3589" t="s">
        <v>606</v>
      </c>
      <c r="D3589">
        <v>55485</v>
      </c>
      <c r="E3589" t="s">
        <v>12260</v>
      </c>
      <c r="F3589" t="s">
        <v>12261</v>
      </c>
      <c r="G3589" s="1" t="s">
        <v>8690</v>
      </c>
      <c r="H3589">
        <v>45777.944691701377</v>
      </c>
      <c r="I3589" t="s">
        <v>12262</v>
      </c>
      <c r="J3589">
        <v>70</v>
      </c>
      <c r="K3589" t="s">
        <v>17</v>
      </c>
      <c r="L3589" s="2" t="s">
        <v>18</v>
      </c>
      <c r="M3589" s="3">
        <v>42.3</v>
      </c>
      <c r="N3589">
        <v>1</v>
      </c>
      <c r="O3589">
        <v>4.2299999999999997E-2</v>
      </c>
      <c r="P3589" s="2" t="s">
        <v>2044</v>
      </c>
      <c r="Q3589" t="s">
        <v>8755</v>
      </c>
      <c r="R3589" t="s">
        <v>1044</v>
      </c>
      <c r="S3589" t="s">
        <v>1409</v>
      </c>
      <c r="T3589" t="s">
        <v>1253</v>
      </c>
      <c r="U3589">
        <v>60.390994837958722</v>
      </c>
      <c r="V3589" t="s">
        <v>1047</v>
      </c>
      <c r="W3589" t="s">
        <v>1047</v>
      </c>
    </row>
    <row r="3590" spans="1:23" x14ac:dyDescent="0.3">
      <c r="A3590" t="s">
        <v>1036</v>
      </c>
      <c r="B3590" t="s">
        <v>603</v>
      </c>
      <c r="C3590" t="s">
        <v>603</v>
      </c>
      <c r="D3590">
        <v>53549</v>
      </c>
      <c r="E3590" t="s">
        <v>12263</v>
      </c>
      <c r="F3590" t="s">
        <v>12264</v>
      </c>
      <c r="G3590" s="1" t="s">
        <v>6514</v>
      </c>
      <c r="H3590">
        <v>45777.943935636576</v>
      </c>
      <c r="I3590" t="s">
        <v>12265</v>
      </c>
      <c r="J3590">
        <v>70</v>
      </c>
      <c r="K3590" t="s">
        <v>17</v>
      </c>
      <c r="L3590" s="2" t="s">
        <v>18</v>
      </c>
      <c r="M3590" s="3">
        <v>51.5</v>
      </c>
      <c r="N3590">
        <v>1</v>
      </c>
      <c r="O3590">
        <v>5.1499999999999997E-2</v>
      </c>
      <c r="P3590" s="2" t="s">
        <v>2178</v>
      </c>
      <c r="Q3590" t="s">
        <v>8755</v>
      </c>
      <c r="R3590" t="s">
        <v>1044</v>
      </c>
      <c r="S3590" t="s">
        <v>1409</v>
      </c>
      <c r="T3590" t="s">
        <v>1253</v>
      </c>
      <c r="U3590">
        <v>60.453725081017183</v>
      </c>
      <c r="V3590" t="s">
        <v>1047</v>
      </c>
      <c r="W3590" t="s">
        <v>1047</v>
      </c>
    </row>
    <row r="3591" spans="1:23" x14ac:dyDescent="0.3">
      <c r="A3591" t="s">
        <v>1036</v>
      </c>
      <c r="B3591" t="s">
        <v>858</v>
      </c>
      <c r="C3591" t="s">
        <v>858</v>
      </c>
      <c r="D3591">
        <v>58751</v>
      </c>
      <c r="E3591" t="s">
        <v>12266</v>
      </c>
      <c r="F3591" t="s">
        <v>12267</v>
      </c>
      <c r="G3591" s="1" t="s">
        <v>1613</v>
      </c>
      <c r="H3591">
        <v>45777.91807565972</v>
      </c>
      <c r="I3591" t="s">
        <v>12268</v>
      </c>
      <c r="J3591">
        <v>80</v>
      </c>
      <c r="K3591" t="s">
        <v>17</v>
      </c>
      <c r="L3591" s="2" t="s">
        <v>18</v>
      </c>
      <c r="M3591" s="3">
        <v>114.6</v>
      </c>
      <c r="N3591">
        <v>1</v>
      </c>
      <c r="O3591">
        <v>0.11459999999999999</v>
      </c>
      <c r="P3591" s="2" t="s">
        <v>1492</v>
      </c>
      <c r="Q3591" t="s">
        <v>8755</v>
      </c>
      <c r="R3591" t="s">
        <v>1044</v>
      </c>
      <c r="S3591" t="s">
        <v>1409</v>
      </c>
      <c r="T3591" t="s">
        <v>1333</v>
      </c>
      <c r="U3591">
        <v>50.334993900462003</v>
      </c>
      <c r="V3591" t="s">
        <v>1047</v>
      </c>
      <c r="W3591" t="s">
        <v>1047</v>
      </c>
    </row>
    <row r="3592" spans="1:23" x14ac:dyDescent="0.3">
      <c r="A3592" t="s">
        <v>1036</v>
      </c>
      <c r="B3592" t="s">
        <v>956</v>
      </c>
      <c r="C3592" t="s">
        <v>956</v>
      </c>
      <c r="D3592">
        <v>52932</v>
      </c>
      <c r="E3592" t="s">
        <v>12269</v>
      </c>
      <c r="F3592" t="s">
        <v>4691</v>
      </c>
      <c r="G3592" s="1" t="s">
        <v>8017</v>
      </c>
      <c r="H3592">
        <v>45777.864523206023</v>
      </c>
      <c r="I3592" t="s">
        <v>12270</v>
      </c>
      <c r="J3592">
        <v>70</v>
      </c>
      <c r="K3592" t="s">
        <v>17</v>
      </c>
      <c r="L3592" s="2" t="s">
        <v>18</v>
      </c>
      <c r="M3592" s="3">
        <v>148.19999999999999</v>
      </c>
      <c r="N3592">
        <v>1</v>
      </c>
      <c r="O3592">
        <v>0.1482</v>
      </c>
      <c r="P3592" s="2" t="s">
        <v>1042</v>
      </c>
      <c r="Q3592" t="s">
        <v>8988</v>
      </c>
      <c r="R3592" t="s">
        <v>1044</v>
      </c>
      <c r="S3592" t="s">
        <v>1409</v>
      </c>
      <c r="T3592" t="s">
        <v>1052</v>
      </c>
      <c r="U3592">
        <v>40.139992013886513</v>
      </c>
      <c r="V3592" t="s">
        <v>1047</v>
      </c>
      <c r="W3592" t="s">
        <v>1047</v>
      </c>
    </row>
    <row r="3593" spans="1:23" x14ac:dyDescent="0.3">
      <c r="A3593" t="s">
        <v>1036</v>
      </c>
      <c r="B3593" t="s">
        <v>538</v>
      </c>
      <c r="C3593" t="s">
        <v>538</v>
      </c>
      <c r="D3593">
        <v>51540</v>
      </c>
      <c r="E3593" t="s">
        <v>12271</v>
      </c>
      <c r="F3593" t="s">
        <v>4691</v>
      </c>
      <c r="G3593" s="1" t="s">
        <v>12272</v>
      </c>
      <c r="H3593">
        <v>45777.751193784723</v>
      </c>
      <c r="I3593" t="s">
        <v>12273</v>
      </c>
      <c r="J3593">
        <v>80</v>
      </c>
      <c r="K3593" t="s">
        <v>17</v>
      </c>
      <c r="L3593" s="2" t="s">
        <v>18</v>
      </c>
      <c r="M3593" s="3">
        <v>71.900000000000006</v>
      </c>
      <c r="N3593">
        <v>1</v>
      </c>
      <c r="O3593">
        <v>7.1900000000000006E-2</v>
      </c>
      <c r="P3593" s="2" t="s">
        <v>1802</v>
      </c>
      <c r="Q3593" t="s">
        <v>8023</v>
      </c>
      <c r="R3593" t="s">
        <v>1044</v>
      </c>
      <c r="S3593" t="s">
        <v>1409</v>
      </c>
      <c r="T3593" t="s">
        <v>1052</v>
      </c>
      <c r="U3593">
        <v>40.283046076387109</v>
      </c>
      <c r="V3593" t="s">
        <v>1047</v>
      </c>
      <c r="W3593" t="s">
        <v>1047</v>
      </c>
    </row>
    <row r="3594" spans="1:23" x14ac:dyDescent="0.3">
      <c r="A3594" t="s">
        <v>1036</v>
      </c>
      <c r="B3594" t="s">
        <v>538</v>
      </c>
      <c r="C3594" t="s">
        <v>538</v>
      </c>
      <c r="D3594">
        <v>51540</v>
      </c>
      <c r="E3594" t="s">
        <v>12274</v>
      </c>
      <c r="F3594" t="s">
        <v>4691</v>
      </c>
      <c r="G3594" s="1" t="s">
        <v>12275</v>
      </c>
      <c r="H3594">
        <v>45777.748200486109</v>
      </c>
      <c r="I3594" t="s">
        <v>12276</v>
      </c>
      <c r="J3594">
        <v>80</v>
      </c>
      <c r="K3594" t="s">
        <v>17</v>
      </c>
      <c r="L3594" s="2" t="s">
        <v>18</v>
      </c>
      <c r="M3594" s="3">
        <v>71.900000000000006</v>
      </c>
      <c r="N3594">
        <v>1</v>
      </c>
      <c r="O3594">
        <v>7.1900000000000006E-2</v>
      </c>
      <c r="P3594" s="2" t="s">
        <v>1802</v>
      </c>
      <c r="Q3594" t="s">
        <v>8023</v>
      </c>
      <c r="R3594" t="s">
        <v>1044</v>
      </c>
      <c r="S3594" t="s">
        <v>1409</v>
      </c>
      <c r="T3594" t="s">
        <v>1052</v>
      </c>
      <c r="U3594">
        <v>40.283789085646283</v>
      </c>
      <c r="V3594" t="s">
        <v>1047</v>
      </c>
      <c r="W3594" t="s">
        <v>1047</v>
      </c>
    </row>
    <row r="3595" spans="1:23" x14ac:dyDescent="0.3">
      <c r="A3595" t="s">
        <v>1036</v>
      </c>
      <c r="B3595" t="s">
        <v>247</v>
      </c>
      <c r="C3595" t="s">
        <v>247</v>
      </c>
      <c r="D3595">
        <v>58512</v>
      </c>
      <c r="E3595" t="s">
        <v>12277</v>
      </c>
      <c r="F3595" t="s">
        <v>12278</v>
      </c>
      <c r="G3595" s="1" t="s">
        <v>11521</v>
      </c>
      <c r="H3595">
        <v>45777.666365833327</v>
      </c>
      <c r="I3595" t="s">
        <v>12279</v>
      </c>
      <c r="J3595">
        <v>80</v>
      </c>
      <c r="K3595" t="s">
        <v>17</v>
      </c>
      <c r="L3595" s="2" t="s">
        <v>18</v>
      </c>
      <c r="M3595" s="3">
        <v>75.7</v>
      </c>
      <c r="N3595">
        <v>1</v>
      </c>
      <c r="O3595">
        <v>7.5700000000000003E-2</v>
      </c>
      <c r="P3595" s="2" t="s">
        <v>1739</v>
      </c>
      <c r="Q3595" t="s">
        <v>8496</v>
      </c>
      <c r="R3595" t="s">
        <v>1044</v>
      </c>
      <c r="S3595" t="s">
        <v>1409</v>
      </c>
      <c r="T3595" t="s">
        <v>2958</v>
      </c>
      <c r="U3595">
        <v>55.010560902781442</v>
      </c>
      <c r="V3595" t="s">
        <v>1047</v>
      </c>
      <c r="W3595" t="s">
        <v>1047</v>
      </c>
    </row>
    <row r="3596" spans="1:23" x14ac:dyDescent="0.3">
      <c r="A3596" t="s">
        <v>1036</v>
      </c>
      <c r="B3596" t="s">
        <v>1011</v>
      </c>
      <c r="C3596" t="s">
        <v>1011</v>
      </c>
      <c r="D3596">
        <v>59112</v>
      </c>
      <c r="E3596" t="s">
        <v>12280</v>
      </c>
      <c r="F3596" t="s">
        <v>6876</v>
      </c>
      <c r="G3596" s="1" t="s">
        <v>12281</v>
      </c>
      <c r="H3596">
        <v>45777.580000231479</v>
      </c>
      <c r="I3596" t="s">
        <v>12282</v>
      </c>
      <c r="J3596">
        <v>80</v>
      </c>
      <c r="K3596" t="s">
        <v>17</v>
      </c>
      <c r="L3596" s="2" t="s">
        <v>18</v>
      </c>
      <c r="M3596" s="3">
        <v>69</v>
      </c>
      <c r="N3596">
        <v>1</v>
      </c>
      <c r="O3596">
        <v>6.9000000000000006E-2</v>
      </c>
      <c r="P3596" s="2" t="s">
        <v>1047</v>
      </c>
      <c r="Q3596" t="s">
        <v>8591</v>
      </c>
      <c r="R3596" t="s">
        <v>1044</v>
      </c>
      <c r="S3596" t="s">
        <v>1409</v>
      </c>
      <c r="T3596" t="s">
        <v>1264</v>
      </c>
      <c r="U3596">
        <v>46.394437187496813</v>
      </c>
      <c r="V3596" t="s">
        <v>1047</v>
      </c>
      <c r="W3596" t="s">
        <v>1047</v>
      </c>
    </row>
    <row r="3597" spans="1:23" x14ac:dyDescent="0.3">
      <c r="A3597" t="s">
        <v>1036</v>
      </c>
      <c r="B3597" t="s">
        <v>1032</v>
      </c>
      <c r="C3597" t="s">
        <v>1032</v>
      </c>
      <c r="D3597">
        <v>59480</v>
      </c>
      <c r="E3597" t="s">
        <v>12283</v>
      </c>
      <c r="F3597" t="s">
        <v>5088</v>
      </c>
      <c r="G3597" s="1" t="s">
        <v>1244</v>
      </c>
      <c r="H3597">
        <v>45777.443465277778</v>
      </c>
      <c r="I3597" t="s">
        <v>12284</v>
      </c>
      <c r="J3597">
        <v>80</v>
      </c>
      <c r="K3597" t="s">
        <v>17</v>
      </c>
      <c r="L3597" s="2" t="s">
        <v>18</v>
      </c>
      <c r="M3597" s="3">
        <v>58</v>
      </c>
      <c r="N3597">
        <v>1</v>
      </c>
      <c r="O3597">
        <v>5.8000000000000003E-2</v>
      </c>
      <c r="P3597" s="2" t="s">
        <v>1047</v>
      </c>
      <c r="Q3597" t="s">
        <v>8591</v>
      </c>
      <c r="R3597" t="s">
        <v>1044</v>
      </c>
      <c r="S3597" t="s">
        <v>1409</v>
      </c>
      <c r="T3597" t="s">
        <v>1365</v>
      </c>
      <c r="U3597">
        <v>47.197893240736448</v>
      </c>
      <c r="V3597" t="s">
        <v>1047</v>
      </c>
      <c r="W3597" t="s">
        <v>1047</v>
      </c>
    </row>
    <row r="3598" spans="1:23" x14ac:dyDescent="0.3">
      <c r="A3598" t="s">
        <v>1036</v>
      </c>
      <c r="B3598" t="s">
        <v>133</v>
      </c>
      <c r="C3598" t="s">
        <v>133</v>
      </c>
      <c r="D3598">
        <v>59845</v>
      </c>
      <c r="E3598" t="s">
        <v>12285</v>
      </c>
      <c r="F3598" t="s">
        <v>12286</v>
      </c>
      <c r="G3598" s="1" t="s">
        <v>12287</v>
      </c>
      <c r="H3598">
        <v>45776.740114456021</v>
      </c>
      <c r="I3598" t="s">
        <v>12288</v>
      </c>
      <c r="J3598">
        <v>80</v>
      </c>
      <c r="K3598" t="s">
        <v>17</v>
      </c>
      <c r="L3598" s="2" t="s">
        <v>18</v>
      </c>
      <c r="M3598" s="3">
        <v>49.66</v>
      </c>
      <c r="N3598">
        <v>1</v>
      </c>
      <c r="O3598">
        <v>4.9660000000000003E-2</v>
      </c>
      <c r="P3598" s="2" t="s">
        <v>1446</v>
      </c>
      <c r="Q3598" t="s">
        <v>8023</v>
      </c>
      <c r="R3598" t="s">
        <v>1044</v>
      </c>
      <c r="S3598" t="s">
        <v>1415</v>
      </c>
      <c r="T3598" t="s">
        <v>1071</v>
      </c>
      <c r="U3598">
        <v>41.139783645834541</v>
      </c>
      <c r="V3598" t="s">
        <v>1047</v>
      </c>
      <c r="W3598" t="s">
        <v>1047</v>
      </c>
    </row>
    <row r="3599" spans="1:23" x14ac:dyDescent="0.3">
      <c r="A3599" t="s">
        <v>1036</v>
      </c>
      <c r="B3599" t="s">
        <v>133</v>
      </c>
      <c r="C3599" t="s">
        <v>133</v>
      </c>
      <c r="D3599">
        <v>49200</v>
      </c>
      <c r="E3599" t="s">
        <v>12289</v>
      </c>
      <c r="F3599" t="s">
        <v>12290</v>
      </c>
      <c r="G3599" s="1" t="s">
        <v>12291</v>
      </c>
      <c r="H3599">
        <v>45776.699821678238</v>
      </c>
      <c r="I3599" t="s">
        <v>12292</v>
      </c>
      <c r="J3599">
        <v>70</v>
      </c>
      <c r="K3599" t="s">
        <v>17</v>
      </c>
      <c r="L3599" s="2" t="s">
        <v>18</v>
      </c>
      <c r="M3599" s="3">
        <v>49.66</v>
      </c>
      <c r="N3599">
        <v>1</v>
      </c>
      <c r="O3599">
        <v>4.9660000000000003E-2</v>
      </c>
      <c r="P3599" s="2" t="s">
        <v>1446</v>
      </c>
      <c r="Q3599" t="s">
        <v>8591</v>
      </c>
      <c r="R3599" t="s">
        <v>1044</v>
      </c>
      <c r="S3599" t="s">
        <v>1415</v>
      </c>
      <c r="T3599" t="s">
        <v>1179</v>
      </c>
      <c r="U3599">
        <v>58.559798530091939</v>
      </c>
      <c r="V3599" t="s">
        <v>1047</v>
      </c>
      <c r="W3599" t="s">
        <v>1047</v>
      </c>
    </row>
    <row r="3600" spans="1:23" x14ac:dyDescent="0.3">
      <c r="A3600" t="s">
        <v>1036</v>
      </c>
      <c r="B3600" t="s">
        <v>800</v>
      </c>
      <c r="C3600" t="s">
        <v>800</v>
      </c>
      <c r="D3600">
        <v>59563</v>
      </c>
      <c r="E3600" t="s">
        <v>12293</v>
      </c>
      <c r="F3600" t="s">
        <v>12294</v>
      </c>
      <c r="G3600" s="1" t="s">
        <v>12295</v>
      </c>
      <c r="H3600">
        <v>45776.61456962963</v>
      </c>
      <c r="I3600" t="s">
        <v>12296</v>
      </c>
      <c r="J3600">
        <v>80</v>
      </c>
      <c r="K3600" t="s">
        <v>17</v>
      </c>
      <c r="L3600" s="2" t="s">
        <v>18</v>
      </c>
      <c r="M3600" s="3">
        <v>43.8</v>
      </c>
      <c r="N3600">
        <v>1</v>
      </c>
      <c r="O3600">
        <v>4.3799999999999999E-2</v>
      </c>
      <c r="P3600" s="2" t="s">
        <v>1047</v>
      </c>
      <c r="Q3600" t="s">
        <v>8591</v>
      </c>
      <c r="R3600" t="s">
        <v>1044</v>
      </c>
      <c r="S3600" t="s">
        <v>1415</v>
      </c>
      <c r="T3600" t="s">
        <v>1759</v>
      </c>
      <c r="U3600">
        <v>59.610007835646677</v>
      </c>
      <c r="V3600" t="s">
        <v>1047</v>
      </c>
      <c r="W3600" t="s">
        <v>1047</v>
      </c>
    </row>
    <row r="3601" spans="1:23" x14ac:dyDescent="0.3">
      <c r="A3601" t="s">
        <v>1036</v>
      </c>
      <c r="B3601" t="s">
        <v>800</v>
      </c>
      <c r="C3601" t="s">
        <v>800</v>
      </c>
      <c r="D3601">
        <v>50812</v>
      </c>
      <c r="E3601" t="s">
        <v>12297</v>
      </c>
      <c r="F3601" t="s">
        <v>5906</v>
      </c>
      <c r="G3601" s="1" t="s">
        <v>12298</v>
      </c>
      <c r="H3601">
        <v>45776.614042025467</v>
      </c>
      <c r="I3601" t="s">
        <v>12299</v>
      </c>
      <c r="J3601">
        <v>70</v>
      </c>
      <c r="K3601" t="s">
        <v>17</v>
      </c>
      <c r="L3601" s="2" t="s">
        <v>18</v>
      </c>
      <c r="M3601" s="3">
        <v>43.8</v>
      </c>
      <c r="N3601">
        <v>1</v>
      </c>
      <c r="O3601">
        <v>4.3799999999999999E-2</v>
      </c>
      <c r="P3601" s="2" t="s">
        <v>1047</v>
      </c>
      <c r="Q3601" t="s">
        <v>8591</v>
      </c>
      <c r="R3601" t="s">
        <v>1044</v>
      </c>
      <c r="S3601" t="s">
        <v>1415</v>
      </c>
      <c r="T3601" t="s">
        <v>1253</v>
      </c>
      <c r="U3601">
        <v>60.079849652778648</v>
      </c>
      <c r="V3601" t="s">
        <v>1047</v>
      </c>
      <c r="W3601" t="s">
        <v>1047</v>
      </c>
    </row>
    <row r="3602" spans="1:23" x14ac:dyDescent="0.3">
      <c r="A3602" t="s">
        <v>1036</v>
      </c>
      <c r="B3602" t="s">
        <v>1032</v>
      </c>
      <c r="C3602" t="s">
        <v>1032</v>
      </c>
      <c r="D3602">
        <v>59480</v>
      </c>
      <c r="E3602" t="s">
        <v>12300</v>
      </c>
      <c r="F3602" t="s">
        <v>12301</v>
      </c>
      <c r="G3602" s="1" t="s">
        <v>1267</v>
      </c>
      <c r="H3602">
        <v>45776.595012245372</v>
      </c>
      <c r="I3602" t="s">
        <v>12302</v>
      </c>
      <c r="J3602">
        <v>80</v>
      </c>
      <c r="K3602" t="s">
        <v>17</v>
      </c>
      <c r="L3602" s="2" t="s">
        <v>18</v>
      </c>
      <c r="M3602" s="3">
        <v>58</v>
      </c>
      <c r="N3602">
        <v>1</v>
      </c>
      <c r="O3602">
        <v>5.8000000000000003E-2</v>
      </c>
      <c r="P3602" s="2" t="s">
        <v>1047</v>
      </c>
      <c r="Q3602" t="s">
        <v>8023</v>
      </c>
      <c r="R3602" t="s">
        <v>1044</v>
      </c>
      <c r="S3602" t="s">
        <v>1415</v>
      </c>
      <c r="T3602" t="s">
        <v>2958</v>
      </c>
      <c r="U3602">
        <v>55.528402615738742</v>
      </c>
      <c r="V3602" t="s">
        <v>1047</v>
      </c>
      <c r="W3602" t="s">
        <v>1047</v>
      </c>
    </row>
    <row r="3603" spans="1:23" x14ac:dyDescent="0.3">
      <c r="A3603" t="s">
        <v>1036</v>
      </c>
      <c r="B3603" t="s">
        <v>1032</v>
      </c>
      <c r="C3603" t="s">
        <v>1032</v>
      </c>
      <c r="D3603">
        <v>59480</v>
      </c>
      <c r="E3603" t="s">
        <v>12303</v>
      </c>
      <c r="F3603" t="s">
        <v>5806</v>
      </c>
      <c r="G3603" s="1" t="s">
        <v>4187</v>
      </c>
      <c r="H3603">
        <v>45776.594450763892</v>
      </c>
      <c r="I3603" t="s">
        <v>12304</v>
      </c>
      <c r="J3603">
        <v>80</v>
      </c>
      <c r="K3603" t="s">
        <v>17</v>
      </c>
      <c r="L3603" s="2" t="s">
        <v>18</v>
      </c>
      <c r="M3603" s="3">
        <v>58</v>
      </c>
      <c r="N3603">
        <v>1</v>
      </c>
      <c r="O3603">
        <v>5.8000000000000003E-2</v>
      </c>
      <c r="P3603" s="2" t="s">
        <v>1047</v>
      </c>
      <c r="Q3603" t="s">
        <v>8023</v>
      </c>
      <c r="R3603" t="s">
        <v>1044</v>
      </c>
      <c r="S3603" t="s">
        <v>1415</v>
      </c>
      <c r="T3603" t="s">
        <v>1365</v>
      </c>
      <c r="U3603">
        <v>47.107159340273938</v>
      </c>
      <c r="V3603" t="s">
        <v>1047</v>
      </c>
      <c r="W3603" t="s">
        <v>1047</v>
      </c>
    </row>
    <row r="3604" spans="1:23" x14ac:dyDescent="0.3">
      <c r="A3604" t="s">
        <v>1036</v>
      </c>
      <c r="B3604" t="s">
        <v>366</v>
      </c>
      <c r="C3604" t="s">
        <v>366</v>
      </c>
      <c r="D3604">
        <v>54058</v>
      </c>
      <c r="E3604" t="s">
        <v>12305</v>
      </c>
      <c r="F3604" t="s">
        <v>12306</v>
      </c>
      <c r="G3604" s="1" t="s">
        <v>12307</v>
      </c>
      <c r="H3604">
        <v>45776.48880363426</v>
      </c>
      <c r="I3604" t="s">
        <v>12308</v>
      </c>
      <c r="J3604">
        <v>80</v>
      </c>
      <c r="K3604" t="s">
        <v>17</v>
      </c>
      <c r="L3604" s="2" t="s">
        <v>18</v>
      </c>
      <c r="M3604" s="3">
        <v>43.1</v>
      </c>
      <c r="N3604">
        <v>1</v>
      </c>
      <c r="O3604">
        <v>4.3099999999999999E-2</v>
      </c>
      <c r="P3604" s="2" t="s">
        <v>1446</v>
      </c>
      <c r="Q3604" t="s">
        <v>8591</v>
      </c>
      <c r="R3604" t="s">
        <v>1044</v>
      </c>
      <c r="S3604" t="s">
        <v>1415</v>
      </c>
      <c r="T3604" t="s">
        <v>1264</v>
      </c>
      <c r="U3604">
        <v>46.816547083333717</v>
      </c>
      <c r="V3604" t="s">
        <v>1047</v>
      </c>
      <c r="W3604" t="s">
        <v>1047</v>
      </c>
    </row>
    <row r="3605" spans="1:23" x14ac:dyDescent="0.3">
      <c r="A3605" t="s">
        <v>1036</v>
      </c>
      <c r="B3605" t="s">
        <v>366</v>
      </c>
      <c r="C3605" t="s">
        <v>366</v>
      </c>
      <c r="D3605">
        <v>54055</v>
      </c>
      <c r="E3605" t="s">
        <v>12309</v>
      </c>
      <c r="F3605" t="s">
        <v>1363</v>
      </c>
      <c r="G3605" s="1" t="s">
        <v>12310</v>
      </c>
      <c r="H3605">
        <v>45776.449015787039</v>
      </c>
      <c r="I3605" t="s">
        <v>12311</v>
      </c>
      <c r="J3605">
        <v>80</v>
      </c>
      <c r="K3605" t="s">
        <v>17</v>
      </c>
      <c r="L3605" s="2" t="s">
        <v>18</v>
      </c>
      <c r="M3605" s="3">
        <v>43.1</v>
      </c>
      <c r="N3605">
        <v>1</v>
      </c>
      <c r="O3605">
        <v>4.3099999999999999E-2</v>
      </c>
      <c r="P3605" s="2" t="s">
        <v>1446</v>
      </c>
      <c r="Q3605" t="s">
        <v>8591</v>
      </c>
      <c r="R3605" t="s">
        <v>1044</v>
      </c>
      <c r="S3605" t="s">
        <v>1415</v>
      </c>
      <c r="T3605" t="s">
        <v>1365</v>
      </c>
      <c r="U3605">
        <v>47.762773009257216</v>
      </c>
      <c r="V3605" t="s">
        <v>1047</v>
      </c>
      <c r="W3605" t="s">
        <v>1047</v>
      </c>
    </row>
    <row r="3606" spans="1:23" x14ac:dyDescent="0.3">
      <c r="A3606" t="s">
        <v>1036</v>
      </c>
      <c r="B3606" t="s">
        <v>956</v>
      </c>
      <c r="C3606" t="s">
        <v>956</v>
      </c>
      <c r="D3606">
        <v>54583</v>
      </c>
      <c r="E3606" t="s">
        <v>12312</v>
      </c>
      <c r="F3606" t="s">
        <v>2413</v>
      </c>
      <c r="G3606" s="1" t="s">
        <v>3734</v>
      </c>
      <c r="H3606">
        <v>45776.212278506937</v>
      </c>
      <c r="I3606" t="s">
        <v>12313</v>
      </c>
      <c r="J3606">
        <v>70</v>
      </c>
      <c r="K3606" t="s">
        <v>17</v>
      </c>
      <c r="L3606" s="2" t="s">
        <v>18</v>
      </c>
      <c r="M3606" s="3">
        <v>148.19999999999999</v>
      </c>
      <c r="N3606">
        <v>1</v>
      </c>
      <c r="O3606">
        <v>0.1482</v>
      </c>
      <c r="P3606" s="2" t="s">
        <v>1042</v>
      </c>
      <c r="Q3606" t="s">
        <v>8988</v>
      </c>
      <c r="R3606" t="s">
        <v>1044</v>
      </c>
      <c r="S3606" t="s">
        <v>1415</v>
      </c>
      <c r="T3606" t="s">
        <v>1071</v>
      </c>
      <c r="U3606">
        <v>41.498101701392443</v>
      </c>
      <c r="V3606" t="s">
        <v>1047</v>
      </c>
      <c r="W3606" t="s">
        <v>1047</v>
      </c>
    </row>
    <row r="3607" spans="1:23" x14ac:dyDescent="0.3">
      <c r="A3607" t="s">
        <v>1036</v>
      </c>
      <c r="B3607" t="s">
        <v>133</v>
      </c>
      <c r="C3607" t="s">
        <v>133</v>
      </c>
      <c r="D3607">
        <v>59845</v>
      </c>
      <c r="E3607" t="s">
        <v>12314</v>
      </c>
      <c r="F3607" t="s">
        <v>12315</v>
      </c>
      <c r="G3607" s="1" t="s">
        <v>12316</v>
      </c>
      <c r="H3607">
        <v>45776.195328726862</v>
      </c>
      <c r="I3607" t="s">
        <v>12317</v>
      </c>
      <c r="J3607">
        <v>80</v>
      </c>
      <c r="K3607" t="s">
        <v>17</v>
      </c>
      <c r="L3607" s="2" t="s">
        <v>18</v>
      </c>
      <c r="M3607" s="3">
        <v>49.66</v>
      </c>
      <c r="N3607">
        <v>1</v>
      </c>
      <c r="O3607">
        <v>4.9660000000000003E-2</v>
      </c>
      <c r="P3607" s="2" t="s">
        <v>1446</v>
      </c>
      <c r="Q3607" t="s">
        <v>8467</v>
      </c>
      <c r="R3607" t="s">
        <v>1044</v>
      </c>
      <c r="S3607" t="s">
        <v>1415</v>
      </c>
      <c r="T3607" t="s">
        <v>2280</v>
      </c>
      <c r="U3607">
        <v>42.782693020832077</v>
      </c>
      <c r="V3607" t="s">
        <v>1047</v>
      </c>
      <c r="W3607" t="s">
        <v>1047</v>
      </c>
    </row>
    <row r="3608" spans="1:23" x14ac:dyDescent="0.3">
      <c r="A3608" t="s">
        <v>1036</v>
      </c>
      <c r="B3608" t="s">
        <v>1032</v>
      </c>
      <c r="C3608" t="s">
        <v>1032</v>
      </c>
      <c r="D3608">
        <v>59480</v>
      </c>
      <c r="E3608" t="s">
        <v>12318</v>
      </c>
      <c r="F3608" t="s">
        <v>12319</v>
      </c>
      <c r="G3608" s="1" t="s">
        <v>1962</v>
      </c>
      <c r="H3608">
        <v>45776.193473680563</v>
      </c>
      <c r="I3608" t="s">
        <v>12320</v>
      </c>
      <c r="J3608">
        <v>80</v>
      </c>
      <c r="K3608" t="s">
        <v>17</v>
      </c>
      <c r="L3608" s="2" t="s">
        <v>18</v>
      </c>
      <c r="M3608" s="3">
        <v>58</v>
      </c>
      <c r="N3608">
        <v>1</v>
      </c>
      <c r="O3608">
        <v>5.8000000000000003E-2</v>
      </c>
      <c r="P3608" s="2" t="s">
        <v>1047</v>
      </c>
      <c r="Q3608" t="s">
        <v>8467</v>
      </c>
      <c r="R3608" t="s">
        <v>1044</v>
      </c>
      <c r="S3608" t="s">
        <v>1415</v>
      </c>
      <c r="T3608" t="s">
        <v>1327</v>
      </c>
      <c r="U3608">
        <v>44.113756226855912</v>
      </c>
      <c r="V3608" t="s">
        <v>1047</v>
      </c>
      <c r="W3608" t="s">
        <v>1047</v>
      </c>
    </row>
    <row r="3609" spans="1:23" x14ac:dyDescent="0.3">
      <c r="A3609" t="s">
        <v>1036</v>
      </c>
      <c r="B3609" t="s">
        <v>133</v>
      </c>
      <c r="C3609" t="s">
        <v>133</v>
      </c>
      <c r="D3609">
        <v>59845</v>
      </c>
      <c r="E3609" t="s">
        <v>12321</v>
      </c>
      <c r="F3609" t="s">
        <v>2565</v>
      </c>
      <c r="G3609" s="1" t="s">
        <v>12322</v>
      </c>
      <c r="H3609">
        <v>45776.190254861111</v>
      </c>
      <c r="I3609" t="s">
        <v>12323</v>
      </c>
      <c r="J3609">
        <v>80</v>
      </c>
      <c r="K3609" t="s">
        <v>17</v>
      </c>
      <c r="L3609" s="2" t="s">
        <v>18</v>
      </c>
      <c r="M3609" s="3">
        <v>49.66</v>
      </c>
      <c r="N3609">
        <v>1</v>
      </c>
      <c r="O3609">
        <v>4.9660000000000003E-2</v>
      </c>
      <c r="P3609" s="2" t="s">
        <v>1446</v>
      </c>
      <c r="Q3609" t="s">
        <v>8467</v>
      </c>
      <c r="R3609" t="s">
        <v>1044</v>
      </c>
      <c r="S3609" t="s">
        <v>1415</v>
      </c>
      <c r="T3609" t="s">
        <v>2280</v>
      </c>
      <c r="U3609">
        <v>42.783395393518731</v>
      </c>
      <c r="V3609" t="s">
        <v>1047</v>
      </c>
      <c r="W3609" t="s">
        <v>1047</v>
      </c>
    </row>
    <row r="3610" spans="1:23" x14ac:dyDescent="0.3">
      <c r="A3610" t="s">
        <v>1036</v>
      </c>
      <c r="B3610" t="s">
        <v>895</v>
      </c>
      <c r="C3610" t="s">
        <v>895</v>
      </c>
      <c r="D3610">
        <v>59177</v>
      </c>
      <c r="E3610" t="s">
        <v>12324</v>
      </c>
      <c r="F3610" t="s">
        <v>12325</v>
      </c>
      <c r="G3610" s="1" t="s">
        <v>1711</v>
      </c>
      <c r="H3610">
        <v>45775.944411064818</v>
      </c>
      <c r="I3610" t="s">
        <v>12326</v>
      </c>
      <c r="J3610">
        <v>80</v>
      </c>
      <c r="K3610" t="s">
        <v>17</v>
      </c>
      <c r="L3610" s="2" t="s">
        <v>18</v>
      </c>
      <c r="M3610" s="3">
        <v>229.8</v>
      </c>
      <c r="N3610">
        <v>1</v>
      </c>
      <c r="O3610">
        <v>0.2298</v>
      </c>
      <c r="P3610" s="2" t="s">
        <v>1047</v>
      </c>
      <c r="Q3610" t="s">
        <v>8467</v>
      </c>
      <c r="R3610" t="s">
        <v>1044</v>
      </c>
      <c r="S3610" t="s">
        <v>1902</v>
      </c>
      <c r="T3610" t="s">
        <v>1071</v>
      </c>
      <c r="U3610">
        <v>41.359620219911449</v>
      </c>
      <c r="V3610" t="s">
        <v>1047</v>
      </c>
      <c r="W3610" t="s">
        <v>1047</v>
      </c>
    </row>
    <row r="3611" spans="1:23" x14ac:dyDescent="0.3">
      <c r="A3611" t="s">
        <v>1036</v>
      </c>
      <c r="B3611" t="s">
        <v>133</v>
      </c>
      <c r="C3611" t="s">
        <v>133</v>
      </c>
      <c r="D3611">
        <v>59845</v>
      </c>
      <c r="E3611" t="s">
        <v>12327</v>
      </c>
      <c r="F3611" t="s">
        <v>5111</v>
      </c>
      <c r="G3611" s="1" t="s">
        <v>12328</v>
      </c>
      <c r="H3611">
        <v>45775.828060347223</v>
      </c>
      <c r="I3611" t="s">
        <v>12329</v>
      </c>
      <c r="J3611">
        <v>80</v>
      </c>
      <c r="K3611" t="s">
        <v>17</v>
      </c>
      <c r="L3611" s="2" t="s">
        <v>18</v>
      </c>
      <c r="M3611" s="3">
        <v>49.66</v>
      </c>
      <c r="N3611">
        <v>1</v>
      </c>
      <c r="O3611">
        <v>4.9660000000000003E-2</v>
      </c>
      <c r="P3611" s="2" t="s">
        <v>1446</v>
      </c>
      <c r="Q3611" t="s">
        <v>8467</v>
      </c>
      <c r="R3611" t="s">
        <v>1044</v>
      </c>
      <c r="S3611" t="s">
        <v>1902</v>
      </c>
      <c r="T3611" t="s">
        <v>1327</v>
      </c>
      <c r="U3611">
        <v>44.245175486110377</v>
      </c>
      <c r="V3611" t="s">
        <v>1047</v>
      </c>
      <c r="W3611" t="s">
        <v>1047</v>
      </c>
    </row>
    <row r="3612" spans="1:23" x14ac:dyDescent="0.3">
      <c r="A3612" t="s">
        <v>1036</v>
      </c>
      <c r="B3612" t="s">
        <v>133</v>
      </c>
      <c r="C3612" t="s">
        <v>133</v>
      </c>
      <c r="D3612">
        <v>59845</v>
      </c>
      <c r="E3612" t="s">
        <v>12330</v>
      </c>
      <c r="F3612" t="s">
        <v>2565</v>
      </c>
      <c r="G3612" s="1" t="s">
        <v>3018</v>
      </c>
      <c r="H3612">
        <v>45775.826550451391</v>
      </c>
      <c r="I3612" t="s">
        <v>12331</v>
      </c>
      <c r="J3612">
        <v>80</v>
      </c>
      <c r="K3612" t="s">
        <v>17</v>
      </c>
      <c r="L3612" s="2" t="s">
        <v>18</v>
      </c>
      <c r="M3612" s="3">
        <v>49.66</v>
      </c>
      <c r="N3612">
        <v>1</v>
      </c>
      <c r="O3612">
        <v>4.9660000000000003E-2</v>
      </c>
      <c r="P3612" s="2" t="s">
        <v>1446</v>
      </c>
      <c r="Q3612" t="s">
        <v>8467</v>
      </c>
      <c r="R3612" t="s">
        <v>1044</v>
      </c>
      <c r="S3612" t="s">
        <v>1902</v>
      </c>
      <c r="T3612" t="s">
        <v>2280</v>
      </c>
      <c r="U3612">
        <v>42.783011481486028</v>
      </c>
      <c r="V3612" t="s">
        <v>1047</v>
      </c>
      <c r="W3612" t="s">
        <v>1047</v>
      </c>
    </row>
    <row r="3613" spans="1:23" x14ac:dyDescent="0.3">
      <c r="A3613" t="s">
        <v>1036</v>
      </c>
      <c r="B3613" t="s">
        <v>366</v>
      </c>
      <c r="C3613" t="s">
        <v>366</v>
      </c>
      <c r="D3613">
        <v>54052</v>
      </c>
      <c r="E3613" t="s">
        <v>12332</v>
      </c>
      <c r="F3613" t="s">
        <v>8471</v>
      </c>
      <c r="G3613" s="1" t="s">
        <v>12333</v>
      </c>
      <c r="H3613">
        <v>45775.661334074073</v>
      </c>
      <c r="I3613" t="s">
        <v>12334</v>
      </c>
      <c r="J3613">
        <v>80</v>
      </c>
      <c r="K3613" t="s">
        <v>17</v>
      </c>
      <c r="L3613" s="2" t="s">
        <v>18</v>
      </c>
      <c r="M3613" s="3">
        <v>43.1</v>
      </c>
      <c r="N3613">
        <v>1</v>
      </c>
      <c r="O3613">
        <v>4.3099999999999999E-2</v>
      </c>
      <c r="P3613" s="2" t="s">
        <v>1446</v>
      </c>
      <c r="Q3613" t="s">
        <v>8023</v>
      </c>
      <c r="R3613" t="s">
        <v>1044</v>
      </c>
      <c r="S3613" t="s">
        <v>1902</v>
      </c>
      <c r="T3613" t="s">
        <v>1264</v>
      </c>
      <c r="U3613">
        <v>46.309231377315882</v>
      </c>
      <c r="V3613" t="s">
        <v>1047</v>
      </c>
      <c r="W3613" t="s">
        <v>1047</v>
      </c>
    </row>
    <row r="3614" spans="1:23" x14ac:dyDescent="0.3">
      <c r="A3614" t="s">
        <v>1036</v>
      </c>
      <c r="B3614" t="s">
        <v>345</v>
      </c>
      <c r="C3614" t="s">
        <v>345</v>
      </c>
      <c r="D3614">
        <v>59868</v>
      </c>
      <c r="E3614" t="s">
        <v>12335</v>
      </c>
      <c r="F3614" t="s">
        <v>2565</v>
      </c>
      <c r="G3614" s="1" t="s">
        <v>12336</v>
      </c>
      <c r="H3614">
        <v>45775.559183391197</v>
      </c>
      <c r="I3614" t="s">
        <v>12337</v>
      </c>
      <c r="J3614">
        <v>80</v>
      </c>
      <c r="K3614" t="s">
        <v>17</v>
      </c>
      <c r="L3614" s="2" t="s">
        <v>18</v>
      </c>
      <c r="M3614" s="3">
        <v>16.8</v>
      </c>
      <c r="N3614">
        <v>1</v>
      </c>
      <c r="O3614">
        <v>1.6799999999999999E-2</v>
      </c>
      <c r="P3614" s="2" t="s">
        <v>1246</v>
      </c>
      <c r="Q3614" t="s">
        <v>8023</v>
      </c>
      <c r="R3614" t="s">
        <v>1044</v>
      </c>
      <c r="S3614" t="s">
        <v>1902</v>
      </c>
      <c r="T3614" t="s">
        <v>1066</v>
      </c>
      <c r="U3614">
        <v>43.620687083333912</v>
      </c>
      <c r="V3614" t="s">
        <v>1047</v>
      </c>
      <c r="W3614" t="s">
        <v>1047</v>
      </c>
    </row>
    <row r="3615" spans="1:23" x14ac:dyDescent="0.3">
      <c r="A3615" t="s">
        <v>1036</v>
      </c>
      <c r="B3615" t="s">
        <v>603</v>
      </c>
      <c r="C3615" t="s">
        <v>603</v>
      </c>
      <c r="D3615">
        <v>53549</v>
      </c>
      <c r="E3615" t="s">
        <v>12338</v>
      </c>
      <c r="F3615" t="s">
        <v>1266</v>
      </c>
      <c r="G3615" s="1" t="s">
        <v>2473</v>
      </c>
      <c r="H3615">
        <v>45775.368302268507</v>
      </c>
      <c r="I3615" t="s">
        <v>12339</v>
      </c>
      <c r="J3615">
        <v>70</v>
      </c>
      <c r="K3615" t="s">
        <v>17</v>
      </c>
      <c r="L3615" s="2" t="s">
        <v>18</v>
      </c>
      <c r="M3615" s="3">
        <v>51.5</v>
      </c>
      <c r="N3615">
        <v>1</v>
      </c>
      <c r="O3615">
        <v>5.1499999999999997E-2</v>
      </c>
      <c r="P3615" s="2" t="s">
        <v>2178</v>
      </c>
      <c r="Q3615" t="s">
        <v>8023</v>
      </c>
      <c r="R3615" t="s">
        <v>1044</v>
      </c>
      <c r="S3615" t="s">
        <v>1902</v>
      </c>
      <c r="T3615" t="s">
        <v>1113</v>
      </c>
      <c r="U3615">
        <v>57.954763113426459</v>
      </c>
      <c r="V3615" t="s">
        <v>1047</v>
      </c>
      <c r="W3615" t="s">
        <v>1047</v>
      </c>
    </row>
    <row r="3616" spans="1:23" x14ac:dyDescent="0.3">
      <c r="A3616" t="s">
        <v>1036</v>
      </c>
      <c r="B3616" t="s">
        <v>603</v>
      </c>
      <c r="C3616" t="s">
        <v>603</v>
      </c>
      <c r="D3616">
        <v>53549</v>
      </c>
      <c r="E3616" t="s">
        <v>12340</v>
      </c>
      <c r="F3616" t="s">
        <v>1198</v>
      </c>
      <c r="G3616" s="1" t="s">
        <v>3445</v>
      </c>
      <c r="H3616">
        <v>45775.346138634261</v>
      </c>
      <c r="I3616" t="s">
        <v>12341</v>
      </c>
      <c r="J3616">
        <v>70</v>
      </c>
      <c r="K3616" t="s">
        <v>17</v>
      </c>
      <c r="L3616" s="2" t="s">
        <v>18</v>
      </c>
      <c r="M3616" s="3">
        <v>51.5</v>
      </c>
      <c r="N3616">
        <v>1</v>
      </c>
      <c r="O3616">
        <v>5.1499999999999997E-2</v>
      </c>
      <c r="P3616" s="2" t="s">
        <v>2178</v>
      </c>
      <c r="Q3616" t="s">
        <v>8023</v>
      </c>
      <c r="R3616" t="s">
        <v>1044</v>
      </c>
      <c r="S3616" t="s">
        <v>1902</v>
      </c>
      <c r="T3616" t="s">
        <v>1113</v>
      </c>
      <c r="U3616">
        <v>57.649437037034673</v>
      </c>
      <c r="V3616" t="s">
        <v>1047</v>
      </c>
      <c r="W3616" t="s">
        <v>1047</v>
      </c>
    </row>
    <row r="3617" spans="1:23" x14ac:dyDescent="0.3">
      <c r="A3617" t="s">
        <v>1036</v>
      </c>
      <c r="B3617" t="s">
        <v>345</v>
      </c>
      <c r="C3617" t="s">
        <v>345</v>
      </c>
      <c r="D3617">
        <v>59868</v>
      </c>
      <c r="E3617" t="s">
        <v>12342</v>
      </c>
      <c r="F3617" t="s">
        <v>10635</v>
      </c>
      <c r="G3617" s="1" t="s">
        <v>12343</v>
      </c>
      <c r="H3617">
        <v>45774.435950798608</v>
      </c>
      <c r="I3617" t="s">
        <v>12344</v>
      </c>
      <c r="J3617">
        <v>80</v>
      </c>
      <c r="K3617" t="s">
        <v>17</v>
      </c>
      <c r="L3617" s="2" t="s">
        <v>18</v>
      </c>
      <c r="M3617" s="3">
        <v>16.8</v>
      </c>
      <c r="N3617">
        <v>1</v>
      </c>
      <c r="O3617">
        <v>1.6799999999999999E-2</v>
      </c>
      <c r="P3617" s="2" t="s">
        <v>1246</v>
      </c>
      <c r="Q3617" t="s">
        <v>7617</v>
      </c>
      <c r="R3617" t="s">
        <v>1044</v>
      </c>
      <c r="S3617" t="s">
        <v>5355</v>
      </c>
      <c r="T3617" t="s">
        <v>1066</v>
      </c>
      <c r="U3617">
        <v>43.913411307868962</v>
      </c>
      <c r="V3617" t="s">
        <v>1047</v>
      </c>
      <c r="W3617" t="s">
        <v>1047</v>
      </c>
    </row>
    <row r="3618" spans="1:23" x14ac:dyDescent="0.3">
      <c r="A3618" t="s">
        <v>1036</v>
      </c>
      <c r="B3618" t="s">
        <v>307</v>
      </c>
      <c r="C3618" t="s">
        <v>307</v>
      </c>
      <c r="D3618">
        <v>60056</v>
      </c>
      <c r="E3618" t="s">
        <v>12345</v>
      </c>
      <c r="F3618" t="s">
        <v>3006</v>
      </c>
      <c r="G3618" s="1" t="s">
        <v>3765</v>
      </c>
      <c r="H3618">
        <v>45774.409984652782</v>
      </c>
      <c r="I3618" t="s">
        <v>12346</v>
      </c>
      <c r="J3618">
        <v>80</v>
      </c>
      <c r="K3618" t="s">
        <v>17</v>
      </c>
      <c r="L3618" s="2" t="s">
        <v>18</v>
      </c>
      <c r="M3618" s="3">
        <v>9.4</v>
      </c>
      <c r="N3618">
        <v>1</v>
      </c>
      <c r="O3618">
        <v>9.4000000000000004E-3</v>
      </c>
      <c r="P3618" s="2" t="s">
        <v>1246</v>
      </c>
      <c r="Q3618" t="s">
        <v>7617</v>
      </c>
      <c r="R3618" t="s">
        <v>1044</v>
      </c>
      <c r="S3618" t="s">
        <v>5355</v>
      </c>
      <c r="T3618" t="s">
        <v>1264</v>
      </c>
      <c r="U3618">
        <v>46.045473969905288</v>
      </c>
      <c r="V3618" t="s">
        <v>1047</v>
      </c>
      <c r="W3618" t="s">
        <v>1047</v>
      </c>
    </row>
    <row r="3619" spans="1:23" x14ac:dyDescent="0.3">
      <c r="A3619" t="s">
        <v>1036</v>
      </c>
      <c r="B3619" t="s">
        <v>133</v>
      </c>
      <c r="C3619" t="s">
        <v>133</v>
      </c>
      <c r="D3619">
        <v>59848</v>
      </c>
      <c r="E3619" t="s">
        <v>12347</v>
      </c>
      <c r="F3619" t="s">
        <v>2744</v>
      </c>
      <c r="G3619" s="1" t="s">
        <v>12348</v>
      </c>
      <c r="H3619">
        <v>45774.358840995374</v>
      </c>
      <c r="I3619" t="s">
        <v>12349</v>
      </c>
      <c r="J3619">
        <v>80</v>
      </c>
      <c r="K3619" t="s">
        <v>17</v>
      </c>
      <c r="L3619" s="2" t="s">
        <v>18</v>
      </c>
      <c r="M3619" s="3">
        <v>49.66</v>
      </c>
      <c r="N3619">
        <v>1</v>
      </c>
      <c r="O3619">
        <v>4.9660000000000003E-2</v>
      </c>
      <c r="P3619" s="2" t="s">
        <v>1446</v>
      </c>
      <c r="Q3619" t="s">
        <v>7617</v>
      </c>
      <c r="R3619" t="s">
        <v>1044</v>
      </c>
      <c r="S3619" t="s">
        <v>5355</v>
      </c>
      <c r="T3619" t="s">
        <v>1298</v>
      </c>
      <c r="U3619">
        <v>52.120411898147722</v>
      </c>
      <c r="V3619" t="s">
        <v>1047</v>
      </c>
      <c r="W3619" t="s">
        <v>1047</v>
      </c>
    </row>
    <row r="3620" spans="1:23" x14ac:dyDescent="0.3">
      <c r="A3620" t="s">
        <v>1036</v>
      </c>
      <c r="B3620" t="s">
        <v>133</v>
      </c>
      <c r="C3620" t="s">
        <v>133</v>
      </c>
      <c r="D3620">
        <v>59848</v>
      </c>
      <c r="E3620" t="s">
        <v>12350</v>
      </c>
      <c r="F3620" t="s">
        <v>3160</v>
      </c>
      <c r="G3620" s="1" t="s">
        <v>12351</v>
      </c>
      <c r="H3620">
        <v>45774.356921620369</v>
      </c>
      <c r="I3620" t="s">
        <v>12352</v>
      </c>
      <c r="J3620">
        <v>80</v>
      </c>
      <c r="K3620" t="s">
        <v>17</v>
      </c>
      <c r="L3620" s="2" t="s">
        <v>18</v>
      </c>
      <c r="M3620" s="3">
        <v>49.66</v>
      </c>
      <c r="N3620">
        <v>1</v>
      </c>
      <c r="O3620">
        <v>4.9660000000000003E-2</v>
      </c>
      <c r="P3620" s="2" t="s">
        <v>1446</v>
      </c>
      <c r="Q3620" t="s">
        <v>7617</v>
      </c>
      <c r="R3620" t="s">
        <v>1044</v>
      </c>
      <c r="S3620" t="s">
        <v>5355</v>
      </c>
      <c r="T3620" t="s">
        <v>1288</v>
      </c>
      <c r="U3620">
        <v>51.915179270828958</v>
      </c>
      <c r="V3620" t="s">
        <v>1047</v>
      </c>
      <c r="W3620" t="s">
        <v>1047</v>
      </c>
    </row>
    <row r="3621" spans="1:23" x14ac:dyDescent="0.3">
      <c r="A3621" t="s">
        <v>1036</v>
      </c>
      <c r="B3621" t="s">
        <v>133</v>
      </c>
      <c r="C3621" t="s">
        <v>133</v>
      </c>
      <c r="D3621">
        <v>59845</v>
      </c>
      <c r="E3621" t="s">
        <v>12353</v>
      </c>
      <c r="F3621" t="s">
        <v>12354</v>
      </c>
      <c r="G3621" s="1" t="s">
        <v>12355</v>
      </c>
      <c r="H3621">
        <v>45774.354621261577</v>
      </c>
      <c r="I3621" t="s">
        <v>12356</v>
      </c>
      <c r="J3621">
        <v>80</v>
      </c>
      <c r="K3621" t="s">
        <v>17</v>
      </c>
      <c r="L3621" s="2" t="s">
        <v>18</v>
      </c>
      <c r="M3621" s="3">
        <v>49.66</v>
      </c>
      <c r="N3621">
        <v>1</v>
      </c>
      <c r="O3621">
        <v>4.9660000000000003E-2</v>
      </c>
      <c r="P3621" s="2" t="s">
        <v>1446</v>
      </c>
      <c r="Q3621" t="s">
        <v>7617</v>
      </c>
      <c r="R3621" t="s">
        <v>1044</v>
      </c>
      <c r="S3621" t="s">
        <v>5355</v>
      </c>
      <c r="T3621" t="s">
        <v>2599</v>
      </c>
      <c r="U3621">
        <v>45.310906782411621</v>
      </c>
      <c r="V3621" t="s">
        <v>1047</v>
      </c>
      <c r="W3621" t="s">
        <v>1047</v>
      </c>
    </row>
    <row r="3622" spans="1:23" x14ac:dyDescent="0.3">
      <c r="A3622" t="s">
        <v>1036</v>
      </c>
      <c r="B3622" t="s">
        <v>1032</v>
      </c>
      <c r="C3622" t="s">
        <v>1032</v>
      </c>
      <c r="D3622">
        <v>59480</v>
      </c>
      <c r="E3622" t="s">
        <v>12357</v>
      </c>
      <c r="F3622" t="s">
        <v>2447</v>
      </c>
      <c r="G3622" s="1" t="s">
        <v>7884</v>
      </c>
      <c r="H3622">
        <v>45774.344137071763</v>
      </c>
      <c r="I3622" t="s">
        <v>12358</v>
      </c>
      <c r="J3622">
        <v>80</v>
      </c>
      <c r="K3622" t="s">
        <v>17</v>
      </c>
      <c r="L3622" s="2" t="s">
        <v>18</v>
      </c>
      <c r="M3622" s="3">
        <v>58</v>
      </c>
      <c r="N3622">
        <v>1</v>
      </c>
      <c r="O3622">
        <v>5.8000000000000003E-2</v>
      </c>
      <c r="P3622" s="2" t="s">
        <v>1047</v>
      </c>
      <c r="Q3622" t="s">
        <v>7617</v>
      </c>
      <c r="R3622" t="s">
        <v>1044</v>
      </c>
      <c r="S3622" t="s">
        <v>5355</v>
      </c>
      <c r="T3622" t="s">
        <v>1327</v>
      </c>
      <c r="U3622">
        <v>44.907077673611639</v>
      </c>
      <c r="V3622" t="s">
        <v>1047</v>
      </c>
      <c r="W3622" t="s">
        <v>1047</v>
      </c>
    </row>
    <row r="3623" spans="1:23" x14ac:dyDescent="0.3">
      <c r="A3623" t="s">
        <v>1036</v>
      </c>
      <c r="B3623" t="s">
        <v>139</v>
      </c>
      <c r="C3623" t="s">
        <v>139</v>
      </c>
      <c r="D3623">
        <v>51929</v>
      </c>
      <c r="E3623" t="s">
        <v>12359</v>
      </c>
      <c r="F3623" t="s">
        <v>6711</v>
      </c>
      <c r="G3623" s="1" t="s">
        <v>6553</v>
      </c>
      <c r="H3623">
        <v>45774.341468356477</v>
      </c>
      <c r="I3623" t="s">
        <v>12360</v>
      </c>
      <c r="J3623">
        <v>70</v>
      </c>
      <c r="K3623" t="s">
        <v>17</v>
      </c>
      <c r="L3623" s="2" t="s">
        <v>18</v>
      </c>
      <c r="M3623" s="3">
        <v>109.23</v>
      </c>
      <c r="N3623">
        <v>1</v>
      </c>
      <c r="O3623">
        <v>0.10922999999999999</v>
      </c>
      <c r="P3623" s="2" t="s">
        <v>5093</v>
      </c>
      <c r="Q3623" t="s">
        <v>7617</v>
      </c>
      <c r="R3623" t="s">
        <v>1044</v>
      </c>
      <c r="S3623" t="s">
        <v>5355</v>
      </c>
      <c r="T3623" t="s">
        <v>2599</v>
      </c>
      <c r="U3623">
        <v>45.221927118051099</v>
      </c>
      <c r="V3623" t="s">
        <v>1047</v>
      </c>
      <c r="W3623" t="s">
        <v>1047</v>
      </c>
    </row>
    <row r="3624" spans="1:23" x14ac:dyDescent="0.3">
      <c r="A3624" t="s">
        <v>1036</v>
      </c>
      <c r="B3624" t="s">
        <v>139</v>
      </c>
      <c r="C3624" t="s">
        <v>139</v>
      </c>
      <c r="D3624">
        <v>55948</v>
      </c>
      <c r="E3624" t="s">
        <v>12361</v>
      </c>
      <c r="F3624" t="s">
        <v>12362</v>
      </c>
      <c r="G3624" s="1" t="s">
        <v>12363</v>
      </c>
      <c r="H3624">
        <v>45774.337914768519</v>
      </c>
      <c r="I3624" t="s">
        <v>12364</v>
      </c>
      <c r="J3624">
        <v>70</v>
      </c>
      <c r="K3624" t="s">
        <v>17</v>
      </c>
      <c r="L3624" s="2" t="s">
        <v>18</v>
      </c>
      <c r="M3624" s="3">
        <v>109.23</v>
      </c>
      <c r="N3624">
        <v>1</v>
      </c>
      <c r="O3624">
        <v>0.10922999999999999</v>
      </c>
      <c r="P3624" s="2" t="s">
        <v>5093</v>
      </c>
      <c r="Q3624" t="s">
        <v>7617</v>
      </c>
      <c r="R3624" t="s">
        <v>1044</v>
      </c>
      <c r="S3624" t="s">
        <v>5355</v>
      </c>
      <c r="T3624" t="s">
        <v>1327</v>
      </c>
      <c r="U3624">
        <v>44.948457928243442</v>
      </c>
      <c r="V3624" t="s">
        <v>1047</v>
      </c>
      <c r="W3624" t="s">
        <v>1047</v>
      </c>
    </row>
    <row r="3625" spans="1:23" x14ac:dyDescent="0.3">
      <c r="A3625" t="s">
        <v>1036</v>
      </c>
      <c r="B3625" t="s">
        <v>139</v>
      </c>
      <c r="C3625" t="s">
        <v>139</v>
      </c>
      <c r="D3625">
        <v>50572</v>
      </c>
      <c r="E3625" t="s">
        <v>12365</v>
      </c>
      <c r="F3625" t="s">
        <v>7662</v>
      </c>
      <c r="G3625" s="1" t="s">
        <v>12366</v>
      </c>
      <c r="H3625">
        <v>45774.329865347223</v>
      </c>
      <c r="I3625" t="s">
        <v>12367</v>
      </c>
      <c r="J3625">
        <v>70</v>
      </c>
      <c r="K3625" t="s">
        <v>17</v>
      </c>
      <c r="L3625" s="2" t="s">
        <v>18</v>
      </c>
      <c r="M3625" s="3">
        <v>109.23</v>
      </c>
      <c r="N3625">
        <v>1</v>
      </c>
      <c r="O3625">
        <v>0.10922999999999999</v>
      </c>
      <c r="P3625" s="2" t="s">
        <v>5093</v>
      </c>
      <c r="Q3625" t="s">
        <v>7617</v>
      </c>
      <c r="R3625" t="s">
        <v>1044</v>
      </c>
      <c r="S3625" t="s">
        <v>5355</v>
      </c>
      <c r="T3625" t="s">
        <v>2599</v>
      </c>
      <c r="U3625">
        <v>45.462226157411351</v>
      </c>
      <c r="V3625" t="s">
        <v>1047</v>
      </c>
      <c r="W3625" t="s">
        <v>1047</v>
      </c>
    </row>
    <row r="3626" spans="1:23" x14ac:dyDescent="0.3">
      <c r="A3626" t="s">
        <v>1036</v>
      </c>
      <c r="B3626" t="s">
        <v>139</v>
      </c>
      <c r="C3626" t="s">
        <v>139</v>
      </c>
      <c r="D3626">
        <v>51929</v>
      </c>
      <c r="E3626" t="s">
        <v>12368</v>
      </c>
      <c r="F3626" t="s">
        <v>6282</v>
      </c>
      <c r="G3626" s="1" t="s">
        <v>10904</v>
      </c>
      <c r="H3626">
        <v>45774.327999247689</v>
      </c>
      <c r="I3626" t="s">
        <v>12369</v>
      </c>
      <c r="J3626">
        <v>70</v>
      </c>
      <c r="K3626" t="s">
        <v>17</v>
      </c>
      <c r="L3626" s="2" t="s">
        <v>18</v>
      </c>
      <c r="M3626" s="3">
        <v>109.23</v>
      </c>
      <c r="N3626">
        <v>1</v>
      </c>
      <c r="O3626">
        <v>0.10922999999999999</v>
      </c>
      <c r="P3626" s="2" t="s">
        <v>5093</v>
      </c>
      <c r="Q3626" t="s">
        <v>7617</v>
      </c>
      <c r="R3626" t="s">
        <v>1044</v>
      </c>
      <c r="S3626" t="s">
        <v>5355</v>
      </c>
      <c r="T3626" t="s">
        <v>2599</v>
      </c>
      <c r="U3626">
        <v>45.324841354165983</v>
      </c>
      <c r="V3626" t="s">
        <v>1047</v>
      </c>
      <c r="W3626" t="s">
        <v>1047</v>
      </c>
    </row>
    <row r="3627" spans="1:23" x14ac:dyDescent="0.3">
      <c r="A3627" t="s">
        <v>1036</v>
      </c>
      <c r="B3627" t="s">
        <v>139</v>
      </c>
      <c r="C3627" t="s">
        <v>139</v>
      </c>
      <c r="D3627">
        <v>50572</v>
      </c>
      <c r="E3627" t="s">
        <v>12370</v>
      </c>
      <c r="F3627" t="s">
        <v>5890</v>
      </c>
      <c r="G3627" s="1" t="s">
        <v>12371</v>
      </c>
      <c r="H3627">
        <v>45774.326197465278</v>
      </c>
      <c r="I3627" t="s">
        <v>12372</v>
      </c>
      <c r="J3627">
        <v>70</v>
      </c>
      <c r="K3627" t="s">
        <v>17</v>
      </c>
      <c r="L3627" s="2" t="s">
        <v>18</v>
      </c>
      <c r="M3627" s="3">
        <v>109.23</v>
      </c>
      <c r="N3627">
        <v>1</v>
      </c>
      <c r="O3627">
        <v>0.10922999999999999</v>
      </c>
      <c r="P3627" s="2" t="s">
        <v>5093</v>
      </c>
      <c r="Q3627" t="s">
        <v>7617</v>
      </c>
      <c r="R3627" t="s">
        <v>1044</v>
      </c>
      <c r="S3627" t="s">
        <v>5355</v>
      </c>
      <c r="T3627" t="s">
        <v>1327</v>
      </c>
      <c r="U3627">
        <v>44.688050254626432</v>
      </c>
      <c r="V3627" t="s">
        <v>1047</v>
      </c>
      <c r="W3627" t="s">
        <v>1047</v>
      </c>
    </row>
    <row r="3628" spans="1:23" x14ac:dyDescent="0.3">
      <c r="A3628" t="s">
        <v>1036</v>
      </c>
      <c r="B3628" t="s">
        <v>1032</v>
      </c>
      <c r="C3628" t="s">
        <v>1032</v>
      </c>
      <c r="D3628">
        <v>59480</v>
      </c>
      <c r="E3628" t="s">
        <v>12373</v>
      </c>
      <c r="F3628" t="s">
        <v>4534</v>
      </c>
      <c r="G3628" s="1" t="s">
        <v>6735</v>
      </c>
      <c r="H3628">
        <v>45774.085654861112</v>
      </c>
      <c r="I3628" t="s">
        <v>12374</v>
      </c>
      <c r="J3628">
        <v>80</v>
      </c>
      <c r="K3628" t="s">
        <v>17</v>
      </c>
      <c r="L3628" s="2" t="s">
        <v>18</v>
      </c>
      <c r="M3628" s="3">
        <v>58</v>
      </c>
      <c r="N3628">
        <v>1</v>
      </c>
      <c r="O3628">
        <v>5.8000000000000003E-2</v>
      </c>
      <c r="P3628" s="2" t="s">
        <v>1047</v>
      </c>
      <c r="Q3628" t="s">
        <v>8467</v>
      </c>
      <c r="R3628" t="s">
        <v>1044</v>
      </c>
      <c r="S3628" t="s">
        <v>5355</v>
      </c>
      <c r="T3628" t="s">
        <v>1327</v>
      </c>
      <c r="U3628">
        <v>44.235510462960519</v>
      </c>
      <c r="V3628" t="s">
        <v>1047</v>
      </c>
      <c r="W3628" t="s">
        <v>1047</v>
      </c>
    </row>
    <row r="3629" spans="1:23" x14ac:dyDescent="0.3">
      <c r="A3629" t="s">
        <v>1036</v>
      </c>
      <c r="B3629" t="s">
        <v>1032</v>
      </c>
      <c r="C3629" t="s">
        <v>1032</v>
      </c>
      <c r="D3629">
        <v>59480</v>
      </c>
      <c r="E3629" t="s">
        <v>12375</v>
      </c>
      <c r="F3629" t="s">
        <v>1368</v>
      </c>
      <c r="G3629" s="1" t="s">
        <v>4178</v>
      </c>
      <c r="H3629">
        <v>45774.084778518518</v>
      </c>
      <c r="I3629" t="s">
        <v>12376</v>
      </c>
      <c r="J3629">
        <v>80</v>
      </c>
      <c r="K3629" t="s">
        <v>17</v>
      </c>
      <c r="L3629" s="2" t="s">
        <v>18</v>
      </c>
      <c r="M3629" s="3">
        <v>58</v>
      </c>
      <c r="N3629">
        <v>1</v>
      </c>
      <c r="O3629">
        <v>5.8000000000000003E-2</v>
      </c>
      <c r="P3629" s="2" t="s">
        <v>1047</v>
      </c>
      <c r="Q3629" t="s">
        <v>8467</v>
      </c>
      <c r="R3629" t="s">
        <v>1044</v>
      </c>
      <c r="S3629" t="s">
        <v>5355</v>
      </c>
      <c r="T3629" t="s">
        <v>1327</v>
      </c>
      <c r="U3629">
        <v>44.423580520830001</v>
      </c>
      <c r="V3629" t="s">
        <v>1047</v>
      </c>
      <c r="W3629" t="s">
        <v>1047</v>
      </c>
    </row>
    <row r="3630" spans="1:23" x14ac:dyDescent="0.3">
      <c r="A3630" t="s">
        <v>1036</v>
      </c>
      <c r="B3630" t="s">
        <v>1032</v>
      </c>
      <c r="C3630" t="s">
        <v>1032</v>
      </c>
      <c r="D3630">
        <v>59480</v>
      </c>
      <c r="E3630" t="s">
        <v>12377</v>
      </c>
      <c r="F3630" t="s">
        <v>4521</v>
      </c>
      <c r="G3630" s="1" t="s">
        <v>4324</v>
      </c>
      <c r="H3630">
        <v>45773.909120069453</v>
      </c>
      <c r="I3630" t="s">
        <v>12378</v>
      </c>
      <c r="J3630">
        <v>80</v>
      </c>
      <c r="K3630" t="s">
        <v>17</v>
      </c>
      <c r="L3630" s="2" t="s">
        <v>18</v>
      </c>
      <c r="M3630" s="3">
        <v>58</v>
      </c>
      <c r="N3630">
        <v>1</v>
      </c>
      <c r="O3630">
        <v>5.8000000000000003E-2</v>
      </c>
      <c r="P3630" s="2" t="s">
        <v>1047</v>
      </c>
      <c r="Q3630" t="s">
        <v>8467</v>
      </c>
      <c r="R3630" t="s">
        <v>1044</v>
      </c>
      <c r="S3630" t="s">
        <v>1908</v>
      </c>
      <c r="T3630" t="s">
        <v>2599</v>
      </c>
      <c r="U3630">
        <v>45.680566261573397</v>
      </c>
      <c r="V3630" t="s">
        <v>1047</v>
      </c>
      <c r="W3630" t="s">
        <v>1047</v>
      </c>
    </row>
    <row r="3631" spans="1:23" x14ac:dyDescent="0.3">
      <c r="A3631" t="s">
        <v>1036</v>
      </c>
      <c r="B3631" t="s">
        <v>366</v>
      </c>
      <c r="C3631" t="s">
        <v>366</v>
      </c>
      <c r="D3631">
        <v>52449</v>
      </c>
      <c r="E3631" t="s">
        <v>12379</v>
      </c>
      <c r="F3631" t="s">
        <v>4304</v>
      </c>
      <c r="G3631" s="1" t="s">
        <v>12380</v>
      </c>
      <c r="H3631">
        <v>45773.89992945602</v>
      </c>
      <c r="I3631" t="s">
        <v>12381</v>
      </c>
      <c r="J3631">
        <v>80</v>
      </c>
      <c r="K3631" t="s">
        <v>17</v>
      </c>
      <c r="L3631" s="2" t="s">
        <v>18</v>
      </c>
      <c r="M3631" s="3">
        <v>43.1</v>
      </c>
      <c r="N3631">
        <v>1</v>
      </c>
      <c r="O3631">
        <v>4.3099999999999999E-2</v>
      </c>
      <c r="P3631" s="2" t="s">
        <v>1446</v>
      </c>
      <c r="Q3631" t="s">
        <v>8467</v>
      </c>
      <c r="R3631" t="s">
        <v>1044</v>
      </c>
      <c r="S3631" t="s">
        <v>1908</v>
      </c>
      <c r="T3631" t="s">
        <v>1264</v>
      </c>
      <c r="U3631">
        <v>46.438945069443427</v>
      </c>
      <c r="V3631" t="s">
        <v>1047</v>
      </c>
      <c r="W3631" t="s">
        <v>1047</v>
      </c>
    </row>
    <row r="3632" spans="1:23" x14ac:dyDescent="0.3">
      <c r="A3632" t="s">
        <v>1036</v>
      </c>
      <c r="B3632" t="s">
        <v>133</v>
      </c>
      <c r="C3632" t="s">
        <v>133</v>
      </c>
      <c r="D3632">
        <v>59848</v>
      </c>
      <c r="E3632" t="s">
        <v>12382</v>
      </c>
      <c r="F3632" t="s">
        <v>1508</v>
      </c>
      <c r="G3632" s="1" t="s">
        <v>12383</v>
      </c>
      <c r="H3632">
        <v>45773.884310381953</v>
      </c>
      <c r="I3632" t="s">
        <v>12384</v>
      </c>
      <c r="J3632">
        <v>80</v>
      </c>
      <c r="K3632" t="s">
        <v>17</v>
      </c>
      <c r="L3632" s="2" t="s">
        <v>18</v>
      </c>
      <c r="M3632" s="3">
        <v>49.66</v>
      </c>
      <c r="N3632">
        <v>1</v>
      </c>
      <c r="O3632">
        <v>4.9660000000000003E-2</v>
      </c>
      <c r="P3632" s="2" t="s">
        <v>1446</v>
      </c>
      <c r="Q3632" t="s">
        <v>8467</v>
      </c>
      <c r="R3632" t="s">
        <v>1044</v>
      </c>
      <c r="S3632" t="s">
        <v>1908</v>
      </c>
      <c r="T3632" t="s">
        <v>1298</v>
      </c>
      <c r="U3632">
        <v>52.466880289350229</v>
      </c>
      <c r="V3632" t="s">
        <v>1047</v>
      </c>
      <c r="W3632" t="s">
        <v>1047</v>
      </c>
    </row>
    <row r="3633" spans="1:23" x14ac:dyDescent="0.3">
      <c r="A3633" t="s">
        <v>1036</v>
      </c>
      <c r="B3633" t="s">
        <v>366</v>
      </c>
      <c r="C3633" t="s">
        <v>366</v>
      </c>
      <c r="D3633">
        <v>54055</v>
      </c>
      <c r="E3633" t="s">
        <v>12385</v>
      </c>
      <c r="F3633" t="s">
        <v>5073</v>
      </c>
      <c r="G3633" s="1" t="s">
        <v>12386</v>
      </c>
      <c r="H3633">
        <v>45773.868697893507</v>
      </c>
      <c r="I3633" t="s">
        <v>12387</v>
      </c>
      <c r="J3633">
        <v>80</v>
      </c>
      <c r="K3633" t="s">
        <v>17</v>
      </c>
      <c r="L3633" s="2" t="s">
        <v>18</v>
      </c>
      <c r="M3633" s="3">
        <v>43.1</v>
      </c>
      <c r="N3633">
        <v>1</v>
      </c>
      <c r="O3633">
        <v>4.3099999999999999E-2</v>
      </c>
      <c r="P3633" s="2" t="s">
        <v>1446</v>
      </c>
      <c r="Q3633" t="s">
        <v>8988</v>
      </c>
      <c r="R3633" t="s">
        <v>1044</v>
      </c>
      <c r="S3633" t="s">
        <v>1908</v>
      </c>
      <c r="T3633" t="s">
        <v>2599</v>
      </c>
      <c r="U3633">
        <v>45.989139918980072</v>
      </c>
      <c r="V3633" t="s">
        <v>1047</v>
      </c>
      <c r="W3633" t="s">
        <v>1047</v>
      </c>
    </row>
    <row r="3634" spans="1:23" x14ac:dyDescent="0.3">
      <c r="A3634" t="s">
        <v>1036</v>
      </c>
      <c r="B3634" t="s">
        <v>1032</v>
      </c>
      <c r="C3634" t="s">
        <v>1032</v>
      </c>
      <c r="D3634">
        <v>59480</v>
      </c>
      <c r="E3634" t="s">
        <v>12388</v>
      </c>
      <c r="F3634" t="s">
        <v>1527</v>
      </c>
      <c r="G3634" s="1" t="s">
        <v>2064</v>
      </c>
      <c r="H3634">
        <v>45773.814576273136</v>
      </c>
      <c r="I3634" t="s">
        <v>12389</v>
      </c>
      <c r="J3634">
        <v>80</v>
      </c>
      <c r="K3634" t="s">
        <v>17</v>
      </c>
      <c r="L3634" s="2" t="s">
        <v>18</v>
      </c>
      <c r="M3634" s="3">
        <v>58</v>
      </c>
      <c r="N3634">
        <v>1</v>
      </c>
      <c r="O3634">
        <v>5.8000000000000003E-2</v>
      </c>
      <c r="P3634" s="2" t="s">
        <v>1047</v>
      </c>
      <c r="Q3634" t="s">
        <v>8988</v>
      </c>
      <c r="R3634" t="s">
        <v>1044</v>
      </c>
      <c r="S3634" t="s">
        <v>1908</v>
      </c>
      <c r="T3634" t="s">
        <v>1327</v>
      </c>
      <c r="U3634">
        <v>44.788224837961017</v>
      </c>
      <c r="V3634" t="s">
        <v>1047</v>
      </c>
      <c r="W3634" t="s">
        <v>1047</v>
      </c>
    </row>
    <row r="3635" spans="1:23" x14ac:dyDescent="0.3">
      <c r="A3635" t="s">
        <v>1036</v>
      </c>
      <c r="B3635" t="s">
        <v>1032</v>
      </c>
      <c r="C3635" t="s">
        <v>1032</v>
      </c>
      <c r="D3635">
        <v>59480</v>
      </c>
      <c r="E3635" t="s">
        <v>12390</v>
      </c>
      <c r="F3635" t="s">
        <v>5890</v>
      </c>
      <c r="G3635" s="1" t="s">
        <v>3760</v>
      </c>
      <c r="H3635">
        <v>45773.76818240741</v>
      </c>
      <c r="I3635" t="s">
        <v>12391</v>
      </c>
      <c r="J3635">
        <v>80</v>
      </c>
      <c r="K3635" t="s">
        <v>17</v>
      </c>
      <c r="L3635" s="2" t="s">
        <v>18</v>
      </c>
      <c r="M3635" s="3">
        <v>58</v>
      </c>
      <c r="N3635">
        <v>1</v>
      </c>
      <c r="O3635">
        <v>5.8000000000000003E-2</v>
      </c>
      <c r="P3635" s="2" t="s">
        <v>1047</v>
      </c>
      <c r="Q3635" t="s">
        <v>7617</v>
      </c>
      <c r="R3635" t="s">
        <v>1044</v>
      </c>
      <c r="S3635" t="s">
        <v>1908</v>
      </c>
      <c r="T3635" t="s">
        <v>1327</v>
      </c>
      <c r="U3635">
        <v>44.830198576390103</v>
      </c>
      <c r="V3635" t="s">
        <v>1047</v>
      </c>
      <c r="W3635" t="s">
        <v>1047</v>
      </c>
    </row>
    <row r="3636" spans="1:23" x14ac:dyDescent="0.3">
      <c r="A3636" t="s">
        <v>1036</v>
      </c>
      <c r="B3636" t="s">
        <v>1032</v>
      </c>
      <c r="C3636" t="s">
        <v>1032</v>
      </c>
      <c r="D3636">
        <v>59480</v>
      </c>
      <c r="E3636" t="s">
        <v>12392</v>
      </c>
      <c r="F3636" t="s">
        <v>1368</v>
      </c>
      <c r="G3636" s="1" t="s">
        <v>4195</v>
      </c>
      <c r="H3636">
        <v>45773.767748310187</v>
      </c>
      <c r="I3636" t="s">
        <v>12393</v>
      </c>
      <c r="J3636">
        <v>80</v>
      </c>
      <c r="K3636" t="s">
        <v>17</v>
      </c>
      <c r="L3636" s="2" t="s">
        <v>18</v>
      </c>
      <c r="M3636" s="3">
        <v>58</v>
      </c>
      <c r="N3636">
        <v>1</v>
      </c>
      <c r="O3636">
        <v>5.8000000000000003E-2</v>
      </c>
      <c r="P3636" s="2" t="s">
        <v>1047</v>
      </c>
      <c r="Q3636" t="s">
        <v>7617</v>
      </c>
      <c r="R3636" t="s">
        <v>1044</v>
      </c>
      <c r="S3636" t="s">
        <v>1908</v>
      </c>
      <c r="T3636" t="s">
        <v>1327</v>
      </c>
      <c r="U3636">
        <v>44.59628349536797</v>
      </c>
      <c r="V3636" t="s">
        <v>1047</v>
      </c>
      <c r="W3636" t="s">
        <v>1047</v>
      </c>
    </row>
    <row r="3637" spans="1:23" x14ac:dyDescent="0.3">
      <c r="A3637" t="s">
        <v>1036</v>
      </c>
      <c r="B3637" t="s">
        <v>139</v>
      </c>
      <c r="C3637" t="s">
        <v>139</v>
      </c>
      <c r="D3637">
        <v>55948</v>
      </c>
      <c r="E3637" t="s">
        <v>12394</v>
      </c>
      <c r="F3637" t="s">
        <v>2447</v>
      </c>
      <c r="G3637" s="1" t="s">
        <v>6512</v>
      </c>
      <c r="H3637">
        <v>45773.7091315625</v>
      </c>
      <c r="I3637" t="s">
        <v>12395</v>
      </c>
      <c r="J3637">
        <v>70</v>
      </c>
      <c r="K3637" t="s">
        <v>17</v>
      </c>
      <c r="L3637" s="2" t="s">
        <v>18</v>
      </c>
      <c r="M3637" s="3">
        <v>109.23</v>
      </c>
      <c r="N3637">
        <v>1</v>
      </c>
      <c r="O3637">
        <v>0.10922999999999999</v>
      </c>
      <c r="P3637" s="2" t="s">
        <v>5093</v>
      </c>
      <c r="Q3637" t="s">
        <v>7617</v>
      </c>
      <c r="R3637" t="s">
        <v>1044</v>
      </c>
      <c r="S3637" t="s">
        <v>1908</v>
      </c>
      <c r="T3637" t="s">
        <v>1327</v>
      </c>
      <c r="U3637">
        <v>44.89819358796376</v>
      </c>
      <c r="V3637" t="s">
        <v>1047</v>
      </c>
      <c r="W3637" t="s">
        <v>1047</v>
      </c>
    </row>
    <row r="3638" spans="1:23" x14ac:dyDescent="0.3">
      <c r="A3638" t="s">
        <v>1036</v>
      </c>
      <c r="B3638" t="s">
        <v>133</v>
      </c>
      <c r="C3638" t="s">
        <v>133</v>
      </c>
      <c r="D3638">
        <v>59845</v>
      </c>
      <c r="E3638" t="s">
        <v>12396</v>
      </c>
      <c r="F3638" t="s">
        <v>2783</v>
      </c>
      <c r="G3638" s="1" t="s">
        <v>12397</v>
      </c>
      <c r="H3638">
        <v>45773.689107361111</v>
      </c>
      <c r="I3638" t="s">
        <v>12398</v>
      </c>
      <c r="J3638">
        <v>80</v>
      </c>
      <c r="K3638" t="s">
        <v>17</v>
      </c>
      <c r="L3638" s="2" t="s">
        <v>18</v>
      </c>
      <c r="M3638" s="3">
        <v>49.66</v>
      </c>
      <c r="N3638">
        <v>1</v>
      </c>
      <c r="O3638">
        <v>4.9660000000000003E-2</v>
      </c>
      <c r="P3638" s="2" t="s">
        <v>1446</v>
      </c>
      <c r="Q3638" t="s">
        <v>7617</v>
      </c>
      <c r="R3638" t="s">
        <v>1044</v>
      </c>
      <c r="S3638" t="s">
        <v>1908</v>
      </c>
      <c r="T3638" t="s">
        <v>1718</v>
      </c>
      <c r="U3638">
        <v>48.558165127316897</v>
      </c>
      <c r="V3638" t="s">
        <v>1047</v>
      </c>
      <c r="W3638" t="s">
        <v>1047</v>
      </c>
    </row>
    <row r="3639" spans="1:23" x14ac:dyDescent="0.3">
      <c r="A3639" t="s">
        <v>1036</v>
      </c>
      <c r="B3639" t="s">
        <v>133</v>
      </c>
      <c r="C3639" t="s">
        <v>133</v>
      </c>
      <c r="D3639">
        <v>59845</v>
      </c>
      <c r="E3639" t="s">
        <v>12399</v>
      </c>
      <c r="F3639" t="s">
        <v>4469</v>
      </c>
      <c r="G3639" s="1" t="s">
        <v>12400</v>
      </c>
      <c r="H3639">
        <v>45773.675022222218</v>
      </c>
      <c r="I3639" t="s">
        <v>12401</v>
      </c>
      <c r="J3639">
        <v>80</v>
      </c>
      <c r="K3639" t="s">
        <v>17</v>
      </c>
      <c r="L3639" s="2" t="s">
        <v>18</v>
      </c>
      <c r="M3639" s="3">
        <v>49.66</v>
      </c>
      <c r="N3639">
        <v>1</v>
      </c>
      <c r="O3639">
        <v>4.9660000000000003E-2</v>
      </c>
      <c r="P3639" s="2" t="s">
        <v>1446</v>
      </c>
      <c r="Q3639" t="s">
        <v>7617</v>
      </c>
      <c r="R3639" t="s">
        <v>1044</v>
      </c>
      <c r="S3639" t="s">
        <v>1908</v>
      </c>
      <c r="T3639" t="s">
        <v>2599</v>
      </c>
      <c r="U3639">
        <v>45.210742013892741</v>
      </c>
      <c r="V3639" t="s">
        <v>1047</v>
      </c>
      <c r="W3639" t="s">
        <v>1047</v>
      </c>
    </row>
    <row r="3640" spans="1:23" x14ac:dyDescent="0.3">
      <c r="A3640" t="s">
        <v>1036</v>
      </c>
      <c r="B3640" t="s">
        <v>1032</v>
      </c>
      <c r="C3640" t="s">
        <v>1032</v>
      </c>
      <c r="D3640">
        <v>59480</v>
      </c>
      <c r="E3640" t="s">
        <v>12402</v>
      </c>
      <c r="F3640" t="s">
        <v>6282</v>
      </c>
      <c r="G3640" s="1" t="s">
        <v>1454</v>
      </c>
      <c r="H3640">
        <v>45773.668549560192</v>
      </c>
      <c r="I3640" t="s">
        <v>12403</v>
      </c>
      <c r="J3640">
        <v>80</v>
      </c>
      <c r="K3640" t="s">
        <v>17</v>
      </c>
      <c r="L3640" s="2" t="s">
        <v>18</v>
      </c>
      <c r="M3640" s="3">
        <v>58</v>
      </c>
      <c r="N3640">
        <v>1</v>
      </c>
      <c r="O3640">
        <v>5.8000000000000003E-2</v>
      </c>
      <c r="P3640" s="2" t="s">
        <v>1047</v>
      </c>
      <c r="Q3640" t="s">
        <v>7617</v>
      </c>
      <c r="R3640" t="s">
        <v>1044</v>
      </c>
      <c r="S3640" t="s">
        <v>1908</v>
      </c>
      <c r="T3640" t="s">
        <v>2599</v>
      </c>
      <c r="U3640">
        <v>45.417224999997423</v>
      </c>
      <c r="V3640" t="s">
        <v>1047</v>
      </c>
      <c r="W3640" t="s">
        <v>1047</v>
      </c>
    </row>
    <row r="3641" spans="1:23" x14ac:dyDescent="0.3">
      <c r="A3641" t="s">
        <v>1036</v>
      </c>
      <c r="B3641" t="s">
        <v>366</v>
      </c>
      <c r="C3641" t="s">
        <v>366</v>
      </c>
      <c r="D3641">
        <v>59879</v>
      </c>
      <c r="E3641" t="s">
        <v>12404</v>
      </c>
      <c r="F3641" t="s">
        <v>5629</v>
      </c>
      <c r="G3641" s="1" t="s">
        <v>12405</v>
      </c>
      <c r="H3641">
        <v>45773.666360532407</v>
      </c>
      <c r="I3641" t="s">
        <v>12406</v>
      </c>
      <c r="J3641">
        <v>80</v>
      </c>
      <c r="K3641" t="s">
        <v>17</v>
      </c>
      <c r="L3641" s="2" t="s">
        <v>18</v>
      </c>
      <c r="M3641" s="3">
        <v>43.1</v>
      </c>
      <c r="N3641">
        <v>1</v>
      </c>
      <c r="O3641">
        <v>4.3099999999999999E-2</v>
      </c>
      <c r="P3641" s="2" t="s">
        <v>1446</v>
      </c>
      <c r="Q3641" t="s">
        <v>7617</v>
      </c>
      <c r="R3641" t="s">
        <v>1044</v>
      </c>
      <c r="S3641" t="s">
        <v>1908</v>
      </c>
      <c r="T3641" t="s">
        <v>2599</v>
      </c>
      <c r="U3641">
        <v>45.52038935184828</v>
      </c>
      <c r="V3641" t="s">
        <v>1047</v>
      </c>
      <c r="W3641" t="s">
        <v>1047</v>
      </c>
    </row>
    <row r="3642" spans="1:23" x14ac:dyDescent="0.3">
      <c r="A3642" t="s">
        <v>1036</v>
      </c>
      <c r="B3642" t="s">
        <v>366</v>
      </c>
      <c r="C3642" t="s">
        <v>366</v>
      </c>
      <c r="D3642">
        <v>59879</v>
      </c>
      <c r="E3642" t="s">
        <v>12407</v>
      </c>
      <c r="F3642" t="s">
        <v>5629</v>
      </c>
      <c r="G3642" s="1" t="s">
        <v>12408</v>
      </c>
      <c r="H3642">
        <v>45773.660320300929</v>
      </c>
      <c r="I3642" t="s">
        <v>12409</v>
      </c>
      <c r="J3642">
        <v>80</v>
      </c>
      <c r="K3642" t="s">
        <v>17</v>
      </c>
      <c r="L3642" s="2" t="s">
        <v>18</v>
      </c>
      <c r="M3642" s="3">
        <v>43.1</v>
      </c>
      <c r="N3642">
        <v>1</v>
      </c>
      <c r="O3642">
        <v>4.3099999999999999E-2</v>
      </c>
      <c r="P3642" s="2" t="s">
        <v>1446</v>
      </c>
      <c r="Q3642" t="s">
        <v>7617</v>
      </c>
      <c r="R3642" t="s">
        <v>1044</v>
      </c>
      <c r="S3642" t="s">
        <v>1908</v>
      </c>
      <c r="T3642" t="s">
        <v>2599</v>
      </c>
      <c r="U3642">
        <v>45.519465740740998</v>
      </c>
      <c r="V3642" t="s">
        <v>1047</v>
      </c>
      <c r="W3642" t="s">
        <v>1047</v>
      </c>
    </row>
    <row r="3643" spans="1:23" x14ac:dyDescent="0.3">
      <c r="A3643" t="s">
        <v>1036</v>
      </c>
      <c r="B3643" t="s">
        <v>345</v>
      </c>
      <c r="C3643" t="s">
        <v>345</v>
      </c>
      <c r="D3643">
        <v>59868</v>
      </c>
      <c r="E3643" t="s">
        <v>12410</v>
      </c>
      <c r="F3643" t="s">
        <v>2999</v>
      </c>
      <c r="G3643" s="1" t="s">
        <v>12411</v>
      </c>
      <c r="H3643">
        <v>45773.631732199072</v>
      </c>
      <c r="I3643" t="s">
        <v>12412</v>
      </c>
      <c r="J3643">
        <v>80</v>
      </c>
      <c r="K3643" t="s">
        <v>17</v>
      </c>
      <c r="L3643" s="2" t="s">
        <v>18</v>
      </c>
      <c r="M3643" s="3">
        <v>16.8</v>
      </c>
      <c r="N3643">
        <v>1</v>
      </c>
      <c r="O3643">
        <v>1.6799999999999999E-2</v>
      </c>
      <c r="P3643" s="2" t="s">
        <v>1246</v>
      </c>
      <c r="Q3643" t="s">
        <v>7617</v>
      </c>
      <c r="R3643" t="s">
        <v>1044</v>
      </c>
      <c r="S3643" t="s">
        <v>1908</v>
      </c>
      <c r="T3643" t="s">
        <v>1327</v>
      </c>
      <c r="U3643">
        <v>44.378365752316313</v>
      </c>
      <c r="V3643" t="s">
        <v>1047</v>
      </c>
      <c r="W3643" t="s">
        <v>1047</v>
      </c>
    </row>
    <row r="3644" spans="1:23" x14ac:dyDescent="0.3">
      <c r="A3644" t="s">
        <v>1036</v>
      </c>
      <c r="B3644" t="s">
        <v>345</v>
      </c>
      <c r="C3644" t="s">
        <v>345</v>
      </c>
      <c r="D3644">
        <v>59868</v>
      </c>
      <c r="E3644" t="s">
        <v>12413</v>
      </c>
      <c r="F3644" t="s">
        <v>2999</v>
      </c>
      <c r="G3644" s="1" t="s">
        <v>12414</v>
      </c>
      <c r="H3644">
        <v>45773.629161157412</v>
      </c>
      <c r="I3644" t="s">
        <v>12415</v>
      </c>
      <c r="J3644">
        <v>80</v>
      </c>
      <c r="K3644" t="s">
        <v>17</v>
      </c>
      <c r="L3644" s="2" t="s">
        <v>18</v>
      </c>
      <c r="M3644" s="3">
        <v>16.8</v>
      </c>
      <c r="N3644">
        <v>1</v>
      </c>
      <c r="O3644">
        <v>1.6799999999999999E-2</v>
      </c>
      <c r="P3644" s="2" t="s">
        <v>1246</v>
      </c>
      <c r="Q3644" t="s">
        <v>7617</v>
      </c>
      <c r="R3644" t="s">
        <v>1044</v>
      </c>
      <c r="S3644" t="s">
        <v>1908</v>
      </c>
      <c r="T3644" t="s">
        <v>1327</v>
      </c>
      <c r="U3644">
        <v>44.377537662039693</v>
      </c>
      <c r="V3644" t="s">
        <v>1047</v>
      </c>
      <c r="W3644" t="s">
        <v>1047</v>
      </c>
    </row>
    <row r="3645" spans="1:23" x14ac:dyDescent="0.3">
      <c r="A3645" t="s">
        <v>1036</v>
      </c>
      <c r="B3645" t="s">
        <v>1032</v>
      </c>
      <c r="C3645" t="s">
        <v>1032</v>
      </c>
      <c r="D3645">
        <v>59480</v>
      </c>
      <c r="E3645" t="s">
        <v>12416</v>
      </c>
      <c r="F3645" t="s">
        <v>12417</v>
      </c>
      <c r="G3645" s="1" t="s">
        <v>4191</v>
      </c>
      <c r="H3645">
        <v>45773.623620717597</v>
      </c>
      <c r="I3645" t="s">
        <v>12418</v>
      </c>
      <c r="J3645">
        <v>80</v>
      </c>
      <c r="K3645" t="s">
        <v>17</v>
      </c>
      <c r="L3645" s="2" t="s">
        <v>18</v>
      </c>
      <c r="M3645" s="3">
        <v>58</v>
      </c>
      <c r="N3645">
        <v>1</v>
      </c>
      <c r="O3645">
        <v>5.8000000000000003E-2</v>
      </c>
      <c r="P3645" s="2" t="s">
        <v>1047</v>
      </c>
      <c r="Q3645" t="s">
        <v>7617</v>
      </c>
      <c r="R3645" t="s">
        <v>1044</v>
      </c>
      <c r="S3645" t="s">
        <v>1908</v>
      </c>
      <c r="T3645" t="s">
        <v>1327</v>
      </c>
      <c r="U3645">
        <v>44.304014050925623</v>
      </c>
      <c r="V3645" t="s">
        <v>1047</v>
      </c>
      <c r="W3645" t="s">
        <v>1047</v>
      </c>
    </row>
    <row r="3646" spans="1:23" x14ac:dyDescent="0.3">
      <c r="A3646" t="s">
        <v>1036</v>
      </c>
      <c r="B3646" t="s">
        <v>1032</v>
      </c>
      <c r="C3646" t="s">
        <v>1032</v>
      </c>
      <c r="D3646">
        <v>59480</v>
      </c>
      <c r="E3646" t="s">
        <v>12419</v>
      </c>
      <c r="F3646" t="s">
        <v>1368</v>
      </c>
      <c r="G3646" s="1" t="s">
        <v>1262</v>
      </c>
      <c r="H3646">
        <v>45773.618908460638</v>
      </c>
      <c r="I3646" t="s">
        <v>12420</v>
      </c>
      <c r="J3646">
        <v>80</v>
      </c>
      <c r="K3646" t="s">
        <v>17</v>
      </c>
      <c r="L3646" s="2" t="s">
        <v>18</v>
      </c>
      <c r="M3646" s="3">
        <v>58</v>
      </c>
      <c r="N3646">
        <v>1</v>
      </c>
      <c r="O3646">
        <v>5.8000000000000003E-2</v>
      </c>
      <c r="P3646" s="2" t="s">
        <v>1047</v>
      </c>
      <c r="Q3646" t="s">
        <v>7617</v>
      </c>
      <c r="R3646" t="s">
        <v>1044</v>
      </c>
      <c r="S3646" t="s">
        <v>1908</v>
      </c>
      <c r="T3646" t="s">
        <v>1327</v>
      </c>
      <c r="U3646">
        <v>44.370462789353041</v>
      </c>
      <c r="V3646" t="s">
        <v>1047</v>
      </c>
      <c r="W3646" t="s">
        <v>1047</v>
      </c>
    </row>
    <row r="3647" spans="1:23" x14ac:dyDescent="0.3">
      <c r="A3647" t="s">
        <v>1036</v>
      </c>
      <c r="B3647" t="s">
        <v>1032</v>
      </c>
      <c r="C3647" t="s">
        <v>1032</v>
      </c>
      <c r="D3647">
        <v>59480</v>
      </c>
      <c r="E3647" t="s">
        <v>12421</v>
      </c>
      <c r="F3647" t="s">
        <v>7662</v>
      </c>
      <c r="G3647" s="1" t="s">
        <v>1359</v>
      </c>
      <c r="H3647">
        <v>45773.61481240741</v>
      </c>
      <c r="I3647" t="s">
        <v>12422</v>
      </c>
      <c r="J3647">
        <v>80</v>
      </c>
      <c r="K3647" t="s">
        <v>17</v>
      </c>
      <c r="L3647" s="2" t="s">
        <v>18</v>
      </c>
      <c r="M3647" s="3">
        <v>58</v>
      </c>
      <c r="N3647">
        <v>1</v>
      </c>
      <c r="O3647">
        <v>5.8000000000000003E-2</v>
      </c>
      <c r="P3647" s="2" t="s">
        <v>1047</v>
      </c>
      <c r="Q3647" t="s">
        <v>7617</v>
      </c>
      <c r="R3647" t="s">
        <v>1044</v>
      </c>
      <c r="S3647" t="s">
        <v>1908</v>
      </c>
      <c r="T3647" t="s">
        <v>2599</v>
      </c>
      <c r="U3647">
        <v>45.515096122682728</v>
      </c>
      <c r="V3647" t="s">
        <v>1047</v>
      </c>
      <c r="W3647" t="s">
        <v>1047</v>
      </c>
    </row>
    <row r="3648" spans="1:23" x14ac:dyDescent="0.3">
      <c r="A3648" t="s">
        <v>1036</v>
      </c>
      <c r="B3648" t="s">
        <v>133</v>
      </c>
      <c r="C3648" t="s">
        <v>133</v>
      </c>
      <c r="D3648">
        <v>59845</v>
      </c>
      <c r="E3648" t="s">
        <v>12423</v>
      </c>
      <c r="F3648" t="s">
        <v>5629</v>
      </c>
      <c r="G3648" s="1" t="s">
        <v>12424</v>
      </c>
      <c r="H3648">
        <v>45773.487628761577</v>
      </c>
      <c r="I3648" t="s">
        <v>12425</v>
      </c>
      <c r="J3648">
        <v>80</v>
      </c>
      <c r="K3648" t="s">
        <v>17</v>
      </c>
      <c r="L3648" s="2" t="s">
        <v>18</v>
      </c>
      <c r="M3648" s="3">
        <v>49.66</v>
      </c>
      <c r="N3648">
        <v>1</v>
      </c>
      <c r="O3648">
        <v>4.9660000000000003E-2</v>
      </c>
      <c r="P3648" s="2" t="s">
        <v>1446</v>
      </c>
      <c r="Q3648" t="s">
        <v>7617</v>
      </c>
      <c r="R3648" t="s">
        <v>1044</v>
      </c>
      <c r="S3648" t="s">
        <v>1908</v>
      </c>
      <c r="T3648" t="s">
        <v>2599</v>
      </c>
      <c r="U3648">
        <v>45.381871041667182</v>
      </c>
      <c r="V3648" t="s">
        <v>1047</v>
      </c>
      <c r="W3648" t="s">
        <v>1047</v>
      </c>
    </row>
    <row r="3649" spans="1:23" x14ac:dyDescent="0.3">
      <c r="A3649" t="s">
        <v>1036</v>
      </c>
      <c r="B3649" t="s">
        <v>133</v>
      </c>
      <c r="C3649" t="s">
        <v>133</v>
      </c>
      <c r="D3649">
        <v>59845</v>
      </c>
      <c r="E3649" t="s">
        <v>12426</v>
      </c>
      <c r="F3649" t="s">
        <v>1527</v>
      </c>
      <c r="G3649" s="1" t="s">
        <v>12427</v>
      </c>
      <c r="H3649">
        <v>45773.472675196761</v>
      </c>
      <c r="I3649" t="s">
        <v>12428</v>
      </c>
      <c r="J3649">
        <v>80</v>
      </c>
      <c r="K3649" t="s">
        <v>17</v>
      </c>
      <c r="L3649" s="2" t="s">
        <v>18</v>
      </c>
      <c r="M3649" s="3">
        <v>49.66</v>
      </c>
      <c r="N3649">
        <v>1</v>
      </c>
      <c r="O3649">
        <v>4.9660000000000003E-2</v>
      </c>
      <c r="P3649" s="2" t="s">
        <v>1446</v>
      </c>
      <c r="Q3649" t="s">
        <v>7617</v>
      </c>
      <c r="R3649" t="s">
        <v>1044</v>
      </c>
      <c r="S3649" t="s">
        <v>1908</v>
      </c>
      <c r="T3649" t="s">
        <v>1327</v>
      </c>
      <c r="U3649">
        <v>44.764949560187233</v>
      </c>
      <c r="V3649" t="s">
        <v>1047</v>
      </c>
      <c r="W3649" t="s">
        <v>1047</v>
      </c>
    </row>
    <row r="3650" spans="1:23" x14ac:dyDescent="0.3">
      <c r="A3650" t="s">
        <v>1036</v>
      </c>
      <c r="B3650" t="s">
        <v>345</v>
      </c>
      <c r="C3650" t="s">
        <v>345</v>
      </c>
      <c r="D3650">
        <v>59868</v>
      </c>
      <c r="E3650" t="s">
        <v>12429</v>
      </c>
      <c r="F3650" t="s">
        <v>2999</v>
      </c>
      <c r="G3650" s="1" t="s">
        <v>12430</v>
      </c>
      <c r="H3650">
        <v>45773.461048159719</v>
      </c>
      <c r="I3650" t="s">
        <v>12431</v>
      </c>
      <c r="J3650">
        <v>80</v>
      </c>
      <c r="K3650" t="s">
        <v>17</v>
      </c>
      <c r="L3650" s="2" t="s">
        <v>18</v>
      </c>
      <c r="M3650" s="3">
        <v>16.8</v>
      </c>
      <c r="N3650">
        <v>1</v>
      </c>
      <c r="O3650">
        <v>1.6799999999999999E-2</v>
      </c>
      <c r="P3650" s="2" t="s">
        <v>1246</v>
      </c>
      <c r="Q3650" t="s">
        <v>7617</v>
      </c>
      <c r="R3650" t="s">
        <v>1044</v>
      </c>
      <c r="S3650" t="s">
        <v>1908</v>
      </c>
      <c r="T3650" t="s">
        <v>1327</v>
      </c>
      <c r="U3650">
        <v>44.548898993059993</v>
      </c>
      <c r="V3650" t="s">
        <v>1047</v>
      </c>
      <c r="W3650" t="s">
        <v>1047</v>
      </c>
    </row>
    <row r="3651" spans="1:23" x14ac:dyDescent="0.3">
      <c r="A3651" t="s">
        <v>1036</v>
      </c>
      <c r="B3651" t="s">
        <v>345</v>
      </c>
      <c r="C3651" t="s">
        <v>345</v>
      </c>
      <c r="D3651">
        <v>59868</v>
      </c>
      <c r="E3651" t="s">
        <v>12432</v>
      </c>
      <c r="F3651" t="s">
        <v>2999</v>
      </c>
      <c r="G3651" s="1" t="s">
        <v>7195</v>
      </c>
      <c r="H3651">
        <v>45773.459847812497</v>
      </c>
      <c r="I3651" t="s">
        <v>12433</v>
      </c>
      <c r="J3651">
        <v>80</v>
      </c>
      <c r="K3651" t="s">
        <v>17</v>
      </c>
      <c r="L3651" s="2" t="s">
        <v>18</v>
      </c>
      <c r="M3651" s="3">
        <v>16.8</v>
      </c>
      <c r="N3651">
        <v>1</v>
      </c>
      <c r="O3651">
        <v>1.6799999999999999E-2</v>
      </c>
      <c r="P3651" s="2" t="s">
        <v>1246</v>
      </c>
      <c r="Q3651" t="s">
        <v>7617</v>
      </c>
      <c r="R3651" t="s">
        <v>1044</v>
      </c>
      <c r="S3651" t="s">
        <v>1908</v>
      </c>
      <c r="T3651" t="s">
        <v>1327</v>
      </c>
      <c r="U3651">
        <v>44.441354965281789</v>
      </c>
      <c r="V3651" t="s">
        <v>1047</v>
      </c>
      <c r="W3651" t="s">
        <v>1047</v>
      </c>
    </row>
    <row r="3652" spans="1:23" x14ac:dyDescent="0.3">
      <c r="A3652" t="s">
        <v>1036</v>
      </c>
      <c r="B3652" t="s">
        <v>455</v>
      </c>
      <c r="C3652" t="s">
        <v>455</v>
      </c>
      <c r="D3652">
        <v>57199</v>
      </c>
      <c r="E3652" t="s">
        <v>12434</v>
      </c>
      <c r="F3652" t="s">
        <v>2647</v>
      </c>
      <c r="G3652" s="1" t="s">
        <v>4923</v>
      </c>
      <c r="H3652">
        <v>45773.447300254629</v>
      </c>
      <c r="I3652" t="s">
        <v>12435</v>
      </c>
      <c r="J3652">
        <v>70</v>
      </c>
      <c r="K3652" t="s">
        <v>17</v>
      </c>
      <c r="L3652" s="2" t="s">
        <v>18</v>
      </c>
      <c r="M3652" s="3">
        <v>40.200000000000003</v>
      </c>
      <c r="N3652">
        <v>1</v>
      </c>
      <c r="O3652">
        <v>4.0200000000000007E-2</v>
      </c>
      <c r="P3652" s="2" t="s">
        <v>2258</v>
      </c>
      <c r="Q3652" t="s">
        <v>8591</v>
      </c>
      <c r="R3652" t="s">
        <v>1044</v>
      </c>
      <c r="S3652" t="s">
        <v>1908</v>
      </c>
      <c r="T3652" t="s">
        <v>1253</v>
      </c>
      <c r="U3652">
        <v>60.389072361111182</v>
      </c>
      <c r="V3652" t="s">
        <v>1047</v>
      </c>
      <c r="W3652" t="s">
        <v>1047</v>
      </c>
    </row>
    <row r="3653" spans="1:23" x14ac:dyDescent="0.3">
      <c r="A3653" t="s">
        <v>1036</v>
      </c>
      <c r="B3653" t="s">
        <v>345</v>
      </c>
      <c r="C3653" t="s">
        <v>345</v>
      </c>
      <c r="D3653">
        <v>59736</v>
      </c>
      <c r="E3653" t="s">
        <v>12436</v>
      </c>
      <c r="F3653" t="s">
        <v>6641</v>
      </c>
      <c r="G3653" s="1" t="s">
        <v>12437</v>
      </c>
      <c r="H3653">
        <v>45773.43593821759</v>
      </c>
      <c r="I3653" t="s">
        <v>12438</v>
      </c>
      <c r="J3653">
        <v>80</v>
      </c>
      <c r="K3653" t="s">
        <v>17</v>
      </c>
      <c r="L3653" s="2" t="s">
        <v>18</v>
      </c>
      <c r="M3653" s="3">
        <v>16.8</v>
      </c>
      <c r="N3653">
        <v>1</v>
      </c>
      <c r="O3653">
        <v>1.6799999999999999E-2</v>
      </c>
      <c r="P3653" s="2" t="s">
        <v>1246</v>
      </c>
      <c r="Q3653" t="s">
        <v>7617</v>
      </c>
      <c r="R3653" t="s">
        <v>1044</v>
      </c>
      <c r="S3653" t="s">
        <v>1908</v>
      </c>
      <c r="T3653" t="s">
        <v>2599</v>
      </c>
      <c r="U3653">
        <v>45.113446527779161</v>
      </c>
      <c r="V3653" t="s">
        <v>1047</v>
      </c>
      <c r="W3653" t="s">
        <v>1047</v>
      </c>
    </row>
    <row r="3654" spans="1:23" x14ac:dyDescent="0.3">
      <c r="A3654" t="s">
        <v>1036</v>
      </c>
      <c r="B3654" t="s">
        <v>345</v>
      </c>
      <c r="C3654" t="s">
        <v>345</v>
      </c>
      <c r="D3654">
        <v>59736</v>
      </c>
      <c r="E3654" t="s">
        <v>12439</v>
      </c>
      <c r="F3654" t="s">
        <v>5030</v>
      </c>
      <c r="G3654" s="1" t="s">
        <v>12440</v>
      </c>
      <c r="H3654">
        <v>45773.429174942132</v>
      </c>
      <c r="I3654" t="s">
        <v>12441</v>
      </c>
      <c r="J3654">
        <v>80</v>
      </c>
      <c r="K3654" t="s">
        <v>17</v>
      </c>
      <c r="L3654" s="2" t="s">
        <v>18</v>
      </c>
      <c r="M3654" s="3">
        <v>16.8</v>
      </c>
      <c r="N3654">
        <v>1</v>
      </c>
      <c r="O3654">
        <v>1.6799999999999999E-2</v>
      </c>
      <c r="P3654" s="2" t="s">
        <v>1246</v>
      </c>
      <c r="Q3654" t="s">
        <v>7617</v>
      </c>
      <c r="R3654" t="s">
        <v>1044</v>
      </c>
      <c r="S3654" t="s">
        <v>1908</v>
      </c>
      <c r="T3654" t="s">
        <v>2599</v>
      </c>
      <c r="U3654">
        <v>45.252251793979667</v>
      </c>
      <c r="V3654" t="s">
        <v>1047</v>
      </c>
      <c r="W3654" t="s">
        <v>1047</v>
      </c>
    </row>
    <row r="3655" spans="1:23" x14ac:dyDescent="0.3">
      <c r="A3655" t="s">
        <v>1036</v>
      </c>
      <c r="B3655" t="s">
        <v>345</v>
      </c>
      <c r="C3655" t="s">
        <v>345</v>
      </c>
      <c r="D3655">
        <v>59736</v>
      </c>
      <c r="E3655" t="s">
        <v>12442</v>
      </c>
      <c r="F3655" t="s">
        <v>5030</v>
      </c>
      <c r="G3655" s="1" t="s">
        <v>12443</v>
      </c>
      <c r="H3655">
        <v>45773.424883726853</v>
      </c>
      <c r="I3655" t="s">
        <v>12444</v>
      </c>
      <c r="J3655">
        <v>80</v>
      </c>
      <c r="K3655" t="s">
        <v>17</v>
      </c>
      <c r="L3655" s="2" t="s">
        <v>18</v>
      </c>
      <c r="M3655" s="3">
        <v>16.8</v>
      </c>
      <c r="N3655">
        <v>1</v>
      </c>
      <c r="O3655">
        <v>1.6799999999999999E-2</v>
      </c>
      <c r="P3655" s="2" t="s">
        <v>1246</v>
      </c>
      <c r="Q3655" t="s">
        <v>7617</v>
      </c>
      <c r="R3655" t="s">
        <v>1044</v>
      </c>
      <c r="S3655" t="s">
        <v>1908</v>
      </c>
      <c r="T3655" t="s">
        <v>2599</v>
      </c>
      <c r="U3655">
        <v>45.290496840279957</v>
      </c>
      <c r="V3655" t="s">
        <v>1047</v>
      </c>
      <c r="W3655" t="s">
        <v>1047</v>
      </c>
    </row>
    <row r="3656" spans="1:23" x14ac:dyDescent="0.3">
      <c r="A3656" t="s">
        <v>1036</v>
      </c>
      <c r="B3656" t="s">
        <v>133</v>
      </c>
      <c r="C3656" t="s">
        <v>133</v>
      </c>
      <c r="D3656">
        <v>59848</v>
      </c>
      <c r="E3656" t="s">
        <v>12445</v>
      </c>
      <c r="F3656" t="s">
        <v>12446</v>
      </c>
      <c r="G3656" s="1" t="s">
        <v>12447</v>
      </c>
      <c r="H3656">
        <v>45773.418216134261</v>
      </c>
      <c r="I3656" t="s">
        <v>12448</v>
      </c>
      <c r="J3656">
        <v>80</v>
      </c>
      <c r="K3656" t="s">
        <v>17</v>
      </c>
      <c r="L3656" s="2" t="s">
        <v>18</v>
      </c>
      <c r="M3656" s="3">
        <v>49.66</v>
      </c>
      <c r="N3656">
        <v>1</v>
      </c>
      <c r="O3656">
        <v>4.9660000000000003E-2</v>
      </c>
      <c r="P3656" s="2" t="s">
        <v>1446</v>
      </c>
      <c r="Q3656" t="s">
        <v>8591</v>
      </c>
      <c r="R3656" t="s">
        <v>1044</v>
      </c>
      <c r="S3656" t="s">
        <v>1908</v>
      </c>
      <c r="T3656" t="s">
        <v>1288</v>
      </c>
      <c r="U3656">
        <v>51.422528553244767</v>
      </c>
      <c r="V3656" t="s">
        <v>1047</v>
      </c>
      <c r="W3656" t="s">
        <v>1047</v>
      </c>
    </row>
    <row r="3657" spans="1:23" x14ac:dyDescent="0.3">
      <c r="A3657" t="s">
        <v>1036</v>
      </c>
      <c r="B3657" t="s">
        <v>345</v>
      </c>
      <c r="C3657" t="s">
        <v>345</v>
      </c>
      <c r="D3657">
        <v>59736</v>
      </c>
      <c r="E3657" t="s">
        <v>12449</v>
      </c>
      <c r="F3657" t="s">
        <v>5030</v>
      </c>
      <c r="G3657" s="1" t="s">
        <v>12450</v>
      </c>
      <c r="H3657">
        <v>45773.412369814818</v>
      </c>
      <c r="I3657" t="s">
        <v>12451</v>
      </c>
      <c r="J3657">
        <v>80</v>
      </c>
      <c r="K3657" t="s">
        <v>17</v>
      </c>
      <c r="L3657" s="2" t="s">
        <v>18</v>
      </c>
      <c r="M3657" s="3">
        <v>16.8</v>
      </c>
      <c r="N3657">
        <v>1</v>
      </c>
      <c r="O3657">
        <v>1.6799999999999999E-2</v>
      </c>
      <c r="P3657" s="2" t="s">
        <v>1246</v>
      </c>
      <c r="Q3657" t="s">
        <v>7617</v>
      </c>
      <c r="R3657" t="s">
        <v>1044</v>
      </c>
      <c r="S3657" t="s">
        <v>1908</v>
      </c>
      <c r="T3657" t="s">
        <v>2599</v>
      </c>
      <c r="U3657">
        <v>45.289830532405183</v>
      </c>
      <c r="V3657" t="s">
        <v>1047</v>
      </c>
      <c r="W3657" t="s">
        <v>1047</v>
      </c>
    </row>
    <row r="3658" spans="1:23" x14ac:dyDescent="0.3">
      <c r="A3658" t="s">
        <v>1036</v>
      </c>
      <c r="B3658" t="s">
        <v>366</v>
      </c>
      <c r="C3658" t="s">
        <v>366</v>
      </c>
      <c r="D3658">
        <v>54058</v>
      </c>
      <c r="E3658" t="s">
        <v>12452</v>
      </c>
      <c r="F3658" t="s">
        <v>4304</v>
      </c>
      <c r="G3658" s="1" t="s">
        <v>12453</v>
      </c>
      <c r="H3658">
        <v>45773.176794826388</v>
      </c>
      <c r="I3658" t="s">
        <v>12454</v>
      </c>
      <c r="J3658">
        <v>80</v>
      </c>
      <c r="K3658" t="s">
        <v>17</v>
      </c>
      <c r="L3658" s="2" t="s">
        <v>18</v>
      </c>
      <c r="M3658" s="3">
        <v>43.1</v>
      </c>
      <c r="N3658">
        <v>1</v>
      </c>
      <c r="O3658">
        <v>4.3099999999999999E-2</v>
      </c>
      <c r="P3658" s="2" t="s">
        <v>1446</v>
      </c>
      <c r="Q3658" t="s">
        <v>8988</v>
      </c>
      <c r="R3658" t="s">
        <v>1044</v>
      </c>
      <c r="S3658" t="s">
        <v>1908</v>
      </c>
      <c r="T3658" t="s">
        <v>1264</v>
      </c>
      <c r="U3658">
        <v>46.518903310185117</v>
      </c>
      <c r="V3658" t="s">
        <v>1047</v>
      </c>
      <c r="W3658" t="s">
        <v>1047</v>
      </c>
    </row>
    <row r="3659" spans="1:23" x14ac:dyDescent="0.3">
      <c r="A3659" t="s">
        <v>1036</v>
      </c>
      <c r="B3659" t="s">
        <v>1032</v>
      </c>
      <c r="C3659" t="s">
        <v>1032</v>
      </c>
      <c r="D3659">
        <v>59480</v>
      </c>
      <c r="E3659" t="s">
        <v>12455</v>
      </c>
      <c r="F3659" t="s">
        <v>6282</v>
      </c>
      <c r="G3659" s="1" t="s">
        <v>3775</v>
      </c>
      <c r="H3659">
        <v>45773.170065254628</v>
      </c>
      <c r="I3659" t="s">
        <v>12456</v>
      </c>
      <c r="J3659">
        <v>80</v>
      </c>
      <c r="K3659" t="s">
        <v>17</v>
      </c>
      <c r="L3659" s="2" t="s">
        <v>18</v>
      </c>
      <c r="M3659" s="3">
        <v>58</v>
      </c>
      <c r="N3659">
        <v>1</v>
      </c>
      <c r="O3659">
        <v>5.8000000000000003E-2</v>
      </c>
      <c r="P3659" s="2" t="s">
        <v>1047</v>
      </c>
      <c r="Q3659" t="s">
        <v>8467</v>
      </c>
      <c r="R3659" t="s">
        <v>1044</v>
      </c>
      <c r="S3659" t="s">
        <v>1908</v>
      </c>
      <c r="T3659" t="s">
        <v>2599</v>
      </c>
      <c r="U3659">
        <v>45.320460300921702</v>
      </c>
      <c r="V3659" t="s">
        <v>1047</v>
      </c>
      <c r="W3659" t="s">
        <v>1047</v>
      </c>
    </row>
    <row r="3660" spans="1:23" x14ac:dyDescent="0.3">
      <c r="A3660" t="s">
        <v>1036</v>
      </c>
      <c r="B3660" t="s">
        <v>1032</v>
      </c>
      <c r="C3660" t="s">
        <v>1032</v>
      </c>
      <c r="D3660">
        <v>59480</v>
      </c>
      <c r="E3660" t="s">
        <v>12457</v>
      </c>
      <c r="F3660" t="s">
        <v>7662</v>
      </c>
      <c r="G3660" s="1" t="s">
        <v>2956</v>
      </c>
      <c r="H3660">
        <v>45773.168495833343</v>
      </c>
      <c r="I3660" t="s">
        <v>12458</v>
      </c>
      <c r="J3660">
        <v>80</v>
      </c>
      <c r="K3660" t="s">
        <v>17</v>
      </c>
      <c r="L3660" s="2" t="s">
        <v>18</v>
      </c>
      <c r="M3660" s="3">
        <v>58</v>
      </c>
      <c r="N3660">
        <v>1</v>
      </c>
      <c r="O3660">
        <v>5.8000000000000003E-2</v>
      </c>
      <c r="P3660" s="2" t="s">
        <v>1047</v>
      </c>
      <c r="Q3660" t="s">
        <v>8988</v>
      </c>
      <c r="R3660" t="s">
        <v>1044</v>
      </c>
      <c r="S3660" t="s">
        <v>1908</v>
      </c>
      <c r="T3660" t="s">
        <v>2599</v>
      </c>
      <c r="U3660">
        <v>45.550646145835337</v>
      </c>
      <c r="V3660" t="s">
        <v>1047</v>
      </c>
      <c r="W3660" t="s">
        <v>1047</v>
      </c>
    </row>
    <row r="3661" spans="1:23" x14ac:dyDescent="0.3">
      <c r="A3661" t="s">
        <v>1036</v>
      </c>
      <c r="B3661" t="s">
        <v>1032</v>
      </c>
      <c r="C3661" t="s">
        <v>1032</v>
      </c>
      <c r="D3661">
        <v>59480</v>
      </c>
      <c r="E3661" t="s">
        <v>12459</v>
      </c>
      <c r="F3661" t="s">
        <v>4469</v>
      </c>
      <c r="G3661" s="1" t="s">
        <v>4181</v>
      </c>
      <c r="H3661">
        <v>45773.16621398148</v>
      </c>
      <c r="I3661" t="s">
        <v>12460</v>
      </c>
      <c r="J3661">
        <v>80</v>
      </c>
      <c r="K3661" t="s">
        <v>17</v>
      </c>
      <c r="L3661" s="2" t="s">
        <v>18</v>
      </c>
      <c r="M3661" s="3">
        <v>58</v>
      </c>
      <c r="N3661">
        <v>1</v>
      </c>
      <c r="O3661">
        <v>5.8000000000000003E-2</v>
      </c>
      <c r="P3661" s="2" t="s">
        <v>1047</v>
      </c>
      <c r="Q3661" t="s">
        <v>8467</v>
      </c>
      <c r="R3661" t="s">
        <v>1044</v>
      </c>
      <c r="S3661" t="s">
        <v>1908</v>
      </c>
      <c r="T3661" t="s">
        <v>2599</v>
      </c>
      <c r="U3661">
        <v>45.27897136574029</v>
      </c>
      <c r="V3661" t="s">
        <v>1047</v>
      </c>
      <c r="W3661" t="s">
        <v>1047</v>
      </c>
    </row>
    <row r="3662" spans="1:23" x14ac:dyDescent="0.3">
      <c r="A3662" t="s">
        <v>1036</v>
      </c>
      <c r="B3662" t="s">
        <v>1032</v>
      </c>
      <c r="C3662" t="s">
        <v>1032</v>
      </c>
      <c r="D3662">
        <v>59480</v>
      </c>
      <c r="E3662" t="s">
        <v>12461</v>
      </c>
      <c r="F3662" t="s">
        <v>6641</v>
      </c>
      <c r="G3662" s="1" t="s">
        <v>1691</v>
      </c>
      <c r="H3662">
        <v>45772.918846435183</v>
      </c>
      <c r="I3662" t="s">
        <v>12462</v>
      </c>
      <c r="J3662">
        <v>80</v>
      </c>
      <c r="K3662" t="s">
        <v>17</v>
      </c>
      <c r="L3662" s="2" t="s">
        <v>18</v>
      </c>
      <c r="M3662" s="3">
        <v>58</v>
      </c>
      <c r="N3662">
        <v>1</v>
      </c>
      <c r="O3662">
        <v>5.8000000000000003E-2</v>
      </c>
      <c r="P3662" s="2" t="s">
        <v>1047</v>
      </c>
      <c r="Q3662" t="s">
        <v>8467</v>
      </c>
      <c r="R3662" t="s">
        <v>1044</v>
      </c>
      <c r="S3662" t="s">
        <v>1916</v>
      </c>
      <c r="T3662" t="s">
        <v>2599</v>
      </c>
      <c r="U3662">
        <v>45.024701701389858</v>
      </c>
      <c r="V3662" t="s">
        <v>1047</v>
      </c>
      <c r="W3662" t="s">
        <v>1047</v>
      </c>
    </row>
    <row r="3663" spans="1:23" x14ac:dyDescent="0.3">
      <c r="A3663" t="s">
        <v>1036</v>
      </c>
      <c r="B3663" t="s">
        <v>1032</v>
      </c>
      <c r="C3663" t="s">
        <v>1032</v>
      </c>
      <c r="D3663">
        <v>59480</v>
      </c>
      <c r="E3663" t="s">
        <v>12463</v>
      </c>
      <c r="F3663" t="s">
        <v>6641</v>
      </c>
      <c r="G3663" s="1" t="s">
        <v>4239</v>
      </c>
      <c r="H3663">
        <v>45772.898403865744</v>
      </c>
      <c r="I3663" t="s">
        <v>12464</v>
      </c>
      <c r="J3663">
        <v>80</v>
      </c>
      <c r="K3663" t="s">
        <v>17</v>
      </c>
      <c r="L3663" s="2" t="s">
        <v>18</v>
      </c>
      <c r="M3663" s="3">
        <v>58</v>
      </c>
      <c r="N3663">
        <v>1</v>
      </c>
      <c r="O3663">
        <v>5.8000000000000003E-2</v>
      </c>
      <c r="P3663" s="2" t="s">
        <v>1047</v>
      </c>
      <c r="Q3663" t="s">
        <v>8467</v>
      </c>
      <c r="R3663" t="s">
        <v>1044</v>
      </c>
      <c r="S3663" t="s">
        <v>1916</v>
      </c>
      <c r="T3663" t="s">
        <v>2599</v>
      </c>
      <c r="U3663">
        <v>45.080073391203769</v>
      </c>
      <c r="V3663" t="s">
        <v>1047</v>
      </c>
      <c r="W3663" t="s">
        <v>1047</v>
      </c>
    </row>
    <row r="3664" spans="1:23" x14ac:dyDescent="0.3">
      <c r="A3664" t="s">
        <v>1036</v>
      </c>
      <c r="B3664" t="s">
        <v>1019</v>
      </c>
      <c r="C3664" t="s">
        <v>1019</v>
      </c>
      <c r="D3664">
        <v>59477</v>
      </c>
      <c r="E3664" t="s">
        <v>12465</v>
      </c>
      <c r="F3664" t="s">
        <v>12466</v>
      </c>
      <c r="G3664" s="1" t="s">
        <v>1262</v>
      </c>
      <c r="H3664">
        <v>45772.896172800924</v>
      </c>
      <c r="I3664" t="s">
        <v>12467</v>
      </c>
      <c r="J3664">
        <v>80</v>
      </c>
      <c r="K3664" t="s">
        <v>17</v>
      </c>
      <c r="L3664" s="2" t="s">
        <v>18</v>
      </c>
      <c r="M3664" s="3">
        <v>65</v>
      </c>
      <c r="N3664">
        <v>1</v>
      </c>
      <c r="O3664">
        <v>6.5000000000000002E-2</v>
      </c>
      <c r="P3664" s="2" t="s">
        <v>1047</v>
      </c>
      <c r="Q3664" t="s">
        <v>8467</v>
      </c>
      <c r="R3664" t="s">
        <v>1044</v>
      </c>
      <c r="S3664" t="s">
        <v>1916</v>
      </c>
      <c r="T3664" t="s">
        <v>2599</v>
      </c>
      <c r="U3664">
        <v>45.514055937499514</v>
      </c>
      <c r="V3664" t="s">
        <v>1047</v>
      </c>
      <c r="W3664" t="s">
        <v>1047</v>
      </c>
    </row>
    <row r="3665" spans="1:23" x14ac:dyDescent="0.3">
      <c r="A3665" t="s">
        <v>1036</v>
      </c>
      <c r="B3665" t="s">
        <v>1032</v>
      </c>
      <c r="C3665" t="s">
        <v>1032</v>
      </c>
      <c r="D3665">
        <v>59480</v>
      </c>
      <c r="E3665" t="s">
        <v>12468</v>
      </c>
      <c r="F3665" t="s">
        <v>4469</v>
      </c>
      <c r="G3665" s="1" t="s">
        <v>6728</v>
      </c>
      <c r="H3665">
        <v>45772.865597766213</v>
      </c>
      <c r="I3665" t="s">
        <v>12469</v>
      </c>
      <c r="J3665">
        <v>80</v>
      </c>
      <c r="K3665" t="s">
        <v>17</v>
      </c>
      <c r="L3665" s="2" t="s">
        <v>18</v>
      </c>
      <c r="M3665" s="3">
        <v>58</v>
      </c>
      <c r="N3665">
        <v>1</v>
      </c>
      <c r="O3665">
        <v>5.8000000000000003E-2</v>
      </c>
      <c r="P3665" s="2" t="s">
        <v>1047</v>
      </c>
      <c r="Q3665" t="s">
        <v>8467</v>
      </c>
      <c r="R3665" t="s">
        <v>1044</v>
      </c>
      <c r="S3665" t="s">
        <v>1916</v>
      </c>
      <c r="T3665" t="s">
        <v>2599</v>
      </c>
      <c r="U3665">
        <v>45.240142233800732</v>
      </c>
      <c r="V3665" t="s">
        <v>1047</v>
      </c>
      <c r="W3665" t="s">
        <v>1047</v>
      </c>
    </row>
    <row r="3666" spans="1:23" x14ac:dyDescent="0.3">
      <c r="A3666" t="s">
        <v>1036</v>
      </c>
      <c r="B3666" t="s">
        <v>1019</v>
      </c>
      <c r="C3666" t="s">
        <v>1019</v>
      </c>
      <c r="D3666">
        <v>59477</v>
      </c>
      <c r="E3666" t="s">
        <v>12470</v>
      </c>
      <c r="F3666" t="s">
        <v>6641</v>
      </c>
      <c r="G3666" s="1" t="s">
        <v>4178</v>
      </c>
      <c r="H3666">
        <v>45772.864476817129</v>
      </c>
      <c r="I3666" t="s">
        <v>12471</v>
      </c>
      <c r="J3666">
        <v>80</v>
      </c>
      <c r="K3666" t="s">
        <v>17</v>
      </c>
      <c r="L3666" s="2" t="s">
        <v>18</v>
      </c>
      <c r="M3666" s="3">
        <v>65</v>
      </c>
      <c r="N3666">
        <v>1</v>
      </c>
      <c r="O3666">
        <v>6.5000000000000002E-2</v>
      </c>
      <c r="P3666" s="2" t="s">
        <v>1047</v>
      </c>
      <c r="Q3666" t="s">
        <v>8467</v>
      </c>
      <c r="R3666" t="s">
        <v>1044</v>
      </c>
      <c r="S3666" t="s">
        <v>1916</v>
      </c>
      <c r="T3666" t="s">
        <v>2599</v>
      </c>
      <c r="U3666">
        <v>45.080915625003399</v>
      </c>
      <c r="V3666" t="s">
        <v>1047</v>
      </c>
      <c r="W3666" t="s">
        <v>1047</v>
      </c>
    </row>
    <row r="3667" spans="1:23" x14ac:dyDescent="0.3">
      <c r="A3667" t="s">
        <v>1036</v>
      </c>
      <c r="B3667" t="s">
        <v>366</v>
      </c>
      <c r="C3667" t="s">
        <v>366</v>
      </c>
      <c r="D3667">
        <v>52449</v>
      </c>
      <c r="E3667" t="s">
        <v>12472</v>
      </c>
      <c r="F3667" t="s">
        <v>12473</v>
      </c>
      <c r="G3667" s="1" t="s">
        <v>12474</v>
      </c>
      <c r="H3667">
        <v>45772.803150763888</v>
      </c>
      <c r="I3667" t="s">
        <v>12475</v>
      </c>
      <c r="J3667">
        <v>80</v>
      </c>
      <c r="K3667" t="s">
        <v>17</v>
      </c>
      <c r="L3667" s="2" t="s">
        <v>18</v>
      </c>
      <c r="M3667" s="3">
        <v>43.1</v>
      </c>
      <c r="N3667">
        <v>1</v>
      </c>
      <c r="O3667">
        <v>4.3099999999999999E-2</v>
      </c>
      <c r="P3667" s="2" t="s">
        <v>1446</v>
      </c>
      <c r="Q3667" t="s">
        <v>8467</v>
      </c>
      <c r="R3667" t="s">
        <v>1044</v>
      </c>
      <c r="S3667" t="s">
        <v>1916</v>
      </c>
      <c r="T3667" t="s">
        <v>1264</v>
      </c>
      <c r="U3667">
        <v>46.402582361115492</v>
      </c>
      <c r="V3667" t="s">
        <v>1047</v>
      </c>
      <c r="W3667" t="s">
        <v>1047</v>
      </c>
    </row>
    <row r="3668" spans="1:23" x14ac:dyDescent="0.3">
      <c r="A3668" t="s">
        <v>1036</v>
      </c>
      <c r="B3668" t="s">
        <v>366</v>
      </c>
      <c r="C3668" t="s">
        <v>366</v>
      </c>
      <c r="D3668">
        <v>52449</v>
      </c>
      <c r="E3668" t="s">
        <v>12476</v>
      </c>
      <c r="F3668" t="s">
        <v>7800</v>
      </c>
      <c r="G3668" s="1" t="s">
        <v>12477</v>
      </c>
      <c r="H3668">
        <v>45772.795139479167</v>
      </c>
      <c r="I3668" t="s">
        <v>12478</v>
      </c>
      <c r="J3668">
        <v>80</v>
      </c>
      <c r="K3668" t="s">
        <v>17</v>
      </c>
      <c r="L3668" s="2" t="s">
        <v>18</v>
      </c>
      <c r="M3668" s="3">
        <v>43.1</v>
      </c>
      <c r="N3668">
        <v>1</v>
      </c>
      <c r="O3668">
        <v>4.3099999999999999E-2</v>
      </c>
      <c r="P3668" s="2" t="s">
        <v>1446</v>
      </c>
      <c r="Q3668" t="s">
        <v>8467</v>
      </c>
      <c r="R3668" t="s">
        <v>1044</v>
      </c>
      <c r="S3668" t="s">
        <v>1916</v>
      </c>
      <c r="T3668" t="s">
        <v>1264</v>
      </c>
      <c r="U3668">
        <v>46.118629351854914</v>
      </c>
      <c r="V3668" t="s">
        <v>1047</v>
      </c>
      <c r="W3668" t="s">
        <v>1047</v>
      </c>
    </row>
    <row r="3669" spans="1:23" x14ac:dyDescent="0.3">
      <c r="A3669" t="s">
        <v>1036</v>
      </c>
      <c r="B3669" t="s">
        <v>366</v>
      </c>
      <c r="C3669" t="s">
        <v>366</v>
      </c>
      <c r="D3669">
        <v>59873</v>
      </c>
      <c r="E3669" t="s">
        <v>12479</v>
      </c>
      <c r="F3669" t="s">
        <v>12480</v>
      </c>
      <c r="G3669" s="1" t="s">
        <v>12481</v>
      </c>
      <c r="H3669">
        <v>45772.794050787037</v>
      </c>
      <c r="I3669" t="s">
        <v>12482</v>
      </c>
      <c r="J3669">
        <v>80</v>
      </c>
      <c r="K3669" t="s">
        <v>17</v>
      </c>
      <c r="L3669" s="2" t="s">
        <v>18</v>
      </c>
      <c r="M3669" s="3">
        <v>43.1</v>
      </c>
      <c r="N3669">
        <v>1</v>
      </c>
      <c r="O3669">
        <v>4.3099999999999999E-2</v>
      </c>
      <c r="P3669" s="2" t="s">
        <v>1446</v>
      </c>
      <c r="Q3669" t="s">
        <v>8467</v>
      </c>
      <c r="R3669" t="s">
        <v>1044</v>
      </c>
      <c r="S3669" t="s">
        <v>1916</v>
      </c>
      <c r="T3669" t="s">
        <v>1264</v>
      </c>
      <c r="U3669">
        <v>46.039340393515893</v>
      </c>
      <c r="V3669" t="s">
        <v>1047</v>
      </c>
      <c r="W3669" t="s">
        <v>1047</v>
      </c>
    </row>
    <row r="3670" spans="1:23" x14ac:dyDescent="0.3">
      <c r="A3670" t="s">
        <v>1036</v>
      </c>
      <c r="B3670" t="s">
        <v>366</v>
      </c>
      <c r="C3670" t="s">
        <v>366</v>
      </c>
      <c r="D3670">
        <v>52449</v>
      </c>
      <c r="E3670" t="s">
        <v>12483</v>
      </c>
      <c r="F3670" t="s">
        <v>3193</v>
      </c>
      <c r="G3670" s="1" t="s">
        <v>12484</v>
      </c>
      <c r="H3670">
        <v>45772.792857685177</v>
      </c>
      <c r="I3670" t="s">
        <v>12485</v>
      </c>
      <c r="J3670">
        <v>80</v>
      </c>
      <c r="K3670" t="s">
        <v>17</v>
      </c>
      <c r="L3670" s="2" t="s">
        <v>18</v>
      </c>
      <c r="M3670" s="3">
        <v>43.1</v>
      </c>
      <c r="N3670">
        <v>1</v>
      </c>
      <c r="O3670">
        <v>4.3099999999999999E-2</v>
      </c>
      <c r="P3670" s="2" t="s">
        <v>1446</v>
      </c>
      <c r="Q3670" t="s">
        <v>8467</v>
      </c>
      <c r="R3670" t="s">
        <v>1044</v>
      </c>
      <c r="S3670" t="s">
        <v>1916</v>
      </c>
      <c r="T3670" t="s">
        <v>1264</v>
      </c>
      <c r="U3670">
        <v>46.223776874998293</v>
      </c>
      <c r="V3670" t="s">
        <v>1047</v>
      </c>
      <c r="W3670" t="s">
        <v>1047</v>
      </c>
    </row>
    <row r="3671" spans="1:23" x14ac:dyDescent="0.3">
      <c r="A3671" t="s">
        <v>1036</v>
      </c>
      <c r="B3671" t="s">
        <v>366</v>
      </c>
      <c r="C3671" t="s">
        <v>366</v>
      </c>
      <c r="D3671">
        <v>59879</v>
      </c>
      <c r="E3671" t="s">
        <v>12486</v>
      </c>
      <c r="F3671" t="s">
        <v>4521</v>
      </c>
      <c r="G3671" s="1" t="s">
        <v>12487</v>
      </c>
      <c r="H3671">
        <v>45772.791784560177</v>
      </c>
      <c r="I3671" t="s">
        <v>12488</v>
      </c>
      <c r="J3671">
        <v>80</v>
      </c>
      <c r="K3671" t="s">
        <v>17</v>
      </c>
      <c r="L3671" s="2" t="s">
        <v>18</v>
      </c>
      <c r="M3671" s="3">
        <v>43.1</v>
      </c>
      <c r="N3671">
        <v>1</v>
      </c>
      <c r="O3671">
        <v>4.3099999999999999E-2</v>
      </c>
      <c r="P3671" s="2" t="s">
        <v>1446</v>
      </c>
      <c r="Q3671" t="s">
        <v>8467</v>
      </c>
      <c r="R3671" t="s">
        <v>1044</v>
      </c>
      <c r="S3671" t="s">
        <v>1916</v>
      </c>
      <c r="T3671" t="s">
        <v>2599</v>
      </c>
      <c r="U3671">
        <v>45.693124409721349</v>
      </c>
      <c r="V3671" t="s">
        <v>1047</v>
      </c>
      <c r="W3671" t="s">
        <v>1047</v>
      </c>
    </row>
    <row r="3672" spans="1:23" x14ac:dyDescent="0.3">
      <c r="A3672" t="s">
        <v>1036</v>
      </c>
      <c r="B3672" t="s">
        <v>366</v>
      </c>
      <c r="C3672" t="s">
        <v>366</v>
      </c>
      <c r="D3672">
        <v>59879</v>
      </c>
      <c r="E3672" t="s">
        <v>12489</v>
      </c>
      <c r="F3672" t="s">
        <v>5073</v>
      </c>
      <c r="G3672" s="1" t="s">
        <v>12490</v>
      </c>
      <c r="H3672">
        <v>45772.790667534719</v>
      </c>
      <c r="I3672" t="s">
        <v>12491</v>
      </c>
      <c r="J3672">
        <v>80</v>
      </c>
      <c r="K3672" t="s">
        <v>17</v>
      </c>
      <c r="L3672" s="2" t="s">
        <v>18</v>
      </c>
      <c r="M3672" s="3">
        <v>43.1</v>
      </c>
      <c r="N3672">
        <v>1</v>
      </c>
      <c r="O3672">
        <v>4.3099999999999999E-2</v>
      </c>
      <c r="P3672" s="2" t="s">
        <v>1446</v>
      </c>
      <c r="Q3672" t="s">
        <v>8467</v>
      </c>
      <c r="R3672" t="s">
        <v>1044</v>
      </c>
      <c r="S3672" t="s">
        <v>1916</v>
      </c>
      <c r="T3672" t="s">
        <v>2599</v>
      </c>
      <c r="U3672">
        <v>45.954412696759391</v>
      </c>
      <c r="V3672" t="s">
        <v>1047</v>
      </c>
      <c r="W3672" t="s">
        <v>1047</v>
      </c>
    </row>
    <row r="3673" spans="1:23" x14ac:dyDescent="0.3">
      <c r="A3673" t="s">
        <v>1036</v>
      </c>
      <c r="B3673" t="s">
        <v>366</v>
      </c>
      <c r="C3673" t="s">
        <v>366</v>
      </c>
      <c r="D3673">
        <v>59879</v>
      </c>
      <c r="E3673" t="s">
        <v>12492</v>
      </c>
      <c r="F3673" t="s">
        <v>12493</v>
      </c>
      <c r="G3673" s="1" t="s">
        <v>12494</v>
      </c>
      <c r="H3673">
        <v>45772.78937366898</v>
      </c>
      <c r="I3673" t="s">
        <v>12495</v>
      </c>
      <c r="J3673">
        <v>80</v>
      </c>
      <c r="K3673" t="s">
        <v>17</v>
      </c>
      <c r="L3673" s="2" t="s">
        <v>18</v>
      </c>
      <c r="M3673" s="3">
        <v>43.1</v>
      </c>
      <c r="N3673">
        <v>1</v>
      </c>
      <c r="O3673">
        <v>4.3099999999999999E-2</v>
      </c>
      <c r="P3673" s="2" t="s">
        <v>1446</v>
      </c>
      <c r="Q3673" t="s">
        <v>8467</v>
      </c>
      <c r="R3673" t="s">
        <v>1044</v>
      </c>
      <c r="S3673" t="s">
        <v>1916</v>
      </c>
      <c r="T3673" t="s">
        <v>2599</v>
      </c>
      <c r="U3673">
        <v>45.80425841435499</v>
      </c>
      <c r="V3673" t="s">
        <v>1047</v>
      </c>
      <c r="W3673" t="s">
        <v>1047</v>
      </c>
    </row>
    <row r="3674" spans="1:23" x14ac:dyDescent="0.3">
      <c r="A3674" t="s">
        <v>1036</v>
      </c>
      <c r="B3674" t="s">
        <v>366</v>
      </c>
      <c r="C3674" t="s">
        <v>366</v>
      </c>
      <c r="D3674">
        <v>59879</v>
      </c>
      <c r="E3674" t="s">
        <v>12496</v>
      </c>
      <c r="F3674" t="s">
        <v>12493</v>
      </c>
      <c r="G3674" s="1" t="s">
        <v>12497</v>
      </c>
      <c r="H3674">
        <v>45772.788327326387</v>
      </c>
      <c r="I3674" t="s">
        <v>12498</v>
      </c>
      <c r="J3674">
        <v>80</v>
      </c>
      <c r="K3674" t="s">
        <v>17</v>
      </c>
      <c r="L3674" s="2" t="s">
        <v>18</v>
      </c>
      <c r="M3674" s="3">
        <v>43.1</v>
      </c>
      <c r="N3674">
        <v>1</v>
      </c>
      <c r="O3674">
        <v>4.3099999999999999E-2</v>
      </c>
      <c r="P3674" s="2" t="s">
        <v>1446</v>
      </c>
      <c r="Q3674" t="s">
        <v>8467</v>
      </c>
      <c r="R3674" t="s">
        <v>1044</v>
      </c>
      <c r="S3674" t="s">
        <v>1916</v>
      </c>
      <c r="T3674" t="s">
        <v>2599</v>
      </c>
      <c r="U3674">
        <v>45.803463634263608</v>
      </c>
      <c r="V3674" t="s">
        <v>1047</v>
      </c>
      <c r="W3674" t="s">
        <v>1047</v>
      </c>
    </row>
    <row r="3675" spans="1:23" x14ac:dyDescent="0.3">
      <c r="A3675" t="s">
        <v>1036</v>
      </c>
      <c r="B3675" t="s">
        <v>366</v>
      </c>
      <c r="C3675" t="s">
        <v>366</v>
      </c>
      <c r="D3675">
        <v>52449</v>
      </c>
      <c r="E3675" t="s">
        <v>12499</v>
      </c>
      <c r="F3675" t="s">
        <v>4304</v>
      </c>
      <c r="G3675" s="1" t="s">
        <v>12500</v>
      </c>
      <c r="H3675">
        <v>45772.764033993051</v>
      </c>
      <c r="I3675" t="s">
        <v>12501</v>
      </c>
      <c r="J3675">
        <v>80</v>
      </c>
      <c r="K3675" t="s">
        <v>17</v>
      </c>
      <c r="L3675" s="2" t="s">
        <v>18</v>
      </c>
      <c r="M3675" s="3">
        <v>43.1</v>
      </c>
      <c r="N3675">
        <v>1</v>
      </c>
      <c r="O3675">
        <v>4.3099999999999999E-2</v>
      </c>
      <c r="P3675" s="2" t="s">
        <v>1446</v>
      </c>
      <c r="Q3675" t="s">
        <v>8467</v>
      </c>
      <c r="R3675" t="s">
        <v>1044</v>
      </c>
      <c r="S3675" t="s">
        <v>1916</v>
      </c>
      <c r="T3675" t="s">
        <v>1264</v>
      </c>
      <c r="U3675">
        <v>46.439530833333272</v>
      </c>
      <c r="V3675" t="s">
        <v>1047</v>
      </c>
      <c r="W3675" t="s">
        <v>1047</v>
      </c>
    </row>
    <row r="3676" spans="1:23" x14ac:dyDescent="0.3">
      <c r="A3676" t="s">
        <v>1036</v>
      </c>
      <c r="B3676" t="s">
        <v>1019</v>
      </c>
      <c r="C3676" t="s">
        <v>1019</v>
      </c>
      <c r="D3676">
        <v>59477</v>
      </c>
      <c r="E3676" t="s">
        <v>12502</v>
      </c>
      <c r="F3676" t="s">
        <v>5073</v>
      </c>
      <c r="G3676" s="1" t="s">
        <v>1691</v>
      </c>
      <c r="H3676">
        <v>45772.734819490739</v>
      </c>
      <c r="I3676" t="s">
        <v>12503</v>
      </c>
      <c r="J3676">
        <v>80</v>
      </c>
      <c r="K3676" t="s">
        <v>17</v>
      </c>
      <c r="L3676" s="2" t="s">
        <v>18</v>
      </c>
      <c r="M3676" s="3">
        <v>65</v>
      </c>
      <c r="N3676">
        <v>1</v>
      </c>
      <c r="O3676">
        <v>6.5000000000000002E-2</v>
      </c>
      <c r="P3676" s="2" t="s">
        <v>1047</v>
      </c>
      <c r="Q3676" t="s">
        <v>8467</v>
      </c>
      <c r="R3676" t="s">
        <v>1044</v>
      </c>
      <c r="S3676" t="s">
        <v>1916</v>
      </c>
      <c r="T3676" t="s">
        <v>2599</v>
      </c>
      <c r="U3676">
        <v>45.915616250000312</v>
      </c>
      <c r="V3676" t="s">
        <v>1047</v>
      </c>
      <c r="W3676" t="s">
        <v>1047</v>
      </c>
    </row>
    <row r="3677" spans="1:23" x14ac:dyDescent="0.3">
      <c r="A3677" t="s">
        <v>1036</v>
      </c>
      <c r="B3677" t="s">
        <v>358</v>
      </c>
      <c r="C3677" t="s">
        <v>358</v>
      </c>
      <c r="D3677">
        <v>59355</v>
      </c>
      <c r="E3677" t="s">
        <v>12504</v>
      </c>
      <c r="F3677" t="s">
        <v>12505</v>
      </c>
      <c r="G3677" s="1" t="s">
        <v>4178</v>
      </c>
      <c r="H3677">
        <v>45772.732264143517</v>
      </c>
      <c r="I3677" t="s">
        <v>12506</v>
      </c>
      <c r="J3677">
        <v>80</v>
      </c>
      <c r="K3677" t="s">
        <v>17</v>
      </c>
      <c r="L3677" s="2" t="s">
        <v>18</v>
      </c>
      <c r="M3677" s="3">
        <v>94.2</v>
      </c>
      <c r="N3677">
        <v>1</v>
      </c>
      <c r="O3677">
        <v>9.4200000000000006E-2</v>
      </c>
      <c r="P3677" s="2" t="s">
        <v>1246</v>
      </c>
      <c r="Q3677" t="s">
        <v>8467</v>
      </c>
      <c r="R3677" t="s">
        <v>1044</v>
      </c>
      <c r="S3677" t="s">
        <v>1916</v>
      </c>
      <c r="T3677" t="s">
        <v>1264</v>
      </c>
      <c r="U3677">
        <v>46.053141307871563</v>
      </c>
      <c r="V3677" t="s">
        <v>1047</v>
      </c>
      <c r="W3677" t="s">
        <v>1047</v>
      </c>
    </row>
    <row r="3678" spans="1:23" x14ac:dyDescent="0.3">
      <c r="A3678" t="s">
        <v>1036</v>
      </c>
      <c r="B3678" t="s">
        <v>366</v>
      </c>
      <c r="C3678" t="s">
        <v>366</v>
      </c>
      <c r="D3678">
        <v>52449</v>
      </c>
      <c r="E3678" t="s">
        <v>12507</v>
      </c>
      <c r="F3678" t="s">
        <v>12473</v>
      </c>
      <c r="G3678" s="1" t="s">
        <v>12508</v>
      </c>
      <c r="H3678">
        <v>45772.730723032408</v>
      </c>
      <c r="I3678" t="s">
        <v>12509</v>
      </c>
      <c r="J3678">
        <v>80</v>
      </c>
      <c r="K3678" t="s">
        <v>17</v>
      </c>
      <c r="L3678" s="2" t="s">
        <v>18</v>
      </c>
      <c r="M3678" s="3">
        <v>43.1</v>
      </c>
      <c r="N3678">
        <v>1</v>
      </c>
      <c r="O3678">
        <v>4.3099999999999999E-2</v>
      </c>
      <c r="P3678" s="2" t="s">
        <v>1446</v>
      </c>
      <c r="Q3678" t="s">
        <v>8467</v>
      </c>
      <c r="R3678" t="s">
        <v>1044</v>
      </c>
      <c r="S3678" t="s">
        <v>1916</v>
      </c>
      <c r="T3678" t="s">
        <v>1264</v>
      </c>
      <c r="U3678">
        <v>46.401869108798557</v>
      </c>
      <c r="V3678" t="s">
        <v>1047</v>
      </c>
      <c r="W3678" t="s">
        <v>1047</v>
      </c>
    </row>
    <row r="3679" spans="1:23" x14ac:dyDescent="0.3">
      <c r="A3679" t="s">
        <v>1036</v>
      </c>
      <c r="B3679" t="s">
        <v>1032</v>
      </c>
      <c r="C3679" t="s">
        <v>1032</v>
      </c>
      <c r="D3679">
        <v>59480</v>
      </c>
      <c r="E3679" t="s">
        <v>12510</v>
      </c>
      <c r="F3679" t="s">
        <v>12511</v>
      </c>
      <c r="G3679" s="1" t="s">
        <v>4312</v>
      </c>
      <c r="H3679">
        <v>45772.686860601847</v>
      </c>
      <c r="I3679" t="s">
        <v>12512</v>
      </c>
      <c r="J3679">
        <v>80</v>
      </c>
      <c r="K3679" t="s">
        <v>17</v>
      </c>
      <c r="L3679" s="2" t="s">
        <v>18</v>
      </c>
      <c r="M3679" s="3">
        <v>58</v>
      </c>
      <c r="N3679">
        <v>1</v>
      </c>
      <c r="O3679">
        <v>5.8000000000000003E-2</v>
      </c>
      <c r="P3679" s="2" t="s">
        <v>1047</v>
      </c>
      <c r="Q3679" t="s">
        <v>7617</v>
      </c>
      <c r="R3679" t="s">
        <v>1044</v>
      </c>
      <c r="S3679" t="s">
        <v>1916</v>
      </c>
      <c r="T3679" t="s">
        <v>2599</v>
      </c>
      <c r="U3679">
        <v>45.615431134261598</v>
      </c>
      <c r="V3679" t="s">
        <v>1047</v>
      </c>
      <c r="W3679" t="s">
        <v>1047</v>
      </c>
    </row>
    <row r="3680" spans="1:23" x14ac:dyDescent="0.3">
      <c r="A3680" t="s">
        <v>1036</v>
      </c>
      <c r="B3680" t="s">
        <v>1032</v>
      </c>
      <c r="C3680" t="s">
        <v>1032</v>
      </c>
      <c r="D3680">
        <v>59480</v>
      </c>
      <c r="E3680" t="s">
        <v>12513</v>
      </c>
      <c r="F3680" t="s">
        <v>12306</v>
      </c>
      <c r="G3680" s="1" t="s">
        <v>1996</v>
      </c>
      <c r="H3680">
        <v>45772.580995902783</v>
      </c>
      <c r="I3680" t="s">
        <v>12514</v>
      </c>
      <c r="J3680">
        <v>80</v>
      </c>
      <c r="K3680" t="s">
        <v>17</v>
      </c>
      <c r="L3680" s="2" t="s">
        <v>18</v>
      </c>
      <c r="M3680" s="3">
        <v>58</v>
      </c>
      <c r="N3680">
        <v>1</v>
      </c>
      <c r="O3680">
        <v>5.8000000000000003E-2</v>
      </c>
      <c r="P3680" s="2" t="s">
        <v>1047</v>
      </c>
      <c r="Q3680" t="s">
        <v>7617</v>
      </c>
      <c r="R3680" t="s">
        <v>1044</v>
      </c>
      <c r="S3680" t="s">
        <v>1916</v>
      </c>
      <c r="T3680" t="s">
        <v>1365</v>
      </c>
      <c r="U3680">
        <v>47.055728391205783</v>
      </c>
      <c r="V3680" t="s">
        <v>1047</v>
      </c>
      <c r="W3680" t="s">
        <v>1047</v>
      </c>
    </row>
    <row r="3681" spans="1:23" x14ac:dyDescent="0.3">
      <c r="A3681" t="s">
        <v>1036</v>
      </c>
      <c r="B3681" t="s">
        <v>1032</v>
      </c>
      <c r="C3681" t="s">
        <v>1032</v>
      </c>
      <c r="D3681">
        <v>59480</v>
      </c>
      <c r="E3681" t="s">
        <v>12515</v>
      </c>
      <c r="F3681" t="s">
        <v>5073</v>
      </c>
      <c r="G3681" s="1" t="s">
        <v>2261</v>
      </c>
      <c r="H3681">
        <v>45772.246016261583</v>
      </c>
      <c r="I3681" t="s">
        <v>12516</v>
      </c>
      <c r="J3681">
        <v>80</v>
      </c>
      <c r="K3681" t="s">
        <v>17</v>
      </c>
      <c r="L3681" s="2" t="s">
        <v>18</v>
      </c>
      <c r="M3681" s="3">
        <v>58</v>
      </c>
      <c r="N3681">
        <v>1</v>
      </c>
      <c r="O3681">
        <v>5.8000000000000003E-2</v>
      </c>
      <c r="P3681" s="2" t="s">
        <v>1047</v>
      </c>
      <c r="Q3681" t="s">
        <v>8467</v>
      </c>
      <c r="R3681" t="s">
        <v>1044</v>
      </c>
      <c r="S3681" t="s">
        <v>1916</v>
      </c>
      <c r="T3681" t="s">
        <v>2599</v>
      </c>
      <c r="U3681">
        <v>45.91447060185601</v>
      </c>
      <c r="V3681" t="s">
        <v>1047</v>
      </c>
      <c r="W3681" t="s">
        <v>1047</v>
      </c>
    </row>
    <row r="3682" spans="1:23" x14ac:dyDescent="0.3">
      <c r="A3682" t="s">
        <v>1036</v>
      </c>
      <c r="B3682" t="s">
        <v>1032</v>
      </c>
      <c r="C3682" t="s">
        <v>1032</v>
      </c>
      <c r="D3682">
        <v>59480</v>
      </c>
      <c r="E3682" t="s">
        <v>12517</v>
      </c>
      <c r="F3682" t="s">
        <v>6876</v>
      </c>
      <c r="G3682" s="1" t="s">
        <v>4871</v>
      </c>
      <c r="H3682">
        <v>45772.242210277778</v>
      </c>
      <c r="I3682" t="s">
        <v>12518</v>
      </c>
      <c r="J3682">
        <v>80</v>
      </c>
      <c r="K3682" t="s">
        <v>17</v>
      </c>
      <c r="L3682" s="2" t="s">
        <v>18</v>
      </c>
      <c r="M3682" s="3">
        <v>58</v>
      </c>
      <c r="N3682">
        <v>1</v>
      </c>
      <c r="O3682">
        <v>5.8000000000000003E-2</v>
      </c>
      <c r="P3682" s="2" t="s">
        <v>1047</v>
      </c>
      <c r="Q3682" t="s">
        <v>8467</v>
      </c>
      <c r="R3682" t="s">
        <v>1044</v>
      </c>
      <c r="S3682" t="s">
        <v>1916</v>
      </c>
      <c r="T3682" t="s">
        <v>1365</v>
      </c>
      <c r="U3682">
        <v>47.013131655090547</v>
      </c>
      <c r="V3682" t="s">
        <v>1047</v>
      </c>
      <c r="W3682" t="s">
        <v>1047</v>
      </c>
    </row>
    <row r="3683" spans="1:23" x14ac:dyDescent="0.3">
      <c r="A3683" t="s">
        <v>1036</v>
      </c>
      <c r="B3683" t="s">
        <v>1032</v>
      </c>
      <c r="C3683" t="s">
        <v>1032</v>
      </c>
      <c r="D3683">
        <v>59480</v>
      </c>
      <c r="E3683" t="s">
        <v>12519</v>
      </c>
      <c r="F3683" t="s">
        <v>5073</v>
      </c>
      <c r="G3683" s="1" t="s">
        <v>4165</v>
      </c>
      <c r="H3683">
        <v>45772.192535567126</v>
      </c>
      <c r="I3683" t="s">
        <v>12520</v>
      </c>
      <c r="J3683">
        <v>80</v>
      </c>
      <c r="K3683" t="s">
        <v>17</v>
      </c>
      <c r="L3683" s="2" t="s">
        <v>18</v>
      </c>
      <c r="M3683" s="3">
        <v>58</v>
      </c>
      <c r="N3683">
        <v>1</v>
      </c>
      <c r="O3683">
        <v>5.8000000000000003E-2</v>
      </c>
      <c r="P3683" s="2" t="s">
        <v>1047</v>
      </c>
      <c r="Q3683" t="s">
        <v>8988</v>
      </c>
      <c r="R3683" t="s">
        <v>1044</v>
      </c>
      <c r="S3683" t="s">
        <v>1916</v>
      </c>
      <c r="T3683" t="s">
        <v>2599</v>
      </c>
      <c r="U3683">
        <v>45.856268414354417</v>
      </c>
      <c r="V3683" t="s">
        <v>1047</v>
      </c>
      <c r="W3683" t="s">
        <v>1047</v>
      </c>
    </row>
    <row r="3684" spans="1:23" x14ac:dyDescent="0.3">
      <c r="A3684" t="s">
        <v>1036</v>
      </c>
      <c r="B3684" t="s">
        <v>1019</v>
      </c>
      <c r="C3684" t="s">
        <v>1019</v>
      </c>
      <c r="D3684">
        <v>59477</v>
      </c>
      <c r="E3684" t="s">
        <v>12521</v>
      </c>
      <c r="F3684" t="s">
        <v>7662</v>
      </c>
      <c r="G3684" s="1" t="s">
        <v>3760</v>
      </c>
      <c r="H3684">
        <v>45772.161440057869</v>
      </c>
      <c r="I3684" t="s">
        <v>12522</v>
      </c>
      <c r="J3684">
        <v>80</v>
      </c>
      <c r="K3684" t="s">
        <v>17</v>
      </c>
      <c r="L3684" s="2" t="s">
        <v>18</v>
      </c>
      <c r="M3684" s="3">
        <v>65</v>
      </c>
      <c r="N3684">
        <v>1</v>
      </c>
      <c r="O3684">
        <v>6.5000000000000002E-2</v>
      </c>
      <c r="P3684" s="2" t="s">
        <v>1047</v>
      </c>
      <c r="Q3684" t="s">
        <v>8467</v>
      </c>
      <c r="R3684" t="s">
        <v>1044</v>
      </c>
      <c r="S3684" t="s">
        <v>1916</v>
      </c>
      <c r="T3684" t="s">
        <v>2599</v>
      </c>
      <c r="U3684">
        <v>45.549210925928492</v>
      </c>
      <c r="V3684" t="s">
        <v>1047</v>
      </c>
      <c r="W3684" t="s">
        <v>1047</v>
      </c>
    </row>
    <row r="3685" spans="1:23" x14ac:dyDescent="0.3">
      <c r="A3685" t="s">
        <v>1036</v>
      </c>
      <c r="B3685" t="s">
        <v>1019</v>
      </c>
      <c r="C3685" t="s">
        <v>1019</v>
      </c>
      <c r="D3685">
        <v>59477</v>
      </c>
      <c r="E3685" t="s">
        <v>12523</v>
      </c>
      <c r="F3685" t="s">
        <v>12493</v>
      </c>
      <c r="G3685" s="1" t="s">
        <v>7884</v>
      </c>
      <c r="H3685">
        <v>45772.157591678239</v>
      </c>
      <c r="I3685" t="s">
        <v>12524</v>
      </c>
      <c r="J3685">
        <v>80</v>
      </c>
      <c r="K3685" t="s">
        <v>17</v>
      </c>
      <c r="L3685" s="2" t="s">
        <v>18</v>
      </c>
      <c r="M3685" s="3">
        <v>65</v>
      </c>
      <c r="N3685">
        <v>1</v>
      </c>
      <c r="O3685">
        <v>6.5000000000000002E-2</v>
      </c>
      <c r="P3685" s="2" t="s">
        <v>1047</v>
      </c>
      <c r="Q3685" t="s">
        <v>8467</v>
      </c>
      <c r="R3685" t="s">
        <v>1044</v>
      </c>
      <c r="S3685" t="s">
        <v>1916</v>
      </c>
      <c r="T3685" t="s">
        <v>2599</v>
      </c>
      <c r="U3685">
        <v>45.857416168983043</v>
      </c>
      <c r="V3685" t="s">
        <v>1047</v>
      </c>
      <c r="W3685" t="s">
        <v>1047</v>
      </c>
    </row>
    <row r="3686" spans="1:23" x14ac:dyDescent="0.3">
      <c r="A3686" t="s">
        <v>1036</v>
      </c>
      <c r="B3686" t="s">
        <v>1019</v>
      </c>
      <c r="C3686" t="s">
        <v>1019</v>
      </c>
      <c r="D3686">
        <v>59477</v>
      </c>
      <c r="E3686" t="s">
        <v>12525</v>
      </c>
      <c r="F3686" t="s">
        <v>4521</v>
      </c>
      <c r="G3686" s="1" t="s">
        <v>6728</v>
      </c>
      <c r="H3686">
        <v>45772.156217326388</v>
      </c>
      <c r="I3686" t="s">
        <v>12526</v>
      </c>
      <c r="J3686">
        <v>80</v>
      </c>
      <c r="K3686" t="s">
        <v>17</v>
      </c>
      <c r="L3686" s="2" t="s">
        <v>18</v>
      </c>
      <c r="M3686" s="3">
        <v>65</v>
      </c>
      <c r="N3686">
        <v>1</v>
      </c>
      <c r="O3686">
        <v>6.5000000000000002E-2</v>
      </c>
      <c r="P3686" s="2" t="s">
        <v>1047</v>
      </c>
      <c r="Q3686" t="s">
        <v>8467</v>
      </c>
      <c r="R3686" t="s">
        <v>1044</v>
      </c>
      <c r="S3686" t="s">
        <v>1916</v>
      </c>
      <c r="T3686" t="s">
        <v>2599</v>
      </c>
      <c r="U3686">
        <v>45.795454907405663</v>
      </c>
      <c r="V3686" t="s">
        <v>1047</v>
      </c>
      <c r="W3686" t="s">
        <v>1047</v>
      </c>
    </row>
    <row r="3687" spans="1:23" x14ac:dyDescent="0.3">
      <c r="A3687" t="s">
        <v>1036</v>
      </c>
      <c r="B3687" t="s">
        <v>366</v>
      </c>
      <c r="C3687" t="s">
        <v>366</v>
      </c>
      <c r="D3687">
        <v>59873</v>
      </c>
      <c r="E3687" t="s">
        <v>12527</v>
      </c>
      <c r="F3687" t="s">
        <v>7800</v>
      </c>
      <c r="G3687" s="1" t="s">
        <v>12528</v>
      </c>
      <c r="H3687">
        <v>45772.088351192127</v>
      </c>
      <c r="I3687" t="s">
        <v>12529</v>
      </c>
      <c r="J3687">
        <v>80</v>
      </c>
      <c r="K3687" t="s">
        <v>17</v>
      </c>
      <c r="L3687" s="2" t="s">
        <v>18</v>
      </c>
      <c r="M3687" s="3">
        <v>43.1</v>
      </c>
      <c r="N3687">
        <v>1</v>
      </c>
      <c r="O3687">
        <v>4.3099999999999999E-2</v>
      </c>
      <c r="P3687" s="2" t="s">
        <v>1446</v>
      </c>
      <c r="Q3687" t="s">
        <v>8467</v>
      </c>
      <c r="R3687" t="s">
        <v>1044</v>
      </c>
      <c r="S3687" t="s">
        <v>1916</v>
      </c>
      <c r="T3687" t="s">
        <v>1264</v>
      </c>
      <c r="U3687">
        <v>46.067594826388813</v>
      </c>
      <c r="V3687" t="s">
        <v>1047</v>
      </c>
      <c r="W3687" t="s">
        <v>1047</v>
      </c>
    </row>
    <row r="3688" spans="1:23" x14ac:dyDescent="0.3">
      <c r="A3688" t="s">
        <v>1036</v>
      </c>
      <c r="B3688" t="s">
        <v>366</v>
      </c>
      <c r="C3688" t="s">
        <v>366</v>
      </c>
      <c r="D3688">
        <v>54058</v>
      </c>
      <c r="E3688" t="s">
        <v>12530</v>
      </c>
      <c r="F3688" t="s">
        <v>4380</v>
      </c>
      <c r="G3688" s="1" t="s">
        <v>12531</v>
      </c>
      <c r="H3688">
        <v>45772.049443020827</v>
      </c>
      <c r="I3688" t="s">
        <v>12532</v>
      </c>
      <c r="J3688">
        <v>80</v>
      </c>
      <c r="K3688" t="s">
        <v>17</v>
      </c>
      <c r="L3688" s="2" t="s">
        <v>18</v>
      </c>
      <c r="M3688" s="3">
        <v>43.1</v>
      </c>
      <c r="N3688">
        <v>1</v>
      </c>
      <c r="O3688">
        <v>4.3099999999999999E-2</v>
      </c>
      <c r="P3688" s="2" t="s">
        <v>1446</v>
      </c>
      <c r="Q3688" t="s">
        <v>8467</v>
      </c>
      <c r="R3688" t="s">
        <v>1044</v>
      </c>
      <c r="S3688" t="s">
        <v>1916</v>
      </c>
      <c r="T3688" t="s">
        <v>1264</v>
      </c>
      <c r="U3688">
        <v>46.570450960643939</v>
      </c>
      <c r="V3688" t="s">
        <v>1047</v>
      </c>
      <c r="W3688" t="s">
        <v>1047</v>
      </c>
    </row>
    <row r="3689" spans="1:23" x14ac:dyDescent="0.3">
      <c r="A3689" t="s">
        <v>1036</v>
      </c>
      <c r="B3689" t="s">
        <v>366</v>
      </c>
      <c r="C3689" t="s">
        <v>366</v>
      </c>
      <c r="D3689">
        <v>54052</v>
      </c>
      <c r="E3689" t="s">
        <v>12533</v>
      </c>
      <c r="F3689" t="s">
        <v>8471</v>
      </c>
      <c r="G3689" s="1" t="s">
        <v>12534</v>
      </c>
      <c r="H3689">
        <v>45772.045930682871</v>
      </c>
      <c r="I3689" t="s">
        <v>12535</v>
      </c>
      <c r="J3689">
        <v>80</v>
      </c>
      <c r="K3689" t="s">
        <v>17</v>
      </c>
      <c r="L3689" s="2" t="s">
        <v>18</v>
      </c>
      <c r="M3689" s="3">
        <v>43.1</v>
      </c>
      <c r="N3689">
        <v>1</v>
      </c>
      <c r="O3689">
        <v>4.3099999999999999E-2</v>
      </c>
      <c r="P3689" s="2" t="s">
        <v>1446</v>
      </c>
      <c r="Q3689" t="s">
        <v>8467</v>
      </c>
      <c r="R3689" t="s">
        <v>1044</v>
      </c>
      <c r="S3689" t="s">
        <v>1916</v>
      </c>
      <c r="T3689" t="s">
        <v>1264</v>
      </c>
      <c r="U3689">
        <v>46.342142916662851</v>
      </c>
      <c r="V3689" t="s">
        <v>1047</v>
      </c>
      <c r="W3689" t="s">
        <v>1047</v>
      </c>
    </row>
    <row r="3690" spans="1:23" x14ac:dyDescent="0.3">
      <c r="A3690" t="s">
        <v>1036</v>
      </c>
      <c r="B3690" t="s">
        <v>617</v>
      </c>
      <c r="C3690" t="s">
        <v>617</v>
      </c>
      <c r="D3690">
        <v>58521</v>
      </c>
      <c r="E3690" t="s">
        <v>12536</v>
      </c>
      <c r="F3690" t="s">
        <v>2693</v>
      </c>
      <c r="G3690" s="1" t="s">
        <v>3000</v>
      </c>
      <c r="H3690">
        <v>45771.685791898148</v>
      </c>
      <c r="I3690" t="s">
        <v>12537</v>
      </c>
      <c r="J3690">
        <v>80</v>
      </c>
      <c r="K3690" t="s">
        <v>17</v>
      </c>
      <c r="L3690" s="2" t="s">
        <v>18</v>
      </c>
      <c r="M3690" s="3">
        <v>74</v>
      </c>
      <c r="N3690">
        <v>1</v>
      </c>
      <c r="O3690">
        <v>7.3999999999999996E-2</v>
      </c>
      <c r="P3690" s="2" t="s">
        <v>1802</v>
      </c>
      <c r="Q3690" t="s">
        <v>7617</v>
      </c>
      <c r="R3690" t="s">
        <v>1044</v>
      </c>
      <c r="S3690" t="s">
        <v>1931</v>
      </c>
      <c r="T3690" t="s">
        <v>1298</v>
      </c>
      <c r="U3690">
        <v>52.559755983798823</v>
      </c>
      <c r="V3690" t="s">
        <v>1047</v>
      </c>
      <c r="W3690" t="s">
        <v>1047</v>
      </c>
    </row>
    <row r="3691" spans="1:23" x14ac:dyDescent="0.3">
      <c r="A3691" t="s">
        <v>1036</v>
      </c>
      <c r="B3691" t="s">
        <v>617</v>
      </c>
      <c r="C3691" t="s">
        <v>617</v>
      </c>
      <c r="D3691">
        <v>58521</v>
      </c>
      <c r="E3691" t="s">
        <v>12538</v>
      </c>
      <c r="F3691" t="s">
        <v>1489</v>
      </c>
      <c r="G3691" s="1" t="s">
        <v>5598</v>
      </c>
      <c r="H3691">
        <v>45771.684618020838</v>
      </c>
      <c r="I3691" t="s">
        <v>12539</v>
      </c>
      <c r="J3691">
        <v>80</v>
      </c>
      <c r="K3691" t="s">
        <v>17</v>
      </c>
      <c r="L3691" s="2" t="s">
        <v>18</v>
      </c>
      <c r="M3691" s="3">
        <v>74</v>
      </c>
      <c r="N3691">
        <v>1</v>
      </c>
      <c r="O3691">
        <v>7.3999999999999996E-2</v>
      </c>
      <c r="P3691" s="2" t="s">
        <v>1802</v>
      </c>
      <c r="Q3691" t="s">
        <v>7617</v>
      </c>
      <c r="R3691" t="s">
        <v>1044</v>
      </c>
      <c r="S3691" t="s">
        <v>1931</v>
      </c>
      <c r="T3691" t="s">
        <v>1298</v>
      </c>
      <c r="U3691">
        <v>52.823672893515322</v>
      </c>
      <c r="V3691" t="s">
        <v>1047</v>
      </c>
      <c r="W3691" t="s">
        <v>1047</v>
      </c>
    </row>
    <row r="3692" spans="1:23" x14ac:dyDescent="0.3">
      <c r="A3692" t="s">
        <v>1036</v>
      </c>
      <c r="B3692" t="s">
        <v>366</v>
      </c>
      <c r="C3692" t="s">
        <v>366</v>
      </c>
      <c r="D3692">
        <v>54058</v>
      </c>
      <c r="E3692" t="s">
        <v>12540</v>
      </c>
      <c r="F3692" t="s">
        <v>4380</v>
      </c>
      <c r="G3692" s="1" t="s">
        <v>12541</v>
      </c>
      <c r="H3692">
        <v>45771.197303356479</v>
      </c>
      <c r="I3692" t="s">
        <v>12542</v>
      </c>
      <c r="J3692">
        <v>80</v>
      </c>
      <c r="K3692" t="s">
        <v>17</v>
      </c>
      <c r="L3692" s="2" t="s">
        <v>18</v>
      </c>
      <c r="M3692" s="3">
        <v>43.1</v>
      </c>
      <c r="N3692">
        <v>1</v>
      </c>
      <c r="O3692">
        <v>4.3099999999999999E-2</v>
      </c>
      <c r="P3692" s="2" t="s">
        <v>1446</v>
      </c>
      <c r="Q3692" t="s">
        <v>8467</v>
      </c>
      <c r="R3692" t="s">
        <v>1044</v>
      </c>
      <c r="S3692" t="s">
        <v>1931</v>
      </c>
      <c r="T3692" t="s">
        <v>1264</v>
      </c>
      <c r="U3692">
        <v>46.551987314815051</v>
      </c>
      <c r="V3692" t="s">
        <v>1047</v>
      </c>
      <c r="W3692" t="s">
        <v>1047</v>
      </c>
    </row>
    <row r="3693" spans="1:23" x14ac:dyDescent="0.3">
      <c r="A3693" t="s">
        <v>1036</v>
      </c>
      <c r="B3693" t="s">
        <v>366</v>
      </c>
      <c r="C3693" t="s">
        <v>366</v>
      </c>
      <c r="D3693">
        <v>52449</v>
      </c>
      <c r="E3693" t="s">
        <v>12543</v>
      </c>
      <c r="F3693" t="s">
        <v>12544</v>
      </c>
      <c r="G3693" s="1" t="s">
        <v>12545</v>
      </c>
      <c r="H3693">
        <v>45771.19633175926</v>
      </c>
      <c r="I3693" t="s">
        <v>12546</v>
      </c>
      <c r="J3693">
        <v>80</v>
      </c>
      <c r="K3693" t="s">
        <v>17</v>
      </c>
      <c r="L3693" s="2" t="s">
        <v>18</v>
      </c>
      <c r="M3693" s="3">
        <v>43.1</v>
      </c>
      <c r="N3693">
        <v>1</v>
      </c>
      <c r="O3693">
        <v>4.3099999999999999E-2</v>
      </c>
      <c r="P3693" s="2" t="s">
        <v>1446</v>
      </c>
      <c r="Q3693" t="s">
        <v>8467</v>
      </c>
      <c r="R3693" t="s">
        <v>1044</v>
      </c>
      <c r="S3693" t="s">
        <v>1931</v>
      </c>
      <c r="T3693" t="s">
        <v>1264</v>
      </c>
      <c r="U3693">
        <v>46.913496724533623</v>
      </c>
      <c r="V3693" t="s">
        <v>1047</v>
      </c>
      <c r="W3693" t="s">
        <v>1047</v>
      </c>
    </row>
    <row r="3694" spans="1:23" x14ac:dyDescent="0.3">
      <c r="A3694" t="s">
        <v>1036</v>
      </c>
      <c r="B3694" t="s">
        <v>366</v>
      </c>
      <c r="C3694" t="s">
        <v>366</v>
      </c>
      <c r="D3694">
        <v>54058</v>
      </c>
      <c r="E3694" t="s">
        <v>12547</v>
      </c>
      <c r="F3694" t="s">
        <v>4380</v>
      </c>
      <c r="G3694" s="1" t="s">
        <v>12548</v>
      </c>
      <c r="H3694">
        <v>45771.195074270843</v>
      </c>
      <c r="I3694" t="s">
        <v>12549</v>
      </c>
      <c r="J3694">
        <v>80</v>
      </c>
      <c r="K3694" t="s">
        <v>17</v>
      </c>
      <c r="L3694" s="2" t="s">
        <v>18</v>
      </c>
      <c r="M3694" s="3">
        <v>43.1</v>
      </c>
      <c r="N3694">
        <v>1</v>
      </c>
      <c r="O3694">
        <v>4.3099999999999999E-2</v>
      </c>
      <c r="P3694" s="2" t="s">
        <v>1446</v>
      </c>
      <c r="Q3694" t="s">
        <v>8467</v>
      </c>
      <c r="R3694" t="s">
        <v>1044</v>
      </c>
      <c r="S3694" t="s">
        <v>1931</v>
      </c>
      <c r="T3694" t="s">
        <v>1264</v>
      </c>
      <c r="U3694">
        <v>46.554878391201783</v>
      </c>
      <c r="V3694" t="s">
        <v>1047</v>
      </c>
      <c r="W3694" t="s">
        <v>1047</v>
      </c>
    </row>
    <row r="3695" spans="1:23" x14ac:dyDescent="0.3">
      <c r="A3695" t="s">
        <v>1036</v>
      </c>
      <c r="B3695" t="s">
        <v>366</v>
      </c>
      <c r="C3695" t="s">
        <v>366</v>
      </c>
      <c r="D3695">
        <v>54058</v>
      </c>
      <c r="E3695" t="s">
        <v>12550</v>
      </c>
      <c r="F3695" t="s">
        <v>6876</v>
      </c>
      <c r="G3695" s="1" t="s">
        <v>12551</v>
      </c>
      <c r="H3695">
        <v>45771.193982337973</v>
      </c>
      <c r="I3695" t="s">
        <v>12552</v>
      </c>
      <c r="J3695">
        <v>80</v>
      </c>
      <c r="K3695" t="s">
        <v>17</v>
      </c>
      <c r="L3695" s="2" t="s">
        <v>18</v>
      </c>
      <c r="M3695" s="3">
        <v>43.1</v>
      </c>
      <c r="N3695">
        <v>1</v>
      </c>
      <c r="O3695">
        <v>4.3099999999999999E-2</v>
      </c>
      <c r="P3695" s="2" t="s">
        <v>1446</v>
      </c>
      <c r="Q3695" t="s">
        <v>8467</v>
      </c>
      <c r="R3695" t="s">
        <v>1044</v>
      </c>
      <c r="S3695" t="s">
        <v>1931</v>
      </c>
      <c r="T3695" t="s">
        <v>1264</v>
      </c>
      <c r="U3695">
        <v>46.775588263888487</v>
      </c>
      <c r="V3695" t="s">
        <v>1047</v>
      </c>
      <c r="W3695" t="s">
        <v>1047</v>
      </c>
    </row>
    <row r="3696" spans="1:23" x14ac:dyDescent="0.3">
      <c r="A3696" t="s">
        <v>1036</v>
      </c>
      <c r="B3696" t="s">
        <v>366</v>
      </c>
      <c r="C3696" t="s">
        <v>366</v>
      </c>
      <c r="D3696">
        <v>54058</v>
      </c>
      <c r="E3696" t="s">
        <v>12553</v>
      </c>
      <c r="F3696" t="s">
        <v>12306</v>
      </c>
      <c r="G3696" s="1" t="s">
        <v>12554</v>
      </c>
      <c r="H3696">
        <v>45771.192996990743</v>
      </c>
      <c r="I3696" t="s">
        <v>12555</v>
      </c>
      <c r="J3696">
        <v>80</v>
      </c>
      <c r="K3696" t="s">
        <v>17</v>
      </c>
      <c r="L3696" s="2" t="s">
        <v>18</v>
      </c>
      <c r="M3696" s="3">
        <v>43.1</v>
      </c>
      <c r="N3696">
        <v>1</v>
      </c>
      <c r="O3696">
        <v>4.3099999999999999E-2</v>
      </c>
      <c r="P3696" s="2" t="s">
        <v>1446</v>
      </c>
      <c r="Q3696" t="s">
        <v>8467</v>
      </c>
      <c r="R3696" t="s">
        <v>1044</v>
      </c>
      <c r="S3696" t="s">
        <v>1931</v>
      </c>
      <c r="T3696" t="s">
        <v>1264</v>
      </c>
      <c r="U3696">
        <v>46.817345046292758</v>
      </c>
      <c r="V3696" t="s">
        <v>1047</v>
      </c>
      <c r="W3696" t="s">
        <v>1047</v>
      </c>
    </row>
    <row r="3697" spans="1:23" x14ac:dyDescent="0.3">
      <c r="A3697" t="s">
        <v>1036</v>
      </c>
      <c r="B3697" t="s">
        <v>366</v>
      </c>
      <c r="C3697" t="s">
        <v>366</v>
      </c>
      <c r="D3697">
        <v>54058</v>
      </c>
      <c r="E3697" t="s">
        <v>12556</v>
      </c>
      <c r="F3697" t="s">
        <v>6876</v>
      </c>
      <c r="G3697" s="1" t="s">
        <v>12557</v>
      </c>
      <c r="H3697">
        <v>45771.191359884258</v>
      </c>
      <c r="I3697" t="s">
        <v>12558</v>
      </c>
      <c r="J3697">
        <v>80</v>
      </c>
      <c r="K3697" t="s">
        <v>17</v>
      </c>
      <c r="L3697" s="2" t="s">
        <v>18</v>
      </c>
      <c r="M3697" s="3">
        <v>43.1</v>
      </c>
      <c r="N3697">
        <v>1</v>
      </c>
      <c r="O3697">
        <v>4.3099999999999999E-2</v>
      </c>
      <c r="P3697" s="2" t="s">
        <v>1446</v>
      </c>
      <c r="Q3697" t="s">
        <v>8467</v>
      </c>
      <c r="R3697" t="s">
        <v>1044</v>
      </c>
      <c r="S3697" t="s">
        <v>1931</v>
      </c>
      <c r="T3697" t="s">
        <v>1264</v>
      </c>
      <c r="U3697">
        <v>46.774567442131229</v>
      </c>
      <c r="V3697" t="s">
        <v>1047</v>
      </c>
      <c r="W3697" t="s">
        <v>1047</v>
      </c>
    </row>
    <row r="3698" spans="1:23" x14ac:dyDescent="0.3">
      <c r="A3698" t="s">
        <v>1036</v>
      </c>
      <c r="B3698" t="s">
        <v>366</v>
      </c>
      <c r="C3698" t="s">
        <v>366</v>
      </c>
      <c r="D3698">
        <v>54055</v>
      </c>
      <c r="E3698" t="s">
        <v>12559</v>
      </c>
      <c r="F3698" t="s">
        <v>3133</v>
      </c>
      <c r="G3698" s="1" t="s">
        <v>12560</v>
      </c>
      <c r="H3698">
        <v>45771.001013402783</v>
      </c>
      <c r="I3698" t="s">
        <v>12561</v>
      </c>
      <c r="J3698">
        <v>80</v>
      </c>
      <c r="K3698" t="s">
        <v>17</v>
      </c>
      <c r="L3698" s="2" t="s">
        <v>18</v>
      </c>
      <c r="M3698" s="3">
        <v>43.1</v>
      </c>
      <c r="N3698">
        <v>1</v>
      </c>
      <c r="O3698">
        <v>4.3099999999999999E-2</v>
      </c>
      <c r="P3698" s="2" t="s">
        <v>1446</v>
      </c>
      <c r="Q3698" t="s">
        <v>8467</v>
      </c>
      <c r="R3698" t="s">
        <v>1044</v>
      </c>
      <c r="S3698" t="s">
        <v>1931</v>
      </c>
      <c r="T3698" t="s">
        <v>1365</v>
      </c>
      <c r="U3698">
        <v>47.860818877314159</v>
      </c>
      <c r="V3698" t="s">
        <v>1047</v>
      </c>
      <c r="W3698" t="s">
        <v>1047</v>
      </c>
    </row>
    <row r="3699" spans="1:23" x14ac:dyDescent="0.3">
      <c r="A3699" t="s">
        <v>1036</v>
      </c>
      <c r="B3699" t="s">
        <v>366</v>
      </c>
      <c r="C3699" t="s">
        <v>366</v>
      </c>
      <c r="D3699">
        <v>54055</v>
      </c>
      <c r="E3699" t="s">
        <v>12562</v>
      </c>
      <c r="F3699" t="s">
        <v>6288</v>
      </c>
      <c r="G3699" s="1" t="s">
        <v>12563</v>
      </c>
      <c r="H3699">
        <v>45770.999506539352</v>
      </c>
      <c r="I3699" t="s">
        <v>12564</v>
      </c>
      <c r="J3699">
        <v>80</v>
      </c>
      <c r="K3699" t="s">
        <v>17</v>
      </c>
      <c r="L3699" s="2" t="s">
        <v>18</v>
      </c>
      <c r="M3699" s="3">
        <v>43.1</v>
      </c>
      <c r="N3699">
        <v>1</v>
      </c>
      <c r="O3699">
        <v>4.3099999999999999E-2</v>
      </c>
      <c r="P3699" s="2" t="s">
        <v>1446</v>
      </c>
      <c r="Q3699" t="s">
        <v>8467</v>
      </c>
      <c r="R3699" t="s">
        <v>1044</v>
      </c>
      <c r="S3699" t="s">
        <v>1196</v>
      </c>
      <c r="T3699" t="s">
        <v>1365</v>
      </c>
      <c r="U3699">
        <v>47.415212557869381</v>
      </c>
      <c r="V3699" t="s">
        <v>1047</v>
      </c>
      <c r="W3699" t="s">
        <v>1047</v>
      </c>
    </row>
    <row r="3700" spans="1:23" x14ac:dyDescent="0.3">
      <c r="A3700" t="s">
        <v>1036</v>
      </c>
      <c r="B3700" t="s">
        <v>366</v>
      </c>
      <c r="C3700" t="s">
        <v>366</v>
      </c>
      <c r="D3700">
        <v>54055</v>
      </c>
      <c r="E3700" t="s">
        <v>12565</v>
      </c>
      <c r="F3700" t="s">
        <v>1363</v>
      </c>
      <c r="G3700" s="1" t="s">
        <v>12566</v>
      </c>
      <c r="H3700">
        <v>45770.902492731482</v>
      </c>
      <c r="I3700" t="s">
        <v>12567</v>
      </c>
      <c r="J3700">
        <v>80</v>
      </c>
      <c r="K3700" t="s">
        <v>17</v>
      </c>
      <c r="L3700" s="2" t="s">
        <v>18</v>
      </c>
      <c r="M3700" s="3">
        <v>43.1</v>
      </c>
      <c r="N3700">
        <v>1</v>
      </c>
      <c r="O3700">
        <v>4.3099999999999999E-2</v>
      </c>
      <c r="P3700" s="2" t="s">
        <v>1446</v>
      </c>
      <c r="Q3700" t="s">
        <v>8467</v>
      </c>
      <c r="R3700" t="s">
        <v>1044</v>
      </c>
      <c r="S3700" t="s">
        <v>1196</v>
      </c>
      <c r="T3700" t="s">
        <v>1365</v>
      </c>
      <c r="U3700">
        <v>47.80036759259383</v>
      </c>
      <c r="V3700" t="s">
        <v>1047</v>
      </c>
      <c r="W3700" t="s">
        <v>1047</v>
      </c>
    </row>
    <row r="3701" spans="1:23" x14ac:dyDescent="0.3">
      <c r="A3701" t="s">
        <v>1036</v>
      </c>
      <c r="B3701" t="s">
        <v>366</v>
      </c>
      <c r="C3701" t="s">
        <v>366</v>
      </c>
      <c r="D3701">
        <v>54055</v>
      </c>
      <c r="E3701" t="s">
        <v>12568</v>
      </c>
      <c r="F3701" t="s">
        <v>4047</v>
      </c>
      <c r="G3701" s="1" t="s">
        <v>12569</v>
      </c>
      <c r="H3701">
        <v>45770.898786678241</v>
      </c>
      <c r="I3701" t="s">
        <v>12570</v>
      </c>
      <c r="J3701">
        <v>80</v>
      </c>
      <c r="K3701" t="s">
        <v>17</v>
      </c>
      <c r="L3701" s="2" t="s">
        <v>18</v>
      </c>
      <c r="M3701" s="3">
        <v>43.1</v>
      </c>
      <c r="N3701">
        <v>1</v>
      </c>
      <c r="O3701">
        <v>4.3099999999999999E-2</v>
      </c>
      <c r="P3701" s="2" t="s">
        <v>1446</v>
      </c>
      <c r="Q3701" t="s">
        <v>8467</v>
      </c>
      <c r="R3701" t="s">
        <v>1044</v>
      </c>
      <c r="S3701" t="s">
        <v>1196</v>
      </c>
      <c r="T3701" t="s">
        <v>1365</v>
      </c>
      <c r="U3701">
        <v>47.450990937497409</v>
      </c>
      <c r="V3701" t="s">
        <v>1047</v>
      </c>
      <c r="W3701" t="s">
        <v>1047</v>
      </c>
    </row>
    <row r="3702" spans="1:23" x14ac:dyDescent="0.3">
      <c r="A3702" t="s">
        <v>1036</v>
      </c>
      <c r="B3702" t="s">
        <v>1032</v>
      </c>
      <c r="C3702" t="s">
        <v>1032</v>
      </c>
      <c r="D3702">
        <v>59480</v>
      </c>
      <c r="E3702" t="s">
        <v>12571</v>
      </c>
      <c r="F3702" t="s">
        <v>5088</v>
      </c>
      <c r="G3702" s="1" t="s">
        <v>2253</v>
      </c>
      <c r="H3702">
        <v>45770.764652858787</v>
      </c>
      <c r="I3702" t="s">
        <v>12572</v>
      </c>
      <c r="J3702">
        <v>80</v>
      </c>
      <c r="K3702" t="s">
        <v>17</v>
      </c>
      <c r="L3702" s="2" t="s">
        <v>18</v>
      </c>
      <c r="M3702" s="3">
        <v>58</v>
      </c>
      <c r="N3702">
        <v>1</v>
      </c>
      <c r="O3702">
        <v>5.8000000000000003E-2</v>
      </c>
      <c r="P3702" s="2" t="s">
        <v>1047</v>
      </c>
      <c r="Q3702" t="s">
        <v>7617</v>
      </c>
      <c r="R3702" t="s">
        <v>1044</v>
      </c>
      <c r="S3702" t="s">
        <v>1196</v>
      </c>
      <c r="T3702" t="s">
        <v>1365</v>
      </c>
      <c r="U3702">
        <v>47.280198703701899</v>
      </c>
      <c r="V3702" t="s">
        <v>1047</v>
      </c>
      <c r="W3702" t="s">
        <v>1047</v>
      </c>
    </row>
    <row r="3703" spans="1:23" x14ac:dyDescent="0.3">
      <c r="A3703" t="s">
        <v>1036</v>
      </c>
      <c r="B3703" t="s">
        <v>1019</v>
      </c>
      <c r="C3703" t="s">
        <v>1019</v>
      </c>
      <c r="D3703">
        <v>59477</v>
      </c>
      <c r="E3703" t="s">
        <v>12573</v>
      </c>
      <c r="F3703" t="s">
        <v>5088</v>
      </c>
      <c r="G3703" s="1" t="s">
        <v>2956</v>
      </c>
      <c r="H3703">
        <v>45770.763644976847</v>
      </c>
      <c r="I3703" t="s">
        <v>12574</v>
      </c>
      <c r="J3703">
        <v>80</v>
      </c>
      <c r="K3703" t="s">
        <v>17</v>
      </c>
      <c r="L3703" s="2" t="s">
        <v>18</v>
      </c>
      <c r="M3703" s="3">
        <v>65</v>
      </c>
      <c r="N3703">
        <v>1</v>
      </c>
      <c r="O3703">
        <v>6.5000000000000002E-2</v>
      </c>
      <c r="P3703" s="2" t="s">
        <v>1047</v>
      </c>
      <c r="Q3703" t="s">
        <v>7617</v>
      </c>
      <c r="R3703" t="s">
        <v>1044</v>
      </c>
      <c r="S3703" t="s">
        <v>1196</v>
      </c>
      <c r="T3703" t="s">
        <v>1365</v>
      </c>
      <c r="U3703">
        <v>47.197027754627918</v>
      </c>
      <c r="V3703" t="s">
        <v>1047</v>
      </c>
      <c r="W3703" t="s">
        <v>1047</v>
      </c>
    </row>
    <row r="3704" spans="1:23" x14ac:dyDescent="0.3">
      <c r="A3704" t="s">
        <v>1036</v>
      </c>
      <c r="B3704" t="s">
        <v>1019</v>
      </c>
      <c r="C3704" t="s">
        <v>1019</v>
      </c>
      <c r="D3704">
        <v>59477</v>
      </c>
      <c r="E3704" t="s">
        <v>12575</v>
      </c>
      <c r="F3704" t="s">
        <v>5088</v>
      </c>
      <c r="G3704" s="1" t="s">
        <v>4312</v>
      </c>
      <c r="H3704">
        <v>45770.762579606482</v>
      </c>
      <c r="I3704" t="s">
        <v>12576</v>
      </c>
      <c r="J3704">
        <v>80</v>
      </c>
      <c r="K3704" t="s">
        <v>17</v>
      </c>
      <c r="L3704" s="2" t="s">
        <v>18</v>
      </c>
      <c r="M3704" s="3">
        <v>65</v>
      </c>
      <c r="N3704">
        <v>1</v>
      </c>
      <c r="O3704">
        <v>6.5000000000000002E-2</v>
      </c>
      <c r="P3704" s="2" t="s">
        <v>1047</v>
      </c>
      <c r="Q3704" t="s">
        <v>7617</v>
      </c>
      <c r="R3704" t="s">
        <v>1044</v>
      </c>
      <c r="S3704" t="s">
        <v>1196</v>
      </c>
      <c r="T3704" t="s">
        <v>1365</v>
      </c>
      <c r="U3704">
        <v>47.243834988425078</v>
      </c>
      <c r="V3704" t="s">
        <v>1047</v>
      </c>
      <c r="W3704" t="s">
        <v>1047</v>
      </c>
    </row>
    <row r="3705" spans="1:23" x14ac:dyDescent="0.3">
      <c r="A3705" t="s">
        <v>1036</v>
      </c>
      <c r="B3705" t="s">
        <v>345</v>
      </c>
      <c r="C3705" t="s">
        <v>345</v>
      </c>
      <c r="D3705">
        <v>59736</v>
      </c>
      <c r="E3705" t="s">
        <v>12577</v>
      </c>
      <c r="F3705" t="s">
        <v>2996</v>
      </c>
      <c r="G3705" s="1" t="s">
        <v>12578</v>
      </c>
      <c r="H3705">
        <v>45770.755202037028</v>
      </c>
      <c r="I3705" t="s">
        <v>12579</v>
      </c>
      <c r="J3705">
        <v>80</v>
      </c>
      <c r="K3705" t="s">
        <v>17</v>
      </c>
      <c r="L3705" s="2" t="s">
        <v>18</v>
      </c>
      <c r="M3705" s="3">
        <v>16.8</v>
      </c>
      <c r="N3705">
        <v>1</v>
      </c>
      <c r="O3705">
        <v>1.6799999999999999E-2</v>
      </c>
      <c r="P3705" s="2" t="s">
        <v>1246</v>
      </c>
      <c r="Q3705" t="s">
        <v>7617</v>
      </c>
      <c r="R3705" t="s">
        <v>1044</v>
      </c>
      <c r="S3705" t="s">
        <v>1196</v>
      </c>
      <c r="T3705" t="s">
        <v>1365</v>
      </c>
      <c r="U3705">
        <v>47.434006134259107</v>
      </c>
      <c r="V3705" t="s">
        <v>1047</v>
      </c>
      <c r="W3705" t="s">
        <v>1047</v>
      </c>
    </row>
    <row r="3706" spans="1:23" x14ac:dyDescent="0.3">
      <c r="A3706" t="s">
        <v>1036</v>
      </c>
      <c r="B3706" t="s">
        <v>366</v>
      </c>
      <c r="C3706" t="s">
        <v>366</v>
      </c>
      <c r="D3706">
        <v>54055</v>
      </c>
      <c r="E3706" t="s">
        <v>12580</v>
      </c>
      <c r="F3706" t="s">
        <v>5081</v>
      </c>
      <c r="G3706" s="1" t="s">
        <v>12581</v>
      </c>
      <c r="H3706">
        <v>45770.751662303242</v>
      </c>
      <c r="I3706" t="s">
        <v>12582</v>
      </c>
      <c r="J3706">
        <v>80</v>
      </c>
      <c r="K3706" t="s">
        <v>17</v>
      </c>
      <c r="L3706" s="2" t="s">
        <v>18</v>
      </c>
      <c r="M3706" s="3">
        <v>43.1</v>
      </c>
      <c r="N3706">
        <v>1</v>
      </c>
      <c r="O3706">
        <v>4.3099999999999999E-2</v>
      </c>
      <c r="P3706" s="2" t="s">
        <v>1446</v>
      </c>
      <c r="Q3706" t="s">
        <v>7617</v>
      </c>
      <c r="R3706" t="s">
        <v>1044</v>
      </c>
      <c r="S3706" t="s">
        <v>1196</v>
      </c>
      <c r="T3706" t="s">
        <v>1365</v>
      </c>
      <c r="U3706">
        <v>47.222795266206958</v>
      </c>
      <c r="V3706" t="s">
        <v>1047</v>
      </c>
      <c r="W3706" t="s">
        <v>1047</v>
      </c>
    </row>
    <row r="3707" spans="1:23" x14ac:dyDescent="0.3">
      <c r="A3707" t="s">
        <v>1036</v>
      </c>
      <c r="B3707" t="s">
        <v>366</v>
      </c>
      <c r="C3707" t="s">
        <v>366</v>
      </c>
      <c r="D3707">
        <v>54055</v>
      </c>
      <c r="E3707" t="s">
        <v>12583</v>
      </c>
      <c r="F3707" t="s">
        <v>5081</v>
      </c>
      <c r="G3707" s="1" t="s">
        <v>12584</v>
      </c>
      <c r="H3707">
        <v>45770.746418888877</v>
      </c>
      <c r="I3707" t="s">
        <v>12585</v>
      </c>
      <c r="J3707">
        <v>80</v>
      </c>
      <c r="K3707" t="s">
        <v>17</v>
      </c>
      <c r="L3707" s="2" t="s">
        <v>18</v>
      </c>
      <c r="M3707" s="3">
        <v>43.1</v>
      </c>
      <c r="N3707">
        <v>1</v>
      </c>
      <c r="O3707">
        <v>4.3099999999999999E-2</v>
      </c>
      <c r="P3707" s="2" t="s">
        <v>1446</v>
      </c>
      <c r="Q3707" t="s">
        <v>7617</v>
      </c>
      <c r="R3707" t="s">
        <v>1044</v>
      </c>
      <c r="S3707" t="s">
        <v>1196</v>
      </c>
      <c r="T3707" t="s">
        <v>1365</v>
      </c>
      <c r="U3707">
        <v>47.371129074075718</v>
      </c>
      <c r="V3707" t="s">
        <v>1047</v>
      </c>
      <c r="W3707" t="s">
        <v>1047</v>
      </c>
    </row>
    <row r="3708" spans="1:23" x14ac:dyDescent="0.3">
      <c r="A3708" t="s">
        <v>1036</v>
      </c>
      <c r="B3708" t="s">
        <v>366</v>
      </c>
      <c r="C3708" t="s">
        <v>366</v>
      </c>
      <c r="D3708">
        <v>54055</v>
      </c>
      <c r="E3708" t="s">
        <v>12586</v>
      </c>
      <c r="F3708" t="s">
        <v>4047</v>
      </c>
      <c r="G3708" s="1" t="s">
        <v>12587</v>
      </c>
      <c r="H3708">
        <v>45770.744455497683</v>
      </c>
      <c r="I3708" t="s">
        <v>12588</v>
      </c>
      <c r="J3708">
        <v>80</v>
      </c>
      <c r="K3708" t="s">
        <v>17</v>
      </c>
      <c r="L3708" s="2" t="s">
        <v>18</v>
      </c>
      <c r="M3708" s="3">
        <v>43.1</v>
      </c>
      <c r="N3708">
        <v>1</v>
      </c>
      <c r="O3708">
        <v>4.3099999999999999E-2</v>
      </c>
      <c r="P3708" s="2" t="s">
        <v>1446</v>
      </c>
      <c r="Q3708" t="s">
        <v>7617</v>
      </c>
      <c r="R3708" t="s">
        <v>1044</v>
      </c>
      <c r="S3708" t="s">
        <v>1196</v>
      </c>
      <c r="T3708" t="s">
        <v>1365</v>
      </c>
      <c r="U3708">
        <v>47.545451145837433</v>
      </c>
      <c r="V3708" t="s">
        <v>1047</v>
      </c>
      <c r="W3708" t="s">
        <v>1047</v>
      </c>
    </row>
    <row r="3709" spans="1:23" x14ac:dyDescent="0.3">
      <c r="A3709" t="s">
        <v>1036</v>
      </c>
      <c r="B3709" t="s">
        <v>366</v>
      </c>
      <c r="C3709" t="s">
        <v>366</v>
      </c>
      <c r="D3709">
        <v>54055</v>
      </c>
      <c r="E3709" t="s">
        <v>12589</v>
      </c>
      <c r="F3709" t="s">
        <v>5081</v>
      </c>
      <c r="G3709" s="1" t="s">
        <v>12590</v>
      </c>
      <c r="H3709">
        <v>45770.744176643522</v>
      </c>
      <c r="I3709" t="s">
        <v>12591</v>
      </c>
      <c r="J3709">
        <v>80</v>
      </c>
      <c r="K3709" t="s">
        <v>17</v>
      </c>
      <c r="L3709" s="2" t="s">
        <v>18</v>
      </c>
      <c r="M3709" s="3">
        <v>43.1</v>
      </c>
      <c r="N3709">
        <v>1</v>
      </c>
      <c r="O3709">
        <v>4.3099999999999999E-2</v>
      </c>
      <c r="P3709" s="2" t="s">
        <v>1446</v>
      </c>
      <c r="Q3709" t="s">
        <v>7617</v>
      </c>
      <c r="R3709" t="s">
        <v>1044</v>
      </c>
      <c r="S3709" t="s">
        <v>1196</v>
      </c>
      <c r="T3709" t="s">
        <v>1365</v>
      </c>
      <c r="U3709">
        <v>47.278708761572489</v>
      </c>
      <c r="V3709" t="s">
        <v>1047</v>
      </c>
      <c r="W3709" t="s">
        <v>1047</v>
      </c>
    </row>
    <row r="3710" spans="1:23" x14ac:dyDescent="0.3">
      <c r="A3710" t="s">
        <v>1036</v>
      </c>
      <c r="B3710" t="s">
        <v>366</v>
      </c>
      <c r="C3710" t="s">
        <v>366</v>
      </c>
      <c r="D3710">
        <v>54055</v>
      </c>
      <c r="E3710" t="s">
        <v>12592</v>
      </c>
      <c r="F3710" t="s">
        <v>6552</v>
      </c>
      <c r="G3710" s="1" t="s">
        <v>12593</v>
      </c>
      <c r="H3710">
        <v>45770.711801168982</v>
      </c>
      <c r="I3710" t="s">
        <v>12594</v>
      </c>
      <c r="J3710">
        <v>80</v>
      </c>
      <c r="K3710" t="s">
        <v>17</v>
      </c>
      <c r="L3710" s="2" t="s">
        <v>18</v>
      </c>
      <c r="M3710" s="3">
        <v>43.1</v>
      </c>
      <c r="N3710">
        <v>1</v>
      </c>
      <c r="O3710">
        <v>4.3099999999999999E-2</v>
      </c>
      <c r="P3710" s="2" t="s">
        <v>1446</v>
      </c>
      <c r="Q3710" t="s">
        <v>7617</v>
      </c>
      <c r="R3710" t="s">
        <v>1044</v>
      </c>
      <c r="S3710" t="s">
        <v>1196</v>
      </c>
      <c r="T3710" t="s">
        <v>1365</v>
      </c>
      <c r="U3710">
        <v>47.038023240740593</v>
      </c>
      <c r="V3710" t="s">
        <v>1047</v>
      </c>
      <c r="W3710" t="s">
        <v>1047</v>
      </c>
    </row>
    <row r="3711" spans="1:23" x14ac:dyDescent="0.3">
      <c r="A3711" t="s">
        <v>1036</v>
      </c>
      <c r="B3711" t="s">
        <v>366</v>
      </c>
      <c r="C3711" t="s">
        <v>366</v>
      </c>
      <c r="D3711">
        <v>54055</v>
      </c>
      <c r="E3711" t="s">
        <v>12595</v>
      </c>
      <c r="F3711" t="s">
        <v>5081</v>
      </c>
      <c r="G3711" s="1" t="s">
        <v>12596</v>
      </c>
      <c r="H3711">
        <v>45770.702321759258</v>
      </c>
      <c r="I3711" t="s">
        <v>12597</v>
      </c>
      <c r="J3711">
        <v>80</v>
      </c>
      <c r="K3711" t="s">
        <v>17</v>
      </c>
      <c r="L3711" s="2" t="s">
        <v>18</v>
      </c>
      <c r="M3711" s="3">
        <v>43.1</v>
      </c>
      <c r="N3711">
        <v>1</v>
      </c>
      <c r="O3711">
        <v>4.3099999999999999E-2</v>
      </c>
      <c r="P3711" s="2" t="s">
        <v>1446</v>
      </c>
      <c r="Q3711" t="s">
        <v>7617</v>
      </c>
      <c r="R3711" t="s">
        <v>1044</v>
      </c>
      <c r="S3711" t="s">
        <v>1196</v>
      </c>
      <c r="T3711" t="s">
        <v>1365</v>
      </c>
      <c r="U3711">
        <v>47.127862002314941</v>
      </c>
      <c r="V3711" t="s">
        <v>1047</v>
      </c>
      <c r="W3711" t="s">
        <v>1047</v>
      </c>
    </row>
    <row r="3712" spans="1:23" x14ac:dyDescent="0.3">
      <c r="A3712" t="s">
        <v>1036</v>
      </c>
      <c r="B3712" t="s">
        <v>244</v>
      </c>
      <c r="C3712" t="s">
        <v>244</v>
      </c>
      <c r="D3712">
        <v>59483</v>
      </c>
      <c r="E3712" t="s">
        <v>12598</v>
      </c>
      <c r="F3712" t="s">
        <v>1489</v>
      </c>
      <c r="G3712" s="1" t="s">
        <v>8400</v>
      </c>
      <c r="H3712">
        <v>45770.504732546287</v>
      </c>
      <c r="I3712" t="s">
        <v>12599</v>
      </c>
      <c r="J3712">
        <v>80</v>
      </c>
      <c r="K3712" t="s">
        <v>17</v>
      </c>
      <c r="L3712" s="2" t="s">
        <v>18</v>
      </c>
      <c r="M3712" s="3">
        <v>90.1</v>
      </c>
      <c r="N3712">
        <v>1</v>
      </c>
      <c r="O3712">
        <v>9.01E-2</v>
      </c>
      <c r="P3712" s="2" t="s">
        <v>1739</v>
      </c>
      <c r="Q3712" t="s">
        <v>8591</v>
      </c>
      <c r="R3712" t="s">
        <v>1044</v>
      </c>
      <c r="S3712" t="s">
        <v>1196</v>
      </c>
      <c r="T3712" t="s">
        <v>1298</v>
      </c>
      <c r="U3712">
        <v>52.414153449077283</v>
      </c>
      <c r="V3712" t="s">
        <v>1047</v>
      </c>
      <c r="W3712" t="s">
        <v>1047</v>
      </c>
    </row>
    <row r="3713" spans="1:23" x14ac:dyDescent="0.3">
      <c r="A3713" t="s">
        <v>1036</v>
      </c>
      <c r="B3713" t="s">
        <v>1032</v>
      </c>
      <c r="C3713" t="s">
        <v>1032</v>
      </c>
      <c r="D3713">
        <v>59480</v>
      </c>
      <c r="E3713" t="s">
        <v>12600</v>
      </c>
      <c r="F3713" t="s">
        <v>5088</v>
      </c>
      <c r="G3713" s="1" t="s">
        <v>3243</v>
      </c>
      <c r="H3713">
        <v>45770.448424351853</v>
      </c>
      <c r="I3713" t="s">
        <v>12601</v>
      </c>
      <c r="J3713">
        <v>80</v>
      </c>
      <c r="K3713" t="s">
        <v>17</v>
      </c>
      <c r="L3713" s="2" t="s">
        <v>18</v>
      </c>
      <c r="M3713" s="3">
        <v>58</v>
      </c>
      <c r="N3713">
        <v>1</v>
      </c>
      <c r="O3713">
        <v>5.8000000000000003E-2</v>
      </c>
      <c r="P3713" s="2" t="s">
        <v>1047</v>
      </c>
      <c r="Q3713" t="s">
        <v>7617</v>
      </c>
      <c r="R3713" t="s">
        <v>1044</v>
      </c>
      <c r="S3713" t="s">
        <v>1196</v>
      </c>
      <c r="T3713" t="s">
        <v>1365</v>
      </c>
      <c r="U3713">
        <v>47.244571932867977</v>
      </c>
      <c r="V3713" t="s">
        <v>1047</v>
      </c>
      <c r="W3713" t="s">
        <v>1047</v>
      </c>
    </row>
    <row r="3714" spans="1:23" x14ac:dyDescent="0.3">
      <c r="A3714" t="s">
        <v>1036</v>
      </c>
      <c r="B3714" t="s">
        <v>133</v>
      </c>
      <c r="C3714" t="s">
        <v>133</v>
      </c>
      <c r="D3714">
        <v>59845</v>
      </c>
      <c r="E3714" t="s">
        <v>12602</v>
      </c>
      <c r="F3714" t="s">
        <v>6215</v>
      </c>
      <c r="G3714" s="1" t="s">
        <v>12603</v>
      </c>
      <c r="H3714">
        <v>45770.44659013889</v>
      </c>
      <c r="I3714" t="s">
        <v>12604</v>
      </c>
      <c r="J3714">
        <v>80</v>
      </c>
      <c r="K3714" t="s">
        <v>17</v>
      </c>
      <c r="L3714" s="2" t="s">
        <v>18</v>
      </c>
      <c r="M3714" s="3">
        <v>49.66</v>
      </c>
      <c r="N3714">
        <v>1</v>
      </c>
      <c r="O3714">
        <v>4.9660000000000003E-2</v>
      </c>
      <c r="P3714" s="2" t="s">
        <v>1446</v>
      </c>
      <c r="Q3714" t="s">
        <v>7617</v>
      </c>
      <c r="R3714" t="s">
        <v>1044</v>
      </c>
      <c r="S3714" t="s">
        <v>1196</v>
      </c>
      <c r="T3714" t="s">
        <v>1316</v>
      </c>
      <c r="U3714">
        <v>49.791936469904613</v>
      </c>
      <c r="V3714" t="s">
        <v>1047</v>
      </c>
      <c r="W3714" t="s">
        <v>1047</v>
      </c>
    </row>
    <row r="3715" spans="1:23" x14ac:dyDescent="0.3">
      <c r="A3715" t="s">
        <v>1036</v>
      </c>
      <c r="B3715" t="s">
        <v>133</v>
      </c>
      <c r="C3715" t="s">
        <v>133</v>
      </c>
      <c r="D3715">
        <v>59848</v>
      </c>
      <c r="E3715" t="s">
        <v>12605</v>
      </c>
      <c r="F3715" t="s">
        <v>12606</v>
      </c>
      <c r="G3715" s="1" t="s">
        <v>12607</v>
      </c>
      <c r="H3715">
        <v>45770.445145196762</v>
      </c>
      <c r="I3715" t="s">
        <v>12608</v>
      </c>
      <c r="J3715">
        <v>80</v>
      </c>
      <c r="K3715" t="s">
        <v>17</v>
      </c>
      <c r="L3715" s="2" t="s">
        <v>18</v>
      </c>
      <c r="M3715" s="3">
        <v>49.66</v>
      </c>
      <c r="N3715">
        <v>1</v>
      </c>
      <c r="O3715">
        <v>4.9660000000000003E-2</v>
      </c>
      <c r="P3715" s="2" t="s">
        <v>1446</v>
      </c>
      <c r="Q3715" t="s">
        <v>7617</v>
      </c>
      <c r="R3715" t="s">
        <v>1044</v>
      </c>
      <c r="S3715" t="s">
        <v>1196</v>
      </c>
      <c r="T3715" t="s">
        <v>1718</v>
      </c>
      <c r="U3715">
        <v>48.124059803238197</v>
      </c>
      <c r="V3715" t="s">
        <v>1047</v>
      </c>
      <c r="W3715" t="s">
        <v>1047</v>
      </c>
    </row>
    <row r="3716" spans="1:23" x14ac:dyDescent="0.3">
      <c r="A3716" t="s">
        <v>1036</v>
      </c>
      <c r="B3716" t="s">
        <v>572</v>
      </c>
      <c r="C3716" t="s">
        <v>572</v>
      </c>
      <c r="D3716">
        <v>51549</v>
      </c>
      <c r="E3716" t="s">
        <v>12609</v>
      </c>
      <c r="F3716" t="s">
        <v>12610</v>
      </c>
      <c r="G3716" s="1" t="s">
        <v>5315</v>
      </c>
      <c r="H3716">
        <v>45770.242999699083</v>
      </c>
      <c r="I3716" t="s">
        <v>12611</v>
      </c>
      <c r="J3716">
        <v>80</v>
      </c>
      <c r="K3716" t="s">
        <v>17</v>
      </c>
      <c r="L3716" s="2" t="s">
        <v>18</v>
      </c>
      <c r="M3716" s="3">
        <v>72.599999999999994</v>
      </c>
      <c r="N3716">
        <v>1</v>
      </c>
      <c r="O3716">
        <v>7.2599999999999998E-2</v>
      </c>
      <c r="P3716" s="2" t="s">
        <v>1802</v>
      </c>
      <c r="Q3716" t="s">
        <v>8988</v>
      </c>
      <c r="R3716" t="s">
        <v>1044</v>
      </c>
      <c r="S3716" t="s">
        <v>1196</v>
      </c>
      <c r="T3716" t="s">
        <v>1365</v>
      </c>
      <c r="U3716">
        <v>47.881405659718439</v>
      </c>
      <c r="V3716" t="s">
        <v>1047</v>
      </c>
      <c r="W3716" t="s">
        <v>1047</v>
      </c>
    </row>
    <row r="3717" spans="1:23" x14ac:dyDescent="0.3">
      <c r="A3717" t="s">
        <v>1036</v>
      </c>
      <c r="B3717" t="s">
        <v>133</v>
      </c>
      <c r="C3717" t="s">
        <v>133</v>
      </c>
      <c r="D3717">
        <v>59848</v>
      </c>
      <c r="E3717" t="s">
        <v>12612</v>
      </c>
      <c r="F3717" t="s">
        <v>5026</v>
      </c>
      <c r="G3717" s="1" t="s">
        <v>12613</v>
      </c>
      <c r="H3717">
        <v>45770.008841759263</v>
      </c>
      <c r="I3717" t="s">
        <v>12614</v>
      </c>
      <c r="J3717">
        <v>80</v>
      </c>
      <c r="K3717" t="s">
        <v>17</v>
      </c>
      <c r="L3717" s="2" t="s">
        <v>18</v>
      </c>
      <c r="M3717" s="3">
        <v>49.66</v>
      </c>
      <c r="N3717">
        <v>1</v>
      </c>
      <c r="O3717">
        <v>4.9660000000000003E-2</v>
      </c>
      <c r="P3717" s="2" t="s">
        <v>1446</v>
      </c>
      <c r="Q3717" t="s">
        <v>8467</v>
      </c>
      <c r="R3717" t="s">
        <v>1044</v>
      </c>
      <c r="S3717" t="s">
        <v>1196</v>
      </c>
      <c r="T3717" t="s">
        <v>1333</v>
      </c>
      <c r="U3717">
        <v>50.950536608797847</v>
      </c>
      <c r="V3717" t="s">
        <v>1047</v>
      </c>
      <c r="W3717" t="s">
        <v>1047</v>
      </c>
    </row>
    <row r="3718" spans="1:23" x14ac:dyDescent="0.3">
      <c r="A3718" t="s">
        <v>1036</v>
      </c>
      <c r="B3718" t="s">
        <v>603</v>
      </c>
      <c r="C3718" t="s">
        <v>603</v>
      </c>
      <c r="D3718">
        <v>53549</v>
      </c>
      <c r="E3718" t="s">
        <v>12615</v>
      </c>
      <c r="F3718" t="s">
        <v>2783</v>
      </c>
      <c r="G3718" s="1" t="s">
        <v>4075</v>
      </c>
      <c r="H3718">
        <v>45769.998626458328</v>
      </c>
      <c r="I3718" t="s">
        <v>12616</v>
      </c>
      <c r="J3718">
        <v>70</v>
      </c>
      <c r="K3718" t="s">
        <v>17</v>
      </c>
      <c r="L3718" s="2" t="s">
        <v>18</v>
      </c>
      <c r="M3718" s="3">
        <v>51.5</v>
      </c>
      <c r="N3718">
        <v>1</v>
      </c>
      <c r="O3718">
        <v>5.1499999999999997E-2</v>
      </c>
      <c r="P3718" s="2" t="s">
        <v>2178</v>
      </c>
      <c r="Q3718" t="s">
        <v>8467</v>
      </c>
      <c r="R3718" t="s">
        <v>1044</v>
      </c>
      <c r="S3718" t="s">
        <v>1215</v>
      </c>
      <c r="T3718" t="s">
        <v>1718</v>
      </c>
      <c r="U3718">
        <v>48.529933437501313</v>
      </c>
      <c r="V3718" t="s">
        <v>1047</v>
      </c>
      <c r="W3718" t="s">
        <v>1047</v>
      </c>
    </row>
    <row r="3719" spans="1:23" x14ac:dyDescent="0.3">
      <c r="A3719" t="s">
        <v>1036</v>
      </c>
      <c r="B3719" t="s">
        <v>133</v>
      </c>
      <c r="C3719" t="s">
        <v>133</v>
      </c>
      <c r="D3719">
        <v>59848</v>
      </c>
      <c r="E3719" t="s">
        <v>12617</v>
      </c>
      <c r="F3719" t="s">
        <v>6979</v>
      </c>
      <c r="G3719" s="1" t="s">
        <v>12618</v>
      </c>
      <c r="H3719">
        <v>45769.975749861107</v>
      </c>
      <c r="I3719" t="s">
        <v>12619</v>
      </c>
      <c r="J3719">
        <v>80</v>
      </c>
      <c r="K3719" t="s">
        <v>17</v>
      </c>
      <c r="L3719" s="2" t="s">
        <v>18</v>
      </c>
      <c r="M3719" s="3">
        <v>49.66</v>
      </c>
      <c r="N3719">
        <v>1</v>
      </c>
      <c r="O3719">
        <v>4.9660000000000003E-2</v>
      </c>
      <c r="P3719" s="2" t="s">
        <v>1446</v>
      </c>
      <c r="Q3719" t="s">
        <v>8467</v>
      </c>
      <c r="R3719" t="s">
        <v>1044</v>
      </c>
      <c r="S3719" t="s">
        <v>1215</v>
      </c>
      <c r="T3719" t="s">
        <v>1333</v>
      </c>
      <c r="U3719">
        <v>50.814978935188257</v>
      </c>
      <c r="V3719" t="s">
        <v>1047</v>
      </c>
      <c r="W3719" t="s">
        <v>1047</v>
      </c>
    </row>
    <row r="3720" spans="1:23" x14ac:dyDescent="0.3">
      <c r="A3720" t="s">
        <v>1036</v>
      </c>
      <c r="B3720" t="s">
        <v>133</v>
      </c>
      <c r="C3720" t="s">
        <v>133</v>
      </c>
      <c r="D3720">
        <v>59845</v>
      </c>
      <c r="E3720" t="s">
        <v>12620</v>
      </c>
      <c r="F3720" t="s">
        <v>6221</v>
      </c>
      <c r="G3720" s="1" t="s">
        <v>12621</v>
      </c>
      <c r="H3720">
        <v>45769.902117083329</v>
      </c>
      <c r="I3720" t="s">
        <v>12622</v>
      </c>
      <c r="J3720">
        <v>80</v>
      </c>
      <c r="K3720" t="s">
        <v>17</v>
      </c>
      <c r="L3720" s="2" t="s">
        <v>18</v>
      </c>
      <c r="M3720" s="3">
        <v>49.66</v>
      </c>
      <c r="N3720">
        <v>1</v>
      </c>
      <c r="O3720">
        <v>4.9660000000000003E-2</v>
      </c>
      <c r="P3720" s="2" t="s">
        <v>1446</v>
      </c>
      <c r="Q3720" t="s">
        <v>8988</v>
      </c>
      <c r="R3720" t="s">
        <v>1044</v>
      </c>
      <c r="S3720" t="s">
        <v>1215</v>
      </c>
      <c r="T3720" t="s">
        <v>1316</v>
      </c>
      <c r="U3720">
        <v>49.828999652774662</v>
      </c>
      <c r="V3720" t="s">
        <v>1047</v>
      </c>
      <c r="W3720" t="s">
        <v>1047</v>
      </c>
    </row>
    <row r="3721" spans="1:23" x14ac:dyDescent="0.3">
      <c r="A3721" t="s">
        <v>1036</v>
      </c>
      <c r="B3721" t="s">
        <v>366</v>
      </c>
      <c r="C3721" t="s">
        <v>366</v>
      </c>
      <c r="D3721">
        <v>54055</v>
      </c>
      <c r="E3721" t="s">
        <v>12623</v>
      </c>
      <c r="F3721" t="s">
        <v>5070</v>
      </c>
      <c r="G3721" s="1" t="s">
        <v>4644</v>
      </c>
      <c r="H3721">
        <v>45769.874428101852</v>
      </c>
      <c r="I3721" t="s">
        <v>12624</v>
      </c>
      <c r="J3721">
        <v>80</v>
      </c>
      <c r="K3721" t="s">
        <v>17</v>
      </c>
      <c r="L3721" s="2" t="s">
        <v>18</v>
      </c>
      <c r="M3721" s="3">
        <v>43.1</v>
      </c>
      <c r="N3721">
        <v>1</v>
      </c>
      <c r="O3721">
        <v>4.3099999999999999E-2</v>
      </c>
      <c r="P3721" s="2" t="s">
        <v>1446</v>
      </c>
      <c r="Q3721" t="s">
        <v>8467</v>
      </c>
      <c r="R3721" t="s">
        <v>1044</v>
      </c>
      <c r="S3721" t="s">
        <v>1215</v>
      </c>
      <c r="T3721" t="s">
        <v>1365</v>
      </c>
      <c r="U3721">
        <v>47.891747604167897</v>
      </c>
      <c r="V3721" t="s">
        <v>1047</v>
      </c>
      <c r="W3721" t="s">
        <v>1047</v>
      </c>
    </row>
    <row r="3722" spans="1:23" x14ac:dyDescent="0.3">
      <c r="A3722" t="s">
        <v>1036</v>
      </c>
      <c r="B3722" t="s">
        <v>366</v>
      </c>
      <c r="C3722" t="s">
        <v>366</v>
      </c>
      <c r="D3722">
        <v>54055</v>
      </c>
      <c r="E3722" t="s">
        <v>12625</v>
      </c>
      <c r="F3722" t="s">
        <v>1363</v>
      </c>
      <c r="G3722" s="1" t="s">
        <v>12626</v>
      </c>
      <c r="H3722">
        <v>45769.861974293977</v>
      </c>
      <c r="I3722" t="s">
        <v>12627</v>
      </c>
      <c r="J3722">
        <v>80</v>
      </c>
      <c r="K3722" t="s">
        <v>17</v>
      </c>
      <c r="L3722" s="2" t="s">
        <v>18</v>
      </c>
      <c r="M3722" s="3">
        <v>43.1</v>
      </c>
      <c r="N3722">
        <v>1</v>
      </c>
      <c r="O3722">
        <v>4.3099999999999999E-2</v>
      </c>
      <c r="P3722" s="2" t="s">
        <v>1446</v>
      </c>
      <c r="Q3722" t="s">
        <v>8467</v>
      </c>
      <c r="R3722" t="s">
        <v>1044</v>
      </c>
      <c r="S3722" t="s">
        <v>1215</v>
      </c>
      <c r="T3722" t="s">
        <v>1365</v>
      </c>
      <c r="U3722">
        <v>47.730620868052938</v>
      </c>
      <c r="V3722" t="s">
        <v>1047</v>
      </c>
      <c r="W3722" t="s">
        <v>1047</v>
      </c>
    </row>
    <row r="3723" spans="1:23" x14ac:dyDescent="0.3">
      <c r="A3723" t="s">
        <v>1036</v>
      </c>
      <c r="B3723" t="s">
        <v>366</v>
      </c>
      <c r="C3723" t="s">
        <v>366</v>
      </c>
      <c r="D3723">
        <v>54055</v>
      </c>
      <c r="E3723" t="s">
        <v>12628</v>
      </c>
      <c r="F3723" t="s">
        <v>3133</v>
      </c>
      <c r="G3723" s="1" t="s">
        <v>12629</v>
      </c>
      <c r="H3723">
        <v>45769.861103148149</v>
      </c>
      <c r="I3723" t="s">
        <v>12630</v>
      </c>
      <c r="J3723">
        <v>80</v>
      </c>
      <c r="K3723" t="s">
        <v>17</v>
      </c>
      <c r="L3723" s="2" t="s">
        <v>18</v>
      </c>
      <c r="M3723" s="3">
        <v>43.1</v>
      </c>
      <c r="N3723">
        <v>1</v>
      </c>
      <c r="O3723">
        <v>4.3099999999999999E-2</v>
      </c>
      <c r="P3723" s="2" t="s">
        <v>1446</v>
      </c>
      <c r="Q3723" t="s">
        <v>8467</v>
      </c>
      <c r="R3723" t="s">
        <v>1044</v>
      </c>
      <c r="S3723" t="s">
        <v>1215</v>
      </c>
      <c r="T3723" t="s">
        <v>1365</v>
      </c>
      <c r="U3723">
        <v>47.861655601853272</v>
      </c>
      <c r="V3723" t="s">
        <v>1047</v>
      </c>
      <c r="W3723" t="s">
        <v>1047</v>
      </c>
    </row>
    <row r="3724" spans="1:23" x14ac:dyDescent="0.3">
      <c r="A3724" t="s">
        <v>1036</v>
      </c>
      <c r="B3724" t="s">
        <v>366</v>
      </c>
      <c r="C3724" t="s">
        <v>366</v>
      </c>
      <c r="D3724">
        <v>54055</v>
      </c>
      <c r="E3724" t="s">
        <v>12631</v>
      </c>
      <c r="F3724" t="s">
        <v>5070</v>
      </c>
      <c r="G3724" s="1" t="s">
        <v>2369</v>
      </c>
      <c r="H3724">
        <v>45769.857953437502</v>
      </c>
      <c r="I3724" t="s">
        <v>12632</v>
      </c>
      <c r="J3724">
        <v>80</v>
      </c>
      <c r="K3724" t="s">
        <v>17</v>
      </c>
      <c r="L3724" s="2" t="s">
        <v>18</v>
      </c>
      <c r="M3724" s="3">
        <v>43.1</v>
      </c>
      <c r="N3724">
        <v>1</v>
      </c>
      <c r="O3724">
        <v>4.3099999999999999E-2</v>
      </c>
      <c r="P3724" s="2" t="s">
        <v>1446</v>
      </c>
      <c r="Q3724" t="s">
        <v>8467</v>
      </c>
      <c r="R3724" t="s">
        <v>1044</v>
      </c>
      <c r="S3724" t="s">
        <v>1215</v>
      </c>
      <c r="T3724" t="s">
        <v>1365</v>
      </c>
      <c r="U3724">
        <v>47.894075150463323</v>
      </c>
      <c r="V3724" t="s">
        <v>1047</v>
      </c>
      <c r="W3724" t="s">
        <v>1047</v>
      </c>
    </row>
    <row r="3725" spans="1:23" x14ac:dyDescent="0.3">
      <c r="A3725" t="s">
        <v>1036</v>
      </c>
      <c r="B3725" t="s">
        <v>366</v>
      </c>
      <c r="C3725" t="s">
        <v>366</v>
      </c>
      <c r="D3725">
        <v>54055</v>
      </c>
      <c r="E3725" t="s">
        <v>12633</v>
      </c>
      <c r="F3725" t="s">
        <v>5070</v>
      </c>
      <c r="G3725" s="1" t="s">
        <v>10363</v>
      </c>
      <c r="H3725">
        <v>45769.822231053236</v>
      </c>
      <c r="I3725" t="s">
        <v>12634</v>
      </c>
      <c r="J3725">
        <v>80</v>
      </c>
      <c r="K3725" t="s">
        <v>17</v>
      </c>
      <c r="L3725" s="2" t="s">
        <v>18</v>
      </c>
      <c r="M3725" s="3">
        <v>43.1</v>
      </c>
      <c r="N3725">
        <v>1</v>
      </c>
      <c r="O3725">
        <v>4.3099999999999999E-2</v>
      </c>
      <c r="P3725" s="2" t="s">
        <v>1446</v>
      </c>
      <c r="Q3725" t="s">
        <v>8988</v>
      </c>
      <c r="R3725" t="s">
        <v>1044</v>
      </c>
      <c r="S3725" t="s">
        <v>1215</v>
      </c>
      <c r="T3725" t="s">
        <v>1365</v>
      </c>
      <c r="U3725">
        <v>47.890334432871903</v>
      </c>
      <c r="V3725" t="s">
        <v>1047</v>
      </c>
      <c r="W3725" t="s">
        <v>1047</v>
      </c>
    </row>
    <row r="3726" spans="1:23" x14ac:dyDescent="0.3">
      <c r="A3726" t="s">
        <v>1036</v>
      </c>
      <c r="B3726" t="s">
        <v>133</v>
      </c>
      <c r="C3726" t="s">
        <v>133</v>
      </c>
      <c r="D3726">
        <v>59845</v>
      </c>
      <c r="E3726" t="s">
        <v>12635</v>
      </c>
      <c r="F3726" t="s">
        <v>2783</v>
      </c>
      <c r="G3726" s="1" t="s">
        <v>12636</v>
      </c>
      <c r="H3726">
        <v>45769.470963506938</v>
      </c>
      <c r="I3726" t="s">
        <v>12637</v>
      </c>
      <c r="J3726">
        <v>80</v>
      </c>
      <c r="K3726" t="s">
        <v>17</v>
      </c>
      <c r="L3726" s="2" t="s">
        <v>18</v>
      </c>
      <c r="M3726" s="3">
        <v>49.66</v>
      </c>
      <c r="N3726">
        <v>1</v>
      </c>
      <c r="O3726">
        <v>4.9660000000000003E-2</v>
      </c>
      <c r="P3726" s="2" t="s">
        <v>1446</v>
      </c>
      <c r="Q3726" t="s">
        <v>7617</v>
      </c>
      <c r="R3726" t="s">
        <v>1044</v>
      </c>
      <c r="S3726" t="s">
        <v>1215</v>
      </c>
      <c r="T3726" t="s">
        <v>1718</v>
      </c>
      <c r="U3726">
        <v>48.557351967596333</v>
      </c>
      <c r="V3726" t="s">
        <v>1047</v>
      </c>
      <c r="W3726" t="s">
        <v>1047</v>
      </c>
    </row>
    <row r="3727" spans="1:23" x14ac:dyDescent="0.3">
      <c r="A3727" t="s">
        <v>1036</v>
      </c>
      <c r="B3727" t="s">
        <v>133</v>
      </c>
      <c r="C3727" t="s">
        <v>133</v>
      </c>
      <c r="D3727">
        <v>59845</v>
      </c>
      <c r="E3727" t="s">
        <v>12638</v>
      </c>
      <c r="F3727" t="s">
        <v>8337</v>
      </c>
      <c r="G3727" s="1" t="s">
        <v>12639</v>
      </c>
      <c r="H3727">
        <v>45769.468642442131</v>
      </c>
      <c r="I3727" t="s">
        <v>12640</v>
      </c>
      <c r="J3727">
        <v>80</v>
      </c>
      <c r="K3727" t="s">
        <v>17</v>
      </c>
      <c r="L3727" s="2" t="s">
        <v>18</v>
      </c>
      <c r="M3727" s="3">
        <v>49.66</v>
      </c>
      <c r="N3727">
        <v>1</v>
      </c>
      <c r="O3727">
        <v>4.9660000000000003E-2</v>
      </c>
      <c r="P3727" s="2" t="s">
        <v>1446</v>
      </c>
      <c r="Q3727" t="s">
        <v>7617</v>
      </c>
      <c r="R3727" t="s">
        <v>1044</v>
      </c>
      <c r="S3727" t="s">
        <v>1215</v>
      </c>
      <c r="T3727" t="s">
        <v>1718</v>
      </c>
      <c r="U3727">
        <v>48.558973483799491</v>
      </c>
      <c r="V3727" t="s">
        <v>1047</v>
      </c>
      <c r="W3727" t="s">
        <v>1047</v>
      </c>
    </row>
    <row r="3728" spans="1:23" x14ac:dyDescent="0.3">
      <c r="A3728" t="s">
        <v>1036</v>
      </c>
      <c r="B3728" t="s">
        <v>244</v>
      </c>
      <c r="C3728" t="s">
        <v>244</v>
      </c>
      <c r="D3728">
        <v>59483</v>
      </c>
      <c r="E3728" t="s">
        <v>12641</v>
      </c>
      <c r="F3728" t="s">
        <v>2689</v>
      </c>
      <c r="G3728" s="1" t="s">
        <v>10453</v>
      </c>
      <c r="H3728">
        <v>45768.582315532403</v>
      </c>
      <c r="I3728" t="s">
        <v>12642</v>
      </c>
      <c r="J3728">
        <v>80</v>
      </c>
      <c r="K3728" t="s">
        <v>17</v>
      </c>
      <c r="L3728" s="2" t="s">
        <v>18</v>
      </c>
      <c r="M3728" s="3">
        <v>90.1</v>
      </c>
      <c r="N3728">
        <v>1</v>
      </c>
      <c r="O3728">
        <v>9.01E-2</v>
      </c>
      <c r="P3728" s="2" t="s">
        <v>1739</v>
      </c>
      <c r="Q3728" t="s">
        <v>7617</v>
      </c>
      <c r="R3728" t="s">
        <v>1044</v>
      </c>
      <c r="S3728" t="s">
        <v>2475</v>
      </c>
      <c r="T3728" t="s">
        <v>1298</v>
      </c>
      <c r="U3728">
        <v>52.418066168982477</v>
      </c>
      <c r="V3728" t="s">
        <v>1047</v>
      </c>
      <c r="W3728" t="s">
        <v>1047</v>
      </c>
    </row>
    <row r="3729" spans="1:23" x14ac:dyDescent="0.3">
      <c r="A3729" t="s">
        <v>1036</v>
      </c>
      <c r="B3729" t="s">
        <v>133</v>
      </c>
      <c r="C3729" t="s">
        <v>133</v>
      </c>
      <c r="D3729">
        <v>59539</v>
      </c>
      <c r="E3729" t="s">
        <v>12643</v>
      </c>
      <c r="F3729" t="s">
        <v>1720</v>
      </c>
      <c r="G3729" s="1" t="s">
        <v>12644</v>
      </c>
      <c r="H3729">
        <v>45768.482100995367</v>
      </c>
      <c r="I3729" t="s">
        <v>12645</v>
      </c>
      <c r="J3729">
        <v>80</v>
      </c>
      <c r="K3729" t="s">
        <v>17</v>
      </c>
      <c r="L3729" s="2" t="s">
        <v>18</v>
      </c>
      <c r="M3729" s="3">
        <v>49.66</v>
      </c>
      <c r="N3729">
        <v>1</v>
      </c>
      <c r="O3729">
        <v>4.9660000000000003E-2</v>
      </c>
      <c r="P3729" s="2" t="s">
        <v>1446</v>
      </c>
      <c r="Q3729" t="s">
        <v>7617</v>
      </c>
      <c r="R3729" t="s">
        <v>1044</v>
      </c>
      <c r="S3729" t="s">
        <v>2475</v>
      </c>
      <c r="T3729" t="s">
        <v>1333</v>
      </c>
      <c r="U3729">
        <v>50.468541168978852</v>
      </c>
      <c r="V3729" t="s">
        <v>1047</v>
      </c>
      <c r="W3729" t="s">
        <v>1047</v>
      </c>
    </row>
    <row r="3730" spans="1:23" x14ac:dyDescent="0.3">
      <c r="A3730" t="s">
        <v>1036</v>
      </c>
      <c r="B3730" t="s">
        <v>133</v>
      </c>
      <c r="C3730" t="s">
        <v>133</v>
      </c>
      <c r="D3730">
        <v>59845</v>
      </c>
      <c r="E3730" t="s">
        <v>12646</v>
      </c>
      <c r="F3730" t="s">
        <v>12647</v>
      </c>
      <c r="G3730" s="1" t="s">
        <v>12648</v>
      </c>
      <c r="H3730">
        <v>45768.473650381937</v>
      </c>
      <c r="I3730" t="s">
        <v>12649</v>
      </c>
      <c r="J3730">
        <v>80</v>
      </c>
      <c r="K3730" t="s">
        <v>17</v>
      </c>
      <c r="L3730" s="2" t="s">
        <v>18</v>
      </c>
      <c r="M3730" s="3">
        <v>49.66</v>
      </c>
      <c r="N3730">
        <v>1</v>
      </c>
      <c r="O3730">
        <v>4.9660000000000003E-2</v>
      </c>
      <c r="P3730" s="2" t="s">
        <v>1446</v>
      </c>
      <c r="Q3730" t="s">
        <v>7617</v>
      </c>
      <c r="R3730" t="s">
        <v>1044</v>
      </c>
      <c r="S3730" t="s">
        <v>2475</v>
      </c>
      <c r="T3730" t="s">
        <v>1316</v>
      </c>
      <c r="U3730">
        <v>49.899992928243591</v>
      </c>
      <c r="V3730" t="s">
        <v>1047</v>
      </c>
      <c r="W3730" t="s">
        <v>1047</v>
      </c>
    </row>
    <row r="3731" spans="1:23" x14ac:dyDescent="0.3">
      <c r="A3731" t="s">
        <v>1036</v>
      </c>
      <c r="B3731" t="s">
        <v>626</v>
      </c>
      <c r="C3731" t="s">
        <v>626</v>
      </c>
      <c r="D3731">
        <v>50059</v>
      </c>
      <c r="E3731" t="s">
        <v>12650</v>
      </c>
      <c r="F3731" t="s">
        <v>1212</v>
      </c>
      <c r="G3731" s="1" t="s">
        <v>6514</v>
      </c>
      <c r="H3731">
        <v>45767.63222673611</v>
      </c>
      <c r="I3731" t="s">
        <v>12651</v>
      </c>
      <c r="J3731">
        <v>150</v>
      </c>
      <c r="K3731" t="s">
        <v>17</v>
      </c>
      <c r="L3731" s="2" t="s">
        <v>22</v>
      </c>
      <c r="M3731" s="3">
        <v>44</v>
      </c>
      <c r="N3731">
        <v>1</v>
      </c>
      <c r="O3731">
        <v>4.3999999999999997E-2</v>
      </c>
      <c r="P3731" s="2" t="s">
        <v>1184</v>
      </c>
      <c r="Q3731" t="s">
        <v>8988</v>
      </c>
      <c r="R3731" t="s">
        <v>1044</v>
      </c>
      <c r="S3731" t="s">
        <v>4176</v>
      </c>
      <c r="T3731" t="s">
        <v>1164</v>
      </c>
      <c r="U3731">
        <v>65.764258877316024</v>
      </c>
      <c r="V3731" t="s">
        <v>1047</v>
      </c>
      <c r="W3731" t="s">
        <v>1047</v>
      </c>
    </row>
    <row r="3732" spans="1:23" x14ac:dyDescent="0.3">
      <c r="A3732" t="s">
        <v>1036</v>
      </c>
      <c r="B3732" t="s">
        <v>133</v>
      </c>
      <c r="C3732" t="s">
        <v>133</v>
      </c>
      <c r="D3732">
        <v>59848</v>
      </c>
      <c r="E3732" t="s">
        <v>12652</v>
      </c>
      <c r="F3732" t="s">
        <v>1504</v>
      </c>
      <c r="G3732" s="1" t="s">
        <v>12653</v>
      </c>
      <c r="H3732">
        <v>45767.553098194447</v>
      </c>
      <c r="I3732" t="s">
        <v>12654</v>
      </c>
      <c r="J3732">
        <v>80</v>
      </c>
      <c r="K3732" t="s">
        <v>17</v>
      </c>
      <c r="L3732" s="2" t="s">
        <v>18</v>
      </c>
      <c r="M3732" s="3">
        <v>49.66</v>
      </c>
      <c r="N3732">
        <v>1</v>
      </c>
      <c r="O3732">
        <v>4.9660000000000003E-2</v>
      </c>
      <c r="P3732" s="2" t="s">
        <v>1446</v>
      </c>
      <c r="Q3732" t="s">
        <v>7617</v>
      </c>
      <c r="R3732" t="s">
        <v>1044</v>
      </c>
      <c r="S3732" t="s">
        <v>4176</v>
      </c>
      <c r="T3732" t="s">
        <v>1288</v>
      </c>
      <c r="U3732">
        <v>51.691198541666381</v>
      </c>
      <c r="V3732" t="s">
        <v>1047</v>
      </c>
      <c r="W3732" t="s">
        <v>1047</v>
      </c>
    </row>
    <row r="3733" spans="1:23" x14ac:dyDescent="0.3">
      <c r="A3733" t="s">
        <v>1036</v>
      </c>
      <c r="B3733" t="s">
        <v>133</v>
      </c>
      <c r="C3733" t="s">
        <v>133</v>
      </c>
      <c r="D3733">
        <v>59848</v>
      </c>
      <c r="E3733" t="s">
        <v>12655</v>
      </c>
      <c r="F3733" t="s">
        <v>2689</v>
      </c>
      <c r="G3733" s="1" t="s">
        <v>12656</v>
      </c>
      <c r="H3733">
        <v>45767.548534594913</v>
      </c>
      <c r="I3733" t="s">
        <v>12657</v>
      </c>
      <c r="J3733">
        <v>80</v>
      </c>
      <c r="K3733" t="s">
        <v>17</v>
      </c>
      <c r="L3733" s="2" t="s">
        <v>18</v>
      </c>
      <c r="M3733" s="3">
        <v>49.66</v>
      </c>
      <c r="N3733">
        <v>1</v>
      </c>
      <c r="O3733">
        <v>4.9660000000000003E-2</v>
      </c>
      <c r="P3733" s="2" t="s">
        <v>1446</v>
      </c>
      <c r="Q3733" t="s">
        <v>7617</v>
      </c>
      <c r="R3733" t="s">
        <v>1044</v>
      </c>
      <c r="S3733" t="s">
        <v>4176</v>
      </c>
      <c r="T3733" t="s">
        <v>1288</v>
      </c>
      <c r="U3733">
        <v>51.929189317132114</v>
      </c>
      <c r="V3733" t="s">
        <v>1047</v>
      </c>
      <c r="W3733" t="s">
        <v>1047</v>
      </c>
    </row>
    <row r="3734" spans="1:23" x14ac:dyDescent="0.3">
      <c r="A3734" t="s">
        <v>1036</v>
      </c>
      <c r="B3734" t="s">
        <v>133</v>
      </c>
      <c r="C3734" t="s">
        <v>133</v>
      </c>
      <c r="D3734">
        <v>59539</v>
      </c>
      <c r="E3734" t="s">
        <v>12658</v>
      </c>
      <c r="F3734" t="s">
        <v>3382</v>
      </c>
      <c r="G3734" s="1" t="s">
        <v>12659</v>
      </c>
      <c r="H3734">
        <v>45767.357497557867</v>
      </c>
      <c r="I3734" t="s">
        <v>12660</v>
      </c>
      <c r="J3734">
        <v>80</v>
      </c>
      <c r="K3734" t="s">
        <v>17</v>
      </c>
      <c r="L3734" s="2" t="s">
        <v>18</v>
      </c>
      <c r="M3734" s="3">
        <v>49.66</v>
      </c>
      <c r="N3734">
        <v>1</v>
      </c>
      <c r="O3734">
        <v>4.9660000000000003E-2</v>
      </c>
      <c r="P3734" s="2" t="s">
        <v>1446</v>
      </c>
      <c r="Q3734" t="s">
        <v>7617</v>
      </c>
      <c r="R3734" t="s">
        <v>1044</v>
      </c>
      <c r="S3734" t="s">
        <v>4176</v>
      </c>
      <c r="T3734" t="s">
        <v>1333</v>
      </c>
      <c r="U3734">
        <v>50.548351539349817</v>
      </c>
      <c r="V3734" t="s">
        <v>1047</v>
      </c>
      <c r="W3734" t="s">
        <v>1047</v>
      </c>
    </row>
    <row r="3735" spans="1:23" x14ac:dyDescent="0.3">
      <c r="A3735" t="s">
        <v>1036</v>
      </c>
      <c r="B3735" t="s">
        <v>133</v>
      </c>
      <c r="C3735" t="s">
        <v>133</v>
      </c>
      <c r="D3735">
        <v>59845</v>
      </c>
      <c r="E3735" t="s">
        <v>12661</v>
      </c>
      <c r="F3735" t="s">
        <v>3059</v>
      </c>
      <c r="G3735" s="1" t="s">
        <v>12662</v>
      </c>
      <c r="H3735">
        <v>45767.354226481482</v>
      </c>
      <c r="I3735" t="s">
        <v>12663</v>
      </c>
      <c r="J3735">
        <v>80</v>
      </c>
      <c r="K3735" t="s">
        <v>17</v>
      </c>
      <c r="L3735" s="2" t="s">
        <v>18</v>
      </c>
      <c r="M3735" s="3">
        <v>49.66</v>
      </c>
      <c r="N3735">
        <v>1</v>
      </c>
      <c r="O3735">
        <v>4.9660000000000003E-2</v>
      </c>
      <c r="P3735" s="2" t="s">
        <v>1446</v>
      </c>
      <c r="Q3735" t="s">
        <v>7617</v>
      </c>
      <c r="R3735" t="s">
        <v>1044</v>
      </c>
      <c r="S3735" t="s">
        <v>4176</v>
      </c>
      <c r="T3735" t="s">
        <v>1288</v>
      </c>
      <c r="U3735">
        <v>51.303838900465053</v>
      </c>
      <c r="V3735" t="s">
        <v>1047</v>
      </c>
      <c r="W3735" t="s">
        <v>1047</v>
      </c>
    </row>
    <row r="3736" spans="1:23" x14ac:dyDescent="0.3">
      <c r="A3736" t="s">
        <v>1036</v>
      </c>
      <c r="B3736" t="s">
        <v>133</v>
      </c>
      <c r="C3736" t="s">
        <v>133</v>
      </c>
      <c r="D3736">
        <v>59539</v>
      </c>
      <c r="E3736" t="s">
        <v>12664</v>
      </c>
      <c r="F3736" t="s">
        <v>12665</v>
      </c>
      <c r="G3736" s="1" t="s">
        <v>12666</v>
      </c>
      <c r="H3736">
        <v>45767.35336238426</v>
      </c>
      <c r="I3736" t="s">
        <v>12667</v>
      </c>
      <c r="J3736">
        <v>80</v>
      </c>
      <c r="K3736" t="s">
        <v>17</v>
      </c>
      <c r="L3736" s="2" t="s">
        <v>18</v>
      </c>
      <c r="M3736" s="3">
        <v>49.66</v>
      </c>
      <c r="N3736">
        <v>1</v>
      </c>
      <c r="O3736">
        <v>4.9660000000000003E-2</v>
      </c>
      <c r="P3736" s="2" t="s">
        <v>1446</v>
      </c>
      <c r="Q3736" t="s">
        <v>7617</v>
      </c>
      <c r="R3736" t="s">
        <v>1044</v>
      </c>
      <c r="S3736" t="s">
        <v>4176</v>
      </c>
      <c r="T3736" t="s">
        <v>1333</v>
      </c>
      <c r="U3736">
        <v>50.689269803238858</v>
      </c>
      <c r="V3736" t="s">
        <v>1047</v>
      </c>
      <c r="W3736" t="s">
        <v>1047</v>
      </c>
    </row>
    <row r="3737" spans="1:23" x14ac:dyDescent="0.3">
      <c r="A3737" t="s">
        <v>1036</v>
      </c>
      <c r="B3737" t="s">
        <v>133</v>
      </c>
      <c r="C3737" t="s">
        <v>133</v>
      </c>
      <c r="D3737">
        <v>59848</v>
      </c>
      <c r="E3737" t="s">
        <v>12668</v>
      </c>
      <c r="F3737" t="s">
        <v>2774</v>
      </c>
      <c r="G3737" s="1" t="s">
        <v>12669</v>
      </c>
      <c r="H3737">
        <v>45767.323451446762</v>
      </c>
      <c r="I3737" t="s">
        <v>12670</v>
      </c>
      <c r="J3737">
        <v>80</v>
      </c>
      <c r="K3737" t="s">
        <v>17</v>
      </c>
      <c r="L3737" s="2" t="s">
        <v>18</v>
      </c>
      <c r="M3737" s="3">
        <v>49.66</v>
      </c>
      <c r="N3737">
        <v>1</v>
      </c>
      <c r="O3737">
        <v>4.9660000000000003E-2</v>
      </c>
      <c r="P3737" s="2" t="s">
        <v>1446</v>
      </c>
      <c r="Q3737" t="s">
        <v>7617</v>
      </c>
      <c r="R3737" t="s">
        <v>1044</v>
      </c>
      <c r="S3737" t="s">
        <v>4176</v>
      </c>
      <c r="T3737" t="s">
        <v>1288</v>
      </c>
      <c r="U3737">
        <v>51.855435300924</v>
      </c>
      <c r="V3737" t="s">
        <v>1047</v>
      </c>
      <c r="W3737" t="s">
        <v>1047</v>
      </c>
    </row>
    <row r="3738" spans="1:23" x14ac:dyDescent="0.3">
      <c r="A3738" t="s">
        <v>1036</v>
      </c>
      <c r="B3738" t="s">
        <v>133</v>
      </c>
      <c r="C3738" t="s">
        <v>133</v>
      </c>
      <c r="D3738">
        <v>59848</v>
      </c>
      <c r="E3738" t="s">
        <v>12671</v>
      </c>
      <c r="F3738" t="s">
        <v>12672</v>
      </c>
      <c r="G3738" s="1" t="s">
        <v>12673</v>
      </c>
      <c r="H3738">
        <v>45767.319130243057</v>
      </c>
      <c r="I3738" t="s">
        <v>12674</v>
      </c>
      <c r="J3738">
        <v>80</v>
      </c>
      <c r="K3738" t="s">
        <v>17</v>
      </c>
      <c r="L3738" s="2" t="s">
        <v>18</v>
      </c>
      <c r="M3738" s="3">
        <v>49.66</v>
      </c>
      <c r="N3738">
        <v>1</v>
      </c>
      <c r="O3738">
        <v>4.9660000000000003E-2</v>
      </c>
      <c r="P3738" s="2" t="s">
        <v>1446</v>
      </c>
      <c r="Q3738" t="s">
        <v>7617</v>
      </c>
      <c r="R3738" t="s">
        <v>1044</v>
      </c>
      <c r="S3738" t="s">
        <v>4176</v>
      </c>
      <c r="T3738" t="s">
        <v>1333</v>
      </c>
      <c r="U3738">
        <v>50.392047280096449</v>
      </c>
      <c r="V3738" t="s">
        <v>1047</v>
      </c>
      <c r="W3738" t="s">
        <v>1047</v>
      </c>
    </row>
    <row r="3739" spans="1:23" x14ac:dyDescent="0.3">
      <c r="A3739" t="s">
        <v>1036</v>
      </c>
      <c r="B3739" t="s">
        <v>133</v>
      </c>
      <c r="C3739" t="s">
        <v>133</v>
      </c>
      <c r="D3739">
        <v>59848</v>
      </c>
      <c r="E3739" t="s">
        <v>12675</v>
      </c>
      <c r="F3739" t="s">
        <v>12672</v>
      </c>
      <c r="G3739" s="1" t="s">
        <v>12676</v>
      </c>
      <c r="H3739">
        <v>45767.314870289352</v>
      </c>
      <c r="I3739" t="s">
        <v>12677</v>
      </c>
      <c r="J3739">
        <v>80</v>
      </c>
      <c r="K3739" t="s">
        <v>17</v>
      </c>
      <c r="L3739" s="2" t="s">
        <v>18</v>
      </c>
      <c r="M3739" s="3">
        <v>49.66</v>
      </c>
      <c r="N3739">
        <v>1</v>
      </c>
      <c r="O3739">
        <v>4.9660000000000003E-2</v>
      </c>
      <c r="P3739" s="2" t="s">
        <v>1446</v>
      </c>
      <c r="Q3739" t="s">
        <v>7617</v>
      </c>
      <c r="R3739" t="s">
        <v>1044</v>
      </c>
      <c r="S3739" t="s">
        <v>4176</v>
      </c>
      <c r="T3739" t="s">
        <v>1333</v>
      </c>
      <c r="U3739">
        <v>50.333718506946752</v>
      </c>
      <c r="V3739" t="s">
        <v>1047</v>
      </c>
      <c r="W3739" t="s">
        <v>1047</v>
      </c>
    </row>
    <row r="3740" spans="1:23" x14ac:dyDescent="0.3">
      <c r="A3740" t="s">
        <v>1036</v>
      </c>
      <c r="B3740" t="s">
        <v>133</v>
      </c>
      <c r="C3740" t="s">
        <v>133</v>
      </c>
      <c r="D3740">
        <v>59848</v>
      </c>
      <c r="E3740" t="s">
        <v>12678</v>
      </c>
      <c r="F3740" t="s">
        <v>12679</v>
      </c>
      <c r="G3740" s="1" t="s">
        <v>12680</v>
      </c>
      <c r="H3740">
        <v>45767.312358136573</v>
      </c>
      <c r="I3740" t="s">
        <v>12681</v>
      </c>
      <c r="J3740">
        <v>80</v>
      </c>
      <c r="K3740" t="s">
        <v>17</v>
      </c>
      <c r="L3740" s="2" t="s">
        <v>18</v>
      </c>
      <c r="M3740" s="3">
        <v>49.66</v>
      </c>
      <c r="N3740">
        <v>1</v>
      </c>
      <c r="O3740">
        <v>4.9660000000000003E-2</v>
      </c>
      <c r="P3740" s="2" t="s">
        <v>1446</v>
      </c>
      <c r="Q3740" t="s">
        <v>7617</v>
      </c>
      <c r="R3740" t="s">
        <v>1044</v>
      </c>
      <c r="S3740" t="s">
        <v>4176</v>
      </c>
      <c r="T3740" t="s">
        <v>1288</v>
      </c>
      <c r="U3740">
        <v>51.131112569448312</v>
      </c>
      <c r="V3740" t="s">
        <v>1047</v>
      </c>
      <c r="W3740" t="s">
        <v>1047</v>
      </c>
    </row>
    <row r="3741" spans="1:23" x14ac:dyDescent="0.3">
      <c r="A3741" t="s">
        <v>1036</v>
      </c>
      <c r="B3741" t="s">
        <v>103</v>
      </c>
      <c r="C3741" t="s">
        <v>103</v>
      </c>
      <c r="D3741">
        <v>59607</v>
      </c>
      <c r="E3741" t="s">
        <v>12682</v>
      </c>
      <c r="F3741" t="s">
        <v>6657</v>
      </c>
      <c r="G3741" s="1" t="s">
        <v>5161</v>
      </c>
      <c r="H3741">
        <v>45767.188915636572</v>
      </c>
      <c r="I3741" t="s">
        <v>12683</v>
      </c>
      <c r="J3741">
        <v>80</v>
      </c>
      <c r="K3741" t="s">
        <v>17</v>
      </c>
      <c r="L3741" s="2" t="s">
        <v>18</v>
      </c>
      <c r="M3741" s="3">
        <v>39.5</v>
      </c>
      <c r="N3741">
        <v>1</v>
      </c>
      <c r="O3741">
        <v>3.95E-2</v>
      </c>
      <c r="P3741" s="2" t="s">
        <v>1655</v>
      </c>
      <c r="Q3741" t="s">
        <v>8467</v>
      </c>
      <c r="R3741" t="s">
        <v>1044</v>
      </c>
      <c r="S3741" t="s">
        <v>4176</v>
      </c>
      <c r="T3741" t="s">
        <v>1298</v>
      </c>
      <c r="U3741">
        <v>52.024188842595322</v>
      </c>
      <c r="V3741" t="s">
        <v>1047</v>
      </c>
      <c r="W3741" t="s">
        <v>1047</v>
      </c>
    </row>
    <row r="3742" spans="1:23" x14ac:dyDescent="0.3">
      <c r="A3742" t="s">
        <v>1036</v>
      </c>
      <c r="B3742" t="s">
        <v>244</v>
      </c>
      <c r="C3742" t="s">
        <v>244</v>
      </c>
      <c r="D3742">
        <v>59686</v>
      </c>
      <c r="E3742" t="s">
        <v>12684</v>
      </c>
      <c r="F3742" t="s">
        <v>12685</v>
      </c>
      <c r="G3742" s="1" t="s">
        <v>12686</v>
      </c>
      <c r="H3742">
        <v>45767.080696921301</v>
      </c>
      <c r="I3742" t="s">
        <v>12687</v>
      </c>
      <c r="J3742">
        <v>80</v>
      </c>
      <c r="K3742" t="s">
        <v>17</v>
      </c>
      <c r="L3742" s="2" t="s">
        <v>18</v>
      </c>
      <c r="M3742" s="3">
        <v>90.1</v>
      </c>
      <c r="N3742">
        <v>1</v>
      </c>
      <c r="O3742">
        <v>9.01E-2</v>
      </c>
      <c r="P3742" s="2" t="s">
        <v>1739</v>
      </c>
      <c r="Q3742" t="s">
        <v>8467</v>
      </c>
      <c r="R3742" t="s">
        <v>1044</v>
      </c>
      <c r="S3742" t="s">
        <v>4176</v>
      </c>
      <c r="T3742" t="s">
        <v>1305</v>
      </c>
      <c r="U3742">
        <v>54.591394768518512</v>
      </c>
      <c r="V3742" t="s">
        <v>1047</v>
      </c>
      <c r="W3742" t="s">
        <v>1047</v>
      </c>
    </row>
    <row r="3743" spans="1:23" x14ac:dyDescent="0.3">
      <c r="A3743" t="s">
        <v>1036</v>
      </c>
      <c r="B3743" t="s">
        <v>1032</v>
      </c>
      <c r="C3743" t="s">
        <v>1032</v>
      </c>
      <c r="D3743">
        <v>59480</v>
      </c>
      <c r="E3743" t="s">
        <v>12688</v>
      </c>
      <c r="F3743" t="s">
        <v>10890</v>
      </c>
      <c r="G3743" s="1" t="s">
        <v>9310</v>
      </c>
      <c r="H3743">
        <v>45767.024240185186</v>
      </c>
      <c r="I3743" t="s">
        <v>12689</v>
      </c>
      <c r="J3743">
        <v>80</v>
      </c>
      <c r="K3743" t="s">
        <v>17</v>
      </c>
      <c r="L3743" s="2" t="s">
        <v>18</v>
      </c>
      <c r="M3743" s="3">
        <v>58</v>
      </c>
      <c r="N3743">
        <v>1</v>
      </c>
      <c r="O3743">
        <v>5.8000000000000003E-2</v>
      </c>
      <c r="P3743" s="2" t="s">
        <v>1047</v>
      </c>
      <c r="Q3743" t="s">
        <v>8467</v>
      </c>
      <c r="R3743" t="s">
        <v>1044</v>
      </c>
      <c r="S3743" t="s">
        <v>4176</v>
      </c>
      <c r="T3743" t="s">
        <v>2958</v>
      </c>
      <c r="U3743">
        <v>55.548291458333551</v>
      </c>
      <c r="V3743" t="s">
        <v>1047</v>
      </c>
      <c r="W3743" t="s">
        <v>1047</v>
      </c>
    </row>
    <row r="3744" spans="1:23" x14ac:dyDescent="0.3">
      <c r="A3744" t="s">
        <v>1036</v>
      </c>
      <c r="B3744" t="s">
        <v>133</v>
      </c>
      <c r="C3744" t="s">
        <v>133</v>
      </c>
      <c r="D3744">
        <v>59848</v>
      </c>
      <c r="E3744" t="s">
        <v>12690</v>
      </c>
      <c r="F3744" t="s">
        <v>10778</v>
      </c>
      <c r="G3744" s="1" t="s">
        <v>12691</v>
      </c>
      <c r="H3744">
        <v>45767.023679895843</v>
      </c>
      <c r="I3744" t="s">
        <v>12692</v>
      </c>
      <c r="J3744">
        <v>80</v>
      </c>
      <c r="K3744" t="s">
        <v>17</v>
      </c>
      <c r="L3744" s="2" t="s">
        <v>18</v>
      </c>
      <c r="M3744" s="3">
        <v>49.66</v>
      </c>
      <c r="N3744">
        <v>1</v>
      </c>
      <c r="O3744">
        <v>4.9660000000000003E-2</v>
      </c>
      <c r="P3744" s="2" t="s">
        <v>1446</v>
      </c>
      <c r="Q3744" t="s">
        <v>8467</v>
      </c>
      <c r="R3744" t="s">
        <v>1044</v>
      </c>
      <c r="S3744" t="s">
        <v>4176</v>
      </c>
      <c r="T3744" t="s">
        <v>1298</v>
      </c>
      <c r="U3744">
        <v>52.467931574072281</v>
      </c>
      <c r="V3744" t="s">
        <v>1047</v>
      </c>
      <c r="W3744" t="s">
        <v>1047</v>
      </c>
    </row>
    <row r="3745" spans="1:23" x14ac:dyDescent="0.3">
      <c r="A3745" t="s">
        <v>1036</v>
      </c>
      <c r="B3745" t="s">
        <v>133</v>
      </c>
      <c r="C3745" t="s">
        <v>133</v>
      </c>
      <c r="D3745">
        <v>59848</v>
      </c>
      <c r="E3745" t="s">
        <v>12693</v>
      </c>
      <c r="F3745" t="s">
        <v>1500</v>
      </c>
      <c r="G3745" s="1" t="s">
        <v>12694</v>
      </c>
      <c r="H3745">
        <v>45766.944018043992</v>
      </c>
      <c r="I3745" t="s">
        <v>12695</v>
      </c>
      <c r="J3745">
        <v>80</v>
      </c>
      <c r="K3745" t="s">
        <v>17</v>
      </c>
      <c r="L3745" s="2" t="s">
        <v>18</v>
      </c>
      <c r="M3745" s="3">
        <v>49.66</v>
      </c>
      <c r="N3745">
        <v>1</v>
      </c>
      <c r="O3745">
        <v>4.9660000000000003E-2</v>
      </c>
      <c r="P3745" s="2" t="s">
        <v>1446</v>
      </c>
      <c r="Q3745" t="s">
        <v>8467</v>
      </c>
      <c r="R3745" t="s">
        <v>1044</v>
      </c>
      <c r="S3745" t="s">
        <v>1948</v>
      </c>
      <c r="T3745" t="s">
        <v>1298</v>
      </c>
      <c r="U3745">
        <v>52.466356678240118</v>
      </c>
      <c r="V3745" t="s">
        <v>1047</v>
      </c>
      <c r="W3745" t="s">
        <v>1047</v>
      </c>
    </row>
    <row r="3746" spans="1:23" x14ac:dyDescent="0.3">
      <c r="A3746" t="s">
        <v>1036</v>
      </c>
      <c r="B3746" t="s">
        <v>1032</v>
      </c>
      <c r="C3746" t="s">
        <v>1032</v>
      </c>
      <c r="D3746">
        <v>59480</v>
      </c>
      <c r="E3746" t="s">
        <v>12696</v>
      </c>
      <c r="F3746" t="s">
        <v>1198</v>
      </c>
      <c r="G3746" s="1" t="s">
        <v>8753</v>
      </c>
      <c r="H3746">
        <v>45766.837366446758</v>
      </c>
      <c r="I3746" t="s">
        <v>12697</v>
      </c>
      <c r="J3746">
        <v>80</v>
      </c>
      <c r="K3746" t="s">
        <v>17</v>
      </c>
      <c r="L3746" s="2" t="s">
        <v>18</v>
      </c>
      <c r="M3746" s="3">
        <v>58</v>
      </c>
      <c r="N3746">
        <v>1</v>
      </c>
      <c r="O3746">
        <v>5.8000000000000003E-2</v>
      </c>
      <c r="P3746" s="2" t="s">
        <v>1047</v>
      </c>
      <c r="Q3746" t="s">
        <v>8467</v>
      </c>
      <c r="R3746" t="s">
        <v>1044</v>
      </c>
      <c r="S3746" t="s">
        <v>1948</v>
      </c>
      <c r="T3746" t="s">
        <v>1113</v>
      </c>
      <c r="U3746">
        <v>57.099524444442068</v>
      </c>
      <c r="V3746" t="s">
        <v>1047</v>
      </c>
      <c r="W3746" t="s">
        <v>1047</v>
      </c>
    </row>
    <row r="3747" spans="1:23" x14ac:dyDescent="0.3">
      <c r="A3747" t="s">
        <v>1036</v>
      </c>
      <c r="B3747" t="s">
        <v>133</v>
      </c>
      <c r="C3747" t="s">
        <v>133</v>
      </c>
      <c r="D3747">
        <v>59848</v>
      </c>
      <c r="E3747" t="s">
        <v>12698</v>
      </c>
      <c r="F3747" t="s">
        <v>3371</v>
      </c>
      <c r="G3747" s="1" t="s">
        <v>12699</v>
      </c>
      <c r="H3747">
        <v>45766.827145208343</v>
      </c>
      <c r="I3747" t="s">
        <v>12700</v>
      </c>
      <c r="J3747">
        <v>80</v>
      </c>
      <c r="K3747" t="s">
        <v>17</v>
      </c>
      <c r="L3747" s="2" t="s">
        <v>18</v>
      </c>
      <c r="M3747" s="3">
        <v>49.66</v>
      </c>
      <c r="N3747">
        <v>1</v>
      </c>
      <c r="O3747">
        <v>4.9660000000000003E-2</v>
      </c>
      <c r="P3747" s="2" t="s">
        <v>1446</v>
      </c>
      <c r="Q3747" t="s">
        <v>8988</v>
      </c>
      <c r="R3747" t="s">
        <v>1044</v>
      </c>
      <c r="S3747" t="s">
        <v>1948</v>
      </c>
      <c r="T3747" t="s">
        <v>1288</v>
      </c>
      <c r="U3747">
        <v>51.552449143520789</v>
      </c>
      <c r="V3747" t="s">
        <v>1047</v>
      </c>
      <c r="W3747" t="s">
        <v>1047</v>
      </c>
    </row>
    <row r="3748" spans="1:23" x14ac:dyDescent="0.3">
      <c r="A3748" t="s">
        <v>1036</v>
      </c>
      <c r="B3748" t="s">
        <v>133</v>
      </c>
      <c r="C3748" t="s">
        <v>133</v>
      </c>
      <c r="D3748">
        <v>59848</v>
      </c>
      <c r="E3748" t="s">
        <v>12701</v>
      </c>
      <c r="F3748" t="s">
        <v>2774</v>
      </c>
      <c r="G3748" s="1" t="s">
        <v>12702</v>
      </c>
      <c r="H3748">
        <v>45766.734003634258</v>
      </c>
      <c r="I3748" t="s">
        <v>12703</v>
      </c>
      <c r="J3748">
        <v>80</v>
      </c>
      <c r="K3748" t="s">
        <v>17</v>
      </c>
      <c r="L3748" s="2" t="s">
        <v>18</v>
      </c>
      <c r="M3748" s="3">
        <v>49.66</v>
      </c>
      <c r="N3748">
        <v>1</v>
      </c>
      <c r="O3748">
        <v>4.9660000000000003E-2</v>
      </c>
      <c r="P3748" s="2" t="s">
        <v>1446</v>
      </c>
      <c r="Q3748" t="s">
        <v>7617</v>
      </c>
      <c r="R3748" t="s">
        <v>1044</v>
      </c>
      <c r="S3748" t="s">
        <v>1948</v>
      </c>
      <c r="T3748" t="s">
        <v>1288</v>
      </c>
      <c r="U3748">
        <v>51.821128946758108</v>
      </c>
      <c r="V3748" t="s">
        <v>1047</v>
      </c>
      <c r="W3748" t="s">
        <v>1047</v>
      </c>
    </row>
    <row r="3749" spans="1:23" x14ac:dyDescent="0.3">
      <c r="A3749" t="s">
        <v>1036</v>
      </c>
      <c r="B3749" t="s">
        <v>133</v>
      </c>
      <c r="C3749" t="s">
        <v>133</v>
      </c>
      <c r="D3749">
        <v>52634</v>
      </c>
      <c r="E3749" t="s">
        <v>12704</v>
      </c>
      <c r="F3749" t="s">
        <v>5107</v>
      </c>
      <c r="G3749" s="1" t="s">
        <v>12705</v>
      </c>
      <c r="H3749">
        <v>45766.67424335648</v>
      </c>
      <c r="I3749" t="s">
        <v>12706</v>
      </c>
      <c r="J3749">
        <v>80</v>
      </c>
      <c r="K3749" t="s">
        <v>17</v>
      </c>
      <c r="L3749" s="2" t="s">
        <v>18</v>
      </c>
      <c r="M3749" s="3">
        <v>49.66</v>
      </c>
      <c r="N3749">
        <v>1</v>
      </c>
      <c r="O3749">
        <v>4.9660000000000003E-2</v>
      </c>
      <c r="P3749" s="2" t="s">
        <v>1446</v>
      </c>
      <c r="Q3749" t="s">
        <v>12707</v>
      </c>
      <c r="R3749" t="s">
        <v>1044</v>
      </c>
      <c r="S3749" t="s">
        <v>1948</v>
      </c>
      <c r="T3749" t="s">
        <v>1187</v>
      </c>
      <c r="U3749">
        <v>61.511259537037397</v>
      </c>
      <c r="V3749" t="s">
        <v>1047</v>
      </c>
      <c r="W3749" t="s">
        <v>1047</v>
      </c>
    </row>
    <row r="3750" spans="1:23" x14ac:dyDescent="0.3">
      <c r="A3750" t="s">
        <v>1036</v>
      </c>
      <c r="B3750" t="s">
        <v>133</v>
      </c>
      <c r="C3750" t="s">
        <v>133</v>
      </c>
      <c r="D3750">
        <v>59848</v>
      </c>
      <c r="E3750" t="s">
        <v>12708</v>
      </c>
      <c r="F3750" t="s">
        <v>2744</v>
      </c>
      <c r="G3750" s="1" t="s">
        <v>12709</v>
      </c>
      <c r="H3750">
        <v>45766.497046793993</v>
      </c>
      <c r="I3750" t="s">
        <v>12710</v>
      </c>
      <c r="J3750">
        <v>80</v>
      </c>
      <c r="K3750" t="s">
        <v>17</v>
      </c>
      <c r="L3750" s="2" t="s">
        <v>18</v>
      </c>
      <c r="M3750" s="3">
        <v>49.66</v>
      </c>
      <c r="N3750">
        <v>1</v>
      </c>
      <c r="O3750">
        <v>4.9660000000000003E-2</v>
      </c>
      <c r="P3750" s="2" t="s">
        <v>1446</v>
      </c>
      <c r="Q3750" t="s">
        <v>7617</v>
      </c>
      <c r="R3750" t="s">
        <v>1044</v>
      </c>
      <c r="S3750" t="s">
        <v>1948</v>
      </c>
      <c r="T3750" t="s">
        <v>1298</v>
      </c>
      <c r="U3750">
        <v>52.068030104164791</v>
      </c>
      <c r="V3750" t="s">
        <v>1047</v>
      </c>
      <c r="W3750" t="s">
        <v>1047</v>
      </c>
    </row>
    <row r="3751" spans="1:23" x14ac:dyDescent="0.3">
      <c r="A3751" t="s">
        <v>1036</v>
      </c>
      <c r="B3751" t="s">
        <v>133</v>
      </c>
      <c r="C3751" t="s">
        <v>133</v>
      </c>
      <c r="D3751">
        <v>59848</v>
      </c>
      <c r="E3751" t="s">
        <v>12711</v>
      </c>
      <c r="F3751" t="s">
        <v>3371</v>
      </c>
      <c r="G3751" s="1" t="s">
        <v>12712</v>
      </c>
      <c r="H3751">
        <v>45766.476907766213</v>
      </c>
      <c r="I3751" t="s">
        <v>12713</v>
      </c>
      <c r="J3751">
        <v>80</v>
      </c>
      <c r="K3751" t="s">
        <v>17</v>
      </c>
      <c r="L3751" s="2" t="s">
        <v>18</v>
      </c>
      <c r="M3751" s="3">
        <v>49.66</v>
      </c>
      <c r="N3751">
        <v>1</v>
      </c>
      <c r="O3751">
        <v>4.9660000000000003E-2</v>
      </c>
      <c r="P3751" s="2" t="s">
        <v>1446</v>
      </c>
      <c r="Q3751" t="s">
        <v>7617</v>
      </c>
      <c r="R3751" t="s">
        <v>1044</v>
      </c>
      <c r="S3751" t="s">
        <v>1948</v>
      </c>
      <c r="T3751" t="s">
        <v>1288</v>
      </c>
      <c r="U3751">
        <v>51.590145231479262</v>
      </c>
      <c r="V3751" t="s">
        <v>1047</v>
      </c>
      <c r="W3751" t="s">
        <v>1047</v>
      </c>
    </row>
    <row r="3752" spans="1:23" x14ac:dyDescent="0.3">
      <c r="A3752" t="s">
        <v>1036</v>
      </c>
      <c r="B3752" t="s">
        <v>1032</v>
      </c>
      <c r="C3752" t="s">
        <v>1032</v>
      </c>
      <c r="D3752">
        <v>59480</v>
      </c>
      <c r="E3752" t="s">
        <v>12714</v>
      </c>
      <c r="F3752" t="s">
        <v>3255</v>
      </c>
      <c r="G3752" s="1" t="s">
        <v>5207</v>
      </c>
      <c r="H3752">
        <v>45766.178625486107</v>
      </c>
      <c r="I3752" t="s">
        <v>12715</v>
      </c>
      <c r="J3752">
        <v>80</v>
      </c>
      <c r="K3752" t="s">
        <v>17</v>
      </c>
      <c r="L3752" s="2" t="s">
        <v>18</v>
      </c>
      <c r="M3752" s="3">
        <v>58</v>
      </c>
      <c r="N3752">
        <v>1</v>
      </c>
      <c r="O3752">
        <v>5.8000000000000003E-2</v>
      </c>
      <c r="P3752" s="2" t="s">
        <v>1047</v>
      </c>
      <c r="Q3752" t="s">
        <v>8467</v>
      </c>
      <c r="R3752" t="s">
        <v>1044</v>
      </c>
      <c r="S3752" t="s">
        <v>1948</v>
      </c>
      <c r="T3752" t="s">
        <v>1113</v>
      </c>
      <c r="U3752">
        <v>57.266526539351617</v>
      </c>
      <c r="V3752" t="s">
        <v>1047</v>
      </c>
      <c r="W3752" t="s">
        <v>1047</v>
      </c>
    </row>
    <row r="3753" spans="1:23" x14ac:dyDescent="0.3">
      <c r="A3753" t="s">
        <v>1036</v>
      </c>
      <c r="B3753" t="s">
        <v>133</v>
      </c>
      <c r="C3753" t="s">
        <v>133</v>
      </c>
      <c r="D3753">
        <v>59539</v>
      </c>
      <c r="E3753" t="s">
        <v>12716</v>
      </c>
      <c r="F3753" t="s">
        <v>7488</v>
      </c>
      <c r="G3753" s="1" t="s">
        <v>12717</v>
      </c>
      <c r="H3753">
        <v>45765.955485497689</v>
      </c>
      <c r="I3753" t="s">
        <v>12718</v>
      </c>
      <c r="J3753">
        <v>80</v>
      </c>
      <c r="K3753" t="s">
        <v>17</v>
      </c>
      <c r="L3753" s="2" t="s">
        <v>18</v>
      </c>
      <c r="M3753" s="3">
        <v>49.66</v>
      </c>
      <c r="N3753">
        <v>1</v>
      </c>
      <c r="O3753">
        <v>4.9660000000000003E-2</v>
      </c>
      <c r="P3753" s="2" t="s">
        <v>1446</v>
      </c>
      <c r="Q3753" t="s">
        <v>8591</v>
      </c>
      <c r="R3753" t="s">
        <v>1044</v>
      </c>
      <c r="S3753" t="s">
        <v>1955</v>
      </c>
      <c r="T3753" t="s">
        <v>1113</v>
      </c>
      <c r="U3753">
        <v>57.070517430554901</v>
      </c>
      <c r="V3753" t="s">
        <v>1047</v>
      </c>
      <c r="W3753" t="s">
        <v>1047</v>
      </c>
    </row>
    <row r="3754" spans="1:23" x14ac:dyDescent="0.3">
      <c r="A3754" t="s">
        <v>1036</v>
      </c>
      <c r="B3754" t="s">
        <v>133</v>
      </c>
      <c r="C3754" t="s">
        <v>133</v>
      </c>
      <c r="D3754">
        <v>59848</v>
      </c>
      <c r="E3754" t="s">
        <v>12719</v>
      </c>
      <c r="F3754" t="s">
        <v>2744</v>
      </c>
      <c r="G3754" s="1" t="s">
        <v>12720</v>
      </c>
      <c r="H3754">
        <v>45765.897759791667</v>
      </c>
      <c r="I3754" t="s">
        <v>12721</v>
      </c>
      <c r="J3754">
        <v>80</v>
      </c>
      <c r="K3754" t="s">
        <v>17</v>
      </c>
      <c r="L3754" s="2" t="s">
        <v>18</v>
      </c>
      <c r="M3754" s="3">
        <v>49.66</v>
      </c>
      <c r="N3754">
        <v>1</v>
      </c>
      <c r="O3754">
        <v>4.9660000000000003E-2</v>
      </c>
      <c r="P3754" s="2" t="s">
        <v>1446</v>
      </c>
      <c r="Q3754" t="s">
        <v>8591</v>
      </c>
      <c r="R3754" t="s">
        <v>1044</v>
      </c>
      <c r="S3754" t="s">
        <v>1955</v>
      </c>
      <c r="T3754" t="s">
        <v>1298</v>
      </c>
      <c r="U3754">
        <v>52.032801550929427</v>
      </c>
      <c r="V3754" t="s">
        <v>1047</v>
      </c>
      <c r="W3754" t="s">
        <v>1047</v>
      </c>
    </row>
    <row r="3755" spans="1:23" x14ac:dyDescent="0.3">
      <c r="A3755" t="s">
        <v>1036</v>
      </c>
      <c r="B3755" t="s">
        <v>133</v>
      </c>
      <c r="C3755" t="s">
        <v>133</v>
      </c>
      <c r="D3755">
        <v>59848</v>
      </c>
      <c r="E3755" t="s">
        <v>12722</v>
      </c>
      <c r="F3755" t="s">
        <v>1496</v>
      </c>
      <c r="G3755" s="1" t="s">
        <v>12723</v>
      </c>
      <c r="H3755">
        <v>45765.763159062502</v>
      </c>
      <c r="I3755" t="s">
        <v>12724</v>
      </c>
      <c r="J3755">
        <v>80</v>
      </c>
      <c r="K3755" t="s">
        <v>17</v>
      </c>
      <c r="L3755" s="2" t="s">
        <v>18</v>
      </c>
      <c r="M3755" s="3">
        <v>49.66</v>
      </c>
      <c r="N3755">
        <v>1</v>
      </c>
      <c r="O3755">
        <v>4.9660000000000003E-2</v>
      </c>
      <c r="P3755" s="2" t="s">
        <v>1446</v>
      </c>
      <c r="Q3755" t="s">
        <v>7617</v>
      </c>
      <c r="R3755" t="s">
        <v>1044</v>
      </c>
      <c r="S3755" t="s">
        <v>1955</v>
      </c>
      <c r="T3755" t="s">
        <v>1298</v>
      </c>
      <c r="U3755">
        <v>52.320007962960517</v>
      </c>
      <c r="V3755" t="s">
        <v>1047</v>
      </c>
      <c r="W3755" t="s">
        <v>1047</v>
      </c>
    </row>
    <row r="3756" spans="1:23" x14ac:dyDescent="0.3">
      <c r="A3756" t="s">
        <v>1036</v>
      </c>
      <c r="B3756" t="s">
        <v>133</v>
      </c>
      <c r="C3756" t="s">
        <v>133</v>
      </c>
      <c r="D3756">
        <v>59848</v>
      </c>
      <c r="E3756" t="s">
        <v>12725</v>
      </c>
      <c r="F3756" t="s">
        <v>6106</v>
      </c>
      <c r="G3756" s="1" t="s">
        <v>12726</v>
      </c>
      <c r="H3756">
        <v>45765.715863310194</v>
      </c>
      <c r="I3756" t="s">
        <v>12727</v>
      </c>
      <c r="J3756">
        <v>80</v>
      </c>
      <c r="K3756" t="s">
        <v>17</v>
      </c>
      <c r="L3756" s="2" t="s">
        <v>18</v>
      </c>
      <c r="M3756" s="3">
        <v>49.66</v>
      </c>
      <c r="N3756">
        <v>1</v>
      </c>
      <c r="O3756">
        <v>4.9660000000000003E-2</v>
      </c>
      <c r="P3756" s="2" t="s">
        <v>1446</v>
      </c>
      <c r="Q3756" t="s">
        <v>7617</v>
      </c>
      <c r="R3756" t="s">
        <v>1044</v>
      </c>
      <c r="S3756" t="s">
        <v>1955</v>
      </c>
      <c r="T3756" t="s">
        <v>1298</v>
      </c>
      <c r="U3756">
        <v>52.191431979168563</v>
      </c>
      <c r="V3756" t="s">
        <v>1047</v>
      </c>
      <c r="W3756" t="s">
        <v>1047</v>
      </c>
    </row>
    <row r="3757" spans="1:23" x14ac:dyDescent="0.3">
      <c r="A3757" t="s">
        <v>1036</v>
      </c>
      <c r="B3757" t="s">
        <v>133</v>
      </c>
      <c r="C3757" t="s">
        <v>133</v>
      </c>
      <c r="D3757">
        <v>59848</v>
      </c>
      <c r="E3757" t="s">
        <v>12728</v>
      </c>
      <c r="F3757" t="s">
        <v>2689</v>
      </c>
      <c r="G3757" s="1" t="s">
        <v>12729</v>
      </c>
      <c r="H3757">
        <v>45765.715592037042</v>
      </c>
      <c r="I3757" t="s">
        <v>12730</v>
      </c>
      <c r="J3757">
        <v>80</v>
      </c>
      <c r="K3757" t="s">
        <v>17</v>
      </c>
      <c r="L3757" s="2" t="s">
        <v>18</v>
      </c>
      <c r="M3757" s="3">
        <v>49.66</v>
      </c>
      <c r="N3757">
        <v>1</v>
      </c>
      <c r="O3757">
        <v>4.9660000000000003E-2</v>
      </c>
      <c r="P3757" s="2" t="s">
        <v>1446</v>
      </c>
      <c r="Q3757" t="s">
        <v>7617</v>
      </c>
      <c r="R3757" t="s">
        <v>1044</v>
      </c>
      <c r="S3757" t="s">
        <v>1955</v>
      </c>
      <c r="T3757" t="s">
        <v>1288</v>
      </c>
      <c r="U3757">
        <v>51.929583969904343</v>
      </c>
      <c r="V3757" t="s">
        <v>1047</v>
      </c>
      <c r="W3757" t="s">
        <v>1047</v>
      </c>
    </row>
    <row r="3758" spans="1:23" x14ac:dyDescent="0.3">
      <c r="A3758" t="s">
        <v>1036</v>
      </c>
      <c r="B3758" t="s">
        <v>133</v>
      </c>
      <c r="C3758" t="s">
        <v>133</v>
      </c>
      <c r="D3758">
        <v>59848</v>
      </c>
      <c r="E3758" t="s">
        <v>12731</v>
      </c>
      <c r="F3758" t="s">
        <v>6106</v>
      </c>
      <c r="G3758" s="1" t="s">
        <v>12732</v>
      </c>
      <c r="H3758">
        <v>45765.711270960637</v>
      </c>
      <c r="I3758" t="s">
        <v>12733</v>
      </c>
      <c r="J3758">
        <v>80</v>
      </c>
      <c r="K3758" t="s">
        <v>17</v>
      </c>
      <c r="L3758" s="2" t="s">
        <v>18</v>
      </c>
      <c r="M3758" s="3">
        <v>49.66</v>
      </c>
      <c r="N3758">
        <v>1</v>
      </c>
      <c r="O3758">
        <v>4.9660000000000003E-2</v>
      </c>
      <c r="P3758" s="2" t="s">
        <v>1446</v>
      </c>
      <c r="Q3758" t="s">
        <v>7617</v>
      </c>
      <c r="R3758" t="s">
        <v>1044</v>
      </c>
      <c r="S3758" t="s">
        <v>1955</v>
      </c>
      <c r="T3758" t="s">
        <v>1298</v>
      </c>
      <c r="U3758">
        <v>52.311721006946748</v>
      </c>
      <c r="V3758" t="s">
        <v>1047</v>
      </c>
      <c r="W3758" t="s">
        <v>1047</v>
      </c>
    </row>
    <row r="3759" spans="1:23" x14ac:dyDescent="0.3">
      <c r="A3759" t="s">
        <v>1036</v>
      </c>
      <c r="B3759" t="s">
        <v>133</v>
      </c>
      <c r="C3759" t="s">
        <v>133</v>
      </c>
      <c r="D3759">
        <v>59848</v>
      </c>
      <c r="E3759" t="s">
        <v>12734</v>
      </c>
      <c r="F3759" t="s">
        <v>4475</v>
      </c>
      <c r="G3759" s="1" t="s">
        <v>12735</v>
      </c>
      <c r="H3759">
        <v>45765.711041215283</v>
      </c>
      <c r="I3759" t="s">
        <v>12736</v>
      </c>
      <c r="J3759">
        <v>80</v>
      </c>
      <c r="K3759" t="s">
        <v>17</v>
      </c>
      <c r="L3759" s="2" t="s">
        <v>18</v>
      </c>
      <c r="M3759" s="3">
        <v>49.66</v>
      </c>
      <c r="N3759">
        <v>1</v>
      </c>
      <c r="O3759">
        <v>4.9660000000000003E-2</v>
      </c>
      <c r="P3759" s="2" t="s">
        <v>1446</v>
      </c>
      <c r="Q3759" t="s">
        <v>7617</v>
      </c>
      <c r="R3759" t="s">
        <v>1044</v>
      </c>
      <c r="S3759" t="s">
        <v>1955</v>
      </c>
      <c r="T3759" t="s">
        <v>1298</v>
      </c>
      <c r="U3759">
        <v>52.519605185181717</v>
      </c>
      <c r="V3759" t="s">
        <v>1047</v>
      </c>
      <c r="W3759" t="s">
        <v>1047</v>
      </c>
    </row>
    <row r="3760" spans="1:23" x14ac:dyDescent="0.3">
      <c r="A3760" t="s">
        <v>1036</v>
      </c>
      <c r="B3760" t="s">
        <v>133</v>
      </c>
      <c r="C3760" t="s">
        <v>133</v>
      </c>
      <c r="D3760">
        <v>59539</v>
      </c>
      <c r="E3760" t="s">
        <v>12737</v>
      </c>
      <c r="F3760" t="s">
        <v>1130</v>
      </c>
      <c r="G3760" s="1" t="s">
        <v>12738</v>
      </c>
      <c r="H3760">
        <v>45765.671524502322</v>
      </c>
      <c r="I3760" t="s">
        <v>12739</v>
      </c>
      <c r="J3760">
        <v>80</v>
      </c>
      <c r="K3760" t="s">
        <v>17</v>
      </c>
      <c r="L3760" s="2" t="s">
        <v>18</v>
      </c>
      <c r="M3760" s="3">
        <v>49.66</v>
      </c>
      <c r="N3760">
        <v>1</v>
      </c>
      <c r="O3760">
        <v>4.9660000000000003E-2</v>
      </c>
      <c r="P3760" s="2" t="s">
        <v>1446</v>
      </c>
      <c r="Q3760" t="s">
        <v>12707</v>
      </c>
      <c r="R3760" t="s">
        <v>1044</v>
      </c>
      <c r="S3760" t="s">
        <v>1955</v>
      </c>
      <c r="T3760" t="s">
        <v>1113</v>
      </c>
      <c r="U3760">
        <v>57.568861053237917</v>
      </c>
      <c r="V3760" t="s">
        <v>1047</v>
      </c>
      <c r="W3760" t="s">
        <v>1047</v>
      </c>
    </row>
    <row r="3761" spans="1:23" x14ac:dyDescent="0.3">
      <c r="A3761" t="s">
        <v>1036</v>
      </c>
      <c r="B3761" t="s">
        <v>133</v>
      </c>
      <c r="C3761" t="s">
        <v>133</v>
      </c>
      <c r="D3761">
        <v>59848</v>
      </c>
      <c r="E3761" t="s">
        <v>12740</v>
      </c>
      <c r="F3761" t="s">
        <v>2693</v>
      </c>
      <c r="G3761" s="1" t="s">
        <v>12741</v>
      </c>
      <c r="H3761">
        <v>45765.625660046288</v>
      </c>
      <c r="I3761" t="s">
        <v>12742</v>
      </c>
      <c r="J3761">
        <v>80</v>
      </c>
      <c r="K3761" t="s">
        <v>17</v>
      </c>
      <c r="L3761" s="2" t="s">
        <v>18</v>
      </c>
      <c r="M3761" s="3">
        <v>49.66</v>
      </c>
      <c r="N3761">
        <v>1</v>
      </c>
      <c r="O3761">
        <v>4.9660000000000003E-2</v>
      </c>
      <c r="P3761" s="2" t="s">
        <v>1446</v>
      </c>
      <c r="Q3761" t="s">
        <v>7617</v>
      </c>
      <c r="R3761" t="s">
        <v>1044</v>
      </c>
      <c r="S3761" t="s">
        <v>1955</v>
      </c>
      <c r="T3761" t="s">
        <v>1298</v>
      </c>
      <c r="U3761">
        <v>52.45966204861179</v>
      </c>
      <c r="V3761" t="s">
        <v>1047</v>
      </c>
      <c r="W3761" t="s">
        <v>1047</v>
      </c>
    </row>
    <row r="3762" spans="1:23" x14ac:dyDescent="0.3">
      <c r="A3762" t="s">
        <v>1036</v>
      </c>
      <c r="B3762" t="s">
        <v>687</v>
      </c>
      <c r="C3762" t="s">
        <v>687</v>
      </c>
      <c r="D3762">
        <v>57507</v>
      </c>
      <c r="E3762" t="s">
        <v>12743</v>
      </c>
      <c r="F3762" t="s">
        <v>10778</v>
      </c>
      <c r="G3762" s="1" t="s">
        <v>7297</v>
      </c>
      <c r="H3762">
        <v>45765.596396145833</v>
      </c>
      <c r="I3762" t="s">
        <v>12744</v>
      </c>
      <c r="J3762">
        <v>70</v>
      </c>
      <c r="K3762" t="s">
        <v>17</v>
      </c>
      <c r="L3762" s="2" t="s">
        <v>18</v>
      </c>
      <c r="M3762" s="3">
        <v>8.9</v>
      </c>
      <c r="N3762">
        <v>1</v>
      </c>
      <c r="O3762">
        <v>8.8999999999999999E-3</v>
      </c>
      <c r="P3762" s="2" t="s">
        <v>1634</v>
      </c>
      <c r="Q3762" t="s">
        <v>7617</v>
      </c>
      <c r="R3762" t="s">
        <v>1044</v>
      </c>
      <c r="S3762" t="s">
        <v>1955</v>
      </c>
      <c r="T3762" t="s">
        <v>1259</v>
      </c>
      <c r="U3762">
        <v>53.112949270835088</v>
      </c>
      <c r="V3762" t="s">
        <v>1047</v>
      </c>
      <c r="W3762" t="s">
        <v>1047</v>
      </c>
    </row>
    <row r="3763" spans="1:23" x14ac:dyDescent="0.3">
      <c r="A3763" t="s">
        <v>1036</v>
      </c>
      <c r="B3763" t="s">
        <v>133</v>
      </c>
      <c r="C3763" t="s">
        <v>133</v>
      </c>
      <c r="D3763">
        <v>59848</v>
      </c>
      <c r="E3763" t="s">
        <v>12745</v>
      </c>
      <c r="F3763" t="s">
        <v>7791</v>
      </c>
      <c r="G3763" s="1" t="s">
        <v>12746</v>
      </c>
      <c r="H3763">
        <v>45765.495784861108</v>
      </c>
      <c r="I3763" t="s">
        <v>12747</v>
      </c>
      <c r="J3763">
        <v>80</v>
      </c>
      <c r="K3763" t="s">
        <v>17</v>
      </c>
      <c r="L3763" s="2" t="s">
        <v>18</v>
      </c>
      <c r="M3763" s="3">
        <v>49.66</v>
      </c>
      <c r="N3763">
        <v>1</v>
      </c>
      <c r="O3763">
        <v>4.9660000000000003E-2</v>
      </c>
      <c r="P3763" s="2" t="s">
        <v>1446</v>
      </c>
      <c r="Q3763" t="s">
        <v>7617</v>
      </c>
      <c r="R3763" t="s">
        <v>1044</v>
      </c>
      <c r="S3763" t="s">
        <v>1955</v>
      </c>
      <c r="T3763" t="s">
        <v>1298</v>
      </c>
      <c r="U3763">
        <v>52.271870856478927</v>
      </c>
      <c r="V3763" t="s">
        <v>1047</v>
      </c>
      <c r="W3763" t="s">
        <v>1047</v>
      </c>
    </row>
    <row r="3764" spans="1:23" x14ac:dyDescent="0.3">
      <c r="A3764" t="s">
        <v>1036</v>
      </c>
      <c r="B3764" t="s">
        <v>1019</v>
      </c>
      <c r="C3764" t="s">
        <v>1019</v>
      </c>
      <c r="D3764">
        <v>59477</v>
      </c>
      <c r="E3764" t="s">
        <v>12748</v>
      </c>
      <c r="F3764" t="s">
        <v>3255</v>
      </c>
      <c r="G3764" s="1" t="s">
        <v>1233</v>
      </c>
      <c r="H3764">
        <v>45765.392935138887</v>
      </c>
      <c r="I3764" t="s">
        <v>12749</v>
      </c>
      <c r="J3764">
        <v>80</v>
      </c>
      <c r="K3764" t="s">
        <v>17</v>
      </c>
      <c r="L3764" s="2" t="s">
        <v>18</v>
      </c>
      <c r="M3764" s="3">
        <v>65</v>
      </c>
      <c r="N3764">
        <v>1</v>
      </c>
      <c r="O3764">
        <v>6.5000000000000002E-2</v>
      </c>
      <c r="P3764" s="2" t="s">
        <v>1047</v>
      </c>
      <c r="Q3764" t="s">
        <v>8496</v>
      </c>
      <c r="R3764" t="s">
        <v>1044</v>
      </c>
      <c r="S3764" t="s">
        <v>1955</v>
      </c>
      <c r="T3764" t="s">
        <v>1113</v>
      </c>
      <c r="U3764">
        <v>57.241393194446573</v>
      </c>
      <c r="V3764" t="s">
        <v>1047</v>
      </c>
      <c r="W3764" t="s">
        <v>1047</v>
      </c>
    </row>
    <row r="3765" spans="1:23" x14ac:dyDescent="0.3">
      <c r="A3765" t="s">
        <v>1036</v>
      </c>
      <c r="B3765" t="s">
        <v>133</v>
      </c>
      <c r="C3765" t="s">
        <v>133</v>
      </c>
      <c r="D3765">
        <v>59848</v>
      </c>
      <c r="E3765" t="s">
        <v>12750</v>
      </c>
      <c r="F3765" t="s">
        <v>4475</v>
      </c>
      <c r="G3765" s="1" t="s">
        <v>12751</v>
      </c>
      <c r="H3765">
        <v>45765.247387650466</v>
      </c>
      <c r="I3765" t="s">
        <v>12752</v>
      </c>
      <c r="J3765">
        <v>80</v>
      </c>
      <c r="K3765" t="s">
        <v>17</v>
      </c>
      <c r="L3765" s="2" t="s">
        <v>18</v>
      </c>
      <c r="M3765" s="3">
        <v>49.66</v>
      </c>
      <c r="N3765">
        <v>1</v>
      </c>
      <c r="O3765">
        <v>4.9660000000000003E-2</v>
      </c>
      <c r="P3765" s="2" t="s">
        <v>1446</v>
      </c>
      <c r="Q3765" t="s">
        <v>8467</v>
      </c>
      <c r="R3765" t="s">
        <v>1044</v>
      </c>
      <c r="S3765" t="s">
        <v>1955</v>
      </c>
      <c r="T3765" t="s">
        <v>1298</v>
      </c>
      <c r="U3765">
        <v>52.51854482638737</v>
      </c>
      <c r="V3765" t="s">
        <v>1047</v>
      </c>
      <c r="W3765" t="s">
        <v>1047</v>
      </c>
    </row>
    <row r="3766" spans="1:23" x14ac:dyDescent="0.3">
      <c r="A3766" t="s">
        <v>1036</v>
      </c>
      <c r="B3766" t="s">
        <v>96</v>
      </c>
      <c r="C3766" t="s">
        <v>96</v>
      </c>
      <c r="D3766">
        <v>46012</v>
      </c>
      <c r="E3766" t="s">
        <v>12753</v>
      </c>
      <c r="F3766" t="s">
        <v>5473</v>
      </c>
      <c r="G3766" s="1" t="s">
        <v>8733</v>
      </c>
      <c r="H3766">
        <v>45765.024884062499</v>
      </c>
      <c r="I3766" t="s">
        <v>12754</v>
      </c>
      <c r="J3766">
        <v>70</v>
      </c>
      <c r="K3766" t="s">
        <v>17</v>
      </c>
      <c r="L3766" s="2" t="s">
        <v>18</v>
      </c>
      <c r="M3766" s="3">
        <v>87.8</v>
      </c>
      <c r="N3766">
        <v>1</v>
      </c>
      <c r="O3766">
        <v>8.7800000000000003E-2</v>
      </c>
      <c r="P3766" s="2" t="s">
        <v>1796</v>
      </c>
      <c r="Q3766" t="s">
        <v>8467</v>
      </c>
      <c r="R3766" t="s">
        <v>1044</v>
      </c>
      <c r="S3766" t="s">
        <v>1955</v>
      </c>
      <c r="T3766" t="s">
        <v>1298</v>
      </c>
      <c r="U3766">
        <v>52.725940648146207</v>
      </c>
      <c r="V3766" t="s">
        <v>1047</v>
      </c>
      <c r="W3766" t="s">
        <v>1047</v>
      </c>
    </row>
    <row r="3767" spans="1:23" x14ac:dyDescent="0.3">
      <c r="A3767" t="s">
        <v>1036</v>
      </c>
      <c r="B3767" t="s">
        <v>133</v>
      </c>
      <c r="C3767" t="s">
        <v>133</v>
      </c>
      <c r="D3767">
        <v>59848</v>
      </c>
      <c r="E3767" t="s">
        <v>12755</v>
      </c>
      <c r="F3767" t="s">
        <v>1500</v>
      </c>
      <c r="G3767" s="1" t="s">
        <v>12756</v>
      </c>
      <c r="H3767">
        <v>45765.017474872693</v>
      </c>
      <c r="I3767" t="s">
        <v>12757</v>
      </c>
      <c r="J3767">
        <v>80</v>
      </c>
      <c r="K3767" t="s">
        <v>17</v>
      </c>
      <c r="L3767" s="2" t="s">
        <v>18</v>
      </c>
      <c r="M3767" s="3">
        <v>49.66</v>
      </c>
      <c r="N3767">
        <v>1</v>
      </c>
      <c r="O3767">
        <v>4.9660000000000003E-2</v>
      </c>
      <c r="P3767" s="2" t="s">
        <v>1446</v>
      </c>
      <c r="Q3767" t="s">
        <v>8467</v>
      </c>
      <c r="R3767" t="s">
        <v>1044</v>
      </c>
      <c r="S3767" t="s">
        <v>1955</v>
      </c>
      <c r="T3767" t="s">
        <v>1298</v>
      </c>
      <c r="U3767">
        <v>52.465781921295267</v>
      </c>
      <c r="V3767" t="s">
        <v>1047</v>
      </c>
      <c r="W3767" t="s">
        <v>1047</v>
      </c>
    </row>
    <row r="3768" spans="1:23" x14ac:dyDescent="0.3">
      <c r="A3768" t="s">
        <v>1036</v>
      </c>
      <c r="B3768" t="s">
        <v>133</v>
      </c>
      <c r="C3768" t="s">
        <v>133</v>
      </c>
      <c r="D3768">
        <v>59848</v>
      </c>
      <c r="E3768" t="s">
        <v>12758</v>
      </c>
      <c r="F3768" t="s">
        <v>6788</v>
      </c>
      <c r="G3768" s="1" t="s">
        <v>12759</v>
      </c>
      <c r="H3768">
        <v>45764.735779710652</v>
      </c>
      <c r="I3768" t="s">
        <v>12760</v>
      </c>
      <c r="J3768">
        <v>80</v>
      </c>
      <c r="K3768" t="s">
        <v>17</v>
      </c>
      <c r="L3768" s="2" t="s">
        <v>18</v>
      </c>
      <c r="M3768" s="3">
        <v>49.66</v>
      </c>
      <c r="N3768">
        <v>1</v>
      </c>
      <c r="O3768">
        <v>4.9660000000000003E-2</v>
      </c>
      <c r="P3768" s="2" t="s">
        <v>1446</v>
      </c>
      <c r="Q3768" t="s">
        <v>7617</v>
      </c>
      <c r="R3768" t="s">
        <v>1044</v>
      </c>
      <c r="S3768" t="s">
        <v>12761</v>
      </c>
      <c r="T3768" t="s">
        <v>1298</v>
      </c>
      <c r="U3768">
        <v>52.506746030092472</v>
      </c>
      <c r="V3768" t="s">
        <v>1047</v>
      </c>
      <c r="W3768" t="s">
        <v>1047</v>
      </c>
    </row>
    <row r="3769" spans="1:23" x14ac:dyDescent="0.3">
      <c r="A3769" t="s">
        <v>1036</v>
      </c>
      <c r="B3769" t="s">
        <v>358</v>
      </c>
      <c r="C3769" t="s">
        <v>358</v>
      </c>
      <c r="D3769">
        <v>59355</v>
      </c>
      <c r="E3769" t="s">
        <v>12762</v>
      </c>
      <c r="F3769" t="s">
        <v>12685</v>
      </c>
      <c r="G3769" s="1" t="s">
        <v>1047</v>
      </c>
      <c r="H3769">
        <v>45763.956395173613</v>
      </c>
      <c r="I3769" t="s">
        <v>12763</v>
      </c>
      <c r="J3769">
        <v>80</v>
      </c>
      <c r="K3769" t="s">
        <v>17</v>
      </c>
      <c r="L3769" s="2" t="s">
        <v>18</v>
      </c>
      <c r="M3769" s="3">
        <v>94.2</v>
      </c>
      <c r="N3769">
        <v>1</v>
      </c>
      <c r="O3769">
        <v>9.4200000000000006E-2</v>
      </c>
      <c r="P3769" s="2" t="s">
        <v>1246</v>
      </c>
      <c r="Q3769" t="s">
        <v>8467</v>
      </c>
      <c r="R3769" t="s">
        <v>1044</v>
      </c>
      <c r="S3769" t="s">
        <v>3605</v>
      </c>
      <c r="T3769" t="s">
        <v>1305</v>
      </c>
      <c r="U3769">
        <v>54.612932233794709</v>
      </c>
      <c r="V3769" t="s">
        <v>1047</v>
      </c>
      <c r="W3769" t="s">
        <v>1047</v>
      </c>
    </row>
    <row r="3770" spans="1:23" x14ac:dyDescent="0.3">
      <c r="A3770" t="s">
        <v>1036</v>
      </c>
      <c r="B3770" t="s">
        <v>358</v>
      </c>
      <c r="C3770" t="s">
        <v>358</v>
      </c>
      <c r="D3770">
        <v>59355</v>
      </c>
      <c r="E3770" t="s">
        <v>12762</v>
      </c>
      <c r="F3770" t="s">
        <v>12685</v>
      </c>
      <c r="G3770" s="1" t="s">
        <v>1047</v>
      </c>
      <c r="H3770">
        <v>45763.956395173613</v>
      </c>
      <c r="I3770" t="s">
        <v>12763</v>
      </c>
      <c r="J3770">
        <v>80</v>
      </c>
      <c r="K3770" t="s">
        <v>17</v>
      </c>
      <c r="L3770" s="2" t="s">
        <v>18</v>
      </c>
      <c r="M3770" s="3">
        <v>94.2</v>
      </c>
      <c r="N3770">
        <v>1</v>
      </c>
      <c r="O3770">
        <v>9.4200000000000006E-2</v>
      </c>
      <c r="P3770" s="2" t="s">
        <v>1246</v>
      </c>
      <c r="Q3770" t="s">
        <v>8467</v>
      </c>
      <c r="R3770" t="s">
        <v>1044</v>
      </c>
      <c r="S3770" t="s">
        <v>3605</v>
      </c>
      <c r="T3770" t="s">
        <v>1259</v>
      </c>
      <c r="U3770">
        <v>53.043596689814883</v>
      </c>
      <c r="V3770" t="s">
        <v>1047</v>
      </c>
      <c r="W3770" t="s">
        <v>1047</v>
      </c>
    </row>
    <row r="3771" spans="1:23" x14ac:dyDescent="0.3">
      <c r="A3771" t="s">
        <v>1036</v>
      </c>
      <c r="B3771" t="s">
        <v>1032</v>
      </c>
      <c r="C3771" t="s">
        <v>1032</v>
      </c>
      <c r="D3771">
        <v>59480</v>
      </c>
      <c r="E3771" t="s">
        <v>12764</v>
      </c>
      <c r="F3771" t="s">
        <v>4450</v>
      </c>
      <c r="G3771" s="1" t="s">
        <v>7163</v>
      </c>
      <c r="H3771">
        <v>45763.820022048611</v>
      </c>
      <c r="I3771" t="s">
        <v>12765</v>
      </c>
      <c r="J3771">
        <v>80</v>
      </c>
      <c r="K3771" t="s">
        <v>17</v>
      </c>
      <c r="L3771" s="2" t="s">
        <v>18</v>
      </c>
      <c r="M3771" s="3">
        <v>58</v>
      </c>
      <c r="N3771">
        <v>1</v>
      </c>
      <c r="O3771">
        <v>5.8000000000000003E-2</v>
      </c>
      <c r="P3771" s="2" t="s">
        <v>1047</v>
      </c>
      <c r="Q3771" t="s">
        <v>8467</v>
      </c>
      <c r="R3771" t="s">
        <v>1044</v>
      </c>
      <c r="S3771" t="s">
        <v>3605</v>
      </c>
      <c r="T3771" t="s">
        <v>1676</v>
      </c>
      <c r="U3771">
        <v>56.856403761572437</v>
      </c>
      <c r="V3771" t="s">
        <v>1047</v>
      </c>
      <c r="W3771" t="s">
        <v>1047</v>
      </c>
    </row>
    <row r="3772" spans="1:23" x14ac:dyDescent="0.3">
      <c r="A3772" t="s">
        <v>1036</v>
      </c>
      <c r="B3772" t="s">
        <v>1032</v>
      </c>
      <c r="C3772" t="s">
        <v>1032</v>
      </c>
      <c r="D3772">
        <v>59480</v>
      </c>
      <c r="E3772" t="s">
        <v>12766</v>
      </c>
      <c r="F3772" t="s">
        <v>7491</v>
      </c>
      <c r="G3772" s="1" t="s">
        <v>7782</v>
      </c>
      <c r="H3772">
        <v>45763.77767033565</v>
      </c>
      <c r="I3772" t="s">
        <v>12767</v>
      </c>
      <c r="J3772">
        <v>80</v>
      </c>
      <c r="K3772" t="s">
        <v>17</v>
      </c>
      <c r="L3772" s="2" t="s">
        <v>18</v>
      </c>
      <c r="M3772" s="3">
        <v>58</v>
      </c>
      <c r="N3772">
        <v>1</v>
      </c>
      <c r="O3772">
        <v>5.8000000000000003E-2</v>
      </c>
      <c r="P3772" s="2" t="s">
        <v>1047</v>
      </c>
      <c r="Q3772" t="s">
        <v>5816</v>
      </c>
      <c r="R3772" t="s">
        <v>1044</v>
      </c>
      <c r="S3772" t="s">
        <v>3605</v>
      </c>
      <c r="T3772" t="s">
        <v>1676</v>
      </c>
      <c r="U3772">
        <v>56.910729814815568</v>
      </c>
      <c r="V3772" t="s">
        <v>1047</v>
      </c>
      <c r="W3772" t="s">
        <v>1047</v>
      </c>
    </row>
    <row r="3773" spans="1:23" x14ac:dyDescent="0.3">
      <c r="A3773" t="s">
        <v>1036</v>
      </c>
      <c r="B3773" t="s">
        <v>1019</v>
      </c>
      <c r="C3773" t="s">
        <v>1019</v>
      </c>
      <c r="D3773">
        <v>59477</v>
      </c>
      <c r="E3773" t="s">
        <v>12768</v>
      </c>
      <c r="F3773" t="s">
        <v>7491</v>
      </c>
      <c r="G3773" s="1" t="s">
        <v>4165</v>
      </c>
      <c r="H3773">
        <v>45763.718308356481</v>
      </c>
      <c r="I3773" t="s">
        <v>12769</v>
      </c>
      <c r="J3773">
        <v>80</v>
      </c>
      <c r="K3773" t="s">
        <v>17</v>
      </c>
      <c r="L3773" s="2" t="s">
        <v>18</v>
      </c>
      <c r="M3773" s="3">
        <v>65</v>
      </c>
      <c r="N3773">
        <v>1</v>
      </c>
      <c r="O3773">
        <v>6.5000000000000002E-2</v>
      </c>
      <c r="P3773" s="2" t="s">
        <v>1047</v>
      </c>
      <c r="Q3773" t="s">
        <v>5816</v>
      </c>
      <c r="R3773" t="s">
        <v>1044</v>
      </c>
      <c r="S3773" t="s">
        <v>3605</v>
      </c>
      <c r="T3773" t="s">
        <v>1676</v>
      </c>
      <c r="U3773">
        <v>56.910104826391027</v>
      </c>
      <c r="V3773" t="s">
        <v>1047</v>
      </c>
      <c r="W3773" t="s">
        <v>1047</v>
      </c>
    </row>
    <row r="3774" spans="1:23" x14ac:dyDescent="0.3">
      <c r="A3774" t="s">
        <v>1036</v>
      </c>
      <c r="B3774" t="s">
        <v>247</v>
      </c>
      <c r="C3774" t="s">
        <v>247</v>
      </c>
      <c r="D3774">
        <v>58512</v>
      </c>
      <c r="E3774" t="s">
        <v>12770</v>
      </c>
      <c r="F3774" t="s">
        <v>12028</v>
      </c>
      <c r="G3774" s="1" t="s">
        <v>12771</v>
      </c>
      <c r="H3774">
        <v>45763.7064737037</v>
      </c>
      <c r="I3774" t="s">
        <v>12772</v>
      </c>
      <c r="J3774">
        <v>80</v>
      </c>
      <c r="K3774" t="s">
        <v>17</v>
      </c>
      <c r="L3774" s="2" t="s">
        <v>18</v>
      </c>
      <c r="M3774" s="3">
        <v>75.7</v>
      </c>
      <c r="N3774">
        <v>1</v>
      </c>
      <c r="O3774">
        <v>7.5700000000000003E-2</v>
      </c>
      <c r="P3774" s="2" t="s">
        <v>1739</v>
      </c>
      <c r="Q3774" t="s">
        <v>5816</v>
      </c>
      <c r="R3774" t="s">
        <v>1044</v>
      </c>
      <c r="S3774" t="s">
        <v>3605</v>
      </c>
      <c r="T3774" t="s">
        <v>2958</v>
      </c>
      <c r="U3774">
        <v>55.055653101851931</v>
      </c>
      <c r="V3774" t="s">
        <v>1047</v>
      </c>
      <c r="W3774" t="s">
        <v>1047</v>
      </c>
    </row>
    <row r="3775" spans="1:23" x14ac:dyDescent="0.3">
      <c r="A3775" t="s">
        <v>1036</v>
      </c>
      <c r="B3775" t="s">
        <v>1032</v>
      </c>
      <c r="C3775" t="s">
        <v>1032</v>
      </c>
      <c r="D3775">
        <v>59480</v>
      </c>
      <c r="E3775" t="s">
        <v>12773</v>
      </c>
      <c r="F3775" t="s">
        <v>10802</v>
      </c>
      <c r="G3775" s="1" t="s">
        <v>1233</v>
      </c>
      <c r="H3775">
        <v>45763.421774965267</v>
      </c>
      <c r="I3775" t="s">
        <v>12774</v>
      </c>
      <c r="J3775">
        <v>80</v>
      </c>
      <c r="K3775" t="s">
        <v>17</v>
      </c>
      <c r="L3775" s="2" t="s">
        <v>18</v>
      </c>
      <c r="M3775" s="3">
        <v>58</v>
      </c>
      <c r="N3775">
        <v>1</v>
      </c>
      <c r="O3775">
        <v>5.8000000000000003E-2</v>
      </c>
      <c r="P3775" s="2" t="s">
        <v>1047</v>
      </c>
      <c r="Q3775" t="s">
        <v>8496</v>
      </c>
      <c r="R3775" t="s">
        <v>1044</v>
      </c>
      <c r="S3775" t="s">
        <v>3605</v>
      </c>
      <c r="T3775" t="s">
        <v>2958</v>
      </c>
      <c r="U3775">
        <v>55.532505405091797</v>
      </c>
      <c r="V3775" t="s">
        <v>1047</v>
      </c>
      <c r="W3775" t="s">
        <v>1047</v>
      </c>
    </row>
    <row r="3776" spans="1:23" x14ac:dyDescent="0.3">
      <c r="A3776" t="s">
        <v>1036</v>
      </c>
      <c r="B3776" t="s">
        <v>1032</v>
      </c>
      <c r="C3776" t="s">
        <v>1032</v>
      </c>
      <c r="D3776">
        <v>59480</v>
      </c>
      <c r="E3776" t="s">
        <v>12775</v>
      </c>
      <c r="F3776" t="s">
        <v>3287</v>
      </c>
      <c r="G3776" s="1" t="s">
        <v>5168</v>
      </c>
      <c r="H3776">
        <v>45763.187555254633</v>
      </c>
      <c r="I3776" t="s">
        <v>12776</v>
      </c>
      <c r="J3776">
        <v>80</v>
      </c>
      <c r="K3776" t="s">
        <v>17</v>
      </c>
      <c r="L3776" s="2" t="s">
        <v>18</v>
      </c>
      <c r="M3776" s="3">
        <v>58</v>
      </c>
      <c r="N3776">
        <v>1</v>
      </c>
      <c r="O3776">
        <v>5.8000000000000003E-2</v>
      </c>
      <c r="P3776" s="2" t="s">
        <v>1047</v>
      </c>
      <c r="Q3776" t="s">
        <v>8988</v>
      </c>
      <c r="R3776" t="s">
        <v>1044</v>
      </c>
      <c r="S3776" t="s">
        <v>3605</v>
      </c>
      <c r="T3776" t="s">
        <v>2958</v>
      </c>
      <c r="U3776">
        <v>55.322992210647499</v>
      </c>
      <c r="V3776" t="s">
        <v>1047</v>
      </c>
      <c r="W3776" t="s">
        <v>1047</v>
      </c>
    </row>
    <row r="3777" spans="1:23" x14ac:dyDescent="0.3">
      <c r="A3777" t="s">
        <v>1036</v>
      </c>
      <c r="B3777" t="s">
        <v>163</v>
      </c>
      <c r="C3777" t="s">
        <v>163</v>
      </c>
      <c r="D3777">
        <v>45254</v>
      </c>
      <c r="E3777" t="s">
        <v>12777</v>
      </c>
      <c r="F3777" t="s">
        <v>7128</v>
      </c>
      <c r="G3777" s="1" t="s">
        <v>1711</v>
      </c>
      <c r="H3777">
        <v>45763.103402592591</v>
      </c>
      <c r="I3777" t="s">
        <v>12778</v>
      </c>
      <c r="J3777">
        <v>70</v>
      </c>
      <c r="K3777" t="s">
        <v>17</v>
      </c>
      <c r="L3777" s="2" t="s">
        <v>18</v>
      </c>
      <c r="M3777" s="3">
        <v>155</v>
      </c>
      <c r="N3777">
        <v>1</v>
      </c>
      <c r="O3777">
        <v>0.155</v>
      </c>
      <c r="P3777" s="2" t="s">
        <v>5310</v>
      </c>
      <c r="Q3777" t="s">
        <v>8467</v>
      </c>
      <c r="R3777" t="s">
        <v>1044</v>
      </c>
      <c r="S3777" t="s">
        <v>3605</v>
      </c>
      <c r="T3777" t="s">
        <v>1305</v>
      </c>
      <c r="U3777">
        <v>54.717028888888308</v>
      </c>
      <c r="V3777" t="s">
        <v>1047</v>
      </c>
      <c r="W3777" t="s">
        <v>1047</v>
      </c>
    </row>
    <row r="3778" spans="1:23" x14ac:dyDescent="0.3">
      <c r="A3778" t="s">
        <v>1036</v>
      </c>
      <c r="B3778" t="s">
        <v>1019</v>
      </c>
      <c r="C3778" t="s">
        <v>1019</v>
      </c>
      <c r="D3778">
        <v>59477</v>
      </c>
      <c r="E3778" t="s">
        <v>12779</v>
      </c>
      <c r="F3778" t="s">
        <v>10802</v>
      </c>
      <c r="G3778" s="1" t="s">
        <v>4871</v>
      </c>
      <c r="H3778">
        <v>45763.101675844911</v>
      </c>
      <c r="I3778" t="s">
        <v>12780</v>
      </c>
      <c r="J3778">
        <v>80</v>
      </c>
      <c r="K3778" t="s">
        <v>17</v>
      </c>
      <c r="L3778" s="2" t="s">
        <v>18</v>
      </c>
      <c r="M3778" s="3">
        <v>65</v>
      </c>
      <c r="N3778">
        <v>1</v>
      </c>
      <c r="O3778">
        <v>6.5000000000000002E-2</v>
      </c>
      <c r="P3778" s="2" t="s">
        <v>1047</v>
      </c>
      <c r="Q3778" t="s">
        <v>8988</v>
      </c>
      <c r="R3778" t="s">
        <v>1044</v>
      </c>
      <c r="S3778" t="s">
        <v>3605</v>
      </c>
      <c r="T3778" t="s">
        <v>2958</v>
      </c>
      <c r="U3778">
        <v>55.538048807866289</v>
      </c>
      <c r="V3778" t="s">
        <v>1047</v>
      </c>
      <c r="W3778" t="s">
        <v>1047</v>
      </c>
    </row>
    <row r="3779" spans="1:23" x14ac:dyDescent="0.3">
      <c r="A3779" t="s">
        <v>1036</v>
      </c>
      <c r="B3779" t="s">
        <v>1019</v>
      </c>
      <c r="C3779" t="s">
        <v>1019</v>
      </c>
      <c r="D3779">
        <v>56829</v>
      </c>
      <c r="E3779" t="s">
        <v>12781</v>
      </c>
      <c r="F3779" t="s">
        <v>3400</v>
      </c>
      <c r="G3779" s="1" t="s">
        <v>4187</v>
      </c>
      <c r="H3779">
        <v>45763.093253900457</v>
      </c>
      <c r="I3779" t="s">
        <v>12782</v>
      </c>
      <c r="J3779">
        <v>80</v>
      </c>
      <c r="K3779" t="s">
        <v>17</v>
      </c>
      <c r="L3779" s="2" t="s">
        <v>18</v>
      </c>
      <c r="M3779" s="3">
        <v>65</v>
      </c>
      <c r="N3779">
        <v>1</v>
      </c>
      <c r="O3779">
        <v>6.5000000000000002E-2</v>
      </c>
      <c r="P3779" s="2" t="s">
        <v>1047</v>
      </c>
      <c r="Q3779" t="s">
        <v>8988</v>
      </c>
      <c r="R3779" t="s">
        <v>1044</v>
      </c>
      <c r="S3779" t="s">
        <v>3605</v>
      </c>
      <c r="T3779" t="s">
        <v>2958</v>
      </c>
      <c r="U3779">
        <v>55.546357835650269</v>
      </c>
      <c r="V3779" t="s">
        <v>1047</v>
      </c>
      <c r="W3779" t="s">
        <v>1047</v>
      </c>
    </row>
    <row r="3780" spans="1:23" x14ac:dyDescent="0.3">
      <c r="A3780" t="s">
        <v>1036</v>
      </c>
      <c r="B3780" t="s">
        <v>141</v>
      </c>
      <c r="C3780" t="s">
        <v>141</v>
      </c>
      <c r="D3780">
        <v>59324</v>
      </c>
      <c r="E3780" t="s">
        <v>12783</v>
      </c>
      <c r="F3780" t="s">
        <v>12028</v>
      </c>
      <c r="G3780" s="1" t="s">
        <v>12784</v>
      </c>
      <c r="H3780">
        <v>45762.594473437501</v>
      </c>
      <c r="I3780" t="s">
        <v>12785</v>
      </c>
      <c r="J3780">
        <v>80</v>
      </c>
      <c r="K3780" t="s">
        <v>17</v>
      </c>
      <c r="L3780" s="2" t="s">
        <v>18</v>
      </c>
      <c r="M3780" s="3">
        <v>83.1</v>
      </c>
      <c r="N3780">
        <v>1</v>
      </c>
      <c r="O3780">
        <v>8.3099999999999993E-2</v>
      </c>
      <c r="P3780" s="2" t="s">
        <v>2619</v>
      </c>
      <c r="Q3780" t="s">
        <v>7617</v>
      </c>
      <c r="R3780" t="s">
        <v>1044</v>
      </c>
      <c r="S3780" t="s">
        <v>1959</v>
      </c>
      <c r="T3780" t="s">
        <v>2958</v>
      </c>
      <c r="U3780">
        <v>55.051607708330273</v>
      </c>
      <c r="V3780" t="s">
        <v>1047</v>
      </c>
      <c r="W3780" t="s">
        <v>1047</v>
      </c>
    </row>
    <row r="3781" spans="1:23" x14ac:dyDescent="0.3">
      <c r="A3781" t="s">
        <v>1036</v>
      </c>
      <c r="B3781" t="s">
        <v>1019</v>
      </c>
      <c r="C3781" t="s">
        <v>1019</v>
      </c>
      <c r="D3781">
        <v>59477</v>
      </c>
      <c r="E3781" t="s">
        <v>12786</v>
      </c>
      <c r="F3781" t="s">
        <v>3287</v>
      </c>
      <c r="G3781" s="1" t="s">
        <v>4155</v>
      </c>
      <c r="H3781">
        <v>45762.22976440972</v>
      </c>
      <c r="I3781" t="s">
        <v>12787</v>
      </c>
      <c r="J3781">
        <v>80</v>
      </c>
      <c r="K3781" t="s">
        <v>17</v>
      </c>
      <c r="L3781" s="2" t="s">
        <v>18</v>
      </c>
      <c r="M3781" s="3">
        <v>65</v>
      </c>
      <c r="N3781">
        <v>1</v>
      </c>
      <c r="O3781">
        <v>6.5000000000000002E-2</v>
      </c>
      <c r="P3781" s="2" t="s">
        <v>1047</v>
      </c>
      <c r="Q3781" t="s">
        <v>8988</v>
      </c>
      <c r="R3781" t="s">
        <v>1044</v>
      </c>
      <c r="S3781" t="s">
        <v>1959</v>
      </c>
      <c r="T3781" t="s">
        <v>2958</v>
      </c>
      <c r="U3781">
        <v>55.386084317127818</v>
      </c>
      <c r="V3781" t="s">
        <v>1047</v>
      </c>
      <c r="W3781" t="s">
        <v>1047</v>
      </c>
    </row>
    <row r="3782" spans="1:23" x14ac:dyDescent="0.3">
      <c r="A3782" t="s">
        <v>1036</v>
      </c>
      <c r="B3782" t="s">
        <v>1019</v>
      </c>
      <c r="C3782" t="s">
        <v>1019</v>
      </c>
      <c r="D3782">
        <v>59477</v>
      </c>
      <c r="E3782" t="s">
        <v>12788</v>
      </c>
      <c r="F3782" t="s">
        <v>7488</v>
      </c>
      <c r="G3782" s="1" t="s">
        <v>2253</v>
      </c>
      <c r="H3782">
        <v>45762.166853958333</v>
      </c>
      <c r="I3782" t="s">
        <v>12789</v>
      </c>
      <c r="J3782">
        <v>80</v>
      </c>
      <c r="K3782" t="s">
        <v>17</v>
      </c>
      <c r="L3782" s="2" t="s">
        <v>18</v>
      </c>
      <c r="M3782" s="3">
        <v>65</v>
      </c>
      <c r="N3782">
        <v>1</v>
      </c>
      <c r="O3782">
        <v>6.5000000000000002E-2</v>
      </c>
      <c r="P3782" s="2" t="s">
        <v>1047</v>
      </c>
      <c r="Q3782" t="s">
        <v>8988</v>
      </c>
      <c r="R3782" t="s">
        <v>1044</v>
      </c>
      <c r="S3782" t="s">
        <v>1959</v>
      </c>
      <c r="T3782" t="s">
        <v>1113</v>
      </c>
      <c r="U3782">
        <v>57.045469930555562</v>
      </c>
      <c r="V3782" t="s">
        <v>1047</v>
      </c>
      <c r="W3782" t="s">
        <v>1047</v>
      </c>
    </row>
    <row r="3783" spans="1:23" x14ac:dyDescent="0.3">
      <c r="A3783" t="s">
        <v>1036</v>
      </c>
      <c r="B3783" t="s">
        <v>1019</v>
      </c>
      <c r="C3783" t="s">
        <v>1019</v>
      </c>
      <c r="D3783">
        <v>59477</v>
      </c>
      <c r="E3783" t="s">
        <v>12790</v>
      </c>
      <c r="F3783" t="s">
        <v>1243</v>
      </c>
      <c r="G3783" s="1" t="s">
        <v>1385</v>
      </c>
      <c r="H3783">
        <v>45762.108464131947</v>
      </c>
      <c r="I3783" t="s">
        <v>12791</v>
      </c>
      <c r="J3783">
        <v>80</v>
      </c>
      <c r="K3783" t="s">
        <v>17</v>
      </c>
      <c r="L3783" s="2" t="s">
        <v>18</v>
      </c>
      <c r="M3783" s="3">
        <v>65</v>
      </c>
      <c r="N3783">
        <v>1</v>
      </c>
      <c r="O3783">
        <v>6.5000000000000002E-2</v>
      </c>
      <c r="P3783" s="2" t="s">
        <v>1047</v>
      </c>
      <c r="Q3783" t="s">
        <v>8988</v>
      </c>
      <c r="R3783" t="s">
        <v>1044</v>
      </c>
      <c r="S3783" t="s">
        <v>1959</v>
      </c>
      <c r="T3783" t="s">
        <v>1113</v>
      </c>
      <c r="U3783">
        <v>57.090635706015753</v>
      </c>
      <c r="V3783" t="s">
        <v>1047</v>
      </c>
      <c r="W3783" t="s">
        <v>1047</v>
      </c>
    </row>
    <row r="3784" spans="1:23" x14ac:dyDescent="0.3">
      <c r="A3784" t="s">
        <v>1036</v>
      </c>
      <c r="B3784" t="s">
        <v>1032</v>
      </c>
      <c r="C3784" t="s">
        <v>1032</v>
      </c>
      <c r="D3784">
        <v>59480</v>
      </c>
      <c r="E3784" t="s">
        <v>12792</v>
      </c>
      <c r="F3784" t="s">
        <v>5182</v>
      </c>
      <c r="G3784" s="1" t="s">
        <v>5891</v>
      </c>
      <c r="H3784">
        <v>45761.964929456022</v>
      </c>
      <c r="I3784" t="s">
        <v>12793</v>
      </c>
      <c r="J3784">
        <v>80</v>
      </c>
      <c r="K3784" t="s">
        <v>17</v>
      </c>
      <c r="L3784" s="2" t="s">
        <v>18</v>
      </c>
      <c r="M3784" s="3">
        <v>58</v>
      </c>
      <c r="N3784">
        <v>1</v>
      </c>
      <c r="O3784">
        <v>5.8000000000000003E-2</v>
      </c>
      <c r="P3784" s="2" t="s">
        <v>1047</v>
      </c>
      <c r="Q3784" t="s">
        <v>8988</v>
      </c>
      <c r="R3784" t="s">
        <v>1044</v>
      </c>
      <c r="S3784" t="s">
        <v>6076</v>
      </c>
      <c r="T3784" t="s">
        <v>1113</v>
      </c>
      <c r="U3784">
        <v>57.100119629627443</v>
      </c>
      <c r="V3784" t="s">
        <v>1047</v>
      </c>
      <c r="W3784" t="s">
        <v>1047</v>
      </c>
    </row>
    <row r="3785" spans="1:23" x14ac:dyDescent="0.3">
      <c r="A3785" t="s">
        <v>1036</v>
      </c>
      <c r="B3785" t="s">
        <v>603</v>
      </c>
      <c r="C3785" t="s">
        <v>603</v>
      </c>
      <c r="D3785">
        <v>53549</v>
      </c>
      <c r="E3785" t="s">
        <v>12794</v>
      </c>
      <c r="F3785" t="s">
        <v>1198</v>
      </c>
      <c r="G3785" s="1" t="s">
        <v>7397</v>
      </c>
      <c r="H3785">
        <v>45761.905628611123</v>
      </c>
      <c r="I3785" t="s">
        <v>12795</v>
      </c>
      <c r="J3785">
        <v>70</v>
      </c>
      <c r="K3785" t="s">
        <v>17</v>
      </c>
      <c r="L3785" s="2" t="s">
        <v>18</v>
      </c>
      <c r="M3785" s="3">
        <v>51.5</v>
      </c>
      <c r="N3785">
        <v>1</v>
      </c>
      <c r="O3785">
        <v>5.1499999999999997E-2</v>
      </c>
      <c r="P3785" s="2" t="s">
        <v>2178</v>
      </c>
      <c r="Q3785" t="s">
        <v>8988</v>
      </c>
      <c r="R3785" t="s">
        <v>1044</v>
      </c>
      <c r="S3785" t="s">
        <v>6076</v>
      </c>
      <c r="T3785" t="s">
        <v>1113</v>
      </c>
      <c r="U3785">
        <v>57.796936678241757</v>
      </c>
      <c r="V3785" t="s">
        <v>1047</v>
      </c>
      <c r="W3785" t="s">
        <v>1047</v>
      </c>
    </row>
    <row r="3786" spans="1:23" x14ac:dyDescent="0.3">
      <c r="A3786" t="s">
        <v>1036</v>
      </c>
      <c r="B3786" t="s">
        <v>1032</v>
      </c>
      <c r="C3786" t="s">
        <v>1032</v>
      </c>
      <c r="D3786">
        <v>59480</v>
      </c>
      <c r="E3786" t="s">
        <v>12796</v>
      </c>
      <c r="F3786" t="s">
        <v>5127</v>
      </c>
      <c r="G3786" s="1" t="s">
        <v>1385</v>
      </c>
      <c r="H3786">
        <v>45761.809034537036</v>
      </c>
      <c r="I3786" t="s">
        <v>12797</v>
      </c>
      <c r="J3786">
        <v>80</v>
      </c>
      <c r="K3786" t="s">
        <v>17</v>
      </c>
      <c r="L3786" s="2" t="s">
        <v>18</v>
      </c>
      <c r="M3786" s="3">
        <v>58</v>
      </c>
      <c r="N3786">
        <v>1</v>
      </c>
      <c r="O3786">
        <v>5.8000000000000003E-2</v>
      </c>
      <c r="P3786" s="2" t="s">
        <v>1047</v>
      </c>
      <c r="Q3786" t="s">
        <v>8988</v>
      </c>
      <c r="R3786" t="s">
        <v>1044</v>
      </c>
      <c r="S3786" t="s">
        <v>6076</v>
      </c>
      <c r="T3786" t="s">
        <v>1113</v>
      </c>
      <c r="U3786">
        <v>57.09897271990485</v>
      </c>
      <c r="V3786" t="s">
        <v>1047</v>
      </c>
      <c r="W3786" t="s">
        <v>1047</v>
      </c>
    </row>
    <row r="3787" spans="1:23" x14ac:dyDescent="0.3">
      <c r="A3787" t="s">
        <v>1036</v>
      </c>
      <c r="B3787" t="s">
        <v>247</v>
      </c>
      <c r="C3787" t="s">
        <v>247</v>
      </c>
      <c r="D3787">
        <v>56691</v>
      </c>
      <c r="E3787" t="s">
        <v>12798</v>
      </c>
      <c r="F3787" t="s">
        <v>3247</v>
      </c>
      <c r="G3787" s="1" t="s">
        <v>12799</v>
      </c>
      <c r="H3787">
        <v>45761.625113090282</v>
      </c>
      <c r="I3787" t="s">
        <v>12800</v>
      </c>
      <c r="J3787">
        <v>80</v>
      </c>
      <c r="K3787" t="s">
        <v>17</v>
      </c>
      <c r="L3787" s="2" t="s">
        <v>18</v>
      </c>
      <c r="M3787" s="3">
        <v>75.7</v>
      </c>
      <c r="N3787">
        <v>1</v>
      </c>
      <c r="O3787">
        <v>7.5700000000000003E-2</v>
      </c>
      <c r="P3787" s="2" t="s">
        <v>1739</v>
      </c>
      <c r="Q3787" t="s">
        <v>7617</v>
      </c>
      <c r="R3787" t="s">
        <v>1044</v>
      </c>
      <c r="S3787" t="s">
        <v>6076</v>
      </c>
      <c r="T3787" t="s">
        <v>1113</v>
      </c>
      <c r="U3787">
        <v>57.226160949074263</v>
      </c>
      <c r="V3787" t="s">
        <v>1047</v>
      </c>
      <c r="W3787" t="s">
        <v>1047</v>
      </c>
    </row>
    <row r="3788" spans="1:23" x14ac:dyDescent="0.3">
      <c r="A3788" t="s">
        <v>1036</v>
      </c>
      <c r="B3788" t="s">
        <v>603</v>
      </c>
      <c r="C3788" t="s">
        <v>603</v>
      </c>
      <c r="D3788">
        <v>53549</v>
      </c>
      <c r="E3788" t="s">
        <v>12801</v>
      </c>
      <c r="F3788" t="s">
        <v>5301</v>
      </c>
      <c r="G3788" s="1" t="s">
        <v>4092</v>
      </c>
      <c r="H3788">
        <v>45761.429714918981</v>
      </c>
      <c r="I3788" t="s">
        <v>12802</v>
      </c>
      <c r="J3788">
        <v>70</v>
      </c>
      <c r="K3788" t="s">
        <v>17</v>
      </c>
      <c r="L3788" s="2" t="s">
        <v>18</v>
      </c>
      <c r="M3788" s="3">
        <v>51.5</v>
      </c>
      <c r="N3788">
        <v>1</v>
      </c>
      <c r="O3788">
        <v>5.1499999999999997E-2</v>
      </c>
      <c r="P3788" s="2" t="s">
        <v>2178</v>
      </c>
      <c r="Q3788" t="s">
        <v>7617</v>
      </c>
      <c r="R3788" t="s">
        <v>1044</v>
      </c>
      <c r="S3788" t="s">
        <v>6076</v>
      </c>
      <c r="T3788" t="s">
        <v>1253</v>
      </c>
      <c r="U3788">
        <v>60.260227546299568</v>
      </c>
      <c r="V3788" t="s">
        <v>1047</v>
      </c>
      <c r="W3788" t="s">
        <v>1047</v>
      </c>
    </row>
    <row r="3789" spans="1:23" x14ac:dyDescent="0.3">
      <c r="A3789" t="s">
        <v>1036</v>
      </c>
      <c r="B3789" t="s">
        <v>1032</v>
      </c>
      <c r="C3789" t="s">
        <v>1032</v>
      </c>
      <c r="D3789">
        <v>59480</v>
      </c>
      <c r="E3789" t="s">
        <v>12803</v>
      </c>
      <c r="F3789" t="s">
        <v>5186</v>
      </c>
      <c r="G3789" s="1" t="s">
        <v>5772</v>
      </c>
      <c r="H3789">
        <v>45759.4483596875</v>
      </c>
      <c r="I3789" t="s">
        <v>12804</v>
      </c>
      <c r="J3789">
        <v>80</v>
      </c>
      <c r="K3789" t="s">
        <v>17</v>
      </c>
      <c r="L3789" s="2" t="s">
        <v>18</v>
      </c>
      <c r="M3789" s="3">
        <v>58</v>
      </c>
      <c r="N3789">
        <v>1</v>
      </c>
      <c r="O3789">
        <v>5.8000000000000003E-2</v>
      </c>
      <c r="P3789" s="2" t="s">
        <v>1047</v>
      </c>
      <c r="Q3789" t="s">
        <v>8988</v>
      </c>
      <c r="R3789" t="s">
        <v>1044</v>
      </c>
      <c r="S3789" t="s">
        <v>5498</v>
      </c>
      <c r="T3789" t="s">
        <v>1179</v>
      </c>
      <c r="U3789">
        <v>58.45448162037065</v>
      </c>
      <c r="V3789" t="s">
        <v>1047</v>
      </c>
      <c r="W3789" t="s">
        <v>1047</v>
      </c>
    </row>
    <row r="3790" spans="1:23" x14ac:dyDescent="0.3">
      <c r="A3790" t="s">
        <v>1036</v>
      </c>
      <c r="B3790" t="s">
        <v>1032</v>
      </c>
      <c r="C3790" t="s">
        <v>1032</v>
      </c>
      <c r="D3790">
        <v>59480</v>
      </c>
      <c r="E3790" t="s">
        <v>12805</v>
      </c>
      <c r="F3790" t="s">
        <v>5186</v>
      </c>
      <c r="G3790" s="1" t="s">
        <v>9192</v>
      </c>
      <c r="H3790">
        <v>45759.446410474528</v>
      </c>
      <c r="I3790" t="s">
        <v>12806</v>
      </c>
      <c r="J3790">
        <v>80</v>
      </c>
      <c r="K3790" t="s">
        <v>17</v>
      </c>
      <c r="L3790" s="2" t="s">
        <v>18</v>
      </c>
      <c r="M3790" s="3">
        <v>58</v>
      </c>
      <c r="N3790">
        <v>1</v>
      </c>
      <c r="O3790">
        <v>5.8000000000000003E-2</v>
      </c>
      <c r="P3790" s="2" t="s">
        <v>1047</v>
      </c>
      <c r="Q3790" t="s">
        <v>8988</v>
      </c>
      <c r="R3790" t="s">
        <v>1044</v>
      </c>
      <c r="S3790" t="s">
        <v>5498</v>
      </c>
      <c r="T3790" t="s">
        <v>1179</v>
      </c>
      <c r="U3790">
        <v>58.424657824070877</v>
      </c>
      <c r="V3790" t="s">
        <v>1047</v>
      </c>
      <c r="W3790" t="s">
        <v>1047</v>
      </c>
    </row>
    <row r="3791" spans="1:23" x14ac:dyDescent="0.3">
      <c r="A3791" t="s">
        <v>1036</v>
      </c>
      <c r="B3791" t="s">
        <v>606</v>
      </c>
      <c r="C3791" t="s">
        <v>606</v>
      </c>
      <c r="D3791">
        <v>55485</v>
      </c>
      <c r="E3791" t="s">
        <v>12807</v>
      </c>
      <c r="F3791" t="s">
        <v>5301</v>
      </c>
      <c r="G3791" s="1" t="s">
        <v>2595</v>
      </c>
      <c r="H3791">
        <v>45759.327959016213</v>
      </c>
      <c r="I3791" t="s">
        <v>12808</v>
      </c>
      <c r="J3791">
        <v>70</v>
      </c>
      <c r="K3791" t="s">
        <v>17</v>
      </c>
      <c r="L3791" s="2" t="s">
        <v>18</v>
      </c>
      <c r="M3791" s="3">
        <v>42.3</v>
      </c>
      <c r="N3791">
        <v>1</v>
      </c>
      <c r="O3791">
        <v>4.2299999999999997E-2</v>
      </c>
      <c r="P3791" s="2" t="s">
        <v>2044</v>
      </c>
      <c r="Q3791" t="s">
        <v>8467</v>
      </c>
      <c r="R3791" t="s">
        <v>1044</v>
      </c>
      <c r="S3791" t="s">
        <v>5498</v>
      </c>
      <c r="T3791" t="s">
        <v>1253</v>
      </c>
      <c r="U3791">
        <v>60.261189236109203</v>
      </c>
      <c r="V3791" t="s">
        <v>1047</v>
      </c>
      <c r="W3791" t="s">
        <v>1047</v>
      </c>
    </row>
    <row r="3792" spans="1:23" x14ac:dyDescent="0.3">
      <c r="A3792" t="s">
        <v>1036</v>
      </c>
      <c r="B3792" t="s">
        <v>1032</v>
      </c>
      <c r="C3792" t="s">
        <v>1032</v>
      </c>
      <c r="D3792">
        <v>59480</v>
      </c>
      <c r="E3792" t="s">
        <v>12809</v>
      </c>
      <c r="F3792" t="s">
        <v>1205</v>
      </c>
      <c r="G3792" s="1" t="s">
        <v>1946</v>
      </c>
      <c r="H3792">
        <v>45759.170767442127</v>
      </c>
      <c r="I3792" t="s">
        <v>12810</v>
      </c>
      <c r="J3792">
        <v>80</v>
      </c>
      <c r="K3792" t="s">
        <v>17</v>
      </c>
      <c r="L3792" s="2" t="s">
        <v>18</v>
      </c>
      <c r="M3792" s="3">
        <v>58</v>
      </c>
      <c r="N3792">
        <v>1</v>
      </c>
      <c r="O3792">
        <v>5.8000000000000003E-2</v>
      </c>
      <c r="P3792" s="2" t="s">
        <v>1047</v>
      </c>
      <c r="Q3792" t="s">
        <v>8988</v>
      </c>
      <c r="R3792" t="s">
        <v>1044</v>
      </c>
      <c r="S3792" t="s">
        <v>5498</v>
      </c>
      <c r="T3792" t="s">
        <v>1179</v>
      </c>
      <c r="U3792">
        <v>58.558303078702018</v>
      </c>
      <c r="V3792" t="s">
        <v>1047</v>
      </c>
      <c r="W3792" t="s">
        <v>1047</v>
      </c>
    </row>
    <row r="3793" spans="1:23" x14ac:dyDescent="0.3">
      <c r="A3793" t="s">
        <v>1036</v>
      </c>
      <c r="B3793" t="s">
        <v>601</v>
      </c>
      <c r="C3793" t="s">
        <v>601</v>
      </c>
      <c r="D3793">
        <v>52238</v>
      </c>
      <c r="E3793" t="s">
        <v>12811</v>
      </c>
      <c r="F3793" t="s">
        <v>10887</v>
      </c>
      <c r="G3793" s="1" t="s">
        <v>6887</v>
      </c>
      <c r="H3793">
        <v>45759.139901134258</v>
      </c>
      <c r="I3793" t="s">
        <v>12812</v>
      </c>
      <c r="J3793">
        <v>70</v>
      </c>
      <c r="K3793" t="s">
        <v>17</v>
      </c>
      <c r="L3793" s="2" t="s">
        <v>18</v>
      </c>
      <c r="M3793" s="3">
        <v>109.1</v>
      </c>
      <c r="N3793">
        <v>1</v>
      </c>
      <c r="O3793">
        <v>0.1091</v>
      </c>
      <c r="P3793" s="2" t="s">
        <v>1473</v>
      </c>
      <c r="Q3793" t="s">
        <v>5816</v>
      </c>
      <c r="R3793" t="s">
        <v>1044</v>
      </c>
      <c r="S3793" t="s">
        <v>5498</v>
      </c>
      <c r="T3793" t="s">
        <v>1253</v>
      </c>
      <c r="U3793">
        <v>60.106219699075147</v>
      </c>
      <c r="V3793" t="s">
        <v>1047</v>
      </c>
      <c r="W3793" t="s">
        <v>1047</v>
      </c>
    </row>
    <row r="3794" spans="1:23" x14ac:dyDescent="0.3">
      <c r="A3794" t="s">
        <v>1036</v>
      </c>
      <c r="B3794" t="s">
        <v>606</v>
      </c>
      <c r="C3794" t="s">
        <v>606</v>
      </c>
      <c r="D3794">
        <v>55485</v>
      </c>
      <c r="E3794" t="s">
        <v>12813</v>
      </c>
      <c r="F3794" t="s">
        <v>12814</v>
      </c>
      <c r="G3794" s="1" t="s">
        <v>8250</v>
      </c>
      <c r="H3794">
        <v>45759.102132256943</v>
      </c>
      <c r="I3794" t="s">
        <v>12815</v>
      </c>
      <c r="J3794">
        <v>70</v>
      </c>
      <c r="K3794" t="s">
        <v>17</v>
      </c>
      <c r="L3794" s="2" t="s">
        <v>18</v>
      </c>
      <c r="M3794" s="3">
        <v>42.3</v>
      </c>
      <c r="N3794">
        <v>1</v>
      </c>
      <c r="O3794">
        <v>4.2299999999999997E-2</v>
      </c>
      <c r="P3794" s="2" t="s">
        <v>2044</v>
      </c>
      <c r="Q3794" t="s">
        <v>5816</v>
      </c>
      <c r="R3794" t="s">
        <v>1044</v>
      </c>
      <c r="S3794" t="s">
        <v>5498</v>
      </c>
      <c r="T3794" t="s">
        <v>1253</v>
      </c>
      <c r="U3794">
        <v>60.047437372682907</v>
      </c>
      <c r="V3794" t="s">
        <v>1047</v>
      </c>
      <c r="W3794" t="s">
        <v>1047</v>
      </c>
    </row>
    <row r="3795" spans="1:23" x14ac:dyDescent="0.3">
      <c r="A3795" t="s">
        <v>1036</v>
      </c>
      <c r="B3795" t="s">
        <v>606</v>
      </c>
      <c r="C3795" t="s">
        <v>606</v>
      </c>
      <c r="D3795">
        <v>55485</v>
      </c>
      <c r="E3795" t="s">
        <v>12816</v>
      </c>
      <c r="F3795" t="s">
        <v>12814</v>
      </c>
      <c r="G3795" s="1" t="s">
        <v>8659</v>
      </c>
      <c r="H3795">
        <v>45759.098883425933</v>
      </c>
      <c r="I3795" t="s">
        <v>12817</v>
      </c>
      <c r="J3795">
        <v>70</v>
      </c>
      <c r="K3795" t="s">
        <v>17</v>
      </c>
      <c r="L3795" s="2" t="s">
        <v>18</v>
      </c>
      <c r="M3795" s="3">
        <v>42.3</v>
      </c>
      <c r="N3795">
        <v>1</v>
      </c>
      <c r="O3795">
        <v>4.2299999999999997E-2</v>
      </c>
      <c r="P3795" s="2" t="s">
        <v>2044</v>
      </c>
      <c r="Q3795" t="s">
        <v>5816</v>
      </c>
      <c r="R3795" t="s">
        <v>1044</v>
      </c>
      <c r="S3795" t="s">
        <v>5498</v>
      </c>
      <c r="T3795" t="s">
        <v>1253</v>
      </c>
      <c r="U3795">
        <v>60.135132905095823</v>
      </c>
      <c r="V3795" t="s">
        <v>1047</v>
      </c>
      <c r="W3795" t="s">
        <v>1047</v>
      </c>
    </row>
    <row r="3796" spans="1:23" x14ac:dyDescent="0.3">
      <c r="A3796" t="s">
        <v>1036</v>
      </c>
      <c r="B3796" t="s">
        <v>244</v>
      </c>
      <c r="C3796" t="s">
        <v>244</v>
      </c>
      <c r="D3796">
        <v>57313</v>
      </c>
      <c r="E3796" t="s">
        <v>12818</v>
      </c>
      <c r="F3796" t="s">
        <v>3325</v>
      </c>
      <c r="G3796" s="1" t="s">
        <v>5613</v>
      </c>
      <c r="H3796">
        <v>45758.949318796287</v>
      </c>
      <c r="I3796" t="s">
        <v>12819</v>
      </c>
      <c r="J3796">
        <v>80</v>
      </c>
      <c r="K3796" t="s">
        <v>17</v>
      </c>
      <c r="L3796" s="2" t="s">
        <v>18</v>
      </c>
      <c r="M3796" s="3">
        <v>90.1</v>
      </c>
      <c r="N3796">
        <v>1</v>
      </c>
      <c r="O3796">
        <v>9.01E-2</v>
      </c>
      <c r="P3796" s="2" t="s">
        <v>1739</v>
      </c>
      <c r="Q3796" t="s">
        <v>5717</v>
      </c>
      <c r="R3796" t="s">
        <v>1044</v>
      </c>
      <c r="S3796" t="s">
        <v>2484</v>
      </c>
      <c r="T3796" t="s">
        <v>1179</v>
      </c>
      <c r="U3796">
        <v>58.576665011576551</v>
      </c>
      <c r="V3796" t="s">
        <v>1047</v>
      </c>
      <c r="W3796" t="s">
        <v>1047</v>
      </c>
    </row>
    <row r="3797" spans="1:23" x14ac:dyDescent="0.3">
      <c r="A3797" t="s">
        <v>1036</v>
      </c>
      <c r="B3797" t="s">
        <v>603</v>
      </c>
      <c r="C3797" t="s">
        <v>603</v>
      </c>
      <c r="D3797">
        <v>53549</v>
      </c>
      <c r="E3797" t="s">
        <v>12820</v>
      </c>
      <c r="F3797" t="s">
        <v>12821</v>
      </c>
      <c r="G3797" s="1" t="s">
        <v>6560</v>
      </c>
      <c r="H3797">
        <v>45758.616538981492</v>
      </c>
      <c r="I3797" t="s">
        <v>12822</v>
      </c>
      <c r="J3797">
        <v>70</v>
      </c>
      <c r="K3797" t="s">
        <v>17</v>
      </c>
      <c r="L3797" s="2" t="s">
        <v>18</v>
      </c>
      <c r="M3797" s="3">
        <v>51.5</v>
      </c>
      <c r="N3797">
        <v>1</v>
      </c>
      <c r="O3797">
        <v>5.1499999999999997E-2</v>
      </c>
      <c r="P3797" s="2" t="s">
        <v>2178</v>
      </c>
      <c r="Q3797" t="s">
        <v>8467</v>
      </c>
      <c r="R3797" t="s">
        <v>1044</v>
      </c>
      <c r="S3797" t="s">
        <v>2484</v>
      </c>
      <c r="T3797" t="s">
        <v>1253</v>
      </c>
      <c r="U3797">
        <v>60.645447534719999</v>
      </c>
      <c r="V3797" t="s">
        <v>1047</v>
      </c>
      <c r="W3797" t="s">
        <v>1047</v>
      </c>
    </row>
    <row r="3798" spans="1:23" x14ac:dyDescent="0.3">
      <c r="A3798" t="s">
        <v>1036</v>
      </c>
      <c r="B3798" t="s">
        <v>606</v>
      </c>
      <c r="C3798" t="s">
        <v>606</v>
      </c>
      <c r="D3798">
        <v>55485</v>
      </c>
      <c r="E3798" t="s">
        <v>12823</v>
      </c>
      <c r="F3798" t="s">
        <v>5301</v>
      </c>
      <c r="G3798" s="1" t="s">
        <v>8239</v>
      </c>
      <c r="H3798">
        <v>45758.575034363428</v>
      </c>
      <c r="I3798" t="s">
        <v>12824</v>
      </c>
      <c r="J3798">
        <v>70</v>
      </c>
      <c r="K3798" t="s">
        <v>17</v>
      </c>
      <c r="L3798" s="2" t="s">
        <v>18</v>
      </c>
      <c r="M3798" s="3">
        <v>42.3</v>
      </c>
      <c r="N3798">
        <v>1</v>
      </c>
      <c r="O3798">
        <v>4.2299999999999997E-2</v>
      </c>
      <c r="P3798" s="2" t="s">
        <v>2044</v>
      </c>
      <c r="Q3798" t="s">
        <v>8467</v>
      </c>
      <c r="R3798" t="s">
        <v>1044</v>
      </c>
      <c r="S3798" t="s">
        <v>2484</v>
      </c>
      <c r="T3798" t="s">
        <v>1253</v>
      </c>
      <c r="U3798">
        <v>60.187134143518051</v>
      </c>
      <c r="V3798" t="s">
        <v>1047</v>
      </c>
      <c r="W3798" t="s">
        <v>1047</v>
      </c>
    </row>
    <row r="3799" spans="1:23" x14ac:dyDescent="0.3">
      <c r="A3799" t="s">
        <v>1036</v>
      </c>
      <c r="B3799" t="s">
        <v>101</v>
      </c>
      <c r="C3799" t="s">
        <v>101</v>
      </c>
      <c r="D3799">
        <v>57265</v>
      </c>
      <c r="E3799" t="s">
        <v>12825</v>
      </c>
      <c r="F3799" t="s">
        <v>2737</v>
      </c>
      <c r="G3799" s="1" t="s">
        <v>3517</v>
      </c>
      <c r="H3799">
        <v>45758.553961574071</v>
      </c>
      <c r="I3799" t="s">
        <v>12826</v>
      </c>
      <c r="J3799">
        <v>80</v>
      </c>
      <c r="K3799" t="s">
        <v>17</v>
      </c>
      <c r="L3799" s="2" t="s">
        <v>18</v>
      </c>
      <c r="M3799" s="3">
        <v>294.7</v>
      </c>
      <c r="N3799">
        <v>1</v>
      </c>
      <c r="O3799">
        <v>0.29470000000000002</v>
      </c>
      <c r="P3799" s="2" t="s">
        <v>2116</v>
      </c>
      <c r="Q3799" t="s">
        <v>8467</v>
      </c>
      <c r="R3799" t="s">
        <v>1044</v>
      </c>
      <c r="S3799" t="s">
        <v>2484</v>
      </c>
      <c r="T3799" t="s">
        <v>1759</v>
      </c>
      <c r="U3799">
        <v>59.809163958329009</v>
      </c>
      <c r="V3799" t="s">
        <v>1047</v>
      </c>
      <c r="W3799" t="s">
        <v>1047</v>
      </c>
    </row>
    <row r="3800" spans="1:23" x14ac:dyDescent="0.3">
      <c r="A3800" t="s">
        <v>1036</v>
      </c>
      <c r="B3800" t="s">
        <v>601</v>
      </c>
      <c r="C3800" t="s">
        <v>601</v>
      </c>
      <c r="D3800">
        <v>52238</v>
      </c>
      <c r="E3800" t="s">
        <v>12827</v>
      </c>
      <c r="F3800" t="s">
        <v>10887</v>
      </c>
      <c r="G3800" s="1" t="s">
        <v>6201</v>
      </c>
      <c r="H3800">
        <v>45758.378775127312</v>
      </c>
      <c r="I3800" t="s">
        <v>12828</v>
      </c>
      <c r="J3800">
        <v>70</v>
      </c>
      <c r="K3800" t="s">
        <v>17</v>
      </c>
      <c r="L3800" s="2" t="s">
        <v>18</v>
      </c>
      <c r="M3800" s="3">
        <v>109.1</v>
      </c>
      <c r="N3800">
        <v>1</v>
      </c>
      <c r="O3800">
        <v>0.1091</v>
      </c>
      <c r="P3800" s="2" t="s">
        <v>1473</v>
      </c>
      <c r="Q3800" t="s">
        <v>8467</v>
      </c>
      <c r="R3800" t="s">
        <v>1044</v>
      </c>
      <c r="S3800" t="s">
        <v>2484</v>
      </c>
      <c r="T3800" t="s">
        <v>1253</v>
      </c>
      <c r="U3800">
        <v>60.069377361112863</v>
      </c>
      <c r="V3800" t="s">
        <v>1047</v>
      </c>
      <c r="W3800" t="s">
        <v>1047</v>
      </c>
    </row>
    <row r="3801" spans="1:23" x14ac:dyDescent="0.3">
      <c r="A3801" t="s">
        <v>1036</v>
      </c>
      <c r="B3801" t="s">
        <v>800</v>
      </c>
      <c r="C3801" t="s">
        <v>800</v>
      </c>
      <c r="D3801">
        <v>50812</v>
      </c>
      <c r="E3801" t="s">
        <v>12829</v>
      </c>
      <c r="F3801" t="s">
        <v>3404</v>
      </c>
      <c r="G3801" s="1" t="s">
        <v>12830</v>
      </c>
      <c r="H3801">
        <v>45758.144300798609</v>
      </c>
      <c r="I3801" t="s">
        <v>12831</v>
      </c>
      <c r="J3801">
        <v>70</v>
      </c>
      <c r="K3801" t="s">
        <v>17</v>
      </c>
      <c r="L3801" s="2" t="s">
        <v>18</v>
      </c>
      <c r="M3801" s="3">
        <v>43.8</v>
      </c>
      <c r="N3801">
        <v>1</v>
      </c>
      <c r="O3801">
        <v>4.3799999999999999E-2</v>
      </c>
      <c r="P3801" s="2" t="s">
        <v>1047</v>
      </c>
      <c r="Q3801" t="s">
        <v>5816</v>
      </c>
      <c r="R3801" t="s">
        <v>1044</v>
      </c>
      <c r="S3801" t="s">
        <v>2484</v>
      </c>
      <c r="T3801" t="s">
        <v>1253</v>
      </c>
      <c r="U3801">
        <v>60.039063252312189</v>
      </c>
      <c r="V3801" t="s">
        <v>1047</v>
      </c>
      <c r="W3801" t="s">
        <v>1047</v>
      </c>
    </row>
    <row r="3802" spans="1:23" x14ac:dyDescent="0.3">
      <c r="A3802" t="s">
        <v>1036</v>
      </c>
      <c r="B3802" t="s">
        <v>601</v>
      </c>
      <c r="C3802" t="s">
        <v>601</v>
      </c>
      <c r="D3802">
        <v>52238</v>
      </c>
      <c r="E3802" t="s">
        <v>12832</v>
      </c>
      <c r="F3802" t="s">
        <v>12821</v>
      </c>
      <c r="G3802" s="1" t="s">
        <v>3202</v>
      </c>
      <c r="H3802">
        <v>45758.092309201391</v>
      </c>
      <c r="I3802" t="s">
        <v>12833</v>
      </c>
      <c r="J3802">
        <v>70</v>
      </c>
      <c r="K3802" t="s">
        <v>17</v>
      </c>
      <c r="L3802" s="2" t="s">
        <v>18</v>
      </c>
      <c r="M3802" s="3">
        <v>109.1</v>
      </c>
      <c r="N3802">
        <v>1</v>
      </c>
      <c r="O3802">
        <v>0.1091</v>
      </c>
      <c r="P3802" s="2" t="s">
        <v>1473</v>
      </c>
      <c r="Q3802" t="s">
        <v>5816</v>
      </c>
      <c r="R3802" t="s">
        <v>1044</v>
      </c>
      <c r="S3802" t="s">
        <v>2484</v>
      </c>
      <c r="T3802" t="s">
        <v>1253</v>
      </c>
      <c r="U3802">
        <v>60.784630960646602</v>
      </c>
      <c r="V3802" t="s">
        <v>1047</v>
      </c>
      <c r="W3802" t="s">
        <v>1047</v>
      </c>
    </row>
    <row r="3803" spans="1:23" x14ac:dyDescent="0.3">
      <c r="A3803" t="s">
        <v>1036</v>
      </c>
      <c r="B3803" t="s">
        <v>601</v>
      </c>
      <c r="C3803" t="s">
        <v>601</v>
      </c>
      <c r="D3803">
        <v>51430</v>
      </c>
      <c r="E3803" t="s">
        <v>12834</v>
      </c>
      <c r="F3803" t="s">
        <v>5906</v>
      </c>
      <c r="G3803" s="1" t="s">
        <v>3401</v>
      </c>
      <c r="H3803">
        <v>45758.088547719897</v>
      </c>
      <c r="I3803" t="s">
        <v>12835</v>
      </c>
      <c r="J3803">
        <v>70</v>
      </c>
      <c r="K3803" t="s">
        <v>17</v>
      </c>
      <c r="L3803" s="2" t="s">
        <v>18</v>
      </c>
      <c r="M3803" s="3">
        <v>109.1</v>
      </c>
      <c r="N3803">
        <v>1</v>
      </c>
      <c r="O3803">
        <v>0.1091</v>
      </c>
      <c r="P3803" s="2" t="s">
        <v>1473</v>
      </c>
      <c r="Q3803" t="s">
        <v>5816</v>
      </c>
      <c r="R3803" t="s">
        <v>1044</v>
      </c>
      <c r="S3803" t="s">
        <v>2484</v>
      </c>
      <c r="T3803" t="s">
        <v>1759</v>
      </c>
      <c r="U3803">
        <v>59.942118807870429</v>
      </c>
      <c r="V3803" t="s">
        <v>1047</v>
      </c>
      <c r="W3803" t="s">
        <v>1047</v>
      </c>
    </row>
    <row r="3804" spans="1:23" x14ac:dyDescent="0.3">
      <c r="A3804" t="s">
        <v>1036</v>
      </c>
      <c r="B3804" t="s">
        <v>601</v>
      </c>
      <c r="C3804" t="s">
        <v>601</v>
      </c>
      <c r="D3804">
        <v>51430</v>
      </c>
      <c r="E3804" t="s">
        <v>12836</v>
      </c>
      <c r="F3804" t="s">
        <v>5906</v>
      </c>
      <c r="G3804" s="1" t="s">
        <v>11740</v>
      </c>
      <c r="H3804">
        <v>45757.820600671301</v>
      </c>
      <c r="I3804" t="s">
        <v>12837</v>
      </c>
      <c r="J3804">
        <v>70</v>
      </c>
      <c r="K3804" t="s">
        <v>17</v>
      </c>
      <c r="L3804" s="2" t="s">
        <v>18</v>
      </c>
      <c r="M3804" s="3">
        <v>109.1</v>
      </c>
      <c r="N3804">
        <v>1</v>
      </c>
      <c r="O3804">
        <v>0.1091</v>
      </c>
      <c r="P3804" s="2" t="s">
        <v>1473</v>
      </c>
      <c r="Q3804" t="s">
        <v>5717</v>
      </c>
      <c r="R3804" t="s">
        <v>1044</v>
      </c>
      <c r="S3804" t="s">
        <v>4226</v>
      </c>
      <c r="T3804" t="s">
        <v>1759</v>
      </c>
      <c r="U3804">
        <v>59.912201493054447</v>
      </c>
      <c r="V3804" t="s">
        <v>1047</v>
      </c>
      <c r="W3804" t="s">
        <v>1047</v>
      </c>
    </row>
    <row r="3805" spans="1:23" x14ac:dyDescent="0.3">
      <c r="A3805" t="s">
        <v>1036</v>
      </c>
      <c r="B3805" t="s">
        <v>606</v>
      </c>
      <c r="C3805" t="s">
        <v>606</v>
      </c>
      <c r="D3805">
        <v>55485</v>
      </c>
      <c r="E3805" t="s">
        <v>12838</v>
      </c>
      <c r="F3805" t="s">
        <v>4915</v>
      </c>
      <c r="G3805" s="1" t="s">
        <v>4266</v>
      </c>
      <c r="H3805">
        <v>45757.270504571759</v>
      </c>
      <c r="I3805" t="s">
        <v>12839</v>
      </c>
      <c r="J3805">
        <v>70</v>
      </c>
      <c r="K3805" t="s">
        <v>17</v>
      </c>
      <c r="L3805" s="2" t="s">
        <v>18</v>
      </c>
      <c r="M3805" s="3">
        <v>42.3</v>
      </c>
      <c r="N3805">
        <v>1</v>
      </c>
      <c r="O3805">
        <v>4.2299999999999997E-2</v>
      </c>
      <c r="P3805" s="2" t="s">
        <v>2044</v>
      </c>
      <c r="Q3805" t="s">
        <v>8988</v>
      </c>
      <c r="R3805" t="s">
        <v>1044</v>
      </c>
      <c r="S3805" t="s">
        <v>4226</v>
      </c>
      <c r="T3805" t="s">
        <v>1253</v>
      </c>
      <c r="U3805">
        <v>60.757685972224863</v>
      </c>
      <c r="V3805" t="s">
        <v>1047</v>
      </c>
      <c r="W3805" t="s">
        <v>1047</v>
      </c>
    </row>
    <row r="3806" spans="1:23" x14ac:dyDescent="0.3">
      <c r="A3806" t="s">
        <v>1036</v>
      </c>
      <c r="B3806" t="s">
        <v>174</v>
      </c>
      <c r="C3806" t="s">
        <v>174</v>
      </c>
      <c r="D3806">
        <v>57111</v>
      </c>
      <c r="E3806" t="s">
        <v>12840</v>
      </c>
      <c r="F3806" t="s">
        <v>5382</v>
      </c>
      <c r="G3806" s="1" t="s">
        <v>2052</v>
      </c>
      <c r="H3806">
        <v>45756.820549722222</v>
      </c>
      <c r="I3806" t="s">
        <v>12841</v>
      </c>
      <c r="J3806">
        <v>70</v>
      </c>
      <c r="K3806" t="s">
        <v>17</v>
      </c>
      <c r="L3806" s="2" t="s">
        <v>18</v>
      </c>
      <c r="M3806" s="3">
        <v>117.5</v>
      </c>
      <c r="N3806">
        <v>1</v>
      </c>
      <c r="O3806">
        <v>0.11749999999999999</v>
      </c>
      <c r="P3806" s="2" t="s">
        <v>1047</v>
      </c>
      <c r="Q3806" t="s">
        <v>5717</v>
      </c>
      <c r="R3806" t="s">
        <v>1044</v>
      </c>
      <c r="S3806" t="s">
        <v>1965</v>
      </c>
      <c r="T3806" t="s">
        <v>1253</v>
      </c>
      <c r="U3806">
        <v>60.988364236109199</v>
      </c>
      <c r="V3806" t="s">
        <v>1047</v>
      </c>
      <c r="W3806" t="s">
        <v>1047</v>
      </c>
    </row>
    <row r="3807" spans="1:23" x14ac:dyDescent="0.3">
      <c r="A3807" t="s">
        <v>1036</v>
      </c>
      <c r="B3807" t="s">
        <v>174</v>
      </c>
      <c r="C3807" t="s">
        <v>174</v>
      </c>
      <c r="D3807">
        <v>57111</v>
      </c>
      <c r="E3807" t="s">
        <v>12842</v>
      </c>
      <c r="F3807" t="s">
        <v>12843</v>
      </c>
      <c r="G3807" s="1" t="s">
        <v>7705</v>
      </c>
      <c r="H3807">
        <v>45756.820136666669</v>
      </c>
      <c r="I3807" t="s">
        <v>12844</v>
      </c>
      <c r="J3807">
        <v>70</v>
      </c>
      <c r="K3807" t="s">
        <v>17</v>
      </c>
      <c r="L3807" s="2" t="s">
        <v>18</v>
      </c>
      <c r="M3807" s="3">
        <v>117.5</v>
      </c>
      <c r="N3807">
        <v>1</v>
      </c>
      <c r="O3807">
        <v>0.11749999999999999</v>
      </c>
      <c r="P3807" s="2" t="s">
        <v>1047</v>
      </c>
      <c r="Q3807" t="s">
        <v>5717</v>
      </c>
      <c r="R3807" t="s">
        <v>1044</v>
      </c>
      <c r="S3807" t="s">
        <v>1965</v>
      </c>
      <c r="T3807" t="s">
        <v>1253</v>
      </c>
      <c r="U3807">
        <v>60.904212499997811</v>
      </c>
      <c r="V3807" t="s">
        <v>1047</v>
      </c>
      <c r="W3807" t="s">
        <v>1047</v>
      </c>
    </row>
    <row r="3808" spans="1:23" x14ac:dyDescent="0.3">
      <c r="A3808" t="s">
        <v>1036</v>
      </c>
      <c r="B3808" t="s">
        <v>1032</v>
      </c>
      <c r="C3808" t="s">
        <v>1032</v>
      </c>
      <c r="D3808">
        <v>59480</v>
      </c>
      <c r="E3808" t="s">
        <v>12845</v>
      </c>
      <c r="F3808" t="s">
        <v>12846</v>
      </c>
      <c r="G3808" s="1" t="s">
        <v>1376</v>
      </c>
      <c r="H3808">
        <v>45756.540307986113</v>
      </c>
      <c r="I3808" t="s">
        <v>12847</v>
      </c>
      <c r="J3808">
        <v>80</v>
      </c>
      <c r="K3808" t="s">
        <v>17</v>
      </c>
      <c r="L3808" s="2" t="s">
        <v>18</v>
      </c>
      <c r="M3808" s="3">
        <v>58</v>
      </c>
      <c r="N3808">
        <v>1</v>
      </c>
      <c r="O3808">
        <v>5.8000000000000003E-2</v>
      </c>
      <c r="P3808" s="2" t="s">
        <v>1047</v>
      </c>
      <c r="Q3808" t="s">
        <v>12707</v>
      </c>
      <c r="R3808" t="s">
        <v>1044</v>
      </c>
      <c r="S3808" t="s">
        <v>1965</v>
      </c>
      <c r="T3808" t="s">
        <v>1192</v>
      </c>
      <c r="U3808">
        <v>62.577196377314984</v>
      </c>
      <c r="V3808" t="s">
        <v>1047</v>
      </c>
      <c r="W3808" t="s">
        <v>1047</v>
      </c>
    </row>
    <row r="3809" spans="1:23" x14ac:dyDescent="0.3">
      <c r="A3809" t="s">
        <v>1036</v>
      </c>
      <c r="B3809" t="s">
        <v>434</v>
      </c>
      <c r="C3809" t="s">
        <v>434</v>
      </c>
      <c r="D3809">
        <v>59135</v>
      </c>
      <c r="E3809" t="s">
        <v>12848</v>
      </c>
      <c r="F3809" t="s">
        <v>7674</v>
      </c>
      <c r="G3809" s="1" t="s">
        <v>2936</v>
      </c>
      <c r="H3809">
        <v>45756.528338275457</v>
      </c>
      <c r="I3809" t="s">
        <v>12849</v>
      </c>
      <c r="J3809">
        <v>80</v>
      </c>
      <c r="K3809" t="s">
        <v>17</v>
      </c>
      <c r="L3809" s="2" t="s">
        <v>18</v>
      </c>
      <c r="M3809" s="3">
        <v>57.1</v>
      </c>
      <c r="N3809">
        <v>1</v>
      </c>
      <c r="O3809">
        <v>5.7099999999999998E-2</v>
      </c>
      <c r="P3809" s="2" t="s">
        <v>1964</v>
      </c>
      <c r="Q3809" t="s">
        <v>8467</v>
      </c>
      <c r="R3809" t="s">
        <v>1044</v>
      </c>
      <c r="S3809" t="s">
        <v>1965</v>
      </c>
      <c r="T3809" t="s">
        <v>1797</v>
      </c>
      <c r="U3809">
        <v>64.198747743052081</v>
      </c>
      <c r="V3809" t="s">
        <v>1047</v>
      </c>
      <c r="W3809" t="s">
        <v>1047</v>
      </c>
    </row>
    <row r="3810" spans="1:23" x14ac:dyDescent="0.3">
      <c r="A3810" t="s">
        <v>1036</v>
      </c>
      <c r="B3810" t="s">
        <v>819</v>
      </c>
      <c r="C3810" t="s">
        <v>819</v>
      </c>
      <c r="D3810">
        <v>58599</v>
      </c>
      <c r="E3810" t="s">
        <v>12850</v>
      </c>
      <c r="F3810" t="s">
        <v>12851</v>
      </c>
      <c r="G3810" s="1" t="s">
        <v>9161</v>
      </c>
      <c r="H3810">
        <v>45756.385391770833</v>
      </c>
      <c r="I3810" t="s">
        <v>12852</v>
      </c>
      <c r="J3810">
        <v>80</v>
      </c>
      <c r="K3810" t="s">
        <v>17</v>
      </c>
      <c r="L3810" s="2" t="s">
        <v>18</v>
      </c>
      <c r="M3810" s="3">
        <v>40.1</v>
      </c>
      <c r="N3810">
        <v>1</v>
      </c>
      <c r="O3810">
        <v>4.0099999999999997E-2</v>
      </c>
      <c r="P3810" s="2" t="s">
        <v>1047</v>
      </c>
      <c r="Q3810" t="s">
        <v>8467</v>
      </c>
      <c r="R3810" t="s">
        <v>1044</v>
      </c>
      <c r="S3810" t="s">
        <v>1965</v>
      </c>
      <c r="T3810" t="s">
        <v>1192</v>
      </c>
      <c r="U3810">
        <v>62.091099421297251</v>
      </c>
      <c r="V3810" t="s">
        <v>1047</v>
      </c>
      <c r="W3810" t="s">
        <v>1047</v>
      </c>
    </row>
    <row r="3811" spans="1:23" x14ac:dyDescent="0.3">
      <c r="A3811" t="s">
        <v>1036</v>
      </c>
      <c r="B3811" t="s">
        <v>819</v>
      </c>
      <c r="C3811" t="s">
        <v>819</v>
      </c>
      <c r="D3811">
        <v>58490</v>
      </c>
      <c r="E3811" t="s">
        <v>12853</v>
      </c>
      <c r="F3811" t="s">
        <v>12854</v>
      </c>
      <c r="G3811" s="1" t="s">
        <v>9987</v>
      </c>
      <c r="H3811">
        <v>45756.376520717589</v>
      </c>
      <c r="I3811" t="s">
        <v>12855</v>
      </c>
      <c r="J3811">
        <v>80</v>
      </c>
      <c r="K3811" t="s">
        <v>17</v>
      </c>
      <c r="L3811" s="2" t="s">
        <v>18</v>
      </c>
      <c r="M3811" s="3">
        <v>40.1</v>
      </c>
      <c r="N3811">
        <v>1</v>
      </c>
      <c r="O3811">
        <v>4.0099999999999997E-2</v>
      </c>
      <c r="P3811" s="2" t="s">
        <v>1047</v>
      </c>
      <c r="Q3811" t="s">
        <v>8467</v>
      </c>
      <c r="R3811" t="s">
        <v>1044</v>
      </c>
      <c r="S3811" t="s">
        <v>1965</v>
      </c>
      <c r="T3811" t="s">
        <v>1192</v>
      </c>
      <c r="U3811">
        <v>62.63863805555593</v>
      </c>
      <c r="V3811" t="s">
        <v>1047</v>
      </c>
      <c r="W3811" t="s">
        <v>1047</v>
      </c>
    </row>
    <row r="3812" spans="1:23" x14ac:dyDescent="0.3">
      <c r="A3812" t="s">
        <v>1036</v>
      </c>
      <c r="B3812" t="s">
        <v>101</v>
      </c>
      <c r="C3812" t="s">
        <v>101</v>
      </c>
      <c r="D3812">
        <v>44957</v>
      </c>
      <c r="E3812" t="s">
        <v>12856</v>
      </c>
      <c r="F3812" t="s">
        <v>12857</v>
      </c>
      <c r="G3812" s="1" t="s">
        <v>3313</v>
      </c>
      <c r="H3812">
        <v>45755.91051332176</v>
      </c>
      <c r="I3812" t="s">
        <v>12858</v>
      </c>
      <c r="J3812">
        <v>70</v>
      </c>
      <c r="K3812" t="s">
        <v>17</v>
      </c>
      <c r="L3812" s="2" t="s">
        <v>18</v>
      </c>
      <c r="M3812" s="3">
        <v>294.7</v>
      </c>
      <c r="N3812">
        <v>1</v>
      </c>
      <c r="O3812">
        <v>0.29470000000000002</v>
      </c>
      <c r="P3812" s="2" t="s">
        <v>2116</v>
      </c>
      <c r="Q3812" t="s">
        <v>5717</v>
      </c>
      <c r="R3812" t="s">
        <v>1044</v>
      </c>
      <c r="S3812" t="s">
        <v>1224</v>
      </c>
      <c r="T3812" t="s">
        <v>1187</v>
      </c>
      <c r="U3812">
        <v>61.81000473379391</v>
      </c>
      <c r="V3812" t="s">
        <v>1047</v>
      </c>
      <c r="W3812" t="s">
        <v>1047</v>
      </c>
    </row>
    <row r="3813" spans="1:23" x14ac:dyDescent="0.3">
      <c r="A3813" t="s">
        <v>1036</v>
      </c>
      <c r="B3813" t="s">
        <v>819</v>
      </c>
      <c r="C3813" t="s">
        <v>819</v>
      </c>
      <c r="D3813">
        <v>50889</v>
      </c>
      <c r="E3813" t="s">
        <v>12859</v>
      </c>
      <c r="F3813" t="s">
        <v>12860</v>
      </c>
      <c r="G3813" s="1" t="s">
        <v>5373</v>
      </c>
      <c r="H3813">
        <v>45755.545625497689</v>
      </c>
      <c r="I3813" t="s">
        <v>12861</v>
      </c>
      <c r="J3813">
        <v>70</v>
      </c>
      <c r="K3813" t="s">
        <v>17</v>
      </c>
      <c r="L3813" s="2" t="s">
        <v>18</v>
      </c>
      <c r="M3813" s="3">
        <v>40.1</v>
      </c>
      <c r="N3813">
        <v>1</v>
      </c>
      <c r="O3813">
        <v>4.0099999999999997E-2</v>
      </c>
      <c r="P3813" s="2" t="s">
        <v>1047</v>
      </c>
      <c r="Q3813" t="s">
        <v>8467</v>
      </c>
      <c r="R3813" t="s">
        <v>1044</v>
      </c>
      <c r="S3813" t="s">
        <v>1224</v>
      </c>
      <c r="T3813" t="s">
        <v>1192</v>
      </c>
      <c r="U3813">
        <v>62.566443750001781</v>
      </c>
      <c r="V3813" t="s">
        <v>1047</v>
      </c>
      <c r="W3813" t="s">
        <v>1047</v>
      </c>
    </row>
    <row r="3814" spans="1:23" x14ac:dyDescent="0.3">
      <c r="A3814" t="s">
        <v>1036</v>
      </c>
      <c r="B3814" t="s">
        <v>819</v>
      </c>
      <c r="C3814" t="s">
        <v>819</v>
      </c>
      <c r="D3814">
        <v>59320</v>
      </c>
      <c r="E3814" t="s">
        <v>12862</v>
      </c>
      <c r="F3814" t="s">
        <v>12851</v>
      </c>
      <c r="G3814" s="1" t="s">
        <v>2574</v>
      </c>
      <c r="H3814">
        <v>45755.540370752307</v>
      </c>
      <c r="I3814" t="s">
        <v>12863</v>
      </c>
      <c r="J3814">
        <v>80</v>
      </c>
      <c r="K3814" t="s">
        <v>17</v>
      </c>
      <c r="L3814" s="2" t="s">
        <v>18</v>
      </c>
      <c r="M3814" s="3">
        <v>40.1</v>
      </c>
      <c r="N3814">
        <v>1</v>
      </c>
      <c r="O3814">
        <v>4.0099999999999997E-2</v>
      </c>
      <c r="P3814" s="2" t="s">
        <v>1047</v>
      </c>
      <c r="Q3814" t="s">
        <v>8467</v>
      </c>
      <c r="R3814" t="s">
        <v>1044</v>
      </c>
      <c r="S3814" t="s">
        <v>1224</v>
      </c>
      <c r="T3814" t="s">
        <v>1192</v>
      </c>
      <c r="U3814">
        <v>62.092874872687389</v>
      </c>
      <c r="V3814" t="s">
        <v>1047</v>
      </c>
      <c r="W3814" t="s">
        <v>1047</v>
      </c>
    </row>
    <row r="3815" spans="1:23" x14ac:dyDescent="0.3">
      <c r="A3815" t="s">
        <v>1036</v>
      </c>
      <c r="B3815" t="s">
        <v>819</v>
      </c>
      <c r="C3815" t="s">
        <v>819</v>
      </c>
      <c r="D3815">
        <v>51659</v>
      </c>
      <c r="E3815" t="s">
        <v>12864</v>
      </c>
      <c r="F3815" t="s">
        <v>12860</v>
      </c>
      <c r="G3815" s="1" t="s">
        <v>5415</v>
      </c>
      <c r="H3815">
        <v>45755.41399976852</v>
      </c>
      <c r="I3815" t="s">
        <v>12865</v>
      </c>
      <c r="J3815">
        <v>70</v>
      </c>
      <c r="K3815" t="s">
        <v>17</v>
      </c>
      <c r="L3815" s="2" t="s">
        <v>18</v>
      </c>
      <c r="M3815" s="3">
        <v>40.1</v>
      </c>
      <c r="N3815">
        <v>1</v>
      </c>
      <c r="O3815">
        <v>4.0099999999999997E-2</v>
      </c>
      <c r="P3815" s="2" t="s">
        <v>1047</v>
      </c>
      <c r="Q3815" t="s">
        <v>8467</v>
      </c>
      <c r="R3815" t="s">
        <v>1044</v>
      </c>
      <c r="S3815" t="s">
        <v>1224</v>
      </c>
      <c r="T3815" t="s">
        <v>1192</v>
      </c>
      <c r="U3815">
        <v>62.722042511573832</v>
      </c>
      <c r="V3815" t="s">
        <v>1047</v>
      </c>
      <c r="W3815" t="s">
        <v>1047</v>
      </c>
    </row>
    <row r="3816" spans="1:23" x14ac:dyDescent="0.3">
      <c r="A3816" t="s">
        <v>1036</v>
      </c>
      <c r="B3816" t="s">
        <v>819</v>
      </c>
      <c r="C3816" t="s">
        <v>819</v>
      </c>
      <c r="D3816">
        <v>59007</v>
      </c>
      <c r="E3816" t="s">
        <v>12866</v>
      </c>
      <c r="F3816" t="s">
        <v>3345</v>
      </c>
      <c r="G3816" s="1" t="s">
        <v>5832</v>
      </c>
      <c r="H3816">
        <v>45755.410422534733</v>
      </c>
      <c r="I3816" t="s">
        <v>12867</v>
      </c>
      <c r="J3816">
        <v>80</v>
      </c>
      <c r="K3816" t="s">
        <v>17</v>
      </c>
      <c r="L3816" s="2" t="s">
        <v>18</v>
      </c>
      <c r="M3816" s="3">
        <v>40.1</v>
      </c>
      <c r="N3816">
        <v>1</v>
      </c>
      <c r="O3816">
        <v>4.0099999999999997E-2</v>
      </c>
      <c r="P3816" s="2" t="s">
        <v>1047</v>
      </c>
      <c r="Q3816" t="s">
        <v>8988</v>
      </c>
      <c r="R3816" t="s">
        <v>1044</v>
      </c>
      <c r="S3816" t="s">
        <v>1224</v>
      </c>
      <c r="T3816" t="s">
        <v>1192</v>
      </c>
      <c r="U3816">
        <v>62.440493831018102</v>
      </c>
      <c r="V3816" t="s">
        <v>1047</v>
      </c>
      <c r="W3816" t="s">
        <v>1047</v>
      </c>
    </row>
    <row r="3817" spans="1:23" x14ac:dyDescent="0.3">
      <c r="A3817" t="s">
        <v>1036</v>
      </c>
      <c r="B3817" t="s">
        <v>819</v>
      </c>
      <c r="C3817" t="s">
        <v>819</v>
      </c>
      <c r="D3817">
        <v>58490</v>
      </c>
      <c r="E3817" t="s">
        <v>12868</v>
      </c>
      <c r="F3817" t="s">
        <v>3337</v>
      </c>
      <c r="G3817" s="1" t="s">
        <v>9511</v>
      </c>
      <c r="H3817">
        <v>45755.382466122683</v>
      </c>
      <c r="I3817" t="s">
        <v>12869</v>
      </c>
      <c r="J3817">
        <v>80</v>
      </c>
      <c r="K3817" t="s">
        <v>17</v>
      </c>
      <c r="L3817" s="2" t="s">
        <v>18</v>
      </c>
      <c r="M3817" s="3">
        <v>40.1</v>
      </c>
      <c r="N3817">
        <v>1</v>
      </c>
      <c r="O3817">
        <v>4.0099999999999997E-2</v>
      </c>
      <c r="P3817" s="2" t="s">
        <v>1047</v>
      </c>
      <c r="Q3817" t="s">
        <v>8467</v>
      </c>
      <c r="R3817" t="s">
        <v>1044</v>
      </c>
      <c r="S3817" t="s">
        <v>1224</v>
      </c>
      <c r="T3817" t="s">
        <v>1192</v>
      </c>
      <c r="U3817">
        <v>62.867314548610011</v>
      </c>
      <c r="V3817" t="s">
        <v>1047</v>
      </c>
      <c r="W3817" t="s">
        <v>1047</v>
      </c>
    </row>
    <row r="3818" spans="1:23" x14ac:dyDescent="0.3">
      <c r="A3818" t="s">
        <v>1036</v>
      </c>
      <c r="B3818" t="s">
        <v>819</v>
      </c>
      <c r="C3818" t="s">
        <v>819</v>
      </c>
      <c r="D3818">
        <v>52354</v>
      </c>
      <c r="E3818" t="s">
        <v>12870</v>
      </c>
      <c r="F3818" t="s">
        <v>3337</v>
      </c>
      <c r="G3818" s="1" t="s">
        <v>2979</v>
      </c>
      <c r="H3818">
        <v>45755.243513576388</v>
      </c>
      <c r="I3818" t="s">
        <v>12871</v>
      </c>
      <c r="J3818">
        <v>70</v>
      </c>
      <c r="K3818" t="s">
        <v>17</v>
      </c>
      <c r="L3818" s="2" t="s">
        <v>18</v>
      </c>
      <c r="M3818" s="3">
        <v>40.1</v>
      </c>
      <c r="N3818">
        <v>1</v>
      </c>
      <c r="O3818">
        <v>4.0099999999999997E-2</v>
      </c>
      <c r="P3818" s="2" t="s">
        <v>1047</v>
      </c>
      <c r="Q3818" t="s">
        <v>8988</v>
      </c>
      <c r="R3818" t="s">
        <v>1044</v>
      </c>
      <c r="S3818" t="s">
        <v>1224</v>
      </c>
      <c r="T3818" t="s">
        <v>1192</v>
      </c>
      <c r="U3818">
        <v>62.867965324076067</v>
      </c>
      <c r="V3818" t="s">
        <v>1047</v>
      </c>
      <c r="W3818" t="s">
        <v>1047</v>
      </c>
    </row>
    <row r="3819" spans="1:23" x14ac:dyDescent="0.3">
      <c r="A3819" t="s">
        <v>1036</v>
      </c>
      <c r="B3819" t="s">
        <v>174</v>
      </c>
      <c r="C3819" t="s">
        <v>174</v>
      </c>
      <c r="D3819">
        <v>57316</v>
      </c>
      <c r="E3819" t="s">
        <v>12872</v>
      </c>
      <c r="F3819" t="s">
        <v>3540</v>
      </c>
      <c r="G3819" s="1" t="s">
        <v>12873</v>
      </c>
      <c r="H3819">
        <v>45753.226569247687</v>
      </c>
      <c r="I3819" t="s">
        <v>12874</v>
      </c>
      <c r="J3819">
        <v>70</v>
      </c>
      <c r="K3819" t="s">
        <v>17</v>
      </c>
      <c r="L3819" s="2" t="s">
        <v>18</v>
      </c>
      <c r="M3819" s="3">
        <v>117.5</v>
      </c>
      <c r="N3819">
        <v>1</v>
      </c>
      <c r="O3819">
        <v>0.11749999999999999</v>
      </c>
      <c r="P3819" s="2" t="s">
        <v>1047</v>
      </c>
      <c r="Q3819" t="s">
        <v>5816</v>
      </c>
      <c r="R3819" t="s">
        <v>1044</v>
      </c>
      <c r="S3819" t="s">
        <v>12875</v>
      </c>
      <c r="T3819" t="s">
        <v>1797</v>
      </c>
      <c r="U3819">
        <v>64.369065856481029</v>
      </c>
      <c r="V3819" t="s">
        <v>1047</v>
      </c>
      <c r="W3819" t="s">
        <v>1047</v>
      </c>
    </row>
    <row r="3820" spans="1:23" x14ac:dyDescent="0.3">
      <c r="A3820" t="s">
        <v>1036</v>
      </c>
      <c r="B3820" t="s">
        <v>174</v>
      </c>
      <c r="C3820" t="s">
        <v>174</v>
      </c>
      <c r="D3820">
        <v>57316</v>
      </c>
      <c r="E3820" t="s">
        <v>12876</v>
      </c>
      <c r="F3820" t="s">
        <v>5170</v>
      </c>
      <c r="G3820" s="1" t="s">
        <v>1988</v>
      </c>
      <c r="H3820">
        <v>45753.226022199073</v>
      </c>
      <c r="I3820" t="s">
        <v>12877</v>
      </c>
      <c r="J3820">
        <v>70</v>
      </c>
      <c r="K3820" t="s">
        <v>17</v>
      </c>
      <c r="L3820" s="2" t="s">
        <v>18</v>
      </c>
      <c r="M3820" s="3">
        <v>117.5</v>
      </c>
      <c r="N3820">
        <v>1</v>
      </c>
      <c r="O3820">
        <v>0.11749999999999999</v>
      </c>
      <c r="P3820" s="2" t="s">
        <v>1047</v>
      </c>
      <c r="Q3820" t="s">
        <v>5816</v>
      </c>
      <c r="R3820" t="s">
        <v>1044</v>
      </c>
      <c r="S3820" t="s">
        <v>12875</v>
      </c>
      <c r="T3820" t="s">
        <v>1797</v>
      </c>
      <c r="U3820">
        <v>64.367341608798597</v>
      </c>
      <c r="V3820" t="s">
        <v>1047</v>
      </c>
      <c r="W3820" t="s">
        <v>1047</v>
      </c>
    </row>
    <row r="3821" spans="1:23" x14ac:dyDescent="0.3">
      <c r="A3821" t="s">
        <v>1036</v>
      </c>
      <c r="B3821" t="s">
        <v>174</v>
      </c>
      <c r="C3821" t="s">
        <v>174</v>
      </c>
      <c r="D3821">
        <v>57316</v>
      </c>
      <c r="E3821" t="s">
        <v>12878</v>
      </c>
      <c r="F3821" t="s">
        <v>12879</v>
      </c>
      <c r="G3821" s="1" t="s">
        <v>10709</v>
      </c>
      <c r="H3821">
        <v>45753.112993622693</v>
      </c>
      <c r="I3821" t="s">
        <v>12880</v>
      </c>
      <c r="J3821">
        <v>70</v>
      </c>
      <c r="K3821" t="s">
        <v>17</v>
      </c>
      <c r="L3821" s="2" t="s">
        <v>18</v>
      </c>
      <c r="M3821" s="3">
        <v>117.5</v>
      </c>
      <c r="N3821">
        <v>1</v>
      </c>
      <c r="O3821">
        <v>0.11749999999999999</v>
      </c>
      <c r="P3821" s="2" t="s">
        <v>1047</v>
      </c>
      <c r="Q3821" t="s">
        <v>5816</v>
      </c>
      <c r="R3821" t="s">
        <v>1044</v>
      </c>
      <c r="S3821" t="s">
        <v>12875</v>
      </c>
      <c r="T3821" t="s">
        <v>1797</v>
      </c>
      <c r="U3821">
        <v>64.371588032408908</v>
      </c>
      <c r="V3821" t="s">
        <v>1047</v>
      </c>
      <c r="W3821" t="s">
        <v>1047</v>
      </c>
    </row>
    <row r="3822" spans="1:23" x14ac:dyDescent="0.3">
      <c r="A3822" t="s">
        <v>1036</v>
      </c>
      <c r="B3822" t="s">
        <v>626</v>
      </c>
      <c r="C3822" t="s">
        <v>626</v>
      </c>
      <c r="D3822">
        <v>50059</v>
      </c>
      <c r="E3822" t="s">
        <v>12881</v>
      </c>
      <c r="F3822" t="s">
        <v>12882</v>
      </c>
      <c r="G3822" s="1" t="s">
        <v>4862</v>
      </c>
      <c r="H3822">
        <v>45752.261176631953</v>
      </c>
      <c r="I3822" t="s">
        <v>12883</v>
      </c>
      <c r="J3822">
        <v>150</v>
      </c>
      <c r="K3822" t="s">
        <v>17</v>
      </c>
      <c r="L3822" s="2" t="s">
        <v>22</v>
      </c>
      <c r="M3822" s="3">
        <v>44</v>
      </c>
      <c r="N3822">
        <v>1</v>
      </c>
      <c r="O3822">
        <v>4.3999999999999997E-2</v>
      </c>
      <c r="P3822" s="2" t="s">
        <v>1184</v>
      </c>
      <c r="Q3822" t="s">
        <v>8988</v>
      </c>
      <c r="R3822" t="s">
        <v>1044</v>
      </c>
      <c r="S3822" t="s">
        <v>2490</v>
      </c>
      <c r="T3822" t="s">
        <v>5916</v>
      </c>
      <c r="U3822">
        <v>77.797811712960538</v>
      </c>
      <c r="V3822" t="s">
        <v>1047</v>
      </c>
      <c r="W3822" t="s">
        <v>1047</v>
      </c>
    </row>
    <row r="3823" spans="1:23" x14ac:dyDescent="0.3">
      <c r="A3823" t="s">
        <v>1036</v>
      </c>
      <c r="B3823" t="s">
        <v>626</v>
      </c>
      <c r="C3823" t="s">
        <v>626</v>
      </c>
      <c r="D3823">
        <v>42102</v>
      </c>
      <c r="E3823" t="s">
        <v>12884</v>
      </c>
      <c r="F3823" t="s">
        <v>12885</v>
      </c>
      <c r="G3823" s="1" t="s">
        <v>1532</v>
      </c>
      <c r="H3823">
        <v>45752.261039583333</v>
      </c>
      <c r="I3823" t="s">
        <v>12886</v>
      </c>
      <c r="J3823">
        <v>150</v>
      </c>
      <c r="K3823" t="s">
        <v>17</v>
      </c>
      <c r="L3823" s="2" t="s">
        <v>22</v>
      </c>
      <c r="M3823" s="3">
        <v>44</v>
      </c>
      <c r="N3823">
        <v>1</v>
      </c>
      <c r="O3823">
        <v>4.3999999999999997E-2</v>
      </c>
      <c r="P3823" s="2" t="s">
        <v>1184</v>
      </c>
      <c r="Q3823" t="s">
        <v>8988</v>
      </c>
      <c r="R3823" t="s">
        <v>1044</v>
      </c>
      <c r="S3823" t="s">
        <v>2490</v>
      </c>
      <c r="T3823" t="s">
        <v>1416</v>
      </c>
      <c r="U3823">
        <v>81.089039155092905</v>
      </c>
      <c r="V3823" t="s">
        <v>1047</v>
      </c>
      <c r="W3823" t="s">
        <v>1047</v>
      </c>
    </row>
    <row r="3824" spans="1:23" x14ac:dyDescent="0.3">
      <c r="A3824" t="s">
        <v>1036</v>
      </c>
      <c r="B3824" t="s">
        <v>461</v>
      </c>
      <c r="C3824" t="s">
        <v>461</v>
      </c>
      <c r="D3824">
        <v>50959</v>
      </c>
      <c r="E3824" t="s">
        <v>12887</v>
      </c>
      <c r="F3824" t="s">
        <v>10815</v>
      </c>
      <c r="G3824" s="1" t="s">
        <v>1962</v>
      </c>
      <c r="H3824">
        <v>45751.622359224537</v>
      </c>
      <c r="I3824" t="s">
        <v>12888</v>
      </c>
      <c r="J3824">
        <v>70</v>
      </c>
      <c r="K3824" t="s">
        <v>17</v>
      </c>
      <c r="L3824" s="2" t="s">
        <v>18</v>
      </c>
      <c r="M3824" s="3">
        <v>97.6</v>
      </c>
      <c r="N3824">
        <v>1</v>
      </c>
      <c r="O3824">
        <v>9.7599999999999992E-2</v>
      </c>
      <c r="P3824" s="2" t="s">
        <v>1047</v>
      </c>
      <c r="Q3824" t="s">
        <v>5717</v>
      </c>
      <c r="R3824" t="s">
        <v>1044</v>
      </c>
      <c r="S3824" t="s">
        <v>5532</v>
      </c>
      <c r="T3824" t="s">
        <v>3629</v>
      </c>
      <c r="U3824">
        <v>124.73837089120209</v>
      </c>
      <c r="V3824" t="s">
        <v>1047</v>
      </c>
      <c r="W3824" t="s">
        <v>1047</v>
      </c>
    </row>
    <row r="3825" spans="1:23" x14ac:dyDescent="0.3">
      <c r="A3825" t="s">
        <v>1036</v>
      </c>
      <c r="B3825" t="s">
        <v>694</v>
      </c>
      <c r="C3825" t="s">
        <v>694</v>
      </c>
      <c r="D3825">
        <v>51116</v>
      </c>
      <c r="E3825" t="s">
        <v>12889</v>
      </c>
      <c r="F3825" t="s">
        <v>12890</v>
      </c>
      <c r="G3825" s="1" t="s">
        <v>4629</v>
      </c>
      <c r="H3825">
        <v>45751.083433935193</v>
      </c>
      <c r="I3825" t="s">
        <v>12891</v>
      </c>
      <c r="J3825">
        <v>70</v>
      </c>
      <c r="K3825" t="s">
        <v>17</v>
      </c>
      <c r="L3825" s="2" t="s">
        <v>18</v>
      </c>
      <c r="M3825" s="3">
        <v>47.2</v>
      </c>
      <c r="N3825">
        <v>1</v>
      </c>
      <c r="O3825">
        <v>4.7200000000000013E-2</v>
      </c>
      <c r="P3825" s="2" t="s">
        <v>7192</v>
      </c>
      <c r="Q3825" t="s">
        <v>5816</v>
      </c>
      <c r="R3825" t="s">
        <v>1044</v>
      </c>
      <c r="S3825" t="s">
        <v>5532</v>
      </c>
      <c r="T3825" t="s">
        <v>1155</v>
      </c>
      <c r="U3825">
        <v>71.299274351855274</v>
      </c>
      <c r="V3825" t="s">
        <v>1047</v>
      </c>
      <c r="W3825" t="s">
        <v>1047</v>
      </c>
    </row>
    <row r="3826" spans="1:23" x14ac:dyDescent="0.3">
      <c r="A3826" t="s">
        <v>1036</v>
      </c>
      <c r="B3826" t="s">
        <v>105</v>
      </c>
      <c r="C3826" t="s">
        <v>105</v>
      </c>
      <c r="D3826">
        <v>55415</v>
      </c>
      <c r="E3826" t="s">
        <v>12892</v>
      </c>
      <c r="F3826" t="s">
        <v>12893</v>
      </c>
      <c r="G3826" s="1" t="s">
        <v>8462</v>
      </c>
      <c r="H3826">
        <v>45750.746814826387</v>
      </c>
      <c r="I3826" t="s">
        <v>12894</v>
      </c>
      <c r="J3826">
        <v>80</v>
      </c>
      <c r="K3826" t="s">
        <v>17</v>
      </c>
      <c r="L3826" s="2" t="s">
        <v>18</v>
      </c>
      <c r="M3826" s="3">
        <v>476.42</v>
      </c>
      <c r="N3826">
        <v>1</v>
      </c>
      <c r="O3826">
        <v>0.47642000000000001</v>
      </c>
      <c r="P3826" s="2" t="s">
        <v>1655</v>
      </c>
      <c r="Q3826" t="s">
        <v>8467</v>
      </c>
      <c r="R3826" t="s">
        <v>1044</v>
      </c>
      <c r="S3826" t="s">
        <v>5549</v>
      </c>
      <c r="T3826" t="s">
        <v>1155</v>
      </c>
      <c r="U3826">
        <v>71.392738645830832</v>
      </c>
      <c r="V3826" t="s">
        <v>1047</v>
      </c>
      <c r="W3826" t="s">
        <v>1047</v>
      </c>
    </row>
    <row r="3827" spans="1:23" x14ac:dyDescent="0.3">
      <c r="A3827" t="s">
        <v>1036</v>
      </c>
      <c r="B3827" t="s">
        <v>601</v>
      </c>
      <c r="C3827" t="s">
        <v>601</v>
      </c>
      <c r="D3827">
        <v>48580</v>
      </c>
      <c r="E3827" t="s">
        <v>12895</v>
      </c>
      <c r="F3827" t="s">
        <v>12896</v>
      </c>
      <c r="G3827" s="1" t="s">
        <v>9294</v>
      </c>
      <c r="H3827">
        <v>45749.879716655087</v>
      </c>
      <c r="I3827" t="s">
        <v>12897</v>
      </c>
      <c r="J3827">
        <v>70</v>
      </c>
      <c r="K3827" t="s">
        <v>17</v>
      </c>
      <c r="L3827" s="2" t="s">
        <v>18</v>
      </c>
      <c r="M3827" s="3">
        <v>109.1</v>
      </c>
      <c r="N3827">
        <v>1</v>
      </c>
      <c r="O3827">
        <v>0.1091</v>
      </c>
      <c r="P3827" s="2" t="s">
        <v>1473</v>
      </c>
      <c r="Q3827" t="s">
        <v>8467</v>
      </c>
      <c r="R3827" t="s">
        <v>1044</v>
      </c>
      <c r="S3827" t="s">
        <v>5536</v>
      </c>
      <c r="T3827" t="s">
        <v>1124</v>
      </c>
      <c r="U3827">
        <v>74.236736354170716</v>
      </c>
      <c r="V3827" t="s">
        <v>1047</v>
      </c>
      <c r="W3827" t="s">
        <v>1047</v>
      </c>
    </row>
    <row r="3828" spans="1:23" x14ac:dyDescent="0.3">
      <c r="A3828" t="s">
        <v>1036</v>
      </c>
      <c r="B3828" t="s">
        <v>174</v>
      </c>
      <c r="C3828" t="s">
        <v>174</v>
      </c>
      <c r="D3828">
        <v>57316</v>
      </c>
      <c r="E3828" t="s">
        <v>12898</v>
      </c>
      <c r="F3828" t="s">
        <v>2143</v>
      </c>
      <c r="G3828" s="1" t="s">
        <v>6201</v>
      </c>
      <c r="H3828">
        <v>45749.764802743062</v>
      </c>
      <c r="I3828" t="s">
        <v>12899</v>
      </c>
      <c r="J3828">
        <v>70</v>
      </c>
      <c r="K3828" t="s">
        <v>17</v>
      </c>
      <c r="L3828" s="2" t="s">
        <v>18</v>
      </c>
      <c r="M3828" s="3">
        <v>117.5</v>
      </c>
      <c r="N3828">
        <v>1</v>
      </c>
      <c r="O3828">
        <v>0.11749999999999999</v>
      </c>
      <c r="P3828" s="2" t="s">
        <v>1047</v>
      </c>
      <c r="Q3828" t="s">
        <v>8467</v>
      </c>
      <c r="R3828" t="s">
        <v>1044</v>
      </c>
      <c r="S3828" t="s">
        <v>5536</v>
      </c>
      <c r="T3828" t="s">
        <v>1805</v>
      </c>
      <c r="U3828">
        <v>79.846638530092605</v>
      </c>
      <c r="V3828" t="s">
        <v>1047</v>
      </c>
      <c r="W3828" t="s">
        <v>1047</v>
      </c>
    </row>
    <row r="3829" spans="1:23" x14ac:dyDescent="0.3">
      <c r="A3829" t="s">
        <v>1036</v>
      </c>
      <c r="B3829" t="s">
        <v>174</v>
      </c>
      <c r="C3829" t="s">
        <v>174</v>
      </c>
      <c r="D3829">
        <v>57111</v>
      </c>
      <c r="E3829" t="s">
        <v>12900</v>
      </c>
      <c r="F3829" t="s">
        <v>12901</v>
      </c>
      <c r="G3829" s="1" t="s">
        <v>11740</v>
      </c>
      <c r="H3829">
        <v>45749.761382337972</v>
      </c>
      <c r="I3829" t="s">
        <v>12902</v>
      </c>
      <c r="J3829">
        <v>70</v>
      </c>
      <c r="K3829" t="s">
        <v>17</v>
      </c>
      <c r="L3829" s="2" t="s">
        <v>18</v>
      </c>
      <c r="M3829" s="3">
        <v>117.5</v>
      </c>
      <c r="N3829">
        <v>1</v>
      </c>
      <c r="O3829">
        <v>0.11749999999999999</v>
      </c>
      <c r="P3829" s="2" t="s">
        <v>1047</v>
      </c>
      <c r="Q3829" t="s">
        <v>8467</v>
      </c>
      <c r="R3829" t="s">
        <v>1044</v>
      </c>
      <c r="S3829" t="s">
        <v>5536</v>
      </c>
      <c r="T3829" t="s">
        <v>2981</v>
      </c>
      <c r="U3829">
        <v>73.680830671291915</v>
      </c>
      <c r="V3829" t="s">
        <v>1047</v>
      </c>
      <c r="W3829" t="s">
        <v>1047</v>
      </c>
    </row>
    <row r="3830" spans="1:23" x14ac:dyDescent="0.3">
      <c r="A3830" t="s">
        <v>1036</v>
      </c>
      <c r="B3830" t="s">
        <v>174</v>
      </c>
      <c r="C3830" t="s">
        <v>174</v>
      </c>
      <c r="D3830">
        <v>54963</v>
      </c>
      <c r="E3830" t="s">
        <v>12903</v>
      </c>
      <c r="F3830" t="s">
        <v>3049</v>
      </c>
      <c r="G3830" s="1" t="s">
        <v>10568</v>
      </c>
      <c r="H3830">
        <v>45749.757958055547</v>
      </c>
      <c r="I3830" t="s">
        <v>12904</v>
      </c>
      <c r="J3830">
        <v>70</v>
      </c>
      <c r="K3830" t="s">
        <v>17</v>
      </c>
      <c r="L3830" s="2" t="s">
        <v>18</v>
      </c>
      <c r="M3830" s="3">
        <v>117.5</v>
      </c>
      <c r="N3830">
        <v>1</v>
      </c>
      <c r="O3830">
        <v>0.11749999999999999</v>
      </c>
      <c r="P3830" s="2" t="s">
        <v>1047</v>
      </c>
      <c r="Q3830" t="s">
        <v>8988</v>
      </c>
      <c r="R3830" t="s">
        <v>1044</v>
      </c>
      <c r="S3830" t="s">
        <v>5536</v>
      </c>
      <c r="T3830" t="s">
        <v>2485</v>
      </c>
      <c r="U3830">
        <v>75.338905520831759</v>
      </c>
      <c r="V3830" t="s">
        <v>1047</v>
      </c>
      <c r="W3830" t="s">
        <v>1047</v>
      </c>
    </row>
    <row r="3831" spans="1:23" x14ac:dyDescent="0.3">
      <c r="A3831" t="s">
        <v>1036</v>
      </c>
      <c r="B3831" t="s">
        <v>694</v>
      </c>
      <c r="C3831" t="s">
        <v>694</v>
      </c>
      <c r="D3831">
        <v>51749</v>
      </c>
      <c r="E3831" t="s">
        <v>12905</v>
      </c>
      <c r="F3831" t="s">
        <v>4878</v>
      </c>
      <c r="G3831" s="1" t="s">
        <v>3326</v>
      </c>
      <c r="H3831">
        <v>45749.569745787041</v>
      </c>
      <c r="I3831" t="s">
        <v>12906</v>
      </c>
      <c r="J3831">
        <v>70</v>
      </c>
      <c r="K3831" t="s">
        <v>17</v>
      </c>
      <c r="L3831" s="2" t="s">
        <v>18</v>
      </c>
      <c r="M3831" s="3">
        <v>47.2</v>
      </c>
      <c r="N3831">
        <v>1</v>
      </c>
      <c r="O3831">
        <v>4.7200000000000013E-2</v>
      </c>
      <c r="P3831" s="2" t="s">
        <v>7192</v>
      </c>
      <c r="Q3831" t="s">
        <v>5717</v>
      </c>
      <c r="R3831" t="s">
        <v>1044</v>
      </c>
      <c r="S3831" t="s">
        <v>5536</v>
      </c>
      <c r="T3831" t="s">
        <v>12907</v>
      </c>
      <c r="U3831">
        <v>70.536546354167513</v>
      </c>
      <c r="V3831" t="s">
        <v>1047</v>
      </c>
      <c r="W3831" t="s">
        <v>1047</v>
      </c>
    </row>
    <row r="3832" spans="1:23" x14ac:dyDescent="0.3">
      <c r="A3832" t="s">
        <v>1036</v>
      </c>
      <c r="B3832" t="s">
        <v>694</v>
      </c>
      <c r="C3832" t="s">
        <v>694</v>
      </c>
      <c r="D3832">
        <v>51116</v>
      </c>
      <c r="E3832" t="s">
        <v>12908</v>
      </c>
      <c r="F3832" t="s">
        <v>3272</v>
      </c>
      <c r="G3832" s="1" t="s">
        <v>4670</v>
      </c>
      <c r="H3832">
        <v>45749.569495289346</v>
      </c>
      <c r="I3832" t="s">
        <v>12909</v>
      </c>
      <c r="J3832">
        <v>70</v>
      </c>
      <c r="K3832" t="s">
        <v>17</v>
      </c>
      <c r="L3832" s="2" t="s">
        <v>18</v>
      </c>
      <c r="M3832" s="3">
        <v>47.2</v>
      </c>
      <c r="N3832">
        <v>1</v>
      </c>
      <c r="O3832">
        <v>4.7200000000000013E-2</v>
      </c>
      <c r="P3832" s="2" t="s">
        <v>7192</v>
      </c>
      <c r="Q3832" t="s">
        <v>5717</v>
      </c>
      <c r="R3832" t="s">
        <v>1044</v>
      </c>
      <c r="S3832" t="s">
        <v>5536</v>
      </c>
      <c r="T3832" t="s">
        <v>1155</v>
      </c>
      <c r="U3832">
        <v>71.390127118051169</v>
      </c>
      <c r="V3832" t="s">
        <v>1047</v>
      </c>
      <c r="W3832" t="s">
        <v>1047</v>
      </c>
    </row>
    <row r="3833" spans="1:23" x14ac:dyDescent="0.3">
      <c r="A3833" t="s">
        <v>1036</v>
      </c>
      <c r="B3833" t="s">
        <v>694</v>
      </c>
      <c r="C3833" t="s">
        <v>694</v>
      </c>
      <c r="D3833">
        <v>51749</v>
      </c>
      <c r="E3833" t="s">
        <v>12910</v>
      </c>
      <c r="F3833" t="s">
        <v>12890</v>
      </c>
      <c r="G3833" s="1" t="s">
        <v>4673</v>
      </c>
      <c r="H3833">
        <v>45749.569214247676</v>
      </c>
      <c r="I3833" t="s">
        <v>12911</v>
      </c>
      <c r="J3833">
        <v>70</v>
      </c>
      <c r="K3833" t="s">
        <v>17</v>
      </c>
      <c r="L3833" s="2" t="s">
        <v>18</v>
      </c>
      <c r="M3833" s="3">
        <v>47.2</v>
      </c>
      <c r="N3833">
        <v>1</v>
      </c>
      <c r="O3833">
        <v>4.7200000000000013E-2</v>
      </c>
      <c r="P3833" s="2" t="s">
        <v>7192</v>
      </c>
      <c r="Q3833" t="s">
        <v>5717</v>
      </c>
      <c r="R3833" t="s">
        <v>1044</v>
      </c>
      <c r="S3833" t="s">
        <v>5536</v>
      </c>
      <c r="T3833" t="s">
        <v>1155</v>
      </c>
      <c r="U3833">
        <v>71.29797520833381</v>
      </c>
      <c r="V3833" t="s">
        <v>1047</v>
      </c>
      <c r="W3833" t="s">
        <v>1047</v>
      </c>
    </row>
    <row r="3834" spans="1:23" x14ac:dyDescent="0.3">
      <c r="A3834" t="s">
        <v>1036</v>
      </c>
      <c r="B3834" t="s">
        <v>694</v>
      </c>
      <c r="C3834" t="s">
        <v>694</v>
      </c>
      <c r="D3834">
        <v>51749</v>
      </c>
      <c r="E3834" t="s">
        <v>12912</v>
      </c>
      <c r="F3834" t="s">
        <v>1857</v>
      </c>
      <c r="G3834" s="1" t="s">
        <v>4900</v>
      </c>
      <c r="H3834">
        <v>45749.385477245371</v>
      </c>
      <c r="I3834" t="s">
        <v>12913</v>
      </c>
      <c r="J3834">
        <v>70</v>
      </c>
      <c r="K3834" t="s">
        <v>17</v>
      </c>
      <c r="L3834" s="2" t="s">
        <v>18</v>
      </c>
      <c r="M3834" s="3">
        <v>47.2</v>
      </c>
      <c r="N3834">
        <v>1</v>
      </c>
      <c r="O3834">
        <v>4.7200000000000013E-2</v>
      </c>
      <c r="P3834" s="2" t="s">
        <v>7192</v>
      </c>
      <c r="Q3834" t="s">
        <v>8591</v>
      </c>
      <c r="R3834" t="s">
        <v>1044</v>
      </c>
      <c r="S3834" t="s">
        <v>5536</v>
      </c>
      <c r="T3834" t="s">
        <v>1155</v>
      </c>
      <c r="U3834">
        <v>71.572860763888457</v>
      </c>
      <c r="V3834" t="s">
        <v>1047</v>
      </c>
      <c r="W3834" t="s">
        <v>1047</v>
      </c>
    </row>
    <row r="3835" spans="1:23" x14ac:dyDescent="0.3">
      <c r="A3835" t="s">
        <v>1036</v>
      </c>
      <c r="B3835" t="s">
        <v>174</v>
      </c>
      <c r="C3835" t="s">
        <v>174</v>
      </c>
      <c r="D3835">
        <v>57316</v>
      </c>
      <c r="E3835" t="s">
        <v>12914</v>
      </c>
      <c r="F3835" t="s">
        <v>1115</v>
      </c>
      <c r="G3835" s="1" t="s">
        <v>7597</v>
      </c>
      <c r="H3835">
        <v>45746.0871802662</v>
      </c>
      <c r="I3835" t="s">
        <v>12915</v>
      </c>
      <c r="J3835">
        <v>70</v>
      </c>
      <c r="K3835" t="s">
        <v>17</v>
      </c>
      <c r="L3835" s="2" t="s">
        <v>18</v>
      </c>
      <c r="M3835" s="3">
        <v>117.5</v>
      </c>
      <c r="N3835">
        <v>1</v>
      </c>
      <c r="O3835">
        <v>0.11749999999999999</v>
      </c>
      <c r="P3835" s="2" t="s">
        <v>1047</v>
      </c>
      <c r="Q3835" t="s">
        <v>8467</v>
      </c>
      <c r="R3835" t="s">
        <v>1044</v>
      </c>
      <c r="S3835" t="s">
        <v>3669</v>
      </c>
      <c r="T3835" t="s">
        <v>1118</v>
      </c>
      <c r="U3835">
        <v>72.691059108794434</v>
      </c>
      <c r="V3835" t="s">
        <v>1047</v>
      </c>
      <c r="W3835" t="s">
        <v>1047</v>
      </c>
    </row>
    <row r="3836" spans="1:23" x14ac:dyDescent="0.3">
      <c r="A3836" t="s">
        <v>1036</v>
      </c>
      <c r="B3836" t="s">
        <v>174</v>
      </c>
      <c r="C3836" t="s">
        <v>174</v>
      </c>
      <c r="D3836">
        <v>54963</v>
      </c>
      <c r="E3836" t="s">
        <v>12916</v>
      </c>
      <c r="F3836" t="s">
        <v>4064</v>
      </c>
      <c r="G3836" s="1" t="s">
        <v>7537</v>
      </c>
      <c r="H3836">
        <v>45746.071136956023</v>
      </c>
      <c r="I3836" t="s">
        <v>12917</v>
      </c>
      <c r="J3836">
        <v>70</v>
      </c>
      <c r="K3836" t="s">
        <v>17</v>
      </c>
      <c r="L3836" s="2" t="s">
        <v>18</v>
      </c>
      <c r="M3836" s="3">
        <v>117.5</v>
      </c>
      <c r="N3836">
        <v>1</v>
      </c>
      <c r="O3836">
        <v>0.11749999999999999</v>
      </c>
      <c r="P3836" s="2" t="s">
        <v>1047</v>
      </c>
      <c r="Q3836" t="s">
        <v>8467</v>
      </c>
      <c r="R3836" t="s">
        <v>1044</v>
      </c>
      <c r="S3836" t="s">
        <v>3669</v>
      </c>
      <c r="T3836" t="s">
        <v>2485</v>
      </c>
      <c r="U3836">
        <v>75.165957534722111</v>
      </c>
      <c r="V3836" t="s">
        <v>1047</v>
      </c>
      <c r="W3836" t="s">
        <v>1047</v>
      </c>
    </row>
    <row r="3837" spans="1:23" x14ac:dyDescent="0.3">
      <c r="A3837" t="s">
        <v>1036</v>
      </c>
      <c r="B3837" t="s">
        <v>174</v>
      </c>
      <c r="C3837" t="s">
        <v>174</v>
      </c>
      <c r="D3837">
        <v>57495</v>
      </c>
      <c r="E3837" t="s">
        <v>12918</v>
      </c>
      <c r="F3837" t="s">
        <v>5123</v>
      </c>
      <c r="G3837" s="1" t="s">
        <v>9713</v>
      </c>
      <c r="H3837">
        <v>45745.179532719907</v>
      </c>
      <c r="I3837" t="s">
        <v>12919</v>
      </c>
      <c r="J3837">
        <v>70</v>
      </c>
      <c r="K3837" t="s">
        <v>17</v>
      </c>
      <c r="L3837" s="2" t="s">
        <v>18</v>
      </c>
      <c r="M3837" s="3">
        <v>117.5</v>
      </c>
      <c r="N3837">
        <v>1</v>
      </c>
      <c r="O3837">
        <v>0.11749999999999999</v>
      </c>
      <c r="P3837" s="2" t="s">
        <v>1047</v>
      </c>
      <c r="Q3837" t="s">
        <v>8467</v>
      </c>
      <c r="R3837" t="s">
        <v>1044</v>
      </c>
      <c r="S3837" t="s">
        <v>3674</v>
      </c>
      <c r="T3837" t="s">
        <v>1118</v>
      </c>
      <c r="U3837">
        <v>72.900555312502547</v>
      </c>
      <c r="V3837" t="s">
        <v>1047</v>
      </c>
      <c r="W3837" t="s">
        <v>1047</v>
      </c>
    </row>
    <row r="3838" spans="1:23" x14ac:dyDescent="0.3">
      <c r="A3838" t="s">
        <v>1036</v>
      </c>
      <c r="B3838" t="s">
        <v>101</v>
      </c>
      <c r="C3838" t="s">
        <v>101</v>
      </c>
      <c r="D3838">
        <v>44957</v>
      </c>
      <c r="E3838" t="s">
        <v>12920</v>
      </c>
      <c r="F3838" t="s">
        <v>3490</v>
      </c>
      <c r="G3838" s="1" t="s">
        <v>9325</v>
      </c>
      <c r="H3838">
        <v>45745.145042152777</v>
      </c>
      <c r="I3838" t="s">
        <v>12921</v>
      </c>
      <c r="J3838">
        <v>70</v>
      </c>
      <c r="K3838" t="s">
        <v>17</v>
      </c>
      <c r="L3838" s="2" t="s">
        <v>18</v>
      </c>
      <c r="M3838" s="3">
        <v>294.7</v>
      </c>
      <c r="N3838">
        <v>1</v>
      </c>
      <c r="O3838">
        <v>0.29470000000000002</v>
      </c>
      <c r="P3838" s="2" t="s">
        <v>2116</v>
      </c>
      <c r="Q3838" t="s">
        <v>8467</v>
      </c>
      <c r="R3838" t="s">
        <v>1044</v>
      </c>
      <c r="S3838" t="s">
        <v>3674</v>
      </c>
      <c r="T3838" t="s">
        <v>1124</v>
      </c>
      <c r="U3838">
        <v>74.821424328707508</v>
      </c>
      <c r="V3838" t="s">
        <v>1047</v>
      </c>
      <c r="W3838" t="s">
        <v>1047</v>
      </c>
    </row>
    <row r="3839" spans="1:23" x14ac:dyDescent="0.3">
      <c r="A3839" t="s">
        <v>1036</v>
      </c>
      <c r="B3839" t="s">
        <v>601</v>
      </c>
      <c r="C3839" t="s">
        <v>601</v>
      </c>
      <c r="D3839">
        <v>48580</v>
      </c>
      <c r="E3839" t="s">
        <v>12922</v>
      </c>
      <c r="F3839" t="s">
        <v>3276</v>
      </c>
      <c r="G3839" s="1" t="s">
        <v>8547</v>
      </c>
      <c r="H3839">
        <v>45745.11215400463</v>
      </c>
      <c r="I3839" t="s">
        <v>12923</v>
      </c>
      <c r="J3839">
        <v>70</v>
      </c>
      <c r="K3839" t="s">
        <v>17</v>
      </c>
      <c r="L3839" s="2" t="s">
        <v>18</v>
      </c>
      <c r="M3839" s="3">
        <v>109.1</v>
      </c>
      <c r="N3839">
        <v>1</v>
      </c>
      <c r="O3839">
        <v>0.1091</v>
      </c>
      <c r="P3839" s="2" t="s">
        <v>1473</v>
      </c>
      <c r="Q3839" t="s">
        <v>8467</v>
      </c>
      <c r="R3839" t="s">
        <v>1044</v>
      </c>
      <c r="S3839" t="s">
        <v>3674</v>
      </c>
      <c r="T3839" t="s">
        <v>2981</v>
      </c>
      <c r="U3839">
        <v>73.578541932867665</v>
      </c>
      <c r="V3839" t="s">
        <v>1047</v>
      </c>
      <c r="W3839" t="s">
        <v>1047</v>
      </c>
    </row>
    <row r="3840" spans="1:23" x14ac:dyDescent="0.3">
      <c r="A3840" t="s">
        <v>1036</v>
      </c>
      <c r="B3840" t="s">
        <v>174</v>
      </c>
      <c r="C3840" t="s">
        <v>174</v>
      </c>
      <c r="D3840">
        <v>58299</v>
      </c>
      <c r="E3840" t="s">
        <v>12924</v>
      </c>
      <c r="F3840" t="s">
        <v>7287</v>
      </c>
      <c r="G3840" s="1" t="s">
        <v>8218</v>
      </c>
      <c r="H3840">
        <v>45745.049161944436</v>
      </c>
      <c r="I3840" t="s">
        <v>12925</v>
      </c>
      <c r="J3840">
        <v>80</v>
      </c>
      <c r="K3840" t="s">
        <v>17</v>
      </c>
      <c r="L3840" s="2" t="s">
        <v>18</v>
      </c>
      <c r="M3840" s="3">
        <v>117.5</v>
      </c>
      <c r="N3840">
        <v>1</v>
      </c>
      <c r="O3840">
        <v>0.11749999999999999</v>
      </c>
      <c r="P3840" s="2" t="s">
        <v>1047</v>
      </c>
      <c r="Q3840" t="s">
        <v>8467</v>
      </c>
      <c r="R3840" t="s">
        <v>1044</v>
      </c>
      <c r="S3840" t="s">
        <v>3674</v>
      </c>
      <c r="T3840" t="s">
        <v>2485</v>
      </c>
      <c r="U3840">
        <v>75.76203508101753</v>
      </c>
      <c r="V3840" t="s">
        <v>1047</v>
      </c>
      <c r="W3840" t="s">
        <v>1047</v>
      </c>
    </row>
    <row r="3841" spans="1:23" x14ac:dyDescent="0.3">
      <c r="A3841" t="s">
        <v>1036</v>
      </c>
      <c r="B3841" t="s">
        <v>174</v>
      </c>
      <c r="C3841" t="s">
        <v>174</v>
      </c>
      <c r="D3841">
        <v>57498</v>
      </c>
      <c r="E3841" t="s">
        <v>12926</v>
      </c>
      <c r="F3841" t="s">
        <v>12927</v>
      </c>
      <c r="G3841" s="1" t="s">
        <v>3197</v>
      </c>
      <c r="H3841">
        <v>45745.036473437503</v>
      </c>
      <c r="I3841" t="s">
        <v>12928</v>
      </c>
      <c r="J3841">
        <v>70</v>
      </c>
      <c r="K3841" t="s">
        <v>17</v>
      </c>
      <c r="L3841" s="2" t="s">
        <v>18</v>
      </c>
      <c r="M3841" s="3">
        <v>117.5</v>
      </c>
      <c r="N3841">
        <v>1</v>
      </c>
      <c r="O3841">
        <v>0.11749999999999999</v>
      </c>
      <c r="P3841" s="2" t="s">
        <v>1047</v>
      </c>
      <c r="Q3841" t="s">
        <v>8467</v>
      </c>
      <c r="R3841" t="s">
        <v>1044</v>
      </c>
      <c r="S3841" t="s">
        <v>3674</v>
      </c>
      <c r="T3841" t="s">
        <v>2485</v>
      </c>
      <c r="U3841">
        <v>75.540626562498801</v>
      </c>
      <c r="V3841" t="s">
        <v>1047</v>
      </c>
      <c r="W3841" t="s">
        <v>1047</v>
      </c>
    </row>
    <row r="3842" spans="1:23" x14ac:dyDescent="0.3">
      <c r="A3842" t="s">
        <v>1036</v>
      </c>
      <c r="B3842" t="s">
        <v>174</v>
      </c>
      <c r="C3842" t="s">
        <v>174</v>
      </c>
      <c r="D3842">
        <v>55152</v>
      </c>
      <c r="E3842" t="s">
        <v>12929</v>
      </c>
      <c r="F3842" t="s">
        <v>5367</v>
      </c>
      <c r="G3842" s="1" t="s">
        <v>1721</v>
      </c>
      <c r="H3842">
        <v>45744.787594791669</v>
      </c>
      <c r="I3842" t="s">
        <v>12930</v>
      </c>
      <c r="J3842">
        <v>70</v>
      </c>
      <c r="K3842" t="s">
        <v>17</v>
      </c>
      <c r="L3842" s="2" t="s">
        <v>18</v>
      </c>
      <c r="M3842" s="3">
        <v>117.5</v>
      </c>
      <c r="N3842">
        <v>1</v>
      </c>
      <c r="O3842">
        <v>0.11749999999999999</v>
      </c>
      <c r="P3842" s="2" t="s">
        <v>1047</v>
      </c>
      <c r="Q3842" t="s">
        <v>8988</v>
      </c>
      <c r="R3842" t="s">
        <v>1044</v>
      </c>
      <c r="S3842" t="s">
        <v>3681</v>
      </c>
      <c r="T3842" t="s">
        <v>2981</v>
      </c>
      <c r="U3842">
        <v>73.303099722223124</v>
      </c>
      <c r="V3842" t="s">
        <v>1047</v>
      </c>
      <c r="W3842" t="s">
        <v>1047</v>
      </c>
    </row>
    <row r="3843" spans="1:23" x14ac:dyDescent="0.3">
      <c r="A3843" t="s">
        <v>1036</v>
      </c>
      <c r="B3843" t="s">
        <v>174</v>
      </c>
      <c r="C3843" t="s">
        <v>174</v>
      </c>
      <c r="D3843">
        <v>58299</v>
      </c>
      <c r="E3843" t="s">
        <v>12931</v>
      </c>
      <c r="F3843" t="s">
        <v>12932</v>
      </c>
      <c r="G3843" s="1" t="s">
        <v>8722</v>
      </c>
      <c r="H3843">
        <v>45744.779041724541</v>
      </c>
      <c r="I3843" t="s">
        <v>12933</v>
      </c>
      <c r="J3843">
        <v>80</v>
      </c>
      <c r="K3843" t="s">
        <v>17</v>
      </c>
      <c r="L3843" s="2" t="s">
        <v>18</v>
      </c>
      <c r="M3843" s="3">
        <v>117.5</v>
      </c>
      <c r="N3843">
        <v>1</v>
      </c>
      <c r="O3843">
        <v>0.11749999999999999</v>
      </c>
      <c r="P3843" s="2" t="s">
        <v>1047</v>
      </c>
      <c r="Q3843" t="s">
        <v>5816</v>
      </c>
      <c r="R3843" t="s">
        <v>1044</v>
      </c>
      <c r="S3843" t="s">
        <v>3681</v>
      </c>
      <c r="T3843" t="s">
        <v>1118</v>
      </c>
      <c r="U3843">
        <v>72.999461631945451</v>
      </c>
      <c r="V3843" t="s">
        <v>1047</v>
      </c>
      <c r="W3843" t="s">
        <v>1047</v>
      </c>
    </row>
    <row r="3844" spans="1:23" x14ac:dyDescent="0.3">
      <c r="A3844" t="s">
        <v>1036</v>
      </c>
      <c r="B3844" t="s">
        <v>174</v>
      </c>
      <c r="C3844" t="s">
        <v>174</v>
      </c>
      <c r="D3844">
        <v>54963</v>
      </c>
      <c r="E3844" t="s">
        <v>12934</v>
      </c>
      <c r="F3844" t="s">
        <v>12935</v>
      </c>
      <c r="G3844" s="1" t="s">
        <v>8573</v>
      </c>
      <c r="H3844">
        <v>45743.804650636572</v>
      </c>
      <c r="I3844" t="s">
        <v>12936</v>
      </c>
      <c r="J3844">
        <v>70</v>
      </c>
      <c r="K3844" t="s">
        <v>17</v>
      </c>
      <c r="L3844" s="2" t="s">
        <v>18</v>
      </c>
      <c r="M3844" s="3">
        <v>117.5</v>
      </c>
      <c r="N3844">
        <v>1</v>
      </c>
      <c r="O3844">
        <v>0.11749999999999999</v>
      </c>
      <c r="P3844" s="2" t="s">
        <v>1047</v>
      </c>
      <c r="Q3844" t="s">
        <v>5816</v>
      </c>
      <c r="R3844" t="s">
        <v>1044</v>
      </c>
      <c r="S3844" t="s">
        <v>6020</v>
      </c>
      <c r="T3844" t="s">
        <v>1124</v>
      </c>
      <c r="U3844">
        <v>74.027373240736779</v>
      </c>
      <c r="V3844" t="s">
        <v>1047</v>
      </c>
      <c r="W3844" t="s">
        <v>1047</v>
      </c>
    </row>
    <row r="3845" spans="1:23" x14ac:dyDescent="0.3">
      <c r="A3845" t="s">
        <v>1036</v>
      </c>
      <c r="B3845" t="s">
        <v>174</v>
      </c>
      <c r="C3845" t="s">
        <v>174</v>
      </c>
      <c r="D3845">
        <v>58293</v>
      </c>
      <c r="E3845" t="s">
        <v>12937</v>
      </c>
      <c r="F3845" t="s">
        <v>5456</v>
      </c>
      <c r="G3845" s="1" t="s">
        <v>3511</v>
      </c>
      <c r="H3845">
        <v>45743.000802175928</v>
      </c>
      <c r="I3845" t="s">
        <v>12938</v>
      </c>
      <c r="J3845">
        <v>80</v>
      </c>
      <c r="K3845" t="s">
        <v>17</v>
      </c>
      <c r="L3845" s="2" t="s">
        <v>18</v>
      </c>
      <c r="M3845" s="3">
        <v>117.5</v>
      </c>
      <c r="N3845">
        <v>1</v>
      </c>
      <c r="O3845">
        <v>0.11749999999999999</v>
      </c>
      <c r="P3845" s="2" t="s">
        <v>1047</v>
      </c>
      <c r="Q3845" t="s">
        <v>8467</v>
      </c>
      <c r="R3845" t="s">
        <v>1044</v>
      </c>
      <c r="S3845" t="s">
        <v>6020</v>
      </c>
      <c r="T3845" t="s">
        <v>2485</v>
      </c>
      <c r="U3845">
        <v>75.041456990744337</v>
      </c>
      <c r="V3845" t="s">
        <v>1047</v>
      </c>
      <c r="W3845" t="s">
        <v>1047</v>
      </c>
    </row>
    <row r="3846" spans="1:23" x14ac:dyDescent="0.3">
      <c r="A3846" t="s">
        <v>1036</v>
      </c>
      <c r="B3846" t="s">
        <v>174</v>
      </c>
      <c r="C3846" t="s">
        <v>174</v>
      </c>
      <c r="D3846">
        <v>57498</v>
      </c>
      <c r="E3846" t="s">
        <v>12939</v>
      </c>
      <c r="F3846" t="s">
        <v>12927</v>
      </c>
      <c r="G3846" s="1" t="s">
        <v>7666</v>
      </c>
      <c r="H3846">
        <v>45742.702991446757</v>
      </c>
      <c r="I3846" t="s">
        <v>12940</v>
      </c>
      <c r="J3846">
        <v>70</v>
      </c>
      <c r="K3846" t="s">
        <v>17</v>
      </c>
      <c r="L3846" s="2" t="s">
        <v>18</v>
      </c>
      <c r="M3846" s="3">
        <v>117.5</v>
      </c>
      <c r="N3846">
        <v>1</v>
      </c>
      <c r="O3846">
        <v>0.11749999999999999</v>
      </c>
      <c r="P3846" s="2" t="s">
        <v>1047</v>
      </c>
      <c r="Q3846" t="s">
        <v>5816</v>
      </c>
      <c r="R3846" t="s">
        <v>1044</v>
      </c>
      <c r="S3846" t="s">
        <v>5575</v>
      </c>
      <c r="T3846" t="s">
        <v>2485</v>
      </c>
      <c r="U3846">
        <v>75.467685925927071</v>
      </c>
      <c r="V3846" t="s">
        <v>1047</v>
      </c>
      <c r="W3846" t="s">
        <v>1047</v>
      </c>
    </row>
    <row r="3847" spans="1:23" x14ac:dyDescent="0.3">
      <c r="A3847" t="s">
        <v>1036</v>
      </c>
      <c r="B3847" t="s">
        <v>465</v>
      </c>
      <c r="C3847" t="s">
        <v>465</v>
      </c>
      <c r="D3847">
        <v>57534</v>
      </c>
      <c r="E3847" t="s">
        <v>12941</v>
      </c>
      <c r="F3847" t="s">
        <v>12942</v>
      </c>
      <c r="G3847" s="1" t="s">
        <v>12943</v>
      </c>
      <c r="H3847">
        <v>45741.638639351848</v>
      </c>
      <c r="I3847" t="s">
        <v>12944</v>
      </c>
      <c r="J3847">
        <v>80</v>
      </c>
      <c r="K3847" t="s">
        <v>17</v>
      </c>
      <c r="L3847" s="2" t="s">
        <v>18</v>
      </c>
      <c r="M3847" s="3">
        <v>176.38</v>
      </c>
      <c r="N3847">
        <v>1</v>
      </c>
      <c r="O3847">
        <v>0.17638000000000001</v>
      </c>
      <c r="P3847" s="2" t="s">
        <v>1047</v>
      </c>
      <c r="Q3847" t="s">
        <v>5816</v>
      </c>
      <c r="R3847" t="s">
        <v>1044</v>
      </c>
      <c r="S3847" t="s">
        <v>1990</v>
      </c>
      <c r="T3847" t="s">
        <v>2919</v>
      </c>
      <c r="U3847">
        <v>83.417523599535343</v>
      </c>
      <c r="V3847" t="s">
        <v>1047</v>
      </c>
      <c r="W3847" t="s">
        <v>1047</v>
      </c>
    </row>
    <row r="3848" spans="1:23" x14ac:dyDescent="0.3">
      <c r="A3848" t="s">
        <v>1036</v>
      </c>
      <c r="B3848" t="s">
        <v>174</v>
      </c>
      <c r="C3848" t="s">
        <v>174</v>
      </c>
      <c r="D3848">
        <v>58290</v>
      </c>
      <c r="E3848" t="s">
        <v>12945</v>
      </c>
      <c r="F3848" t="s">
        <v>8137</v>
      </c>
      <c r="G3848" s="1" t="s">
        <v>3455</v>
      </c>
      <c r="H3848">
        <v>45741.462478483787</v>
      </c>
      <c r="I3848" t="s">
        <v>12946</v>
      </c>
      <c r="J3848">
        <v>80</v>
      </c>
      <c r="K3848" t="s">
        <v>17</v>
      </c>
      <c r="L3848" s="2" t="s">
        <v>18</v>
      </c>
      <c r="M3848" s="3">
        <v>117.5</v>
      </c>
      <c r="N3848">
        <v>1</v>
      </c>
      <c r="O3848">
        <v>0.11749999999999999</v>
      </c>
      <c r="P3848" s="2" t="s">
        <v>1047</v>
      </c>
      <c r="Q3848" t="s">
        <v>5816</v>
      </c>
      <c r="R3848" t="s">
        <v>1044</v>
      </c>
      <c r="S3848" t="s">
        <v>1990</v>
      </c>
      <c r="T3848" t="s">
        <v>1853</v>
      </c>
      <c r="U3848">
        <v>78.762489363427449</v>
      </c>
      <c r="V3848" t="s">
        <v>1047</v>
      </c>
      <c r="W3848" t="s">
        <v>1047</v>
      </c>
    </row>
    <row r="3849" spans="1:23" x14ac:dyDescent="0.3">
      <c r="A3849" t="s">
        <v>1036</v>
      </c>
      <c r="B3849" t="s">
        <v>174</v>
      </c>
      <c r="C3849" t="s">
        <v>174</v>
      </c>
      <c r="D3849">
        <v>58296</v>
      </c>
      <c r="E3849" t="s">
        <v>12947</v>
      </c>
      <c r="F3849" t="s">
        <v>12948</v>
      </c>
      <c r="G3849" s="1" t="s">
        <v>12949</v>
      </c>
      <c r="H3849">
        <v>45741.377356307872</v>
      </c>
      <c r="I3849" t="s">
        <v>12950</v>
      </c>
      <c r="J3849">
        <v>80</v>
      </c>
      <c r="K3849" t="s">
        <v>17</v>
      </c>
      <c r="L3849" s="2" t="s">
        <v>18</v>
      </c>
      <c r="M3849" s="3">
        <v>117.5</v>
      </c>
      <c r="N3849">
        <v>1</v>
      </c>
      <c r="O3849">
        <v>0.11749999999999999</v>
      </c>
      <c r="P3849" s="2" t="s">
        <v>1047</v>
      </c>
      <c r="Q3849" t="s">
        <v>5816</v>
      </c>
      <c r="R3849" t="s">
        <v>1044</v>
      </c>
      <c r="S3849" t="s">
        <v>1990</v>
      </c>
      <c r="T3849" t="s">
        <v>1416</v>
      </c>
      <c r="U3849">
        <v>81.186201701391838</v>
      </c>
      <c r="V3849" t="s">
        <v>1047</v>
      </c>
      <c r="W3849" t="s">
        <v>1047</v>
      </c>
    </row>
    <row r="3850" spans="1:23" x14ac:dyDescent="0.3">
      <c r="A3850" t="s">
        <v>1036</v>
      </c>
      <c r="B3850" t="s">
        <v>174</v>
      </c>
      <c r="C3850" t="s">
        <v>174</v>
      </c>
      <c r="D3850">
        <v>58290</v>
      </c>
      <c r="E3850" t="s">
        <v>12951</v>
      </c>
      <c r="F3850" t="s">
        <v>1221</v>
      </c>
      <c r="G3850" s="1" t="s">
        <v>5953</v>
      </c>
      <c r="H3850">
        <v>45741.369477650464</v>
      </c>
      <c r="I3850" t="s">
        <v>12952</v>
      </c>
      <c r="J3850">
        <v>80</v>
      </c>
      <c r="K3850" t="s">
        <v>17</v>
      </c>
      <c r="L3850" s="2" t="s">
        <v>18</v>
      </c>
      <c r="M3850" s="3">
        <v>117.5</v>
      </c>
      <c r="N3850">
        <v>1</v>
      </c>
      <c r="O3850">
        <v>0.11749999999999999</v>
      </c>
      <c r="P3850" s="2" t="s">
        <v>1047</v>
      </c>
      <c r="Q3850" t="s">
        <v>5816</v>
      </c>
      <c r="R3850" t="s">
        <v>1044</v>
      </c>
      <c r="S3850" t="s">
        <v>1990</v>
      </c>
      <c r="T3850" t="s">
        <v>1225</v>
      </c>
      <c r="U3850">
        <v>76.290361134262639</v>
      </c>
      <c r="V3850" t="s">
        <v>1047</v>
      </c>
      <c r="W3850" t="s">
        <v>1047</v>
      </c>
    </row>
    <row r="3851" spans="1:23" x14ac:dyDescent="0.3">
      <c r="A3851" t="s">
        <v>1036</v>
      </c>
      <c r="B3851" t="s">
        <v>174</v>
      </c>
      <c r="C3851" t="s">
        <v>174</v>
      </c>
      <c r="D3851">
        <v>58290</v>
      </c>
      <c r="E3851" t="s">
        <v>12953</v>
      </c>
      <c r="F3851" t="s">
        <v>5372</v>
      </c>
      <c r="G3851" s="1" t="s">
        <v>12954</v>
      </c>
      <c r="H3851">
        <v>45740.953866365737</v>
      </c>
      <c r="I3851" t="s">
        <v>12955</v>
      </c>
      <c r="J3851">
        <v>80</v>
      </c>
      <c r="K3851" t="s">
        <v>17</v>
      </c>
      <c r="L3851" s="2" t="s">
        <v>18</v>
      </c>
      <c r="M3851" s="3">
        <v>117.5</v>
      </c>
      <c r="N3851">
        <v>1</v>
      </c>
      <c r="O3851">
        <v>0.11749999999999999</v>
      </c>
      <c r="P3851" s="2" t="s">
        <v>1047</v>
      </c>
      <c r="Q3851" t="s">
        <v>8467</v>
      </c>
      <c r="R3851" t="s">
        <v>1044</v>
      </c>
      <c r="S3851" t="s">
        <v>5563</v>
      </c>
      <c r="T3851" t="s">
        <v>1853</v>
      </c>
      <c r="U3851">
        <v>78.246083668978827</v>
      </c>
      <c r="V3851" t="s">
        <v>1047</v>
      </c>
      <c r="W3851" t="s">
        <v>1047</v>
      </c>
    </row>
    <row r="3852" spans="1:23" x14ac:dyDescent="0.3">
      <c r="A3852" t="s">
        <v>1036</v>
      </c>
      <c r="B3852" t="s">
        <v>174</v>
      </c>
      <c r="C3852" t="s">
        <v>174</v>
      </c>
      <c r="D3852">
        <v>57316</v>
      </c>
      <c r="E3852" t="s">
        <v>12956</v>
      </c>
      <c r="F3852" t="s">
        <v>12957</v>
      </c>
      <c r="G3852" s="1" t="s">
        <v>4876</v>
      </c>
      <c r="H3852">
        <v>45739.471213750003</v>
      </c>
      <c r="I3852" t="s">
        <v>12958</v>
      </c>
      <c r="J3852">
        <v>70</v>
      </c>
      <c r="K3852" t="s">
        <v>17</v>
      </c>
      <c r="L3852" s="2" t="s">
        <v>18</v>
      </c>
      <c r="M3852" s="3">
        <v>117.5</v>
      </c>
      <c r="N3852">
        <v>1</v>
      </c>
      <c r="O3852">
        <v>0.11749999999999999</v>
      </c>
      <c r="P3852" s="2" t="s">
        <v>1047</v>
      </c>
      <c r="Q3852" t="s">
        <v>8467</v>
      </c>
      <c r="R3852" t="s">
        <v>1044</v>
      </c>
      <c r="S3852" t="s">
        <v>12959</v>
      </c>
      <c r="T3852" t="s">
        <v>1805</v>
      </c>
      <c r="U3852">
        <v>79.08087984953454</v>
      </c>
      <c r="V3852" t="s">
        <v>1047</v>
      </c>
      <c r="W3852" t="s">
        <v>1047</v>
      </c>
    </row>
    <row r="3853" spans="1:23" x14ac:dyDescent="0.3">
      <c r="A3853" t="s">
        <v>1036</v>
      </c>
      <c r="B3853" t="s">
        <v>105</v>
      </c>
      <c r="C3853" t="s">
        <v>105</v>
      </c>
      <c r="D3853">
        <v>55418</v>
      </c>
      <c r="E3853" t="s">
        <v>12960</v>
      </c>
      <c r="F3853" t="s">
        <v>2916</v>
      </c>
      <c r="G3853" s="1" t="s">
        <v>5031</v>
      </c>
      <c r="H3853">
        <v>45739.460010659721</v>
      </c>
      <c r="I3853" t="s">
        <v>12961</v>
      </c>
      <c r="J3853">
        <v>80</v>
      </c>
      <c r="K3853" t="s">
        <v>17</v>
      </c>
      <c r="L3853" s="2" t="s">
        <v>18</v>
      </c>
      <c r="M3853" s="3">
        <v>476.42</v>
      </c>
      <c r="N3853">
        <v>1</v>
      </c>
      <c r="O3853">
        <v>0.47642000000000001</v>
      </c>
      <c r="P3853" s="2" t="s">
        <v>1655</v>
      </c>
      <c r="Q3853" t="s">
        <v>8467</v>
      </c>
      <c r="R3853" t="s">
        <v>1044</v>
      </c>
      <c r="S3853" t="s">
        <v>12959</v>
      </c>
      <c r="T3853" t="s">
        <v>2919</v>
      </c>
      <c r="U3853">
        <v>83.35232896990783</v>
      </c>
      <c r="V3853" t="s">
        <v>1047</v>
      </c>
      <c r="W3853" t="s">
        <v>1047</v>
      </c>
    </row>
    <row r="3854" spans="1:23" x14ac:dyDescent="0.3">
      <c r="A3854" t="s">
        <v>1036</v>
      </c>
      <c r="B3854" t="s">
        <v>174</v>
      </c>
      <c r="C3854" t="s">
        <v>174</v>
      </c>
      <c r="D3854">
        <v>58290</v>
      </c>
      <c r="E3854" t="s">
        <v>12962</v>
      </c>
      <c r="F3854" t="s">
        <v>8137</v>
      </c>
      <c r="G3854" s="1" t="s">
        <v>10155</v>
      </c>
      <c r="H3854">
        <v>45739.435144525472</v>
      </c>
      <c r="I3854" t="s">
        <v>12963</v>
      </c>
      <c r="J3854">
        <v>80</v>
      </c>
      <c r="K3854" t="s">
        <v>17</v>
      </c>
      <c r="L3854" s="2" t="s">
        <v>18</v>
      </c>
      <c r="M3854" s="3">
        <v>117.5</v>
      </c>
      <c r="N3854">
        <v>1</v>
      </c>
      <c r="O3854">
        <v>0.11749999999999999</v>
      </c>
      <c r="P3854" s="2" t="s">
        <v>1047</v>
      </c>
      <c r="Q3854" t="s">
        <v>8467</v>
      </c>
      <c r="R3854" t="s">
        <v>1044</v>
      </c>
      <c r="S3854" t="s">
        <v>12959</v>
      </c>
      <c r="T3854" t="s">
        <v>1853</v>
      </c>
      <c r="U3854">
        <v>78.676867592592316</v>
      </c>
      <c r="V3854" t="s">
        <v>1047</v>
      </c>
      <c r="W3854" t="s">
        <v>1047</v>
      </c>
    </row>
    <row r="3855" spans="1:23" x14ac:dyDescent="0.3">
      <c r="A3855" t="s">
        <v>1036</v>
      </c>
      <c r="B3855" t="s">
        <v>174</v>
      </c>
      <c r="C3855" t="s">
        <v>174</v>
      </c>
      <c r="D3855">
        <v>57316</v>
      </c>
      <c r="E3855" t="s">
        <v>12964</v>
      </c>
      <c r="F3855" t="s">
        <v>5825</v>
      </c>
      <c r="G3855" s="1" t="s">
        <v>3054</v>
      </c>
      <c r="H3855">
        <v>45737.837612442127</v>
      </c>
      <c r="I3855" t="s">
        <v>12965</v>
      </c>
      <c r="J3855">
        <v>70</v>
      </c>
      <c r="K3855" t="s">
        <v>17</v>
      </c>
      <c r="L3855" s="2" t="s">
        <v>18</v>
      </c>
      <c r="M3855" s="3">
        <v>117.5</v>
      </c>
      <c r="N3855">
        <v>1</v>
      </c>
      <c r="O3855">
        <v>0.11749999999999999</v>
      </c>
      <c r="P3855" s="2" t="s">
        <v>1047</v>
      </c>
      <c r="Q3855" t="s">
        <v>5816</v>
      </c>
      <c r="R3855" t="s">
        <v>1044</v>
      </c>
      <c r="S3855" t="s">
        <v>12966</v>
      </c>
      <c r="T3855" t="s">
        <v>1805</v>
      </c>
      <c r="U3855">
        <v>79.892075868054235</v>
      </c>
      <c r="V3855" t="s">
        <v>1047</v>
      </c>
      <c r="W3855" t="s">
        <v>1047</v>
      </c>
    </row>
    <row r="3856" spans="1:23" x14ac:dyDescent="0.3">
      <c r="A3856" t="s">
        <v>1036</v>
      </c>
      <c r="B3856" t="s">
        <v>174</v>
      </c>
      <c r="C3856" t="s">
        <v>174</v>
      </c>
      <c r="D3856">
        <v>56625</v>
      </c>
      <c r="E3856" t="s">
        <v>12967</v>
      </c>
      <c r="F3856" t="s">
        <v>5542</v>
      </c>
      <c r="G3856" s="1" t="s">
        <v>12968</v>
      </c>
      <c r="H3856">
        <v>45736.883625150462</v>
      </c>
      <c r="I3856" t="s">
        <v>12969</v>
      </c>
      <c r="J3856">
        <v>70</v>
      </c>
      <c r="K3856" t="s">
        <v>17</v>
      </c>
      <c r="L3856" s="2" t="s">
        <v>18</v>
      </c>
      <c r="M3856" s="3">
        <v>117.5</v>
      </c>
      <c r="N3856">
        <v>1</v>
      </c>
      <c r="O3856">
        <v>0.11749999999999999</v>
      </c>
      <c r="P3856" s="2" t="s">
        <v>1047</v>
      </c>
      <c r="Q3856" t="s">
        <v>5816</v>
      </c>
      <c r="R3856" t="s">
        <v>1044</v>
      </c>
      <c r="S3856" t="s">
        <v>12970</v>
      </c>
      <c r="T3856" t="s">
        <v>1867</v>
      </c>
      <c r="U3856">
        <v>88.735202118055895</v>
      </c>
      <c r="V3856" t="s">
        <v>1047</v>
      </c>
      <c r="W3856" t="s">
        <v>1047</v>
      </c>
    </row>
    <row r="3857" spans="1:23" x14ac:dyDescent="0.3">
      <c r="A3857" t="s">
        <v>1036</v>
      </c>
      <c r="B3857" t="s">
        <v>174</v>
      </c>
      <c r="C3857" t="s">
        <v>174</v>
      </c>
      <c r="D3857">
        <v>58296</v>
      </c>
      <c r="E3857" t="s">
        <v>12971</v>
      </c>
      <c r="F3857" t="s">
        <v>12948</v>
      </c>
      <c r="G3857" s="1" t="s">
        <v>12972</v>
      </c>
      <c r="H3857">
        <v>45736.675372071761</v>
      </c>
      <c r="I3857" t="s">
        <v>12973</v>
      </c>
      <c r="J3857">
        <v>80</v>
      </c>
      <c r="K3857" t="s">
        <v>17</v>
      </c>
      <c r="L3857" s="2" t="s">
        <v>18</v>
      </c>
      <c r="M3857" s="3">
        <v>117.5</v>
      </c>
      <c r="N3857">
        <v>1</v>
      </c>
      <c r="O3857">
        <v>0.11749999999999999</v>
      </c>
      <c r="P3857" s="2" t="s">
        <v>1047</v>
      </c>
      <c r="Q3857" t="s">
        <v>5816</v>
      </c>
      <c r="R3857" t="s">
        <v>1044</v>
      </c>
      <c r="S3857" t="s">
        <v>12970</v>
      </c>
      <c r="T3857" t="s">
        <v>1416</v>
      </c>
      <c r="U3857">
        <v>81.185163472226122</v>
      </c>
      <c r="V3857" t="s">
        <v>1047</v>
      </c>
      <c r="W3857" t="s">
        <v>1047</v>
      </c>
    </row>
    <row r="3858" spans="1:23" x14ac:dyDescent="0.3">
      <c r="A3858" t="s">
        <v>1036</v>
      </c>
      <c r="B3858" t="s">
        <v>174</v>
      </c>
      <c r="C3858" t="s">
        <v>174</v>
      </c>
      <c r="D3858">
        <v>58296</v>
      </c>
      <c r="E3858" t="s">
        <v>12974</v>
      </c>
      <c r="F3858" t="s">
        <v>12975</v>
      </c>
      <c r="G3858" s="1" t="s">
        <v>12976</v>
      </c>
      <c r="H3858">
        <v>45736.116557835638</v>
      </c>
      <c r="I3858" t="s">
        <v>12977</v>
      </c>
      <c r="J3858">
        <v>80</v>
      </c>
      <c r="K3858" t="s">
        <v>17</v>
      </c>
      <c r="L3858" s="2" t="s">
        <v>18</v>
      </c>
      <c r="M3858" s="3">
        <v>117.5</v>
      </c>
      <c r="N3858">
        <v>1</v>
      </c>
      <c r="O3858">
        <v>0.11749999999999999</v>
      </c>
      <c r="P3858" s="2" t="s">
        <v>1047</v>
      </c>
      <c r="Q3858" t="s">
        <v>8023</v>
      </c>
      <c r="R3858" t="s">
        <v>1044</v>
      </c>
      <c r="S3858" t="s">
        <v>12970</v>
      </c>
      <c r="T3858" t="s">
        <v>1416</v>
      </c>
      <c r="U3858">
        <v>81.70750228009274</v>
      </c>
      <c r="V3858" t="s">
        <v>1047</v>
      </c>
      <c r="W3858" t="s">
        <v>1047</v>
      </c>
    </row>
    <row r="3859" spans="1:23" x14ac:dyDescent="0.3">
      <c r="A3859" t="s">
        <v>1036</v>
      </c>
      <c r="B3859" t="s">
        <v>174</v>
      </c>
      <c r="C3859" t="s">
        <v>174</v>
      </c>
      <c r="D3859">
        <v>58296</v>
      </c>
      <c r="E3859" t="s">
        <v>12978</v>
      </c>
      <c r="F3859" t="s">
        <v>12979</v>
      </c>
      <c r="G3859" s="1" t="s">
        <v>12980</v>
      </c>
      <c r="H3859">
        <v>45736.116090532407</v>
      </c>
      <c r="I3859" t="s">
        <v>12981</v>
      </c>
      <c r="J3859">
        <v>80</v>
      </c>
      <c r="K3859" t="s">
        <v>17</v>
      </c>
      <c r="L3859" s="2" t="s">
        <v>18</v>
      </c>
      <c r="M3859" s="3">
        <v>117.5</v>
      </c>
      <c r="N3859">
        <v>1</v>
      </c>
      <c r="O3859">
        <v>0.11749999999999999</v>
      </c>
      <c r="P3859" s="2" t="s">
        <v>1047</v>
      </c>
      <c r="Q3859" t="s">
        <v>8023</v>
      </c>
      <c r="R3859" t="s">
        <v>1044</v>
      </c>
      <c r="S3859" t="s">
        <v>12970</v>
      </c>
      <c r="T3859" t="s">
        <v>1416</v>
      </c>
      <c r="U3859">
        <v>81.840511724534736</v>
      </c>
      <c r="V3859" t="s">
        <v>1047</v>
      </c>
      <c r="W3859" t="s">
        <v>1047</v>
      </c>
    </row>
    <row r="3860" spans="1:23" x14ac:dyDescent="0.3">
      <c r="A3860" t="s">
        <v>1036</v>
      </c>
      <c r="B3860" t="s">
        <v>174</v>
      </c>
      <c r="C3860" t="s">
        <v>174</v>
      </c>
      <c r="D3860">
        <v>58296</v>
      </c>
      <c r="E3860" t="s">
        <v>12982</v>
      </c>
      <c r="F3860" t="s">
        <v>12983</v>
      </c>
      <c r="G3860" s="1" t="s">
        <v>3679</v>
      </c>
      <c r="H3860">
        <v>45736.115881840276</v>
      </c>
      <c r="I3860" t="s">
        <v>12984</v>
      </c>
      <c r="J3860">
        <v>80</v>
      </c>
      <c r="K3860" t="s">
        <v>17</v>
      </c>
      <c r="L3860" s="2" t="s">
        <v>18</v>
      </c>
      <c r="M3860" s="3">
        <v>117.5</v>
      </c>
      <c r="N3860">
        <v>1</v>
      </c>
      <c r="O3860">
        <v>0.11749999999999999</v>
      </c>
      <c r="P3860" s="2" t="s">
        <v>1047</v>
      </c>
      <c r="Q3860" t="s">
        <v>8023</v>
      </c>
      <c r="R3860" t="s">
        <v>1044</v>
      </c>
      <c r="S3860" t="s">
        <v>12970</v>
      </c>
      <c r="T3860" t="s">
        <v>1416</v>
      </c>
      <c r="U3860">
        <v>81.904294548614416</v>
      </c>
      <c r="V3860" t="s">
        <v>1047</v>
      </c>
      <c r="W3860" t="s">
        <v>1047</v>
      </c>
    </row>
    <row r="3861" spans="1:23" x14ac:dyDescent="0.3">
      <c r="A3861" t="s">
        <v>1036</v>
      </c>
      <c r="B3861" t="s">
        <v>174</v>
      </c>
      <c r="C3861" t="s">
        <v>174</v>
      </c>
      <c r="D3861">
        <v>57729</v>
      </c>
      <c r="E3861" t="s">
        <v>12985</v>
      </c>
      <c r="F3861" t="s">
        <v>12986</v>
      </c>
      <c r="G3861" s="1" t="s">
        <v>12987</v>
      </c>
      <c r="H3861">
        <v>45735.591435173606</v>
      </c>
      <c r="I3861" t="s">
        <v>12988</v>
      </c>
      <c r="J3861">
        <v>80</v>
      </c>
      <c r="K3861" t="s">
        <v>17</v>
      </c>
      <c r="L3861" s="2" t="s">
        <v>18</v>
      </c>
      <c r="M3861" s="3">
        <v>117.5</v>
      </c>
      <c r="N3861">
        <v>1</v>
      </c>
      <c r="O3861">
        <v>0.11749999999999999</v>
      </c>
      <c r="P3861" s="2" t="s">
        <v>1047</v>
      </c>
      <c r="Q3861" t="s">
        <v>8467</v>
      </c>
      <c r="R3861" t="s">
        <v>1044</v>
      </c>
      <c r="S3861" t="s">
        <v>12989</v>
      </c>
      <c r="T3861" t="s">
        <v>1395</v>
      </c>
      <c r="U3861">
        <v>82.232088900462259</v>
      </c>
      <c r="V3861" t="s">
        <v>1047</v>
      </c>
      <c r="W3861" t="s">
        <v>1047</v>
      </c>
    </row>
    <row r="3862" spans="1:23" x14ac:dyDescent="0.3">
      <c r="A3862" t="s">
        <v>1036</v>
      </c>
      <c r="B3862" t="s">
        <v>174</v>
      </c>
      <c r="C3862" t="s">
        <v>174</v>
      </c>
      <c r="D3862">
        <v>57729</v>
      </c>
      <c r="E3862" t="s">
        <v>12990</v>
      </c>
      <c r="F3862" t="s">
        <v>12991</v>
      </c>
      <c r="G3862" s="1" t="s">
        <v>6040</v>
      </c>
      <c r="H3862">
        <v>45735.546807280087</v>
      </c>
      <c r="I3862" t="s">
        <v>12992</v>
      </c>
      <c r="J3862">
        <v>80</v>
      </c>
      <c r="K3862" t="s">
        <v>17</v>
      </c>
      <c r="L3862" s="2" t="s">
        <v>18</v>
      </c>
      <c r="M3862" s="3">
        <v>117.5</v>
      </c>
      <c r="N3862">
        <v>1</v>
      </c>
      <c r="O3862">
        <v>0.11749999999999999</v>
      </c>
      <c r="P3862" s="2" t="s">
        <v>1047</v>
      </c>
      <c r="Q3862" t="s">
        <v>8467</v>
      </c>
      <c r="R3862" t="s">
        <v>1044</v>
      </c>
      <c r="S3862" t="s">
        <v>12989</v>
      </c>
      <c r="T3862" t="s">
        <v>1395</v>
      </c>
      <c r="U3862">
        <v>82.340916111112165</v>
      </c>
      <c r="V3862" t="s">
        <v>1047</v>
      </c>
      <c r="W3862" t="s">
        <v>1047</v>
      </c>
    </row>
    <row r="3863" spans="1:23" x14ac:dyDescent="0.3">
      <c r="A3863" t="s">
        <v>1036</v>
      </c>
      <c r="B3863" t="s">
        <v>174</v>
      </c>
      <c r="C3863" t="s">
        <v>174</v>
      </c>
      <c r="D3863">
        <v>57729</v>
      </c>
      <c r="E3863" t="s">
        <v>12993</v>
      </c>
      <c r="F3863" t="s">
        <v>12994</v>
      </c>
      <c r="G3863" s="1" t="s">
        <v>12995</v>
      </c>
      <c r="H3863">
        <v>45735.162972615741</v>
      </c>
      <c r="I3863" t="s">
        <v>12996</v>
      </c>
      <c r="J3863">
        <v>80</v>
      </c>
      <c r="K3863" t="s">
        <v>17</v>
      </c>
      <c r="L3863" s="2" t="s">
        <v>18</v>
      </c>
      <c r="M3863" s="3">
        <v>117.5</v>
      </c>
      <c r="N3863">
        <v>1</v>
      </c>
      <c r="O3863">
        <v>0.11749999999999999</v>
      </c>
      <c r="P3863" s="2" t="s">
        <v>1047</v>
      </c>
      <c r="Q3863" t="s">
        <v>8023</v>
      </c>
      <c r="R3863" t="s">
        <v>1044</v>
      </c>
      <c r="S3863" t="s">
        <v>12989</v>
      </c>
      <c r="T3863" t="s">
        <v>1395</v>
      </c>
      <c r="U3863">
        <v>82.805578090279596</v>
      </c>
      <c r="V3863" t="s">
        <v>1047</v>
      </c>
      <c r="W3863" t="s">
        <v>1047</v>
      </c>
    </row>
    <row r="3864" spans="1:23" x14ac:dyDescent="0.3">
      <c r="A3864" t="s">
        <v>1036</v>
      </c>
      <c r="B3864" t="s">
        <v>174</v>
      </c>
      <c r="C3864" t="s">
        <v>174</v>
      </c>
      <c r="D3864">
        <v>56851</v>
      </c>
      <c r="E3864" t="s">
        <v>12997</v>
      </c>
      <c r="F3864" t="s">
        <v>12998</v>
      </c>
      <c r="G3864" s="1" t="s">
        <v>12999</v>
      </c>
      <c r="H3864">
        <v>45734.740980590279</v>
      </c>
      <c r="I3864" t="s">
        <v>13000</v>
      </c>
      <c r="J3864">
        <v>70</v>
      </c>
      <c r="K3864" t="s">
        <v>17</v>
      </c>
      <c r="L3864" s="2" t="s">
        <v>18</v>
      </c>
      <c r="M3864" s="3">
        <v>117.5</v>
      </c>
      <c r="N3864">
        <v>1</v>
      </c>
      <c r="O3864">
        <v>0.11749999999999999</v>
      </c>
      <c r="P3864" s="2" t="s">
        <v>1047</v>
      </c>
      <c r="Q3864" t="s">
        <v>8467</v>
      </c>
      <c r="R3864" t="s">
        <v>1044</v>
      </c>
      <c r="S3864" t="s">
        <v>1430</v>
      </c>
      <c r="T3864" t="s">
        <v>1239</v>
      </c>
      <c r="U3864">
        <v>87.224501562501246</v>
      </c>
      <c r="V3864" t="s">
        <v>1047</v>
      </c>
      <c r="W3864" t="s">
        <v>1047</v>
      </c>
    </row>
    <row r="3865" spans="1:23" x14ac:dyDescent="0.3">
      <c r="A3865" t="s">
        <v>1036</v>
      </c>
      <c r="B3865" t="s">
        <v>174</v>
      </c>
      <c r="C3865" t="s">
        <v>174</v>
      </c>
      <c r="D3865">
        <v>57729</v>
      </c>
      <c r="E3865" t="s">
        <v>13001</v>
      </c>
      <c r="F3865" t="s">
        <v>7040</v>
      </c>
      <c r="G3865" s="1" t="s">
        <v>13002</v>
      </c>
      <c r="H3865">
        <v>45734.678247476862</v>
      </c>
      <c r="I3865" t="s">
        <v>13003</v>
      </c>
      <c r="J3865">
        <v>80</v>
      </c>
      <c r="K3865" t="s">
        <v>17</v>
      </c>
      <c r="L3865" s="2" t="s">
        <v>18</v>
      </c>
      <c r="M3865" s="3">
        <v>117.5</v>
      </c>
      <c r="N3865">
        <v>1</v>
      </c>
      <c r="O3865">
        <v>0.11749999999999999</v>
      </c>
      <c r="P3865" s="2" t="s">
        <v>1047</v>
      </c>
      <c r="Q3865" t="s">
        <v>8467</v>
      </c>
      <c r="R3865" t="s">
        <v>1044</v>
      </c>
      <c r="S3865" t="s">
        <v>1430</v>
      </c>
      <c r="T3865" t="s">
        <v>1395</v>
      </c>
      <c r="U3865">
        <v>82.95273898148298</v>
      </c>
      <c r="V3865" t="s">
        <v>1047</v>
      </c>
      <c r="W3865" t="s">
        <v>1047</v>
      </c>
    </row>
    <row r="3866" spans="1:23" x14ac:dyDescent="0.3">
      <c r="A3866" t="s">
        <v>1036</v>
      </c>
      <c r="B3866" t="s">
        <v>174</v>
      </c>
      <c r="C3866" t="s">
        <v>174</v>
      </c>
      <c r="D3866">
        <v>58293</v>
      </c>
      <c r="E3866" t="s">
        <v>13004</v>
      </c>
      <c r="F3866" t="s">
        <v>13005</v>
      </c>
      <c r="G3866" s="1" t="s">
        <v>7248</v>
      </c>
      <c r="H3866">
        <v>45734.673257604169</v>
      </c>
      <c r="I3866" t="s">
        <v>13006</v>
      </c>
      <c r="J3866">
        <v>80</v>
      </c>
      <c r="K3866" t="s">
        <v>17</v>
      </c>
      <c r="L3866" s="2" t="s">
        <v>18</v>
      </c>
      <c r="M3866" s="3">
        <v>117.5</v>
      </c>
      <c r="N3866">
        <v>1</v>
      </c>
      <c r="O3866">
        <v>0.11749999999999999</v>
      </c>
      <c r="P3866" s="2" t="s">
        <v>1047</v>
      </c>
      <c r="Q3866" t="s">
        <v>8467</v>
      </c>
      <c r="R3866" t="s">
        <v>1044</v>
      </c>
      <c r="S3866" t="s">
        <v>1430</v>
      </c>
      <c r="T3866" t="s">
        <v>2919</v>
      </c>
      <c r="U3866">
        <v>83.122121284723107</v>
      </c>
      <c r="V3866" t="s">
        <v>1047</v>
      </c>
      <c r="W3866" t="s">
        <v>1047</v>
      </c>
    </row>
    <row r="3867" spans="1:23" x14ac:dyDescent="0.3">
      <c r="A3867" t="s">
        <v>1036</v>
      </c>
      <c r="B3867" t="s">
        <v>105</v>
      </c>
      <c r="C3867" t="s">
        <v>105</v>
      </c>
      <c r="D3867">
        <v>57522</v>
      </c>
      <c r="E3867" t="s">
        <v>13007</v>
      </c>
      <c r="F3867" t="s">
        <v>13008</v>
      </c>
      <c r="G3867" s="1" t="s">
        <v>5315</v>
      </c>
      <c r="H3867">
        <v>45733.635266689816</v>
      </c>
      <c r="I3867" t="s">
        <v>13009</v>
      </c>
      <c r="J3867">
        <v>80</v>
      </c>
      <c r="K3867" t="s">
        <v>17</v>
      </c>
      <c r="L3867" s="2" t="s">
        <v>18</v>
      </c>
      <c r="M3867" s="3">
        <v>476.42</v>
      </c>
      <c r="N3867">
        <v>1</v>
      </c>
      <c r="O3867">
        <v>0.47642000000000001</v>
      </c>
      <c r="P3867" s="2" t="s">
        <v>1655</v>
      </c>
      <c r="Q3867" t="s">
        <v>5816</v>
      </c>
      <c r="R3867" t="s">
        <v>1044</v>
      </c>
      <c r="S3867" t="s">
        <v>2305</v>
      </c>
      <c r="T3867" t="s">
        <v>1239</v>
      </c>
      <c r="U3867">
        <v>87.426761342590908</v>
      </c>
      <c r="V3867" t="s">
        <v>1047</v>
      </c>
      <c r="W3867" t="s">
        <v>1047</v>
      </c>
    </row>
    <row r="3868" spans="1:23" x14ac:dyDescent="0.3">
      <c r="A3868" t="s">
        <v>1036</v>
      </c>
      <c r="B3868" t="s">
        <v>715</v>
      </c>
      <c r="C3868" t="s">
        <v>715</v>
      </c>
      <c r="D3868">
        <v>56302</v>
      </c>
      <c r="E3868" t="s">
        <v>13010</v>
      </c>
      <c r="F3868" t="s">
        <v>5538</v>
      </c>
      <c r="G3868" s="1" t="s">
        <v>6922</v>
      </c>
      <c r="H3868">
        <v>45733.586772372677</v>
      </c>
      <c r="I3868" t="s">
        <v>13011</v>
      </c>
      <c r="J3868">
        <v>60</v>
      </c>
      <c r="K3868" t="s">
        <v>17</v>
      </c>
      <c r="L3868" s="2" t="s">
        <v>18</v>
      </c>
      <c r="M3868" s="3">
        <v>31.6</v>
      </c>
      <c r="N3868">
        <v>1</v>
      </c>
      <c r="O3868">
        <v>3.1600000000000003E-2</v>
      </c>
      <c r="P3868" s="2" t="s">
        <v>2403</v>
      </c>
      <c r="Q3868" t="s">
        <v>5816</v>
      </c>
      <c r="R3868" t="s">
        <v>1044</v>
      </c>
      <c r="S3868" t="s">
        <v>2305</v>
      </c>
      <c r="T3868" t="s">
        <v>1909</v>
      </c>
      <c r="U3868">
        <v>89.806316226851777</v>
      </c>
      <c r="V3868" t="s">
        <v>1047</v>
      </c>
      <c r="W3868" t="s">
        <v>1047</v>
      </c>
    </row>
    <row r="3869" spans="1:23" x14ac:dyDescent="0.3">
      <c r="A3869" t="s">
        <v>1036</v>
      </c>
      <c r="B3869" t="s">
        <v>174</v>
      </c>
      <c r="C3869" t="s">
        <v>174</v>
      </c>
      <c r="D3869">
        <v>56851</v>
      </c>
      <c r="E3869" t="s">
        <v>13012</v>
      </c>
      <c r="F3869" t="s">
        <v>13013</v>
      </c>
      <c r="G3869" s="1" t="s">
        <v>7051</v>
      </c>
      <c r="H3869">
        <v>45731.365983703698</v>
      </c>
      <c r="I3869" t="s">
        <v>13014</v>
      </c>
      <c r="J3869">
        <v>70</v>
      </c>
      <c r="K3869" t="s">
        <v>17</v>
      </c>
      <c r="L3869" s="2" t="s">
        <v>18</v>
      </c>
      <c r="M3869" s="3">
        <v>117.5</v>
      </c>
      <c r="N3869">
        <v>1</v>
      </c>
      <c r="O3869">
        <v>0.11749999999999999</v>
      </c>
      <c r="P3869" s="2" t="s">
        <v>1047</v>
      </c>
      <c r="Q3869" t="s">
        <v>8467</v>
      </c>
      <c r="R3869" t="s">
        <v>1044</v>
      </c>
      <c r="S3869" t="s">
        <v>13015</v>
      </c>
      <c r="T3869" t="s">
        <v>1239</v>
      </c>
      <c r="U3869">
        <v>87.483172245367314</v>
      </c>
      <c r="V3869" t="s">
        <v>1047</v>
      </c>
      <c r="W3869" t="s">
        <v>1047</v>
      </c>
    </row>
    <row r="3870" spans="1:23" x14ac:dyDescent="0.3">
      <c r="A3870" t="s">
        <v>2300</v>
      </c>
      <c r="B3870" t="s">
        <v>174</v>
      </c>
      <c r="C3870" t="s">
        <v>174</v>
      </c>
      <c r="D3870">
        <v>58128</v>
      </c>
      <c r="E3870" t="s">
        <v>13016</v>
      </c>
      <c r="F3870" t="s">
        <v>13017</v>
      </c>
      <c r="G3870" s="1" t="s">
        <v>2714</v>
      </c>
      <c r="H3870">
        <v>45721.732149537042</v>
      </c>
      <c r="I3870" t="s">
        <v>13018</v>
      </c>
      <c r="J3870">
        <v>10</v>
      </c>
      <c r="K3870" t="s">
        <v>17</v>
      </c>
      <c r="L3870" s="2" t="s">
        <v>7713</v>
      </c>
      <c r="M3870" s="3">
        <v>117.5</v>
      </c>
      <c r="N3870">
        <v>1</v>
      </c>
      <c r="O3870">
        <v>0.11749999999999999</v>
      </c>
      <c r="P3870" s="2" t="s">
        <v>1047</v>
      </c>
      <c r="Q3870" t="s">
        <v>8755</v>
      </c>
      <c r="R3870" t="s">
        <v>1729</v>
      </c>
      <c r="S3870" t="s">
        <v>1447</v>
      </c>
      <c r="T3870" t="s">
        <v>6329</v>
      </c>
      <c r="U3870">
        <v>109.7172811226847</v>
      </c>
      <c r="V3870" t="s">
        <v>1047</v>
      </c>
      <c r="W3870" t="s">
        <v>1047</v>
      </c>
    </row>
    <row r="3871" spans="1:23" x14ac:dyDescent="0.3">
      <c r="A3871" t="s">
        <v>1036</v>
      </c>
      <c r="B3871" t="s">
        <v>677</v>
      </c>
      <c r="C3871" t="s">
        <v>677</v>
      </c>
      <c r="D3871">
        <v>44363</v>
      </c>
      <c r="E3871" t="s">
        <v>13019</v>
      </c>
      <c r="F3871" t="s">
        <v>13020</v>
      </c>
      <c r="G3871" s="1" t="s">
        <v>13021</v>
      </c>
      <c r="H3871">
        <v>45684.813464988423</v>
      </c>
      <c r="I3871" t="s">
        <v>13022</v>
      </c>
      <c r="J3871">
        <v>70</v>
      </c>
      <c r="K3871" t="s">
        <v>17</v>
      </c>
      <c r="L3871" s="2" t="s">
        <v>18</v>
      </c>
      <c r="M3871" s="3">
        <v>74.8</v>
      </c>
      <c r="N3871">
        <v>1</v>
      </c>
      <c r="O3871">
        <v>7.4800000000000005E-2</v>
      </c>
      <c r="P3871" s="2" t="s">
        <v>1047</v>
      </c>
      <c r="Q3871" t="s">
        <v>8467</v>
      </c>
      <c r="R3871" t="s">
        <v>1044</v>
      </c>
      <c r="S3871" t="s">
        <v>3834</v>
      </c>
      <c r="T3871" t="s">
        <v>2860</v>
      </c>
      <c r="U3871">
        <v>144.4508744444465</v>
      </c>
      <c r="V3871" t="s">
        <v>1047</v>
      </c>
      <c r="W3871" t="s">
        <v>1047</v>
      </c>
    </row>
    <row r="3872" spans="1:23" x14ac:dyDescent="0.3">
      <c r="A3872" t="s">
        <v>1036</v>
      </c>
      <c r="B3872" t="s">
        <v>139</v>
      </c>
      <c r="C3872" t="s">
        <v>139</v>
      </c>
      <c r="D3872">
        <v>39626</v>
      </c>
      <c r="E3872" t="s">
        <v>13023</v>
      </c>
      <c r="F3872" t="s">
        <v>13024</v>
      </c>
      <c r="G3872" s="1" t="s">
        <v>1929</v>
      </c>
      <c r="H3872">
        <v>45595.545187453703</v>
      </c>
      <c r="I3872" t="s">
        <v>13025</v>
      </c>
      <c r="J3872">
        <v>70</v>
      </c>
      <c r="K3872" t="s">
        <v>17</v>
      </c>
      <c r="L3872" s="2" t="s">
        <v>18</v>
      </c>
      <c r="M3872" s="3">
        <v>109.23</v>
      </c>
      <c r="N3872">
        <v>1</v>
      </c>
      <c r="O3872">
        <v>0.10922999999999999</v>
      </c>
      <c r="P3872" s="2" t="s">
        <v>5093</v>
      </c>
      <c r="Q3872" t="s">
        <v>8023</v>
      </c>
      <c r="R3872" t="s">
        <v>1044</v>
      </c>
      <c r="S3872" t="s">
        <v>3127</v>
      </c>
      <c r="T3872" t="s">
        <v>13026</v>
      </c>
      <c r="U3872">
        <v>537.26950912037137</v>
      </c>
      <c r="V3872" t="s">
        <v>1047</v>
      </c>
      <c r="W3872" t="s">
        <v>1047</v>
      </c>
    </row>
    <row r="3873" spans="1:23" x14ac:dyDescent="0.3">
      <c r="A3873" t="s">
        <v>1036</v>
      </c>
      <c r="B3873" t="s">
        <v>164</v>
      </c>
      <c r="C3873" t="s">
        <v>164</v>
      </c>
      <c r="D3873">
        <v>18199</v>
      </c>
      <c r="E3873" t="s">
        <v>13027</v>
      </c>
      <c r="F3873" t="s">
        <v>13028</v>
      </c>
      <c r="G3873" s="1" t="s">
        <v>2956</v>
      </c>
      <c r="H3873">
        <v>44968.623409537038</v>
      </c>
      <c r="I3873" t="s">
        <v>13029</v>
      </c>
      <c r="J3873">
        <v>70</v>
      </c>
      <c r="K3873" t="s">
        <v>17</v>
      </c>
      <c r="L3873" s="2" t="s">
        <v>18</v>
      </c>
      <c r="M3873" s="3">
        <v>14</v>
      </c>
      <c r="N3873">
        <v>1</v>
      </c>
      <c r="O3873">
        <v>1.4E-2</v>
      </c>
      <c r="P3873" s="2" t="s">
        <v>1047</v>
      </c>
      <c r="Q3873" t="s">
        <v>13030</v>
      </c>
      <c r="R3873" t="s">
        <v>1044</v>
      </c>
      <c r="S3873" t="s">
        <v>9894</v>
      </c>
      <c r="T3873" t="s">
        <v>13031</v>
      </c>
      <c r="U3873">
        <v>851.18539847222564</v>
      </c>
      <c r="V3873" t="s">
        <v>1047</v>
      </c>
      <c r="W3873" t="s">
        <v>1047</v>
      </c>
    </row>
  </sheetData>
  <autoFilter ref="A1:P3873" xr:uid="{00000000-0001-0000-0000-000000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E660A-1CE7-4B96-A8DC-48A85D3D5CF9}">
  <dimension ref="C3:AA657"/>
  <sheetViews>
    <sheetView workbookViewId="0">
      <selection activeCell="I604" sqref="I604"/>
    </sheetView>
  </sheetViews>
  <sheetFormatPr defaultRowHeight="14.4" x14ac:dyDescent="0.3"/>
  <cols>
    <col min="3" max="3" width="22.6640625" bestFit="1" customWidth="1"/>
    <col min="10" max="10" width="19.109375" bestFit="1" customWidth="1"/>
    <col min="11" max="11" width="19.109375" customWidth="1"/>
  </cols>
  <sheetData>
    <row r="3" spans="3:27" s="68" customFormat="1" ht="43.2" x14ac:dyDescent="0.3">
      <c r="C3" s="66" t="s">
        <v>188</v>
      </c>
      <c r="D3" s="66" t="s">
        <v>189</v>
      </c>
      <c r="E3" s="7" t="s">
        <v>184</v>
      </c>
      <c r="F3" s="7" t="s">
        <v>185</v>
      </c>
      <c r="G3" s="7" t="s">
        <v>186</v>
      </c>
      <c r="H3" s="7" t="s">
        <v>955</v>
      </c>
      <c r="I3" s="7" t="s">
        <v>58</v>
      </c>
      <c r="J3" s="64" t="s">
        <v>913</v>
      </c>
      <c r="K3" s="64" t="s">
        <v>913</v>
      </c>
      <c r="L3" s="69" t="s">
        <v>914</v>
      </c>
      <c r="M3" s="90" t="s">
        <v>965</v>
      </c>
      <c r="N3" s="70" t="s">
        <v>923</v>
      </c>
      <c r="O3" s="70" t="s">
        <v>921</v>
      </c>
      <c r="P3" s="70" t="s">
        <v>916</v>
      </c>
      <c r="Q3" s="70" t="s">
        <v>918</v>
      </c>
      <c r="R3" s="70" t="s">
        <v>915</v>
      </c>
      <c r="S3" s="70" t="s">
        <v>924</v>
      </c>
      <c r="T3" s="70" t="s">
        <v>919</v>
      </c>
      <c r="U3" s="70" t="s">
        <v>920</v>
      </c>
      <c r="V3" s="70" t="s">
        <v>917</v>
      </c>
      <c r="W3" s="71" t="s">
        <v>922</v>
      </c>
      <c r="X3" s="72" t="s">
        <v>925</v>
      </c>
      <c r="Y3" s="72" t="s">
        <v>929</v>
      </c>
      <c r="Z3" s="72" t="s">
        <v>928</v>
      </c>
      <c r="AA3" s="73" t="s">
        <v>927</v>
      </c>
    </row>
    <row r="4" spans="3:27" ht="15.6" x14ac:dyDescent="0.3">
      <c r="C4" s="64" t="s">
        <v>132</v>
      </c>
      <c r="D4" s="64" t="s">
        <v>133</v>
      </c>
      <c r="E4" s="9">
        <v>76</v>
      </c>
      <c r="F4" s="9">
        <v>76</v>
      </c>
      <c r="G4" s="9">
        <v>15</v>
      </c>
      <c r="H4" s="9">
        <v>0</v>
      </c>
      <c r="I4" s="9">
        <f>SUM(E4:H4)</f>
        <v>167</v>
      </c>
      <c r="J4" s="86" t="s">
        <v>923</v>
      </c>
      <c r="K4" s="65" t="s">
        <v>932</v>
      </c>
      <c r="L4" s="65" t="s">
        <v>915</v>
      </c>
      <c r="M4" s="89">
        <v>49.66</v>
      </c>
      <c r="N4" s="70" t="s">
        <v>923</v>
      </c>
      <c r="O4" s="70"/>
      <c r="P4" s="70"/>
      <c r="Q4" s="70"/>
      <c r="R4" s="70" t="s">
        <v>915</v>
      </c>
      <c r="S4" s="70"/>
      <c r="T4" s="70"/>
      <c r="U4" s="70"/>
      <c r="V4" s="70"/>
      <c r="W4" s="71"/>
      <c r="X4" s="74"/>
      <c r="Y4" s="74"/>
      <c r="Z4" s="74"/>
      <c r="AA4" s="75"/>
    </row>
    <row r="5" spans="3:27" ht="15.6" x14ac:dyDescent="0.3">
      <c r="C5" s="64" t="s">
        <v>190</v>
      </c>
      <c r="D5" s="64" t="s">
        <v>133</v>
      </c>
      <c r="E5" s="9">
        <v>76</v>
      </c>
      <c r="F5" s="9">
        <v>60</v>
      </c>
      <c r="G5" s="9">
        <v>25</v>
      </c>
      <c r="H5" s="9">
        <v>0</v>
      </c>
      <c r="I5" s="9">
        <f t="shared" ref="I5:I68" si="0">SUM(E5:H5)</f>
        <v>161</v>
      </c>
      <c r="J5" s="86" t="s">
        <v>923</v>
      </c>
      <c r="K5" s="65" t="s">
        <v>932</v>
      </c>
      <c r="L5" s="65" t="s">
        <v>915</v>
      </c>
      <c r="M5" s="89">
        <v>49.66</v>
      </c>
      <c r="N5" s="70" t="s">
        <v>923</v>
      </c>
      <c r="O5" s="70"/>
      <c r="P5" s="70"/>
      <c r="Q5" s="70"/>
      <c r="R5" s="70" t="s">
        <v>915</v>
      </c>
      <c r="S5" s="70"/>
      <c r="T5" s="70"/>
      <c r="U5" s="70"/>
      <c r="V5" s="70"/>
      <c r="W5" s="71"/>
      <c r="X5" s="74"/>
      <c r="Y5" s="74"/>
      <c r="Z5" s="74"/>
      <c r="AA5" s="75"/>
    </row>
    <row r="6" spans="3:27" ht="15.6" x14ac:dyDescent="0.3">
      <c r="C6" s="64" t="s">
        <v>191</v>
      </c>
      <c r="D6" s="64" t="s">
        <v>192</v>
      </c>
      <c r="E6" s="9">
        <v>49</v>
      </c>
      <c r="F6" s="9">
        <v>15</v>
      </c>
      <c r="G6" s="9">
        <v>0</v>
      </c>
      <c r="H6" s="9">
        <v>0</v>
      </c>
      <c r="I6" s="9">
        <f t="shared" si="0"/>
        <v>64</v>
      </c>
      <c r="J6" s="86" t="s">
        <v>917</v>
      </c>
      <c r="K6" s="65" t="s">
        <v>933</v>
      </c>
      <c r="L6" s="65" t="s">
        <v>916</v>
      </c>
      <c r="M6" s="89">
        <v>78.8</v>
      </c>
      <c r="N6" s="70"/>
      <c r="O6" s="70"/>
      <c r="P6" s="70" t="s">
        <v>916</v>
      </c>
      <c r="Q6" s="70"/>
      <c r="R6" s="70"/>
      <c r="S6" s="70"/>
      <c r="T6" s="70"/>
      <c r="U6" s="70"/>
      <c r="V6" s="70" t="s">
        <v>917</v>
      </c>
      <c r="W6" s="71"/>
      <c r="X6" s="74"/>
      <c r="Y6" s="74"/>
      <c r="Z6" s="74"/>
      <c r="AA6" s="75"/>
    </row>
    <row r="7" spans="3:27" ht="15.6" x14ac:dyDescent="0.3">
      <c r="C7" s="64" t="s">
        <v>193</v>
      </c>
      <c r="D7" s="64" t="s">
        <v>192</v>
      </c>
      <c r="E7" s="9">
        <v>49</v>
      </c>
      <c r="F7" s="9">
        <v>15</v>
      </c>
      <c r="G7" s="9">
        <v>0</v>
      </c>
      <c r="H7" s="9">
        <v>0</v>
      </c>
      <c r="I7" s="9">
        <f t="shared" si="0"/>
        <v>64</v>
      </c>
      <c r="J7" s="86" t="s">
        <v>917</v>
      </c>
      <c r="K7" s="65" t="s">
        <v>933</v>
      </c>
      <c r="L7" s="65" t="s">
        <v>916</v>
      </c>
      <c r="M7" s="89">
        <v>78.8</v>
      </c>
      <c r="N7" s="70"/>
      <c r="O7" s="70"/>
      <c r="P7" s="70" t="s">
        <v>916</v>
      </c>
      <c r="Q7" s="70"/>
      <c r="R7" s="70"/>
      <c r="S7" s="70"/>
      <c r="T7" s="70"/>
      <c r="U7" s="70"/>
      <c r="V7" s="70" t="s">
        <v>917</v>
      </c>
      <c r="W7" s="71"/>
      <c r="X7" s="74"/>
      <c r="Y7" s="74"/>
      <c r="Z7" s="74"/>
      <c r="AA7" s="75"/>
    </row>
    <row r="8" spans="3:27" ht="15.6" x14ac:dyDescent="0.3">
      <c r="C8" s="64" t="s">
        <v>194</v>
      </c>
      <c r="D8" s="64" t="s">
        <v>192</v>
      </c>
      <c r="E8" s="9">
        <v>49</v>
      </c>
      <c r="F8" s="9">
        <v>0</v>
      </c>
      <c r="G8" s="9">
        <v>0</v>
      </c>
      <c r="H8" s="9">
        <v>0</v>
      </c>
      <c r="I8" s="9">
        <f t="shared" si="0"/>
        <v>49</v>
      </c>
      <c r="J8" s="65" t="s">
        <v>917</v>
      </c>
      <c r="K8" s="65" t="s">
        <v>917</v>
      </c>
      <c r="L8" s="65" t="s">
        <v>917</v>
      </c>
      <c r="M8" s="89">
        <v>78.8</v>
      </c>
      <c r="N8" s="70"/>
      <c r="O8" s="70"/>
      <c r="P8" s="70"/>
      <c r="Q8" s="70"/>
      <c r="R8" s="70"/>
      <c r="S8" s="70"/>
      <c r="T8" s="70"/>
      <c r="U8" s="70"/>
      <c r="V8" s="70" t="s">
        <v>917</v>
      </c>
      <c r="W8" s="71"/>
      <c r="X8" s="74"/>
      <c r="Y8" s="74"/>
      <c r="Z8" s="74"/>
      <c r="AA8" s="75"/>
    </row>
    <row r="9" spans="3:27" ht="15.6" x14ac:dyDescent="0.3">
      <c r="C9" s="64" t="s">
        <v>195</v>
      </c>
      <c r="D9" s="64" t="s">
        <v>196</v>
      </c>
      <c r="E9" s="9">
        <v>45</v>
      </c>
      <c r="F9" s="9">
        <v>0</v>
      </c>
      <c r="G9" s="9">
        <v>0</v>
      </c>
      <c r="H9" s="9">
        <v>0</v>
      </c>
      <c r="I9" s="9">
        <f t="shared" si="0"/>
        <v>45</v>
      </c>
      <c r="J9" s="65" t="s">
        <v>957</v>
      </c>
      <c r="K9" s="65" t="s">
        <v>957</v>
      </c>
      <c r="L9" s="65" t="s">
        <v>918</v>
      </c>
      <c r="M9" s="89">
        <v>61.46</v>
      </c>
      <c r="N9" s="70"/>
      <c r="O9" s="70"/>
      <c r="P9" s="70"/>
      <c r="Q9" s="70" t="s">
        <v>918</v>
      </c>
      <c r="R9" s="70"/>
      <c r="S9" s="70"/>
      <c r="T9" s="70"/>
      <c r="U9" s="70"/>
      <c r="V9" s="70"/>
      <c r="W9" s="71"/>
      <c r="X9" s="74"/>
      <c r="Y9" s="74"/>
      <c r="Z9" s="74"/>
      <c r="AA9" s="75"/>
    </row>
    <row r="10" spans="3:27" ht="15.6" x14ac:dyDescent="0.3">
      <c r="C10" s="64" t="s">
        <v>197</v>
      </c>
      <c r="D10" s="64" t="s">
        <v>196</v>
      </c>
      <c r="E10" s="9">
        <v>45</v>
      </c>
      <c r="F10" s="9">
        <v>0</v>
      </c>
      <c r="G10" s="9">
        <v>0</v>
      </c>
      <c r="H10" s="9">
        <v>0</v>
      </c>
      <c r="I10" s="9">
        <f t="shared" si="0"/>
        <v>45</v>
      </c>
      <c r="J10" s="65" t="s">
        <v>957</v>
      </c>
      <c r="K10" s="65" t="s">
        <v>957</v>
      </c>
      <c r="L10" s="65" t="s">
        <v>918</v>
      </c>
      <c r="M10" s="89">
        <v>61.46</v>
      </c>
      <c r="N10" s="70"/>
      <c r="O10" s="70"/>
      <c r="P10" s="70"/>
      <c r="Q10" s="70" t="s">
        <v>918</v>
      </c>
      <c r="R10" s="70"/>
      <c r="S10" s="70"/>
      <c r="T10" s="70"/>
      <c r="U10" s="70"/>
      <c r="V10" s="70"/>
      <c r="W10" s="71"/>
      <c r="X10" s="74"/>
      <c r="Y10" s="74"/>
      <c r="Z10" s="74"/>
      <c r="AA10" s="75"/>
    </row>
    <row r="11" spans="3:27" ht="15.6" x14ac:dyDescent="0.3">
      <c r="C11" s="64" t="s">
        <v>198</v>
      </c>
      <c r="D11" s="64" t="s">
        <v>196</v>
      </c>
      <c r="E11" s="9">
        <v>45</v>
      </c>
      <c r="F11" s="9">
        <v>15</v>
      </c>
      <c r="G11" s="9">
        <v>0</v>
      </c>
      <c r="H11" s="9">
        <v>0</v>
      </c>
      <c r="I11" s="9">
        <f t="shared" si="0"/>
        <v>60</v>
      </c>
      <c r="J11" s="65" t="s">
        <v>957</v>
      </c>
      <c r="K11" s="65" t="s">
        <v>957</v>
      </c>
      <c r="L11" s="65" t="s">
        <v>916</v>
      </c>
      <c r="M11" s="89">
        <v>61.46</v>
      </c>
      <c r="N11" s="70"/>
      <c r="O11" s="70"/>
      <c r="P11" s="70" t="s">
        <v>916</v>
      </c>
      <c r="Q11" s="70" t="s">
        <v>918</v>
      </c>
      <c r="R11" s="70"/>
      <c r="S11" s="70"/>
      <c r="T11" s="70"/>
      <c r="U11" s="70"/>
      <c r="V11" s="70"/>
      <c r="W11" s="71"/>
      <c r="X11" s="74"/>
      <c r="Y11" s="74"/>
      <c r="Z11" s="74"/>
      <c r="AA11" s="75"/>
    </row>
    <row r="12" spans="3:27" ht="15.6" x14ac:dyDescent="0.3">
      <c r="C12" s="64" t="s">
        <v>199</v>
      </c>
      <c r="D12" s="64" t="s">
        <v>196</v>
      </c>
      <c r="E12" s="9">
        <v>45</v>
      </c>
      <c r="F12" s="9">
        <v>0</v>
      </c>
      <c r="G12" s="9">
        <v>0</v>
      </c>
      <c r="H12" s="9">
        <v>0</v>
      </c>
      <c r="I12" s="9">
        <f t="shared" si="0"/>
        <v>45</v>
      </c>
      <c r="J12" s="65" t="s">
        <v>918</v>
      </c>
      <c r="K12" s="65" t="s">
        <v>918</v>
      </c>
      <c r="L12" s="65" t="s">
        <v>918</v>
      </c>
      <c r="M12" s="89">
        <v>61.46</v>
      </c>
      <c r="N12" s="70"/>
      <c r="O12" s="70"/>
      <c r="P12" s="70"/>
      <c r="Q12" s="70" t="s">
        <v>918</v>
      </c>
      <c r="R12" s="70"/>
      <c r="S12" s="70"/>
      <c r="T12" s="70"/>
      <c r="U12" s="70"/>
      <c r="V12" s="70"/>
      <c r="W12" s="71"/>
      <c r="X12" s="74"/>
      <c r="Y12" s="74"/>
      <c r="Z12" s="74"/>
      <c r="AA12" s="75"/>
    </row>
    <row r="13" spans="3:27" ht="15.6" x14ac:dyDescent="0.3">
      <c r="C13" s="64" t="s">
        <v>200</v>
      </c>
      <c r="D13" s="64" t="s">
        <v>201</v>
      </c>
      <c r="E13" s="9">
        <v>0</v>
      </c>
      <c r="F13" s="9">
        <v>0</v>
      </c>
      <c r="G13" s="9">
        <v>0</v>
      </c>
      <c r="H13" s="9">
        <v>0</v>
      </c>
      <c r="I13" s="9">
        <f t="shared" si="0"/>
        <v>0</v>
      </c>
      <c r="J13" s="65" t="s">
        <v>926</v>
      </c>
      <c r="K13" s="65" t="s">
        <v>926</v>
      </c>
      <c r="L13" s="65"/>
      <c r="M13" s="89">
        <v>38</v>
      </c>
      <c r="N13" s="70"/>
      <c r="O13" s="70"/>
      <c r="P13" s="70"/>
      <c r="Q13" s="70"/>
      <c r="R13" s="70"/>
      <c r="S13" s="70"/>
      <c r="T13" s="70"/>
      <c r="U13" s="70"/>
      <c r="V13" s="70"/>
      <c r="W13" s="71"/>
      <c r="X13" s="74"/>
      <c r="Y13" s="74"/>
      <c r="Z13" s="74"/>
      <c r="AA13" s="75"/>
    </row>
    <row r="14" spans="3:27" ht="15.6" x14ac:dyDescent="0.3">
      <c r="C14" s="64" t="s">
        <v>202</v>
      </c>
      <c r="D14" s="64" t="s">
        <v>203</v>
      </c>
      <c r="E14" s="9">
        <v>48</v>
      </c>
      <c r="F14" s="9">
        <v>0</v>
      </c>
      <c r="G14" s="9">
        <v>0</v>
      </c>
      <c r="H14" s="9">
        <v>0</v>
      </c>
      <c r="I14" s="9">
        <f t="shared" si="0"/>
        <v>48</v>
      </c>
      <c r="J14" s="65" t="s">
        <v>916</v>
      </c>
      <c r="K14" s="65" t="s">
        <v>916</v>
      </c>
      <c r="L14" s="65" t="s">
        <v>916</v>
      </c>
      <c r="M14" s="89">
        <v>50</v>
      </c>
      <c r="N14" s="70"/>
      <c r="O14" s="70"/>
      <c r="P14" s="70" t="s">
        <v>916</v>
      </c>
      <c r="Q14" s="70"/>
      <c r="R14" s="70"/>
      <c r="S14" s="70"/>
      <c r="T14" s="70"/>
      <c r="U14" s="70"/>
      <c r="V14" s="70"/>
      <c r="W14" s="71"/>
      <c r="X14" s="74"/>
      <c r="Y14" s="74"/>
      <c r="Z14" s="74"/>
      <c r="AA14" s="75"/>
    </row>
    <row r="15" spans="3:27" ht="15.6" x14ac:dyDescent="0.3">
      <c r="C15" s="64" t="s">
        <v>204</v>
      </c>
      <c r="D15" s="64" t="s">
        <v>203</v>
      </c>
      <c r="E15" s="9">
        <v>48</v>
      </c>
      <c r="F15" s="9">
        <v>0</v>
      </c>
      <c r="G15" s="9">
        <v>0</v>
      </c>
      <c r="H15" s="9">
        <v>0</v>
      </c>
      <c r="I15" s="9">
        <f t="shared" si="0"/>
        <v>48</v>
      </c>
      <c r="J15" s="65" t="s">
        <v>916</v>
      </c>
      <c r="K15" s="65" t="s">
        <v>916</v>
      </c>
      <c r="L15" s="65" t="s">
        <v>916</v>
      </c>
      <c r="M15" s="89">
        <v>50</v>
      </c>
      <c r="N15" s="70"/>
      <c r="O15" s="70"/>
      <c r="P15" s="70" t="s">
        <v>916</v>
      </c>
      <c r="Q15" s="70"/>
      <c r="R15" s="70"/>
      <c r="S15" s="70"/>
      <c r="T15" s="70"/>
      <c r="U15" s="70"/>
      <c r="V15" s="70"/>
      <c r="W15" s="71"/>
      <c r="X15" s="74"/>
      <c r="Y15" s="74"/>
      <c r="Z15" s="74"/>
      <c r="AA15" s="75"/>
    </row>
    <row r="16" spans="3:27" ht="15.6" x14ac:dyDescent="0.3">
      <c r="C16" s="64" t="s">
        <v>146</v>
      </c>
      <c r="D16" s="64" t="s">
        <v>161</v>
      </c>
      <c r="E16" s="9">
        <v>115</v>
      </c>
      <c r="F16" s="9">
        <v>0</v>
      </c>
      <c r="G16" s="9">
        <v>0</v>
      </c>
      <c r="H16" s="9">
        <v>0</v>
      </c>
      <c r="I16" s="9">
        <f t="shared" si="0"/>
        <v>115</v>
      </c>
      <c r="J16" s="65" t="s">
        <v>919</v>
      </c>
      <c r="K16" s="65" t="s">
        <v>919</v>
      </c>
      <c r="L16" s="65" t="s">
        <v>919</v>
      </c>
      <c r="M16" s="89">
        <v>585</v>
      </c>
      <c r="N16" s="70"/>
      <c r="O16" s="70"/>
      <c r="P16" s="70"/>
      <c r="Q16" s="70"/>
      <c r="R16" s="70"/>
      <c r="S16" s="70"/>
      <c r="T16" s="70" t="s">
        <v>919</v>
      </c>
      <c r="U16" s="70"/>
      <c r="V16" s="70"/>
      <c r="W16" s="71"/>
      <c r="X16" s="74"/>
      <c r="Y16" s="74"/>
      <c r="Z16" s="74"/>
      <c r="AA16" s="75"/>
    </row>
    <row r="17" spans="3:27" ht="15.6" x14ac:dyDescent="0.3">
      <c r="C17" s="64" t="s">
        <v>205</v>
      </c>
      <c r="D17" s="64" t="s">
        <v>161</v>
      </c>
      <c r="E17" s="9">
        <v>115</v>
      </c>
      <c r="F17" s="9">
        <v>0</v>
      </c>
      <c r="G17" s="9">
        <v>0</v>
      </c>
      <c r="H17" s="9">
        <v>0</v>
      </c>
      <c r="I17" s="9">
        <f t="shared" si="0"/>
        <v>115</v>
      </c>
      <c r="J17" s="65" t="s">
        <v>919</v>
      </c>
      <c r="K17" s="65" t="s">
        <v>919</v>
      </c>
      <c r="L17" s="65" t="s">
        <v>919</v>
      </c>
      <c r="M17" s="89">
        <v>585</v>
      </c>
      <c r="N17" s="70"/>
      <c r="O17" s="70"/>
      <c r="P17" s="70"/>
      <c r="Q17" s="70"/>
      <c r="R17" s="70"/>
      <c r="S17" s="70"/>
      <c r="T17" s="70" t="s">
        <v>919</v>
      </c>
      <c r="U17" s="70"/>
      <c r="V17" s="70"/>
      <c r="W17" s="71"/>
      <c r="X17" s="74"/>
      <c r="Y17" s="74"/>
      <c r="Z17" s="74"/>
      <c r="AA17" s="75"/>
    </row>
    <row r="18" spans="3:27" ht="15.6" x14ac:dyDescent="0.3">
      <c r="C18" s="64" t="s">
        <v>206</v>
      </c>
      <c r="D18" s="64" t="s">
        <v>207</v>
      </c>
      <c r="E18" s="9">
        <v>54</v>
      </c>
      <c r="F18" s="9">
        <v>41</v>
      </c>
      <c r="G18" s="9">
        <v>25</v>
      </c>
      <c r="H18" s="9">
        <v>0</v>
      </c>
      <c r="I18" s="9">
        <f t="shared" si="0"/>
        <v>120</v>
      </c>
      <c r="J18" s="65" t="s">
        <v>920</v>
      </c>
      <c r="K18" s="65" t="s">
        <v>920</v>
      </c>
      <c r="L18" s="65" t="s">
        <v>920</v>
      </c>
      <c r="M18" s="89">
        <v>109</v>
      </c>
      <c r="N18" s="70"/>
      <c r="O18" s="70"/>
      <c r="P18" s="70"/>
      <c r="Q18" s="70"/>
      <c r="R18" s="70"/>
      <c r="S18" s="70"/>
      <c r="T18" s="70"/>
      <c r="U18" s="70" t="s">
        <v>920</v>
      </c>
      <c r="V18" s="70"/>
      <c r="W18" s="71"/>
      <c r="X18" s="74"/>
      <c r="Y18" s="74"/>
      <c r="Z18" s="74"/>
      <c r="AA18" s="75"/>
    </row>
    <row r="19" spans="3:27" ht="15.6" x14ac:dyDescent="0.3">
      <c r="C19" s="64" t="s">
        <v>208</v>
      </c>
      <c r="D19" s="64" t="s">
        <v>209</v>
      </c>
      <c r="E19" s="9">
        <v>0</v>
      </c>
      <c r="F19" s="9">
        <v>0</v>
      </c>
      <c r="G19" s="9">
        <v>0</v>
      </c>
      <c r="H19" s="9">
        <v>0</v>
      </c>
      <c r="I19" s="9">
        <f t="shared" si="0"/>
        <v>0</v>
      </c>
      <c r="J19" s="65" t="s">
        <v>926</v>
      </c>
      <c r="K19" s="65" t="s">
        <v>926</v>
      </c>
      <c r="L19" s="65"/>
      <c r="M19" s="89">
        <v>49</v>
      </c>
      <c r="N19" s="70"/>
      <c r="O19" s="70"/>
      <c r="P19" s="70"/>
      <c r="Q19" s="70"/>
      <c r="R19" s="70"/>
      <c r="S19" s="70"/>
      <c r="T19" s="70"/>
      <c r="U19" s="70"/>
      <c r="V19" s="70"/>
      <c r="W19" s="71"/>
      <c r="X19" s="74"/>
      <c r="Y19" s="74"/>
      <c r="Z19" s="74"/>
      <c r="AA19" s="75"/>
    </row>
    <row r="20" spans="3:27" ht="15.6" x14ac:dyDescent="0.3">
      <c r="C20" s="64" t="s">
        <v>210</v>
      </c>
      <c r="D20" s="64" t="s">
        <v>211</v>
      </c>
      <c r="E20" s="9">
        <v>241</v>
      </c>
      <c r="F20" s="9">
        <v>0</v>
      </c>
      <c r="G20" s="9">
        <v>0</v>
      </c>
      <c r="H20" s="9">
        <v>0</v>
      </c>
      <c r="I20" s="9">
        <f t="shared" si="0"/>
        <v>241</v>
      </c>
      <c r="J20" s="65" t="s">
        <v>921</v>
      </c>
      <c r="K20" s="65" t="s">
        <v>921</v>
      </c>
      <c r="L20" s="65" t="s">
        <v>921</v>
      </c>
      <c r="M20" s="89">
        <v>73</v>
      </c>
      <c r="N20" s="70"/>
      <c r="O20" s="70" t="s">
        <v>921</v>
      </c>
      <c r="P20" s="70"/>
      <c r="Q20" s="70"/>
      <c r="R20" s="70"/>
      <c r="S20" s="70"/>
      <c r="T20" s="70"/>
      <c r="U20" s="70"/>
      <c r="V20" s="70"/>
      <c r="W20" s="71"/>
      <c r="X20" s="74"/>
      <c r="Y20" s="74"/>
      <c r="Z20" s="74"/>
      <c r="AA20" s="75"/>
    </row>
    <row r="21" spans="3:27" ht="15.6" x14ac:dyDescent="0.3">
      <c r="C21" s="64" t="s">
        <v>212</v>
      </c>
      <c r="D21" s="64" t="s">
        <v>213</v>
      </c>
      <c r="E21" s="9">
        <v>150</v>
      </c>
      <c r="F21" s="9">
        <v>0</v>
      </c>
      <c r="G21" s="9">
        <v>0</v>
      </c>
      <c r="H21" s="9">
        <v>0</v>
      </c>
      <c r="I21" s="9">
        <f t="shared" si="0"/>
        <v>150</v>
      </c>
      <c r="J21" s="65" t="s">
        <v>922</v>
      </c>
      <c r="K21" s="65" t="s">
        <v>922</v>
      </c>
      <c r="L21" s="65" t="s">
        <v>922</v>
      </c>
      <c r="M21" s="89">
        <v>80.599999999999994</v>
      </c>
      <c r="N21" s="70"/>
      <c r="O21" s="70"/>
      <c r="P21" s="70"/>
      <c r="Q21" s="70"/>
      <c r="R21" s="70"/>
      <c r="S21" s="70"/>
      <c r="T21" s="70"/>
      <c r="U21" s="70"/>
      <c r="V21" s="70"/>
      <c r="W21" s="71" t="s">
        <v>922</v>
      </c>
      <c r="X21" s="74"/>
      <c r="Y21" s="74"/>
      <c r="Z21" s="74"/>
      <c r="AA21" s="75"/>
    </row>
    <row r="22" spans="3:27" ht="15.6" x14ac:dyDescent="0.3">
      <c r="C22" s="64" t="s">
        <v>214</v>
      </c>
      <c r="D22" s="64" t="s">
        <v>213</v>
      </c>
      <c r="E22" s="9">
        <v>150</v>
      </c>
      <c r="F22" s="9">
        <v>0</v>
      </c>
      <c r="G22" s="9">
        <v>0</v>
      </c>
      <c r="H22" s="9">
        <v>0</v>
      </c>
      <c r="I22" s="9">
        <f t="shared" si="0"/>
        <v>150</v>
      </c>
      <c r="J22" s="65" t="s">
        <v>922</v>
      </c>
      <c r="K22" s="65" t="s">
        <v>922</v>
      </c>
      <c r="L22" s="65" t="s">
        <v>922</v>
      </c>
      <c r="M22" s="89">
        <v>80.599999999999994</v>
      </c>
      <c r="N22" s="70"/>
      <c r="O22" s="70"/>
      <c r="P22" s="70"/>
      <c r="Q22" s="70"/>
      <c r="R22" s="70"/>
      <c r="S22" s="70"/>
      <c r="T22" s="70"/>
      <c r="U22" s="70"/>
      <c r="V22" s="70"/>
      <c r="W22" s="71" t="s">
        <v>922</v>
      </c>
      <c r="X22" s="74"/>
      <c r="Y22" s="74"/>
      <c r="Z22" s="74"/>
      <c r="AA22" s="75"/>
    </row>
    <row r="23" spans="3:27" ht="15.6" x14ac:dyDescent="0.3">
      <c r="C23" s="64" t="s">
        <v>215</v>
      </c>
      <c r="D23" s="64" t="s">
        <v>216</v>
      </c>
      <c r="E23" s="9">
        <v>122</v>
      </c>
      <c r="F23" s="9">
        <v>0</v>
      </c>
      <c r="G23" s="9">
        <v>0</v>
      </c>
      <c r="H23" s="9">
        <v>0</v>
      </c>
      <c r="I23" s="9">
        <f t="shared" si="0"/>
        <v>122</v>
      </c>
      <c r="J23" s="65" t="s">
        <v>922</v>
      </c>
      <c r="K23" s="65" t="s">
        <v>922</v>
      </c>
      <c r="L23" s="65" t="s">
        <v>922</v>
      </c>
      <c r="M23" s="89">
        <v>112.8</v>
      </c>
      <c r="N23" s="70"/>
      <c r="O23" s="70"/>
      <c r="P23" s="70"/>
      <c r="Q23" s="70"/>
      <c r="R23" s="70"/>
      <c r="S23" s="70"/>
      <c r="T23" s="70"/>
      <c r="U23" s="70"/>
      <c r="V23" s="70"/>
      <c r="W23" s="71" t="s">
        <v>922</v>
      </c>
      <c r="X23" s="74"/>
      <c r="Y23" s="74"/>
      <c r="Z23" s="74"/>
      <c r="AA23" s="75"/>
    </row>
    <row r="24" spans="3:27" ht="15.6" x14ac:dyDescent="0.3">
      <c r="C24" s="64" t="s">
        <v>217</v>
      </c>
      <c r="D24" s="64" t="s">
        <v>218</v>
      </c>
      <c r="E24" s="9">
        <v>0</v>
      </c>
      <c r="F24" s="9">
        <v>0</v>
      </c>
      <c r="G24" s="9">
        <v>0</v>
      </c>
      <c r="H24" s="9">
        <v>0</v>
      </c>
      <c r="I24" s="9">
        <f t="shared" si="0"/>
        <v>0</v>
      </c>
      <c r="J24" s="65" t="s">
        <v>926</v>
      </c>
      <c r="K24" s="65" t="s">
        <v>926</v>
      </c>
      <c r="L24" s="65"/>
      <c r="M24" s="89"/>
      <c r="N24" s="70"/>
      <c r="O24" s="70"/>
      <c r="P24" s="70"/>
      <c r="Q24" s="70"/>
      <c r="R24" s="70"/>
      <c r="S24" s="70"/>
      <c r="T24" s="70"/>
      <c r="U24" s="70"/>
      <c r="V24" s="70"/>
      <c r="W24" s="71"/>
      <c r="X24" s="74"/>
      <c r="Y24" s="74"/>
      <c r="Z24" s="74"/>
      <c r="AA24" s="75"/>
    </row>
    <row r="25" spans="3:27" ht="15.6" x14ac:dyDescent="0.3">
      <c r="C25" s="64" t="s">
        <v>219</v>
      </c>
      <c r="D25" s="64" t="s">
        <v>220</v>
      </c>
      <c r="E25" s="9">
        <v>69</v>
      </c>
      <c r="F25" s="9">
        <v>31</v>
      </c>
      <c r="G25" s="9">
        <v>0</v>
      </c>
      <c r="H25" s="9">
        <v>0</v>
      </c>
      <c r="I25" s="9">
        <f t="shared" si="0"/>
        <v>100</v>
      </c>
      <c r="J25" s="65" t="s">
        <v>921</v>
      </c>
      <c r="K25" s="65" t="s">
        <v>921</v>
      </c>
      <c r="L25" s="65" t="s">
        <v>921</v>
      </c>
      <c r="M25" s="89">
        <v>85.3</v>
      </c>
      <c r="N25" s="70"/>
      <c r="O25" s="70" t="s">
        <v>921</v>
      </c>
      <c r="P25" s="70"/>
      <c r="Q25" s="70"/>
      <c r="R25" s="70"/>
      <c r="S25" s="70"/>
      <c r="T25" s="70"/>
      <c r="U25" s="70"/>
      <c r="V25" s="70"/>
      <c r="W25" s="71"/>
      <c r="X25" s="74"/>
      <c r="Y25" s="74"/>
      <c r="Z25" s="74"/>
      <c r="AA25" s="75"/>
    </row>
    <row r="26" spans="3:27" ht="15.6" x14ac:dyDescent="0.3">
      <c r="C26" s="64" t="s">
        <v>221</v>
      </c>
      <c r="D26" s="64" t="s">
        <v>220</v>
      </c>
      <c r="E26" s="9">
        <v>69</v>
      </c>
      <c r="F26" s="9">
        <v>31</v>
      </c>
      <c r="G26" s="9">
        <v>0</v>
      </c>
      <c r="H26" s="9">
        <v>0</v>
      </c>
      <c r="I26" s="9">
        <f t="shared" si="0"/>
        <v>100</v>
      </c>
      <c r="J26" s="65" t="s">
        <v>921</v>
      </c>
      <c r="K26" s="65" t="s">
        <v>921</v>
      </c>
      <c r="L26" s="65" t="s">
        <v>921</v>
      </c>
      <c r="M26" s="89">
        <v>85.3</v>
      </c>
      <c r="N26" s="70"/>
      <c r="O26" s="70" t="s">
        <v>921</v>
      </c>
      <c r="P26" s="70"/>
      <c r="Q26" s="70"/>
      <c r="R26" s="70"/>
      <c r="S26" s="70"/>
      <c r="T26" s="70"/>
      <c r="U26" s="70"/>
      <c r="V26" s="70"/>
      <c r="W26" s="71"/>
      <c r="X26" s="74"/>
      <c r="Y26" s="74"/>
      <c r="Z26" s="74"/>
      <c r="AA26" s="75"/>
    </row>
    <row r="27" spans="3:27" ht="15.6" x14ac:dyDescent="0.3">
      <c r="C27" s="64" t="s">
        <v>222</v>
      </c>
      <c r="D27" s="64" t="s">
        <v>220</v>
      </c>
      <c r="E27" s="9">
        <v>69</v>
      </c>
      <c r="F27" s="9">
        <v>31</v>
      </c>
      <c r="G27" s="9">
        <v>0</v>
      </c>
      <c r="H27" s="9">
        <v>0</v>
      </c>
      <c r="I27" s="9">
        <f t="shared" si="0"/>
        <v>100</v>
      </c>
      <c r="J27" s="65" t="s">
        <v>921</v>
      </c>
      <c r="K27" s="65" t="s">
        <v>921</v>
      </c>
      <c r="L27" s="65" t="s">
        <v>921</v>
      </c>
      <c r="M27" s="89">
        <v>85.3</v>
      </c>
      <c r="N27" s="70"/>
      <c r="O27" s="70" t="s">
        <v>921</v>
      </c>
      <c r="P27" s="70"/>
      <c r="Q27" s="70"/>
      <c r="R27" s="70"/>
      <c r="S27" s="70"/>
      <c r="T27" s="70"/>
      <c r="U27" s="70"/>
      <c r="V27" s="70"/>
      <c r="W27" s="71"/>
      <c r="X27" s="74"/>
      <c r="Y27" s="74"/>
      <c r="Z27" s="74"/>
      <c r="AA27" s="75"/>
    </row>
    <row r="28" spans="3:27" ht="15.6" x14ac:dyDescent="0.3">
      <c r="C28" s="64" t="s">
        <v>223</v>
      </c>
      <c r="D28" s="64" t="s">
        <v>224</v>
      </c>
      <c r="E28" s="9">
        <v>56</v>
      </c>
      <c r="F28" s="9">
        <v>0</v>
      </c>
      <c r="G28" s="9">
        <v>0</v>
      </c>
      <c r="H28" s="9">
        <v>0</v>
      </c>
      <c r="I28" s="9">
        <f t="shared" si="0"/>
        <v>56</v>
      </c>
      <c r="J28" s="65" t="s">
        <v>916</v>
      </c>
      <c r="K28" s="65" t="s">
        <v>916</v>
      </c>
      <c r="L28" s="65" t="s">
        <v>916</v>
      </c>
      <c r="M28" s="89">
        <v>100</v>
      </c>
      <c r="N28" s="70"/>
      <c r="O28" s="70"/>
      <c r="P28" s="70" t="s">
        <v>916</v>
      </c>
      <c r="Q28" s="70"/>
      <c r="R28" s="70"/>
      <c r="S28" s="70"/>
      <c r="T28" s="70"/>
      <c r="U28" s="70"/>
      <c r="V28" s="70"/>
      <c r="W28" s="71"/>
      <c r="X28" s="74"/>
      <c r="Y28" s="74"/>
      <c r="Z28" s="74"/>
      <c r="AA28" s="75"/>
    </row>
    <row r="29" spans="3:27" ht="15.6" x14ac:dyDescent="0.3">
      <c r="C29" s="64" t="s">
        <v>225</v>
      </c>
      <c r="D29" s="64" t="s">
        <v>137</v>
      </c>
      <c r="E29" s="9">
        <v>90</v>
      </c>
      <c r="F29" s="9">
        <v>0</v>
      </c>
      <c r="G29" s="9">
        <v>0</v>
      </c>
      <c r="H29" s="9">
        <v>0</v>
      </c>
      <c r="I29" s="9">
        <f t="shared" si="0"/>
        <v>90</v>
      </c>
      <c r="J29" s="65" t="s">
        <v>919</v>
      </c>
      <c r="K29" s="65" t="s">
        <v>919</v>
      </c>
      <c r="L29" s="65" t="s">
        <v>919</v>
      </c>
      <c r="M29" s="89">
        <v>292.16000000000003</v>
      </c>
      <c r="N29" s="70"/>
      <c r="O29" s="70"/>
      <c r="P29" s="70"/>
      <c r="Q29" s="70"/>
      <c r="R29" s="70"/>
      <c r="S29" s="70"/>
      <c r="T29" s="70" t="s">
        <v>919</v>
      </c>
      <c r="U29" s="70"/>
      <c r="V29" s="70"/>
      <c r="W29" s="71"/>
      <c r="X29" s="74"/>
      <c r="Y29" s="74"/>
      <c r="Z29" s="74"/>
      <c r="AA29" s="75"/>
    </row>
    <row r="30" spans="3:27" ht="15.6" x14ac:dyDescent="0.3">
      <c r="C30" s="64" t="s">
        <v>147</v>
      </c>
      <c r="D30" s="64" t="s">
        <v>137</v>
      </c>
      <c r="E30" s="9">
        <v>90</v>
      </c>
      <c r="F30" s="9">
        <v>0</v>
      </c>
      <c r="G30" s="9">
        <v>0</v>
      </c>
      <c r="H30" s="9">
        <v>0</v>
      </c>
      <c r="I30" s="9">
        <f t="shared" si="0"/>
        <v>90</v>
      </c>
      <c r="J30" s="65" t="s">
        <v>919</v>
      </c>
      <c r="K30" s="65" t="s">
        <v>919</v>
      </c>
      <c r="L30" s="65" t="s">
        <v>919</v>
      </c>
      <c r="M30" s="89">
        <v>292.16000000000003</v>
      </c>
      <c r="N30" s="70"/>
      <c r="O30" s="70"/>
      <c r="P30" s="70"/>
      <c r="Q30" s="70"/>
      <c r="R30" s="70"/>
      <c r="S30" s="70"/>
      <c r="T30" s="70" t="s">
        <v>919</v>
      </c>
      <c r="U30" s="70"/>
      <c r="V30" s="70"/>
      <c r="W30" s="71"/>
      <c r="X30" s="74"/>
      <c r="Y30" s="74"/>
      <c r="Z30" s="74"/>
      <c r="AA30" s="75"/>
    </row>
    <row r="31" spans="3:27" ht="15.6" x14ac:dyDescent="0.3">
      <c r="C31" s="64" t="s">
        <v>226</v>
      </c>
      <c r="D31" s="64" t="s">
        <v>137</v>
      </c>
      <c r="E31" s="9">
        <v>90</v>
      </c>
      <c r="F31" s="9">
        <v>0</v>
      </c>
      <c r="G31" s="9">
        <v>0</v>
      </c>
      <c r="H31" s="9">
        <v>0</v>
      </c>
      <c r="I31" s="9">
        <f t="shared" si="0"/>
        <v>90</v>
      </c>
      <c r="J31" s="65" t="s">
        <v>919</v>
      </c>
      <c r="K31" s="65" t="s">
        <v>919</v>
      </c>
      <c r="L31" s="65" t="s">
        <v>919</v>
      </c>
      <c r="M31" s="89">
        <v>292.16000000000003</v>
      </c>
      <c r="N31" s="70"/>
      <c r="O31" s="70"/>
      <c r="P31" s="70"/>
      <c r="Q31" s="70"/>
      <c r="R31" s="70"/>
      <c r="S31" s="70"/>
      <c r="T31" s="70" t="s">
        <v>919</v>
      </c>
      <c r="U31" s="70"/>
      <c r="V31" s="70"/>
      <c r="W31" s="71"/>
      <c r="X31" s="74"/>
      <c r="Y31" s="74"/>
      <c r="Z31" s="74"/>
      <c r="AA31" s="75"/>
    </row>
    <row r="32" spans="3:27" ht="15.6" x14ac:dyDescent="0.3">
      <c r="C32" s="64" t="s">
        <v>136</v>
      </c>
      <c r="D32" s="64" t="s">
        <v>137</v>
      </c>
      <c r="E32" s="9">
        <v>90</v>
      </c>
      <c r="F32" s="9">
        <v>0</v>
      </c>
      <c r="G32" s="9">
        <v>0</v>
      </c>
      <c r="H32" s="9">
        <v>0</v>
      </c>
      <c r="I32" s="9">
        <f t="shared" si="0"/>
        <v>90</v>
      </c>
      <c r="J32" s="65" t="s">
        <v>919</v>
      </c>
      <c r="K32" s="65" t="s">
        <v>919</v>
      </c>
      <c r="L32" s="65" t="s">
        <v>919</v>
      </c>
      <c r="M32" s="89">
        <v>292.16000000000003</v>
      </c>
      <c r="N32" s="70"/>
      <c r="O32" s="70"/>
      <c r="P32" s="70"/>
      <c r="Q32" s="70"/>
      <c r="R32" s="70"/>
      <c r="S32" s="70"/>
      <c r="T32" s="70" t="s">
        <v>919</v>
      </c>
      <c r="U32" s="70"/>
      <c r="V32" s="70"/>
      <c r="W32" s="71"/>
      <c r="X32" s="74"/>
      <c r="Y32" s="74"/>
      <c r="Z32" s="74"/>
      <c r="AA32" s="75"/>
    </row>
    <row r="33" spans="3:27" ht="15.6" x14ac:dyDescent="0.3">
      <c r="C33" s="64" t="s">
        <v>179</v>
      </c>
      <c r="D33" s="64" t="s">
        <v>141</v>
      </c>
      <c r="E33" s="9">
        <v>50</v>
      </c>
      <c r="F33" s="9">
        <v>0</v>
      </c>
      <c r="G33" s="9">
        <v>26</v>
      </c>
      <c r="H33" s="9">
        <v>0</v>
      </c>
      <c r="I33" s="9">
        <f t="shared" si="0"/>
        <v>76</v>
      </c>
      <c r="J33" s="86" t="s">
        <v>923</v>
      </c>
      <c r="K33" s="65" t="s">
        <v>934</v>
      </c>
      <c r="L33" s="65" t="s">
        <v>923</v>
      </c>
      <c r="M33" s="89">
        <v>83</v>
      </c>
      <c r="N33" s="70" t="s">
        <v>923</v>
      </c>
      <c r="O33" s="70"/>
      <c r="P33" s="70"/>
      <c r="Q33" s="70"/>
      <c r="R33" s="70"/>
      <c r="S33" s="70"/>
      <c r="T33" s="70"/>
      <c r="U33" s="70"/>
      <c r="V33" s="70"/>
      <c r="W33" s="71"/>
      <c r="X33" s="74"/>
      <c r="Y33" s="74"/>
      <c r="Z33" s="72" t="s">
        <v>928</v>
      </c>
      <c r="AA33" s="75"/>
    </row>
    <row r="34" spans="3:27" ht="15.6" x14ac:dyDescent="0.3">
      <c r="C34" s="64" t="s">
        <v>140</v>
      </c>
      <c r="D34" s="64" t="s">
        <v>141</v>
      </c>
      <c r="E34" s="9">
        <v>50</v>
      </c>
      <c r="F34" s="9">
        <v>0</v>
      </c>
      <c r="G34" s="9">
        <v>26</v>
      </c>
      <c r="H34" s="9">
        <v>0</v>
      </c>
      <c r="I34" s="9">
        <f t="shared" si="0"/>
        <v>76</v>
      </c>
      <c r="J34" s="86" t="s">
        <v>923</v>
      </c>
      <c r="K34" s="65" t="s">
        <v>934</v>
      </c>
      <c r="L34" s="65" t="s">
        <v>923</v>
      </c>
      <c r="M34" s="89">
        <v>83</v>
      </c>
      <c r="N34" s="70" t="s">
        <v>923</v>
      </c>
      <c r="O34" s="70"/>
      <c r="P34" s="70"/>
      <c r="Q34" s="70"/>
      <c r="R34" s="70"/>
      <c r="S34" s="70"/>
      <c r="T34" s="70"/>
      <c r="U34" s="70"/>
      <c r="V34" s="70"/>
      <c r="W34" s="71"/>
      <c r="X34" s="74"/>
      <c r="Y34" s="74"/>
      <c r="Z34" s="72" t="s">
        <v>928</v>
      </c>
      <c r="AA34" s="75"/>
    </row>
    <row r="35" spans="3:27" ht="15.6" x14ac:dyDescent="0.3">
      <c r="C35" s="64" t="s">
        <v>227</v>
      </c>
      <c r="D35" s="64" t="s">
        <v>228</v>
      </c>
      <c r="E35" s="9">
        <v>32</v>
      </c>
      <c r="F35" s="9">
        <v>19</v>
      </c>
      <c r="G35" s="9">
        <v>0</v>
      </c>
      <c r="H35" s="9">
        <v>0</v>
      </c>
      <c r="I35" s="9">
        <f t="shared" si="0"/>
        <v>51</v>
      </c>
      <c r="J35" s="65" t="s">
        <v>916</v>
      </c>
      <c r="K35" s="65" t="s">
        <v>916</v>
      </c>
      <c r="L35" s="65" t="s">
        <v>916</v>
      </c>
      <c r="M35" s="89">
        <v>59.2</v>
      </c>
      <c r="N35" s="70"/>
      <c r="O35" s="70"/>
      <c r="P35" s="70" t="s">
        <v>916</v>
      </c>
      <c r="Q35" s="70"/>
      <c r="R35" s="70"/>
      <c r="S35" s="70"/>
      <c r="T35" s="70"/>
      <c r="U35" s="70"/>
      <c r="V35" s="70"/>
      <c r="W35" s="71"/>
      <c r="X35" s="74"/>
      <c r="Y35" s="74"/>
      <c r="Z35" s="74"/>
      <c r="AA35" s="75"/>
    </row>
    <row r="36" spans="3:27" ht="15.6" x14ac:dyDescent="0.3">
      <c r="C36" s="64" t="s">
        <v>229</v>
      </c>
      <c r="D36" s="64" t="s">
        <v>228</v>
      </c>
      <c r="E36" s="9">
        <v>32</v>
      </c>
      <c r="F36" s="9">
        <v>19</v>
      </c>
      <c r="G36" s="9">
        <v>0</v>
      </c>
      <c r="H36" s="9">
        <v>0</v>
      </c>
      <c r="I36" s="9">
        <f t="shared" si="0"/>
        <v>51</v>
      </c>
      <c r="J36" s="65" t="s">
        <v>916</v>
      </c>
      <c r="K36" s="65" t="s">
        <v>916</v>
      </c>
      <c r="L36" s="65" t="s">
        <v>916</v>
      </c>
      <c r="M36" s="89">
        <v>59.2</v>
      </c>
      <c r="N36" s="70"/>
      <c r="O36" s="70"/>
      <c r="P36" s="70" t="s">
        <v>916</v>
      </c>
      <c r="Q36" s="70"/>
      <c r="R36" s="70"/>
      <c r="S36" s="70"/>
      <c r="T36" s="70"/>
      <c r="U36" s="70"/>
      <c r="V36" s="70"/>
      <c r="W36" s="71"/>
      <c r="X36" s="74"/>
      <c r="Y36" s="74"/>
      <c r="Z36" s="74"/>
      <c r="AA36" s="75"/>
    </row>
    <row r="37" spans="3:27" ht="15.6" x14ac:dyDescent="0.3">
      <c r="C37" s="64" t="s">
        <v>230</v>
      </c>
      <c r="D37" s="64" t="s">
        <v>231</v>
      </c>
      <c r="E37" s="9">
        <v>82</v>
      </c>
      <c r="F37" s="9">
        <v>23</v>
      </c>
      <c r="G37" s="9">
        <v>0</v>
      </c>
      <c r="H37" s="9">
        <v>0</v>
      </c>
      <c r="I37" s="9">
        <f t="shared" si="0"/>
        <v>105</v>
      </c>
      <c r="J37" s="65" t="s">
        <v>921</v>
      </c>
      <c r="K37" s="65" t="s">
        <v>921</v>
      </c>
      <c r="L37" s="65" t="s">
        <v>921</v>
      </c>
      <c r="M37" s="89">
        <v>69</v>
      </c>
      <c r="N37" s="70"/>
      <c r="O37" s="70" t="s">
        <v>921</v>
      </c>
      <c r="P37" s="70"/>
      <c r="Q37" s="70"/>
      <c r="R37" s="70"/>
      <c r="S37" s="70"/>
      <c r="T37" s="70"/>
      <c r="U37" s="70"/>
      <c r="V37" s="70"/>
      <c r="W37" s="71"/>
      <c r="X37" s="74"/>
      <c r="Y37" s="74"/>
      <c r="Z37" s="74"/>
      <c r="AA37" s="75"/>
    </row>
    <row r="38" spans="3:27" ht="15.6" x14ac:dyDescent="0.3">
      <c r="C38" s="64" t="s">
        <v>232</v>
      </c>
      <c r="D38" s="64" t="s">
        <v>231</v>
      </c>
      <c r="E38" s="9">
        <v>116</v>
      </c>
      <c r="F38" s="9">
        <v>23</v>
      </c>
      <c r="G38" s="9">
        <v>0</v>
      </c>
      <c r="H38" s="9">
        <v>0</v>
      </c>
      <c r="I38" s="9">
        <f t="shared" si="0"/>
        <v>139</v>
      </c>
      <c r="J38" s="65" t="s">
        <v>921</v>
      </c>
      <c r="K38" s="65" t="s">
        <v>921</v>
      </c>
      <c r="L38" s="65" t="s">
        <v>921</v>
      </c>
      <c r="M38" s="89">
        <v>69</v>
      </c>
      <c r="N38" s="70"/>
      <c r="O38" s="70" t="s">
        <v>921</v>
      </c>
      <c r="P38" s="70"/>
      <c r="Q38" s="70"/>
      <c r="R38" s="70"/>
      <c r="S38" s="70"/>
      <c r="T38" s="70"/>
      <c r="U38" s="70"/>
      <c r="V38" s="70"/>
      <c r="W38" s="71"/>
      <c r="X38" s="74"/>
      <c r="Y38" s="74"/>
      <c r="Z38" s="74"/>
      <c r="AA38" s="75"/>
    </row>
    <row r="39" spans="3:27" ht="15.6" x14ac:dyDescent="0.3">
      <c r="C39" s="64" t="s">
        <v>97</v>
      </c>
      <c r="D39" s="64" t="s">
        <v>98</v>
      </c>
      <c r="E39" s="9">
        <v>110</v>
      </c>
      <c r="F39" s="9">
        <v>0</v>
      </c>
      <c r="G39" s="9">
        <v>0</v>
      </c>
      <c r="H39" s="9">
        <v>0</v>
      </c>
      <c r="I39" s="9">
        <f t="shared" si="0"/>
        <v>110</v>
      </c>
      <c r="J39" s="65" t="s">
        <v>919</v>
      </c>
      <c r="K39" s="65" t="s">
        <v>919</v>
      </c>
      <c r="L39" s="65" t="s">
        <v>919</v>
      </c>
      <c r="M39" s="89">
        <v>510</v>
      </c>
      <c r="N39" s="70"/>
      <c r="O39" s="70"/>
      <c r="P39" s="70"/>
      <c r="Q39" s="70"/>
      <c r="R39" s="70"/>
      <c r="S39" s="70"/>
      <c r="T39" s="70" t="s">
        <v>919</v>
      </c>
      <c r="U39" s="70"/>
      <c r="V39" s="70"/>
      <c r="W39" s="71"/>
      <c r="X39" s="74"/>
      <c r="Y39" s="74"/>
      <c r="Z39" s="74"/>
      <c r="AA39" s="75"/>
    </row>
    <row r="40" spans="3:27" ht="15.6" x14ac:dyDescent="0.3">
      <c r="C40" s="64" t="s">
        <v>113</v>
      </c>
      <c r="D40" s="64" t="s">
        <v>104</v>
      </c>
      <c r="E40" s="9">
        <v>90</v>
      </c>
      <c r="F40" s="9">
        <v>15</v>
      </c>
      <c r="G40" s="9">
        <v>0</v>
      </c>
      <c r="H40" s="9">
        <v>0</v>
      </c>
      <c r="I40" s="9">
        <f t="shared" si="0"/>
        <v>105</v>
      </c>
      <c r="J40" s="65" t="s">
        <v>922</v>
      </c>
      <c r="K40" s="65" t="s">
        <v>922</v>
      </c>
      <c r="L40" s="65" t="s">
        <v>922</v>
      </c>
      <c r="M40" s="89">
        <v>317</v>
      </c>
      <c r="N40" s="70"/>
      <c r="O40" s="70"/>
      <c r="P40" s="70"/>
      <c r="Q40" s="70"/>
      <c r="R40" s="70"/>
      <c r="S40" s="70"/>
      <c r="T40" s="70"/>
      <c r="U40" s="70"/>
      <c r="V40" s="70"/>
      <c r="W40" s="71" t="s">
        <v>922</v>
      </c>
      <c r="X40" s="74"/>
      <c r="Y40" s="74"/>
      <c r="Z40" s="74"/>
      <c r="AA40" s="75"/>
    </row>
    <row r="41" spans="3:27" ht="15.6" x14ac:dyDescent="0.3">
      <c r="C41" s="64" t="s">
        <v>110</v>
      </c>
      <c r="D41" s="64" t="s">
        <v>111</v>
      </c>
      <c r="E41" s="9">
        <v>160</v>
      </c>
      <c r="F41" s="9">
        <v>0</v>
      </c>
      <c r="G41" s="9">
        <v>0</v>
      </c>
      <c r="H41" s="9">
        <v>0</v>
      </c>
      <c r="I41" s="9">
        <f t="shared" si="0"/>
        <v>160</v>
      </c>
      <c r="J41" s="65" t="s">
        <v>958</v>
      </c>
      <c r="K41" s="65" t="s">
        <v>958</v>
      </c>
      <c r="L41" s="65" t="s">
        <v>924</v>
      </c>
      <c r="M41" s="89">
        <v>84</v>
      </c>
      <c r="N41" s="70"/>
      <c r="O41" s="70"/>
      <c r="P41" s="70"/>
      <c r="Q41" s="70"/>
      <c r="R41" s="70"/>
      <c r="S41" s="70" t="s">
        <v>924</v>
      </c>
      <c r="T41" s="70"/>
      <c r="U41" s="70"/>
      <c r="V41" s="70"/>
      <c r="W41" s="71"/>
      <c r="X41" s="74"/>
      <c r="Y41" s="74"/>
      <c r="Z41" s="74"/>
      <c r="AA41" s="75"/>
    </row>
    <row r="42" spans="3:27" ht="15.6" x14ac:dyDescent="0.3">
      <c r="C42" s="64" t="s">
        <v>233</v>
      </c>
      <c r="D42" s="64" t="s">
        <v>234</v>
      </c>
      <c r="E42" s="9">
        <v>39</v>
      </c>
      <c r="F42" s="9">
        <v>0</v>
      </c>
      <c r="G42" s="9">
        <v>0</v>
      </c>
      <c r="H42" s="9">
        <v>0</v>
      </c>
      <c r="I42" s="9">
        <f t="shared" si="0"/>
        <v>39</v>
      </c>
      <c r="J42" s="86" t="s">
        <v>916</v>
      </c>
      <c r="K42" s="65" t="s">
        <v>935</v>
      </c>
      <c r="L42" s="65" t="s">
        <v>925</v>
      </c>
      <c r="M42" s="89">
        <v>33.659999999999997</v>
      </c>
      <c r="N42" s="70"/>
      <c r="O42" s="70"/>
      <c r="P42" s="70" t="s">
        <v>916</v>
      </c>
      <c r="Q42" s="70"/>
      <c r="R42" s="70"/>
      <c r="S42" s="70"/>
      <c r="T42" s="70"/>
      <c r="U42" s="70"/>
      <c r="V42" s="70"/>
      <c r="W42" s="71"/>
      <c r="X42" s="72" t="s">
        <v>925</v>
      </c>
      <c r="Y42" s="74"/>
      <c r="Z42" s="74"/>
      <c r="AA42" s="75"/>
    </row>
    <row r="43" spans="3:27" ht="15.6" x14ac:dyDescent="0.3">
      <c r="C43" s="64" t="s">
        <v>235</v>
      </c>
      <c r="D43" s="64" t="s">
        <v>234</v>
      </c>
      <c r="E43" s="9">
        <v>39</v>
      </c>
      <c r="F43" s="9">
        <v>0</v>
      </c>
      <c r="G43" s="9">
        <v>0</v>
      </c>
      <c r="H43" s="9">
        <v>0</v>
      </c>
      <c r="I43" s="9">
        <f t="shared" si="0"/>
        <v>39</v>
      </c>
      <c r="J43" s="86" t="s">
        <v>916</v>
      </c>
      <c r="K43" s="65" t="s">
        <v>935</v>
      </c>
      <c r="L43" s="65" t="s">
        <v>925</v>
      </c>
      <c r="M43" s="89">
        <v>33.659999999999997</v>
      </c>
      <c r="N43" s="70"/>
      <c r="O43" s="70"/>
      <c r="P43" s="70" t="s">
        <v>916</v>
      </c>
      <c r="Q43" s="70"/>
      <c r="R43" s="70"/>
      <c r="S43" s="70"/>
      <c r="T43" s="70"/>
      <c r="U43" s="70"/>
      <c r="V43" s="70"/>
      <c r="W43" s="71"/>
      <c r="X43" s="72" t="s">
        <v>925</v>
      </c>
      <c r="Y43" s="74"/>
      <c r="Z43" s="74"/>
      <c r="AA43" s="75"/>
    </row>
    <row r="44" spans="3:27" ht="15.6" x14ac:dyDescent="0.3">
      <c r="C44" s="64" t="s">
        <v>236</v>
      </c>
      <c r="D44" s="64" t="s">
        <v>234</v>
      </c>
      <c r="E44" s="9">
        <v>39</v>
      </c>
      <c r="F44" s="9">
        <v>0</v>
      </c>
      <c r="G44" s="9">
        <v>0</v>
      </c>
      <c r="H44" s="9">
        <v>0</v>
      </c>
      <c r="I44" s="9">
        <f t="shared" si="0"/>
        <v>39</v>
      </c>
      <c r="J44" s="86" t="s">
        <v>916</v>
      </c>
      <c r="K44" s="65" t="s">
        <v>935</v>
      </c>
      <c r="L44" s="65" t="s">
        <v>925</v>
      </c>
      <c r="M44" s="89">
        <v>33.659999999999997</v>
      </c>
      <c r="N44" s="70"/>
      <c r="O44" s="70"/>
      <c r="P44" s="70" t="s">
        <v>916</v>
      </c>
      <c r="Q44" s="70"/>
      <c r="R44" s="70"/>
      <c r="S44" s="70"/>
      <c r="T44" s="70"/>
      <c r="U44" s="70"/>
      <c r="V44" s="70"/>
      <c r="W44" s="71"/>
      <c r="X44" s="72" t="s">
        <v>925</v>
      </c>
      <c r="Y44" s="74"/>
      <c r="Z44" s="74"/>
      <c r="AA44" s="75"/>
    </row>
    <row r="45" spans="3:27" ht="15.6" x14ac:dyDescent="0.3">
      <c r="C45" s="64" t="s">
        <v>237</v>
      </c>
      <c r="D45" s="64" t="s">
        <v>234</v>
      </c>
      <c r="E45" s="9">
        <v>39</v>
      </c>
      <c r="F45" s="9">
        <v>0</v>
      </c>
      <c r="G45" s="9">
        <v>0</v>
      </c>
      <c r="H45" s="9">
        <v>0</v>
      </c>
      <c r="I45" s="9">
        <f t="shared" si="0"/>
        <v>39</v>
      </c>
      <c r="J45" s="86" t="s">
        <v>916</v>
      </c>
      <c r="K45" s="65" t="s">
        <v>935</v>
      </c>
      <c r="L45" s="65" t="s">
        <v>925</v>
      </c>
      <c r="M45" s="89">
        <v>33.659999999999997</v>
      </c>
      <c r="N45" s="70"/>
      <c r="O45" s="70"/>
      <c r="P45" s="70" t="s">
        <v>916</v>
      </c>
      <c r="Q45" s="70"/>
      <c r="R45" s="70"/>
      <c r="S45" s="70"/>
      <c r="T45" s="70"/>
      <c r="U45" s="70"/>
      <c r="V45" s="70"/>
      <c r="W45" s="71"/>
      <c r="X45" s="72" t="s">
        <v>925</v>
      </c>
      <c r="Y45" s="74"/>
      <c r="Z45" s="74"/>
      <c r="AA45" s="75"/>
    </row>
    <row r="46" spans="3:27" ht="15.6" x14ac:dyDescent="0.3">
      <c r="C46" s="64" t="s">
        <v>238</v>
      </c>
      <c r="D46" s="64" t="s">
        <v>234</v>
      </c>
      <c r="E46" s="9">
        <v>39</v>
      </c>
      <c r="F46" s="9">
        <v>0</v>
      </c>
      <c r="G46" s="9">
        <v>0</v>
      </c>
      <c r="H46" s="9">
        <v>0</v>
      </c>
      <c r="I46" s="9">
        <f t="shared" si="0"/>
        <v>39</v>
      </c>
      <c r="J46" s="86" t="s">
        <v>916</v>
      </c>
      <c r="K46" s="65" t="s">
        <v>935</v>
      </c>
      <c r="L46" s="65" t="s">
        <v>925</v>
      </c>
      <c r="M46" s="89">
        <v>33.659999999999997</v>
      </c>
      <c r="N46" s="70"/>
      <c r="O46" s="70"/>
      <c r="P46" s="70" t="s">
        <v>916</v>
      </c>
      <c r="Q46" s="70"/>
      <c r="R46" s="70"/>
      <c r="S46" s="70"/>
      <c r="T46" s="70"/>
      <c r="U46" s="70"/>
      <c r="V46" s="70"/>
      <c r="W46" s="71"/>
      <c r="X46" s="72" t="s">
        <v>925</v>
      </c>
      <c r="Y46" s="74"/>
      <c r="Z46" s="74"/>
      <c r="AA46" s="75"/>
    </row>
    <row r="47" spans="3:27" ht="15.6" x14ac:dyDescent="0.3">
      <c r="C47" s="64" t="s">
        <v>106</v>
      </c>
      <c r="D47" s="64" t="s">
        <v>101</v>
      </c>
      <c r="E47" s="9">
        <v>161</v>
      </c>
      <c r="F47" s="9">
        <v>0</v>
      </c>
      <c r="G47" s="9">
        <v>0</v>
      </c>
      <c r="H47" s="9">
        <v>0</v>
      </c>
      <c r="I47" s="9">
        <f t="shared" si="0"/>
        <v>161</v>
      </c>
      <c r="J47" s="65" t="s">
        <v>919</v>
      </c>
      <c r="K47" s="65" t="s">
        <v>919</v>
      </c>
      <c r="L47" s="65" t="s">
        <v>919</v>
      </c>
      <c r="M47" s="89">
        <v>294.66000000000003</v>
      </c>
      <c r="N47" s="70"/>
      <c r="O47" s="70"/>
      <c r="P47" s="70"/>
      <c r="Q47" s="70"/>
      <c r="R47" s="70"/>
      <c r="S47" s="70"/>
      <c r="T47" s="70" t="s">
        <v>919</v>
      </c>
      <c r="U47" s="70"/>
      <c r="V47" s="70"/>
      <c r="W47" s="71"/>
      <c r="X47" s="74"/>
      <c r="Y47" s="74"/>
      <c r="Z47" s="74"/>
      <c r="AA47" s="75"/>
    </row>
    <row r="48" spans="3:27" ht="15.6" x14ac:dyDescent="0.3">
      <c r="C48" s="64" t="s">
        <v>239</v>
      </c>
      <c r="D48" s="64" t="s">
        <v>101</v>
      </c>
      <c r="E48" s="9">
        <v>161</v>
      </c>
      <c r="F48" s="9">
        <v>0</v>
      </c>
      <c r="G48" s="9">
        <v>0</v>
      </c>
      <c r="H48" s="9">
        <v>0</v>
      </c>
      <c r="I48" s="9">
        <f t="shared" si="0"/>
        <v>161</v>
      </c>
      <c r="J48" s="65" t="s">
        <v>919</v>
      </c>
      <c r="K48" s="65" t="s">
        <v>919</v>
      </c>
      <c r="L48" s="65" t="s">
        <v>919</v>
      </c>
      <c r="M48" s="89">
        <v>294.66000000000003</v>
      </c>
      <c r="N48" s="70"/>
      <c r="O48" s="70"/>
      <c r="P48" s="70"/>
      <c r="Q48" s="70"/>
      <c r="R48" s="70"/>
      <c r="S48" s="70"/>
      <c r="T48" s="70" t="s">
        <v>919</v>
      </c>
      <c r="U48" s="70"/>
      <c r="V48" s="70"/>
      <c r="W48" s="71"/>
      <c r="X48" s="74"/>
      <c r="Y48" s="74"/>
      <c r="Z48" s="74"/>
      <c r="AA48" s="75"/>
    </row>
    <row r="49" spans="3:27" ht="15.6" x14ac:dyDescent="0.3">
      <c r="C49" s="64" t="s">
        <v>107</v>
      </c>
      <c r="D49" s="64" t="s">
        <v>108</v>
      </c>
      <c r="E49" s="9">
        <v>42</v>
      </c>
      <c r="F49" s="9">
        <v>0</v>
      </c>
      <c r="G49" s="9">
        <v>0</v>
      </c>
      <c r="H49" s="9">
        <v>0</v>
      </c>
      <c r="I49" s="9">
        <f t="shared" si="0"/>
        <v>42</v>
      </c>
      <c r="J49" s="86" t="s">
        <v>928</v>
      </c>
      <c r="K49" s="65" t="s">
        <v>936</v>
      </c>
      <c r="L49" s="65" t="s">
        <v>916</v>
      </c>
      <c r="M49" s="89">
        <v>24</v>
      </c>
      <c r="N49" s="70"/>
      <c r="O49" s="70"/>
      <c r="P49" s="70" t="s">
        <v>916</v>
      </c>
      <c r="Q49" s="70"/>
      <c r="R49" s="70"/>
      <c r="S49" s="70"/>
      <c r="T49" s="70"/>
      <c r="U49" s="70"/>
      <c r="V49" s="70"/>
      <c r="W49" s="71"/>
      <c r="X49" s="74"/>
      <c r="Y49" s="74"/>
      <c r="Z49" s="72" t="s">
        <v>928</v>
      </c>
      <c r="AA49" s="73"/>
    </row>
    <row r="50" spans="3:27" ht="15.6" x14ac:dyDescent="0.3">
      <c r="C50" s="64" t="s">
        <v>114</v>
      </c>
      <c r="D50" s="64" t="s">
        <v>102</v>
      </c>
      <c r="E50" s="9">
        <v>70</v>
      </c>
      <c r="F50" s="9">
        <v>0</v>
      </c>
      <c r="G50" s="9">
        <v>0</v>
      </c>
      <c r="H50" s="9">
        <v>0</v>
      </c>
      <c r="I50" s="9">
        <f t="shared" si="0"/>
        <v>70</v>
      </c>
      <c r="J50" s="86" t="s">
        <v>928</v>
      </c>
      <c r="K50" s="65" t="s">
        <v>936</v>
      </c>
      <c r="L50" s="65" t="s">
        <v>916</v>
      </c>
      <c r="M50" s="89">
        <v>28.14</v>
      </c>
      <c r="N50" s="70"/>
      <c r="O50" s="70"/>
      <c r="P50" s="70" t="s">
        <v>916</v>
      </c>
      <c r="Q50" s="70"/>
      <c r="R50" s="70"/>
      <c r="S50" s="70"/>
      <c r="T50" s="70"/>
      <c r="U50" s="70"/>
      <c r="V50" s="70"/>
      <c r="W50" s="71"/>
      <c r="X50" s="74"/>
      <c r="Y50" s="74"/>
      <c r="Z50" s="72" t="s">
        <v>928</v>
      </c>
      <c r="AA50" s="75"/>
    </row>
    <row r="51" spans="3:27" ht="15.6" x14ac:dyDescent="0.3">
      <c r="C51" s="64" t="s">
        <v>109</v>
      </c>
      <c r="D51" s="64" t="s">
        <v>105</v>
      </c>
      <c r="E51" s="9">
        <v>120</v>
      </c>
      <c r="F51" s="9">
        <v>0</v>
      </c>
      <c r="G51" s="9">
        <v>0</v>
      </c>
      <c r="H51" s="9">
        <v>0</v>
      </c>
      <c r="I51" s="9">
        <f t="shared" si="0"/>
        <v>120</v>
      </c>
      <c r="J51" s="65" t="s">
        <v>919</v>
      </c>
      <c r="K51" s="65" t="s">
        <v>919</v>
      </c>
      <c r="L51" s="65" t="s">
        <v>919</v>
      </c>
      <c r="M51" s="89">
        <v>470.66</v>
      </c>
      <c r="N51" s="70"/>
      <c r="O51" s="70"/>
      <c r="P51" s="70"/>
      <c r="Q51" s="70"/>
      <c r="R51" s="70"/>
      <c r="S51" s="70"/>
      <c r="T51" s="70" t="s">
        <v>919</v>
      </c>
      <c r="U51" s="70"/>
      <c r="V51" s="70"/>
      <c r="W51" s="71"/>
      <c r="X51" s="74"/>
      <c r="Y51" s="74"/>
      <c r="Z51" s="74"/>
      <c r="AA51" s="75"/>
    </row>
    <row r="52" spans="3:27" ht="15.6" x14ac:dyDescent="0.3">
      <c r="C52" s="64" t="s">
        <v>145</v>
      </c>
      <c r="D52" s="64" t="s">
        <v>103</v>
      </c>
      <c r="E52" s="9">
        <v>57</v>
      </c>
      <c r="F52" s="9">
        <v>0</v>
      </c>
      <c r="G52" s="9">
        <v>0</v>
      </c>
      <c r="H52" s="9">
        <v>0</v>
      </c>
      <c r="I52" s="9">
        <f t="shared" si="0"/>
        <v>57</v>
      </c>
      <c r="J52" s="86" t="s">
        <v>928</v>
      </c>
      <c r="K52" s="65" t="s">
        <v>937</v>
      </c>
      <c r="L52" s="65" t="s">
        <v>925</v>
      </c>
      <c r="M52" s="89">
        <v>39.5</v>
      </c>
      <c r="N52" s="70"/>
      <c r="O52" s="70"/>
      <c r="P52" s="70"/>
      <c r="Q52" s="70"/>
      <c r="R52" s="70" t="s">
        <v>915</v>
      </c>
      <c r="S52" s="70"/>
      <c r="T52" s="70"/>
      <c r="U52" s="70"/>
      <c r="V52" s="70"/>
      <c r="W52" s="71"/>
      <c r="X52" s="72" t="s">
        <v>925</v>
      </c>
      <c r="Y52" s="74"/>
      <c r="Z52" s="72" t="s">
        <v>928</v>
      </c>
      <c r="AA52" s="75"/>
    </row>
    <row r="53" spans="3:27" ht="15.6" x14ac:dyDescent="0.3">
      <c r="C53" s="64" t="s">
        <v>99</v>
      </c>
      <c r="D53" s="64" t="s">
        <v>100</v>
      </c>
      <c r="E53" s="9">
        <v>75</v>
      </c>
      <c r="F53" s="9">
        <v>0</v>
      </c>
      <c r="G53" s="9">
        <v>0</v>
      </c>
      <c r="H53" s="9">
        <v>0</v>
      </c>
      <c r="I53" s="9">
        <f t="shared" si="0"/>
        <v>75</v>
      </c>
      <c r="J53" s="86" t="s">
        <v>928</v>
      </c>
      <c r="K53" s="65" t="s">
        <v>938</v>
      </c>
      <c r="L53" s="65" t="s">
        <v>915</v>
      </c>
      <c r="M53" s="89">
        <v>36.33</v>
      </c>
      <c r="N53" s="70"/>
      <c r="O53" s="70"/>
      <c r="P53" s="70"/>
      <c r="Q53" s="70"/>
      <c r="R53" s="70" t="s">
        <v>915</v>
      </c>
      <c r="S53" s="70"/>
      <c r="T53" s="70"/>
      <c r="U53" s="70"/>
      <c r="V53" s="70"/>
      <c r="W53" s="71"/>
      <c r="X53" s="74"/>
      <c r="Y53" s="74"/>
      <c r="Z53" s="72" t="s">
        <v>928</v>
      </c>
      <c r="AA53" s="75"/>
    </row>
    <row r="54" spans="3:27" ht="15.6" x14ac:dyDescent="0.3">
      <c r="C54" s="65" t="s">
        <v>240</v>
      </c>
      <c r="D54" s="65" t="s">
        <v>241</v>
      </c>
      <c r="E54" s="9">
        <v>92</v>
      </c>
      <c r="F54" s="9">
        <v>25</v>
      </c>
      <c r="G54" s="9">
        <v>0</v>
      </c>
      <c r="H54" s="9">
        <v>0</v>
      </c>
      <c r="I54" s="9">
        <f t="shared" si="0"/>
        <v>117</v>
      </c>
      <c r="J54" s="65" t="s">
        <v>920</v>
      </c>
      <c r="K54" s="65" t="s">
        <v>920</v>
      </c>
      <c r="L54" s="65" t="s">
        <v>920</v>
      </c>
      <c r="M54" s="89">
        <v>116.66</v>
      </c>
      <c r="N54" s="70"/>
      <c r="O54" s="76"/>
      <c r="P54" s="76"/>
      <c r="Q54" s="76"/>
      <c r="R54" s="76"/>
      <c r="S54" s="76"/>
      <c r="T54" s="76"/>
      <c r="U54" s="70" t="s">
        <v>920</v>
      </c>
      <c r="V54" s="76"/>
      <c r="W54" s="77"/>
      <c r="X54" s="77"/>
      <c r="Y54" s="77"/>
      <c r="Z54" s="77"/>
      <c r="AA54" s="77"/>
    </row>
    <row r="55" spans="3:27" ht="15.6" x14ac:dyDescent="0.3">
      <c r="C55" s="64" t="s">
        <v>242</v>
      </c>
      <c r="D55" s="64" t="s">
        <v>241</v>
      </c>
      <c r="E55" s="9">
        <v>92</v>
      </c>
      <c r="F55" s="9">
        <v>25</v>
      </c>
      <c r="G55" s="9">
        <v>0</v>
      </c>
      <c r="H55" s="9">
        <v>0</v>
      </c>
      <c r="I55" s="9">
        <f t="shared" si="0"/>
        <v>117</v>
      </c>
      <c r="J55" s="65" t="s">
        <v>920</v>
      </c>
      <c r="K55" s="65" t="s">
        <v>920</v>
      </c>
      <c r="L55" s="65" t="s">
        <v>920</v>
      </c>
      <c r="M55" s="89">
        <v>116.66</v>
      </c>
      <c r="N55" s="70"/>
      <c r="O55" s="70"/>
      <c r="P55" s="70"/>
      <c r="Q55" s="70"/>
      <c r="R55" s="70"/>
      <c r="S55" s="70"/>
      <c r="T55" s="70"/>
      <c r="U55" s="70" t="s">
        <v>920</v>
      </c>
      <c r="V55" s="70"/>
      <c r="W55" s="71"/>
      <c r="X55" s="74"/>
      <c r="Y55" s="74"/>
      <c r="Z55" s="74"/>
      <c r="AA55" s="75"/>
    </row>
    <row r="56" spans="3:27" ht="15.6" x14ac:dyDescent="0.3">
      <c r="C56" s="64" t="s">
        <v>243</v>
      </c>
      <c r="D56" s="64" t="s">
        <v>244</v>
      </c>
      <c r="E56" s="9">
        <v>40</v>
      </c>
      <c r="F56" s="9">
        <v>45</v>
      </c>
      <c r="G56" s="9">
        <v>25</v>
      </c>
      <c r="H56" s="9">
        <v>0</v>
      </c>
      <c r="I56" s="9">
        <f t="shared" si="0"/>
        <v>110</v>
      </c>
      <c r="J56" s="65" t="s">
        <v>923</v>
      </c>
      <c r="K56" s="65" t="s">
        <v>923</v>
      </c>
      <c r="L56" s="65" t="s">
        <v>923</v>
      </c>
      <c r="M56" s="89">
        <v>90.06</v>
      </c>
      <c r="N56" s="70" t="s">
        <v>923</v>
      </c>
      <c r="O56" s="70"/>
      <c r="P56" s="70"/>
      <c r="Q56" s="70"/>
      <c r="R56" s="70"/>
      <c r="S56" s="70"/>
      <c r="T56" s="70"/>
      <c r="U56" s="70"/>
      <c r="V56" s="70"/>
      <c r="W56" s="71"/>
      <c r="X56" s="74"/>
      <c r="Y56" s="74"/>
      <c r="Z56" s="74"/>
      <c r="AA56" s="75"/>
    </row>
    <row r="57" spans="3:27" ht="15.6" x14ac:dyDescent="0.3">
      <c r="C57" s="64" t="s">
        <v>245</v>
      </c>
      <c r="D57" s="64" t="s">
        <v>244</v>
      </c>
      <c r="E57" s="9">
        <v>40</v>
      </c>
      <c r="F57" s="9">
        <v>45</v>
      </c>
      <c r="G57" s="9">
        <v>25</v>
      </c>
      <c r="H57" s="9">
        <v>0</v>
      </c>
      <c r="I57" s="9">
        <f t="shared" si="0"/>
        <v>110</v>
      </c>
      <c r="J57" s="65" t="s">
        <v>923</v>
      </c>
      <c r="K57" s="65" t="s">
        <v>923</v>
      </c>
      <c r="L57" s="65" t="s">
        <v>923</v>
      </c>
      <c r="M57" s="89">
        <v>90.06</v>
      </c>
      <c r="N57" s="70" t="s">
        <v>923</v>
      </c>
      <c r="O57" s="70"/>
      <c r="P57" s="70"/>
      <c r="Q57" s="70"/>
      <c r="R57" s="70"/>
      <c r="S57" s="70"/>
      <c r="T57" s="70"/>
      <c r="U57" s="70"/>
      <c r="V57" s="70"/>
      <c r="W57" s="71"/>
      <c r="X57" s="74"/>
      <c r="Y57" s="74"/>
      <c r="Z57" s="74"/>
      <c r="AA57" s="75"/>
    </row>
    <row r="58" spans="3:27" ht="15.6" x14ac:dyDescent="0.3">
      <c r="C58" s="64" t="s">
        <v>246</v>
      </c>
      <c r="D58" s="64" t="s">
        <v>247</v>
      </c>
      <c r="E58" s="9">
        <v>50</v>
      </c>
      <c r="F58" s="9">
        <v>50</v>
      </c>
      <c r="G58" s="9">
        <v>52</v>
      </c>
      <c r="H58" s="9">
        <v>0</v>
      </c>
      <c r="I58" s="9">
        <f t="shared" si="0"/>
        <v>152</v>
      </c>
      <c r="J58" s="65" t="s">
        <v>923</v>
      </c>
      <c r="K58" s="65" t="s">
        <v>923</v>
      </c>
      <c r="L58" s="65" t="s">
        <v>923</v>
      </c>
      <c r="M58" s="89">
        <v>75.66</v>
      </c>
      <c r="N58" s="70" t="s">
        <v>923</v>
      </c>
      <c r="O58" s="70"/>
      <c r="P58" s="70"/>
      <c r="Q58" s="70"/>
      <c r="R58" s="70"/>
      <c r="S58" s="70"/>
      <c r="T58" s="70"/>
      <c r="U58" s="70"/>
      <c r="V58" s="70"/>
      <c r="W58" s="71"/>
      <c r="X58" s="74"/>
      <c r="Y58" s="74"/>
      <c r="Z58" s="74"/>
      <c r="AA58" s="75"/>
    </row>
    <row r="59" spans="3:27" ht="15.6" x14ac:dyDescent="0.3">
      <c r="C59" s="64" t="s">
        <v>248</v>
      </c>
      <c r="D59" s="64" t="s">
        <v>247</v>
      </c>
      <c r="E59" s="9">
        <v>50</v>
      </c>
      <c r="F59" s="9">
        <v>50</v>
      </c>
      <c r="G59" s="9">
        <v>52</v>
      </c>
      <c r="H59" s="9">
        <v>0</v>
      </c>
      <c r="I59" s="9">
        <f t="shared" si="0"/>
        <v>152</v>
      </c>
      <c r="J59" s="65" t="s">
        <v>923</v>
      </c>
      <c r="K59" s="65" t="s">
        <v>923</v>
      </c>
      <c r="L59" s="65" t="s">
        <v>923</v>
      </c>
      <c r="M59" s="89">
        <v>75.66</v>
      </c>
      <c r="N59" s="70" t="s">
        <v>923</v>
      </c>
      <c r="O59" s="70"/>
      <c r="P59" s="70"/>
      <c r="Q59" s="70"/>
      <c r="R59" s="70"/>
      <c r="S59" s="70"/>
      <c r="T59" s="70"/>
      <c r="U59" s="70"/>
      <c r="V59" s="70"/>
      <c r="W59" s="71"/>
      <c r="X59" s="74"/>
      <c r="Y59" s="74"/>
      <c r="Z59" s="74"/>
      <c r="AA59" s="75"/>
    </row>
    <row r="60" spans="3:27" ht="15.6" x14ac:dyDescent="0.3">
      <c r="C60" s="64" t="s">
        <v>249</v>
      </c>
      <c r="D60" s="64" t="s">
        <v>250</v>
      </c>
      <c r="E60" s="9">
        <v>80</v>
      </c>
      <c r="F60" s="9">
        <v>80</v>
      </c>
      <c r="G60" s="9">
        <v>0</v>
      </c>
      <c r="H60" s="9">
        <v>0</v>
      </c>
      <c r="I60" s="9">
        <f t="shared" si="0"/>
        <v>160</v>
      </c>
      <c r="J60" s="65" t="s">
        <v>923</v>
      </c>
      <c r="K60" s="65" t="s">
        <v>923</v>
      </c>
      <c r="L60" s="65" t="s">
        <v>923</v>
      </c>
      <c r="M60" s="89">
        <v>76.400000000000006</v>
      </c>
      <c r="N60" s="70" t="s">
        <v>923</v>
      </c>
      <c r="O60" s="70"/>
      <c r="P60" s="70"/>
      <c r="Q60" s="70"/>
      <c r="R60" s="70"/>
      <c r="S60" s="70"/>
      <c r="T60" s="70"/>
      <c r="U60" s="70"/>
      <c r="V60" s="70"/>
      <c r="W60" s="71"/>
      <c r="X60" s="74"/>
      <c r="Y60" s="74"/>
      <c r="Z60" s="74"/>
      <c r="AA60" s="75"/>
    </row>
    <row r="61" spans="3:27" ht="15.6" x14ac:dyDescent="0.3">
      <c r="C61" s="64" t="s">
        <v>251</v>
      </c>
      <c r="D61" s="64" t="s">
        <v>250</v>
      </c>
      <c r="E61" s="9">
        <v>150</v>
      </c>
      <c r="F61" s="9">
        <v>0</v>
      </c>
      <c r="G61" s="9">
        <v>0</v>
      </c>
      <c r="H61" s="9">
        <v>0</v>
      </c>
      <c r="I61" s="9">
        <f t="shared" si="0"/>
        <v>150</v>
      </c>
      <c r="J61" s="65" t="s">
        <v>923</v>
      </c>
      <c r="K61" s="65" t="s">
        <v>923</v>
      </c>
      <c r="L61" s="65" t="s">
        <v>923</v>
      </c>
      <c r="M61" s="89">
        <v>76.400000000000006</v>
      </c>
      <c r="N61" s="70" t="s">
        <v>923</v>
      </c>
      <c r="O61" s="70"/>
      <c r="P61" s="70"/>
      <c r="Q61" s="70"/>
      <c r="R61" s="70"/>
      <c r="S61" s="70"/>
      <c r="T61" s="70"/>
      <c r="U61" s="70"/>
      <c r="V61" s="70"/>
      <c r="W61" s="71"/>
      <c r="X61" s="74"/>
      <c r="Y61" s="74"/>
      <c r="Z61" s="74"/>
      <c r="AA61" s="75"/>
    </row>
    <row r="62" spans="3:27" ht="15.6" x14ac:dyDescent="0.3">
      <c r="C62" s="64" t="s">
        <v>252</v>
      </c>
      <c r="D62" s="64" t="s">
        <v>253</v>
      </c>
      <c r="E62" s="9">
        <v>121</v>
      </c>
      <c r="F62" s="9">
        <v>0</v>
      </c>
      <c r="G62" s="9">
        <v>0</v>
      </c>
      <c r="H62" s="9">
        <v>0</v>
      </c>
      <c r="I62" s="9">
        <f t="shared" si="0"/>
        <v>121</v>
      </c>
      <c r="J62" s="65" t="s">
        <v>922</v>
      </c>
      <c r="K62" s="65" t="s">
        <v>922</v>
      </c>
      <c r="L62" s="65" t="s">
        <v>922</v>
      </c>
      <c r="M62" s="89">
        <v>211</v>
      </c>
      <c r="N62" s="70"/>
      <c r="O62" s="70"/>
      <c r="P62" s="70"/>
      <c r="Q62" s="70"/>
      <c r="R62" s="70"/>
      <c r="S62" s="70"/>
      <c r="T62" s="70"/>
      <c r="U62" s="70"/>
      <c r="V62" s="70"/>
      <c r="W62" s="71" t="s">
        <v>922</v>
      </c>
      <c r="X62" s="74"/>
      <c r="Y62" s="74"/>
      <c r="Z62" s="74"/>
      <c r="AA62" s="75"/>
    </row>
    <row r="63" spans="3:27" ht="15.6" x14ac:dyDescent="0.3">
      <c r="C63" s="64" t="s">
        <v>254</v>
      </c>
      <c r="D63" s="64" t="s">
        <v>253</v>
      </c>
      <c r="E63" s="9">
        <v>121</v>
      </c>
      <c r="F63" s="9">
        <v>0</v>
      </c>
      <c r="G63" s="9">
        <v>0</v>
      </c>
      <c r="H63" s="9">
        <v>0</v>
      </c>
      <c r="I63" s="9">
        <f t="shared" si="0"/>
        <v>121</v>
      </c>
      <c r="J63" s="65" t="s">
        <v>922</v>
      </c>
      <c r="K63" s="65" t="s">
        <v>922</v>
      </c>
      <c r="L63" s="65" t="s">
        <v>922</v>
      </c>
      <c r="M63" s="89">
        <v>211</v>
      </c>
      <c r="N63" s="70"/>
      <c r="O63" s="70"/>
      <c r="P63" s="70"/>
      <c r="Q63" s="70"/>
      <c r="R63" s="70"/>
      <c r="S63" s="70"/>
      <c r="T63" s="70"/>
      <c r="U63" s="70"/>
      <c r="V63" s="70"/>
      <c r="W63" s="71" t="s">
        <v>922</v>
      </c>
      <c r="X63" s="74"/>
      <c r="Y63" s="74"/>
      <c r="Z63" s="74"/>
      <c r="AA63" s="75"/>
    </row>
    <row r="64" spans="3:27" ht="15.6" x14ac:dyDescent="0.3">
      <c r="C64" s="64" t="s">
        <v>95</v>
      </c>
      <c r="D64" s="64" t="s">
        <v>96</v>
      </c>
      <c r="E64" s="9">
        <v>166</v>
      </c>
      <c r="F64" s="9">
        <v>0</v>
      </c>
      <c r="G64" s="9">
        <v>0</v>
      </c>
      <c r="H64" s="9">
        <v>0</v>
      </c>
      <c r="I64" s="9">
        <f t="shared" si="0"/>
        <v>166</v>
      </c>
      <c r="J64" s="65" t="s">
        <v>958</v>
      </c>
      <c r="K64" s="65" t="s">
        <v>958</v>
      </c>
      <c r="L64" s="65" t="s">
        <v>924</v>
      </c>
      <c r="M64" s="89">
        <v>88</v>
      </c>
      <c r="N64" s="70"/>
      <c r="O64" s="70"/>
      <c r="P64" s="70"/>
      <c r="Q64" s="70"/>
      <c r="R64" s="70"/>
      <c r="S64" s="70" t="s">
        <v>924</v>
      </c>
      <c r="T64" s="70"/>
      <c r="U64" s="70"/>
      <c r="V64" s="70"/>
      <c r="W64" s="71"/>
      <c r="X64" s="74"/>
      <c r="Y64" s="74"/>
      <c r="Z64" s="74"/>
      <c r="AA64" s="75"/>
    </row>
    <row r="65" spans="3:27" ht="15.6" x14ac:dyDescent="0.3">
      <c r="C65" s="64" t="s">
        <v>183</v>
      </c>
      <c r="D65" s="64" t="s">
        <v>178</v>
      </c>
      <c r="E65" s="9">
        <v>30</v>
      </c>
      <c r="F65" s="9">
        <v>30</v>
      </c>
      <c r="G65" s="9">
        <v>0</v>
      </c>
      <c r="H65" s="9">
        <v>0</v>
      </c>
      <c r="I65" s="9">
        <f t="shared" si="0"/>
        <v>60</v>
      </c>
      <c r="J65" s="65" t="s">
        <v>959</v>
      </c>
      <c r="K65" s="65" t="s">
        <v>959</v>
      </c>
      <c r="L65" s="65" t="s">
        <v>920</v>
      </c>
      <c r="M65" s="89">
        <v>114</v>
      </c>
      <c r="N65" s="70"/>
      <c r="O65" s="70"/>
      <c r="P65" s="70"/>
      <c r="Q65" s="70"/>
      <c r="R65" s="70"/>
      <c r="S65" s="70"/>
      <c r="T65" s="70"/>
      <c r="U65" s="70" t="s">
        <v>920</v>
      </c>
      <c r="V65" s="70"/>
      <c r="W65" s="71"/>
      <c r="X65" s="74"/>
      <c r="Y65" s="74"/>
      <c r="Z65" s="74"/>
      <c r="AA65" s="75"/>
    </row>
    <row r="66" spans="3:27" ht="15.6" x14ac:dyDescent="0.3">
      <c r="C66" s="64" t="s">
        <v>255</v>
      </c>
      <c r="D66" s="64" t="s">
        <v>178</v>
      </c>
      <c r="E66" s="9">
        <v>30</v>
      </c>
      <c r="F66" s="9">
        <v>30</v>
      </c>
      <c r="G66" s="9">
        <v>0</v>
      </c>
      <c r="H66" s="9">
        <v>0</v>
      </c>
      <c r="I66" s="9">
        <f t="shared" si="0"/>
        <v>60</v>
      </c>
      <c r="J66" s="65" t="s">
        <v>959</v>
      </c>
      <c r="K66" s="65" t="s">
        <v>959</v>
      </c>
      <c r="L66" s="65" t="s">
        <v>920</v>
      </c>
      <c r="M66" s="89">
        <v>114</v>
      </c>
      <c r="N66" s="70"/>
      <c r="O66" s="70"/>
      <c r="P66" s="70"/>
      <c r="Q66" s="70"/>
      <c r="R66" s="70"/>
      <c r="S66" s="70"/>
      <c r="T66" s="70"/>
      <c r="U66" s="70" t="s">
        <v>920</v>
      </c>
      <c r="V66" s="70"/>
      <c r="W66" s="71"/>
      <c r="X66" s="74"/>
      <c r="Y66" s="74"/>
      <c r="Z66" s="74"/>
      <c r="AA66" s="75"/>
    </row>
    <row r="67" spans="3:27" ht="15.6" x14ac:dyDescent="0.3">
      <c r="C67" s="64" t="s">
        <v>256</v>
      </c>
      <c r="D67" s="64" t="s">
        <v>178</v>
      </c>
      <c r="E67" s="9">
        <v>30</v>
      </c>
      <c r="F67" s="9">
        <v>30</v>
      </c>
      <c r="G67" s="9">
        <v>0</v>
      </c>
      <c r="H67" s="9">
        <v>0</v>
      </c>
      <c r="I67" s="9">
        <f t="shared" si="0"/>
        <v>60</v>
      </c>
      <c r="J67" s="65" t="s">
        <v>959</v>
      </c>
      <c r="K67" s="65" t="s">
        <v>959</v>
      </c>
      <c r="L67" s="65" t="s">
        <v>920</v>
      </c>
      <c r="M67" s="89">
        <v>114</v>
      </c>
      <c r="N67" s="70"/>
      <c r="O67" s="70"/>
      <c r="P67" s="70"/>
      <c r="Q67" s="70"/>
      <c r="R67" s="70"/>
      <c r="S67" s="70"/>
      <c r="T67" s="70"/>
      <c r="U67" s="70" t="s">
        <v>920</v>
      </c>
      <c r="V67" s="70"/>
      <c r="W67" s="71"/>
      <c r="X67" s="74"/>
      <c r="Y67" s="74"/>
      <c r="Z67" s="74"/>
      <c r="AA67" s="75"/>
    </row>
    <row r="68" spans="3:27" ht="15.6" x14ac:dyDescent="0.3">
      <c r="C68" s="64" t="s">
        <v>257</v>
      </c>
      <c r="D68" s="64" t="s">
        <v>258</v>
      </c>
      <c r="E68" s="9">
        <v>0</v>
      </c>
      <c r="F68" s="9">
        <v>0</v>
      </c>
      <c r="G68" s="9">
        <v>0</v>
      </c>
      <c r="H68" s="9">
        <v>0</v>
      </c>
      <c r="I68" s="9">
        <f t="shared" si="0"/>
        <v>0</v>
      </c>
      <c r="J68" s="65" t="s">
        <v>959</v>
      </c>
      <c r="K68" s="65" t="s">
        <v>959</v>
      </c>
      <c r="L68" s="65"/>
      <c r="M68" s="89">
        <v>153.4</v>
      </c>
      <c r="N68" s="70"/>
      <c r="O68" s="70"/>
      <c r="P68" s="70"/>
      <c r="Q68" s="70"/>
      <c r="R68" s="70"/>
      <c r="S68" s="70"/>
      <c r="T68" s="70"/>
      <c r="U68" s="70"/>
      <c r="V68" s="70"/>
      <c r="W68" s="71"/>
      <c r="X68" s="74"/>
      <c r="Y68" s="74"/>
      <c r="Z68" s="74"/>
      <c r="AA68" s="75"/>
    </row>
    <row r="69" spans="3:27" ht="15.6" x14ac:dyDescent="0.3">
      <c r="C69" s="64" t="s">
        <v>259</v>
      </c>
      <c r="D69" s="64" t="s">
        <v>258</v>
      </c>
      <c r="E69" s="9">
        <v>0</v>
      </c>
      <c r="F69" s="9">
        <v>0</v>
      </c>
      <c r="G69" s="9">
        <v>0</v>
      </c>
      <c r="H69" s="9">
        <v>0</v>
      </c>
      <c r="I69" s="9">
        <f t="shared" ref="I69:I132" si="1">SUM(E69:H69)</f>
        <v>0</v>
      </c>
      <c r="J69" s="65" t="s">
        <v>959</v>
      </c>
      <c r="K69" s="65" t="s">
        <v>959</v>
      </c>
      <c r="L69" s="65"/>
      <c r="M69" s="89">
        <v>153.4</v>
      </c>
      <c r="N69" s="70"/>
      <c r="O69" s="70"/>
      <c r="P69" s="70"/>
      <c r="Q69" s="70"/>
      <c r="R69" s="70"/>
      <c r="S69" s="70"/>
      <c r="T69" s="70"/>
      <c r="U69" s="70"/>
      <c r="V69" s="70"/>
      <c r="W69" s="71"/>
      <c r="X69" s="74"/>
      <c r="Y69" s="74"/>
      <c r="Z69" s="74"/>
      <c r="AA69" s="75"/>
    </row>
    <row r="70" spans="3:27" ht="15.6" x14ac:dyDescent="0.3">
      <c r="C70" s="64" t="s">
        <v>260</v>
      </c>
      <c r="D70" s="64" t="s">
        <v>261</v>
      </c>
      <c r="E70" s="9">
        <v>71</v>
      </c>
      <c r="F70" s="9">
        <v>0</v>
      </c>
      <c r="G70" s="9">
        <v>0</v>
      </c>
      <c r="H70" s="9">
        <v>0</v>
      </c>
      <c r="I70" s="9">
        <f t="shared" si="1"/>
        <v>71</v>
      </c>
      <c r="J70" s="65" t="s">
        <v>922</v>
      </c>
      <c r="K70" s="65" t="s">
        <v>922</v>
      </c>
      <c r="L70" s="65" t="s">
        <v>922</v>
      </c>
      <c r="M70" s="89">
        <v>84.45</v>
      </c>
      <c r="N70" s="70"/>
      <c r="O70" s="70"/>
      <c r="P70" s="70"/>
      <c r="Q70" s="70"/>
      <c r="R70" s="70"/>
      <c r="S70" s="70"/>
      <c r="T70" s="70"/>
      <c r="U70" s="70"/>
      <c r="V70" s="70"/>
      <c r="W70" s="71" t="s">
        <v>922</v>
      </c>
      <c r="X70" s="74"/>
      <c r="Y70" s="74"/>
      <c r="Z70" s="74"/>
      <c r="AA70" s="75"/>
    </row>
    <row r="71" spans="3:27" ht="15.6" x14ac:dyDescent="0.3">
      <c r="C71" s="64" t="s">
        <v>262</v>
      </c>
      <c r="D71" s="64" t="s">
        <v>261</v>
      </c>
      <c r="E71" s="9">
        <v>71</v>
      </c>
      <c r="F71" s="9">
        <v>0</v>
      </c>
      <c r="G71" s="9">
        <v>0</v>
      </c>
      <c r="H71" s="9">
        <v>0</v>
      </c>
      <c r="I71" s="9">
        <f t="shared" si="1"/>
        <v>71</v>
      </c>
      <c r="J71" s="65" t="s">
        <v>922</v>
      </c>
      <c r="K71" s="65" t="s">
        <v>922</v>
      </c>
      <c r="L71" s="65" t="s">
        <v>922</v>
      </c>
      <c r="M71" s="89">
        <v>84.45</v>
      </c>
      <c r="N71" s="70"/>
      <c r="O71" s="70"/>
      <c r="P71" s="70"/>
      <c r="Q71" s="70"/>
      <c r="R71" s="70"/>
      <c r="S71" s="70"/>
      <c r="T71" s="70"/>
      <c r="U71" s="70"/>
      <c r="V71" s="70"/>
      <c r="W71" s="71" t="s">
        <v>922</v>
      </c>
      <c r="X71" s="74"/>
      <c r="Y71" s="74"/>
      <c r="Z71" s="74"/>
      <c r="AA71" s="75"/>
    </row>
    <row r="72" spans="3:27" ht="15.6" x14ac:dyDescent="0.3">
      <c r="C72" s="64" t="s">
        <v>142</v>
      </c>
      <c r="D72" s="64" t="s">
        <v>143</v>
      </c>
      <c r="E72" s="9">
        <v>80</v>
      </c>
      <c r="F72" s="9">
        <v>0</v>
      </c>
      <c r="G72" s="9">
        <v>0</v>
      </c>
      <c r="H72" s="9">
        <v>0</v>
      </c>
      <c r="I72" s="9">
        <f t="shared" si="1"/>
        <v>80</v>
      </c>
      <c r="J72" s="86" t="s">
        <v>928</v>
      </c>
      <c r="K72" s="65" t="s">
        <v>939</v>
      </c>
      <c r="L72" s="65" t="s">
        <v>917</v>
      </c>
      <c r="M72" s="89">
        <v>33</v>
      </c>
      <c r="N72" s="70"/>
      <c r="O72" s="70"/>
      <c r="P72" s="70"/>
      <c r="Q72" s="70"/>
      <c r="R72" s="70"/>
      <c r="S72" s="70"/>
      <c r="T72" s="70"/>
      <c r="U72" s="70"/>
      <c r="V72" s="70" t="s">
        <v>917</v>
      </c>
      <c r="W72" s="71"/>
      <c r="X72" s="72" t="s">
        <v>925</v>
      </c>
      <c r="Y72" s="74"/>
      <c r="Z72" s="72" t="s">
        <v>928</v>
      </c>
      <c r="AA72" s="73" t="s">
        <v>927</v>
      </c>
    </row>
    <row r="73" spans="3:27" ht="15.6" x14ac:dyDescent="0.3">
      <c r="C73" s="64">
        <v>14042</v>
      </c>
      <c r="D73" s="64" t="s">
        <v>263</v>
      </c>
      <c r="E73" s="9">
        <v>0</v>
      </c>
      <c r="F73" s="9">
        <v>0</v>
      </c>
      <c r="G73" s="9">
        <v>0</v>
      </c>
      <c r="H73" s="9">
        <v>0</v>
      </c>
      <c r="I73" s="9">
        <f t="shared" si="1"/>
        <v>0</v>
      </c>
      <c r="J73" s="65" t="s">
        <v>926</v>
      </c>
      <c r="K73" s="65" t="s">
        <v>926</v>
      </c>
      <c r="L73" s="65"/>
      <c r="M73" s="89">
        <v>140</v>
      </c>
      <c r="N73" s="70"/>
      <c r="O73" s="70"/>
      <c r="P73" s="70"/>
      <c r="Q73" s="70"/>
      <c r="R73" s="70"/>
      <c r="S73" s="70"/>
      <c r="T73" s="70"/>
      <c r="U73" s="70"/>
      <c r="V73" s="70"/>
      <c r="W73" s="71"/>
      <c r="X73" s="74"/>
      <c r="Y73" s="74"/>
      <c r="Z73" s="74"/>
      <c r="AA73" s="75"/>
    </row>
    <row r="74" spans="3:27" ht="15.6" x14ac:dyDescent="0.3">
      <c r="C74" s="64" t="s">
        <v>264</v>
      </c>
      <c r="D74" s="64" t="s">
        <v>264</v>
      </c>
      <c r="E74" s="9">
        <v>0</v>
      </c>
      <c r="F74" s="9">
        <v>0</v>
      </c>
      <c r="G74" s="9">
        <v>0</v>
      </c>
      <c r="H74" s="9">
        <v>0</v>
      </c>
      <c r="I74" s="9">
        <f t="shared" si="1"/>
        <v>0</v>
      </c>
      <c r="J74" s="65" t="s">
        <v>926</v>
      </c>
      <c r="K74" s="65" t="s">
        <v>926</v>
      </c>
      <c r="L74" s="65" t="s">
        <v>926</v>
      </c>
      <c r="M74" s="89">
        <v>140</v>
      </c>
      <c r="N74" s="70"/>
      <c r="O74" s="70"/>
      <c r="P74" s="70"/>
      <c r="Q74" s="70"/>
      <c r="R74" s="70"/>
      <c r="S74" s="70"/>
      <c r="T74" s="70"/>
      <c r="U74" s="70"/>
      <c r="V74" s="70"/>
      <c r="W74" s="71"/>
      <c r="X74" s="74"/>
      <c r="Y74" s="74"/>
      <c r="Z74" s="74"/>
      <c r="AA74" s="75"/>
    </row>
    <row r="75" spans="3:27" ht="15.6" x14ac:dyDescent="0.3">
      <c r="C75" s="64" t="s">
        <v>265</v>
      </c>
      <c r="D75" s="64" t="s">
        <v>266</v>
      </c>
      <c r="E75" s="9">
        <v>0</v>
      </c>
      <c r="F75" s="9">
        <v>0</v>
      </c>
      <c r="G75" s="9">
        <v>0</v>
      </c>
      <c r="H75" s="9">
        <v>0</v>
      </c>
      <c r="I75" s="9">
        <f t="shared" si="1"/>
        <v>0</v>
      </c>
      <c r="J75" s="65" t="s">
        <v>926</v>
      </c>
      <c r="K75" s="65" t="s">
        <v>926</v>
      </c>
      <c r="L75" s="65"/>
      <c r="M75" s="89">
        <v>15.5</v>
      </c>
      <c r="N75" s="70"/>
      <c r="O75" s="70"/>
      <c r="P75" s="70"/>
      <c r="Q75" s="70"/>
      <c r="R75" s="70"/>
      <c r="S75" s="70"/>
      <c r="T75" s="70"/>
      <c r="U75" s="70"/>
      <c r="V75" s="70"/>
      <c r="W75" s="71"/>
      <c r="X75" s="74"/>
      <c r="Y75" s="74"/>
      <c r="Z75" s="74"/>
      <c r="AA75" s="75"/>
    </row>
    <row r="76" spans="3:27" ht="15.6" x14ac:dyDescent="0.3">
      <c r="C76" s="64" t="s">
        <v>267</v>
      </c>
      <c r="D76" s="64" t="s">
        <v>268</v>
      </c>
      <c r="E76" s="9">
        <v>0</v>
      </c>
      <c r="F76" s="9">
        <v>0</v>
      </c>
      <c r="G76" s="9">
        <v>0</v>
      </c>
      <c r="H76" s="9">
        <v>0</v>
      </c>
      <c r="I76" s="9">
        <f t="shared" si="1"/>
        <v>0</v>
      </c>
      <c r="J76" s="65" t="s">
        <v>926</v>
      </c>
      <c r="K76" s="65" t="s">
        <v>926</v>
      </c>
      <c r="L76" s="65"/>
      <c r="M76" s="89">
        <v>10.4</v>
      </c>
      <c r="N76" s="70"/>
      <c r="O76" s="70"/>
      <c r="P76" s="70"/>
      <c r="Q76" s="70"/>
      <c r="R76" s="70"/>
      <c r="S76" s="70"/>
      <c r="T76" s="70"/>
      <c r="U76" s="70"/>
      <c r="V76" s="70"/>
      <c r="W76" s="71"/>
      <c r="X76" s="74"/>
      <c r="Y76" s="74"/>
      <c r="Z76" s="74"/>
      <c r="AA76" s="75"/>
    </row>
    <row r="77" spans="3:27" ht="15.6" x14ac:dyDescent="0.3">
      <c r="C77" s="64" t="s">
        <v>269</v>
      </c>
      <c r="D77" s="64" t="s">
        <v>270</v>
      </c>
      <c r="E77" s="9">
        <v>0</v>
      </c>
      <c r="F77" s="9">
        <v>0</v>
      </c>
      <c r="G77" s="9">
        <v>0</v>
      </c>
      <c r="H77" s="9">
        <v>0</v>
      </c>
      <c r="I77" s="9">
        <f t="shared" si="1"/>
        <v>0</v>
      </c>
      <c r="J77" s="65" t="s">
        <v>926</v>
      </c>
      <c r="K77" s="65" t="s">
        <v>926</v>
      </c>
      <c r="L77" s="65"/>
      <c r="M77" s="89">
        <v>7.9</v>
      </c>
      <c r="N77" s="70"/>
      <c r="O77" s="70"/>
      <c r="P77" s="70"/>
      <c r="Q77" s="70"/>
      <c r="R77" s="70"/>
      <c r="S77" s="70"/>
      <c r="T77" s="70"/>
      <c r="U77" s="70"/>
      <c r="V77" s="70"/>
      <c r="W77" s="71"/>
      <c r="X77" s="74"/>
      <c r="Y77" s="74"/>
      <c r="Z77" s="74"/>
      <c r="AA77" s="75"/>
    </row>
    <row r="78" spans="3:27" ht="15.6" x14ac:dyDescent="0.3">
      <c r="C78" s="64" t="s">
        <v>271</v>
      </c>
      <c r="D78" s="64" t="s">
        <v>270</v>
      </c>
      <c r="E78" s="9">
        <v>0</v>
      </c>
      <c r="F78" s="9">
        <v>0</v>
      </c>
      <c r="G78" s="9">
        <v>0</v>
      </c>
      <c r="H78" s="9">
        <v>0</v>
      </c>
      <c r="I78" s="9">
        <f t="shared" si="1"/>
        <v>0</v>
      </c>
      <c r="J78" s="65" t="s">
        <v>926</v>
      </c>
      <c r="K78" s="65" t="s">
        <v>926</v>
      </c>
      <c r="L78" s="65"/>
      <c r="M78" s="89">
        <v>7.9</v>
      </c>
      <c r="N78" s="70"/>
      <c r="O78" s="70"/>
      <c r="P78" s="70"/>
      <c r="Q78" s="70"/>
      <c r="R78" s="70"/>
      <c r="S78" s="70"/>
      <c r="T78" s="70"/>
      <c r="U78" s="70"/>
      <c r="V78" s="70"/>
      <c r="W78" s="71"/>
      <c r="X78" s="74"/>
      <c r="Y78" s="74"/>
      <c r="Z78" s="74"/>
      <c r="AA78" s="75"/>
    </row>
    <row r="79" spans="3:27" ht="15.6" x14ac:dyDescent="0.3">
      <c r="C79" s="64" t="s">
        <v>272</v>
      </c>
      <c r="D79" s="64" t="s">
        <v>273</v>
      </c>
      <c r="E79" s="9">
        <v>0</v>
      </c>
      <c r="F79" s="9">
        <v>0</v>
      </c>
      <c r="G79" s="9">
        <v>0</v>
      </c>
      <c r="H79" s="9">
        <v>0</v>
      </c>
      <c r="I79" s="9">
        <f t="shared" si="1"/>
        <v>0</v>
      </c>
      <c r="J79" s="65" t="s">
        <v>926</v>
      </c>
      <c r="K79" s="65" t="s">
        <v>926</v>
      </c>
      <c r="L79" s="65"/>
      <c r="M79" s="89">
        <v>7.9</v>
      </c>
      <c r="N79" s="70"/>
      <c r="O79" s="70"/>
      <c r="P79" s="70"/>
      <c r="Q79" s="70"/>
      <c r="R79" s="70"/>
      <c r="S79" s="70"/>
      <c r="T79" s="70"/>
      <c r="U79" s="70"/>
      <c r="V79" s="70"/>
      <c r="W79" s="71"/>
      <c r="X79" s="74"/>
      <c r="Y79" s="74"/>
      <c r="Z79" s="74"/>
      <c r="AA79" s="75"/>
    </row>
    <row r="80" spans="3:27" ht="15.6" x14ac:dyDescent="0.3">
      <c r="C80" s="64" t="s">
        <v>274</v>
      </c>
      <c r="D80" s="64" t="s">
        <v>275</v>
      </c>
      <c r="E80" s="9">
        <v>36</v>
      </c>
      <c r="F80" s="9">
        <v>0</v>
      </c>
      <c r="G80" s="9">
        <v>0</v>
      </c>
      <c r="H80" s="9">
        <v>0</v>
      </c>
      <c r="I80" s="9">
        <f t="shared" si="1"/>
        <v>36</v>
      </c>
      <c r="J80" s="65" t="s">
        <v>918</v>
      </c>
      <c r="K80" s="65" t="s">
        <v>918</v>
      </c>
      <c r="L80" s="65" t="s">
        <v>918</v>
      </c>
      <c r="M80" s="89">
        <v>5.2</v>
      </c>
      <c r="N80" s="70"/>
      <c r="O80" s="70"/>
      <c r="P80" s="70"/>
      <c r="Q80" s="70" t="s">
        <v>918</v>
      </c>
      <c r="R80" s="70"/>
      <c r="S80" s="70"/>
      <c r="T80" s="70"/>
      <c r="U80" s="70"/>
      <c r="V80" s="70"/>
      <c r="W80" s="71"/>
      <c r="X80" s="74"/>
      <c r="Y80" s="74"/>
      <c r="Z80" s="74"/>
      <c r="AA80" s="75"/>
    </row>
    <row r="81" spans="3:27" ht="15.6" x14ac:dyDescent="0.3">
      <c r="C81" s="64" t="s">
        <v>276</v>
      </c>
      <c r="D81" s="64" t="s">
        <v>277</v>
      </c>
      <c r="E81" s="9">
        <v>44</v>
      </c>
      <c r="F81" s="9">
        <v>0</v>
      </c>
      <c r="G81" s="9">
        <v>0</v>
      </c>
      <c r="H81" s="9">
        <v>0</v>
      </c>
      <c r="I81" s="9">
        <f t="shared" si="1"/>
        <v>44</v>
      </c>
      <c r="J81" s="65" t="s">
        <v>916</v>
      </c>
      <c r="K81" s="65" t="s">
        <v>916</v>
      </c>
      <c r="L81" s="65" t="s">
        <v>916</v>
      </c>
      <c r="M81" s="89">
        <v>5.8</v>
      </c>
      <c r="N81" s="70"/>
      <c r="O81" s="70"/>
      <c r="P81" s="70" t="s">
        <v>916</v>
      </c>
      <c r="Q81" s="70"/>
      <c r="R81" s="70"/>
      <c r="S81" s="70"/>
      <c r="T81" s="70"/>
      <c r="U81" s="70"/>
      <c r="V81" s="70"/>
      <c r="W81" s="71"/>
      <c r="X81" s="74"/>
      <c r="Y81" s="74"/>
      <c r="Z81" s="74"/>
      <c r="AA81" s="75"/>
    </row>
    <row r="82" spans="3:27" ht="15.6" x14ac:dyDescent="0.3">
      <c r="C82" s="64" t="s">
        <v>278</v>
      </c>
      <c r="D82" s="64" t="s">
        <v>279</v>
      </c>
      <c r="E82" s="9">
        <v>0</v>
      </c>
      <c r="F82" s="9">
        <v>0</v>
      </c>
      <c r="G82" s="9">
        <v>0</v>
      </c>
      <c r="H82" s="9">
        <v>0</v>
      </c>
      <c r="I82" s="9">
        <f t="shared" si="1"/>
        <v>0</v>
      </c>
      <c r="J82" s="65" t="s">
        <v>926</v>
      </c>
      <c r="K82" s="65" t="s">
        <v>926</v>
      </c>
      <c r="L82" s="65"/>
      <c r="M82" s="89">
        <v>9.9700000000000006</v>
      </c>
      <c r="N82" s="70"/>
      <c r="O82" s="70"/>
      <c r="P82" s="70"/>
      <c r="Q82" s="70"/>
      <c r="R82" s="70"/>
      <c r="S82" s="70"/>
      <c r="T82" s="70"/>
      <c r="U82" s="70"/>
      <c r="V82" s="70"/>
      <c r="W82" s="71"/>
      <c r="X82" s="74"/>
      <c r="Y82" s="74"/>
      <c r="Z82" s="74"/>
      <c r="AA82" s="75"/>
    </row>
    <row r="83" spans="3:27" ht="15.6" x14ac:dyDescent="0.3">
      <c r="C83" s="64" t="s">
        <v>280</v>
      </c>
      <c r="D83" s="64" t="s">
        <v>281</v>
      </c>
      <c r="E83" s="9">
        <v>42</v>
      </c>
      <c r="F83" s="9">
        <v>0</v>
      </c>
      <c r="G83" s="9">
        <v>0</v>
      </c>
      <c r="H83" s="9">
        <v>0</v>
      </c>
      <c r="I83" s="9">
        <f t="shared" si="1"/>
        <v>42</v>
      </c>
      <c r="J83" s="65" t="s">
        <v>918</v>
      </c>
      <c r="K83" s="65" t="s">
        <v>918</v>
      </c>
      <c r="L83" s="65" t="s">
        <v>918</v>
      </c>
      <c r="M83" s="89">
        <v>9.26</v>
      </c>
      <c r="N83" s="70"/>
      <c r="O83" s="70"/>
      <c r="P83" s="70"/>
      <c r="Q83" s="70" t="s">
        <v>918</v>
      </c>
      <c r="R83" s="70"/>
      <c r="S83" s="70"/>
      <c r="T83" s="70"/>
      <c r="U83" s="70"/>
      <c r="V83" s="70"/>
      <c r="W83" s="71"/>
      <c r="X83" s="74"/>
      <c r="Y83" s="74"/>
      <c r="Z83" s="74"/>
      <c r="AA83" s="75"/>
    </row>
    <row r="84" spans="3:27" ht="15.6" x14ac:dyDescent="0.3">
      <c r="C84" s="64" t="s">
        <v>282</v>
      </c>
      <c r="D84" s="64" t="s">
        <v>283</v>
      </c>
      <c r="E84" s="9">
        <v>0</v>
      </c>
      <c r="F84" s="9">
        <v>0</v>
      </c>
      <c r="G84" s="9">
        <v>0</v>
      </c>
      <c r="H84" s="9">
        <v>0</v>
      </c>
      <c r="I84" s="9">
        <f t="shared" si="1"/>
        <v>0</v>
      </c>
      <c r="J84" s="65" t="s">
        <v>926</v>
      </c>
      <c r="K84" s="65" t="s">
        <v>926</v>
      </c>
      <c r="L84" s="65"/>
      <c r="M84" s="89"/>
      <c r="N84" s="70"/>
      <c r="O84" s="70"/>
      <c r="P84" s="70"/>
      <c r="Q84" s="70"/>
      <c r="R84" s="70"/>
      <c r="S84" s="70"/>
      <c r="T84" s="70"/>
      <c r="U84" s="70"/>
      <c r="V84" s="70"/>
      <c r="W84" s="71"/>
      <c r="X84" s="74"/>
      <c r="Y84" s="74"/>
      <c r="Z84" s="74"/>
      <c r="AA84" s="75"/>
    </row>
    <row r="85" spans="3:27" ht="15.6" x14ac:dyDescent="0.3">
      <c r="C85" s="64" t="s">
        <v>284</v>
      </c>
      <c r="D85" s="64" t="s">
        <v>285</v>
      </c>
      <c r="E85" s="9">
        <v>0</v>
      </c>
      <c r="F85" s="9">
        <v>0</v>
      </c>
      <c r="G85" s="9">
        <v>0</v>
      </c>
      <c r="H85" s="9">
        <v>0</v>
      </c>
      <c r="I85" s="9">
        <f t="shared" si="1"/>
        <v>0</v>
      </c>
      <c r="J85" s="65" t="s">
        <v>926</v>
      </c>
      <c r="K85" s="65" t="s">
        <v>926</v>
      </c>
      <c r="L85" s="65"/>
      <c r="M85" s="89">
        <v>8.33</v>
      </c>
      <c r="N85" s="70"/>
      <c r="O85" s="70"/>
      <c r="P85" s="70"/>
      <c r="Q85" s="70"/>
      <c r="R85" s="70"/>
      <c r="S85" s="70"/>
      <c r="T85" s="70"/>
      <c r="U85" s="70"/>
      <c r="V85" s="70"/>
      <c r="W85" s="71"/>
      <c r="X85" s="74"/>
      <c r="Y85" s="74"/>
      <c r="Z85" s="74"/>
      <c r="AA85" s="75"/>
    </row>
    <row r="86" spans="3:27" ht="15.6" x14ac:dyDescent="0.3">
      <c r="C86" s="64" t="s">
        <v>286</v>
      </c>
      <c r="D86" s="64" t="s">
        <v>287</v>
      </c>
      <c r="E86" s="9">
        <v>0</v>
      </c>
      <c r="F86" s="9">
        <v>0</v>
      </c>
      <c r="G86" s="9">
        <v>0</v>
      </c>
      <c r="H86" s="9">
        <v>0</v>
      </c>
      <c r="I86" s="9">
        <f t="shared" si="1"/>
        <v>0</v>
      </c>
      <c r="J86" s="65" t="s">
        <v>926</v>
      </c>
      <c r="K86" s="65" t="s">
        <v>926</v>
      </c>
      <c r="L86" s="65"/>
      <c r="M86" s="89">
        <v>7.9</v>
      </c>
      <c r="N86" s="70"/>
      <c r="O86" s="70"/>
      <c r="P86" s="70"/>
      <c r="Q86" s="70"/>
      <c r="R86" s="70"/>
      <c r="S86" s="70"/>
      <c r="T86" s="70"/>
      <c r="U86" s="70"/>
      <c r="V86" s="70"/>
      <c r="W86" s="71"/>
      <c r="X86" s="74"/>
      <c r="Y86" s="74"/>
      <c r="Z86" s="74"/>
      <c r="AA86" s="75"/>
    </row>
    <row r="87" spans="3:27" ht="15.6" x14ac:dyDescent="0.3">
      <c r="C87" s="64" t="s">
        <v>288</v>
      </c>
      <c r="D87" s="64" t="s">
        <v>289</v>
      </c>
      <c r="E87" s="9">
        <v>40</v>
      </c>
      <c r="F87" s="9">
        <v>0</v>
      </c>
      <c r="G87" s="9">
        <v>0</v>
      </c>
      <c r="H87" s="9">
        <v>0</v>
      </c>
      <c r="I87" s="9">
        <f t="shared" si="1"/>
        <v>40</v>
      </c>
      <c r="J87" s="65" t="s">
        <v>922</v>
      </c>
      <c r="K87" s="65" t="s">
        <v>922</v>
      </c>
      <c r="L87" s="65" t="s">
        <v>922</v>
      </c>
      <c r="M87" s="89">
        <v>90</v>
      </c>
      <c r="N87" s="70"/>
      <c r="O87" s="70"/>
      <c r="P87" s="70"/>
      <c r="Q87" s="70"/>
      <c r="R87" s="70"/>
      <c r="S87" s="70"/>
      <c r="T87" s="70"/>
      <c r="U87" s="70"/>
      <c r="V87" s="70"/>
      <c r="W87" s="71" t="s">
        <v>922</v>
      </c>
      <c r="X87" s="74"/>
      <c r="Y87" s="74"/>
      <c r="Z87" s="74"/>
      <c r="AA87" s="75"/>
    </row>
    <row r="88" spans="3:27" ht="15.6" x14ac:dyDescent="0.3">
      <c r="C88" s="64" t="s">
        <v>290</v>
      </c>
      <c r="D88" s="64" t="s">
        <v>289</v>
      </c>
      <c r="E88" s="9">
        <v>40</v>
      </c>
      <c r="F88" s="9">
        <v>0</v>
      </c>
      <c r="G88" s="9">
        <v>0</v>
      </c>
      <c r="H88" s="9">
        <v>0</v>
      </c>
      <c r="I88" s="9">
        <f t="shared" si="1"/>
        <v>40</v>
      </c>
      <c r="J88" s="65" t="s">
        <v>922</v>
      </c>
      <c r="K88" s="65" t="s">
        <v>922</v>
      </c>
      <c r="L88" s="65" t="s">
        <v>922</v>
      </c>
      <c r="M88" s="89">
        <v>90</v>
      </c>
      <c r="N88" s="70"/>
      <c r="O88" s="70"/>
      <c r="P88" s="70"/>
      <c r="Q88" s="70"/>
      <c r="R88" s="70"/>
      <c r="S88" s="70"/>
      <c r="T88" s="70"/>
      <c r="U88" s="70"/>
      <c r="V88" s="70"/>
      <c r="W88" s="71" t="s">
        <v>922</v>
      </c>
      <c r="X88" s="74"/>
      <c r="Y88" s="74"/>
      <c r="Z88" s="74"/>
      <c r="AA88" s="75"/>
    </row>
    <row r="89" spans="3:27" ht="15.6" x14ac:dyDescent="0.3">
      <c r="C89" s="64" t="s">
        <v>291</v>
      </c>
      <c r="D89" s="64" t="s">
        <v>292</v>
      </c>
      <c r="E89" s="9">
        <v>30</v>
      </c>
      <c r="F89" s="9">
        <v>0</v>
      </c>
      <c r="G89" s="9">
        <v>25</v>
      </c>
      <c r="H89" s="9">
        <v>0</v>
      </c>
      <c r="I89" s="9">
        <f t="shared" si="1"/>
        <v>55</v>
      </c>
      <c r="J89" s="86" t="s">
        <v>925</v>
      </c>
      <c r="K89" s="65" t="s">
        <v>940</v>
      </c>
      <c r="L89" s="65" t="s">
        <v>927</v>
      </c>
      <c r="M89" s="89">
        <v>9.3309999999999995</v>
      </c>
      <c r="N89" s="70"/>
      <c r="O89" s="70"/>
      <c r="P89" s="70"/>
      <c r="Q89" s="70"/>
      <c r="R89" s="70"/>
      <c r="S89" s="70"/>
      <c r="T89" s="70"/>
      <c r="U89" s="70"/>
      <c r="V89" s="70"/>
      <c r="W89" s="71"/>
      <c r="X89" s="72" t="s">
        <v>925</v>
      </c>
      <c r="Y89" s="74"/>
      <c r="Z89" s="72"/>
      <c r="AA89" s="73" t="s">
        <v>927</v>
      </c>
    </row>
    <row r="90" spans="3:27" ht="15.6" x14ac:dyDescent="0.3">
      <c r="C90" s="64" t="s">
        <v>293</v>
      </c>
      <c r="D90" s="64" t="s">
        <v>294</v>
      </c>
      <c r="E90" s="9">
        <v>30</v>
      </c>
      <c r="F90" s="9">
        <v>0</v>
      </c>
      <c r="G90" s="9">
        <v>0</v>
      </c>
      <c r="H90" s="9">
        <v>0</v>
      </c>
      <c r="I90" s="9">
        <f t="shared" si="1"/>
        <v>30</v>
      </c>
      <c r="J90" s="86" t="s">
        <v>928</v>
      </c>
      <c r="K90" s="65" t="s">
        <v>941</v>
      </c>
      <c r="L90" s="65" t="s">
        <v>927</v>
      </c>
      <c r="M90" s="89">
        <v>7.7</v>
      </c>
      <c r="N90" s="70"/>
      <c r="O90" s="70"/>
      <c r="P90" s="70"/>
      <c r="Q90" s="70"/>
      <c r="R90" s="70"/>
      <c r="S90" s="70"/>
      <c r="T90" s="70"/>
      <c r="U90" s="70"/>
      <c r="V90" s="70"/>
      <c r="W90" s="71"/>
      <c r="X90" s="74"/>
      <c r="Y90" s="72" t="s">
        <v>929</v>
      </c>
      <c r="Z90" s="72" t="s">
        <v>928</v>
      </c>
      <c r="AA90" s="73" t="s">
        <v>927</v>
      </c>
    </row>
    <row r="91" spans="3:27" ht="15.6" x14ac:dyDescent="0.3">
      <c r="C91" s="64" t="s">
        <v>295</v>
      </c>
      <c r="D91" s="64" t="s">
        <v>296</v>
      </c>
      <c r="E91" s="9">
        <v>110</v>
      </c>
      <c r="F91" s="9">
        <v>83</v>
      </c>
      <c r="G91" s="9">
        <v>0</v>
      </c>
      <c r="H91" s="9">
        <v>0</v>
      </c>
      <c r="I91" s="9">
        <f t="shared" si="1"/>
        <v>193</v>
      </c>
      <c r="J91" s="65" t="s">
        <v>918</v>
      </c>
      <c r="K91" s="65" t="s">
        <v>918</v>
      </c>
      <c r="L91" s="65" t="s">
        <v>918</v>
      </c>
      <c r="M91" s="89">
        <v>11</v>
      </c>
      <c r="N91" s="70"/>
      <c r="O91" s="70"/>
      <c r="P91" s="70"/>
      <c r="Q91" s="70" t="s">
        <v>918</v>
      </c>
      <c r="R91" s="70"/>
      <c r="S91" s="70"/>
      <c r="T91" s="70"/>
      <c r="U91" s="70"/>
      <c r="V91" s="70"/>
      <c r="W91" s="71"/>
      <c r="X91" s="74"/>
      <c r="Y91" s="74"/>
      <c r="Z91" s="74"/>
      <c r="AA91" s="75"/>
    </row>
    <row r="92" spans="3:27" ht="15.6" x14ac:dyDescent="0.3">
      <c r="C92" s="64" t="s">
        <v>297</v>
      </c>
      <c r="D92" s="64" t="s">
        <v>298</v>
      </c>
      <c r="E92" s="9">
        <v>30</v>
      </c>
      <c r="F92" s="9">
        <v>0</v>
      </c>
      <c r="G92" s="9">
        <v>0</v>
      </c>
      <c r="H92" s="9">
        <v>0</v>
      </c>
      <c r="I92" s="9">
        <f t="shared" si="1"/>
        <v>30</v>
      </c>
      <c r="J92" s="86" t="s">
        <v>928</v>
      </c>
      <c r="K92" s="65" t="s">
        <v>942</v>
      </c>
      <c r="L92" s="65" t="s">
        <v>928</v>
      </c>
      <c r="M92" s="89">
        <v>9.26</v>
      </c>
      <c r="N92" s="70"/>
      <c r="O92" s="70"/>
      <c r="P92" s="70"/>
      <c r="Q92" s="70"/>
      <c r="R92" s="70"/>
      <c r="S92" s="70"/>
      <c r="T92" s="70"/>
      <c r="U92" s="70"/>
      <c r="V92" s="70"/>
      <c r="W92" s="71"/>
      <c r="X92" s="72" t="s">
        <v>925</v>
      </c>
      <c r="Y92" s="74"/>
      <c r="Z92" s="72" t="s">
        <v>928</v>
      </c>
      <c r="AA92" s="73"/>
    </row>
    <row r="93" spans="3:27" ht="15.6" x14ac:dyDescent="0.3">
      <c r="C93" s="64" t="s">
        <v>299</v>
      </c>
      <c r="D93" s="64" t="s">
        <v>300</v>
      </c>
      <c r="E93" s="9">
        <v>102</v>
      </c>
      <c r="F93" s="9">
        <v>62</v>
      </c>
      <c r="G93" s="9">
        <v>0</v>
      </c>
      <c r="H93" s="9">
        <v>0</v>
      </c>
      <c r="I93" s="9">
        <f t="shared" si="1"/>
        <v>164</v>
      </c>
      <c r="J93" s="65" t="s">
        <v>922</v>
      </c>
      <c r="K93" s="65" t="s">
        <v>922</v>
      </c>
      <c r="L93" s="65" t="s">
        <v>924</v>
      </c>
      <c r="M93" s="89">
        <v>176.29499999999999</v>
      </c>
      <c r="N93" s="70"/>
      <c r="O93" s="70"/>
      <c r="P93" s="70"/>
      <c r="Q93" s="70"/>
      <c r="R93" s="70"/>
      <c r="S93" s="70"/>
      <c r="T93" s="70"/>
      <c r="U93" s="70"/>
      <c r="V93" s="70"/>
      <c r="W93" s="71" t="s">
        <v>922</v>
      </c>
      <c r="X93" s="74"/>
      <c r="Y93" s="74"/>
      <c r="Z93" s="74"/>
      <c r="AA93" s="75"/>
    </row>
    <row r="94" spans="3:27" ht="15.6" x14ac:dyDescent="0.3">
      <c r="C94" s="64" t="s">
        <v>301</v>
      </c>
      <c r="D94" s="64" t="s">
        <v>300</v>
      </c>
      <c r="E94" s="9">
        <v>98</v>
      </c>
      <c r="F94" s="9">
        <v>17</v>
      </c>
      <c r="G94" s="9">
        <v>0</v>
      </c>
      <c r="H94" s="9">
        <v>0</v>
      </c>
      <c r="I94" s="9">
        <f t="shared" si="1"/>
        <v>115</v>
      </c>
      <c r="J94" s="65" t="s">
        <v>922</v>
      </c>
      <c r="K94" s="65" t="s">
        <v>922</v>
      </c>
      <c r="L94" s="65" t="s">
        <v>924</v>
      </c>
      <c r="M94" s="89">
        <v>176.29499999999999</v>
      </c>
      <c r="N94" s="70"/>
      <c r="O94" s="70"/>
      <c r="P94" s="70"/>
      <c r="Q94" s="70"/>
      <c r="R94" s="70"/>
      <c r="S94" s="70"/>
      <c r="T94" s="70"/>
      <c r="U94" s="70"/>
      <c r="V94" s="70"/>
      <c r="W94" s="71" t="s">
        <v>922</v>
      </c>
      <c r="X94" s="74"/>
      <c r="Y94" s="74"/>
      <c r="Z94" s="74"/>
      <c r="AA94" s="75"/>
    </row>
    <row r="95" spans="3:27" ht="15.6" x14ac:dyDescent="0.3">
      <c r="C95" s="64" t="s">
        <v>302</v>
      </c>
      <c r="D95" s="64" t="s">
        <v>303</v>
      </c>
      <c r="E95" s="9">
        <v>20</v>
      </c>
      <c r="F95" s="9">
        <v>0</v>
      </c>
      <c r="G95" s="9">
        <v>20</v>
      </c>
      <c r="H95" s="9">
        <v>0</v>
      </c>
      <c r="I95" s="9">
        <f t="shared" si="1"/>
        <v>40</v>
      </c>
      <c r="J95" s="86" t="s">
        <v>925</v>
      </c>
      <c r="K95" s="65" t="s">
        <v>943</v>
      </c>
      <c r="L95" s="65" t="s">
        <v>925</v>
      </c>
      <c r="M95" s="89">
        <v>7.1</v>
      </c>
      <c r="N95" s="70"/>
      <c r="O95" s="70"/>
      <c r="P95" s="70"/>
      <c r="Q95" s="70"/>
      <c r="R95" s="70"/>
      <c r="S95" s="70"/>
      <c r="T95" s="70"/>
      <c r="U95" s="70"/>
      <c r="V95" s="70"/>
      <c r="W95" s="71"/>
      <c r="X95" s="72" t="s">
        <v>925</v>
      </c>
      <c r="Y95" s="72" t="s">
        <v>929</v>
      </c>
      <c r="Z95" s="74"/>
      <c r="AA95" s="75"/>
    </row>
    <row r="96" spans="3:27" ht="15.6" x14ac:dyDescent="0.3">
      <c r="C96" s="64" t="s">
        <v>304</v>
      </c>
      <c r="D96" s="64" t="s">
        <v>305</v>
      </c>
      <c r="E96" s="9">
        <v>30</v>
      </c>
      <c r="F96" s="9">
        <v>0</v>
      </c>
      <c r="G96" s="9">
        <v>20</v>
      </c>
      <c r="H96" s="9">
        <v>0</v>
      </c>
      <c r="I96" s="9">
        <f t="shared" si="1"/>
        <v>50</v>
      </c>
      <c r="J96" s="86" t="s">
        <v>925</v>
      </c>
      <c r="K96" s="65" t="s">
        <v>944</v>
      </c>
      <c r="L96" s="65" t="s">
        <v>929</v>
      </c>
      <c r="M96" s="89">
        <v>3.052</v>
      </c>
      <c r="N96" s="70"/>
      <c r="O96" s="70"/>
      <c r="P96" s="70"/>
      <c r="Q96" s="70"/>
      <c r="R96" s="70"/>
      <c r="S96" s="70"/>
      <c r="T96" s="70"/>
      <c r="U96" s="70"/>
      <c r="V96" s="70"/>
      <c r="W96" s="71"/>
      <c r="X96" s="74"/>
      <c r="Y96" s="72" t="s">
        <v>929</v>
      </c>
      <c r="Z96" s="72" t="s">
        <v>928</v>
      </c>
      <c r="AA96" s="75"/>
    </row>
    <row r="97" spans="3:27" ht="15.6" x14ac:dyDescent="0.3">
      <c r="C97" s="64" t="s">
        <v>306</v>
      </c>
      <c r="D97" s="64" t="s">
        <v>307</v>
      </c>
      <c r="E97" s="9">
        <v>35</v>
      </c>
      <c r="F97" s="9">
        <v>0</v>
      </c>
      <c r="G97" s="9">
        <v>25</v>
      </c>
      <c r="H97" s="9">
        <v>0</v>
      </c>
      <c r="I97" s="9">
        <f t="shared" si="1"/>
        <v>60</v>
      </c>
      <c r="J97" s="86" t="s">
        <v>925</v>
      </c>
      <c r="K97" s="65" t="s">
        <v>942</v>
      </c>
      <c r="L97" s="65" t="s">
        <v>925</v>
      </c>
      <c r="M97" s="89">
        <v>9.4</v>
      </c>
      <c r="N97" s="70"/>
      <c r="O97" s="70"/>
      <c r="P97" s="70"/>
      <c r="Q97" s="70"/>
      <c r="R97" s="70"/>
      <c r="S97" s="70"/>
      <c r="T97" s="70"/>
      <c r="U97" s="70"/>
      <c r="V97" s="70"/>
      <c r="W97" s="71"/>
      <c r="X97" s="74" t="s">
        <v>925</v>
      </c>
      <c r="Y97" s="74"/>
      <c r="Z97" s="74" t="s">
        <v>928</v>
      </c>
      <c r="AA97" s="75"/>
    </row>
    <row r="98" spans="3:27" ht="15.6" x14ac:dyDescent="0.3">
      <c r="C98" s="64" t="s">
        <v>308</v>
      </c>
      <c r="D98" s="64" t="s">
        <v>309</v>
      </c>
      <c r="E98" s="9">
        <v>138</v>
      </c>
      <c r="F98" s="9">
        <v>67</v>
      </c>
      <c r="G98" s="9">
        <v>0</v>
      </c>
      <c r="H98" s="9">
        <v>0</v>
      </c>
      <c r="I98" s="9">
        <f t="shared" si="1"/>
        <v>205</v>
      </c>
      <c r="J98" s="65" t="s">
        <v>921</v>
      </c>
      <c r="K98" s="65" t="s">
        <v>921</v>
      </c>
      <c r="L98" s="65" t="s">
        <v>921</v>
      </c>
      <c r="M98" s="89">
        <v>210.7</v>
      </c>
      <c r="N98" s="70"/>
      <c r="O98" s="70" t="s">
        <v>921</v>
      </c>
      <c r="P98" s="70"/>
      <c r="Q98" s="70"/>
      <c r="R98" s="70"/>
      <c r="S98" s="70"/>
      <c r="T98" s="70"/>
      <c r="U98" s="70"/>
      <c r="V98" s="70"/>
      <c r="W98" s="71"/>
      <c r="X98" s="74"/>
      <c r="Y98" s="74"/>
      <c r="Z98" s="74"/>
      <c r="AA98" s="75"/>
    </row>
    <row r="99" spans="3:27" ht="15.6" x14ac:dyDescent="0.3">
      <c r="C99" s="64" t="s">
        <v>310</v>
      </c>
      <c r="D99" s="64" t="s">
        <v>309</v>
      </c>
      <c r="E99" s="9">
        <v>138</v>
      </c>
      <c r="F99" s="9">
        <v>67</v>
      </c>
      <c r="G99" s="9">
        <v>0</v>
      </c>
      <c r="H99" s="9">
        <v>0</v>
      </c>
      <c r="I99" s="9">
        <f t="shared" si="1"/>
        <v>205</v>
      </c>
      <c r="J99" s="65" t="s">
        <v>921</v>
      </c>
      <c r="K99" s="65" t="s">
        <v>921</v>
      </c>
      <c r="L99" s="65" t="s">
        <v>921</v>
      </c>
      <c r="M99" s="89">
        <v>210.7</v>
      </c>
      <c r="N99" s="70"/>
      <c r="O99" s="70" t="s">
        <v>921</v>
      </c>
      <c r="P99" s="70"/>
      <c r="Q99" s="70"/>
      <c r="R99" s="70"/>
      <c r="S99" s="70"/>
      <c r="T99" s="70"/>
      <c r="U99" s="70"/>
      <c r="V99" s="70"/>
      <c r="W99" s="71"/>
      <c r="X99" s="74"/>
      <c r="Y99" s="74"/>
      <c r="Z99" s="74"/>
      <c r="AA99" s="75"/>
    </row>
    <row r="100" spans="3:27" ht="15.6" x14ac:dyDescent="0.3">
      <c r="C100" s="64" t="s">
        <v>311</v>
      </c>
      <c r="D100" s="64" t="s">
        <v>312</v>
      </c>
      <c r="E100" s="9">
        <v>25</v>
      </c>
      <c r="F100" s="9">
        <v>25</v>
      </c>
      <c r="G100" s="9">
        <v>0</v>
      </c>
      <c r="H100" s="9">
        <v>0</v>
      </c>
      <c r="I100" s="9">
        <f t="shared" si="1"/>
        <v>50</v>
      </c>
      <c r="J100" s="65" t="s">
        <v>925</v>
      </c>
      <c r="K100" s="65" t="s">
        <v>925</v>
      </c>
      <c r="L100" s="65" t="s">
        <v>925</v>
      </c>
      <c r="M100" s="89">
        <v>13.9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1"/>
      <c r="X100" s="74" t="s">
        <v>925</v>
      </c>
      <c r="Y100" s="74"/>
      <c r="Z100" s="74"/>
      <c r="AA100" s="75"/>
    </row>
    <row r="101" spans="3:27" ht="15.6" x14ac:dyDescent="0.3">
      <c r="C101" s="64" t="s">
        <v>313</v>
      </c>
      <c r="D101" s="64" t="s">
        <v>314</v>
      </c>
      <c r="E101" s="9">
        <v>25</v>
      </c>
      <c r="F101" s="9">
        <v>25</v>
      </c>
      <c r="G101" s="9">
        <v>0</v>
      </c>
      <c r="H101" s="9">
        <v>0</v>
      </c>
      <c r="I101" s="9">
        <f t="shared" si="1"/>
        <v>50</v>
      </c>
      <c r="J101" s="65" t="s">
        <v>925</v>
      </c>
      <c r="K101" s="65" t="s">
        <v>925</v>
      </c>
      <c r="L101" s="65" t="s">
        <v>925</v>
      </c>
      <c r="M101" s="89">
        <v>14.5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1"/>
      <c r="X101" s="74" t="s">
        <v>925</v>
      </c>
      <c r="Y101" s="74"/>
      <c r="Z101" s="74"/>
      <c r="AA101" s="75"/>
    </row>
    <row r="102" spans="3:27" ht="15.6" x14ac:dyDescent="0.3">
      <c r="C102" s="64" t="s">
        <v>315</v>
      </c>
      <c r="D102" s="64" t="s">
        <v>316</v>
      </c>
      <c r="E102" s="9">
        <v>150</v>
      </c>
      <c r="F102" s="9">
        <v>0</v>
      </c>
      <c r="G102" s="9">
        <v>0</v>
      </c>
      <c r="H102" s="9">
        <v>0</v>
      </c>
      <c r="I102" s="9">
        <f t="shared" si="1"/>
        <v>150</v>
      </c>
      <c r="J102" s="65" t="s">
        <v>924</v>
      </c>
      <c r="K102" s="65" t="s">
        <v>924</v>
      </c>
      <c r="L102" s="65" t="s">
        <v>924</v>
      </c>
      <c r="M102" s="89">
        <v>16</v>
      </c>
      <c r="N102" s="70"/>
      <c r="O102" s="70"/>
      <c r="P102" s="70"/>
      <c r="Q102" s="70"/>
      <c r="R102" s="70"/>
      <c r="S102" s="70" t="s">
        <v>924</v>
      </c>
      <c r="T102" s="70"/>
      <c r="U102" s="70"/>
      <c r="V102" s="70"/>
      <c r="W102" s="71"/>
      <c r="X102" s="74"/>
      <c r="Y102" s="74"/>
      <c r="Z102" s="74"/>
      <c r="AA102" s="75"/>
    </row>
    <row r="103" spans="3:27" ht="15.6" x14ac:dyDescent="0.3">
      <c r="C103" s="64" t="s">
        <v>317</v>
      </c>
      <c r="D103" s="64" t="s">
        <v>318</v>
      </c>
      <c r="E103" s="9">
        <v>140</v>
      </c>
      <c r="F103" s="9">
        <v>75</v>
      </c>
      <c r="G103" s="9">
        <v>25</v>
      </c>
      <c r="H103" s="9">
        <v>0</v>
      </c>
      <c r="I103" s="9">
        <f t="shared" si="1"/>
        <v>240</v>
      </c>
      <c r="J103" s="65" t="s">
        <v>919</v>
      </c>
      <c r="K103" s="65" t="s">
        <v>919</v>
      </c>
      <c r="L103" s="65" t="s">
        <v>919</v>
      </c>
      <c r="M103" s="89">
        <v>395</v>
      </c>
      <c r="N103" s="70"/>
      <c r="O103" s="70"/>
      <c r="P103" s="70"/>
      <c r="Q103" s="70"/>
      <c r="R103" s="70"/>
      <c r="S103" s="70"/>
      <c r="T103" s="70" t="s">
        <v>919</v>
      </c>
      <c r="U103" s="70"/>
      <c r="V103" s="70"/>
      <c r="W103" s="71"/>
      <c r="X103" s="74"/>
      <c r="Y103" s="74"/>
      <c r="Z103" s="74"/>
      <c r="AA103" s="75"/>
    </row>
    <row r="104" spans="3:27" ht="15.6" x14ac:dyDescent="0.3">
      <c r="C104" s="64" t="s">
        <v>319</v>
      </c>
      <c r="D104" s="64" t="s">
        <v>320</v>
      </c>
      <c r="E104" s="9">
        <v>70</v>
      </c>
      <c r="F104" s="9">
        <v>0</v>
      </c>
      <c r="G104" s="9">
        <v>0</v>
      </c>
      <c r="H104" s="9">
        <v>0</v>
      </c>
      <c r="I104" s="9">
        <f t="shared" si="1"/>
        <v>70</v>
      </c>
      <c r="J104" s="65" t="s">
        <v>928</v>
      </c>
      <c r="K104" s="65" t="s">
        <v>928</v>
      </c>
      <c r="L104" s="65" t="s">
        <v>928</v>
      </c>
      <c r="M104" s="89">
        <v>46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1"/>
      <c r="X104" s="74"/>
      <c r="Y104" s="74"/>
      <c r="Z104" s="72" t="s">
        <v>928</v>
      </c>
      <c r="AA104" s="75"/>
    </row>
    <row r="105" spans="3:27" ht="15.6" x14ac:dyDescent="0.3">
      <c r="C105" s="64" t="s">
        <v>321</v>
      </c>
      <c r="D105" s="64" t="s">
        <v>322</v>
      </c>
      <c r="E105" s="9">
        <v>190</v>
      </c>
      <c r="F105" s="9">
        <v>70</v>
      </c>
      <c r="G105" s="9">
        <v>0</v>
      </c>
      <c r="H105" s="9">
        <v>0</v>
      </c>
      <c r="I105" s="9">
        <f t="shared" si="1"/>
        <v>260</v>
      </c>
      <c r="J105" s="65" t="s">
        <v>959</v>
      </c>
      <c r="K105" s="65" t="s">
        <v>959</v>
      </c>
      <c r="L105" s="65" t="s">
        <v>919</v>
      </c>
      <c r="M105" s="89">
        <v>295</v>
      </c>
      <c r="N105" s="70"/>
      <c r="O105" s="70"/>
      <c r="P105" s="70"/>
      <c r="Q105" s="70"/>
      <c r="R105" s="70"/>
      <c r="S105" s="70"/>
      <c r="T105" s="70" t="s">
        <v>919</v>
      </c>
      <c r="U105" s="70"/>
      <c r="V105" s="70"/>
      <c r="W105" s="71"/>
      <c r="X105" s="74"/>
      <c r="Y105" s="74"/>
      <c r="Z105" s="74"/>
      <c r="AA105" s="75"/>
    </row>
    <row r="106" spans="3:27" ht="15.6" x14ac:dyDescent="0.3">
      <c r="C106" s="64" t="s">
        <v>323</v>
      </c>
      <c r="D106" s="64" t="s">
        <v>324</v>
      </c>
      <c r="E106" s="9">
        <v>102</v>
      </c>
      <c r="F106" s="9">
        <v>58</v>
      </c>
      <c r="G106" s="9">
        <v>0</v>
      </c>
      <c r="H106" s="9">
        <v>0</v>
      </c>
      <c r="I106" s="9">
        <f t="shared" si="1"/>
        <v>160</v>
      </c>
      <c r="J106" s="65" t="s">
        <v>921</v>
      </c>
      <c r="K106" s="65" t="s">
        <v>921</v>
      </c>
      <c r="L106" s="65" t="s">
        <v>921</v>
      </c>
      <c r="M106" s="89">
        <v>117</v>
      </c>
      <c r="N106" s="70"/>
      <c r="O106" s="70" t="s">
        <v>921</v>
      </c>
      <c r="P106" s="70"/>
      <c r="Q106" s="70"/>
      <c r="R106" s="70"/>
      <c r="S106" s="70"/>
      <c r="T106" s="70"/>
      <c r="U106" s="70"/>
      <c r="V106" s="70"/>
      <c r="W106" s="71"/>
      <c r="X106" s="74"/>
      <c r="Y106" s="74"/>
      <c r="Z106" s="74"/>
      <c r="AA106" s="75"/>
    </row>
    <row r="107" spans="3:27" ht="15.6" x14ac:dyDescent="0.3">
      <c r="C107" s="64" t="s">
        <v>325</v>
      </c>
      <c r="D107" s="64" t="s">
        <v>324</v>
      </c>
      <c r="E107" s="9">
        <v>102</v>
      </c>
      <c r="F107" s="9">
        <v>58</v>
      </c>
      <c r="G107" s="9">
        <v>0</v>
      </c>
      <c r="H107" s="9">
        <v>0</v>
      </c>
      <c r="I107" s="9">
        <f t="shared" si="1"/>
        <v>160</v>
      </c>
      <c r="J107" s="65" t="s">
        <v>921</v>
      </c>
      <c r="K107" s="65" t="s">
        <v>921</v>
      </c>
      <c r="L107" s="65" t="s">
        <v>921</v>
      </c>
      <c r="M107" s="89">
        <v>117</v>
      </c>
      <c r="N107" s="70"/>
      <c r="O107" s="70" t="s">
        <v>921</v>
      </c>
      <c r="P107" s="70"/>
      <c r="Q107" s="70"/>
      <c r="R107" s="70"/>
      <c r="S107" s="70"/>
      <c r="T107" s="70"/>
      <c r="U107" s="70"/>
      <c r="V107" s="70"/>
      <c r="W107" s="71"/>
      <c r="X107" s="74"/>
      <c r="Y107" s="74"/>
      <c r="Z107" s="74"/>
      <c r="AA107" s="75"/>
    </row>
    <row r="108" spans="3:27" ht="15.6" x14ac:dyDescent="0.3">
      <c r="C108" s="64" t="s">
        <v>326</v>
      </c>
      <c r="D108" s="64" t="s">
        <v>324</v>
      </c>
      <c r="E108" s="9">
        <v>102</v>
      </c>
      <c r="F108" s="9">
        <v>58</v>
      </c>
      <c r="G108" s="9">
        <v>0</v>
      </c>
      <c r="H108" s="9">
        <v>0</v>
      </c>
      <c r="I108" s="9">
        <f t="shared" si="1"/>
        <v>160</v>
      </c>
      <c r="J108" s="65" t="s">
        <v>921</v>
      </c>
      <c r="K108" s="65" t="s">
        <v>921</v>
      </c>
      <c r="L108" s="65" t="s">
        <v>921</v>
      </c>
      <c r="M108" s="89">
        <v>117</v>
      </c>
      <c r="N108" s="70"/>
      <c r="O108" s="70" t="s">
        <v>921</v>
      </c>
      <c r="P108" s="70"/>
      <c r="Q108" s="70"/>
      <c r="R108" s="70"/>
      <c r="S108" s="70"/>
      <c r="T108" s="70"/>
      <c r="U108" s="70"/>
      <c r="V108" s="70"/>
      <c r="W108" s="71"/>
      <c r="X108" s="74"/>
      <c r="Y108" s="74"/>
      <c r="Z108" s="74"/>
      <c r="AA108" s="75"/>
    </row>
    <row r="109" spans="3:27" ht="15.6" x14ac:dyDescent="0.3">
      <c r="C109" s="64" t="s">
        <v>327</v>
      </c>
      <c r="D109" s="64" t="s">
        <v>328</v>
      </c>
      <c r="E109" s="9">
        <v>104</v>
      </c>
      <c r="F109" s="9">
        <v>80</v>
      </c>
      <c r="G109" s="9">
        <v>35</v>
      </c>
      <c r="H109" s="9">
        <v>0</v>
      </c>
      <c r="I109" s="9">
        <f t="shared" si="1"/>
        <v>219</v>
      </c>
      <c r="J109" s="65" t="s">
        <v>919</v>
      </c>
      <c r="K109" s="65" t="s">
        <v>919</v>
      </c>
      <c r="L109" s="65" t="s">
        <v>919</v>
      </c>
      <c r="M109" s="89">
        <v>406</v>
      </c>
      <c r="N109" s="70"/>
      <c r="O109" s="70"/>
      <c r="P109" s="70"/>
      <c r="Q109" s="70"/>
      <c r="R109" s="70"/>
      <c r="S109" s="70"/>
      <c r="T109" s="70" t="s">
        <v>919</v>
      </c>
      <c r="U109" s="70"/>
      <c r="V109" s="70"/>
      <c r="W109" s="71"/>
      <c r="X109" s="74"/>
      <c r="Y109" s="74"/>
      <c r="Z109" s="74"/>
      <c r="AA109" s="75"/>
    </row>
    <row r="110" spans="3:27" ht="15.6" x14ac:dyDescent="0.3">
      <c r="C110" s="64" t="s">
        <v>329</v>
      </c>
      <c r="D110" s="64" t="s">
        <v>330</v>
      </c>
      <c r="E110" s="9">
        <v>170</v>
      </c>
      <c r="F110" s="9">
        <v>50</v>
      </c>
      <c r="G110" s="9">
        <v>0</v>
      </c>
      <c r="H110" s="9">
        <v>0</v>
      </c>
      <c r="I110" s="9">
        <f t="shared" si="1"/>
        <v>220</v>
      </c>
      <c r="J110" s="65" t="s">
        <v>959</v>
      </c>
      <c r="K110" s="65" t="s">
        <v>959</v>
      </c>
      <c r="L110" s="65" t="s">
        <v>919</v>
      </c>
      <c r="M110" s="89">
        <v>172.9</v>
      </c>
      <c r="N110" s="70"/>
      <c r="O110" s="70"/>
      <c r="P110" s="70"/>
      <c r="Q110" s="70"/>
      <c r="R110" s="70"/>
      <c r="S110" s="70"/>
      <c r="T110" s="70" t="s">
        <v>919</v>
      </c>
      <c r="U110" s="70"/>
      <c r="V110" s="70"/>
      <c r="W110" s="71"/>
      <c r="X110" s="74"/>
      <c r="Y110" s="74"/>
      <c r="Z110" s="74"/>
      <c r="AA110" s="75"/>
    </row>
    <row r="111" spans="3:27" ht="15.6" x14ac:dyDescent="0.3">
      <c r="C111" s="64" t="s">
        <v>331</v>
      </c>
      <c r="D111" s="64" t="s">
        <v>332</v>
      </c>
      <c r="E111" s="9">
        <v>90</v>
      </c>
      <c r="F111" s="9">
        <v>0</v>
      </c>
      <c r="G111" s="9">
        <v>0</v>
      </c>
      <c r="H111" s="9">
        <v>0</v>
      </c>
      <c r="I111" s="9">
        <f t="shared" si="1"/>
        <v>90</v>
      </c>
      <c r="J111" s="86" t="s">
        <v>928</v>
      </c>
      <c r="K111" s="65" t="s">
        <v>945</v>
      </c>
      <c r="L111" s="65" t="s">
        <v>918</v>
      </c>
      <c r="M111" s="89">
        <v>15.414</v>
      </c>
      <c r="N111" s="70"/>
      <c r="O111" s="70"/>
      <c r="P111" s="70"/>
      <c r="Q111" s="70" t="s">
        <v>918</v>
      </c>
      <c r="R111" s="70"/>
      <c r="S111" s="70"/>
      <c r="T111" s="70"/>
      <c r="U111" s="70"/>
      <c r="V111" s="70"/>
      <c r="W111" s="71"/>
      <c r="X111" s="74"/>
      <c r="Y111" s="74"/>
      <c r="Z111" s="72" t="s">
        <v>928</v>
      </c>
      <c r="AA111" s="73"/>
    </row>
    <row r="112" spans="3:27" ht="15.6" x14ac:dyDescent="0.3">
      <c r="C112" s="64" t="s">
        <v>333</v>
      </c>
      <c r="D112" s="64" t="s">
        <v>332</v>
      </c>
      <c r="E112" s="9">
        <v>95</v>
      </c>
      <c r="F112" s="9">
        <v>0</v>
      </c>
      <c r="G112" s="9">
        <v>0</v>
      </c>
      <c r="H112" s="9">
        <v>0</v>
      </c>
      <c r="I112" s="9">
        <f t="shared" si="1"/>
        <v>95</v>
      </c>
      <c r="J112" s="86" t="s">
        <v>928</v>
      </c>
      <c r="K112" s="65" t="s">
        <v>945</v>
      </c>
      <c r="L112" s="65" t="s">
        <v>918</v>
      </c>
      <c r="M112" s="89">
        <v>15.414</v>
      </c>
      <c r="N112" s="70"/>
      <c r="O112" s="70"/>
      <c r="P112" s="70"/>
      <c r="Q112" s="70" t="s">
        <v>918</v>
      </c>
      <c r="R112" s="70"/>
      <c r="S112" s="70"/>
      <c r="T112" s="70"/>
      <c r="U112" s="70"/>
      <c r="V112" s="70"/>
      <c r="W112" s="71"/>
      <c r="X112" s="74"/>
      <c r="Y112" s="74"/>
      <c r="Z112" s="72" t="s">
        <v>928</v>
      </c>
      <c r="AA112" s="75"/>
    </row>
    <row r="113" spans="3:27" ht="15.6" x14ac:dyDescent="0.3">
      <c r="C113" s="64" t="s">
        <v>334</v>
      </c>
      <c r="D113" s="64" t="s">
        <v>335</v>
      </c>
      <c r="E113" s="9">
        <v>50</v>
      </c>
      <c r="F113" s="9">
        <v>30</v>
      </c>
      <c r="G113" s="9">
        <v>0</v>
      </c>
      <c r="H113" s="9">
        <v>0</v>
      </c>
      <c r="I113" s="9">
        <f t="shared" si="1"/>
        <v>80</v>
      </c>
      <c r="J113" s="65" t="s">
        <v>918</v>
      </c>
      <c r="K113" s="65" t="s">
        <v>918</v>
      </c>
      <c r="L113" s="65" t="s">
        <v>918</v>
      </c>
      <c r="M113" s="89">
        <v>14.53</v>
      </c>
      <c r="N113" s="70"/>
      <c r="O113" s="70"/>
      <c r="P113" s="70"/>
      <c r="Q113" s="70" t="s">
        <v>918</v>
      </c>
      <c r="R113" s="70"/>
      <c r="S113" s="70"/>
      <c r="T113" s="70"/>
      <c r="U113" s="70"/>
      <c r="V113" s="70"/>
      <c r="W113" s="71"/>
      <c r="X113" s="74"/>
      <c r="Y113" s="74"/>
      <c r="Z113" s="74"/>
      <c r="AA113" s="75"/>
    </row>
    <row r="114" spans="3:27" ht="15.6" x14ac:dyDescent="0.3">
      <c r="C114" s="64" t="s">
        <v>336</v>
      </c>
      <c r="D114" s="64" t="s">
        <v>335</v>
      </c>
      <c r="E114" s="9">
        <v>50</v>
      </c>
      <c r="F114" s="9">
        <v>30</v>
      </c>
      <c r="G114" s="9">
        <v>0</v>
      </c>
      <c r="H114" s="9">
        <v>0</v>
      </c>
      <c r="I114" s="9">
        <f t="shared" si="1"/>
        <v>80</v>
      </c>
      <c r="J114" s="65" t="s">
        <v>918</v>
      </c>
      <c r="K114" s="65" t="s">
        <v>918</v>
      </c>
      <c r="L114" s="65" t="s">
        <v>918</v>
      </c>
      <c r="M114" s="89">
        <v>14.53</v>
      </c>
      <c r="N114" s="70"/>
      <c r="O114" s="70"/>
      <c r="P114" s="70"/>
      <c r="Q114" s="70" t="s">
        <v>918</v>
      </c>
      <c r="R114" s="70"/>
      <c r="S114" s="70"/>
      <c r="T114" s="70"/>
      <c r="U114" s="70"/>
      <c r="V114" s="70"/>
      <c r="W114" s="71"/>
      <c r="X114" s="74"/>
      <c r="Y114" s="74"/>
      <c r="Z114" s="74"/>
      <c r="AA114" s="75"/>
    </row>
    <row r="115" spans="3:27" ht="15.6" x14ac:dyDescent="0.3">
      <c r="C115" s="64" t="s">
        <v>337</v>
      </c>
      <c r="D115" s="64" t="s">
        <v>338</v>
      </c>
      <c r="E115" s="9">
        <v>40</v>
      </c>
      <c r="F115" s="9">
        <v>0</v>
      </c>
      <c r="G115" s="9">
        <v>0</v>
      </c>
      <c r="H115" s="9">
        <v>0</v>
      </c>
      <c r="I115" s="9">
        <f t="shared" si="1"/>
        <v>40</v>
      </c>
      <c r="J115" s="86" t="s">
        <v>925</v>
      </c>
      <c r="K115" s="65" t="s">
        <v>946</v>
      </c>
      <c r="L115" s="65" t="s">
        <v>924</v>
      </c>
      <c r="M115" s="89">
        <v>89.2</v>
      </c>
      <c r="N115" s="70"/>
      <c r="O115" s="70"/>
      <c r="P115" s="70"/>
      <c r="Q115" s="70"/>
      <c r="R115" s="70"/>
      <c r="S115" s="70" t="s">
        <v>924</v>
      </c>
      <c r="T115" s="70"/>
      <c r="U115" s="70"/>
      <c r="V115" s="70"/>
      <c r="W115" s="71"/>
      <c r="X115" s="72" t="s">
        <v>925</v>
      </c>
      <c r="Y115" s="74"/>
      <c r="Z115" s="74"/>
      <c r="AA115" s="75"/>
    </row>
    <row r="116" spans="3:27" ht="15.6" x14ac:dyDescent="0.3">
      <c r="C116" s="64" t="s">
        <v>339</v>
      </c>
      <c r="D116" s="64" t="s">
        <v>340</v>
      </c>
      <c r="E116" s="9">
        <v>108</v>
      </c>
      <c r="F116" s="9">
        <v>0</v>
      </c>
      <c r="G116" s="9">
        <v>0</v>
      </c>
      <c r="H116" s="9">
        <v>0</v>
      </c>
      <c r="I116" s="9">
        <f t="shared" si="1"/>
        <v>108</v>
      </c>
      <c r="J116" s="65" t="s">
        <v>915</v>
      </c>
      <c r="K116" s="65" t="s">
        <v>915</v>
      </c>
      <c r="L116" s="65" t="s">
        <v>915</v>
      </c>
      <c r="M116" s="89">
        <v>18.899999999999999</v>
      </c>
      <c r="N116" s="70"/>
      <c r="O116" s="70"/>
      <c r="P116" s="70"/>
      <c r="Q116" s="70"/>
      <c r="R116" s="70" t="s">
        <v>915</v>
      </c>
      <c r="S116" s="70"/>
      <c r="T116" s="70"/>
      <c r="U116" s="70"/>
      <c r="V116" s="70"/>
      <c r="W116" s="71"/>
      <c r="X116" s="74"/>
      <c r="Y116" s="74"/>
      <c r="Z116" s="74"/>
      <c r="AA116" s="75"/>
    </row>
    <row r="117" spans="3:27" ht="15.6" x14ac:dyDescent="0.3">
      <c r="C117" s="64" t="s">
        <v>341</v>
      </c>
      <c r="D117" s="64" t="s">
        <v>340</v>
      </c>
      <c r="E117" s="9">
        <v>108</v>
      </c>
      <c r="F117" s="9">
        <v>0</v>
      </c>
      <c r="G117" s="9">
        <v>0</v>
      </c>
      <c r="H117" s="9">
        <v>0</v>
      </c>
      <c r="I117" s="9">
        <f t="shared" si="1"/>
        <v>108</v>
      </c>
      <c r="J117" s="65" t="s">
        <v>915</v>
      </c>
      <c r="K117" s="65" t="s">
        <v>915</v>
      </c>
      <c r="L117" s="65" t="s">
        <v>915</v>
      </c>
      <c r="M117" s="89">
        <v>18.899999999999999</v>
      </c>
      <c r="N117" s="70"/>
      <c r="O117" s="70"/>
      <c r="P117" s="70"/>
      <c r="Q117" s="70"/>
      <c r="R117" s="70" t="s">
        <v>915</v>
      </c>
      <c r="S117" s="70"/>
      <c r="T117" s="70"/>
      <c r="U117" s="70"/>
      <c r="V117" s="70"/>
      <c r="W117" s="71"/>
      <c r="X117" s="74"/>
      <c r="Y117" s="74"/>
      <c r="Z117" s="74"/>
      <c r="AA117" s="75"/>
    </row>
    <row r="118" spans="3:27" ht="15.6" x14ac:dyDescent="0.3">
      <c r="C118" s="64" t="s">
        <v>342</v>
      </c>
      <c r="D118" s="64" t="s">
        <v>343</v>
      </c>
      <c r="E118" s="9">
        <v>35</v>
      </c>
      <c r="F118" s="9">
        <v>0</v>
      </c>
      <c r="G118" s="9">
        <v>0</v>
      </c>
      <c r="H118" s="9">
        <v>0</v>
      </c>
      <c r="I118" s="9">
        <f t="shared" si="1"/>
        <v>35</v>
      </c>
      <c r="J118" s="65" t="s">
        <v>915</v>
      </c>
      <c r="K118" s="65" t="s">
        <v>915</v>
      </c>
      <c r="L118" s="65" t="s">
        <v>915</v>
      </c>
      <c r="M118" s="89">
        <v>10.5</v>
      </c>
      <c r="N118" s="70"/>
      <c r="O118" s="70"/>
      <c r="P118" s="70"/>
      <c r="Q118" s="70"/>
      <c r="R118" s="70" t="s">
        <v>915</v>
      </c>
      <c r="S118" s="70"/>
      <c r="T118" s="70"/>
      <c r="U118" s="70"/>
      <c r="V118" s="70"/>
      <c r="W118" s="71"/>
      <c r="X118" s="74"/>
      <c r="Y118" s="74"/>
      <c r="Z118" s="74"/>
      <c r="AA118" s="75"/>
    </row>
    <row r="119" spans="3:27" ht="15.6" x14ac:dyDescent="0.3">
      <c r="C119" s="64" t="s">
        <v>344</v>
      </c>
      <c r="D119" s="64" t="s">
        <v>345</v>
      </c>
      <c r="E119" s="9">
        <v>70</v>
      </c>
      <c r="F119" s="9">
        <v>0</v>
      </c>
      <c r="G119" s="9">
        <v>0</v>
      </c>
      <c r="H119" s="9">
        <v>0</v>
      </c>
      <c r="I119" s="9">
        <f t="shared" si="1"/>
        <v>70</v>
      </c>
      <c r="J119" s="86" t="s">
        <v>925</v>
      </c>
      <c r="K119" s="65" t="s">
        <v>947</v>
      </c>
      <c r="L119" s="65" t="s">
        <v>918</v>
      </c>
      <c r="M119" s="89">
        <v>16.8</v>
      </c>
      <c r="N119" s="70"/>
      <c r="O119" s="70"/>
      <c r="P119" s="70"/>
      <c r="Q119" s="70" t="s">
        <v>918</v>
      </c>
      <c r="R119" s="70"/>
      <c r="S119" s="70"/>
      <c r="T119" s="70"/>
      <c r="U119" s="70"/>
      <c r="V119" s="70"/>
      <c r="W119" s="71"/>
      <c r="X119" s="72" t="s">
        <v>925</v>
      </c>
      <c r="Y119" s="74"/>
      <c r="Z119" s="74"/>
      <c r="AA119" s="75"/>
    </row>
    <row r="120" spans="3:27" ht="15.6" x14ac:dyDescent="0.3">
      <c r="C120" s="64" t="s">
        <v>346</v>
      </c>
      <c r="D120" s="64" t="s">
        <v>345</v>
      </c>
      <c r="E120" s="9">
        <v>160</v>
      </c>
      <c r="F120" s="9">
        <v>0</v>
      </c>
      <c r="G120" s="9">
        <v>0</v>
      </c>
      <c r="H120" s="9">
        <v>0</v>
      </c>
      <c r="I120" s="9">
        <f t="shared" si="1"/>
        <v>160</v>
      </c>
      <c r="J120" s="86" t="s">
        <v>925</v>
      </c>
      <c r="K120" s="65" t="s">
        <v>947</v>
      </c>
      <c r="L120" s="65" t="s">
        <v>918</v>
      </c>
      <c r="M120" s="89">
        <v>16.8</v>
      </c>
      <c r="N120" s="70"/>
      <c r="O120" s="70"/>
      <c r="P120" s="70"/>
      <c r="Q120" s="70" t="s">
        <v>918</v>
      </c>
      <c r="R120" s="70"/>
      <c r="S120" s="70"/>
      <c r="T120" s="70"/>
      <c r="U120" s="70"/>
      <c r="V120" s="70"/>
      <c r="W120" s="71"/>
      <c r="X120" s="72" t="s">
        <v>925</v>
      </c>
      <c r="Y120" s="74"/>
      <c r="Z120" s="74"/>
      <c r="AA120" s="75"/>
    </row>
    <row r="121" spans="3:27" ht="15.6" x14ac:dyDescent="0.3">
      <c r="C121" s="64" t="s">
        <v>347</v>
      </c>
      <c r="D121" s="64" t="s">
        <v>345</v>
      </c>
      <c r="E121" s="9">
        <v>50</v>
      </c>
      <c r="F121" s="9">
        <v>0</v>
      </c>
      <c r="G121" s="9">
        <v>0</v>
      </c>
      <c r="H121" s="9">
        <v>0</v>
      </c>
      <c r="I121" s="9">
        <f t="shared" si="1"/>
        <v>50</v>
      </c>
      <c r="J121" s="86" t="s">
        <v>925</v>
      </c>
      <c r="K121" s="65" t="s">
        <v>947</v>
      </c>
      <c r="L121" s="65" t="s">
        <v>918</v>
      </c>
      <c r="M121" s="89">
        <v>16.8</v>
      </c>
      <c r="N121" s="70"/>
      <c r="O121" s="70"/>
      <c r="P121" s="70"/>
      <c r="Q121" s="70" t="s">
        <v>918</v>
      </c>
      <c r="R121" s="70"/>
      <c r="S121" s="70"/>
      <c r="T121" s="70"/>
      <c r="U121" s="70"/>
      <c r="V121" s="70"/>
      <c r="W121" s="71"/>
      <c r="X121" s="72" t="s">
        <v>925</v>
      </c>
      <c r="Y121" s="74"/>
      <c r="Z121" s="74"/>
      <c r="AA121" s="75"/>
    </row>
    <row r="122" spans="3:27" ht="15.6" x14ac:dyDescent="0.3">
      <c r="C122" s="64" t="s">
        <v>348</v>
      </c>
      <c r="D122" s="64" t="s">
        <v>349</v>
      </c>
      <c r="E122" s="9">
        <v>0</v>
      </c>
      <c r="F122" s="9">
        <v>0</v>
      </c>
      <c r="G122" s="9">
        <v>0</v>
      </c>
      <c r="H122" s="9">
        <v>0</v>
      </c>
      <c r="I122" s="9">
        <f t="shared" si="1"/>
        <v>0</v>
      </c>
      <c r="J122" s="65" t="s">
        <v>926</v>
      </c>
      <c r="K122" s="65" t="s">
        <v>926</v>
      </c>
      <c r="L122" s="65"/>
      <c r="M122" s="89"/>
      <c r="N122" s="70"/>
      <c r="O122" s="70"/>
      <c r="P122" s="70"/>
      <c r="Q122" s="70"/>
      <c r="R122" s="70"/>
      <c r="S122" s="70"/>
      <c r="T122" s="70"/>
      <c r="U122" s="70"/>
      <c r="V122" s="70"/>
      <c r="W122" s="71"/>
      <c r="X122" s="74"/>
      <c r="Y122" s="74"/>
      <c r="Z122" s="74"/>
      <c r="AA122" s="75"/>
    </row>
    <row r="123" spans="3:27" ht="15.6" x14ac:dyDescent="0.3">
      <c r="C123" s="64" t="s">
        <v>350</v>
      </c>
      <c r="D123" s="64" t="s">
        <v>351</v>
      </c>
      <c r="E123" s="9">
        <v>75</v>
      </c>
      <c r="F123" s="9">
        <v>0</v>
      </c>
      <c r="G123" s="9">
        <v>0</v>
      </c>
      <c r="H123" s="9">
        <v>0</v>
      </c>
      <c r="I123" s="9">
        <f t="shared" si="1"/>
        <v>75</v>
      </c>
      <c r="J123" s="86" t="s">
        <v>928</v>
      </c>
      <c r="K123" s="65" t="s">
        <v>942</v>
      </c>
      <c r="L123" s="65" t="s">
        <v>925</v>
      </c>
      <c r="M123" s="89">
        <v>77.8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1"/>
      <c r="X123" s="72" t="s">
        <v>925</v>
      </c>
      <c r="Y123" s="74"/>
      <c r="Z123" s="72" t="s">
        <v>928</v>
      </c>
      <c r="AA123" s="75"/>
    </row>
    <row r="124" spans="3:27" ht="15.6" x14ac:dyDescent="0.3">
      <c r="C124" s="64" t="s">
        <v>352</v>
      </c>
      <c r="D124" s="64" t="s">
        <v>351</v>
      </c>
      <c r="E124" s="9">
        <v>75</v>
      </c>
      <c r="F124" s="9">
        <v>0</v>
      </c>
      <c r="G124" s="9">
        <v>0</v>
      </c>
      <c r="H124" s="9">
        <v>0</v>
      </c>
      <c r="I124" s="9">
        <f t="shared" si="1"/>
        <v>75</v>
      </c>
      <c r="J124" s="86" t="s">
        <v>928</v>
      </c>
      <c r="K124" s="65" t="s">
        <v>942</v>
      </c>
      <c r="L124" s="65" t="s">
        <v>925</v>
      </c>
      <c r="M124" s="89">
        <v>77.8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1"/>
      <c r="X124" s="72" t="s">
        <v>925</v>
      </c>
      <c r="Y124" s="74"/>
      <c r="Z124" s="72" t="s">
        <v>928</v>
      </c>
      <c r="AA124" s="75"/>
    </row>
    <row r="125" spans="3:27" ht="15.6" x14ac:dyDescent="0.3">
      <c r="C125" s="64" t="s">
        <v>353</v>
      </c>
      <c r="D125" s="64" t="s">
        <v>354</v>
      </c>
      <c r="E125" s="9">
        <v>120</v>
      </c>
      <c r="F125" s="9">
        <v>0</v>
      </c>
      <c r="G125" s="9">
        <v>0</v>
      </c>
      <c r="H125" s="9">
        <v>0</v>
      </c>
      <c r="I125" s="9">
        <f t="shared" si="1"/>
        <v>120</v>
      </c>
      <c r="J125" s="65" t="s">
        <v>920</v>
      </c>
      <c r="K125" s="65" t="s">
        <v>920</v>
      </c>
      <c r="L125" s="65" t="s">
        <v>920</v>
      </c>
      <c r="M125" s="89">
        <v>141</v>
      </c>
      <c r="N125" s="70"/>
      <c r="O125" s="70"/>
      <c r="P125" s="70"/>
      <c r="Q125" s="70"/>
      <c r="R125" s="70"/>
      <c r="S125" s="70"/>
      <c r="T125" s="70"/>
      <c r="U125" s="70" t="s">
        <v>920</v>
      </c>
      <c r="V125" s="70"/>
      <c r="W125" s="71"/>
      <c r="X125" s="74"/>
      <c r="Y125" s="74"/>
      <c r="Z125" s="74"/>
      <c r="AA125" s="75"/>
    </row>
    <row r="126" spans="3:27" ht="15.6" x14ac:dyDescent="0.3">
      <c r="C126" s="64" t="s">
        <v>355</v>
      </c>
      <c r="D126" s="64" t="s">
        <v>354</v>
      </c>
      <c r="E126" s="9">
        <v>120</v>
      </c>
      <c r="F126" s="9">
        <v>0</v>
      </c>
      <c r="G126" s="9">
        <v>0</v>
      </c>
      <c r="H126" s="9">
        <v>0</v>
      </c>
      <c r="I126" s="9">
        <f t="shared" si="1"/>
        <v>120</v>
      </c>
      <c r="J126" s="65" t="s">
        <v>920</v>
      </c>
      <c r="K126" s="65" t="s">
        <v>920</v>
      </c>
      <c r="L126" s="65" t="s">
        <v>920</v>
      </c>
      <c r="M126" s="89">
        <v>141</v>
      </c>
      <c r="N126" s="70"/>
      <c r="O126" s="70"/>
      <c r="P126" s="70"/>
      <c r="Q126" s="70"/>
      <c r="R126" s="70"/>
      <c r="S126" s="70"/>
      <c r="T126" s="70"/>
      <c r="U126" s="70" t="s">
        <v>920</v>
      </c>
      <c r="V126" s="70"/>
      <c r="W126" s="71"/>
      <c r="X126" s="74"/>
      <c r="Y126" s="74"/>
      <c r="Z126" s="74"/>
      <c r="AA126" s="75"/>
    </row>
    <row r="127" spans="3:27" ht="15.6" x14ac:dyDescent="0.3">
      <c r="C127" s="64" t="s">
        <v>356</v>
      </c>
      <c r="D127" s="64" t="s">
        <v>354</v>
      </c>
      <c r="E127" s="9">
        <v>120</v>
      </c>
      <c r="F127" s="9">
        <v>0</v>
      </c>
      <c r="G127" s="9">
        <v>0</v>
      </c>
      <c r="H127" s="9">
        <v>0</v>
      </c>
      <c r="I127" s="9">
        <f t="shared" si="1"/>
        <v>120</v>
      </c>
      <c r="J127" s="65" t="s">
        <v>920</v>
      </c>
      <c r="K127" s="65" t="s">
        <v>920</v>
      </c>
      <c r="L127" s="65" t="s">
        <v>920</v>
      </c>
      <c r="M127" s="89">
        <v>141</v>
      </c>
      <c r="N127" s="70"/>
      <c r="O127" s="70"/>
      <c r="P127" s="70"/>
      <c r="Q127" s="70"/>
      <c r="R127" s="70"/>
      <c r="S127" s="70"/>
      <c r="T127" s="70"/>
      <c r="U127" s="70" t="s">
        <v>920</v>
      </c>
      <c r="V127" s="70"/>
      <c r="W127" s="71"/>
      <c r="X127" s="74"/>
      <c r="Y127" s="74"/>
      <c r="Z127" s="74"/>
      <c r="AA127" s="75"/>
    </row>
    <row r="128" spans="3:27" ht="15.6" x14ac:dyDescent="0.3">
      <c r="C128" s="64" t="s">
        <v>357</v>
      </c>
      <c r="D128" s="64" t="s">
        <v>358</v>
      </c>
      <c r="E128" s="9">
        <v>70</v>
      </c>
      <c r="F128" s="9">
        <v>80</v>
      </c>
      <c r="G128" s="9">
        <v>0</v>
      </c>
      <c r="H128" s="9">
        <v>0</v>
      </c>
      <c r="I128" s="9">
        <f t="shared" si="1"/>
        <v>150</v>
      </c>
      <c r="J128" s="65" t="s">
        <v>919</v>
      </c>
      <c r="K128" s="65" t="s">
        <v>919</v>
      </c>
      <c r="L128" s="65" t="s">
        <v>919</v>
      </c>
      <c r="M128" s="89">
        <v>91.5</v>
      </c>
      <c r="N128" s="70"/>
      <c r="O128" s="70"/>
      <c r="P128" s="70"/>
      <c r="Q128" s="70"/>
      <c r="R128" s="70"/>
      <c r="S128" s="70"/>
      <c r="T128" s="70" t="s">
        <v>919</v>
      </c>
      <c r="U128" s="70"/>
      <c r="V128" s="70"/>
      <c r="W128" s="71"/>
      <c r="X128" s="74"/>
      <c r="Y128" s="74"/>
      <c r="Z128" s="74"/>
      <c r="AA128" s="75"/>
    </row>
    <row r="129" spans="3:27" ht="15.6" x14ac:dyDescent="0.3">
      <c r="C129" s="64" t="s">
        <v>359</v>
      </c>
      <c r="D129" s="64" t="s">
        <v>358</v>
      </c>
      <c r="E129" s="9">
        <v>70</v>
      </c>
      <c r="F129" s="9">
        <v>80</v>
      </c>
      <c r="G129" s="9">
        <v>0</v>
      </c>
      <c r="H129" s="9">
        <v>0</v>
      </c>
      <c r="I129" s="9">
        <f t="shared" si="1"/>
        <v>150</v>
      </c>
      <c r="J129" s="65" t="s">
        <v>919</v>
      </c>
      <c r="K129" s="65" t="s">
        <v>919</v>
      </c>
      <c r="L129" s="65" t="s">
        <v>919</v>
      </c>
      <c r="M129" s="89">
        <v>91.5</v>
      </c>
      <c r="N129" s="70"/>
      <c r="O129" s="70"/>
      <c r="P129" s="70"/>
      <c r="Q129" s="70"/>
      <c r="R129" s="70"/>
      <c r="S129" s="70"/>
      <c r="T129" s="70" t="s">
        <v>919</v>
      </c>
      <c r="U129" s="70"/>
      <c r="V129" s="70"/>
      <c r="W129" s="71"/>
      <c r="X129" s="74"/>
      <c r="Y129" s="74"/>
      <c r="Z129" s="74"/>
      <c r="AA129" s="75"/>
    </row>
    <row r="130" spans="3:27" ht="15.6" x14ac:dyDescent="0.3">
      <c r="C130" s="64" t="s">
        <v>360</v>
      </c>
      <c r="D130" s="64" t="s">
        <v>361</v>
      </c>
      <c r="E130" s="9">
        <v>120</v>
      </c>
      <c r="F130" s="9">
        <v>0</v>
      </c>
      <c r="G130" s="9">
        <v>0</v>
      </c>
      <c r="H130" s="9">
        <v>0</v>
      </c>
      <c r="I130" s="9">
        <f t="shared" si="1"/>
        <v>120</v>
      </c>
      <c r="J130" s="65" t="s">
        <v>960</v>
      </c>
      <c r="K130" s="65" t="s">
        <v>960</v>
      </c>
      <c r="L130" s="65" t="s">
        <v>919</v>
      </c>
      <c r="M130" s="89">
        <v>313.5</v>
      </c>
      <c r="N130" s="70"/>
      <c r="O130" s="70"/>
      <c r="P130" s="70"/>
      <c r="Q130" s="70"/>
      <c r="R130" s="70"/>
      <c r="S130" s="70"/>
      <c r="T130" s="70" t="s">
        <v>919</v>
      </c>
      <c r="U130" s="70"/>
      <c r="V130" s="70"/>
      <c r="W130" s="71"/>
      <c r="X130" s="74"/>
      <c r="Y130" s="74"/>
      <c r="Z130" s="74"/>
      <c r="AA130" s="75"/>
    </row>
    <row r="131" spans="3:27" ht="15.6" x14ac:dyDescent="0.3">
      <c r="C131" s="64" t="s">
        <v>362</v>
      </c>
      <c r="D131" s="64" t="s">
        <v>363</v>
      </c>
      <c r="E131" s="9">
        <v>55</v>
      </c>
      <c r="F131" s="9">
        <v>95</v>
      </c>
      <c r="G131" s="9">
        <v>0</v>
      </c>
      <c r="H131" s="9">
        <v>0</v>
      </c>
      <c r="I131" s="9">
        <f t="shared" si="1"/>
        <v>150</v>
      </c>
      <c r="J131" s="65" t="s">
        <v>916</v>
      </c>
      <c r="K131" s="65" t="s">
        <v>916</v>
      </c>
      <c r="L131" s="65" t="s">
        <v>916</v>
      </c>
      <c r="M131" s="89">
        <v>72.8</v>
      </c>
      <c r="N131" s="70"/>
      <c r="O131" s="70"/>
      <c r="P131" s="70" t="s">
        <v>916</v>
      </c>
      <c r="Q131" s="70"/>
      <c r="R131" s="70"/>
      <c r="S131" s="70"/>
      <c r="T131" s="70"/>
      <c r="U131" s="70"/>
      <c r="V131" s="70"/>
      <c r="W131" s="71"/>
      <c r="X131" s="74"/>
      <c r="Y131" s="74"/>
      <c r="Z131" s="74"/>
      <c r="AA131" s="75"/>
    </row>
    <row r="132" spans="3:27" ht="15.6" x14ac:dyDescent="0.3">
      <c r="C132" s="64" t="s">
        <v>364</v>
      </c>
      <c r="D132" s="64" t="s">
        <v>363</v>
      </c>
      <c r="E132" s="9">
        <v>55</v>
      </c>
      <c r="F132" s="9">
        <v>95</v>
      </c>
      <c r="G132" s="9">
        <v>0</v>
      </c>
      <c r="H132" s="9">
        <v>0</v>
      </c>
      <c r="I132" s="9">
        <f t="shared" si="1"/>
        <v>150</v>
      </c>
      <c r="J132" s="65" t="s">
        <v>916</v>
      </c>
      <c r="K132" s="65" t="s">
        <v>916</v>
      </c>
      <c r="L132" s="65" t="s">
        <v>916</v>
      </c>
      <c r="M132" s="89">
        <v>72.8</v>
      </c>
      <c r="N132" s="70"/>
      <c r="O132" s="70"/>
      <c r="P132" s="70" t="s">
        <v>916</v>
      </c>
      <c r="Q132" s="70"/>
      <c r="R132" s="70"/>
      <c r="S132" s="70"/>
      <c r="T132" s="70"/>
      <c r="U132" s="70"/>
      <c r="V132" s="70"/>
      <c r="W132" s="71"/>
      <c r="X132" s="74"/>
      <c r="Y132" s="74"/>
      <c r="Z132" s="74"/>
      <c r="AA132" s="75"/>
    </row>
    <row r="133" spans="3:27" ht="15.6" x14ac:dyDescent="0.3">
      <c r="C133" s="64" t="s">
        <v>365</v>
      </c>
      <c r="D133" s="64" t="s">
        <v>366</v>
      </c>
      <c r="E133" s="9">
        <v>40</v>
      </c>
      <c r="F133" s="9">
        <v>12</v>
      </c>
      <c r="G133" s="9">
        <v>0</v>
      </c>
      <c r="H133" s="9">
        <v>0</v>
      </c>
      <c r="I133" s="9">
        <f t="shared" ref="I133:I196" si="2">SUM(E133:H133)</f>
        <v>52</v>
      </c>
      <c r="J133" s="65" t="s">
        <v>915</v>
      </c>
      <c r="K133" s="65" t="s">
        <v>915</v>
      </c>
      <c r="L133" s="65" t="s">
        <v>915</v>
      </c>
      <c r="M133" s="89">
        <v>43.1</v>
      </c>
      <c r="N133" s="70"/>
      <c r="O133" s="70"/>
      <c r="P133" s="70"/>
      <c r="Q133" s="70"/>
      <c r="R133" s="70" t="s">
        <v>915</v>
      </c>
      <c r="S133" s="70"/>
      <c r="T133" s="70"/>
      <c r="U133" s="70"/>
      <c r="V133" s="70"/>
      <c r="W133" s="71"/>
      <c r="X133" s="74"/>
      <c r="Y133" s="74"/>
      <c r="Z133" s="74"/>
      <c r="AA133" s="75"/>
    </row>
    <row r="134" spans="3:27" ht="15.6" x14ac:dyDescent="0.3">
      <c r="C134" s="64" t="s">
        <v>367</v>
      </c>
      <c r="D134" s="64" t="s">
        <v>368</v>
      </c>
      <c r="E134" s="9">
        <v>80</v>
      </c>
      <c r="F134" s="9">
        <v>85</v>
      </c>
      <c r="G134" s="9">
        <v>0</v>
      </c>
      <c r="H134" s="9">
        <v>0</v>
      </c>
      <c r="I134" s="9">
        <f t="shared" si="2"/>
        <v>165</v>
      </c>
      <c r="J134" s="65" t="s">
        <v>919</v>
      </c>
      <c r="K134" s="65" t="s">
        <v>919</v>
      </c>
      <c r="L134" s="65" t="s">
        <v>919</v>
      </c>
      <c r="M134" s="89">
        <v>56</v>
      </c>
      <c r="N134" s="70"/>
      <c r="O134" s="70"/>
      <c r="P134" s="70"/>
      <c r="Q134" s="70"/>
      <c r="R134" s="70"/>
      <c r="S134" s="70"/>
      <c r="T134" s="70" t="s">
        <v>919</v>
      </c>
      <c r="U134" s="70"/>
      <c r="V134" s="70"/>
      <c r="W134" s="71"/>
      <c r="X134" s="74"/>
      <c r="Y134" s="74"/>
      <c r="Z134" s="74"/>
      <c r="AA134" s="75"/>
    </row>
    <row r="135" spans="3:27" ht="15.6" x14ac:dyDescent="0.3">
      <c r="C135" s="64" t="s">
        <v>369</v>
      </c>
      <c r="D135" s="64" t="s">
        <v>370</v>
      </c>
      <c r="E135" s="9">
        <v>60</v>
      </c>
      <c r="F135" s="9">
        <v>0</v>
      </c>
      <c r="G135" s="9">
        <v>0</v>
      </c>
      <c r="H135" s="9">
        <v>0</v>
      </c>
      <c r="I135" s="9">
        <f t="shared" si="2"/>
        <v>60</v>
      </c>
      <c r="J135" s="86" t="s">
        <v>928</v>
      </c>
      <c r="K135" s="65" t="s">
        <v>948</v>
      </c>
      <c r="L135" s="65" t="s">
        <v>926</v>
      </c>
      <c r="M135" s="89">
        <v>83</v>
      </c>
      <c r="N135" s="70"/>
      <c r="O135" s="70"/>
      <c r="P135" s="70"/>
      <c r="Q135" s="70"/>
      <c r="R135" s="70"/>
      <c r="S135" s="70" t="s">
        <v>924</v>
      </c>
      <c r="T135" s="70"/>
      <c r="U135" s="70"/>
      <c r="V135" s="70"/>
      <c r="W135" s="71"/>
      <c r="X135" s="74"/>
      <c r="Y135" s="74"/>
      <c r="Z135" s="72" t="s">
        <v>928</v>
      </c>
      <c r="AA135" s="75"/>
    </row>
    <row r="136" spans="3:27" ht="15.6" x14ac:dyDescent="0.3">
      <c r="C136" s="64" t="s">
        <v>371</v>
      </c>
      <c r="D136" s="64" t="s">
        <v>370</v>
      </c>
      <c r="E136" s="9">
        <v>60</v>
      </c>
      <c r="F136" s="9">
        <v>0</v>
      </c>
      <c r="G136" s="9">
        <v>0</v>
      </c>
      <c r="H136" s="9">
        <v>0</v>
      </c>
      <c r="I136" s="9">
        <f t="shared" si="2"/>
        <v>60</v>
      </c>
      <c r="J136" s="86" t="s">
        <v>928</v>
      </c>
      <c r="K136" s="65" t="s">
        <v>948</v>
      </c>
      <c r="L136" s="65" t="s">
        <v>928</v>
      </c>
      <c r="M136" s="89">
        <v>83</v>
      </c>
      <c r="N136" s="70"/>
      <c r="O136" s="70"/>
      <c r="P136" s="70"/>
      <c r="Q136" s="70"/>
      <c r="R136" s="70"/>
      <c r="S136" s="70" t="s">
        <v>924</v>
      </c>
      <c r="T136" s="70"/>
      <c r="U136" s="70"/>
      <c r="V136" s="70"/>
      <c r="W136" s="71"/>
      <c r="X136" s="74"/>
      <c r="Y136" s="74"/>
      <c r="Z136" s="72" t="s">
        <v>928</v>
      </c>
      <c r="AA136" s="75"/>
    </row>
    <row r="137" spans="3:27" ht="15.6" x14ac:dyDescent="0.3">
      <c r="C137" s="64" t="s">
        <v>372</v>
      </c>
      <c r="D137" s="64" t="s">
        <v>373</v>
      </c>
      <c r="E137" s="9">
        <v>600</v>
      </c>
      <c r="F137" s="9">
        <v>120</v>
      </c>
      <c r="G137" s="9">
        <v>0</v>
      </c>
      <c r="H137" s="9">
        <v>0</v>
      </c>
      <c r="I137" s="9">
        <f t="shared" si="2"/>
        <v>720</v>
      </c>
      <c r="J137" s="65" t="s">
        <v>922</v>
      </c>
      <c r="K137" s="65" t="s">
        <v>922</v>
      </c>
      <c r="L137" s="65" t="s">
        <v>922</v>
      </c>
      <c r="M137" s="89">
        <v>52.2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1" t="s">
        <v>922</v>
      </c>
      <c r="X137" s="74"/>
      <c r="Y137" s="74"/>
      <c r="Z137" s="74"/>
      <c r="AA137" s="75"/>
    </row>
    <row r="138" spans="3:27" ht="15.6" x14ac:dyDescent="0.3">
      <c r="C138" s="64" t="s">
        <v>374</v>
      </c>
      <c r="D138" s="64" t="s">
        <v>375</v>
      </c>
      <c r="E138" s="9">
        <v>58</v>
      </c>
      <c r="F138" s="9">
        <v>55</v>
      </c>
      <c r="G138" s="9">
        <v>0</v>
      </c>
      <c r="H138" s="9">
        <v>0</v>
      </c>
      <c r="I138" s="9">
        <f t="shared" si="2"/>
        <v>113</v>
      </c>
      <c r="J138" s="65" t="s">
        <v>920</v>
      </c>
      <c r="K138" s="65" t="s">
        <v>920</v>
      </c>
      <c r="L138" s="65" t="s">
        <v>920</v>
      </c>
      <c r="M138" s="89">
        <v>138.6</v>
      </c>
      <c r="N138" s="70"/>
      <c r="O138" s="70"/>
      <c r="P138" s="70"/>
      <c r="Q138" s="70"/>
      <c r="R138" s="70"/>
      <c r="S138" s="70"/>
      <c r="T138" s="70"/>
      <c r="U138" s="70" t="s">
        <v>920</v>
      </c>
      <c r="V138" s="70"/>
      <c r="W138" s="71"/>
      <c r="X138" s="74"/>
      <c r="Y138" s="74"/>
      <c r="Z138" s="74"/>
      <c r="AA138" s="75"/>
    </row>
    <row r="139" spans="3:27" ht="15.6" x14ac:dyDescent="0.3">
      <c r="C139" s="64" t="s">
        <v>376</v>
      </c>
      <c r="D139" s="64" t="s">
        <v>375</v>
      </c>
      <c r="E139" s="9">
        <v>54</v>
      </c>
      <c r="F139" s="9">
        <v>56</v>
      </c>
      <c r="G139" s="9">
        <v>0</v>
      </c>
      <c r="H139" s="9">
        <v>0</v>
      </c>
      <c r="I139" s="9">
        <f t="shared" si="2"/>
        <v>110</v>
      </c>
      <c r="J139" s="65" t="s">
        <v>920</v>
      </c>
      <c r="K139" s="65" t="s">
        <v>920</v>
      </c>
      <c r="L139" s="65" t="s">
        <v>920</v>
      </c>
      <c r="M139" s="89">
        <v>138.6</v>
      </c>
      <c r="N139" s="70"/>
      <c r="O139" s="70"/>
      <c r="P139" s="70"/>
      <c r="Q139" s="70"/>
      <c r="R139" s="70"/>
      <c r="S139" s="70"/>
      <c r="T139" s="70"/>
      <c r="U139" s="70" t="s">
        <v>920</v>
      </c>
      <c r="V139" s="70"/>
      <c r="W139" s="71"/>
      <c r="X139" s="74"/>
      <c r="Y139" s="74"/>
      <c r="Z139" s="74"/>
      <c r="AA139" s="75"/>
    </row>
    <row r="140" spans="3:27" ht="15.6" x14ac:dyDescent="0.3">
      <c r="C140" s="64" t="s">
        <v>377</v>
      </c>
      <c r="D140" s="64" t="s">
        <v>375</v>
      </c>
      <c r="E140" s="9">
        <v>54</v>
      </c>
      <c r="F140" s="9">
        <v>60</v>
      </c>
      <c r="G140" s="9">
        <v>0</v>
      </c>
      <c r="H140" s="9">
        <v>0</v>
      </c>
      <c r="I140" s="9">
        <f t="shared" si="2"/>
        <v>114</v>
      </c>
      <c r="J140" s="65" t="s">
        <v>920</v>
      </c>
      <c r="K140" s="65" t="s">
        <v>920</v>
      </c>
      <c r="L140" s="65" t="s">
        <v>920</v>
      </c>
      <c r="M140" s="89">
        <v>138.6</v>
      </c>
      <c r="N140" s="70"/>
      <c r="O140" s="70"/>
      <c r="P140" s="70"/>
      <c r="Q140" s="70"/>
      <c r="R140" s="70"/>
      <c r="S140" s="70"/>
      <c r="T140" s="70"/>
      <c r="U140" s="70" t="s">
        <v>920</v>
      </c>
      <c r="V140" s="70"/>
      <c r="W140" s="71"/>
      <c r="X140" s="74"/>
      <c r="Y140" s="74"/>
      <c r="Z140" s="74"/>
      <c r="AA140" s="75"/>
    </row>
    <row r="141" spans="3:27" ht="15.6" x14ac:dyDescent="0.3">
      <c r="C141" s="64" t="s">
        <v>378</v>
      </c>
      <c r="D141" s="64" t="s">
        <v>375</v>
      </c>
      <c r="E141" s="9">
        <v>62</v>
      </c>
      <c r="F141" s="9">
        <v>60</v>
      </c>
      <c r="G141" s="9">
        <v>0</v>
      </c>
      <c r="H141" s="9">
        <v>0</v>
      </c>
      <c r="I141" s="9">
        <f t="shared" si="2"/>
        <v>122</v>
      </c>
      <c r="J141" s="65" t="s">
        <v>920</v>
      </c>
      <c r="K141" s="65" t="s">
        <v>920</v>
      </c>
      <c r="L141" s="65" t="s">
        <v>920</v>
      </c>
      <c r="M141" s="89">
        <v>138.6</v>
      </c>
      <c r="N141" s="70"/>
      <c r="O141" s="70"/>
      <c r="P141" s="70"/>
      <c r="Q141" s="70"/>
      <c r="R141" s="70"/>
      <c r="S141" s="70"/>
      <c r="T141" s="70"/>
      <c r="U141" s="70" t="s">
        <v>920</v>
      </c>
      <c r="V141" s="70"/>
      <c r="W141" s="71"/>
      <c r="X141" s="74"/>
      <c r="Y141" s="74"/>
      <c r="Z141" s="74"/>
      <c r="AA141" s="75"/>
    </row>
    <row r="142" spans="3:27" ht="15.6" x14ac:dyDescent="0.3">
      <c r="C142" s="64" t="s">
        <v>379</v>
      </c>
      <c r="D142" s="64" t="s">
        <v>375</v>
      </c>
      <c r="E142" s="9">
        <v>62</v>
      </c>
      <c r="F142" s="9">
        <v>60</v>
      </c>
      <c r="G142" s="9">
        <v>0</v>
      </c>
      <c r="H142" s="9">
        <v>0</v>
      </c>
      <c r="I142" s="9">
        <f t="shared" si="2"/>
        <v>122</v>
      </c>
      <c r="J142" s="65" t="s">
        <v>920</v>
      </c>
      <c r="K142" s="65" t="s">
        <v>920</v>
      </c>
      <c r="L142" s="65" t="s">
        <v>920</v>
      </c>
      <c r="M142" s="89">
        <v>138.6</v>
      </c>
      <c r="N142" s="70"/>
      <c r="O142" s="70"/>
      <c r="P142" s="70"/>
      <c r="Q142" s="70"/>
      <c r="R142" s="70"/>
      <c r="S142" s="70"/>
      <c r="T142" s="70"/>
      <c r="U142" s="70" t="s">
        <v>920</v>
      </c>
      <c r="V142" s="70"/>
      <c r="W142" s="71"/>
      <c r="X142" s="74"/>
      <c r="Y142" s="74"/>
      <c r="Z142" s="74"/>
      <c r="AA142" s="75"/>
    </row>
    <row r="143" spans="3:27" ht="15.6" x14ac:dyDescent="0.3">
      <c r="C143" s="64" t="s">
        <v>380</v>
      </c>
      <c r="D143" s="64" t="s">
        <v>375</v>
      </c>
      <c r="E143" s="9">
        <v>62</v>
      </c>
      <c r="F143" s="9">
        <v>60</v>
      </c>
      <c r="G143" s="9">
        <v>0</v>
      </c>
      <c r="H143" s="9">
        <v>0</v>
      </c>
      <c r="I143" s="9">
        <f t="shared" si="2"/>
        <v>122</v>
      </c>
      <c r="J143" s="65" t="s">
        <v>920</v>
      </c>
      <c r="K143" s="65" t="s">
        <v>920</v>
      </c>
      <c r="L143" s="65" t="s">
        <v>920</v>
      </c>
      <c r="M143" s="89">
        <v>138.6</v>
      </c>
      <c r="N143" s="70"/>
      <c r="O143" s="70"/>
      <c r="P143" s="70"/>
      <c r="Q143" s="70"/>
      <c r="R143" s="70"/>
      <c r="S143" s="70"/>
      <c r="T143" s="70"/>
      <c r="U143" s="70" t="s">
        <v>920</v>
      </c>
      <c r="V143" s="70"/>
      <c r="W143" s="71"/>
      <c r="X143" s="74"/>
      <c r="Y143" s="74"/>
      <c r="Z143" s="74"/>
      <c r="AA143" s="75"/>
    </row>
    <row r="144" spans="3:27" ht="15.6" x14ac:dyDescent="0.3">
      <c r="C144" s="64" t="s">
        <v>381</v>
      </c>
      <c r="D144" s="64" t="s">
        <v>375</v>
      </c>
      <c r="E144" s="9">
        <v>62</v>
      </c>
      <c r="F144" s="9">
        <v>82</v>
      </c>
      <c r="G144" s="9">
        <v>0</v>
      </c>
      <c r="H144" s="9">
        <v>0</v>
      </c>
      <c r="I144" s="9">
        <f t="shared" si="2"/>
        <v>144</v>
      </c>
      <c r="J144" s="65" t="s">
        <v>920</v>
      </c>
      <c r="K144" s="65" t="s">
        <v>920</v>
      </c>
      <c r="L144" s="65" t="s">
        <v>920</v>
      </c>
      <c r="M144" s="89">
        <v>138.6</v>
      </c>
      <c r="N144" s="70"/>
      <c r="O144" s="70"/>
      <c r="P144" s="70"/>
      <c r="Q144" s="70"/>
      <c r="R144" s="70"/>
      <c r="S144" s="70"/>
      <c r="T144" s="70"/>
      <c r="U144" s="70" t="s">
        <v>920</v>
      </c>
      <c r="V144" s="70"/>
      <c r="W144" s="71"/>
      <c r="X144" s="74"/>
      <c r="Y144" s="74"/>
      <c r="Z144" s="74"/>
      <c r="AA144" s="75"/>
    </row>
    <row r="145" spans="3:27" ht="15.6" x14ac:dyDescent="0.3">
      <c r="C145" s="64" t="s">
        <v>382</v>
      </c>
      <c r="D145" s="64" t="s">
        <v>383</v>
      </c>
      <c r="E145" s="9">
        <v>43</v>
      </c>
      <c r="F145" s="9">
        <v>56</v>
      </c>
      <c r="G145" s="9">
        <v>0</v>
      </c>
      <c r="H145" s="9">
        <v>0</v>
      </c>
      <c r="I145" s="9">
        <f t="shared" si="2"/>
        <v>99</v>
      </c>
      <c r="J145" s="65" t="s">
        <v>916</v>
      </c>
      <c r="K145" s="65" t="s">
        <v>916</v>
      </c>
      <c r="L145" s="65" t="s">
        <v>916</v>
      </c>
      <c r="M145" s="89">
        <v>48.5</v>
      </c>
      <c r="N145" s="70"/>
      <c r="O145" s="70"/>
      <c r="P145" s="70" t="s">
        <v>916</v>
      </c>
      <c r="Q145" s="70"/>
      <c r="R145" s="70"/>
      <c r="S145" s="70"/>
      <c r="T145" s="70"/>
      <c r="U145" s="70"/>
      <c r="V145" s="70"/>
      <c r="W145" s="71"/>
      <c r="X145" s="74"/>
      <c r="Y145" s="74"/>
      <c r="Z145" s="74"/>
      <c r="AA145" s="75"/>
    </row>
    <row r="146" spans="3:27" ht="15.6" x14ac:dyDescent="0.3">
      <c r="C146" s="64" t="s">
        <v>384</v>
      </c>
      <c r="D146" s="64" t="s">
        <v>385</v>
      </c>
      <c r="E146" s="9">
        <v>138</v>
      </c>
      <c r="F146" s="9">
        <v>0</v>
      </c>
      <c r="G146" s="9">
        <v>0</v>
      </c>
      <c r="H146" s="9">
        <v>0</v>
      </c>
      <c r="I146" s="9">
        <f t="shared" si="2"/>
        <v>138</v>
      </c>
      <c r="J146" s="65" t="s">
        <v>958</v>
      </c>
      <c r="K146" s="65" t="s">
        <v>958</v>
      </c>
      <c r="L146" s="65" t="s">
        <v>920</v>
      </c>
      <c r="M146" s="89">
        <v>90</v>
      </c>
      <c r="N146" s="70"/>
      <c r="O146" s="70"/>
      <c r="P146" s="70"/>
      <c r="Q146" s="70"/>
      <c r="R146" s="70"/>
      <c r="S146" s="70"/>
      <c r="T146" s="70"/>
      <c r="U146" s="70" t="s">
        <v>920</v>
      </c>
      <c r="V146" s="70"/>
      <c r="W146" s="71"/>
      <c r="X146" s="74"/>
      <c r="Y146" s="74"/>
      <c r="Z146" s="74"/>
      <c r="AA146" s="75"/>
    </row>
    <row r="147" spans="3:27" ht="15.6" x14ac:dyDescent="0.3">
      <c r="C147" s="64" t="s">
        <v>386</v>
      </c>
      <c r="D147" s="64" t="s">
        <v>385</v>
      </c>
      <c r="E147" s="9">
        <v>153</v>
      </c>
      <c r="F147" s="9">
        <v>0</v>
      </c>
      <c r="G147" s="9">
        <v>0</v>
      </c>
      <c r="H147" s="9">
        <v>0</v>
      </c>
      <c r="I147" s="9">
        <f t="shared" si="2"/>
        <v>153</v>
      </c>
      <c r="J147" s="65" t="s">
        <v>958</v>
      </c>
      <c r="K147" s="65" t="s">
        <v>958</v>
      </c>
      <c r="L147" s="65" t="s">
        <v>920</v>
      </c>
      <c r="M147" s="89">
        <v>90</v>
      </c>
      <c r="N147" s="70"/>
      <c r="O147" s="70"/>
      <c r="P147" s="70"/>
      <c r="Q147" s="70"/>
      <c r="R147" s="70"/>
      <c r="S147" s="70"/>
      <c r="T147" s="70"/>
      <c r="U147" s="70" t="s">
        <v>920</v>
      </c>
      <c r="V147" s="70"/>
      <c r="W147" s="71"/>
      <c r="X147" s="74"/>
      <c r="Y147" s="74"/>
      <c r="Z147" s="74"/>
      <c r="AA147" s="75"/>
    </row>
    <row r="148" spans="3:27" ht="15.6" x14ac:dyDescent="0.3">
      <c r="C148" s="64" t="s">
        <v>387</v>
      </c>
      <c r="D148" s="64" t="s">
        <v>388</v>
      </c>
      <c r="E148" s="9">
        <v>57</v>
      </c>
      <c r="F148" s="9">
        <v>63</v>
      </c>
      <c r="G148" s="9">
        <v>0</v>
      </c>
      <c r="H148" s="9">
        <v>0</v>
      </c>
      <c r="I148" s="9">
        <f t="shared" si="2"/>
        <v>120</v>
      </c>
      <c r="J148" s="65" t="s">
        <v>916</v>
      </c>
      <c r="K148" s="65" t="s">
        <v>916</v>
      </c>
      <c r="L148" s="65" t="s">
        <v>916</v>
      </c>
      <c r="M148" s="89">
        <v>73</v>
      </c>
      <c r="N148" s="70"/>
      <c r="O148" s="70"/>
      <c r="P148" s="70" t="s">
        <v>916</v>
      </c>
      <c r="Q148" s="70"/>
      <c r="R148" s="70"/>
      <c r="S148" s="70"/>
      <c r="T148" s="70"/>
      <c r="U148" s="70"/>
      <c r="V148" s="70"/>
      <c r="W148" s="71"/>
      <c r="X148" s="74"/>
      <c r="Y148" s="74"/>
      <c r="Z148" s="74"/>
      <c r="AA148" s="75"/>
    </row>
    <row r="149" spans="3:27" ht="15.6" x14ac:dyDescent="0.3">
      <c r="C149" s="64" t="s">
        <v>389</v>
      </c>
      <c r="D149" s="64" t="s">
        <v>390</v>
      </c>
      <c r="E149" s="9">
        <v>33</v>
      </c>
      <c r="F149" s="9">
        <v>39</v>
      </c>
      <c r="G149" s="9">
        <v>0</v>
      </c>
      <c r="H149" s="9">
        <v>0</v>
      </c>
      <c r="I149" s="9">
        <f t="shared" si="2"/>
        <v>72</v>
      </c>
      <c r="J149" s="65" t="s">
        <v>916</v>
      </c>
      <c r="K149" s="65" t="s">
        <v>916</v>
      </c>
      <c r="L149" s="65" t="s">
        <v>916</v>
      </c>
      <c r="M149" s="89">
        <v>37.46</v>
      </c>
      <c r="N149" s="70"/>
      <c r="O149" s="70"/>
      <c r="P149" s="70" t="s">
        <v>916</v>
      </c>
      <c r="Q149" s="70"/>
      <c r="R149" s="70"/>
      <c r="S149" s="70"/>
      <c r="T149" s="70"/>
      <c r="U149" s="70"/>
      <c r="V149" s="70"/>
      <c r="W149" s="71"/>
      <c r="X149" s="74"/>
      <c r="Y149" s="74"/>
      <c r="Z149" s="74"/>
      <c r="AA149" s="75"/>
    </row>
    <row r="150" spans="3:27" ht="15.6" x14ac:dyDescent="0.3">
      <c r="C150" s="64" t="s">
        <v>391</v>
      </c>
      <c r="D150" s="64" t="s">
        <v>390</v>
      </c>
      <c r="E150" s="9">
        <v>39</v>
      </c>
      <c r="F150" s="9">
        <v>0</v>
      </c>
      <c r="G150" s="9">
        <v>0</v>
      </c>
      <c r="H150" s="9">
        <v>0</v>
      </c>
      <c r="I150" s="9">
        <f t="shared" si="2"/>
        <v>39</v>
      </c>
      <c r="J150" s="65" t="s">
        <v>916</v>
      </c>
      <c r="K150" s="65" t="s">
        <v>916</v>
      </c>
      <c r="L150" s="65" t="s">
        <v>916</v>
      </c>
      <c r="M150" s="89">
        <v>37.46</v>
      </c>
      <c r="N150" s="70"/>
      <c r="O150" s="70"/>
      <c r="P150" s="70" t="s">
        <v>916</v>
      </c>
      <c r="Q150" s="70"/>
      <c r="R150" s="70"/>
      <c r="S150" s="70"/>
      <c r="T150" s="70"/>
      <c r="U150" s="70"/>
      <c r="V150" s="70"/>
      <c r="W150" s="71"/>
      <c r="X150" s="74"/>
      <c r="Y150" s="74"/>
      <c r="Z150" s="74"/>
      <c r="AA150" s="75"/>
    </row>
    <row r="151" spans="3:27" ht="15.6" x14ac:dyDescent="0.3">
      <c r="C151" s="64" t="s">
        <v>392</v>
      </c>
      <c r="D151" s="64" t="s">
        <v>393</v>
      </c>
      <c r="E151" s="9">
        <v>50</v>
      </c>
      <c r="F151" s="9">
        <v>44</v>
      </c>
      <c r="G151" s="9">
        <v>0</v>
      </c>
      <c r="H151" s="9">
        <v>0</v>
      </c>
      <c r="I151" s="9">
        <f t="shared" si="2"/>
        <v>94</v>
      </c>
      <c r="J151" s="65" t="s">
        <v>916</v>
      </c>
      <c r="K151" s="65" t="s">
        <v>916</v>
      </c>
      <c r="L151" s="65" t="s">
        <v>916</v>
      </c>
      <c r="M151" s="89">
        <v>64.53</v>
      </c>
      <c r="N151" s="70"/>
      <c r="O151" s="70"/>
      <c r="P151" s="70" t="s">
        <v>916</v>
      </c>
      <c r="Q151" s="70"/>
      <c r="R151" s="70"/>
      <c r="S151" s="70"/>
      <c r="T151" s="70"/>
      <c r="U151" s="70"/>
      <c r="V151" s="70"/>
      <c r="W151" s="71"/>
      <c r="X151" s="74"/>
      <c r="Y151" s="74"/>
      <c r="Z151" s="74"/>
      <c r="AA151" s="75"/>
    </row>
    <row r="152" spans="3:27" ht="15.6" x14ac:dyDescent="0.3">
      <c r="C152" s="64" t="s">
        <v>394</v>
      </c>
      <c r="D152" s="64" t="s">
        <v>393</v>
      </c>
      <c r="E152" s="9">
        <v>35</v>
      </c>
      <c r="F152" s="9">
        <v>22</v>
      </c>
      <c r="G152" s="9">
        <v>0</v>
      </c>
      <c r="H152" s="9">
        <v>0</v>
      </c>
      <c r="I152" s="9">
        <f t="shared" si="2"/>
        <v>57</v>
      </c>
      <c r="J152" s="65" t="s">
        <v>916</v>
      </c>
      <c r="K152" s="65" t="s">
        <v>916</v>
      </c>
      <c r="L152" s="65" t="s">
        <v>916</v>
      </c>
      <c r="M152" s="89">
        <v>64.53</v>
      </c>
      <c r="N152" s="70"/>
      <c r="O152" s="70"/>
      <c r="P152" s="70" t="s">
        <v>916</v>
      </c>
      <c r="Q152" s="70"/>
      <c r="R152" s="70"/>
      <c r="S152" s="70"/>
      <c r="T152" s="70"/>
      <c r="U152" s="70"/>
      <c r="V152" s="70"/>
      <c r="W152" s="71"/>
      <c r="X152" s="74"/>
      <c r="Y152" s="74"/>
      <c r="Z152" s="74"/>
      <c r="AA152" s="75"/>
    </row>
    <row r="153" spans="3:27" ht="15.6" x14ac:dyDescent="0.3">
      <c r="C153" s="64" t="s">
        <v>395</v>
      </c>
      <c r="D153" s="64" t="s">
        <v>393</v>
      </c>
      <c r="E153" s="9">
        <v>50</v>
      </c>
      <c r="F153" s="9">
        <v>44</v>
      </c>
      <c r="G153" s="9">
        <v>0</v>
      </c>
      <c r="H153" s="9">
        <v>0</v>
      </c>
      <c r="I153" s="9">
        <f t="shared" si="2"/>
        <v>94</v>
      </c>
      <c r="J153" s="65" t="s">
        <v>916</v>
      </c>
      <c r="K153" s="65" t="s">
        <v>916</v>
      </c>
      <c r="L153" s="65" t="s">
        <v>916</v>
      </c>
      <c r="M153" s="89">
        <v>64.53</v>
      </c>
      <c r="N153" s="70"/>
      <c r="O153" s="70"/>
      <c r="P153" s="70" t="s">
        <v>916</v>
      </c>
      <c r="Q153" s="70"/>
      <c r="R153" s="70"/>
      <c r="S153" s="70"/>
      <c r="T153" s="70"/>
      <c r="U153" s="70"/>
      <c r="V153" s="70"/>
      <c r="W153" s="71"/>
      <c r="X153" s="74"/>
      <c r="Y153" s="74"/>
      <c r="Z153" s="74"/>
      <c r="AA153" s="75"/>
    </row>
    <row r="154" spans="3:27" ht="15.6" x14ac:dyDescent="0.3">
      <c r="C154" s="65" t="s">
        <v>396</v>
      </c>
      <c r="D154" s="65" t="s">
        <v>393</v>
      </c>
      <c r="E154" s="9">
        <v>35</v>
      </c>
      <c r="F154" s="9">
        <v>0</v>
      </c>
      <c r="G154" s="9">
        <v>0</v>
      </c>
      <c r="H154" s="9">
        <v>0</v>
      </c>
      <c r="I154" s="9">
        <f t="shared" si="2"/>
        <v>35</v>
      </c>
      <c r="J154" s="65" t="s">
        <v>916</v>
      </c>
      <c r="K154" s="65" t="s">
        <v>916</v>
      </c>
      <c r="L154" s="65" t="s">
        <v>916</v>
      </c>
      <c r="M154" s="89">
        <v>64.53</v>
      </c>
      <c r="N154" s="70"/>
      <c r="O154" s="70"/>
      <c r="P154" s="70" t="s">
        <v>916</v>
      </c>
      <c r="Q154" s="70"/>
      <c r="R154" s="70"/>
      <c r="S154" s="70"/>
      <c r="T154" s="70"/>
      <c r="U154" s="70"/>
      <c r="V154" s="70"/>
      <c r="W154" s="71"/>
      <c r="X154" s="74"/>
      <c r="Y154" s="74"/>
      <c r="Z154" s="74"/>
      <c r="AA154" s="75"/>
    </row>
    <row r="155" spans="3:27" ht="15.6" x14ac:dyDescent="0.3">
      <c r="C155" s="64" t="s">
        <v>397</v>
      </c>
      <c r="D155" s="64" t="s">
        <v>393</v>
      </c>
      <c r="E155" s="9">
        <v>50</v>
      </c>
      <c r="F155" s="9">
        <v>44</v>
      </c>
      <c r="G155" s="9">
        <v>0</v>
      </c>
      <c r="H155" s="9">
        <v>0</v>
      </c>
      <c r="I155" s="9">
        <f t="shared" si="2"/>
        <v>94</v>
      </c>
      <c r="J155" s="65" t="s">
        <v>916</v>
      </c>
      <c r="K155" s="65" t="s">
        <v>916</v>
      </c>
      <c r="L155" s="65" t="s">
        <v>916</v>
      </c>
      <c r="M155" s="89">
        <v>64.53</v>
      </c>
      <c r="N155" s="70"/>
      <c r="O155" s="70"/>
      <c r="P155" s="70" t="s">
        <v>916</v>
      </c>
      <c r="Q155" s="70"/>
      <c r="R155" s="70"/>
      <c r="S155" s="70"/>
      <c r="T155" s="70"/>
      <c r="U155" s="70"/>
      <c r="V155" s="70"/>
      <c r="W155" s="71"/>
      <c r="X155" s="74"/>
      <c r="Y155" s="74"/>
      <c r="Z155" s="74"/>
      <c r="AA155" s="75"/>
    </row>
    <row r="156" spans="3:27" ht="15.6" x14ac:dyDescent="0.3">
      <c r="C156" s="64" t="s">
        <v>398</v>
      </c>
      <c r="D156" s="64" t="s">
        <v>393</v>
      </c>
      <c r="E156" s="9">
        <v>50</v>
      </c>
      <c r="F156" s="9">
        <v>44</v>
      </c>
      <c r="G156" s="9">
        <v>0</v>
      </c>
      <c r="H156" s="9">
        <v>0</v>
      </c>
      <c r="I156" s="9">
        <f t="shared" si="2"/>
        <v>94</v>
      </c>
      <c r="J156" s="65" t="s">
        <v>916</v>
      </c>
      <c r="K156" s="65" t="s">
        <v>916</v>
      </c>
      <c r="L156" s="65" t="s">
        <v>916</v>
      </c>
      <c r="M156" s="89">
        <v>64.53</v>
      </c>
      <c r="N156" s="70"/>
      <c r="O156" s="70"/>
      <c r="P156" s="70" t="s">
        <v>916</v>
      </c>
      <c r="Q156" s="70"/>
      <c r="R156" s="70"/>
      <c r="S156" s="70"/>
      <c r="T156" s="70"/>
      <c r="U156" s="70"/>
      <c r="V156" s="70"/>
      <c r="W156" s="71"/>
      <c r="X156" s="74"/>
      <c r="Y156" s="74"/>
      <c r="Z156" s="74"/>
      <c r="AA156" s="75"/>
    </row>
    <row r="157" spans="3:27" ht="15.6" x14ac:dyDescent="0.3">
      <c r="C157" s="64" t="s">
        <v>399</v>
      </c>
      <c r="D157" s="64" t="s">
        <v>393</v>
      </c>
      <c r="E157" s="9">
        <v>50</v>
      </c>
      <c r="F157" s="9">
        <v>44</v>
      </c>
      <c r="G157" s="9">
        <v>0</v>
      </c>
      <c r="H157" s="9">
        <v>0</v>
      </c>
      <c r="I157" s="9">
        <f t="shared" si="2"/>
        <v>94</v>
      </c>
      <c r="J157" s="65" t="s">
        <v>916</v>
      </c>
      <c r="K157" s="65" t="s">
        <v>916</v>
      </c>
      <c r="L157" s="65" t="s">
        <v>916</v>
      </c>
      <c r="M157" s="89">
        <v>64.53</v>
      </c>
      <c r="N157" s="70"/>
      <c r="O157" s="70"/>
      <c r="P157" s="70" t="s">
        <v>916</v>
      </c>
      <c r="Q157" s="70"/>
      <c r="R157" s="70"/>
      <c r="S157" s="70"/>
      <c r="T157" s="70"/>
      <c r="U157" s="70"/>
      <c r="V157" s="70"/>
      <c r="W157" s="71"/>
      <c r="X157" s="74"/>
      <c r="Y157" s="74"/>
      <c r="Z157" s="74"/>
      <c r="AA157" s="75"/>
    </row>
    <row r="158" spans="3:27" ht="15.6" x14ac:dyDescent="0.3">
      <c r="C158" s="64" t="s">
        <v>400</v>
      </c>
      <c r="D158" s="64" t="s">
        <v>393</v>
      </c>
      <c r="E158" s="9">
        <v>28</v>
      </c>
      <c r="F158" s="9">
        <v>37</v>
      </c>
      <c r="G158" s="9">
        <v>0</v>
      </c>
      <c r="H158" s="9">
        <v>0</v>
      </c>
      <c r="I158" s="9">
        <f t="shared" si="2"/>
        <v>65</v>
      </c>
      <c r="J158" s="65" t="s">
        <v>916</v>
      </c>
      <c r="K158" s="65" t="s">
        <v>916</v>
      </c>
      <c r="L158" s="65" t="s">
        <v>916</v>
      </c>
      <c r="M158" s="89">
        <v>64.53</v>
      </c>
      <c r="N158" s="70"/>
      <c r="O158" s="70"/>
      <c r="P158" s="70" t="s">
        <v>916</v>
      </c>
      <c r="Q158" s="70"/>
      <c r="R158" s="70"/>
      <c r="S158" s="70"/>
      <c r="T158" s="70"/>
      <c r="U158" s="70"/>
      <c r="V158" s="70"/>
      <c r="W158" s="71"/>
      <c r="X158" s="74"/>
      <c r="Y158" s="74"/>
      <c r="Z158" s="74"/>
      <c r="AA158" s="75"/>
    </row>
    <row r="159" spans="3:27" ht="15.6" x14ac:dyDescent="0.3">
      <c r="C159" s="64" t="s">
        <v>401</v>
      </c>
      <c r="D159" s="64" t="s">
        <v>393</v>
      </c>
      <c r="E159" s="9">
        <v>50</v>
      </c>
      <c r="F159" s="9">
        <v>44</v>
      </c>
      <c r="G159" s="9">
        <v>0</v>
      </c>
      <c r="H159" s="9">
        <v>0</v>
      </c>
      <c r="I159" s="9">
        <f t="shared" si="2"/>
        <v>94</v>
      </c>
      <c r="J159" s="65" t="s">
        <v>916</v>
      </c>
      <c r="K159" s="65" t="s">
        <v>916</v>
      </c>
      <c r="L159" s="65" t="s">
        <v>916</v>
      </c>
      <c r="M159" s="89">
        <v>64.53</v>
      </c>
      <c r="N159" s="70"/>
      <c r="O159" s="70"/>
      <c r="P159" s="70" t="s">
        <v>916</v>
      </c>
      <c r="Q159" s="70"/>
      <c r="R159" s="70"/>
      <c r="S159" s="70"/>
      <c r="T159" s="70"/>
      <c r="U159" s="70"/>
      <c r="V159" s="70"/>
      <c r="W159" s="71"/>
      <c r="X159" s="74"/>
      <c r="Y159" s="74"/>
      <c r="Z159" s="74"/>
      <c r="AA159" s="75"/>
    </row>
    <row r="160" spans="3:27" ht="15.6" x14ac:dyDescent="0.3">
      <c r="C160" s="64" t="s">
        <v>402</v>
      </c>
      <c r="D160" s="64" t="s">
        <v>393</v>
      </c>
      <c r="E160" s="9">
        <v>47</v>
      </c>
      <c r="F160" s="9">
        <v>40</v>
      </c>
      <c r="G160" s="9">
        <v>0</v>
      </c>
      <c r="H160" s="9">
        <v>0</v>
      </c>
      <c r="I160" s="9">
        <f t="shared" si="2"/>
        <v>87</v>
      </c>
      <c r="J160" s="65" t="s">
        <v>916</v>
      </c>
      <c r="K160" s="65" t="s">
        <v>916</v>
      </c>
      <c r="L160" s="65" t="s">
        <v>916</v>
      </c>
      <c r="M160" s="89">
        <v>64.53</v>
      </c>
      <c r="N160" s="70"/>
      <c r="O160" s="70"/>
      <c r="P160" s="70" t="s">
        <v>916</v>
      </c>
      <c r="Q160" s="70"/>
      <c r="R160" s="70"/>
      <c r="S160" s="70"/>
      <c r="T160" s="70"/>
      <c r="U160" s="70"/>
      <c r="V160" s="70"/>
      <c r="W160" s="71"/>
      <c r="X160" s="74"/>
      <c r="Y160" s="74"/>
      <c r="Z160" s="74"/>
      <c r="AA160" s="75"/>
    </row>
    <row r="161" spans="3:27" ht="15.6" x14ac:dyDescent="0.3">
      <c r="C161" s="64" t="s">
        <v>403</v>
      </c>
      <c r="D161" s="64" t="s">
        <v>393</v>
      </c>
      <c r="E161" s="9">
        <v>28</v>
      </c>
      <c r="F161" s="9">
        <v>37</v>
      </c>
      <c r="G161" s="9">
        <v>0</v>
      </c>
      <c r="H161" s="9">
        <v>0</v>
      </c>
      <c r="I161" s="9">
        <f t="shared" si="2"/>
        <v>65</v>
      </c>
      <c r="J161" s="65" t="s">
        <v>916</v>
      </c>
      <c r="K161" s="65" t="s">
        <v>916</v>
      </c>
      <c r="L161" s="65" t="s">
        <v>916</v>
      </c>
      <c r="M161" s="89">
        <v>64.53</v>
      </c>
      <c r="N161" s="70"/>
      <c r="O161" s="70"/>
      <c r="P161" s="70" t="s">
        <v>916</v>
      </c>
      <c r="Q161" s="70"/>
      <c r="R161" s="70"/>
      <c r="S161" s="70"/>
      <c r="T161" s="70"/>
      <c r="U161" s="70"/>
      <c r="V161" s="70"/>
      <c r="W161" s="71"/>
      <c r="X161" s="74"/>
      <c r="Y161" s="74"/>
      <c r="Z161" s="74"/>
      <c r="AA161" s="75"/>
    </row>
    <row r="162" spans="3:27" ht="15.6" x14ac:dyDescent="0.3">
      <c r="C162" s="64" t="s">
        <v>134</v>
      </c>
      <c r="D162" s="64" t="s">
        <v>135</v>
      </c>
      <c r="E162" s="9">
        <v>76</v>
      </c>
      <c r="F162" s="9">
        <v>0</v>
      </c>
      <c r="G162" s="9">
        <v>0</v>
      </c>
      <c r="H162" s="9">
        <v>0</v>
      </c>
      <c r="I162" s="9">
        <f t="shared" si="2"/>
        <v>76</v>
      </c>
      <c r="J162" s="65" t="s">
        <v>922</v>
      </c>
      <c r="K162" s="65" t="s">
        <v>922</v>
      </c>
      <c r="L162" s="65" t="s">
        <v>922</v>
      </c>
      <c r="M162" s="89">
        <v>84.6</v>
      </c>
      <c r="N162" s="70"/>
      <c r="O162" s="70"/>
      <c r="P162" s="70"/>
      <c r="Q162" s="70"/>
      <c r="R162" s="70"/>
      <c r="S162" s="70"/>
      <c r="T162" s="70"/>
      <c r="U162" s="70"/>
      <c r="V162" s="70"/>
      <c r="W162" s="71" t="s">
        <v>922</v>
      </c>
      <c r="X162" s="74"/>
      <c r="Y162" s="74"/>
      <c r="Z162" s="74"/>
      <c r="AA162" s="75"/>
    </row>
    <row r="163" spans="3:27" ht="15.6" x14ac:dyDescent="0.3">
      <c r="C163" s="64" t="s">
        <v>404</v>
      </c>
      <c r="D163" s="64" t="s">
        <v>405</v>
      </c>
      <c r="E163" s="9">
        <v>83</v>
      </c>
      <c r="F163" s="9">
        <v>32</v>
      </c>
      <c r="G163" s="9">
        <v>0</v>
      </c>
      <c r="H163" s="9">
        <v>0</v>
      </c>
      <c r="I163" s="9">
        <f t="shared" si="2"/>
        <v>115</v>
      </c>
      <c r="J163" s="65" t="s">
        <v>918</v>
      </c>
      <c r="K163" s="65" t="s">
        <v>918</v>
      </c>
      <c r="L163" s="65" t="s">
        <v>918</v>
      </c>
      <c r="M163" s="89">
        <v>52.23</v>
      </c>
      <c r="N163" s="70"/>
      <c r="O163" s="70"/>
      <c r="P163" s="70"/>
      <c r="Q163" s="70" t="s">
        <v>918</v>
      </c>
      <c r="R163" s="70"/>
      <c r="S163" s="70"/>
      <c r="T163" s="70"/>
      <c r="U163" s="70"/>
      <c r="V163" s="70"/>
      <c r="W163" s="71"/>
      <c r="X163" s="74"/>
      <c r="Y163" s="74"/>
      <c r="Z163" s="74"/>
      <c r="AA163" s="75"/>
    </row>
    <row r="164" spans="3:27" ht="15.6" x14ac:dyDescent="0.3">
      <c r="C164" s="64" t="s">
        <v>406</v>
      </c>
      <c r="D164" s="64" t="s">
        <v>405</v>
      </c>
      <c r="E164" s="9">
        <v>110</v>
      </c>
      <c r="F164" s="9">
        <v>40</v>
      </c>
      <c r="G164" s="9">
        <v>0</v>
      </c>
      <c r="H164" s="9">
        <v>0</v>
      </c>
      <c r="I164" s="9">
        <f t="shared" si="2"/>
        <v>150</v>
      </c>
      <c r="J164" s="65" t="s">
        <v>918</v>
      </c>
      <c r="K164" s="65" t="s">
        <v>918</v>
      </c>
      <c r="L164" s="65" t="s">
        <v>918</v>
      </c>
      <c r="M164" s="89">
        <v>52.23</v>
      </c>
      <c r="N164" s="70"/>
      <c r="O164" s="70"/>
      <c r="P164" s="70"/>
      <c r="Q164" s="70" t="s">
        <v>918</v>
      </c>
      <c r="R164" s="70"/>
      <c r="S164" s="70"/>
      <c r="T164" s="70"/>
      <c r="U164" s="70"/>
      <c r="V164" s="70"/>
      <c r="W164" s="71"/>
      <c r="X164" s="74"/>
      <c r="Y164" s="74"/>
      <c r="Z164" s="74"/>
      <c r="AA164" s="75"/>
    </row>
    <row r="165" spans="3:27" ht="15.6" x14ac:dyDescent="0.3">
      <c r="C165" s="64" t="s">
        <v>407</v>
      </c>
      <c r="D165" s="64" t="s">
        <v>405</v>
      </c>
      <c r="E165" s="9">
        <v>110</v>
      </c>
      <c r="F165" s="9">
        <v>40</v>
      </c>
      <c r="G165" s="9">
        <v>0</v>
      </c>
      <c r="H165" s="9">
        <v>0</v>
      </c>
      <c r="I165" s="9">
        <f t="shared" si="2"/>
        <v>150</v>
      </c>
      <c r="J165" s="65" t="s">
        <v>918</v>
      </c>
      <c r="K165" s="65" t="s">
        <v>918</v>
      </c>
      <c r="L165" s="65" t="s">
        <v>918</v>
      </c>
      <c r="M165" s="89">
        <v>52.23</v>
      </c>
      <c r="N165" s="70"/>
      <c r="O165" s="70"/>
      <c r="P165" s="70"/>
      <c r="Q165" s="70" t="s">
        <v>918</v>
      </c>
      <c r="R165" s="70"/>
      <c r="S165" s="70"/>
      <c r="T165" s="70"/>
      <c r="U165" s="70"/>
      <c r="V165" s="70"/>
      <c r="W165" s="71"/>
      <c r="X165" s="74"/>
      <c r="Y165" s="74"/>
      <c r="Z165" s="74"/>
      <c r="AA165" s="75"/>
    </row>
    <row r="166" spans="3:27" ht="15.6" x14ac:dyDescent="0.3">
      <c r="C166" s="64" t="s">
        <v>408</v>
      </c>
      <c r="D166" s="64" t="s">
        <v>405</v>
      </c>
      <c r="E166" s="9">
        <v>110</v>
      </c>
      <c r="F166" s="9">
        <v>40</v>
      </c>
      <c r="G166" s="9">
        <v>0</v>
      </c>
      <c r="H166" s="9">
        <v>0</v>
      </c>
      <c r="I166" s="9">
        <f t="shared" si="2"/>
        <v>150</v>
      </c>
      <c r="J166" s="65" t="s">
        <v>918</v>
      </c>
      <c r="K166" s="65" t="s">
        <v>918</v>
      </c>
      <c r="L166" s="65" t="s">
        <v>918</v>
      </c>
      <c r="M166" s="89">
        <v>52.23</v>
      </c>
      <c r="N166" s="70"/>
      <c r="O166" s="70"/>
      <c r="P166" s="70"/>
      <c r="Q166" s="70" t="s">
        <v>918</v>
      </c>
      <c r="R166" s="70"/>
      <c r="S166" s="70"/>
      <c r="T166" s="70"/>
      <c r="U166" s="70"/>
      <c r="V166" s="70"/>
      <c r="W166" s="71"/>
      <c r="X166" s="74"/>
      <c r="Y166" s="74"/>
      <c r="Z166" s="74"/>
      <c r="AA166" s="75"/>
    </row>
    <row r="167" spans="3:27" ht="15.6" x14ac:dyDescent="0.3">
      <c r="C167" s="64" t="s">
        <v>409</v>
      </c>
      <c r="D167" s="64" t="s">
        <v>405</v>
      </c>
      <c r="E167" s="9">
        <v>110</v>
      </c>
      <c r="F167" s="9">
        <v>40</v>
      </c>
      <c r="G167" s="9">
        <v>0</v>
      </c>
      <c r="H167" s="9">
        <v>0</v>
      </c>
      <c r="I167" s="9">
        <f t="shared" si="2"/>
        <v>150</v>
      </c>
      <c r="J167" s="65" t="s">
        <v>918</v>
      </c>
      <c r="K167" s="65" t="s">
        <v>918</v>
      </c>
      <c r="L167" s="65" t="s">
        <v>918</v>
      </c>
      <c r="M167" s="89">
        <v>52.23</v>
      </c>
      <c r="N167" s="70"/>
      <c r="O167" s="70"/>
      <c r="P167" s="70"/>
      <c r="Q167" s="70" t="s">
        <v>918</v>
      </c>
      <c r="R167" s="70"/>
      <c r="S167" s="70"/>
      <c r="T167" s="70"/>
      <c r="U167" s="70"/>
      <c r="V167" s="70"/>
      <c r="W167" s="71"/>
      <c r="X167" s="74"/>
      <c r="Y167" s="74"/>
      <c r="Z167" s="74"/>
      <c r="AA167" s="75"/>
    </row>
    <row r="168" spans="3:27" ht="15.6" x14ac:dyDescent="0.3">
      <c r="C168" s="64" t="s">
        <v>410</v>
      </c>
      <c r="D168" s="64" t="s">
        <v>405</v>
      </c>
      <c r="E168" s="9">
        <v>67</v>
      </c>
      <c r="F168" s="9">
        <v>23</v>
      </c>
      <c r="G168" s="9">
        <v>0</v>
      </c>
      <c r="H168" s="9">
        <v>0</v>
      </c>
      <c r="I168" s="9">
        <f t="shared" si="2"/>
        <v>90</v>
      </c>
      <c r="J168" s="65" t="s">
        <v>918</v>
      </c>
      <c r="K168" s="65" t="s">
        <v>918</v>
      </c>
      <c r="L168" s="65" t="s">
        <v>918</v>
      </c>
      <c r="M168" s="89">
        <v>52.23</v>
      </c>
      <c r="N168" s="70"/>
      <c r="O168" s="70"/>
      <c r="P168" s="70"/>
      <c r="Q168" s="70" t="s">
        <v>918</v>
      </c>
      <c r="R168" s="70"/>
      <c r="S168" s="70"/>
      <c r="T168" s="70"/>
      <c r="U168" s="70"/>
      <c r="V168" s="70"/>
      <c r="W168" s="71"/>
      <c r="X168" s="74"/>
      <c r="Y168" s="74"/>
      <c r="Z168" s="74"/>
      <c r="AA168" s="75"/>
    </row>
    <row r="169" spans="3:27" ht="15.6" x14ac:dyDescent="0.3">
      <c r="C169" s="64" t="s">
        <v>411</v>
      </c>
      <c r="D169" s="64" t="s">
        <v>405</v>
      </c>
      <c r="E169" s="9">
        <v>83</v>
      </c>
      <c r="F169" s="9">
        <v>32</v>
      </c>
      <c r="G169" s="9">
        <v>0</v>
      </c>
      <c r="H169" s="9">
        <v>0</v>
      </c>
      <c r="I169" s="9">
        <f t="shared" si="2"/>
        <v>115</v>
      </c>
      <c r="J169" s="65" t="s">
        <v>918</v>
      </c>
      <c r="K169" s="65" t="s">
        <v>918</v>
      </c>
      <c r="L169" s="65" t="s">
        <v>918</v>
      </c>
      <c r="M169" s="89">
        <v>52.23</v>
      </c>
      <c r="N169" s="70"/>
      <c r="O169" s="70"/>
      <c r="P169" s="70"/>
      <c r="Q169" s="70" t="s">
        <v>918</v>
      </c>
      <c r="R169" s="70"/>
      <c r="S169" s="70"/>
      <c r="T169" s="70"/>
      <c r="U169" s="70"/>
      <c r="V169" s="70"/>
      <c r="W169" s="71"/>
      <c r="X169" s="74"/>
      <c r="Y169" s="74"/>
      <c r="Z169" s="74"/>
      <c r="AA169" s="75"/>
    </row>
    <row r="170" spans="3:27" ht="15.6" x14ac:dyDescent="0.3">
      <c r="C170" s="64" t="s">
        <v>412</v>
      </c>
      <c r="D170" s="64" t="s">
        <v>405</v>
      </c>
      <c r="E170" s="9">
        <v>110</v>
      </c>
      <c r="F170" s="9">
        <v>32</v>
      </c>
      <c r="G170" s="9">
        <v>0</v>
      </c>
      <c r="H170" s="9">
        <v>0</v>
      </c>
      <c r="I170" s="9">
        <f t="shared" si="2"/>
        <v>142</v>
      </c>
      <c r="J170" s="65" t="s">
        <v>918</v>
      </c>
      <c r="K170" s="65" t="s">
        <v>918</v>
      </c>
      <c r="L170" s="65" t="s">
        <v>918</v>
      </c>
      <c r="M170" s="89">
        <v>52.23</v>
      </c>
      <c r="N170" s="70"/>
      <c r="O170" s="70"/>
      <c r="P170" s="70"/>
      <c r="Q170" s="70" t="s">
        <v>918</v>
      </c>
      <c r="R170" s="70"/>
      <c r="S170" s="70"/>
      <c r="T170" s="70"/>
      <c r="U170" s="70"/>
      <c r="V170" s="70"/>
      <c r="W170" s="71"/>
      <c r="X170" s="74"/>
      <c r="Y170" s="74"/>
      <c r="Z170" s="74"/>
      <c r="AA170" s="75"/>
    </row>
    <row r="171" spans="3:27" ht="15.6" x14ac:dyDescent="0.3">
      <c r="C171" s="64" t="s">
        <v>413</v>
      </c>
      <c r="D171" s="64" t="s">
        <v>414</v>
      </c>
      <c r="E171" s="9">
        <v>180</v>
      </c>
      <c r="F171" s="9">
        <v>20</v>
      </c>
      <c r="G171" s="9">
        <v>0</v>
      </c>
      <c r="H171" s="9">
        <v>0</v>
      </c>
      <c r="I171" s="9">
        <f t="shared" si="2"/>
        <v>200</v>
      </c>
      <c r="J171" s="65" t="s">
        <v>922</v>
      </c>
      <c r="K171" s="65" t="s">
        <v>922</v>
      </c>
      <c r="L171" s="65" t="s">
        <v>922</v>
      </c>
      <c r="M171" s="89">
        <v>135.33000000000001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1" t="s">
        <v>922</v>
      </c>
      <c r="X171" s="74"/>
      <c r="Y171" s="74"/>
      <c r="Z171" s="74"/>
      <c r="AA171" s="75"/>
    </row>
    <row r="172" spans="3:27" ht="15.6" x14ac:dyDescent="0.3">
      <c r="C172" s="64" t="s">
        <v>415</v>
      </c>
      <c r="D172" s="64" t="s">
        <v>416</v>
      </c>
      <c r="E172" s="9">
        <v>104</v>
      </c>
      <c r="F172" s="9">
        <v>0</v>
      </c>
      <c r="G172" s="9">
        <v>0</v>
      </c>
      <c r="H172" s="9">
        <v>0</v>
      </c>
      <c r="I172" s="9">
        <f t="shared" si="2"/>
        <v>104</v>
      </c>
      <c r="J172" s="65" t="s">
        <v>922</v>
      </c>
      <c r="K172" s="65" t="s">
        <v>922</v>
      </c>
      <c r="L172" s="65" t="s">
        <v>922</v>
      </c>
      <c r="M172" s="89">
        <v>235.75</v>
      </c>
      <c r="N172" s="70"/>
      <c r="O172" s="70"/>
      <c r="P172" s="70"/>
      <c r="Q172" s="70"/>
      <c r="R172" s="70"/>
      <c r="S172" s="70"/>
      <c r="T172" s="70"/>
      <c r="U172" s="70"/>
      <c r="V172" s="70"/>
      <c r="W172" s="71" t="s">
        <v>922</v>
      </c>
      <c r="X172" s="74"/>
      <c r="Y172" s="74"/>
      <c r="Z172" s="74"/>
      <c r="AA172" s="75"/>
    </row>
    <row r="173" spans="3:27" ht="15.6" x14ac:dyDescent="0.3">
      <c r="C173" s="64" t="s">
        <v>417</v>
      </c>
      <c r="D173" s="64" t="s">
        <v>416</v>
      </c>
      <c r="E173" s="9">
        <v>104</v>
      </c>
      <c r="F173" s="9">
        <v>0</v>
      </c>
      <c r="G173" s="9">
        <v>0</v>
      </c>
      <c r="H173" s="9">
        <v>0</v>
      </c>
      <c r="I173" s="9">
        <f t="shared" si="2"/>
        <v>104</v>
      </c>
      <c r="J173" s="65" t="s">
        <v>922</v>
      </c>
      <c r="K173" s="65" t="s">
        <v>922</v>
      </c>
      <c r="L173" s="65" t="s">
        <v>922</v>
      </c>
      <c r="M173" s="89">
        <v>235.75</v>
      </c>
      <c r="N173" s="70"/>
      <c r="O173" s="70"/>
      <c r="P173" s="70"/>
      <c r="Q173" s="70"/>
      <c r="R173" s="70"/>
      <c r="S173" s="70"/>
      <c r="T173" s="70"/>
      <c r="U173" s="70"/>
      <c r="V173" s="70"/>
      <c r="W173" s="71" t="s">
        <v>922</v>
      </c>
      <c r="X173" s="74"/>
      <c r="Y173" s="74"/>
      <c r="Z173" s="74"/>
      <c r="AA173" s="75"/>
    </row>
    <row r="174" spans="3:27" ht="15.6" x14ac:dyDescent="0.3">
      <c r="C174" s="64" t="s">
        <v>418</v>
      </c>
      <c r="D174" s="64" t="s">
        <v>416</v>
      </c>
      <c r="E174" s="9">
        <v>104</v>
      </c>
      <c r="F174" s="9">
        <v>0</v>
      </c>
      <c r="G174" s="9">
        <v>0</v>
      </c>
      <c r="H174" s="9">
        <v>0</v>
      </c>
      <c r="I174" s="9">
        <f t="shared" si="2"/>
        <v>104</v>
      </c>
      <c r="J174" s="65" t="s">
        <v>922</v>
      </c>
      <c r="K174" s="65" t="s">
        <v>922</v>
      </c>
      <c r="L174" s="65" t="s">
        <v>922</v>
      </c>
      <c r="M174" s="89">
        <v>235.75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1" t="s">
        <v>922</v>
      </c>
      <c r="X174" s="74"/>
      <c r="Y174" s="74"/>
      <c r="Z174" s="74"/>
      <c r="AA174" s="75"/>
    </row>
    <row r="175" spans="3:27" ht="15.6" x14ac:dyDescent="0.3">
      <c r="C175" s="64" t="s">
        <v>419</v>
      </c>
      <c r="D175" s="64" t="s">
        <v>420</v>
      </c>
      <c r="E175" s="9">
        <v>105</v>
      </c>
      <c r="F175" s="9">
        <v>47</v>
      </c>
      <c r="G175" s="9">
        <v>0</v>
      </c>
      <c r="H175" s="9">
        <v>0</v>
      </c>
      <c r="I175" s="9">
        <f t="shared" si="2"/>
        <v>152</v>
      </c>
      <c r="J175" s="65" t="s">
        <v>923</v>
      </c>
      <c r="K175" s="65" t="s">
        <v>923</v>
      </c>
      <c r="L175" s="65" t="s">
        <v>923</v>
      </c>
      <c r="M175" s="89">
        <v>100.2</v>
      </c>
      <c r="N175" s="70" t="s">
        <v>923</v>
      </c>
      <c r="O175" s="70"/>
      <c r="P175" s="70"/>
      <c r="Q175" s="70"/>
      <c r="R175" s="70"/>
      <c r="S175" s="70"/>
      <c r="T175" s="70"/>
      <c r="U175" s="70"/>
      <c r="V175" s="70"/>
      <c r="W175" s="71"/>
      <c r="X175" s="74"/>
      <c r="Y175" s="74"/>
      <c r="Z175" s="74"/>
      <c r="AA175" s="75"/>
    </row>
    <row r="176" spans="3:27" ht="15.6" x14ac:dyDescent="0.3">
      <c r="C176" s="64" t="s">
        <v>421</v>
      </c>
      <c r="D176" s="64" t="s">
        <v>420</v>
      </c>
      <c r="E176" s="9">
        <v>126</v>
      </c>
      <c r="F176" s="9">
        <v>47</v>
      </c>
      <c r="G176" s="9">
        <v>0</v>
      </c>
      <c r="H176" s="9">
        <v>0</v>
      </c>
      <c r="I176" s="9">
        <f t="shared" si="2"/>
        <v>173</v>
      </c>
      <c r="J176" s="65" t="s">
        <v>923</v>
      </c>
      <c r="K176" s="65" t="s">
        <v>923</v>
      </c>
      <c r="L176" s="65" t="s">
        <v>923</v>
      </c>
      <c r="M176" s="89">
        <v>100.2</v>
      </c>
      <c r="N176" s="70" t="s">
        <v>923</v>
      </c>
      <c r="O176" s="70"/>
      <c r="P176" s="70"/>
      <c r="Q176" s="70"/>
      <c r="R176" s="70"/>
      <c r="S176" s="70"/>
      <c r="T176" s="70"/>
      <c r="U176" s="70"/>
      <c r="V176" s="70"/>
      <c r="W176" s="71"/>
      <c r="X176" s="74"/>
      <c r="Y176" s="74"/>
      <c r="Z176" s="74"/>
      <c r="AA176" s="75"/>
    </row>
    <row r="177" spans="3:27" ht="15.6" x14ac:dyDescent="0.3">
      <c r="C177" s="64" t="s">
        <v>422</v>
      </c>
      <c r="D177" s="64" t="s">
        <v>420</v>
      </c>
      <c r="E177" s="9">
        <v>126</v>
      </c>
      <c r="F177" s="9">
        <v>47</v>
      </c>
      <c r="G177" s="9">
        <v>0</v>
      </c>
      <c r="H177" s="9">
        <v>0</v>
      </c>
      <c r="I177" s="9">
        <f t="shared" si="2"/>
        <v>173</v>
      </c>
      <c r="J177" s="65" t="s">
        <v>923</v>
      </c>
      <c r="K177" s="65" t="s">
        <v>923</v>
      </c>
      <c r="L177" s="65" t="s">
        <v>923</v>
      </c>
      <c r="M177" s="89">
        <v>100.2</v>
      </c>
      <c r="N177" s="70" t="s">
        <v>923</v>
      </c>
      <c r="O177" s="70"/>
      <c r="P177" s="70"/>
      <c r="Q177" s="70"/>
      <c r="R177" s="70"/>
      <c r="S177" s="70"/>
      <c r="T177" s="70"/>
      <c r="U177" s="70"/>
      <c r="V177" s="70"/>
      <c r="W177" s="71"/>
      <c r="X177" s="74"/>
      <c r="Y177" s="74"/>
      <c r="Z177" s="74"/>
      <c r="AA177" s="75"/>
    </row>
    <row r="178" spans="3:27" ht="15.6" x14ac:dyDescent="0.3">
      <c r="C178" s="64" t="s">
        <v>423</v>
      </c>
      <c r="D178" s="64" t="s">
        <v>424</v>
      </c>
      <c r="E178" s="9">
        <v>109</v>
      </c>
      <c r="F178" s="9">
        <v>50</v>
      </c>
      <c r="G178" s="9">
        <v>0</v>
      </c>
      <c r="H178" s="9">
        <v>0</v>
      </c>
      <c r="I178" s="9">
        <f t="shared" si="2"/>
        <v>159</v>
      </c>
      <c r="J178" s="65" t="s">
        <v>923</v>
      </c>
      <c r="K178" s="65" t="s">
        <v>923</v>
      </c>
      <c r="L178" s="65" t="s">
        <v>923</v>
      </c>
      <c r="M178" s="89">
        <v>120</v>
      </c>
      <c r="N178" s="70" t="s">
        <v>923</v>
      </c>
      <c r="O178" s="70"/>
      <c r="P178" s="70"/>
      <c r="Q178" s="70"/>
      <c r="R178" s="70"/>
      <c r="S178" s="70"/>
      <c r="T178" s="70"/>
      <c r="U178" s="70"/>
      <c r="V178" s="70"/>
      <c r="W178" s="71"/>
      <c r="X178" s="74"/>
      <c r="Y178" s="74"/>
      <c r="Z178" s="74"/>
      <c r="AA178" s="75"/>
    </row>
    <row r="179" spans="3:27" ht="15.6" x14ac:dyDescent="0.3">
      <c r="C179" s="64" t="s">
        <v>425</v>
      </c>
      <c r="D179" s="64" t="s">
        <v>424</v>
      </c>
      <c r="E179" s="9">
        <v>109</v>
      </c>
      <c r="F179" s="9">
        <v>50</v>
      </c>
      <c r="G179" s="9">
        <v>0</v>
      </c>
      <c r="H179" s="9">
        <v>0</v>
      </c>
      <c r="I179" s="9">
        <f t="shared" si="2"/>
        <v>159</v>
      </c>
      <c r="J179" s="65" t="s">
        <v>923</v>
      </c>
      <c r="K179" s="65" t="s">
        <v>923</v>
      </c>
      <c r="L179" s="65" t="s">
        <v>923</v>
      </c>
      <c r="M179" s="89">
        <v>120</v>
      </c>
      <c r="N179" s="70" t="s">
        <v>923</v>
      </c>
      <c r="O179" s="70"/>
      <c r="P179" s="70"/>
      <c r="Q179" s="70"/>
      <c r="R179" s="70"/>
      <c r="S179" s="70"/>
      <c r="T179" s="70"/>
      <c r="U179" s="70"/>
      <c r="V179" s="70"/>
      <c r="W179" s="71"/>
      <c r="X179" s="74"/>
      <c r="Y179" s="74"/>
      <c r="Z179" s="74"/>
      <c r="AA179" s="75"/>
    </row>
    <row r="180" spans="3:27" ht="15.6" x14ac:dyDescent="0.3">
      <c r="C180" s="64" t="s">
        <v>426</v>
      </c>
      <c r="D180" s="64" t="s">
        <v>424</v>
      </c>
      <c r="E180" s="9">
        <v>109</v>
      </c>
      <c r="F180" s="9">
        <v>50</v>
      </c>
      <c r="G180" s="9">
        <v>0</v>
      </c>
      <c r="H180" s="9">
        <v>0</v>
      </c>
      <c r="I180" s="9">
        <f t="shared" si="2"/>
        <v>159</v>
      </c>
      <c r="J180" s="65" t="s">
        <v>923</v>
      </c>
      <c r="K180" s="65" t="s">
        <v>923</v>
      </c>
      <c r="L180" s="65" t="s">
        <v>923</v>
      </c>
      <c r="M180" s="89">
        <v>120</v>
      </c>
      <c r="N180" s="70" t="s">
        <v>923</v>
      </c>
      <c r="O180" s="70"/>
      <c r="P180" s="70"/>
      <c r="Q180" s="70"/>
      <c r="R180" s="70"/>
      <c r="S180" s="70"/>
      <c r="T180" s="70"/>
      <c r="U180" s="70"/>
      <c r="V180" s="70"/>
      <c r="W180" s="71"/>
      <c r="X180" s="74"/>
      <c r="Y180" s="74"/>
      <c r="Z180" s="74"/>
      <c r="AA180" s="75"/>
    </row>
    <row r="181" spans="3:27" ht="15.6" x14ac:dyDescent="0.3">
      <c r="C181" s="64" t="s">
        <v>427</v>
      </c>
      <c r="D181" s="64" t="s">
        <v>428</v>
      </c>
      <c r="E181" s="9">
        <v>102</v>
      </c>
      <c r="F181" s="9">
        <v>0</v>
      </c>
      <c r="G181" s="9">
        <v>0</v>
      </c>
      <c r="H181" s="9">
        <v>0</v>
      </c>
      <c r="I181" s="9">
        <f t="shared" si="2"/>
        <v>102</v>
      </c>
      <c r="J181" s="65" t="s">
        <v>918</v>
      </c>
      <c r="K181" s="65" t="s">
        <v>918</v>
      </c>
      <c r="L181" s="65" t="s">
        <v>918</v>
      </c>
      <c r="M181" s="89">
        <v>117</v>
      </c>
      <c r="N181" s="70"/>
      <c r="O181" s="70"/>
      <c r="P181" s="70"/>
      <c r="Q181" s="70" t="s">
        <v>918</v>
      </c>
      <c r="R181" s="70"/>
      <c r="S181" s="70"/>
      <c r="T181" s="70"/>
      <c r="U181" s="70"/>
      <c r="V181" s="70"/>
      <c r="W181" s="71"/>
      <c r="X181" s="74"/>
      <c r="Y181" s="74"/>
      <c r="Z181" s="74"/>
      <c r="AA181" s="75"/>
    </row>
    <row r="182" spans="3:27" ht="15.6" x14ac:dyDescent="0.3">
      <c r="C182" s="64" t="s">
        <v>429</v>
      </c>
      <c r="D182" s="64" t="s">
        <v>428</v>
      </c>
      <c r="E182" s="9">
        <v>102</v>
      </c>
      <c r="F182" s="9">
        <v>0</v>
      </c>
      <c r="G182" s="9">
        <v>0</v>
      </c>
      <c r="H182" s="9">
        <v>0</v>
      </c>
      <c r="I182" s="9">
        <f t="shared" si="2"/>
        <v>102</v>
      </c>
      <c r="J182" s="65" t="s">
        <v>918</v>
      </c>
      <c r="K182" s="65" t="s">
        <v>918</v>
      </c>
      <c r="L182" s="65" t="s">
        <v>918</v>
      </c>
      <c r="M182" s="89">
        <v>117</v>
      </c>
      <c r="N182" s="70"/>
      <c r="O182" s="70"/>
      <c r="P182" s="70"/>
      <c r="Q182" s="70" t="s">
        <v>918</v>
      </c>
      <c r="R182" s="70"/>
      <c r="S182" s="70"/>
      <c r="T182" s="70"/>
      <c r="U182" s="70"/>
      <c r="V182" s="70"/>
      <c r="W182" s="71"/>
      <c r="X182" s="74"/>
      <c r="Y182" s="74"/>
      <c r="Z182" s="74"/>
      <c r="AA182" s="75"/>
    </row>
    <row r="183" spans="3:27" ht="15.6" x14ac:dyDescent="0.3">
      <c r="C183" s="64" t="s">
        <v>430</v>
      </c>
      <c r="D183" s="64" t="s">
        <v>428</v>
      </c>
      <c r="E183" s="9">
        <v>102</v>
      </c>
      <c r="F183" s="9">
        <v>0</v>
      </c>
      <c r="G183" s="9">
        <v>0</v>
      </c>
      <c r="H183" s="9">
        <v>0</v>
      </c>
      <c r="I183" s="9">
        <f t="shared" si="2"/>
        <v>102</v>
      </c>
      <c r="J183" s="65" t="s">
        <v>918</v>
      </c>
      <c r="K183" s="65" t="s">
        <v>918</v>
      </c>
      <c r="L183" s="65" t="s">
        <v>918</v>
      </c>
      <c r="M183" s="89">
        <v>117</v>
      </c>
      <c r="N183" s="70"/>
      <c r="O183" s="70"/>
      <c r="P183" s="70"/>
      <c r="Q183" s="70" t="s">
        <v>918</v>
      </c>
      <c r="R183" s="70"/>
      <c r="S183" s="70"/>
      <c r="T183" s="70"/>
      <c r="U183" s="70"/>
      <c r="V183" s="70"/>
      <c r="W183" s="71"/>
      <c r="X183" s="74"/>
      <c r="Y183" s="74"/>
      <c r="Z183" s="74"/>
      <c r="AA183" s="75"/>
    </row>
    <row r="184" spans="3:27" ht="15.6" x14ac:dyDescent="0.3">
      <c r="C184" s="64" t="s">
        <v>138</v>
      </c>
      <c r="D184" s="64" t="s">
        <v>139</v>
      </c>
      <c r="E184" s="9">
        <v>68</v>
      </c>
      <c r="F184" s="9">
        <v>0</v>
      </c>
      <c r="G184" s="9">
        <v>0</v>
      </c>
      <c r="H184" s="9">
        <v>0</v>
      </c>
      <c r="I184" s="9">
        <f t="shared" si="2"/>
        <v>68</v>
      </c>
      <c r="J184" s="65" t="s">
        <v>922</v>
      </c>
      <c r="K184" s="65" t="s">
        <v>922</v>
      </c>
      <c r="L184" s="65" t="s">
        <v>922</v>
      </c>
      <c r="M184" s="89">
        <v>106.9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1" t="s">
        <v>922</v>
      </c>
      <c r="X184" s="74"/>
      <c r="Y184" s="74"/>
      <c r="Z184" s="74"/>
      <c r="AA184" s="75"/>
    </row>
    <row r="185" spans="3:27" ht="15.6" x14ac:dyDescent="0.3">
      <c r="C185" s="64" t="s">
        <v>148</v>
      </c>
      <c r="D185" s="64" t="s">
        <v>162</v>
      </c>
      <c r="E185" s="9">
        <v>242</v>
      </c>
      <c r="F185" s="9">
        <v>0</v>
      </c>
      <c r="G185" s="9">
        <v>0</v>
      </c>
      <c r="H185" s="9">
        <v>0</v>
      </c>
      <c r="I185" s="9">
        <f t="shared" si="2"/>
        <v>242</v>
      </c>
      <c r="J185" s="65" t="s">
        <v>919</v>
      </c>
      <c r="K185" s="65" t="s">
        <v>919</v>
      </c>
      <c r="L185" s="65" t="s">
        <v>919</v>
      </c>
      <c r="M185" s="89">
        <v>402</v>
      </c>
      <c r="N185" s="70"/>
      <c r="O185" s="70"/>
      <c r="P185" s="70"/>
      <c r="Q185" s="70"/>
      <c r="R185" s="70"/>
      <c r="S185" s="70"/>
      <c r="T185" s="70" t="s">
        <v>919</v>
      </c>
      <c r="U185" s="70"/>
      <c r="V185" s="70"/>
      <c r="W185" s="71"/>
      <c r="X185" s="74"/>
      <c r="Y185" s="74"/>
      <c r="Z185" s="74"/>
      <c r="AA185" s="75"/>
    </row>
    <row r="186" spans="3:27" ht="15.6" x14ac:dyDescent="0.3">
      <c r="C186" s="64" t="s">
        <v>431</v>
      </c>
      <c r="D186" s="64" t="s">
        <v>432</v>
      </c>
      <c r="E186" s="9">
        <v>120</v>
      </c>
      <c r="F186" s="9">
        <v>0</v>
      </c>
      <c r="G186" s="9">
        <v>0</v>
      </c>
      <c r="H186" s="9">
        <v>0</v>
      </c>
      <c r="I186" s="9">
        <f t="shared" si="2"/>
        <v>120</v>
      </c>
      <c r="J186" s="65" t="s">
        <v>915</v>
      </c>
      <c r="K186" s="65" t="s">
        <v>915</v>
      </c>
      <c r="L186" s="65" t="s">
        <v>915</v>
      </c>
      <c r="M186" s="89">
        <v>24</v>
      </c>
      <c r="N186" s="70"/>
      <c r="O186" s="70"/>
      <c r="P186" s="70"/>
      <c r="Q186" s="70"/>
      <c r="R186" s="70" t="s">
        <v>915</v>
      </c>
      <c r="S186" s="70"/>
      <c r="T186" s="70"/>
      <c r="U186" s="70"/>
      <c r="V186" s="70"/>
      <c r="W186" s="71"/>
      <c r="X186" s="74"/>
      <c r="Y186" s="74"/>
      <c r="Z186" s="74"/>
      <c r="AA186" s="75"/>
    </row>
    <row r="187" spans="3:27" ht="15.6" x14ac:dyDescent="0.3">
      <c r="C187" s="64" t="s">
        <v>433</v>
      </c>
      <c r="D187" s="64" t="s">
        <v>434</v>
      </c>
      <c r="E187" s="9">
        <v>150</v>
      </c>
      <c r="F187" s="9">
        <v>0</v>
      </c>
      <c r="G187" s="9">
        <v>0</v>
      </c>
      <c r="H187" s="9">
        <v>0</v>
      </c>
      <c r="I187" s="9">
        <f t="shared" si="2"/>
        <v>150</v>
      </c>
      <c r="J187" s="65" t="s">
        <v>916</v>
      </c>
      <c r="K187" s="65" t="s">
        <v>916</v>
      </c>
      <c r="L187" s="65" t="s">
        <v>916</v>
      </c>
      <c r="M187" s="89">
        <v>57.1</v>
      </c>
      <c r="N187" s="70"/>
      <c r="O187" s="70"/>
      <c r="P187" s="70" t="s">
        <v>916</v>
      </c>
      <c r="Q187" s="70"/>
      <c r="R187" s="70"/>
      <c r="S187" s="70"/>
      <c r="T187" s="70"/>
      <c r="U187" s="70"/>
      <c r="V187" s="70"/>
      <c r="W187" s="71"/>
      <c r="X187" s="74"/>
      <c r="Y187" s="74"/>
      <c r="Z187" s="74"/>
      <c r="AA187" s="75"/>
    </row>
    <row r="188" spans="3:27" ht="15.6" x14ac:dyDescent="0.3">
      <c r="C188" s="64" t="s">
        <v>435</v>
      </c>
      <c r="D188" s="64" t="s">
        <v>436</v>
      </c>
      <c r="E188" s="9">
        <v>50</v>
      </c>
      <c r="F188" s="9">
        <v>0</v>
      </c>
      <c r="G188" s="9">
        <v>0</v>
      </c>
      <c r="H188" s="9">
        <v>0</v>
      </c>
      <c r="I188" s="9">
        <f t="shared" si="2"/>
        <v>50</v>
      </c>
      <c r="J188" s="86" t="s">
        <v>928</v>
      </c>
      <c r="K188" s="65" t="s">
        <v>944</v>
      </c>
      <c r="L188" s="65" t="s">
        <v>928</v>
      </c>
      <c r="M188" s="89">
        <v>21.13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1"/>
      <c r="X188" s="74"/>
      <c r="Y188" s="72" t="s">
        <v>929</v>
      </c>
      <c r="Z188" s="72" t="s">
        <v>928</v>
      </c>
      <c r="AA188" s="75"/>
    </row>
    <row r="189" spans="3:27" ht="15.6" x14ac:dyDescent="0.3">
      <c r="C189" s="64" t="s">
        <v>149</v>
      </c>
      <c r="D189" s="64" t="s">
        <v>163</v>
      </c>
      <c r="E189" s="9">
        <v>125</v>
      </c>
      <c r="F189" s="9">
        <v>0</v>
      </c>
      <c r="G189" s="9">
        <v>0</v>
      </c>
      <c r="H189" s="9">
        <v>0</v>
      </c>
      <c r="I189" s="9">
        <f t="shared" si="2"/>
        <v>125</v>
      </c>
      <c r="J189" s="65" t="s">
        <v>922</v>
      </c>
      <c r="K189" s="65" t="s">
        <v>922</v>
      </c>
      <c r="L189" s="65" t="s">
        <v>922</v>
      </c>
      <c r="M189" s="89">
        <v>155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1" t="s">
        <v>922</v>
      </c>
      <c r="X189" s="74"/>
      <c r="Y189" s="74"/>
      <c r="Z189" s="74"/>
      <c r="AA189" s="75"/>
    </row>
    <row r="190" spans="3:27" ht="15.6" x14ac:dyDescent="0.3">
      <c r="C190" s="64" t="s">
        <v>437</v>
      </c>
      <c r="D190" s="64" t="s">
        <v>438</v>
      </c>
      <c r="E190" s="9">
        <v>60</v>
      </c>
      <c r="F190" s="9">
        <v>60</v>
      </c>
      <c r="G190" s="9">
        <v>0</v>
      </c>
      <c r="H190" s="9">
        <v>0</v>
      </c>
      <c r="I190" s="9">
        <f t="shared" si="2"/>
        <v>120</v>
      </c>
      <c r="J190" s="65" t="s">
        <v>916</v>
      </c>
      <c r="K190" s="65" t="s">
        <v>916</v>
      </c>
      <c r="L190" s="65" t="s">
        <v>916</v>
      </c>
      <c r="M190" s="89">
        <v>81.93</v>
      </c>
      <c r="N190" s="70"/>
      <c r="O190" s="70"/>
      <c r="P190" s="70" t="s">
        <v>916</v>
      </c>
      <c r="Q190" s="70"/>
      <c r="R190" s="70"/>
      <c r="S190" s="70"/>
      <c r="T190" s="70"/>
      <c r="U190" s="70"/>
      <c r="V190" s="70"/>
      <c r="W190" s="71"/>
      <c r="X190" s="74"/>
      <c r="Y190" s="74"/>
      <c r="Z190" s="74"/>
      <c r="AA190" s="75"/>
    </row>
    <row r="191" spans="3:27" ht="15.6" x14ac:dyDescent="0.3">
      <c r="C191" s="64">
        <v>24450203001</v>
      </c>
      <c r="D191" s="64" t="s">
        <v>439</v>
      </c>
      <c r="E191" s="9">
        <v>45</v>
      </c>
      <c r="F191" s="9">
        <v>0</v>
      </c>
      <c r="G191" s="9">
        <v>0</v>
      </c>
      <c r="H191" s="9">
        <v>0</v>
      </c>
      <c r="I191" s="9">
        <f t="shared" si="2"/>
        <v>45</v>
      </c>
      <c r="J191" s="86" t="s">
        <v>928</v>
      </c>
      <c r="K191" s="65" t="s">
        <v>942</v>
      </c>
      <c r="L191" s="65" t="s">
        <v>925</v>
      </c>
      <c r="M191" s="89">
        <v>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1"/>
      <c r="X191" s="72" t="s">
        <v>925</v>
      </c>
      <c r="Y191" s="74"/>
      <c r="Z191" s="72" t="s">
        <v>928</v>
      </c>
      <c r="AA191" s="73"/>
    </row>
    <row r="192" spans="3:27" ht="15.6" x14ac:dyDescent="0.3">
      <c r="C192" s="64">
        <v>14450203002</v>
      </c>
      <c r="D192" s="64" t="s">
        <v>440</v>
      </c>
      <c r="E192" s="9">
        <v>45</v>
      </c>
      <c r="F192" s="9">
        <v>0</v>
      </c>
      <c r="G192" s="9">
        <v>0</v>
      </c>
      <c r="H192" s="9">
        <v>0</v>
      </c>
      <c r="I192" s="9">
        <f t="shared" si="2"/>
        <v>45</v>
      </c>
      <c r="J192" s="86" t="s">
        <v>928</v>
      </c>
      <c r="K192" s="65" t="s">
        <v>942</v>
      </c>
      <c r="L192" s="65" t="s">
        <v>928</v>
      </c>
      <c r="M192" s="89">
        <v>6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1"/>
      <c r="X192" s="72" t="s">
        <v>925</v>
      </c>
      <c r="Y192" s="74"/>
      <c r="Z192" s="72" t="s">
        <v>928</v>
      </c>
      <c r="AA192" s="75"/>
    </row>
    <row r="193" spans="3:27" ht="15.6" x14ac:dyDescent="0.3">
      <c r="C193" s="64" t="s">
        <v>441</v>
      </c>
      <c r="D193" s="64" t="s">
        <v>442</v>
      </c>
      <c r="E193" s="9">
        <v>35</v>
      </c>
      <c r="F193" s="9">
        <v>8</v>
      </c>
      <c r="G193" s="9">
        <v>0</v>
      </c>
      <c r="H193" s="9">
        <v>0</v>
      </c>
      <c r="I193" s="9">
        <f t="shared" si="2"/>
        <v>43</v>
      </c>
      <c r="J193" s="65" t="s">
        <v>958</v>
      </c>
      <c r="K193" s="65" t="s">
        <v>958</v>
      </c>
      <c r="L193" s="65" t="s">
        <v>916</v>
      </c>
      <c r="M193" s="89">
        <v>50.8</v>
      </c>
      <c r="N193" s="70"/>
      <c r="O193" s="70"/>
      <c r="P193" s="70" t="s">
        <v>916</v>
      </c>
      <c r="Q193" s="70"/>
      <c r="R193" s="70"/>
      <c r="S193" s="70"/>
      <c r="T193" s="70"/>
      <c r="U193" s="70"/>
      <c r="V193" s="70"/>
      <c r="W193" s="71"/>
      <c r="X193" s="74"/>
      <c r="Y193" s="74"/>
      <c r="Z193" s="74"/>
      <c r="AA193" s="75"/>
    </row>
    <row r="194" spans="3:27" ht="15.6" x14ac:dyDescent="0.3">
      <c r="C194" s="64" t="s">
        <v>443</v>
      </c>
      <c r="D194" s="64" t="s">
        <v>442</v>
      </c>
      <c r="E194" s="9">
        <v>42</v>
      </c>
      <c r="F194" s="9">
        <v>11</v>
      </c>
      <c r="G194" s="9">
        <v>0</v>
      </c>
      <c r="H194" s="9">
        <v>0</v>
      </c>
      <c r="I194" s="9">
        <f t="shared" si="2"/>
        <v>53</v>
      </c>
      <c r="J194" s="65" t="s">
        <v>958</v>
      </c>
      <c r="K194" s="65" t="s">
        <v>958</v>
      </c>
      <c r="L194" s="65" t="s">
        <v>916</v>
      </c>
      <c r="M194" s="89">
        <v>50.8</v>
      </c>
      <c r="N194" s="70"/>
      <c r="O194" s="70"/>
      <c r="P194" s="70" t="s">
        <v>916</v>
      </c>
      <c r="Q194" s="70"/>
      <c r="R194" s="70"/>
      <c r="S194" s="70"/>
      <c r="T194" s="70"/>
      <c r="U194" s="70"/>
      <c r="V194" s="70"/>
      <c r="W194" s="71"/>
      <c r="X194" s="74"/>
      <c r="Y194" s="74"/>
      <c r="Z194" s="74"/>
      <c r="AA194" s="75"/>
    </row>
    <row r="195" spans="3:27" ht="15.6" x14ac:dyDescent="0.3">
      <c r="C195" s="65" t="s">
        <v>444</v>
      </c>
      <c r="D195" s="65" t="s">
        <v>442</v>
      </c>
      <c r="E195" s="9">
        <v>35</v>
      </c>
      <c r="F195" s="9">
        <v>8</v>
      </c>
      <c r="G195" s="9">
        <v>0</v>
      </c>
      <c r="H195" s="9">
        <v>0</v>
      </c>
      <c r="I195" s="9">
        <f t="shared" si="2"/>
        <v>43</v>
      </c>
      <c r="J195" s="65" t="s">
        <v>958</v>
      </c>
      <c r="K195" s="65" t="s">
        <v>958</v>
      </c>
      <c r="L195" s="65" t="s">
        <v>916</v>
      </c>
      <c r="M195" s="89">
        <v>50.8</v>
      </c>
      <c r="N195" s="70"/>
      <c r="O195" s="70"/>
      <c r="P195" s="70" t="s">
        <v>916</v>
      </c>
      <c r="Q195" s="70"/>
      <c r="R195" s="70"/>
      <c r="S195" s="70"/>
      <c r="T195" s="70"/>
      <c r="U195" s="70"/>
      <c r="V195" s="70"/>
      <c r="W195" s="71"/>
      <c r="X195" s="74"/>
      <c r="Y195" s="74"/>
      <c r="Z195" s="74"/>
      <c r="AA195" s="75"/>
    </row>
    <row r="196" spans="3:27" ht="15.6" x14ac:dyDescent="0.3">
      <c r="C196" s="64" t="s">
        <v>445</v>
      </c>
      <c r="D196" s="64" t="s">
        <v>442</v>
      </c>
      <c r="E196" s="9">
        <v>42</v>
      </c>
      <c r="F196" s="9">
        <v>11</v>
      </c>
      <c r="G196" s="9">
        <v>0</v>
      </c>
      <c r="H196" s="9">
        <v>0</v>
      </c>
      <c r="I196" s="9">
        <f t="shared" si="2"/>
        <v>53</v>
      </c>
      <c r="J196" s="65" t="s">
        <v>958</v>
      </c>
      <c r="K196" s="65" t="s">
        <v>958</v>
      </c>
      <c r="L196" s="65" t="s">
        <v>916</v>
      </c>
      <c r="M196" s="89">
        <v>50.8</v>
      </c>
      <c r="N196" s="70"/>
      <c r="O196" s="70"/>
      <c r="P196" s="70" t="s">
        <v>916</v>
      </c>
      <c r="Q196" s="70"/>
      <c r="R196" s="70"/>
      <c r="S196" s="70"/>
      <c r="T196" s="70"/>
      <c r="U196" s="70"/>
      <c r="V196" s="70"/>
      <c r="W196" s="71"/>
      <c r="X196" s="74"/>
      <c r="Y196" s="74"/>
      <c r="Z196" s="74"/>
      <c r="AA196" s="75"/>
    </row>
    <row r="197" spans="3:27" ht="15.6" x14ac:dyDescent="0.3">
      <c r="C197" s="64" t="s">
        <v>446</v>
      </c>
      <c r="D197" s="64" t="s">
        <v>442</v>
      </c>
      <c r="E197" s="9">
        <v>42</v>
      </c>
      <c r="F197" s="9">
        <v>11</v>
      </c>
      <c r="G197" s="9">
        <v>0</v>
      </c>
      <c r="H197" s="9">
        <v>0</v>
      </c>
      <c r="I197" s="9">
        <f t="shared" ref="I197:I260" si="3">SUM(E197:H197)</f>
        <v>53</v>
      </c>
      <c r="J197" s="65" t="s">
        <v>958</v>
      </c>
      <c r="K197" s="65" t="s">
        <v>958</v>
      </c>
      <c r="L197" s="65" t="s">
        <v>916</v>
      </c>
      <c r="M197" s="89">
        <v>50.8</v>
      </c>
      <c r="N197" s="70"/>
      <c r="O197" s="70"/>
      <c r="P197" s="70" t="s">
        <v>916</v>
      </c>
      <c r="Q197" s="70"/>
      <c r="R197" s="70"/>
      <c r="S197" s="70"/>
      <c r="T197" s="70"/>
      <c r="U197" s="70"/>
      <c r="V197" s="70"/>
      <c r="W197" s="71"/>
      <c r="X197" s="74"/>
      <c r="Y197" s="74"/>
      <c r="Z197" s="74"/>
      <c r="AA197" s="75"/>
    </row>
    <row r="198" spans="3:27" ht="15.6" x14ac:dyDescent="0.3">
      <c r="C198" s="64" t="s">
        <v>447</v>
      </c>
      <c r="D198" s="64" t="s">
        <v>442</v>
      </c>
      <c r="E198" s="9">
        <v>42</v>
      </c>
      <c r="F198" s="9">
        <v>11</v>
      </c>
      <c r="G198" s="9">
        <v>0</v>
      </c>
      <c r="H198" s="9">
        <v>0</v>
      </c>
      <c r="I198" s="9">
        <f t="shared" si="3"/>
        <v>53</v>
      </c>
      <c r="J198" s="65" t="s">
        <v>958</v>
      </c>
      <c r="K198" s="65" t="s">
        <v>958</v>
      </c>
      <c r="L198" s="65" t="s">
        <v>916</v>
      </c>
      <c r="M198" s="89">
        <v>50.8</v>
      </c>
      <c r="N198" s="70"/>
      <c r="O198" s="70"/>
      <c r="P198" s="70" t="s">
        <v>916</v>
      </c>
      <c r="Q198" s="70"/>
      <c r="R198" s="70"/>
      <c r="S198" s="70"/>
      <c r="T198" s="70"/>
      <c r="U198" s="70"/>
      <c r="V198" s="70"/>
      <c r="W198" s="71"/>
      <c r="X198" s="74"/>
      <c r="Y198" s="74"/>
      <c r="Z198" s="74"/>
      <c r="AA198" s="75"/>
    </row>
    <row r="199" spans="3:27" ht="15.6" x14ac:dyDescent="0.3">
      <c r="C199" s="64" t="s">
        <v>448</v>
      </c>
      <c r="D199" s="64" t="s">
        <v>442</v>
      </c>
      <c r="E199" s="9">
        <v>42</v>
      </c>
      <c r="F199" s="9">
        <v>11</v>
      </c>
      <c r="G199" s="9">
        <v>0</v>
      </c>
      <c r="H199" s="9">
        <v>0</v>
      </c>
      <c r="I199" s="9">
        <f t="shared" si="3"/>
        <v>53</v>
      </c>
      <c r="J199" s="65" t="s">
        <v>958</v>
      </c>
      <c r="K199" s="65" t="s">
        <v>958</v>
      </c>
      <c r="L199" s="65" t="s">
        <v>916</v>
      </c>
      <c r="M199" s="89">
        <v>50.8</v>
      </c>
      <c r="N199" s="70"/>
      <c r="O199" s="70"/>
      <c r="P199" s="70" t="s">
        <v>916</v>
      </c>
      <c r="Q199" s="70"/>
      <c r="R199" s="70"/>
      <c r="S199" s="70"/>
      <c r="T199" s="70"/>
      <c r="U199" s="70"/>
      <c r="V199" s="70"/>
      <c r="W199" s="71"/>
      <c r="X199" s="74"/>
      <c r="Y199" s="74"/>
      <c r="Z199" s="74"/>
      <c r="AA199" s="75"/>
    </row>
    <row r="200" spans="3:27" ht="15.6" x14ac:dyDescent="0.3">
      <c r="C200" s="65" t="s">
        <v>449</v>
      </c>
      <c r="D200" s="65" t="s">
        <v>442</v>
      </c>
      <c r="E200" s="9">
        <v>42</v>
      </c>
      <c r="F200" s="9">
        <v>11</v>
      </c>
      <c r="G200" s="9">
        <v>0</v>
      </c>
      <c r="H200" s="9">
        <v>0</v>
      </c>
      <c r="I200" s="9">
        <f t="shared" si="3"/>
        <v>53</v>
      </c>
      <c r="J200" s="65" t="s">
        <v>958</v>
      </c>
      <c r="K200" s="65" t="s">
        <v>958</v>
      </c>
      <c r="L200" s="65" t="s">
        <v>916</v>
      </c>
      <c r="M200" s="89">
        <v>50.8</v>
      </c>
      <c r="N200" s="70"/>
      <c r="O200" s="70"/>
      <c r="P200" s="70" t="s">
        <v>916</v>
      </c>
      <c r="Q200" s="70"/>
      <c r="R200" s="70"/>
      <c r="S200" s="70"/>
      <c r="T200" s="70"/>
      <c r="U200" s="70"/>
      <c r="V200" s="70"/>
      <c r="W200" s="71"/>
      <c r="X200" s="74"/>
      <c r="Y200" s="74"/>
      <c r="Z200" s="74"/>
      <c r="AA200" s="75"/>
    </row>
    <row r="201" spans="3:27" ht="15.6" x14ac:dyDescent="0.3">
      <c r="C201" s="64" t="s">
        <v>450</v>
      </c>
      <c r="D201" s="64" t="s">
        <v>442</v>
      </c>
      <c r="E201" s="9">
        <v>42</v>
      </c>
      <c r="F201" s="9">
        <v>11</v>
      </c>
      <c r="G201" s="9">
        <v>0</v>
      </c>
      <c r="H201" s="9">
        <v>0</v>
      </c>
      <c r="I201" s="9">
        <f t="shared" si="3"/>
        <v>53</v>
      </c>
      <c r="J201" s="65" t="s">
        <v>958</v>
      </c>
      <c r="K201" s="65" t="s">
        <v>958</v>
      </c>
      <c r="L201" s="65" t="s">
        <v>916</v>
      </c>
      <c r="M201" s="89">
        <v>50.8</v>
      </c>
      <c r="N201" s="70"/>
      <c r="O201" s="70"/>
      <c r="P201" s="70" t="s">
        <v>916</v>
      </c>
      <c r="Q201" s="70"/>
      <c r="R201" s="70"/>
      <c r="S201" s="70"/>
      <c r="T201" s="70"/>
      <c r="U201" s="70"/>
      <c r="V201" s="70"/>
      <c r="W201" s="71"/>
      <c r="X201" s="74"/>
      <c r="Y201" s="74"/>
      <c r="Z201" s="74"/>
      <c r="AA201" s="75"/>
    </row>
    <row r="202" spans="3:27" ht="15.6" x14ac:dyDescent="0.3">
      <c r="C202" s="64" t="s">
        <v>451</v>
      </c>
      <c r="D202" s="64" t="s">
        <v>442</v>
      </c>
      <c r="E202" s="9">
        <v>42</v>
      </c>
      <c r="F202" s="9">
        <v>11</v>
      </c>
      <c r="G202" s="9">
        <v>0</v>
      </c>
      <c r="H202" s="9">
        <v>0</v>
      </c>
      <c r="I202" s="9">
        <f t="shared" si="3"/>
        <v>53</v>
      </c>
      <c r="J202" s="65" t="s">
        <v>958</v>
      </c>
      <c r="K202" s="65" t="s">
        <v>958</v>
      </c>
      <c r="L202" s="65" t="s">
        <v>916</v>
      </c>
      <c r="M202" s="89">
        <v>50.8</v>
      </c>
      <c r="N202" s="70"/>
      <c r="O202" s="70"/>
      <c r="P202" s="70" t="s">
        <v>916</v>
      </c>
      <c r="Q202" s="70"/>
      <c r="R202" s="70"/>
      <c r="S202" s="70"/>
      <c r="T202" s="70"/>
      <c r="U202" s="70"/>
      <c r="V202" s="70"/>
      <c r="W202" s="71"/>
      <c r="X202" s="74"/>
      <c r="Y202" s="74"/>
      <c r="Z202" s="74"/>
      <c r="AA202" s="75"/>
    </row>
    <row r="203" spans="3:27" ht="15.6" x14ac:dyDescent="0.3">
      <c r="C203" s="64" t="s">
        <v>452</v>
      </c>
      <c r="D203" s="64" t="s">
        <v>442</v>
      </c>
      <c r="E203" s="9">
        <v>42</v>
      </c>
      <c r="F203" s="9">
        <v>11</v>
      </c>
      <c r="G203" s="9">
        <v>0</v>
      </c>
      <c r="H203" s="9">
        <v>0</v>
      </c>
      <c r="I203" s="9">
        <f t="shared" si="3"/>
        <v>53</v>
      </c>
      <c r="J203" s="65" t="s">
        <v>958</v>
      </c>
      <c r="K203" s="65" t="s">
        <v>958</v>
      </c>
      <c r="L203" s="65" t="s">
        <v>916</v>
      </c>
      <c r="M203" s="89">
        <v>50.8</v>
      </c>
      <c r="N203" s="70"/>
      <c r="O203" s="70"/>
      <c r="P203" s="70" t="s">
        <v>916</v>
      </c>
      <c r="Q203" s="70"/>
      <c r="R203" s="70"/>
      <c r="S203" s="70"/>
      <c r="T203" s="70"/>
      <c r="U203" s="70"/>
      <c r="V203" s="70"/>
      <c r="W203" s="71"/>
      <c r="X203" s="74"/>
      <c r="Y203" s="74"/>
      <c r="Z203" s="74"/>
      <c r="AA203" s="75"/>
    </row>
    <row r="204" spans="3:27" ht="15.6" x14ac:dyDescent="0.3">
      <c r="C204" s="64" t="s">
        <v>453</v>
      </c>
      <c r="D204" s="64" t="s">
        <v>442</v>
      </c>
      <c r="E204" s="9">
        <v>42</v>
      </c>
      <c r="F204" s="9">
        <v>11</v>
      </c>
      <c r="G204" s="9">
        <v>0</v>
      </c>
      <c r="H204" s="9">
        <v>0</v>
      </c>
      <c r="I204" s="9">
        <f t="shared" si="3"/>
        <v>53</v>
      </c>
      <c r="J204" s="65" t="s">
        <v>958</v>
      </c>
      <c r="K204" s="65" t="s">
        <v>958</v>
      </c>
      <c r="L204" s="65" t="s">
        <v>916</v>
      </c>
      <c r="M204" s="89">
        <v>50.8</v>
      </c>
      <c r="N204" s="70"/>
      <c r="O204" s="70"/>
      <c r="P204" s="70" t="s">
        <v>916</v>
      </c>
      <c r="Q204" s="70"/>
      <c r="R204" s="70"/>
      <c r="S204" s="70"/>
      <c r="T204" s="70"/>
      <c r="U204" s="70"/>
      <c r="V204" s="70"/>
      <c r="W204" s="71"/>
      <c r="X204" s="74"/>
      <c r="Y204" s="74"/>
      <c r="Z204" s="74"/>
      <c r="AA204" s="75"/>
    </row>
    <row r="205" spans="3:27" ht="15.6" x14ac:dyDescent="0.3">
      <c r="C205" s="64" t="s">
        <v>454</v>
      </c>
      <c r="D205" s="64" t="s">
        <v>455</v>
      </c>
      <c r="E205" s="9">
        <v>20</v>
      </c>
      <c r="F205" s="9">
        <v>35</v>
      </c>
      <c r="G205" s="9">
        <v>0</v>
      </c>
      <c r="H205" s="9">
        <v>0</v>
      </c>
      <c r="I205" s="9">
        <f t="shared" si="3"/>
        <v>55</v>
      </c>
      <c r="J205" s="65" t="s">
        <v>915</v>
      </c>
      <c r="K205" s="65" t="s">
        <v>915</v>
      </c>
      <c r="L205" s="65" t="s">
        <v>915</v>
      </c>
      <c r="M205" s="89">
        <v>40.200000000000003</v>
      </c>
      <c r="N205" s="70"/>
      <c r="O205" s="70"/>
      <c r="P205" s="70"/>
      <c r="Q205" s="70"/>
      <c r="R205" s="70" t="s">
        <v>915</v>
      </c>
      <c r="S205" s="70"/>
      <c r="T205" s="70"/>
      <c r="U205" s="70"/>
      <c r="V205" s="70"/>
      <c r="W205" s="71"/>
      <c r="X205" s="74"/>
      <c r="Y205" s="74"/>
      <c r="Z205" s="74"/>
      <c r="AA205" s="75"/>
    </row>
    <row r="206" spans="3:27" ht="15.6" x14ac:dyDescent="0.3">
      <c r="C206" s="64">
        <v>2912126</v>
      </c>
      <c r="D206" s="64" t="s">
        <v>455</v>
      </c>
      <c r="E206" s="9">
        <v>20</v>
      </c>
      <c r="F206" s="9">
        <v>35</v>
      </c>
      <c r="G206" s="9">
        <v>0</v>
      </c>
      <c r="H206" s="9">
        <v>0</v>
      </c>
      <c r="I206" s="9">
        <f t="shared" si="3"/>
        <v>55</v>
      </c>
      <c r="J206" s="65" t="s">
        <v>915</v>
      </c>
      <c r="K206" s="65" t="s">
        <v>915</v>
      </c>
      <c r="L206" s="65" t="s">
        <v>915</v>
      </c>
      <c r="M206" s="89">
        <v>40.200000000000003</v>
      </c>
      <c r="N206" s="70"/>
      <c r="O206" s="70"/>
      <c r="P206" s="70"/>
      <c r="Q206" s="70"/>
      <c r="R206" s="70" t="s">
        <v>915</v>
      </c>
      <c r="S206" s="70"/>
      <c r="T206" s="70"/>
      <c r="U206" s="70"/>
      <c r="V206" s="70"/>
      <c r="W206" s="71"/>
      <c r="X206" s="74"/>
      <c r="Y206" s="74"/>
      <c r="Z206" s="74"/>
      <c r="AA206" s="75"/>
    </row>
    <row r="207" spans="3:27" ht="15.6" x14ac:dyDescent="0.3">
      <c r="C207" s="64" t="s">
        <v>456</v>
      </c>
      <c r="D207" s="64" t="s">
        <v>457</v>
      </c>
      <c r="E207" s="9">
        <v>64</v>
      </c>
      <c r="F207" s="9">
        <v>65</v>
      </c>
      <c r="G207" s="9">
        <v>14</v>
      </c>
      <c r="H207" s="9">
        <v>0</v>
      </c>
      <c r="I207" s="9">
        <f t="shared" si="3"/>
        <v>143</v>
      </c>
      <c r="J207" s="65" t="s">
        <v>924</v>
      </c>
      <c r="K207" s="65" t="s">
        <v>924</v>
      </c>
      <c r="L207" s="65" t="s">
        <v>924</v>
      </c>
      <c r="M207" s="89">
        <v>135.6</v>
      </c>
      <c r="N207" s="70"/>
      <c r="O207" s="70"/>
      <c r="P207" s="70"/>
      <c r="Q207" s="70"/>
      <c r="R207" s="70"/>
      <c r="S207" s="70" t="s">
        <v>924</v>
      </c>
      <c r="T207" s="70"/>
      <c r="U207" s="70"/>
      <c r="V207" s="70"/>
      <c r="W207" s="71"/>
      <c r="X207" s="74"/>
      <c r="Y207" s="74"/>
      <c r="Z207" s="74"/>
      <c r="AA207" s="75"/>
    </row>
    <row r="208" spans="3:27" ht="15.6" x14ac:dyDescent="0.3">
      <c r="C208" s="64" t="s">
        <v>458</v>
      </c>
      <c r="D208" s="64" t="s">
        <v>457</v>
      </c>
      <c r="E208" s="9">
        <v>60</v>
      </c>
      <c r="F208" s="9">
        <v>40</v>
      </c>
      <c r="G208" s="9">
        <v>20</v>
      </c>
      <c r="H208" s="9">
        <v>0</v>
      </c>
      <c r="I208" s="9">
        <f t="shared" si="3"/>
        <v>120</v>
      </c>
      <c r="J208" s="65" t="s">
        <v>924</v>
      </c>
      <c r="K208" s="65" t="s">
        <v>924</v>
      </c>
      <c r="L208" s="65" t="s">
        <v>924</v>
      </c>
      <c r="M208" s="89">
        <v>135.6</v>
      </c>
      <c r="N208" s="70"/>
      <c r="O208" s="70"/>
      <c r="P208" s="70"/>
      <c r="Q208" s="70"/>
      <c r="R208" s="70"/>
      <c r="S208" s="70" t="s">
        <v>924</v>
      </c>
      <c r="T208" s="70"/>
      <c r="U208" s="70"/>
      <c r="V208" s="70"/>
      <c r="W208" s="71"/>
      <c r="X208" s="74"/>
      <c r="Y208" s="74"/>
      <c r="Z208" s="74"/>
      <c r="AA208" s="75"/>
    </row>
    <row r="209" spans="3:27" ht="15.6" x14ac:dyDescent="0.3">
      <c r="C209" s="64" t="s">
        <v>459</v>
      </c>
      <c r="D209" s="64" t="s">
        <v>457</v>
      </c>
      <c r="E209" s="9">
        <v>60</v>
      </c>
      <c r="F209" s="9">
        <v>65</v>
      </c>
      <c r="G209" s="9">
        <v>13</v>
      </c>
      <c r="H209" s="9">
        <v>0</v>
      </c>
      <c r="I209" s="9">
        <f t="shared" si="3"/>
        <v>138</v>
      </c>
      <c r="J209" s="65" t="s">
        <v>924</v>
      </c>
      <c r="K209" s="65" t="s">
        <v>924</v>
      </c>
      <c r="L209" s="65" t="s">
        <v>924</v>
      </c>
      <c r="M209" s="89">
        <v>135.6</v>
      </c>
      <c r="N209" s="70"/>
      <c r="O209" s="70"/>
      <c r="P209" s="70"/>
      <c r="Q209" s="70"/>
      <c r="R209" s="70"/>
      <c r="S209" s="70" t="s">
        <v>924</v>
      </c>
      <c r="T209" s="70"/>
      <c r="U209" s="70"/>
      <c r="V209" s="70"/>
      <c r="W209" s="71"/>
      <c r="X209" s="74"/>
      <c r="Y209" s="74"/>
      <c r="Z209" s="74"/>
      <c r="AA209" s="75"/>
    </row>
    <row r="210" spans="3:27" ht="15.6" x14ac:dyDescent="0.3">
      <c r="C210" s="64">
        <v>4070602</v>
      </c>
      <c r="D210" s="64" t="s">
        <v>457</v>
      </c>
      <c r="E210" s="9">
        <v>60</v>
      </c>
      <c r="F210" s="9">
        <v>40</v>
      </c>
      <c r="G210" s="9">
        <v>20</v>
      </c>
      <c r="H210" s="9">
        <v>0</v>
      </c>
      <c r="I210" s="9">
        <f t="shared" si="3"/>
        <v>120</v>
      </c>
      <c r="J210" s="65" t="s">
        <v>924</v>
      </c>
      <c r="K210" s="65" t="s">
        <v>924</v>
      </c>
      <c r="L210" s="65" t="s">
        <v>924</v>
      </c>
      <c r="M210" s="89">
        <v>135.6</v>
      </c>
      <c r="N210" s="70"/>
      <c r="O210" s="70"/>
      <c r="P210" s="70"/>
      <c r="Q210" s="70"/>
      <c r="R210" s="70"/>
      <c r="S210" s="70" t="s">
        <v>924</v>
      </c>
      <c r="T210" s="70"/>
      <c r="U210" s="70"/>
      <c r="V210" s="70"/>
      <c r="W210" s="71"/>
      <c r="X210" s="74"/>
      <c r="Y210" s="74"/>
      <c r="Z210" s="74"/>
      <c r="AA210" s="75"/>
    </row>
    <row r="211" spans="3:27" ht="15.6" x14ac:dyDescent="0.3">
      <c r="C211" s="64" t="s">
        <v>460</v>
      </c>
      <c r="D211" s="64" t="s">
        <v>461</v>
      </c>
      <c r="E211" s="9">
        <v>300</v>
      </c>
      <c r="F211" s="9">
        <v>0</v>
      </c>
      <c r="G211" s="9">
        <v>0</v>
      </c>
      <c r="H211" s="9">
        <v>0</v>
      </c>
      <c r="I211" s="9">
        <f t="shared" si="3"/>
        <v>300</v>
      </c>
      <c r="J211" s="65" t="s">
        <v>920</v>
      </c>
      <c r="K211" s="65" t="s">
        <v>920</v>
      </c>
      <c r="L211" s="65" t="s">
        <v>920</v>
      </c>
      <c r="M211" s="89">
        <v>97.6</v>
      </c>
      <c r="N211" s="70"/>
      <c r="O211" s="70"/>
      <c r="P211" s="70"/>
      <c r="Q211" s="70"/>
      <c r="R211" s="70"/>
      <c r="S211" s="70"/>
      <c r="T211" s="70"/>
      <c r="U211" s="70" t="s">
        <v>920</v>
      </c>
      <c r="V211" s="70"/>
      <c r="W211" s="71"/>
      <c r="X211" s="74"/>
      <c r="Y211" s="74"/>
      <c r="Z211" s="74"/>
      <c r="AA211" s="75"/>
    </row>
    <row r="212" spans="3:27" ht="15.6" x14ac:dyDescent="0.3">
      <c r="C212" s="64" t="s">
        <v>462</v>
      </c>
      <c r="D212" s="64" t="s">
        <v>463</v>
      </c>
      <c r="E212" s="9">
        <v>300</v>
      </c>
      <c r="F212" s="9">
        <v>0</v>
      </c>
      <c r="G212" s="9">
        <v>0</v>
      </c>
      <c r="H212" s="9">
        <v>0</v>
      </c>
      <c r="I212" s="9">
        <f t="shared" si="3"/>
        <v>300</v>
      </c>
      <c r="J212" s="65" t="s">
        <v>920</v>
      </c>
      <c r="K212" s="65" t="s">
        <v>920</v>
      </c>
      <c r="L212" s="65" t="s">
        <v>920</v>
      </c>
      <c r="M212" s="89">
        <v>97.6</v>
      </c>
      <c r="N212" s="70"/>
      <c r="O212" s="70"/>
      <c r="P212" s="70"/>
      <c r="Q212" s="70"/>
      <c r="R212" s="70"/>
      <c r="S212" s="70"/>
      <c r="T212" s="70"/>
      <c r="U212" s="70" t="s">
        <v>920</v>
      </c>
      <c r="V212" s="70"/>
      <c r="W212" s="71"/>
      <c r="X212" s="74"/>
      <c r="Y212" s="74"/>
      <c r="Z212" s="74"/>
      <c r="AA212" s="75"/>
    </row>
    <row r="213" spans="3:27" ht="15.6" x14ac:dyDescent="0.3">
      <c r="C213" s="64" t="s">
        <v>464</v>
      </c>
      <c r="D213" s="64" t="s">
        <v>465</v>
      </c>
      <c r="E213" s="9">
        <v>103</v>
      </c>
      <c r="F213" s="9">
        <v>182</v>
      </c>
      <c r="G213" s="9">
        <v>0</v>
      </c>
      <c r="H213" s="9">
        <v>0</v>
      </c>
      <c r="I213" s="9">
        <f t="shared" si="3"/>
        <v>285</v>
      </c>
      <c r="J213" s="86" t="s">
        <v>921</v>
      </c>
      <c r="K213" s="65" t="s">
        <v>949</v>
      </c>
      <c r="L213" s="65" t="s">
        <v>917</v>
      </c>
      <c r="M213" s="89">
        <v>169.5</v>
      </c>
      <c r="N213" s="70"/>
      <c r="O213" s="70" t="s">
        <v>921</v>
      </c>
      <c r="P213" s="70"/>
      <c r="Q213" s="70"/>
      <c r="R213" s="70"/>
      <c r="S213" s="70"/>
      <c r="T213" s="70"/>
      <c r="U213" s="70"/>
      <c r="V213" s="70" t="s">
        <v>917</v>
      </c>
      <c r="W213" s="71"/>
      <c r="X213" s="74"/>
      <c r="Y213" s="74"/>
      <c r="Z213" s="74"/>
      <c r="AA213" s="75"/>
    </row>
    <row r="214" spans="3:27" ht="15.6" x14ac:dyDescent="0.3">
      <c r="C214" s="64" t="s">
        <v>150</v>
      </c>
      <c r="D214" s="64" t="s">
        <v>144</v>
      </c>
      <c r="E214" s="9">
        <v>90</v>
      </c>
      <c r="F214" s="9">
        <v>170</v>
      </c>
      <c r="G214" s="9">
        <v>0</v>
      </c>
      <c r="H214" s="9">
        <v>0</v>
      </c>
      <c r="I214" s="9">
        <f t="shared" si="3"/>
        <v>260</v>
      </c>
      <c r="J214" s="86" t="s">
        <v>925</v>
      </c>
      <c r="K214" s="65" t="s">
        <v>946</v>
      </c>
      <c r="L214" s="65" t="s">
        <v>924</v>
      </c>
      <c r="M214" s="89">
        <v>26</v>
      </c>
      <c r="N214" s="70"/>
      <c r="O214" s="70"/>
      <c r="P214" s="70"/>
      <c r="Q214" s="70"/>
      <c r="R214" s="70"/>
      <c r="S214" s="70" t="s">
        <v>924</v>
      </c>
      <c r="T214" s="70"/>
      <c r="U214" s="70"/>
      <c r="V214" s="70"/>
      <c r="W214" s="71"/>
      <c r="X214" s="72" t="s">
        <v>925</v>
      </c>
      <c r="Y214" s="74"/>
      <c r="Z214" s="74"/>
      <c r="AA214" s="75"/>
    </row>
    <row r="215" spans="3:27" ht="15.6" x14ac:dyDescent="0.3">
      <c r="C215" s="67" t="s">
        <v>466</v>
      </c>
      <c r="D215" s="64" t="s">
        <v>144</v>
      </c>
      <c r="E215" s="9">
        <v>90</v>
      </c>
      <c r="F215" s="9">
        <v>170</v>
      </c>
      <c r="G215" s="9">
        <v>0</v>
      </c>
      <c r="H215" s="9">
        <v>0</v>
      </c>
      <c r="I215" s="9">
        <f t="shared" si="3"/>
        <v>260</v>
      </c>
      <c r="J215" s="86" t="s">
        <v>925</v>
      </c>
      <c r="K215" s="65" t="s">
        <v>946</v>
      </c>
      <c r="L215" s="65" t="s">
        <v>924</v>
      </c>
      <c r="M215" s="89">
        <v>26</v>
      </c>
      <c r="N215" s="70"/>
      <c r="O215" s="70"/>
      <c r="P215" s="70"/>
      <c r="Q215" s="70"/>
      <c r="R215" s="70"/>
      <c r="S215" s="70" t="s">
        <v>924</v>
      </c>
      <c r="T215" s="70"/>
      <c r="U215" s="70"/>
      <c r="V215" s="70"/>
      <c r="W215" s="71"/>
      <c r="X215" s="72" t="s">
        <v>925</v>
      </c>
      <c r="Y215" s="74"/>
      <c r="Z215" s="74"/>
      <c r="AA215" s="75"/>
    </row>
    <row r="216" spans="3:27" ht="15.6" x14ac:dyDescent="0.3">
      <c r="C216" s="64" t="s">
        <v>467</v>
      </c>
      <c r="D216" s="64" t="s">
        <v>468</v>
      </c>
      <c r="E216" s="9">
        <v>30</v>
      </c>
      <c r="F216" s="9">
        <v>0</v>
      </c>
      <c r="G216" s="9">
        <v>0</v>
      </c>
      <c r="H216" s="9">
        <v>0</v>
      </c>
      <c r="I216" s="9">
        <f t="shared" si="3"/>
        <v>30</v>
      </c>
      <c r="J216" s="65" t="s">
        <v>928</v>
      </c>
      <c r="K216" s="65" t="s">
        <v>928</v>
      </c>
      <c r="L216" s="65" t="s">
        <v>928</v>
      </c>
      <c r="M216" s="89">
        <v>19.5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1"/>
      <c r="X216" s="74"/>
      <c r="Y216" s="74"/>
      <c r="Z216" s="72" t="s">
        <v>928</v>
      </c>
      <c r="AA216" s="75"/>
    </row>
    <row r="217" spans="3:27" ht="15.6" x14ac:dyDescent="0.3">
      <c r="C217" s="64" t="s">
        <v>469</v>
      </c>
      <c r="D217" s="64" t="s">
        <v>468</v>
      </c>
      <c r="E217" s="9">
        <v>30</v>
      </c>
      <c r="F217" s="9">
        <v>0</v>
      </c>
      <c r="G217" s="9">
        <v>0</v>
      </c>
      <c r="H217" s="9">
        <v>0</v>
      </c>
      <c r="I217" s="9">
        <f t="shared" si="3"/>
        <v>30</v>
      </c>
      <c r="J217" s="65" t="s">
        <v>928</v>
      </c>
      <c r="K217" s="65" t="s">
        <v>928</v>
      </c>
      <c r="L217" s="65" t="s">
        <v>928</v>
      </c>
      <c r="M217" s="89"/>
      <c r="N217" s="70"/>
      <c r="O217" s="70"/>
      <c r="P217" s="70"/>
      <c r="Q217" s="70"/>
      <c r="R217" s="70"/>
      <c r="S217" s="70"/>
      <c r="T217" s="70"/>
      <c r="U217" s="70"/>
      <c r="V217" s="70"/>
      <c r="W217" s="71"/>
      <c r="X217" s="74"/>
      <c r="Y217" s="74"/>
      <c r="Z217" s="72" t="s">
        <v>928</v>
      </c>
      <c r="AA217" s="75"/>
    </row>
    <row r="218" spans="3:27" ht="15.6" x14ac:dyDescent="0.3">
      <c r="C218" s="64" t="s">
        <v>151</v>
      </c>
      <c r="D218" s="64" t="s">
        <v>164</v>
      </c>
      <c r="E218" s="9">
        <v>40</v>
      </c>
      <c r="F218" s="9">
        <v>0</v>
      </c>
      <c r="G218" s="9">
        <v>0</v>
      </c>
      <c r="H218" s="9">
        <v>0</v>
      </c>
      <c r="I218" s="9">
        <f t="shared" si="3"/>
        <v>40</v>
      </c>
      <c r="J218" s="86" t="s">
        <v>927</v>
      </c>
      <c r="K218" s="65" t="s">
        <v>927</v>
      </c>
      <c r="L218" s="65"/>
      <c r="M218" s="89">
        <v>18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1"/>
      <c r="X218" s="74"/>
      <c r="Y218" s="74"/>
      <c r="Z218" s="74"/>
      <c r="AA218" s="75"/>
    </row>
    <row r="219" spans="3:27" ht="15.6" x14ac:dyDescent="0.3">
      <c r="C219" s="64" t="s">
        <v>470</v>
      </c>
      <c r="D219" s="64" t="s">
        <v>471</v>
      </c>
      <c r="E219" s="9">
        <v>0</v>
      </c>
      <c r="F219" s="9">
        <v>0</v>
      </c>
      <c r="G219" s="9">
        <v>0</v>
      </c>
      <c r="H219" s="9">
        <v>0</v>
      </c>
      <c r="I219" s="9">
        <f t="shared" si="3"/>
        <v>0</v>
      </c>
      <c r="J219" s="65" t="s">
        <v>926</v>
      </c>
      <c r="K219" s="65" t="s">
        <v>926</v>
      </c>
      <c r="L219" s="65"/>
      <c r="M219" s="89">
        <v>86.4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1"/>
      <c r="X219" s="74"/>
      <c r="Y219" s="74"/>
      <c r="Z219" s="74"/>
      <c r="AA219" s="75"/>
    </row>
    <row r="220" spans="3:27" ht="15.6" x14ac:dyDescent="0.3">
      <c r="C220" s="64" t="s">
        <v>472</v>
      </c>
      <c r="D220" s="64" t="s">
        <v>473</v>
      </c>
      <c r="E220" s="9">
        <v>120</v>
      </c>
      <c r="F220" s="9">
        <v>0</v>
      </c>
      <c r="G220" s="9">
        <v>0</v>
      </c>
      <c r="H220" s="9">
        <v>0</v>
      </c>
      <c r="I220" s="9">
        <f t="shared" si="3"/>
        <v>120</v>
      </c>
      <c r="J220" s="65" t="s">
        <v>924</v>
      </c>
      <c r="K220" s="65" t="s">
        <v>924</v>
      </c>
      <c r="L220" s="65" t="s">
        <v>924</v>
      </c>
      <c r="M220" s="89">
        <v>88</v>
      </c>
      <c r="N220" s="70"/>
      <c r="O220" s="70"/>
      <c r="P220" s="70"/>
      <c r="Q220" s="70"/>
      <c r="R220" s="70"/>
      <c r="S220" s="70" t="s">
        <v>924</v>
      </c>
      <c r="T220" s="70"/>
      <c r="U220" s="70"/>
      <c r="V220" s="70"/>
      <c r="W220" s="71"/>
      <c r="X220" s="74"/>
      <c r="Y220" s="74"/>
      <c r="Z220" s="74"/>
      <c r="AA220" s="75"/>
    </row>
    <row r="221" spans="3:27" ht="15.6" x14ac:dyDescent="0.3">
      <c r="C221" s="64" t="s">
        <v>474</v>
      </c>
      <c r="D221" s="64" t="s">
        <v>473</v>
      </c>
      <c r="E221" s="9">
        <v>120</v>
      </c>
      <c r="F221" s="9">
        <v>0</v>
      </c>
      <c r="G221" s="9">
        <v>0</v>
      </c>
      <c r="H221" s="9">
        <v>0</v>
      </c>
      <c r="I221" s="9">
        <f t="shared" si="3"/>
        <v>120</v>
      </c>
      <c r="J221" s="65" t="s">
        <v>924</v>
      </c>
      <c r="K221" s="65" t="s">
        <v>924</v>
      </c>
      <c r="L221" s="65" t="s">
        <v>924</v>
      </c>
      <c r="M221" s="89">
        <v>88</v>
      </c>
      <c r="N221" s="70"/>
      <c r="O221" s="70"/>
      <c r="P221" s="70"/>
      <c r="Q221" s="70"/>
      <c r="R221" s="70"/>
      <c r="S221" s="70" t="s">
        <v>924</v>
      </c>
      <c r="T221" s="70"/>
      <c r="U221" s="70"/>
      <c r="V221" s="70"/>
      <c r="W221" s="71"/>
      <c r="X221" s="74"/>
      <c r="Y221" s="74"/>
      <c r="Z221" s="74"/>
      <c r="AA221" s="75"/>
    </row>
    <row r="222" spans="3:27" ht="15.6" x14ac:dyDescent="0.3">
      <c r="C222" s="64" t="s">
        <v>475</v>
      </c>
      <c r="D222" s="64" t="s">
        <v>476</v>
      </c>
      <c r="E222" s="9">
        <v>68</v>
      </c>
      <c r="F222" s="9">
        <v>0</v>
      </c>
      <c r="G222" s="9">
        <v>0</v>
      </c>
      <c r="H222" s="9">
        <v>0</v>
      </c>
      <c r="I222" s="9">
        <f t="shared" si="3"/>
        <v>68</v>
      </c>
      <c r="J222" s="86" t="s">
        <v>928</v>
      </c>
      <c r="K222" s="65" t="s">
        <v>945</v>
      </c>
      <c r="L222" s="65" t="s">
        <v>928</v>
      </c>
      <c r="M222" s="89">
        <v>33</v>
      </c>
      <c r="N222" s="70"/>
      <c r="O222" s="70"/>
      <c r="P222" s="70"/>
      <c r="Q222" s="70" t="s">
        <v>918</v>
      </c>
      <c r="R222" s="70"/>
      <c r="S222" s="70"/>
      <c r="T222" s="70"/>
      <c r="U222" s="70"/>
      <c r="V222" s="70"/>
      <c r="W222" s="71"/>
      <c r="X222" s="74"/>
      <c r="Y222" s="74"/>
      <c r="Z222" s="72" t="s">
        <v>928</v>
      </c>
      <c r="AA222" s="75"/>
    </row>
    <row r="223" spans="3:27" ht="15.6" x14ac:dyDescent="0.3">
      <c r="C223" s="64" t="s">
        <v>477</v>
      </c>
      <c r="D223" s="64" t="s">
        <v>478</v>
      </c>
      <c r="E223" s="9">
        <v>0</v>
      </c>
      <c r="F223" s="9">
        <v>0</v>
      </c>
      <c r="G223" s="9">
        <v>0</v>
      </c>
      <c r="H223" s="9">
        <v>0</v>
      </c>
      <c r="I223" s="9">
        <f t="shared" si="3"/>
        <v>0</v>
      </c>
      <c r="J223" s="65" t="s">
        <v>926</v>
      </c>
      <c r="K223" s="65" t="s">
        <v>926</v>
      </c>
      <c r="L223" s="65"/>
      <c r="M223" s="89">
        <v>45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1"/>
      <c r="X223" s="74"/>
      <c r="Y223" s="74"/>
      <c r="Z223" s="74"/>
      <c r="AA223" s="75"/>
    </row>
    <row r="224" spans="3:27" ht="15.6" x14ac:dyDescent="0.3">
      <c r="C224" s="64" t="s">
        <v>479</v>
      </c>
      <c r="D224" s="64" t="s">
        <v>480</v>
      </c>
      <c r="E224" s="9">
        <v>30</v>
      </c>
      <c r="F224" s="9">
        <v>30</v>
      </c>
      <c r="G224" s="9">
        <v>15</v>
      </c>
      <c r="H224" s="9">
        <v>30</v>
      </c>
      <c r="I224" s="9">
        <f t="shared" si="3"/>
        <v>105</v>
      </c>
      <c r="J224" s="86" t="s">
        <v>918</v>
      </c>
      <c r="K224" s="65" t="s">
        <v>950</v>
      </c>
      <c r="L224" s="65" t="s">
        <v>918</v>
      </c>
      <c r="M224" s="89">
        <v>18</v>
      </c>
      <c r="N224" s="70"/>
      <c r="O224" s="70"/>
      <c r="P224" s="70"/>
      <c r="Q224" s="70" t="s">
        <v>918</v>
      </c>
      <c r="R224" s="70"/>
      <c r="S224" s="70"/>
      <c r="T224" s="70"/>
      <c r="U224" s="70"/>
      <c r="V224" s="70"/>
      <c r="W224" s="71"/>
      <c r="X224" s="72" t="s">
        <v>925</v>
      </c>
      <c r="Y224" s="74"/>
      <c r="Z224" s="72" t="s">
        <v>928</v>
      </c>
      <c r="AA224" s="75"/>
    </row>
    <row r="225" spans="3:27" ht="15.6" x14ac:dyDescent="0.3">
      <c r="C225" s="64" t="s">
        <v>481</v>
      </c>
      <c r="D225" s="64" t="s">
        <v>482</v>
      </c>
      <c r="E225" s="9">
        <v>52</v>
      </c>
      <c r="F225" s="9">
        <v>28</v>
      </c>
      <c r="G225" s="9">
        <v>23</v>
      </c>
      <c r="H225" s="9">
        <v>0</v>
      </c>
      <c r="I225" s="9">
        <f t="shared" si="3"/>
        <v>103</v>
      </c>
      <c r="J225" s="65" t="s">
        <v>916</v>
      </c>
      <c r="K225" s="65" t="s">
        <v>916</v>
      </c>
      <c r="L225" s="65" t="s">
        <v>916</v>
      </c>
      <c r="M225" s="89">
        <v>72</v>
      </c>
      <c r="N225" s="70"/>
      <c r="O225" s="70"/>
      <c r="P225" s="70" t="s">
        <v>916</v>
      </c>
      <c r="Q225" s="70"/>
      <c r="R225" s="70"/>
      <c r="S225" s="70"/>
      <c r="T225" s="70"/>
      <c r="U225" s="70"/>
      <c r="V225" s="70"/>
      <c r="W225" s="71"/>
      <c r="X225" s="74"/>
      <c r="Y225" s="74"/>
      <c r="Z225" s="74"/>
      <c r="AA225" s="75"/>
    </row>
    <row r="226" spans="3:27" ht="15.6" x14ac:dyDescent="0.3">
      <c r="C226" s="64" t="s">
        <v>483</v>
      </c>
      <c r="D226" s="64" t="s">
        <v>482</v>
      </c>
      <c r="E226" s="9">
        <v>52</v>
      </c>
      <c r="F226" s="9">
        <v>28</v>
      </c>
      <c r="G226" s="9">
        <v>23</v>
      </c>
      <c r="H226" s="9">
        <v>0</v>
      </c>
      <c r="I226" s="9">
        <f t="shared" si="3"/>
        <v>103</v>
      </c>
      <c r="J226" s="65" t="s">
        <v>916</v>
      </c>
      <c r="K226" s="65" t="s">
        <v>916</v>
      </c>
      <c r="L226" s="65" t="s">
        <v>916</v>
      </c>
      <c r="M226" s="89">
        <v>72</v>
      </c>
      <c r="N226" s="70"/>
      <c r="O226" s="70"/>
      <c r="P226" s="70" t="s">
        <v>916</v>
      </c>
      <c r="Q226" s="70"/>
      <c r="R226" s="70"/>
      <c r="S226" s="70"/>
      <c r="T226" s="70"/>
      <c r="U226" s="70"/>
      <c r="V226" s="70"/>
      <c r="W226" s="71"/>
      <c r="X226" s="74"/>
      <c r="Y226" s="74"/>
      <c r="Z226" s="74"/>
      <c r="AA226" s="75"/>
    </row>
    <row r="227" spans="3:27" ht="15.6" x14ac:dyDescent="0.3">
      <c r="C227" s="64" t="s">
        <v>484</v>
      </c>
      <c r="D227" s="64" t="s">
        <v>482</v>
      </c>
      <c r="E227" s="9">
        <v>45</v>
      </c>
      <c r="F227" s="9">
        <v>15</v>
      </c>
      <c r="G227" s="9">
        <v>15</v>
      </c>
      <c r="H227" s="9">
        <v>0</v>
      </c>
      <c r="I227" s="9">
        <f t="shared" si="3"/>
        <v>75</v>
      </c>
      <c r="J227" s="65" t="s">
        <v>916</v>
      </c>
      <c r="K227" s="65" t="s">
        <v>916</v>
      </c>
      <c r="L227" s="65" t="s">
        <v>916</v>
      </c>
      <c r="M227" s="89">
        <v>72</v>
      </c>
      <c r="N227" s="70"/>
      <c r="O227" s="70"/>
      <c r="P227" s="70" t="s">
        <v>916</v>
      </c>
      <c r="Q227" s="70"/>
      <c r="R227" s="70"/>
      <c r="S227" s="70"/>
      <c r="T227" s="70"/>
      <c r="U227" s="70"/>
      <c r="V227" s="70"/>
      <c r="W227" s="71"/>
      <c r="X227" s="74"/>
      <c r="Y227" s="74"/>
      <c r="Z227" s="74"/>
      <c r="AA227" s="75"/>
    </row>
    <row r="228" spans="3:27" ht="15.6" x14ac:dyDescent="0.3">
      <c r="C228" s="64" t="s">
        <v>485</v>
      </c>
      <c r="D228" s="64" t="s">
        <v>482</v>
      </c>
      <c r="E228" s="9">
        <v>45</v>
      </c>
      <c r="F228" s="9">
        <v>15</v>
      </c>
      <c r="G228" s="9">
        <v>15</v>
      </c>
      <c r="H228" s="9">
        <v>0</v>
      </c>
      <c r="I228" s="9">
        <f t="shared" si="3"/>
        <v>75</v>
      </c>
      <c r="J228" s="65" t="s">
        <v>916</v>
      </c>
      <c r="K228" s="65" t="s">
        <v>916</v>
      </c>
      <c r="L228" s="65" t="s">
        <v>916</v>
      </c>
      <c r="M228" s="89">
        <v>72</v>
      </c>
      <c r="N228" s="70"/>
      <c r="O228" s="70"/>
      <c r="P228" s="70" t="s">
        <v>916</v>
      </c>
      <c r="Q228" s="70"/>
      <c r="R228" s="70"/>
      <c r="S228" s="70"/>
      <c r="T228" s="70"/>
      <c r="U228" s="70"/>
      <c r="V228" s="70"/>
      <c r="W228" s="71"/>
      <c r="X228" s="74"/>
      <c r="Y228" s="74"/>
      <c r="Z228" s="74"/>
      <c r="AA228" s="75"/>
    </row>
    <row r="229" spans="3:27" ht="15.6" x14ac:dyDescent="0.3">
      <c r="C229" s="64" t="s">
        <v>486</v>
      </c>
      <c r="D229" s="64" t="s">
        <v>482</v>
      </c>
      <c r="E229" s="9">
        <v>45</v>
      </c>
      <c r="F229" s="9">
        <v>15</v>
      </c>
      <c r="G229" s="9">
        <v>15</v>
      </c>
      <c r="H229" s="9">
        <v>0</v>
      </c>
      <c r="I229" s="9">
        <f t="shared" si="3"/>
        <v>75</v>
      </c>
      <c r="J229" s="65" t="s">
        <v>916</v>
      </c>
      <c r="K229" s="65" t="s">
        <v>916</v>
      </c>
      <c r="L229" s="65" t="s">
        <v>916</v>
      </c>
      <c r="M229" s="89">
        <v>72</v>
      </c>
      <c r="N229" s="70"/>
      <c r="O229" s="70"/>
      <c r="P229" s="70" t="s">
        <v>916</v>
      </c>
      <c r="Q229" s="70"/>
      <c r="R229" s="70"/>
      <c r="S229" s="70"/>
      <c r="T229" s="70"/>
      <c r="U229" s="70"/>
      <c r="V229" s="70"/>
      <c r="W229" s="71"/>
      <c r="X229" s="74"/>
      <c r="Y229" s="74"/>
      <c r="Z229" s="74"/>
      <c r="AA229" s="75"/>
    </row>
    <row r="230" spans="3:27" ht="15.6" x14ac:dyDescent="0.3">
      <c r="C230" s="64" t="s">
        <v>487</v>
      </c>
      <c r="D230" s="64" t="s">
        <v>482</v>
      </c>
      <c r="E230" s="9">
        <v>45</v>
      </c>
      <c r="F230" s="9">
        <v>15</v>
      </c>
      <c r="G230" s="9">
        <v>15</v>
      </c>
      <c r="H230" s="9">
        <v>0</v>
      </c>
      <c r="I230" s="9">
        <f t="shared" si="3"/>
        <v>75</v>
      </c>
      <c r="J230" s="65" t="s">
        <v>916</v>
      </c>
      <c r="K230" s="65" t="s">
        <v>916</v>
      </c>
      <c r="L230" s="65" t="s">
        <v>916</v>
      </c>
      <c r="M230" s="89">
        <v>72</v>
      </c>
      <c r="N230" s="70"/>
      <c r="O230" s="70"/>
      <c r="P230" s="70" t="s">
        <v>916</v>
      </c>
      <c r="Q230" s="70"/>
      <c r="R230" s="70"/>
      <c r="S230" s="70"/>
      <c r="T230" s="70"/>
      <c r="U230" s="70"/>
      <c r="V230" s="70"/>
      <c r="W230" s="71"/>
      <c r="X230" s="74"/>
      <c r="Y230" s="74"/>
      <c r="Z230" s="74"/>
      <c r="AA230" s="75"/>
    </row>
    <row r="231" spans="3:27" ht="15.6" x14ac:dyDescent="0.3">
      <c r="C231" s="64" t="s">
        <v>488</v>
      </c>
      <c r="D231" s="64" t="s">
        <v>482</v>
      </c>
      <c r="E231" s="9">
        <v>45</v>
      </c>
      <c r="F231" s="9">
        <v>15</v>
      </c>
      <c r="G231" s="9">
        <v>15</v>
      </c>
      <c r="H231" s="9">
        <v>0</v>
      </c>
      <c r="I231" s="9">
        <f t="shared" si="3"/>
        <v>75</v>
      </c>
      <c r="J231" s="65" t="s">
        <v>916</v>
      </c>
      <c r="K231" s="65" t="s">
        <v>916</v>
      </c>
      <c r="L231" s="65" t="s">
        <v>916</v>
      </c>
      <c r="M231" s="89">
        <v>72</v>
      </c>
      <c r="N231" s="70"/>
      <c r="O231" s="70"/>
      <c r="P231" s="70" t="s">
        <v>916</v>
      </c>
      <c r="Q231" s="70"/>
      <c r="R231" s="70"/>
      <c r="S231" s="70"/>
      <c r="T231" s="70"/>
      <c r="U231" s="70"/>
      <c r="V231" s="70"/>
      <c r="W231" s="71"/>
      <c r="X231" s="74"/>
      <c r="Y231" s="74"/>
      <c r="Z231" s="74"/>
      <c r="AA231" s="75"/>
    </row>
    <row r="232" spans="3:27" ht="15.6" x14ac:dyDescent="0.3">
      <c r="C232" s="64" t="s">
        <v>489</v>
      </c>
      <c r="D232" s="64" t="s">
        <v>490</v>
      </c>
      <c r="E232" s="9">
        <v>49</v>
      </c>
      <c r="F232" s="9">
        <v>25</v>
      </c>
      <c r="G232" s="9">
        <v>15</v>
      </c>
      <c r="H232" s="9">
        <v>0</v>
      </c>
      <c r="I232" s="9">
        <f t="shared" si="3"/>
        <v>89</v>
      </c>
      <c r="J232" s="65" t="s">
        <v>918</v>
      </c>
      <c r="K232" s="65" t="s">
        <v>918</v>
      </c>
      <c r="L232" s="65" t="s">
        <v>918</v>
      </c>
      <c r="M232" s="89">
        <v>84.6</v>
      </c>
      <c r="N232" s="70"/>
      <c r="O232" s="70"/>
      <c r="P232" s="70"/>
      <c r="Q232" s="70" t="s">
        <v>918</v>
      </c>
      <c r="R232" s="70"/>
      <c r="S232" s="70"/>
      <c r="T232" s="70"/>
      <c r="U232" s="70"/>
      <c r="V232" s="70"/>
      <c r="W232" s="71"/>
      <c r="X232" s="74"/>
      <c r="Y232" s="74"/>
      <c r="Z232" s="74"/>
      <c r="AA232" s="75"/>
    </row>
    <row r="233" spans="3:27" ht="15.6" x14ac:dyDescent="0.3">
      <c r="C233" s="64" t="s">
        <v>491</v>
      </c>
      <c r="D233" s="64" t="s">
        <v>490</v>
      </c>
      <c r="E233" s="9">
        <v>49</v>
      </c>
      <c r="F233" s="9">
        <v>25</v>
      </c>
      <c r="G233" s="9">
        <v>15</v>
      </c>
      <c r="H233" s="9">
        <v>0</v>
      </c>
      <c r="I233" s="9">
        <f t="shared" si="3"/>
        <v>89</v>
      </c>
      <c r="J233" s="65" t="s">
        <v>918</v>
      </c>
      <c r="K233" s="65" t="s">
        <v>918</v>
      </c>
      <c r="L233" s="65" t="s">
        <v>918</v>
      </c>
      <c r="M233" s="89">
        <v>84.6</v>
      </c>
      <c r="N233" s="70"/>
      <c r="O233" s="70"/>
      <c r="P233" s="70"/>
      <c r="Q233" s="70" t="s">
        <v>918</v>
      </c>
      <c r="R233" s="70"/>
      <c r="S233" s="70"/>
      <c r="T233" s="70"/>
      <c r="U233" s="70"/>
      <c r="V233" s="70"/>
      <c r="W233" s="71"/>
      <c r="X233" s="74"/>
      <c r="Y233" s="74"/>
      <c r="Z233" s="74"/>
      <c r="AA233" s="75"/>
    </row>
    <row r="234" spans="3:27" ht="15.6" x14ac:dyDescent="0.3">
      <c r="C234" s="64" t="s">
        <v>492</v>
      </c>
      <c r="D234" s="64" t="s">
        <v>490</v>
      </c>
      <c r="E234" s="9">
        <v>49</v>
      </c>
      <c r="F234" s="9">
        <v>25</v>
      </c>
      <c r="G234" s="9">
        <v>15</v>
      </c>
      <c r="H234" s="9">
        <v>0</v>
      </c>
      <c r="I234" s="9">
        <f t="shared" si="3"/>
        <v>89</v>
      </c>
      <c r="J234" s="65" t="s">
        <v>918</v>
      </c>
      <c r="K234" s="65" t="s">
        <v>918</v>
      </c>
      <c r="L234" s="65" t="s">
        <v>918</v>
      </c>
      <c r="M234" s="89">
        <v>84.6</v>
      </c>
      <c r="N234" s="70"/>
      <c r="O234" s="70"/>
      <c r="P234" s="70"/>
      <c r="Q234" s="70" t="s">
        <v>918</v>
      </c>
      <c r="R234" s="70"/>
      <c r="S234" s="70"/>
      <c r="T234" s="70"/>
      <c r="U234" s="70"/>
      <c r="V234" s="70"/>
      <c r="W234" s="71"/>
      <c r="X234" s="74"/>
      <c r="Y234" s="74"/>
      <c r="Z234" s="74"/>
      <c r="AA234" s="75"/>
    </row>
    <row r="235" spans="3:27" ht="15.6" x14ac:dyDescent="0.3">
      <c r="C235" s="64" t="s">
        <v>493</v>
      </c>
      <c r="D235" s="64" t="s">
        <v>494</v>
      </c>
      <c r="E235" s="9">
        <v>50</v>
      </c>
      <c r="F235" s="9">
        <v>0</v>
      </c>
      <c r="G235" s="9">
        <v>0</v>
      </c>
      <c r="H235" s="9">
        <v>0</v>
      </c>
      <c r="I235" s="9">
        <f t="shared" si="3"/>
        <v>50</v>
      </c>
      <c r="J235" s="86" t="s">
        <v>924</v>
      </c>
      <c r="K235" s="65" t="s">
        <v>924</v>
      </c>
      <c r="L235" s="65"/>
      <c r="M235" s="89">
        <v>119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1"/>
      <c r="X235" s="74"/>
      <c r="Y235" s="74"/>
      <c r="Z235" s="74"/>
      <c r="AA235" s="75"/>
    </row>
    <row r="236" spans="3:27" ht="15.6" x14ac:dyDescent="0.3">
      <c r="C236" s="64" t="s">
        <v>495</v>
      </c>
      <c r="D236" s="64" t="s">
        <v>496</v>
      </c>
      <c r="E236" s="9">
        <v>50</v>
      </c>
      <c r="F236" s="9">
        <v>30</v>
      </c>
      <c r="G236" s="9">
        <v>10</v>
      </c>
      <c r="H236" s="9">
        <v>0</v>
      </c>
      <c r="I236" s="9">
        <f t="shared" si="3"/>
        <v>90</v>
      </c>
      <c r="J236" s="65" t="s">
        <v>917</v>
      </c>
      <c r="K236" s="65" t="s">
        <v>917</v>
      </c>
      <c r="L236" s="65" t="s">
        <v>917</v>
      </c>
      <c r="M236" s="89">
        <v>58</v>
      </c>
      <c r="N236" s="70"/>
      <c r="O236" s="70"/>
      <c r="P236" s="70"/>
      <c r="Q236" s="70"/>
      <c r="R236" s="70"/>
      <c r="S236" s="70"/>
      <c r="T236" s="70"/>
      <c r="U236" s="70"/>
      <c r="V236" s="70" t="s">
        <v>917</v>
      </c>
      <c r="W236" s="71"/>
      <c r="X236" s="74"/>
      <c r="Y236" s="74"/>
      <c r="Z236" s="74"/>
      <c r="AA236" s="75"/>
    </row>
    <row r="237" spans="3:27" ht="15.6" x14ac:dyDescent="0.3">
      <c r="C237" s="64" t="s">
        <v>497</v>
      </c>
      <c r="D237" s="64" t="s">
        <v>496</v>
      </c>
      <c r="E237" s="9">
        <v>50</v>
      </c>
      <c r="F237" s="9">
        <v>30</v>
      </c>
      <c r="G237" s="9">
        <v>10</v>
      </c>
      <c r="H237" s="9">
        <v>0</v>
      </c>
      <c r="I237" s="9">
        <f t="shared" si="3"/>
        <v>90</v>
      </c>
      <c r="J237" s="65" t="s">
        <v>917</v>
      </c>
      <c r="K237" s="65" t="s">
        <v>917</v>
      </c>
      <c r="L237" s="65" t="s">
        <v>917</v>
      </c>
      <c r="M237" s="89">
        <v>58</v>
      </c>
      <c r="N237" s="70"/>
      <c r="O237" s="70"/>
      <c r="P237" s="70"/>
      <c r="Q237" s="70"/>
      <c r="R237" s="70"/>
      <c r="S237" s="70"/>
      <c r="T237" s="70"/>
      <c r="U237" s="70"/>
      <c r="V237" s="70" t="s">
        <v>917</v>
      </c>
      <c r="W237" s="71"/>
      <c r="X237" s="74"/>
      <c r="Y237" s="74"/>
      <c r="Z237" s="74"/>
      <c r="AA237" s="75"/>
    </row>
    <row r="238" spans="3:27" ht="15.6" x14ac:dyDescent="0.3">
      <c r="C238" s="64" t="s">
        <v>498</v>
      </c>
      <c r="D238" s="64" t="s">
        <v>496</v>
      </c>
      <c r="E238" s="9">
        <v>50</v>
      </c>
      <c r="F238" s="9">
        <v>30</v>
      </c>
      <c r="G238" s="9">
        <v>10</v>
      </c>
      <c r="H238" s="9">
        <v>0</v>
      </c>
      <c r="I238" s="9">
        <f t="shared" si="3"/>
        <v>90</v>
      </c>
      <c r="J238" s="65" t="s">
        <v>917</v>
      </c>
      <c r="K238" s="65" t="s">
        <v>917</v>
      </c>
      <c r="L238" s="65" t="s">
        <v>917</v>
      </c>
      <c r="M238" s="89">
        <v>58</v>
      </c>
      <c r="N238" s="70"/>
      <c r="O238" s="70"/>
      <c r="P238" s="70"/>
      <c r="Q238" s="70"/>
      <c r="R238" s="70"/>
      <c r="S238" s="70"/>
      <c r="T238" s="70"/>
      <c r="U238" s="70"/>
      <c r="V238" s="70" t="s">
        <v>917</v>
      </c>
      <c r="W238" s="71"/>
      <c r="X238" s="74"/>
      <c r="Y238" s="74"/>
      <c r="Z238" s="74"/>
      <c r="AA238" s="75"/>
    </row>
    <row r="239" spans="3:27" ht="15.6" x14ac:dyDescent="0.3">
      <c r="C239" s="64" t="s">
        <v>499</v>
      </c>
      <c r="D239" s="64" t="s">
        <v>496</v>
      </c>
      <c r="E239" s="9">
        <v>50</v>
      </c>
      <c r="F239" s="9">
        <v>30</v>
      </c>
      <c r="G239" s="9">
        <v>10</v>
      </c>
      <c r="H239" s="9">
        <v>0</v>
      </c>
      <c r="I239" s="9">
        <f t="shared" si="3"/>
        <v>90</v>
      </c>
      <c r="J239" s="65" t="s">
        <v>917</v>
      </c>
      <c r="K239" s="65" t="s">
        <v>917</v>
      </c>
      <c r="L239" s="65" t="s">
        <v>917</v>
      </c>
      <c r="M239" s="89">
        <v>58</v>
      </c>
      <c r="N239" s="70"/>
      <c r="O239" s="70"/>
      <c r="P239" s="70"/>
      <c r="Q239" s="70"/>
      <c r="R239" s="70"/>
      <c r="S239" s="70"/>
      <c r="T239" s="70"/>
      <c r="U239" s="70"/>
      <c r="V239" s="70" t="s">
        <v>917</v>
      </c>
      <c r="W239" s="71"/>
      <c r="X239" s="74"/>
      <c r="Y239" s="74"/>
      <c r="Z239" s="74"/>
      <c r="AA239" s="75"/>
    </row>
    <row r="240" spans="3:27" ht="15.6" x14ac:dyDescent="0.3">
      <c r="C240" s="64" t="s">
        <v>500</v>
      </c>
      <c r="D240" s="64" t="s">
        <v>496</v>
      </c>
      <c r="E240" s="9">
        <v>50</v>
      </c>
      <c r="F240" s="9">
        <v>30</v>
      </c>
      <c r="G240" s="9">
        <v>10</v>
      </c>
      <c r="H240" s="9">
        <v>0</v>
      </c>
      <c r="I240" s="9">
        <f t="shared" si="3"/>
        <v>90</v>
      </c>
      <c r="J240" s="65" t="s">
        <v>917</v>
      </c>
      <c r="K240" s="65" t="s">
        <v>917</v>
      </c>
      <c r="L240" s="65" t="s">
        <v>917</v>
      </c>
      <c r="M240" s="89">
        <v>58</v>
      </c>
      <c r="N240" s="70"/>
      <c r="O240" s="70"/>
      <c r="P240" s="70"/>
      <c r="Q240" s="70"/>
      <c r="R240" s="70"/>
      <c r="S240" s="70"/>
      <c r="T240" s="70"/>
      <c r="U240" s="70"/>
      <c r="V240" s="70" t="s">
        <v>917</v>
      </c>
      <c r="W240" s="71"/>
      <c r="X240" s="74"/>
      <c r="Y240" s="74"/>
      <c r="Z240" s="74"/>
      <c r="AA240" s="75"/>
    </row>
    <row r="241" spans="3:27" ht="15.6" x14ac:dyDescent="0.3">
      <c r="C241" s="64" t="s">
        <v>501</v>
      </c>
      <c r="D241" s="64" t="s">
        <v>496</v>
      </c>
      <c r="E241" s="9">
        <v>50</v>
      </c>
      <c r="F241" s="9">
        <v>30</v>
      </c>
      <c r="G241" s="9">
        <v>10</v>
      </c>
      <c r="H241" s="9">
        <v>0</v>
      </c>
      <c r="I241" s="9">
        <f t="shared" si="3"/>
        <v>90</v>
      </c>
      <c r="J241" s="65" t="s">
        <v>917</v>
      </c>
      <c r="K241" s="65" t="s">
        <v>917</v>
      </c>
      <c r="L241" s="65" t="s">
        <v>917</v>
      </c>
      <c r="M241" s="89">
        <v>58</v>
      </c>
      <c r="N241" s="70"/>
      <c r="O241" s="70"/>
      <c r="P241" s="70"/>
      <c r="Q241" s="70"/>
      <c r="R241" s="70"/>
      <c r="S241" s="70"/>
      <c r="T241" s="70"/>
      <c r="U241" s="70"/>
      <c r="V241" s="70" t="s">
        <v>917</v>
      </c>
      <c r="W241" s="71"/>
      <c r="X241" s="74"/>
      <c r="Y241" s="74"/>
      <c r="Z241" s="74"/>
      <c r="AA241" s="75"/>
    </row>
    <row r="242" spans="3:27" ht="15.6" x14ac:dyDescent="0.3">
      <c r="C242" s="64" t="s">
        <v>502</v>
      </c>
      <c r="D242" s="64" t="s">
        <v>496</v>
      </c>
      <c r="E242" s="9">
        <v>50</v>
      </c>
      <c r="F242" s="9">
        <v>30</v>
      </c>
      <c r="G242" s="9">
        <v>10</v>
      </c>
      <c r="H242" s="9">
        <v>0</v>
      </c>
      <c r="I242" s="9">
        <f t="shared" si="3"/>
        <v>90</v>
      </c>
      <c r="J242" s="65" t="s">
        <v>917</v>
      </c>
      <c r="K242" s="65" t="s">
        <v>917</v>
      </c>
      <c r="L242" s="65" t="s">
        <v>917</v>
      </c>
      <c r="M242" s="89">
        <v>58</v>
      </c>
      <c r="N242" s="70"/>
      <c r="O242" s="70"/>
      <c r="P242" s="70"/>
      <c r="Q242" s="70"/>
      <c r="R242" s="70"/>
      <c r="S242" s="70"/>
      <c r="T242" s="70"/>
      <c r="U242" s="70"/>
      <c r="V242" s="70" t="s">
        <v>917</v>
      </c>
      <c r="W242" s="71"/>
      <c r="X242" s="74"/>
      <c r="Y242" s="74"/>
      <c r="Z242" s="74"/>
      <c r="AA242" s="75"/>
    </row>
    <row r="243" spans="3:27" ht="15.6" x14ac:dyDescent="0.3">
      <c r="C243" s="64" t="s">
        <v>503</v>
      </c>
      <c r="D243" s="64" t="s">
        <v>496</v>
      </c>
      <c r="E243" s="9">
        <v>50</v>
      </c>
      <c r="F243" s="9">
        <v>30</v>
      </c>
      <c r="G243" s="9">
        <v>10</v>
      </c>
      <c r="H243" s="9">
        <v>0</v>
      </c>
      <c r="I243" s="9">
        <f t="shared" si="3"/>
        <v>90</v>
      </c>
      <c r="J243" s="65" t="s">
        <v>917</v>
      </c>
      <c r="K243" s="65" t="s">
        <v>917</v>
      </c>
      <c r="L243" s="65" t="s">
        <v>917</v>
      </c>
      <c r="M243" s="89">
        <v>58</v>
      </c>
      <c r="N243" s="70"/>
      <c r="O243" s="70"/>
      <c r="P243" s="70"/>
      <c r="Q243" s="70"/>
      <c r="R243" s="70"/>
      <c r="S243" s="70"/>
      <c r="T243" s="70"/>
      <c r="U243" s="70"/>
      <c r="V243" s="70" t="s">
        <v>917</v>
      </c>
      <c r="W243" s="71"/>
      <c r="X243" s="74"/>
      <c r="Y243" s="74"/>
      <c r="Z243" s="74"/>
      <c r="AA243" s="75"/>
    </row>
    <row r="244" spans="3:27" ht="15.6" x14ac:dyDescent="0.3">
      <c r="C244" s="64" t="s">
        <v>504</v>
      </c>
      <c r="D244" s="64" t="s">
        <v>496</v>
      </c>
      <c r="E244" s="9">
        <v>50</v>
      </c>
      <c r="F244" s="9">
        <v>30</v>
      </c>
      <c r="G244" s="9">
        <v>10</v>
      </c>
      <c r="H244" s="9">
        <v>0</v>
      </c>
      <c r="I244" s="9">
        <f t="shared" si="3"/>
        <v>90</v>
      </c>
      <c r="J244" s="65" t="s">
        <v>917</v>
      </c>
      <c r="K244" s="65" t="s">
        <v>917</v>
      </c>
      <c r="L244" s="65" t="s">
        <v>917</v>
      </c>
      <c r="M244" s="89">
        <v>58</v>
      </c>
      <c r="N244" s="70"/>
      <c r="O244" s="70"/>
      <c r="P244" s="70"/>
      <c r="Q244" s="70"/>
      <c r="R244" s="70"/>
      <c r="S244" s="70"/>
      <c r="T244" s="70"/>
      <c r="U244" s="70"/>
      <c r="V244" s="70" t="s">
        <v>917</v>
      </c>
      <c r="W244" s="71"/>
      <c r="X244" s="74"/>
      <c r="Y244" s="74"/>
      <c r="Z244" s="74"/>
      <c r="AA244" s="75"/>
    </row>
    <row r="245" spans="3:27" ht="15.6" x14ac:dyDescent="0.3">
      <c r="C245" s="64" t="s">
        <v>505</v>
      </c>
      <c r="D245" s="64" t="s">
        <v>496</v>
      </c>
      <c r="E245" s="9">
        <v>50</v>
      </c>
      <c r="F245" s="9">
        <v>30</v>
      </c>
      <c r="G245" s="9">
        <v>10</v>
      </c>
      <c r="H245" s="9">
        <v>0</v>
      </c>
      <c r="I245" s="9">
        <f t="shared" si="3"/>
        <v>90</v>
      </c>
      <c r="J245" s="65" t="s">
        <v>917</v>
      </c>
      <c r="K245" s="65" t="s">
        <v>917</v>
      </c>
      <c r="L245" s="65" t="s">
        <v>917</v>
      </c>
      <c r="M245" s="89">
        <v>58</v>
      </c>
      <c r="N245" s="70"/>
      <c r="O245" s="70"/>
      <c r="P245" s="70"/>
      <c r="Q245" s="70"/>
      <c r="R245" s="70"/>
      <c r="S245" s="70"/>
      <c r="T245" s="70"/>
      <c r="U245" s="70"/>
      <c r="V245" s="70" t="s">
        <v>917</v>
      </c>
      <c r="W245" s="71"/>
      <c r="X245" s="74"/>
      <c r="Y245" s="74"/>
      <c r="Z245" s="74"/>
      <c r="AA245" s="75"/>
    </row>
    <row r="246" spans="3:27" ht="15.6" x14ac:dyDescent="0.3">
      <c r="C246" s="64" t="s">
        <v>506</v>
      </c>
      <c r="D246" s="64" t="s">
        <v>496</v>
      </c>
      <c r="E246" s="9">
        <v>50</v>
      </c>
      <c r="F246" s="9">
        <v>30</v>
      </c>
      <c r="G246" s="9">
        <v>10</v>
      </c>
      <c r="H246" s="9">
        <v>0</v>
      </c>
      <c r="I246" s="9">
        <f t="shared" si="3"/>
        <v>90</v>
      </c>
      <c r="J246" s="65" t="s">
        <v>917</v>
      </c>
      <c r="K246" s="65" t="s">
        <v>917</v>
      </c>
      <c r="L246" s="65" t="s">
        <v>917</v>
      </c>
      <c r="M246" s="89">
        <v>58</v>
      </c>
      <c r="N246" s="70"/>
      <c r="O246" s="70"/>
      <c r="P246" s="70"/>
      <c r="Q246" s="70"/>
      <c r="R246" s="70"/>
      <c r="S246" s="70"/>
      <c r="T246" s="70"/>
      <c r="U246" s="70"/>
      <c r="V246" s="70" t="s">
        <v>917</v>
      </c>
      <c r="W246" s="71"/>
      <c r="X246" s="74"/>
      <c r="Y246" s="74"/>
      <c r="Z246" s="74"/>
      <c r="AA246" s="75"/>
    </row>
    <row r="247" spans="3:27" ht="15.6" x14ac:dyDescent="0.3">
      <c r="C247" s="64" t="s">
        <v>507</v>
      </c>
      <c r="D247" s="64" t="s">
        <v>496</v>
      </c>
      <c r="E247" s="9">
        <v>50</v>
      </c>
      <c r="F247" s="9">
        <v>30</v>
      </c>
      <c r="G247" s="9">
        <v>10</v>
      </c>
      <c r="H247" s="9">
        <v>0</v>
      </c>
      <c r="I247" s="9">
        <f t="shared" si="3"/>
        <v>90</v>
      </c>
      <c r="J247" s="65" t="s">
        <v>917</v>
      </c>
      <c r="K247" s="65" t="s">
        <v>917</v>
      </c>
      <c r="L247" s="65" t="s">
        <v>917</v>
      </c>
      <c r="M247" s="89">
        <v>58</v>
      </c>
      <c r="N247" s="70"/>
      <c r="O247" s="70"/>
      <c r="P247" s="70"/>
      <c r="Q247" s="70"/>
      <c r="R247" s="70"/>
      <c r="S247" s="70"/>
      <c r="T247" s="70"/>
      <c r="U247" s="70"/>
      <c r="V247" s="70" t="s">
        <v>917</v>
      </c>
      <c r="W247" s="71"/>
      <c r="X247" s="74"/>
      <c r="Y247" s="74"/>
      <c r="Z247" s="74"/>
      <c r="AA247" s="75"/>
    </row>
    <row r="248" spans="3:27" ht="15.6" x14ac:dyDescent="0.3">
      <c r="C248" s="64" t="s">
        <v>508</v>
      </c>
      <c r="D248" s="64" t="s">
        <v>496</v>
      </c>
      <c r="E248" s="9">
        <v>50</v>
      </c>
      <c r="F248" s="9">
        <v>30</v>
      </c>
      <c r="G248" s="9">
        <v>10</v>
      </c>
      <c r="H248" s="9">
        <v>0</v>
      </c>
      <c r="I248" s="9">
        <f t="shared" si="3"/>
        <v>90</v>
      </c>
      <c r="J248" s="65" t="s">
        <v>917</v>
      </c>
      <c r="K248" s="65" t="s">
        <v>917</v>
      </c>
      <c r="L248" s="65" t="s">
        <v>917</v>
      </c>
      <c r="M248" s="89">
        <v>58</v>
      </c>
      <c r="N248" s="70"/>
      <c r="O248" s="70"/>
      <c r="P248" s="70"/>
      <c r="Q248" s="70"/>
      <c r="R248" s="70"/>
      <c r="S248" s="70"/>
      <c r="T248" s="70"/>
      <c r="U248" s="70"/>
      <c r="V248" s="70" t="s">
        <v>917</v>
      </c>
      <c r="W248" s="71"/>
      <c r="X248" s="74"/>
      <c r="Y248" s="74"/>
      <c r="Z248" s="74"/>
      <c r="AA248" s="75"/>
    </row>
    <row r="249" spans="3:27" ht="15.6" x14ac:dyDescent="0.3">
      <c r="C249" s="64" t="s">
        <v>509</v>
      </c>
      <c r="D249" s="64" t="s">
        <v>496</v>
      </c>
      <c r="E249" s="9">
        <v>50</v>
      </c>
      <c r="F249" s="9">
        <v>30</v>
      </c>
      <c r="G249" s="9">
        <v>10</v>
      </c>
      <c r="H249" s="9">
        <v>0</v>
      </c>
      <c r="I249" s="9">
        <f t="shared" si="3"/>
        <v>90</v>
      </c>
      <c r="J249" s="65" t="s">
        <v>917</v>
      </c>
      <c r="K249" s="65" t="s">
        <v>917</v>
      </c>
      <c r="L249" s="65" t="s">
        <v>917</v>
      </c>
      <c r="M249" s="89">
        <v>58</v>
      </c>
      <c r="N249" s="70"/>
      <c r="O249" s="70"/>
      <c r="P249" s="70"/>
      <c r="Q249" s="70"/>
      <c r="R249" s="70"/>
      <c r="S249" s="70"/>
      <c r="T249" s="70"/>
      <c r="U249" s="70"/>
      <c r="V249" s="70" t="s">
        <v>917</v>
      </c>
      <c r="W249" s="71"/>
      <c r="X249" s="74"/>
      <c r="Y249" s="74"/>
      <c r="Z249" s="74"/>
      <c r="AA249" s="75"/>
    </row>
    <row r="250" spans="3:27" ht="15.6" x14ac:dyDescent="0.3">
      <c r="C250" s="64" t="s">
        <v>510</v>
      </c>
      <c r="D250" s="64" t="s">
        <v>496</v>
      </c>
      <c r="E250" s="9">
        <v>50</v>
      </c>
      <c r="F250" s="9">
        <v>30</v>
      </c>
      <c r="G250" s="9">
        <v>10</v>
      </c>
      <c r="H250" s="9">
        <v>0</v>
      </c>
      <c r="I250" s="9">
        <f t="shared" si="3"/>
        <v>90</v>
      </c>
      <c r="J250" s="65" t="s">
        <v>917</v>
      </c>
      <c r="K250" s="65" t="s">
        <v>917</v>
      </c>
      <c r="L250" s="65" t="s">
        <v>917</v>
      </c>
      <c r="M250" s="89">
        <v>58</v>
      </c>
      <c r="N250" s="70"/>
      <c r="O250" s="70"/>
      <c r="P250" s="70"/>
      <c r="Q250" s="70"/>
      <c r="R250" s="70"/>
      <c r="S250" s="70"/>
      <c r="T250" s="70"/>
      <c r="U250" s="70"/>
      <c r="V250" s="70" t="s">
        <v>917</v>
      </c>
      <c r="W250" s="71"/>
      <c r="X250" s="74"/>
      <c r="Y250" s="74"/>
      <c r="Z250" s="74"/>
      <c r="AA250" s="75"/>
    </row>
    <row r="251" spans="3:27" ht="15.6" x14ac:dyDescent="0.3">
      <c r="C251" s="64" t="s">
        <v>511</v>
      </c>
      <c r="D251" s="64" t="s">
        <v>496</v>
      </c>
      <c r="E251" s="9">
        <v>50</v>
      </c>
      <c r="F251" s="9">
        <v>30</v>
      </c>
      <c r="G251" s="9">
        <v>10</v>
      </c>
      <c r="H251" s="9">
        <v>0</v>
      </c>
      <c r="I251" s="9">
        <f t="shared" si="3"/>
        <v>90</v>
      </c>
      <c r="J251" s="65" t="s">
        <v>917</v>
      </c>
      <c r="K251" s="65" t="s">
        <v>917</v>
      </c>
      <c r="L251" s="65" t="s">
        <v>917</v>
      </c>
      <c r="M251" s="89">
        <v>58</v>
      </c>
      <c r="N251" s="70"/>
      <c r="O251" s="70"/>
      <c r="P251" s="70"/>
      <c r="Q251" s="70"/>
      <c r="R251" s="70"/>
      <c r="S251" s="70"/>
      <c r="T251" s="70"/>
      <c r="U251" s="70"/>
      <c r="V251" s="70" t="s">
        <v>917</v>
      </c>
      <c r="W251" s="71"/>
      <c r="X251" s="74"/>
      <c r="Y251" s="74"/>
      <c r="Z251" s="74"/>
      <c r="AA251" s="75"/>
    </row>
    <row r="252" spans="3:27" ht="15.6" x14ac:dyDescent="0.3">
      <c r="C252" s="64" t="s">
        <v>512</v>
      </c>
      <c r="D252" s="64" t="s">
        <v>496</v>
      </c>
      <c r="E252" s="9">
        <v>50</v>
      </c>
      <c r="F252" s="9">
        <v>30</v>
      </c>
      <c r="G252" s="9">
        <v>10</v>
      </c>
      <c r="H252" s="9">
        <v>0</v>
      </c>
      <c r="I252" s="9">
        <f t="shared" si="3"/>
        <v>90</v>
      </c>
      <c r="J252" s="65" t="s">
        <v>917</v>
      </c>
      <c r="K252" s="65" t="s">
        <v>917</v>
      </c>
      <c r="L252" s="65" t="s">
        <v>917</v>
      </c>
      <c r="M252" s="89">
        <v>58</v>
      </c>
      <c r="N252" s="70"/>
      <c r="O252" s="70"/>
      <c r="P252" s="70"/>
      <c r="Q252" s="70"/>
      <c r="R252" s="70"/>
      <c r="S252" s="70"/>
      <c r="T252" s="70"/>
      <c r="U252" s="70"/>
      <c r="V252" s="70" t="s">
        <v>917</v>
      </c>
      <c r="W252" s="71"/>
      <c r="X252" s="74"/>
      <c r="Y252" s="74"/>
      <c r="Z252" s="74"/>
      <c r="AA252" s="75"/>
    </row>
    <row r="253" spans="3:27" ht="15.6" x14ac:dyDescent="0.3">
      <c r="C253" s="64" t="s">
        <v>513</v>
      </c>
      <c r="D253" s="64" t="s">
        <v>496</v>
      </c>
      <c r="E253" s="9">
        <v>50</v>
      </c>
      <c r="F253" s="9">
        <v>30</v>
      </c>
      <c r="G253" s="9">
        <v>10</v>
      </c>
      <c r="H253" s="9">
        <v>0</v>
      </c>
      <c r="I253" s="9">
        <f t="shared" si="3"/>
        <v>90</v>
      </c>
      <c r="J253" s="65" t="s">
        <v>917</v>
      </c>
      <c r="K253" s="65" t="s">
        <v>917</v>
      </c>
      <c r="L253" s="65" t="s">
        <v>917</v>
      </c>
      <c r="M253" s="89">
        <v>58</v>
      </c>
      <c r="N253" s="70"/>
      <c r="O253" s="70"/>
      <c r="P253" s="70"/>
      <c r="Q253" s="70"/>
      <c r="R253" s="70"/>
      <c r="S253" s="70"/>
      <c r="T253" s="70"/>
      <c r="U253" s="70"/>
      <c r="V253" s="70" t="s">
        <v>917</v>
      </c>
      <c r="W253" s="71"/>
      <c r="X253" s="74"/>
      <c r="Y253" s="74"/>
      <c r="Z253" s="74"/>
      <c r="AA253" s="75"/>
    </row>
    <row r="254" spans="3:27" ht="15.6" x14ac:dyDescent="0.3">
      <c r="C254" s="64" t="s">
        <v>514</v>
      </c>
      <c r="D254" s="64" t="s">
        <v>496</v>
      </c>
      <c r="E254" s="9">
        <v>50</v>
      </c>
      <c r="F254" s="9">
        <v>30</v>
      </c>
      <c r="G254" s="9">
        <v>10</v>
      </c>
      <c r="H254" s="9">
        <v>0</v>
      </c>
      <c r="I254" s="9">
        <f t="shared" si="3"/>
        <v>90</v>
      </c>
      <c r="J254" s="65" t="s">
        <v>917</v>
      </c>
      <c r="K254" s="65" t="s">
        <v>917</v>
      </c>
      <c r="L254" s="65" t="s">
        <v>917</v>
      </c>
      <c r="M254" s="89">
        <v>58</v>
      </c>
      <c r="N254" s="70"/>
      <c r="O254" s="70"/>
      <c r="P254" s="70"/>
      <c r="Q254" s="70"/>
      <c r="R254" s="70"/>
      <c r="S254" s="70"/>
      <c r="T254" s="70"/>
      <c r="U254" s="70"/>
      <c r="V254" s="70" t="s">
        <v>917</v>
      </c>
      <c r="W254" s="71"/>
      <c r="X254" s="74"/>
      <c r="Y254" s="74"/>
      <c r="Z254" s="74"/>
      <c r="AA254" s="75"/>
    </row>
    <row r="255" spans="3:27" ht="15.6" x14ac:dyDescent="0.3">
      <c r="C255" s="64" t="s">
        <v>515</v>
      </c>
      <c r="D255" s="64" t="s">
        <v>496</v>
      </c>
      <c r="E255" s="9">
        <v>50</v>
      </c>
      <c r="F255" s="9">
        <v>30</v>
      </c>
      <c r="G255" s="9">
        <v>10</v>
      </c>
      <c r="H255" s="9">
        <v>0</v>
      </c>
      <c r="I255" s="9">
        <f t="shared" si="3"/>
        <v>90</v>
      </c>
      <c r="J255" s="65" t="s">
        <v>917</v>
      </c>
      <c r="K255" s="65" t="s">
        <v>917</v>
      </c>
      <c r="L255" s="65" t="s">
        <v>917</v>
      </c>
      <c r="M255" s="89">
        <v>58</v>
      </c>
      <c r="N255" s="70"/>
      <c r="O255" s="70"/>
      <c r="P255" s="70"/>
      <c r="Q255" s="70"/>
      <c r="R255" s="70"/>
      <c r="S255" s="70"/>
      <c r="T255" s="70"/>
      <c r="U255" s="70"/>
      <c r="V255" s="70" t="s">
        <v>917</v>
      </c>
      <c r="W255" s="71"/>
      <c r="X255" s="74"/>
      <c r="Y255" s="74"/>
      <c r="Z255" s="74"/>
      <c r="AA255" s="75"/>
    </row>
    <row r="256" spans="3:27" ht="15.6" x14ac:dyDescent="0.3">
      <c r="C256" s="64" t="s">
        <v>516</v>
      </c>
      <c r="D256" s="64" t="s">
        <v>496</v>
      </c>
      <c r="E256" s="9">
        <v>50</v>
      </c>
      <c r="F256" s="9">
        <v>30</v>
      </c>
      <c r="G256" s="9">
        <v>10</v>
      </c>
      <c r="H256" s="9">
        <v>0</v>
      </c>
      <c r="I256" s="9">
        <f t="shared" si="3"/>
        <v>90</v>
      </c>
      <c r="J256" s="65" t="s">
        <v>917</v>
      </c>
      <c r="K256" s="65" t="s">
        <v>917</v>
      </c>
      <c r="L256" s="65" t="s">
        <v>917</v>
      </c>
      <c r="M256" s="89">
        <v>58</v>
      </c>
      <c r="N256" s="70"/>
      <c r="O256" s="70"/>
      <c r="P256" s="70"/>
      <c r="Q256" s="70"/>
      <c r="R256" s="70"/>
      <c r="S256" s="70"/>
      <c r="T256" s="70"/>
      <c r="U256" s="70"/>
      <c r="V256" s="70" t="s">
        <v>917</v>
      </c>
      <c r="W256" s="71"/>
      <c r="X256" s="74"/>
      <c r="Y256" s="74"/>
      <c r="Z256" s="74"/>
      <c r="AA256" s="75"/>
    </row>
    <row r="257" spans="3:27" ht="15.6" x14ac:dyDescent="0.3">
      <c r="C257" s="64" t="s">
        <v>517</v>
      </c>
      <c r="D257" s="64" t="s">
        <v>496</v>
      </c>
      <c r="E257" s="9">
        <v>50</v>
      </c>
      <c r="F257" s="9">
        <v>30</v>
      </c>
      <c r="G257" s="9">
        <v>10</v>
      </c>
      <c r="H257" s="9">
        <v>0</v>
      </c>
      <c r="I257" s="9">
        <f t="shared" si="3"/>
        <v>90</v>
      </c>
      <c r="J257" s="65" t="s">
        <v>917</v>
      </c>
      <c r="K257" s="65" t="s">
        <v>917</v>
      </c>
      <c r="L257" s="65" t="s">
        <v>917</v>
      </c>
      <c r="M257" s="89">
        <v>58</v>
      </c>
      <c r="N257" s="70"/>
      <c r="O257" s="70"/>
      <c r="P257" s="70"/>
      <c r="Q257" s="70"/>
      <c r="R257" s="70"/>
      <c r="S257" s="70"/>
      <c r="T257" s="70"/>
      <c r="U257" s="70"/>
      <c r="V257" s="70" t="s">
        <v>917</v>
      </c>
      <c r="W257" s="71"/>
      <c r="X257" s="74"/>
      <c r="Y257" s="74"/>
      <c r="Z257" s="74"/>
      <c r="AA257" s="75"/>
    </row>
    <row r="258" spans="3:27" ht="15.6" x14ac:dyDescent="0.3">
      <c r="C258" s="64" t="s">
        <v>518</v>
      </c>
      <c r="D258" s="64" t="s">
        <v>496</v>
      </c>
      <c r="E258" s="9">
        <v>50</v>
      </c>
      <c r="F258" s="9">
        <v>30</v>
      </c>
      <c r="G258" s="9">
        <v>10</v>
      </c>
      <c r="H258" s="9">
        <v>0</v>
      </c>
      <c r="I258" s="9">
        <f t="shared" si="3"/>
        <v>90</v>
      </c>
      <c r="J258" s="65" t="s">
        <v>917</v>
      </c>
      <c r="K258" s="65" t="s">
        <v>917</v>
      </c>
      <c r="L258" s="65" t="s">
        <v>917</v>
      </c>
      <c r="M258" s="89">
        <v>58</v>
      </c>
      <c r="N258" s="70"/>
      <c r="O258" s="70"/>
      <c r="P258" s="70"/>
      <c r="Q258" s="70"/>
      <c r="R258" s="70"/>
      <c r="S258" s="70"/>
      <c r="T258" s="70"/>
      <c r="U258" s="70"/>
      <c r="V258" s="70" t="s">
        <v>917</v>
      </c>
      <c r="W258" s="71"/>
      <c r="X258" s="74"/>
      <c r="Y258" s="74"/>
      <c r="Z258" s="74"/>
      <c r="AA258" s="75"/>
    </row>
    <row r="259" spans="3:27" ht="15.6" x14ac:dyDescent="0.3">
      <c r="C259" s="64" t="s">
        <v>519</v>
      </c>
      <c r="D259" s="64" t="s">
        <v>520</v>
      </c>
      <c r="E259" s="9">
        <v>90</v>
      </c>
      <c r="F259" s="9">
        <v>0</v>
      </c>
      <c r="G259" s="9">
        <v>0</v>
      </c>
      <c r="H259" s="9">
        <v>0</v>
      </c>
      <c r="I259" s="9">
        <f t="shared" si="3"/>
        <v>90</v>
      </c>
      <c r="J259" s="65" t="s">
        <v>916</v>
      </c>
      <c r="K259" s="65" t="s">
        <v>916</v>
      </c>
      <c r="L259" s="65" t="s">
        <v>916</v>
      </c>
      <c r="M259" s="89">
        <v>87.5</v>
      </c>
      <c r="N259" s="70"/>
      <c r="O259" s="70"/>
      <c r="P259" s="70" t="s">
        <v>916</v>
      </c>
      <c r="Q259" s="70"/>
      <c r="R259" s="70"/>
      <c r="S259" s="70"/>
      <c r="T259" s="70"/>
      <c r="U259" s="70"/>
      <c r="V259" s="70"/>
      <c r="W259" s="71"/>
      <c r="X259" s="74"/>
      <c r="Y259" s="74"/>
      <c r="Z259" s="74"/>
      <c r="AA259" s="75"/>
    </row>
    <row r="260" spans="3:27" ht="15.6" x14ac:dyDescent="0.3">
      <c r="C260" s="64" t="s">
        <v>521</v>
      </c>
      <c r="D260" s="64" t="s">
        <v>522</v>
      </c>
      <c r="E260" s="9">
        <v>106</v>
      </c>
      <c r="F260" s="9">
        <v>23</v>
      </c>
      <c r="G260" s="9">
        <v>10</v>
      </c>
      <c r="H260" s="9">
        <v>0</v>
      </c>
      <c r="I260" s="9">
        <f t="shared" si="3"/>
        <v>139</v>
      </c>
      <c r="J260" s="65" t="s">
        <v>923</v>
      </c>
      <c r="K260" s="65" t="s">
        <v>923</v>
      </c>
      <c r="L260" s="65" t="s">
        <v>923</v>
      </c>
      <c r="M260" s="89">
        <v>70.33</v>
      </c>
      <c r="N260" s="70" t="s">
        <v>923</v>
      </c>
      <c r="O260" s="70"/>
      <c r="P260" s="70"/>
      <c r="Q260" s="70"/>
      <c r="R260" s="70"/>
      <c r="S260" s="70"/>
      <c r="T260" s="70"/>
      <c r="U260" s="70"/>
      <c r="V260" s="70"/>
      <c r="W260" s="71"/>
      <c r="X260" s="74"/>
      <c r="Y260" s="74"/>
      <c r="Z260" s="74"/>
      <c r="AA260" s="75"/>
    </row>
    <row r="261" spans="3:27" ht="15.6" x14ac:dyDescent="0.3">
      <c r="C261" s="64" t="s">
        <v>523</v>
      </c>
      <c r="D261" s="64" t="s">
        <v>524</v>
      </c>
      <c r="E261" s="9">
        <v>180</v>
      </c>
      <c r="F261" s="9">
        <v>0</v>
      </c>
      <c r="G261" s="9">
        <v>0</v>
      </c>
      <c r="H261" s="9">
        <v>0</v>
      </c>
      <c r="I261" s="9">
        <f t="shared" ref="I261:I324" si="4">SUM(E261:H261)</f>
        <v>180</v>
      </c>
      <c r="J261" s="65" t="s">
        <v>921</v>
      </c>
      <c r="K261" s="65" t="s">
        <v>921</v>
      </c>
      <c r="L261" s="65" t="s">
        <v>921</v>
      </c>
      <c r="M261" s="89">
        <v>184</v>
      </c>
      <c r="N261" s="70"/>
      <c r="O261" s="70" t="s">
        <v>921</v>
      </c>
      <c r="P261" s="70"/>
      <c r="Q261" s="70"/>
      <c r="R261" s="70"/>
      <c r="S261" s="70"/>
      <c r="T261" s="70"/>
      <c r="U261" s="70"/>
      <c r="V261" s="70"/>
      <c r="W261" s="71"/>
      <c r="X261" s="74"/>
      <c r="Y261" s="74"/>
      <c r="Z261" s="74"/>
      <c r="AA261" s="75"/>
    </row>
    <row r="262" spans="3:27" ht="15.6" x14ac:dyDescent="0.3">
      <c r="C262" s="64" t="s">
        <v>525</v>
      </c>
      <c r="D262" s="64" t="s">
        <v>524</v>
      </c>
      <c r="E262" s="9">
        <v>180</v>
      </c>
      <c r="F262" s="9">
        <v>0</v>
      </c>
      <c r="G262" s="9">
        <v>0</v>
      </c>
      <c r="H262" s="9">
        <v>0</v>
      </c>
      <c r="I262" s="9">
        <f t="shared" si="4"/>
        <v>180</v>
      </c>
      <c r="J262" s="65" t="s">
        <v>921</v>
      </c>
      <c r="K262" s="65" t="s">
        <v>921</v>
      </c>
      <c r="L262" s="65" t="s">
        <v>921</v>
      </c>
      <c r="M262" s="89">
        <v>184</v>
      </c>
      <c r="N262" s="70"/>
      <c r="O262" s="70" t="s">
        <v>921</v>
      </c>
      <c r="P262" s="70"/>
      <c r="Q262" s="70"/>
      <c r="R262" s="70"/>
      <c r="S262" s="70"/>
      <c r="T262" s="70"/>
      <c r="U262" s="70"/>
      <c r="V262" s="70"/>
      <c r="W262" s="71"/>
      <c r="X262" s="74"/>
      <c r="Y262" s="74"/>
      <c r="Z262" s="74"/>
      <c r="AA262" s="75"/>
    </row>
    <row r="263" spans="3:27" ht="15.6" x14ac:dyDescent="0.3">
      <c r="C263" s="64" t="s">
        <v>526</v>
      </c>
      <c r="D263" s="64" t="s">
        <v>527</v>
      </c>
      <c r="E263" s="9">
        <v>131</v>
      </c>
      <c r="F263" s="9">
        <v>0</v>
      </c>
      <c r="G263" s="9">
        <v>0</v>
      </c>
      <c r="H263" s="9">
        <v>0</v>
      </c>
      <c r="I263" s="9">
        <f t="shared" si="4"/>
        <v>131</v>
      </c>
      <c r="J263" s="65" t="s">
        <v>921</v>
      </c>
      <c r="K263" s="65" t="s">
        <v>921</v>
      </c>
      <c r="L263" s="65" t="s">
        <v>921</v>
      </c>
      <c r="M263" s="89">
        <v>116.66</v>
      </c>
      <c r="N263" s="70"/>
      <c r="O263" s="70" t="s">
        <v>921</v>
      </c>
      <c r="P263" s="70"/>
      <c r="Q263" s="70"/>
      <c r="R263" s="70"/>
      <c r="S263" s="70"/>
      <c r="T263" s="70"/>
      <c r="U263" s="70"/>
      <c r="V263" s="70"/>
      <c r="W263" s="71"/>
      <c r="X263" s="74"/>
      <c r="Y263" s="74"/>
      <c r="Z263" s="74"/>
      <c r="AA263" s="75"/>
    </row>
    <row r="264" spans="3:27" ht="15.6" x14ac:dyDescent="0.3">
      <c r="C264" s="64" t="s">
        <v>528</v>
      </c>
      <c r="D264" s="64" t="s">
        <v>527</v>
      </c>
      <c r="E264" s="9">
        <v>131</v>
      </c>
      <c r="F264" s="9">
        <v>0</v>
      </c>
      <c r="G264" s="9">
        <v>0</v>
      </c>
      <c r="H264" s="9">
        <v>0</v>
      </c>
      <c r="I264" s="9">
        <f t="shared" si="4"/>
        <v>131</v>
      </c>
      <c r="J264" s="65" t="s">
        <v>921</v>
      </c>
      <c r="K264" s="65" t="s">
        <v>921</v>
      </c>
      <c r="L264" s="65" t="s">
        <v>921</v>
      </c>
      <c r="M264" s="89">
        <v>116.66</v>
      </c>
      <c r="N264" s="70"/>
      <c r="O264" s="70" t="s">
        <v>921</v>
      </c>
      <c r="P264" s="70"/>
      <c r="Q264" s="70"/>
      <c r="R264" s="70"/>
      <c r="S264" s="70"/>
      <c r="T264" s="70"/>
      <c r="U264" s="70"/>
      <c r="V264" s="70"/>
      <c r="W264" s="71"/>
      <c r="X264" s="74"/>
      <c r="Y264" s="74"/>
      <c r="Z264" s="74"/>
      <c r="AA264" s="75"/>
    </row>
    <row r="265" spans="3:27" ht="15.6" x14ac:dyDescent="0.3">
      <c r="C265" s="64" t="s">
        <v>529</v>
      </c>
      <c r="D265" s="64" t="s">
        <v>527</v>
      </c>
      <c r="E265" s="9">
        <v>131</v>
      </c>
      <c r="F265" s="9">
        <v>0</v>
      </c>
      <c r="G265" s="9">
        <v>0</v>
      </c>
      <c r="H265" s="9">
        <v>0</v>
      </c>
      <c r="I265" s="9">
        <f t="shared" si="4"/>
        <v>131</v>
      </c>
      <c r="J265" s="65" t="s">
        <v>921</v>
      </c>
      <c r="K265" s="65" t="s">
        <v>921</v>
      </c>
      <c r="L265" s="65" t="s">
        <v>921</v>
      </c>
      <c r="M265" s="89">
        <v>116.66</v>
      </c>
      <c r="N265" s="70"/>
      <c r="O265" s="70" t="s">
        <v>921</v>
      </c>
      <c r="P265" s="70"/>
      <c r="Q265" s="70"/>
      <c r="R265" s="70"/>
      <c r="S265" s="70"/>
      <c r="T265" s="70"/>
      <c r="U265" s="70"/>
      <c r="V265" s="70"/>
      <c r="W265" s="71"/>
      <c r="X265" s="74"/>
      <c r="Y265" s="74"/>
      <c r="Z265" s="74"/>
      <c r="AA265" s="75"/>
    </row>
    <row r="266" spans="3:27" ht="15.6" x14ac:dyDescent="0.3">
      <c r="C266" s="64" t="s">
        <v>530</v>
      </c>
      <c r="D266" s="64" t="s">
        <v>527</v>
      </c>
      <c r="E266" s="9">
        <v>131</v>
      </c>
      <c r="F266" s="9">
        <v>0</v>
      </c>
      <c r="G266" s="9">
        <v>0</v>
      </c>
      <c r="H266" s="9">
        <v>0</v>
      </c>
      <c r="I266" s="9">
        <f t="shared" si="4"/>
        <v>131</v>
      </c>
      <c r="J266" s="65" t="s">
        <v>921</v>
      </c>
      <c r="K266" s="65" t="s">
        <v>921</v>
      </c>
      <c r="L266" s="65" t="s">
        <v>921</v>
      </c>
      <c r="M266" s="89">
        <v>116.66</v>
      </c>
      <c r="N266" s="70"/>
      <c r="O266" s="70" t="s">
        <v>921</v>
      </c>
      <c r="P266" s="70"/>
      <c r="Q266" s="70"/>
      <c r="R266" s="70"/>
      <c r="S266" s="70"/>
      <c r="T266" s="70"/>
      <c r="U266" s="70"/>
      <c r="V266" s="70"/>
      <c r="W266" s="71"/>
      <c r="X266" s="74"/>
      <c r="Y266" s="74"/>
      <c r="Z266" s="74"/>
      <c r="AA266" s="75"/>
    </row>
    <row r="267" spans="3:27" ht="15.6" x14ac:dyDescent="0.3">
      <c r="C267" s="64" t="s">
        <v>531</v>
      </c>
      <c r="D267" s="64" t="s">
        <v>532</v>
      </c>
      <c r="E267" s="9">
        <v>100</v>
      </c>
      <c r="F267" s="9">
        <v>0</v>
      </c>
      <c r="G267" s="9">
        <v>0</v>
      </c>
      <c r="H267" s="9">
        <v>0</v>
      </c>
      <c r="I267" s="9">
        <f t="shared" si="4"/>
        <v>100</v>
      </c>
      <c r="J267" s="65" t="s">
        <v>916</v>
      </c>
      <c r="K267" s="65" t="s">
        <v>916</v>
      </c>
      <c r="L267" s="65" t="s">
        <v>916</v>
      </c>
      <c r="M267" s="89">
        <v>147.06</v>
      </c>
      <c r="N267" s="70"/>
      <c r="O267" s="70"/>
      <c r="P267" s="70" t="s">
        <v>916</v>
      </c>
      <c r="Q267" s="70"/>
      <c r="R267" s="70"/>
      <c r="S267" s="70"/>
      <c r="T267" s="70"/>
      <c r="U267" s="70"/>
      <c r="V267" s="70"/>
      <c r="W267" s="71"/>
      <c r="X267" s="74"/>
      <c r="Y267" s="74"/>
      <c r="Z267" s="74"/>
      <c r="AA267" s="75"/>
    </row>
    <row r="268" spans="3:27" ht="15.6" x14ac:dyDescent="0.3">
      <c r="C268" s="64" t="s">
        <v>533</v>
      </c>
      <c r="D268" s="64" t="s">
        <v>534</v>
      </c>
      <c r="E268" s="9">
        <v>90</v>
      </c>
      <c r="F268" s="9">
        <v>93</v>
      </c>
      <c r="G268" s="9">
        <v>0</v>
      </c>
      <c r="H268" s="9">
        <v>0</v>
      </c>
      <c r="I268" s="9">
        <f t="shared" si="4"/>
        <v>183</v>
      </c>
      <c r="J268" s="65" t="s">
        <v>930</v>
      </c>
      <c r="K268" s="65" t="s">
        <v>930</v>
      </c>
      <c r="L268" s="65" t="s">
        <v>919</v>
      </c>
      <c r="M268" s="89">
        <v>273.5</v>
      </c>
      <c r="N268" s="70"/>
      <c r="O268" s="70" t="s">
        <v>921</v>
      </c>
      <c r="P268" s="70"/>
      <c r="Q268" s="70"/>
      <c r="R268" s="70"/>
      <c r="S268" s="70"/>
      <c r="T268" s="70" t="s">
        <v>919</v>
      </c>
      <c r="U268" s="70"/>
      <c r="V268" s="70"/>
      <c r="W268" s="71"/>
      <c r="X268" s="74"/>
      <c r="Y268" s="74"/>
      <c r="Z268" s="74"/>
      <c r="AA268" s="75"/>
    </row>
    <row r="269" spans="3:27" ht="15.6" x14ac:dyDescent="0.3">
      <c r="C269" s="64" t="s">
        <v>535</v>
      </c>
      <c r="D269" s="64" t="s">
        <v>536</v>
      </c>
      <c r="E269" s="9">
        <v>88</v>
      </c>
      <c r="F269" s="9">
        <v>0</v>
      </c>
      <c r="G269" s="9">
        <v>0</v>
      </c>
      <c r="H269" s="9">
        <v>0</v>
      </c>
      <c r="I269" s="9">
        <f t="shared" si="4"/>
        <v>88</v>
      </c>
      <c r="J269" s="65" t="s">
        <v>923</v>
      </c>
      <c r="K269" s="65" t="s">
        <v>923</v>
      </c>
      <c r="L269" s="65" t="s">
        <v>923</v>
      </c>
      <c r="M269" s="89">
        <v>120</v>
      </c>
      <c r="N269" s="70" t="s">
        <v>923</v>
      </c>
      <c r="O269" s="70"/>
      <c r="P269" s="70"/>
      <c r="Q269" s="70"/>
      <c r="R269" s="70"/>
      <c r="S269" s="70"/>
      <c r="T269" s="70"/>
      <c r="U269" s="70"/>
      <c r="V269" s="70"/>
      <c r="W269" s="71"/>
      <c r="X269" s="74"/>
      <c r="Y269" s="74"/>
      <c r="Z269" s="74"/>
      <c r="AA269" s="75"/>
    </row>
    <row r="270" spans="3:27" ht="15.6" x14ac:dyDescent="0.3">
      <c r="C270" s="64" t="s">
        <v>537</v>
      </c>
      <c r="D270" s="64" t="s">
        <v>538</v>
      </c>
      <c r="E270" s="9">
        <v>37</v>
      </c>
      <c r="F270" s="9">
        <v>14</v>
      </c>
      <c r="G270" s="9">
        <v>0</v>
      </c>
      <c r="H270" s="9">
        <v>0</v>
      </c>
      <c r="I270" s="9">
        <f t="shared" si="4"/>
        <v>51</v>
      </c>
      <c r="J270" s="65" t="s">
        <v>958</v>
      </c>
      <c r="K270" s="65" t="s">
        <v>958</v>
      </c>
      <c r="L270" s="65" t="s">
        <v>916</v>
      </c>
      <c r="M270" s="89">
        <v>72</v>
      </c>
      <c r="N270" s="70"/>
      <c r="O270" s="70"/>
      <c r="P270" s="70" t="s">
        <v>916</v>
      </c>
      <c r="Q270" s="70"/>
      <c r="R270" s="70"/>
      <c r="S270" s="70"/>
      <c r="T270" s="70"/>
      <c r="U270" s="70"/>
      <c r="V270" s="70"/>
      <c r="W270" s="71"/>
      <c r="X270" s="74"/>
      <c r="Y270" s="74"/>
      <c r="Z270" s="74"/>
      <c r="AA270" s="75"/>
    </row>
    <row r="271" spans="3:27" ht="15.6" x14ac:dyDescent="0.3">
      <c r="C271" s="64" t="s">
        <v>539</v>
      </c>
      <c r="D271" s="64" t="s">
        <v>538</v>
      </c>
      <c r="E271" s="9">
        <v>37</v>
      </c>
      <c r="F271" s="9">
        <v>14</v>
      </c>
      <c r="G271" s="9">
        <v>0</v>
      </c>
      <c r="H271" s="9">
        <v>0</v>
      </c>
      <c r="I271" s="9">
        <f t="shared" si="4"/>
        <v>51</v>
      </c>
      <c r="J271" s="65" t="s">
        <v>958</v>
      </c>
      <c r="K271" s="65" t="s">
        <v>958</v>
      </c>
      <c r="L271" s="65" t="s">
        <v>916</v>
      </c>
      <c r="M271" s="89">
        <v>72</v>
      </c>
      <c r="N271" s="70"/>
      <c r="O271" s="70"/>
      <c r="P271" s="70" t="s">
        <v>916</v>
      </c>
      <c r="Q271" s="70"/>
      <c r="R271" s="70"/>
      <c r="S271" s="70"/>
      <c r="T271" s="70"/>
      <c r="U271" s="70"/>
      <c r="V271" s="70"/>
      <c r="W271" s="71"/>
      <c r="X271" s="74"/>
      <c r="Y271" s="74"/>
      <c r="Z271" s="74"/>
      <c r="AA271" s="75"/>
    </row>
    <row r="272" spans="3:27" ht="15.6" x14ac:dyDescent="0.3">
      <c r="C272" s="64" t="s">
        <v>540</v>
      </c>
      <c r="D272" s="64" t="s">
        <v>538</v>
      </c>
      <c r="E272" s="9">
        <v>37</v>
      </c>
      <c r="F272" s="9">
        <v>14</v>
      </c>
      <c r="G272" s="9">
        <v>0</v>
      </c>
      <c r="H272" s="9">
        <v>0</v>
      </c>
      <c r="I272" s="9">
        <f t="shared" si="4"/>
        <v>51</v>
      </c>
      <c r="J272" s="65" t="s">
        <v>958</v>
      </c>
      <c r="K272" s="65" t="s">
        <v>958</v>
      </c>
      <c r="L272" s="65" t="s">
        <v>916</v>
      </c>
      <c r="M272" s="89">
        <v>72</v>
      </c>
      <c r="N272" s="70"/>
      <c r="O272" s="70"/>
      <c r="P272" s="70" t="s">
        <v>916</v>
      </c>
      <c r="Q272" s="70"/>
      <c r="R272" s="70"/>
      <c r="S272" s="70"/>
      <c r="T272" s="70"/>
      <c r="U272" s="70"/>
      <c r="V272" s="70"/>
      <c r="W272" s="71"/>
      <c r="X272" s="74"/>
      <c r="Y272" s="74"/>
      <c r="Z272" s="74"/>
      <c r="AA272" s="75"/>
    </row>
    <row r="273" spans="3:27" ht="15.6" x14ac:dyDescent="0.3">
      <c r="C273" s="64" t="s">
        <v>541</v>
      </c>
      <c r="D273" s="64" t="s">
        <v>538</v>
      </c>
      <c r="E273" s="9">
        <v>37</v>
      </c>
      <c r="F273" s="9">
        <v>14</v>
      </c>
      <c r="G273" s="9">
        <v>0</v>
      </c>
      <c r="H273" s="9">
        <v>0</v>
      </c>
      <c r="I273" s="9">
        <f t="shared" si="4"/>
        <v>51</v>
      </c>
      <c r="J273" s="65" t="s">
        <v>958</v>
      </c>
      <c r="K273" s="65" t="s">
        <v>958</v>
      </c>
      <c r="L273" s="65" t="s">
        <v>916</v>
      </c>
      <c r="M273" s="89">
        <v>72</v>
      </c>
      <c r="N273" s="70"/>
      <c r="O273" s="70"/>
      <c r="P273" s="70" t="s">
        <v>916</v>
      </c>
      <c r="Q273" s="70"/>
      <c r="R273" s="70"/>
      <c r="S273" s="70"/>
      <c r="T273" s="70"/>
      <c r="U273" s="70"/>
      <c r="V273" s="70"/>
      <c r="W273" s="71"/>
      <c r="X273" s="74"/>
      <c r="Y273" s="74"/>
      <c r="Z273" s="74"/>
      <c r="AA273" s="75"/>
    </row>
    <row r="274" spans="3:27" ht="15.6" x14ac:dyDescent="0.3">
      <c r="C274" s="64" t="s">
        <v>542</v>
      </c>
      <c r="D274" s="64" t="s">
        <v>538</v>
      </c>
      <c r="E274" s="9">
        <v>37</v>
      </c>
      <c r="F274" s="9">
        <v>14</v>
      </c>
      <c r="G274" s="9">
        <v>0</v>
      </c>
      <c r="H274" s="9">
        <v>0</v>
      </c>
      <c r="I274" s="9">
        <f t="shared" si="4"/>
        <v>51</v>
      </c>
      <c r="J274" s="65" t="s">
        <v>958</v>
      </c>
      <c r="K274" s="65" t="s">
        <v>958</v>
      </c>
      <c r="L274" s="65" t="s">
        <v>916</v>
      </c>
      <c r="M274" s="89">
        <v>72</v>
      </c>
      <c r="N274" s="70"/>
      <c r="O274" s="70"/>
      <c r="P274" s="70" t="s">
        <v>916</v>
      </c>
      <c r="Q274" s="70"/>
      <c r="R274" s="70"/>
      <c r="S274" s="70"/>
      <c r="T274" s="70"/>
      <c r="U274" s="70"/>
      <c r="V274" s="70"/>
      <c r="W274" s="71"/>
      <c r="X274" s="74"/>
      <c r="Y274" s="74"/>
      <c r="Z274" s="74"/>
      <c r="AA274" s="75"/>
    </row>
    <row r="275" spans="3:27" ht="15.6" x14ac:dyDescent="0.3">
      <c r="C275" s="64" t="s">
        <v>543</v>
      </c>
      <c r="D275" s="64" t="s">
        <v>538</v>
      </c>
      <c r="E275" s="9">
        <v>37</v>
      </c>
      <c r="F275" s="9">
        <v>14</v>
      </c>
      <c r="G275" s="9">
        <v>0</v>
      </c>
      <c r="H275" s="9">
        <v>0</v>
      </c>
      <c r="I275" s="9">
        <f t="shared" si="4"/>
        <v>51</v>
      </c>
      <c r="J275" s="65" t="s">
        <v>958</v>
      </c>
      <c r="K275" s="65" t="s">
        <v>958</v>
      </c>
      <c r="L275" s="65" t="s">
        <v>916</v>
      </c>
      <c r="M275" s="89">
        <v>72</v>
      </c>
      <c r="N275" s="70"/>
      <c r="O275" s="70"/>
      <c r="P275" s="70" t="s">
        <v>916</v>
      </c>
      <c r="Q275" s="70"/>
      <c r="R275" s="70"/>
      <c r="S275" s="70"/>
      <c r="T275" s="70"/>
      <c r="U275" s="70"/>
      <c r="V275" s="70"/>
      <c r="W275" s="71"/>
      <c r="X275" s="74"/>
      <c r="Y275" s="74"/>
      <c r="Z275" s="74"/>
      <c r="AA275" s="75"/>
    </row>
    <row r="276" spans="3:27" ht="15.6" x14ac:dyDescent="0.3">
      <c r="C276" s="64" t="s">
        <v>544</v>
      </c>
      <c r="D276" s="64" t="s">
        <v>538</v>
      </c>
      <c r="E276" s="9">
        <v>37</v>
      </c>
      <c r="F276" s="9">
        <v>14</v>
      </c>
      <c r="G276" s="9">
        <v>0</v>
      </c>
      <c r="H276" s="9">
        <v>0</v>
      </c>
      <c r="I276" s="9">
        <f t="shared" si="4"/>
        <v>51</v>
      </c>
      <c r="J276" s="65" t="s">
        <v>958</v>
      </c>
      <c r="K276" s="65" t="s">
        <v>958</v>
      </c>
      <c r="L276" s="65" t="s">
        <v>916</v>
      </c>
      <c r="M276" s="89">
        <v>72</v>
      </c>
      <c r="N276" s="70"/>
      <c r="O276" s="70"/>
      <c r="P276" s="70" t="s">
        <v>916</v>
      </c>
      <c r="Q276" s="70"/>
      <c r="R276" s="70"/>
      <c r="S276" s="70"/>
      <c r="T276" s="70"/>
      <c r="U276" s="70"/>
      <c r="V276" s="70"/>
      <c r="W276" s="71"/>
      <c r="X276" s="74"/>
      <c r="Y276" s="74"/>
      <c r="Z276" s="74"/>
      <c r="AA276" s="75"/>
    </row>
    <row r="277" spans="3:27" ht="15.6" x14ac:dyDescent="0.3">
      <c r="C277" s="64" t="s">
        <v>545</v>
      </c>
      <c r="D277" s="64" t="s">
        <v>538</v>
      </c>
      <c r="E277" s="9">
        <v>37</v>
      </c>
      <c r="F277" s="9">
        <v>14</v>
      </c>
      <c r="G277" s="9">
        <v>0</v>
      </c>
      <c r="H277" s="9">
        <v>0</v>
      </c>
      <c r="I277" s="9">
        <f t="shared" si="4"/>
        <v>51</v>
      </c>
      <c r="J277" s="65" t="s">
        <v>958</v>
      </c>
      <c r="K277" s="65" t="s">
        <v>958</v>
      </c>
      <c r="L277" s="65" t="s">
        <v>916</v>
      </c>
      <c r="M277" s="89">
        <v>72</v>
      </c>
      <c r="N277" s="70"/>
      <c r="O277" s="70"/>
      <c r="P277" s="70" t="s">
        <v>916</v>
      </c>
      <c r="Q277" s="70"/>
      <c r="R277" s="70"/>
      <c r="S277" s="70"/>
      <c r="T277" s="70"/>
      <c r="U277" s="70"/>
      <c r="V277" s="70"/>
      <c r="W277" s="71"/>
      <c r="X277" s="74"/>
      <c r="Y277" s="74"/>
      <c r="Z277" s="74"/>
      <c r="AA277" s="75"/>
    </row>
    <row r="278" spans="3:27" ht="15.6" x14ac:dyDescent="0.3">
      <c r="C278" s="64" t="s">
        <v>546</v>
      </c>
      <c r="D278" s="64" t="s">
        <v>538</v>
      </c>
      <c r="E278" s="9">
        <v>37</v>
      </c>
      <c r="F278" s="9">
        <v>14</v>
      </c>
      <c r="G278" s="9">
        <v>0</v>
      </c>
      <c r="H278" s="9">
        <v>0</v>
      </c>
      <c r="I278" s="9">
        <f t="shared" si="4"/>
        <v>51</v>
      </c>
      <c r="J278" s="65" t="s">
        <v>958</v>
      </c>
      <c r="K278" s="65" t="s">
        <v>958</v>
      </c>
      <c r="L278" s="65" t="s">
        <v>916</v>
      </c>
      <c r="M278" s="89">
        <v>72</v>
      </c>
      <c r="N278" s="70"/>
      <c r="O278" s="70"/>
      <c r="P278" s="70" t="s">
        <v>916</v>
      </c>
      <c r="Q278" s="70"/>
      <c r="R278" s="70"/>
      <c r="S278" s="70"/>
      <c r="T278" s="70"/>
      <c r="U278" s="70"/>
      <c r="V278" s="70"/>
      <c r="W278" s="71"/>
      <c r="X278" s="74"/>
      <c r="Y278" s="74"/>
      <c r="Z278" s="74"/>
      <c r="AA278" s="75"/>
    </row>
    <row r="279" spans="3:27" ht="15.6" x14ac:dyDescent="0.3">
      <c r="C279" s="64" t="s">
        <v>547</v>
      </c>
      <c r="D279" s="64" t="s">
        <v>538</v>
      </c>
      <c r="E279" s="9">
        <v>37</v>
      </c>
      <c r="F279" s="9">
        <v>14</v>
      </c>
      <c r="G279" s="9">
        <v>0</v>
      </c>
      <c r="H279" s="9">
        <v>0</v>
      </c>
      <c r="I279" s="9">
        <f t="shared" si="4"/>
        <v>51</v>
      </c>
      <c r="J279" s="65" t="s">
        <v>958</v>
      </c>
      <c r="K279" s="65" t="s">
        <v>958</v>
      </c>
      <c r="L279" s="65" t="s">
        <v>916</v>
      </c>
      <c r="M279" s="89">
        <v>72</v>
      </c>
      <c r="N279" s="70"/>
      <c r="O279" s="70"/>
      <c r="P279" s="70" t="s">
        <v>916</v>
      </c>
      <c r="Q279" s="70"/>
      <c r="R279" s="70"/>
      <c r="S279" s="70"/>
      <c r="T279" s="70"/>
      <c r="U279" s="70"/>
      <c r="V279" s="70"/>
      <c r="W279" s="71"/>
      <c r="X279" s="74"/>
      <c r="Y279" s="74"/>
      <c r="Z279" s="74"/>
      <c r="AA279" s="75"/>
    </row>
    <row r="280" spans="3:27" ht="15.6" x14ac:dyDescent="0.3">
      <c r="C280" s="64" t="s">
        <v>548</v>
      </c>
      <c r="D280" s="64" t="s">
        <v>538</v>
      </c>
      <c r="E280" s="9">
        <v>37</v>
      </c>
      <c r="F280" s="9">
        <v>14</v>
      </c>
      <c r="G280" s="9">
        <v>0</v>
      </c>
      <c r="H280" s="9">
        <v>0</v>
      </c>
      <c r="I280" s="9">
        <f t="shared" si="4"/>
        <v>51</v>
      </c>
      <c r="J280" s="65" t="s">
        <v>958</v>
      </c>
      <c r="K280" s="65" t="s">
        <v>958</v>
      </c>
      <c r="L280" s="65" t="s">
        <v>916</v>
      </c>
      <c r="M280" s="89">
        <v>72</v>
      </c>
      <c r="N280" s="70"/>
      <c r="O280" s="70"/>
      <c r="P280" s="70" t="s">
        <v>916</v>
      </c>
      <c r="Q280" s="70"/>
      <c r="R280" s="70"/>
      <c r="S280" s="70"/>
      <c r="T280" s="70"/>
      <c r="U280" s="70"/>
      <c r="V280" s="70"/>
      <c r="W280" s="71"/>
      <c r="X280" s="74"/>
      <c r="Y280" s="74"/>
      <c r="Z280" s="74"/>
      <c r="AA280" s="75"/>
    </row>
    <row r="281" spans="3:27" ht="15.6" x14ac:dyDescent="0.3">
      <c r="C281" s="64" t="s">
        <v>549</v>
      </c>
      <c r="D281" s="64" t="s">
        <v>538</v>
      </c>
      <c r="E281" s="9">
        <v>37</v>
      </c>
      <c r="F281" s="9">
        <v>14</v>
      </c>
      <c r="G281" s="9">
        <v>0</v>
      </c>
      <c r="H281" s="9">
        <v>0</v>
      </c>
      <c r="I281" s="9">
        <f t="shared" si="4"/>
        <v>51</v>
      </c>
      <c r="J281" s="65" t="s">
        <v>958</v>
      </c>
      <c r="K281" s="65" t="s">
        <v>958</v>
      </c>
      <c r="L281" s="65" t="s">
        <v>916</v>
      </c>
      <c r="M281" s="89">
        <v>72</v>
      </c>
      <c r="N281" s="70"/>
      <c r="O281" s="70"/>
      <c r="P281" s="70" t="s">
        <v>916</v>
      </c>
      <c r="Q281" s="70"/>
      <c r="R281" s="70"/>
      <c r="S281" s="70"/>
      <c r="T281" s="70"/>
      <c r="U281" s="70"/>
      <c r="V281" s="70"/>
      <c r="W281" s="71"/>
      <c r="X281" s="74"/>
      <c r="Y281" s="74"/>
      <c r="Z281" s="74"/>
      <c r="AA281" s="75"/>
    </row>
    <row r="282" spans="3:27" ht="15.6" x14ac:dyDescent="0.3">
      <c r="C282" s="64" t="s">
        <v>550</v>
      </c>
      <c r="D282" s="64" t="s">
        <v>538</v>
      </c>
      <c r="E282" s="9">
        <v>37</v>
      </c>
      <c r="F282" s="9">
        <v>14</v>
      </c>
      <c r="G282" s="9">
        <v>0</v>
      </c>
      <c r="H282" s="9">
        <v>0</v>
      </c>
      <c r="I282" s="9">
        <f t="shared" si="4"/>
        <v>51</v>
      </c>
      <c r="J282" s="65" t="s">
        <v>958</v>
      </c>
      <c r="K282" s="65" t="s">
        <v>958</v>
      </c>
      <c r="L282" s="65" t="s">
        <v>916</v>
      </c>
      <c r="M282" s="89">
        <v>72</v>
      </c>
      <c r="N282" s="70"/>
      <c r="O282" s="70"/>
      <c r="P282" s="70" t="s">
        <v>916</v>
      </c>
      <c r="Q282" s="70"/>
      <c r="R282" s="70"/>
      <c r="S282" s="70"/>
      <c r="T282" s="70"/>
      <c r="U282" s="70"/>
      <c r="V282" s="70"/>
      <c r="W282" s="71"/>
      <c r="X282" s="74"/>
      <c r="Y282" s="74"/>
      <c r="Z282" s="74"/>
      <c r="AA282" s="75"/>
    </row>
    <row r="283" spans="3:27" ht="15.6" x14ac:dyDescent="0.3">
      <c r="C283" s="64" t="s">
        <v>551</v>
      </c>
      <c r="D283" s="64" t="s">
        <v>538</v>
      </c>
      <c r="E283" s="9">
        <v>37</v>
      </c>
      <c r="F283" s="9">
        <v>14</v>
      </c>
      <c r="G283" s="9">
        <v>0</v>
      </c>
      <c r="H283" s="9">
        <v>0</v>
      </c>
      <c r="I283" s="9">
        <f t="shared" si="4"/>
        <v>51</v>
      </c>
      <c r="J283" s="65" t="s">
        <v>958</v>
      </c>
      <c r="K283" s="65" t="s">
        <v>958</v>
      </c>
      <c r="L283" s="65" t="s">
        <v>916</v>
      </c>
      <c r="M283" s="89">
        <v>72</v>
      </c>
      <c r="N283" s="70"/>
      <c r="O283" s="70"/>
      <c r="P283" s="70" t="s">
        <v>916</v>
      </c>
      <c r="Q283" s="70"/>
      <c r="R283" s="70"/>
      <c r="S283" s="70"/>
      <c r="T283" s="70"/>
      <c r="U283" s="70"/>
      <c r="V283" s="70"/>
      <c r="W283" s="71"/>
      <c r="X283" s="74"/>
      <c r="Y283" s="74"/>
      <c r="Z283" s="74"/>
      <c r="AA283" s="75"/>
    </row>
    <row r="284" spans="3:27" ht="15.6" x14ac:dyDescent="0.3">
      <c r="C284" s="64" t="s">
        <v>552</v>
      </c>
      <c r="D284" s="64" t="s">
        <v>538</v>
      </c>
      <c r="E284" s="9">
        <v>37</v>
      </c>
      <c r="F284" s="9">
        <v>14</v>
      </c>
      <c r="G284" s="9">
        <v>0</v>
      </c>
      <c r="H284" s="9">
        <v>0</v>
      </c>
      <c r="I284" s="9">
        <f t="shared" si="4"/>
        <v>51</v>
      </c>
      <c r="J284" s="65" t="s">
        <v>958</v>
      </c>
      <c r="K284" s="65" t="s">
        <v>958</v>
      </c>
      <c r="L284" s="65" t="s">
        <v>916</v>
      </c>
      <c r="M284" s="89">
        <v>72</v>
      </c>
      <c r="N284" s="70"/>
      <c r="O284" s="70"/>
      <c r="P284" s="70" t="s">
        <v>916</v>
      </c>
      <c r="Q284" s="70"/>
      <c r="R284" s="70"/>
      <c r="S284" s="70"/>
      <c r="T284" s="70"/>
      <c r="U284" s="70"/>
      <c r="V284" s="70"/>
      <c r="W284" s="71"/>
      <c r="X284" s="74"/>
      <c r="Y284" s="74"/>
      <c r="Z284" s="74"/>
      <c r="AA284" s="75"/>
    </row>
    <row r="285" spans="3:27" ht="15.6" x14ac:dyDescent="0.3">
      <c r="C285" s="64" t="s">
        <v>553</v>
      </c>
      <c r="D285" s="64" t="s">
        <v>554</v>
      </c>
      <c r="E285" s="9">
        <v>70</v>
      </c>
      <c r="F285" s="9">
        <v>15</v>
      </c>
      <c r="G285" s="9">
        <v>0</v>
      </c>
      <c r="H285" s="9">
        <v>0</v>
      </c>
      <c r="I285" s="9">
        <f t="shared" si="4"/>
        <v>85</v>
      </c>
      <c r="J285" s="65" t="s">
        <v>920</v>
      </c>
      <c r="K285" s="65" t="s">
        <v>920</v>
      </c>
      <c r="L285" s="65" t="s">
        <v>920</v>
      </c>
      <c r="M285" s="89">
        <v>140</v>
      </c>
      <c r="N285" s="70"/>
      <c r="O285" s="70"/>
      <c r="P285" s="70"/>
      <c r="Q285" s="70"/>
      <c r="R285" s="70"/>
      <c r="S285" s="70"/>
      <c r="T285" s="70"/>
      <c r="U285" s="70" t="s">
        <v>920</v>
      </c>
      <c r="V285" s="70"/>
      <c r="W285" s="71"/>
      <c r="X285" s="74"/>
      <c r="Y285" s="74"/>
      <c r="Z285" s="74"/>
      <c r="AA285" s="75"/>
    </row>
    <row r="286" spans="3:27" ht="15.6" x14ac:dyDescent="0.3">
      <c r="C286" s="64" t="s">
        <v>555</v>
      </c>
      <c r="D286" s="64" t="s">
        <v>554</v>
      </c>
      <c r="E286" s="9">
        <v>70</v>
      </c>
      <c r="F286" s="9">
        <v>15</v>
      </c>
      <c r="G286" s="9">
        <v>0</v>
      </c>
      <c r="H286" s="9">
        <v>0</v>
      </c>
      <c r="I286" s="9">
        <f t="shared" si="4"/>
        <v>85</v>
      </c>
      <c r="J286" s="65" t="s">
        <v>920</v>
      </c>
      <c r="K286" s="65" t="s">
        <v>920</v>
      </c>
      <c r="L286" s="65" t="s">
        <v>920</v>
      </c>
      <c r="M286" s="89">
        <v>140</v>
      </c>
      <c r="N286" s="70"/>
      <c r="O286" s="70"/>
      <c r="P286" s="70"/>
      <c r="Q286" s="70"/>
      <c r="R286" s="70"/>
      <c r="S286" s="70"/>
      <c r="T286" s="70"/>
      <c r="U286" s="70" t="s">
        <v>920</v>
      </c>
      <c r="V286" s="70"/>
      <c r="W286" s="71"/>
      <c r="X286" s="74"/>
      <c r="Y286" s="74"/>
      <c r="Z286" s="74"/>
      <c r="AA286" s="75"/>
    </row>
    <row r="287" spans="3:27" ht="15.6" x14ac:dyDescent="0.3">
      <c r="C287" s="64" t="s">
        <v>556</v>
      </c>
      <c r="D287" s="64" t="s">
        <v>554</v>
      </c>
      <c r="E287" s="9">
        <v>70</v>
      </c>
      <c r="F287" s="9">
        <v>15</v>
      </c>
      <c r="G287" s="9">
        <v>0</v>
      </c>
      <c r="H287" s="9">
        <v>0</v>
      </c>
      <c r="I287" s="9">
        <f t="shared" si="4"/>
        <v>85</v>
      </c>
      <c r="J287" s="65" t="s">
        <v>920</v>
      </c>
      <c r="K287" s="65" t="s">
        <v>920</v>
      </c>
      <c r="L287" s="65" t="s">
        <v>920</v>
      </c>
      <c r="M287" s="89">
        <v>140</v>
      </c>
      <c r="N287" s="70"/>
      <c r="O287" s="70"/>
      <c r="P287" s="70"/>
      <c r="Q287" s="70"/>
      <c r="R287" s="70"/>
      <c r="S287" s="70"/>
      <c r="T287" s="70"/>
      <c r="U287" s="70" t="s">
        <v>920</v>
      </c>
      <c r="V287" s="70"/>
      <c r="W287" s="71"/>
      <c r="X287" s="74"/>
      <c r="Y287" s="74"/>
      <c r="Z287" s="74"/>
      <c r="AA287" s="75"/>
    </row>
    <row r="288" spans="3:27" ht="15.6" x14ac:dyDescent="0.3">
      <c r="C288" s="64" t="s">
        <v>557</v>
      </c>
      <c r="D288" s="64" t="s">
        <v>554</v>
      </c>
      <c r="E288" s="9">
        <v>70</v>
      </c>
      <c r="F288" s="9">
        <v>15</v>
      </c>
      <c r="G288" s="9">
        <v>0</v>
      </c>
      <c r="H288" s="9">
        <v>0</v>
      </c>
      <c r="I288" s="9">
        <f t="shared" si="4"/>
        <v>85</v>
      </c>
      <c r="J288" s="65" t="s">
        <v>920</v>
      </c>
      <c r="K288" s="65" t="s">
        <v>920</v>
      </c>
      <c r="L288" s="65" t="s">
        <v>920</v>
      </c>
      <c r="M288" s="89">
        <v>140</v>
      </c>
      <c r="N288" s="70"/>
      <c r="O288" s="70"/>
      <c r="P288" s="70"/>
      <c r="Q288" s="70"/>
      <c r="R288" s="70"/>
      <c r="S288" s="70"/>
      <c r="T288" s="70"/>
      <c r="U288" s="70" t="s">
        <v>920</v>
      </c>
      <c r="V288" s="70"/>
      <c r="W288" s="71"/>
      <c r="X288" s="74"/>
      <c r="Y288" s="74"/>
      <c r="Z288" s="74"/>
      <c r="AA288" s="75"/>
    </row>
    <row r="289" spans="3:27" ht="15.6" x14ac:dyDescent="0.3">
      <c r="C289" s="65" t="s">
        <v>558</v>
      </c>
      <c r="D289" s="65" t="s">
        <v>554</v>
      </c>
      <c r="E289" s="9">
        <v>70</v>
      </c>
      <c r="F289" s="9">
        <v>15</v>
      </c>
      <c r="G289" s="9">
        <v>0</v>
      </c>
      <c r="H289" s="9">
        <v>0</v>
      </c>
      <c r="I289" s="9">
        <f t="shared" si="4"/>
        <v>85</v>
      </c>
      <c r="J289" s="65" t="s">
        <v>920</v>
      </c>
      <c r="K289" s="65" t="s">
        <v>920</v>
      </c>
      <c r="L289" s="65" t="s">
        <v>920</v>
      </c>
      <c r="M289" s="89">
        <v>140</v>
      </c>
      <c r="N289" s="70"/>
      <c r="O289" s="70"/>
      <c r="P289" s="70"/>
      <c r="Q289" s="70"/>
      <c r="R289" s="70"/>
      <c r="S289" s="70"/>
      <c r="T289" s="70"/>
      <c r="U289" s="70" t="s">
        <v>920</v>
      </c>
      <c r="V289" s="70"/>
      <c r="W289" s="71"/>
      <c r="X289" s="74"/>
      <c r="Y289" s="74"/>
      <c r="Z289" s="74"/>
      <c r="AA289" s="75"/>
    </row>
    <row r="290" spans="3:27" ht="15.6" x14ac:dyDescent="0.3">
      <c r="C290" s="64" t="s">
        <v>559</v>
      </c>
      <c r="D290" s="64" t="s">
        <v>554</v>
      </c>
      <c r="E290" s="9">
        <v>70</v>
      </c>
      <c r="F290" s="9">
        <v>15</v>
      </c>
      <c r="G290" s="9">
        <v>0</v>
      </c>
      <c r="H290" s="9">
        <v>0</v>
      </c>
      <c r="I290" s="9">
        <f t="shared" si="4"/>
        <v>85</v>
      </c>
      <c r="J290" s="65" t="s">
        <v>920</v>
      </c>
      <c r="K290" s="65" t="s">
        <v>920</v>
      </c>
      <c r="L290" s="65" t="s">
        <v>920</v>
      </c>
      <c r="M290" s="89">
        <v>140</v>
      </c>
      <c r="N290" s="70"/>
      <c r="O290" s="70"/>
      <c r="P290" s="70"/>
      <c r="Q290" s="70"/>
      <c r="R290" s="70"/>
      <c r="S290" s="70"/>
      <c r="T290" s="70"/>
      <c r="U290" s="70" t="s">
        <v>920</v>
      </c>
      <c r="V290" s="70"/>
      <c r="W290" s="71"/>
      <c r="X290" s="74"/>
      <c r="Y290" s="74"/>
      <c r="Z290" s="74"/>
      <c r="AA290" s="75"/>
    </row>
    <row r="291" spans="3:27" ht="15.6" x14ac:dyDescent="0.3">
      <c r="C291" s="64" t="s">
        <v>560</v>
      </c>
      <c r="D291" s="64" t="s">
        <v>554</v>
      </c>
      <c r="E291" s="9">
        <v>70</v>
      </c>
      <c r="F291" s="9">
        <v>15</v>
      </c>
      <c r="G291" s="9">
        <v>0</v>
      </c>
      <c r="H291" s="9">
        <v>0</v>
      </c>
      <c r="I291" s="9">
        <f t="shared" si="4"/>
        <v>85</v>
      </c>
      <c r="J291" s="65" t="s">
        <v>920</v>
      </c>
      <c r="K291" s="65" t="s">
        <v>920</v>
      </c>
      <c r="L291" s="65" t="s">
        <v>920</v>
      </c>
      <c r="M291" s="89">
        <v>140</v>
      </c>
      <c r="N291" s="70"/>
      <c r="O291" s="70"/>
      <c r="P291" s="70"/>
      <c r="Q291" s="70"/>
      <c r="R291" s="70"/>
      <c r="S291" s="70"/>
      <c r="T291" s="70"/>
      <c r="U291" s="70" t="s">
        <v>920</v>
      </c>
      <c r="V291" s="70"/>
      <c r="W291" s="71"/>
      <c r="X291" s="74"/>
      <c r="Y291" s="74"/>
      <c r="Z291" s="74"/>
      <c r="AA291" s="75"/>
    </row>
    <row r="292" spans="3:27" ht="15.6" x14ac:dyDescent="0.3">
      <c r="C292" s="64" t="s">
        <v>561</v>
      </c>
      <c r="D292" s="64" t="s">
        <v>554</v>
      </c>
      <c r="E292" s="9">
        <v>70</v>
      </c>
      <c r="F292" s="9">
        <v>15</v>
      </c>
      <c r="G292" s="9">
        <v>0</v>
      </c>
      <c r="H292" s="9">
        <v>0</v>
      </c>
      <c r="I292" s="9">
        <f t="shared" si="4"/>
        <v>85</v>
      </c>
      <c r="J292" s="65" t="s">
        <v>920</v>
      </c>
      <c r="K292" s="65" t="s">
        <v>920</v>
      </c>
      <c r="L292" s="65" t="s">
        <v>920</v>
      </c>
      <c r="M292" s="89">
        <v>140</v>
      </c>
      <c r="N292" s="70"/>
      <c r="O292" s="70"/>
      <c r="P292" s="70"/>
      <c r="Q292" s="70"/>
      <c r="R292" s="70"/>
      <c r="S292" s="70"/>
      <c r="T292" s="70"/>
      <c r="U292" s="70" t="s">
        <v>920</v>
      </c>
      <c r="V292" s="70"/>
      <c r="W292" s="71"/>
      <c r="X292" s="74"/>
      <c r="Y292" s="74"/>
      <c r="Z292" s="74"/>
      <c r="AA292" s="75"/>
    </row>
    <row r="293" spans="3:27" ht="15.6" x14ac:dyDescent="0.3">
      <c r="C293" s="64" t="s">
        <v>562</v>
      </c>
      <c r="D293" s="64" t="s">
        <v>554</v>
      </c>
      <c r="E293" s="9">
        <v>70</v>
      </c>
      <c r="F293" s="9">
        <v>15</v>
      </c>
      <c r="G293" s="9">
        <v>0</v>
      </c>
      <c r="H293" s="9">
        <v>0</v>
      </c>
      <c r="I293" s="9">
        <f t="shared" si="4"/>
        <v>85</v>
      </c>
      <c r="J293" s="65" t="s">
        <v>920</v>
      </c>
      <c r="K293" s="65" t="s">
        <v>920</v>
      </c>
      <c r="L293" s="65" t="s">
        <v>920</v>
      </c>
      <c r="M293" s="89">
        <v>140</v>
      </c>
      <c r="N293" s="70"/>
      <c r="O293" s="70"/>
      <c r="P293" s="70"/>
      <c r="Q293" s="70"/>
      <c r="R293" s="70"/>
      <c r="S293" s="70"/>
      <c r="T293" s="70"/>
      <c r="U293" s="70" t="s">
        <v>920</v>
      </c>
      <c r="V293" s="70"/>
      <c r="W293" s="71"/>
      <c r="X293" s="74"/>
      <c r="Y293" s="74"/>
      <c r="Z293" s="74"/>
      <c r="AA293" s="75"/>
    </row>
    <row r="294" spans="3:27" ht="15.6" x14ac:dyDescent="0.3">
      <c r="C294" s="64" t="s">
        <v>563</v>
      </c>
      <c r="D294" s="64" t="s">
        <v>554</v>
      </c>
      <c r="E294" s="9">
        <v>70</v>
      </c>
      <c r="F294" s="9">
        <v>15</v>
      </c>
      <c r="G294" s="9">
        <v>0</v>
      </c>
      <c r="H294" s="9">
        <v>0</v>
      </c>
      <c r="I294" s="9">
        <f t="shared" si="4"/>
        <v>85</v>
      </c>
      <c r="J294" s="65" t="s">
        <v>920</v>
      </c>
      <c r="K294" s="65" t="s">
        <v>920</v>
      </c>
      <c r="L294" s="65" t="s">
        <v>920</v>
      </c>
      <c r="M294" s="89">
        <v>140</v>
      </c>
      <c r="N294" s="70"/>
      <c r="O294" s="70"/>
      <c r="P294" s="70"/>
      <c r="Q294" s="70"/>
      <c r="R294" s="70"/>
      <c r="S294" s="70"/>
      <c r="T294" s="70"/>
      <c r="U294" s="70" t="s">
        <v>920</v>
      </c>
      <c r="V294" s="70"/>
      <c r="W294" s="71"/>
      <c r="X294" s="74"/>
      <c r="Y294" s="74"/>
      <c r="Z294" s="74"/>
      <c r="AA294" s="75"/>
    </row>
    <row r="295" spans="3:27" ht="15.6" x14ac:dyDescent="0.3">
      <c r="C295" s="64" t="s">
        <v>564</v>
      </c>
      <c r="D295" s="64" t="s">
        <v>554</v>
      </c>
      <c r="E295" s="9">
        <v>70</v>
      </c>
      <c r="F295" s="9">
        <v>15</v>
      </c>
      <c r="G295" s="9">
        <v>0</v>
      </c>
      <c r="H295" s="9">
        <v>0</v>
      </c>
      <c r="I295" s="9">
        <f t="shared" si="4"/>
        <v>85</v>
      </c>
      <c r="J295" s="65" t="s">
        <v>920</v>
      </c>
      <c r="K295" s="65" t="s">
        <v>920</v>
      </c>
      <c r="L295" s="65" t="s">
        <v>920</v>
      </c>
      <c r="M295" s="89">
        <v>140</v>
      </c>
      <c r="N295" s="70"/>
      <c r="O295" s="70"/>
      <c r="P295" s="70"/>
      <c r="Q295" s="70"/>
      <c r="R295" s="70"/>
      <c r="S295" s="70"/>
      <c r="T295" s="70"/>
      <c r="U295" s="70" t="s">
        <v>920</v>
      </c>
      <c r="V295" s="70"/>
      <c r="W295" s="71"/>
      <c r="X295" s="74"/>
      <c r="Y295" s="74"/>
      <c r="Z295" s="74"/>
      <c r="AA295" s="75"/>
    </row>
    <row r="296" spans="3:27" ht="15.6" x14ac:dyDescent="0.3">
      <c r="C296" s="64" t="s">
        <v>565</v>
      </c>
      <c r="D296" s="64" t="s">
        <v>554</v>
      </c>
      <c r="E296" s="9">
        <v>70</v>
      </c>
      <c r="F296" s="9">
        <v>15</v>
      </c>
      <c r="G296" s="9">
        <v>0</v>
      </c>
      <c r="H296" s="9">
        <v>0</v>
      </c>
      <c r="I296" s="9">
        <f t="shared" si="4"/>
        <v>85</v>
      </c>
      <c r="J296" s="65" t="s">
        <v>920</v>
      </c>
      <c r="K296" s="65" t="s">
        <v>920</v>
      </c>
      <c r="L296" s="65" t="s">
        <v>920</v>
      </c>
      <c r="M296" s="89">
        <v>140</v>
      </c>
      <c r="N296" s="70"/>
      <c r="O296" s="70"/>
      <c r="P296" s="70"/>
      <c r="Q296" s="70"/>
      <c r="R296" s="70"/>
      <c r="S296" s="70"/>
      <c r="T296" s="70"/>
      <c r="U296" s="70" t="s">
        <v>920</v>
      </c>
      <c r="V296" s="70"/>
      <c r="W296" s="71"/>
      <c r="X296" s="74"/>
      <c r="Y296" s="74"/>
      <c r="Z296" s="74"/>
      <c r="AA296" s="75"/>
    </row>
    <row r="297" spans="3:27" ht="15.6" x14ac:dyDescent="0.3">
      <c r="C297" s="64" t="s">
        <v>566</v>
      </c>
      <c r="D297" s="64" t="s">
        <v>554</v>
      </c>
      <c r="E297" s="9">
        <v>70</v>
      </c>
      <c r="F297" s="9">
        <v>15</v>
      </c>
      <c r="G297" s="9">
        <v>0</v>
      </c>
      <c r="H297" s="9">
        <v>0</v>
      </c>
      <c r="I297" s="9">
        <f t="shared" si="4"/>
        <v>85</v>
      </c>
      <c r="J297" s="65" t="s">
        <v>920</v>
      </c>
      <c r="K297" s="65" t="s">
        <v>920</v>
      </c>
      <c r="L297" s="65" t="s">
        <v>920</v>
      </c>
      <c r="M297" s="89">
        <v>140</v>
      </c>
      <c r="N297" s="70"/>
      <c r="O297" s="70"/>
      <c r="P297" s="70"/>
      <c r="Q297" s="70"/>
      <c r="R297" s="70"/>
      <c r="S297" s="70"/>
      <c r="T297" s="70"/>
      <c r="U297" s="70" t="s">
        <v>920</v>
      </c>
      <c r="V297" s="70"/>
      <c r="W297" s="71"/>
      <c r="X297" s="74"/>
      <c r="Y297" s="74"/>
      <c r="Z297" s="74"/>
      <c r="AA297" s="75"/>
    </row>
    <row r="298" spans="3:27" ht="15.6" x14ac:dyDescent="0.3">
      <c r="C298" s="64" t="s">
        <v>567</v>
      </c>
      <c r="D298" s="64" t="s">
        <v>554</v>
      </c>
      <c r="E298" s="9">
        <v>70</v>
      </c>
      <c r="F298" s="9">
        <v>15</v>
      </c>
      <c r="G298" s="9">
        <v>0</v>
      </c>
      <c r="H298" s="9">
        <v>0</v>
      </c>
      <c r="I298" s="9">
        <f t="shared" si="4"/>
        <v>85</v>
      </c>
      <c r="J298" s="65" t="s">
        <v>920</v>
      </c>
      <c r="K298" s="65" t="s">
        <v>920</v>
      </c>
      <c r="L298" s="65" t="s">
        <v>920</v>
      </c>
      <c r="M298" s="89">
        <v>140</v>
      </c>
      <c r="N298" s="70"/>
      <c r="O298" s="70"/>
      <c r="P298" s="70"/>
      <c r="Q298" s="70"/>
      <c r="R298" s="70"/>
      <c r="S298" s="70"/>
      <c r="T298" s="70"/>
      <c r="U298" s="70" t="s">
        <v>920</v>
      </c>
      <c r="V298" s="70"/>
      <c r="W298" s="71"/>
      <c r="X298" s="74"/>
      <c r="Y298" s="74"/>
      <c r="Z298" s="74"/>
      <c r="AA298" s="75"/>
    </row>
    <row r="299" spans="3:27" ht="15.6" x14ac:dyDescent="0.3">
      <c r="C299" s="64" t="s">
        <v>568</v>
      </c>
      <c r="D299" s="64" t="s">
        <v>554</v>
      </c>
      <c r="E299" s="9">
        <v>70</v>
      </c>
      <c r="F299" s="9">
        <v>15</v>
      </c>
      <c r="G299" s="9">
        <v>0</v>
      </c>
      <c r="H299" s="9">
        <v>0</v>
      </c>
      <c r="I299" s="9">
        <f t="shared" si="4"/>
        <v>85</v>
      </c>
      <c r="J299" s="65" t="s">
        <v>920</v>
      </c>
      <c r="K299" s="65" t="s">
        <v>920</v>
      </c>
      <c r="L299" s="65" t="s">
        <v>920</v>
      </c>
      <c r="M299" s="89">
        <v>140</v>
      </c>
      <c r="N299" s="70"/>
      <c r="O299" s="70"/>
      <c r="P299" s="70"/>
      <c r="Q299" s="70"/>
      <c r="R299" s="70"/>
      <c r="S299" s="70"/>
      <c r="T299" s="70"/>
      <c r="U299" s="70" t="s">
        <v>920</v>
      </c>
      <c r="V299" s="70"/>
      <c r="W299" s="71"/>
      <c r="X299" s="74"/>
      <c r="Y299" s="74"/>
      <c r="Z299" s="74"/>
      <c r="AA299" s="75"/>
    </row>
    <row r="300" spans="3:27" ht="15.6" x14ac:dyDescent="0.3">
      <c r="C300" s="64" t="s">
        <v>569</v>
      </c>
      <c r="D300" s="64" t="s">
        <v>554</v>
      </c>
      <c r="E300" s="9">
        <v>70</v>
      </c>
      <c r="F300" s="9">
        <v>15</v>
      </c>
      <c r="G300" s="9">
        <v>0</v>
      </c>
      <c r="H300" s="9">
        <v>0</v>
      </c>
      <c r="I300" s="9">
        <f t="shared" si="4"/>
        <v>85</v>
      </c>
      <c r="J300" s="65" t="s">
        <v>920</v>
      </c>
      <c r="K300" s="65" t="s">
        <v>920</v>
      </c>
      <c r="L300" s="65" t="s">
        <v>920</v>
      </c>
      <c r="M300" s="89">
        <v>140</v>
      </c>
      <c r="N300" s="70"/>
      <c r="O300" s="70"/>
      <c r="P300" s="70"/>
      <c r="Q300" s="70"/>
      <c r="R300" s="70"/>
      <c r="S300" s="70"/>
      <c r="T300" s="70"/>
      <c r="U300" s="70" t="s">
        <v>920</v>
      </c>
      <c r="V300" s="70"/>
      <c r="W300" s="71"/>
      <c r="X300" s="74"/>
      <c r="Y300" s="74"/>
      <c r="Z300" s="74"/>
      <c r="AA300" s="75"/>
    </row>
    <row r="301" spans="3:27" ht="15.6" x14ac:dyDescent="0.3">
      <c r="C301" s="64" t="s">
        <v>570</v>
      </c>
      <c r="D301" s="64" t="s">
        <v>554</v>
      </c>
      <c r="E301" s="9">
        <v>70</v>
      </c>
      <c r="F301" s="9">
        <v>15</v>
      </c>
      <c r="G301" s="9">
        <v>0</v>
      </c>
      <c r="H301" s="9">
        <v>0</v>
      </c>
      <c r="I301" s="9">
        <f t="shared" si="4"/>
        <v>85</v>
      </c>
      <c r="J301" s="65" t="s">
        <v>920</v>
      </c>
      <c r="K301" s="65" t="s">
        <v>920</v>
      </c>
      <c r="L301" s="65" t="s">
        <v>920</v>
      </c>
      <c r="M301" s="89">
        <v>140</v>
      </c>
      <c r="N301" s="70"/>
      <c r="O301" s="70"/>
      <c r="P301" s="70"/>
      <c r="Q301" s="70"/>
      <c r="R301" s="70"/>
      <c r="S301" s="70"/>
      <c r="T301" s="70"/>
      <c r="U301" s="70" t="s">
        <v>920</v>
      </c>
      <c r="V301" s="70"/>
      <c r="W301" s="71"/>
      <c r="X301" s="74"/>
      <c r="Y301" s="74"/>
      <c r="Z301" s="74"/>
      <c r="AA301" s="75"/>
    </row>
    <row r="302" spans="3:27" ht="15.6" x14ac:dyDescent="0.3">
      <c r="C302" s="64" t="s">
        <v>571</v>
      </c>
      <c r="D302" s="64" t="s">
        <v>572</v>
      </c>
      <c r="E302" s="9">
        <v>45</v>
      </c>
      <c r="F302" s="9">
        <v>19</v>
      </c>
      <c r="G302" s="9">
        <v>8</v>
      </c>
      <c r="H302" s="9">
        <v>0</v>
      </c>
      <c r="I302" s="9">
        <f t="shared" si="4"/>
        <v>72</v>
      </c>
      <c r="J302" s="65" t="s">
        <v>958</v>
      </c>
      <c r="K302" s="65" t="s">
        <v>958</v>
      </c>
      <c r="L302" s="65" t="s">
        <v>916</v>
      </c>
      <c r="M302" s="89">
        <v>72.599999999999994</v>
      </c>
      <c r="N302" s="70"/>
      <c r="O302" s="70"/>
      <c r="P302" s="70" t="s">
        <v>916</v>
      </c>
      <c r="Q302" s="70"/>
      <c r="R302" s="70"/>
      <c r="S302" s="70"/>
      <c r="T302" s="70"/>
      <c r="U302" s="70"/>
      <c r="V302" s="70"/>
      <c r="W302" s="71"/>
      <c r="X302" s="74"/>
      <c r="Y302" s="74"/>
      <c r="Z302" s="74"/>
      <c r="AA302" s="75"/>
    </row>
    <row r="303" spans="3:27" ht="15.6" x14ac:dyDescent="0.3">
      <c r="C303" s="64" t="s">
        <v>573</v>
      </c>
      <c r="D303" s="64" t="s">
        <v>572</v>
      </c>
      <c r="E303" s="9">
        <v>49</v>
      </c>
      <c r="F303" s="9">
        <v>23</v>
      </c>
      <c r="G303" s="9">
        <v>11</v>
      </c>
      <c r="H303" s="9">
        <v>0</v>
      </c>
      <c r="I303" s="9">
        <f t="shared" si="4"/>
        <v>83</v>
      </c>
      <c r="J303" s="65" t="s">
        <v>958</v>
      </c>
      <c r="K303" s="65" t="s">
        <v>958</v>
      </c>
      <c r="L303" s="65" t="s">
        <v>916</v>
      </c>
      <c r="M303" s="89">
        <v>72.599999999999994</v>
      </c>
      <c r="N303" s="70"/>
      <c r="O303" s="70"/>
      <c r="P303" s="70" t="s">
        <v>916</v>
      </c>
      <c r="Q303" s="70"/>
      <c r="R303" s="70"/>
      <c r="S303" s="70"/>
      <c r="T303" s="70"/>
      <c r="U303" s="70"/>
      <c r="V303" s="70"/>
      <c r="W303" s="71"/>
      <c r="X303" s="74"/>
      <c r="Y303" s="74"/>
      <c r="Z303" s="74"/>
      <c r="AA303" s="75"/>
    </row>
    <row r="304" spans="3:27" ht="15.6" x14ac:dyDescent="0.3">
      <c r="C304" s="64" t="s">
        <v>574</v>
      </c>
      <c r="D304" s="64" t="s">
        <v>572</v>
      </c>
      <c r="E304" s="9">
        <v>49</v>
      </c>
      <c r="F304" s="9">
        <v>23</v>
      </c>
      <c r="G304" s="9">
        <v>11</v>
      </c>
      <c r="H304" s="9">
        <v>0</v>
      </c>
      <c r="I304" s="9">
        <f t="shared" si="4"/>
        <v>83</v>
      </c>
      <c r="J304" s="65" t="s">
        <v>958</v>
      </c>
      <c r="K304" s="65" t="s">
        <v>958</v>
      </c>
      <c r="L304" s="65" t="s">
        <v>916</v>
      </c>
      <c r="M304" s="89">
        <v>72.599999999999994</v>
      </c>
      <c r="N304" s="70"/>
      <c r="O304" s="70"/>
      <c r="P304" s="70" t="s">
        <v>916</v>
      </c>
      <c r="Q304" s="70"/>
      <c r="R304" s="70"/>
      <c r="S304" s="70"/>
      <c r="T304" s="70"/>
      <c r="U304" s="70"/>
      <c r="V304" s="70"/>
      <c r="W304" s="71"/>
      <c r="X304" s="74"/>
      <c r="Y304" s="74"/>
      <c r="Z304" s="74"/>
      <c r="AA304" s="75"/>
    </row>
    <row r="305" spans="3:27" ht="15.6" x14ac:dyDescent="0.3">
      <c r="C305" s="64" t="s">
        <v>575</v>
      </c>
      <c r="D305" s="64" t="s">
        <v>572</v>
      </c>
      <c r="E305" s="9">
        <v>49</v>
      </c>
      <c r="F305" s="9">
        <v>23</v>
      </c>
      <c r="G305" s="9">
        <v>11</v>
      </c>
      <c r="H305" s="9">
        <v>0</v>
      </c>
      <c r="I305" s="9">
        <f t="shared" si="4"/>
        <v>83</v>
      </c>
      <c r="J305" s="65" t="s">
        <v>958</v>
      </c>
      <c r="K305" s="65" t="s">
        <v>958</v>
      </c>
      <c r="L305" s="65" t="s">
        <v>916</v>
      </c>
      <c r="M305" s="89">
        <v>72.599999999999994</v>
      </c>
      <c r="N305" s="70"/>
      <c r="O305" s="70"/>
      <c r="P305" s="70" t="s">
        <v>916</v>
      </c>
      <c r="Q305" s="70"/>
      <c r="R305" s="70"/>
      <c r="S305" s="70"/>
      <c r="T305" s="70"/>
      <c r="U305" s="70"/>
      <c r="V305" s="70"/>
      <c r="W305" s="71"/>
      <c r="X305" s="74"/>
      <c r="Y305" s="74"/>
      <c r="Z305" s="74"/>
      <c r="AA305" s="75"/>
    </row>
    <row r="306" spans="3:27" ht="15.6" x14ac:dyDescent="0.3">
      <c r="C306" s="64" t="s">
        <v>576</v>
      </c>
      <c r="D306" s="64" t="s">
        <v>577</v>
      </c>
      <c r="E306" s="9">
        <v>83</v>
      </c>
      <c r="F306" s="9">
        <v>24</v>
      </c>
      <c r="G306" s="9">
        <v>0</v>
      </c>
      <c r="H306" s="9">
        <v>0</v>
      </c>
      <c r="I306" s="9">
        <f t="shared" si="4"/>
        <v>107</v>
      </c>
      <c r="J306" s="65" t="s">
        <v>959</v>
      </c>
      <c r="K306" s="65" t="s">
        <v>959</v>
      </c>
      <c r="L306" s="65" t="s">
        <v>923</v>
      </c>
      <c r="M306" s="89">
        <v>119.06</v>
      </c>
      <c r="N306" s="70" t="s">
        <v>923</v>
      </c>
      <c r="O306" s="70"/>
      <c r="P306" s="70"/>
      <c r="Q306" s="70"/>
      <c r="R306" s="70"/>
      <c r="S306" s="70"/>
      <c r="T306" s="70"/>
      <c r="U306" s="70"/>
      <c r="V306" s="70"/>
      <c r="W306" s="71"/>
      <c r="X306" s="74"/>
      <c r="Y306" s="74"/>
      <c r="Z306" s="74"/>
      <c r="AA306" s="75"/>
    </row>
    <row r="307" spans="3:27" ht="15.6" x14ac:dyDescent="0.3">
      <c r="C307" s="64" t="s">
        <v>578</v>
      </c>
      <c r="D307" s="64" t="s">
        <v>579</v>
      </c>
      <c r="E307" s="9">
        <v>80</v>
      </c>
      <c r="F307" s="9">
        <v>65</v>
      </c>
      <c r="G307" s="9">
        <v>17</v>
      </c>
      <c r="H307" s="9">
        <v>0</v>
      </c>
      <c r="I307" s="9">
        <f t="shared" si="4"/>
        <v>162</v>
      </c>
      <c r="J307" s="65" t="s">
        <v>923</v>
      </c>
      <c r="K307" s="65" t="s">
        <v>923</v>
      </c>
      <c r="L307" s="65" t="s">
        <v>923</v>
      </c>
      <c r="M307" s="89">
        <v>116.6</v>
      </c>
      <c r="N307" s="70" t="s">
        <v>923</v>
      </c>
      <c r="O307" s="70"/>
      <c r="P307" s="70"/>
      <c r="Q307" s="70"/>
      <c r="R307" s="70"/>
      <c r="S307" s="70"/>
      <c r="T307" s="70"/>
      <c r="U307" s="70"/>
      <c r="V307" s="70"/>
      <c r="W307" s="71"/>
      <c r="X307" s="74"/>
      <c r="Y307" s="74"/>
      <c r="Z307" s="74"/>
      <c r="AA307" s="75"/>
    </row>
    <row r="308" spans="3:27" ht="15.6" x14ac:dyDescent="0.3">
      <c r="C308" s="64" t="s">
        <v>580</v>
      </c>
      <c r="D308" s="64" t="s">
        <v>579</v>
      </c>
      <c r="E308" s="9">
        <v>104</v>
      </c>
      <c r="F308" s="9">
        <v>67</v>
      </c>
      <c r="G308" s="9">
        <v>12</v>
      </c>
      <c r="H308" s="9">
        <v>0</v>
      </c>
      <c r="I308" s="9">
        <f t="shared" si="4"/>
        <v>183</v>
      </c>
      <c r="J308" s="65" t="s">
        <v>923</v>
      </c>
      <c r="K308" s="65" t="s">
        <v>923</v>
      </c>
      <c r="L308" s="65" t="s">
        <v>923</v>
      </c>
      <c r="M308" s="89">
        <v>116.6</v>
      </c>
      <c r="N308" s="70" t="s">
        <v>923</v>
      </c>
      <c r="O308" s="70"/>
      <c r="P308" s="70"/>
      <c r="Q308" s="70"/>
      <c r="R308" s="70"/>
      <c r="S308" s="70"/>
      <c r="T308" s="70"/>
      <c r="U308" s="70"/>
      <c r="V308" s="70"/>
      <c r="W308" s="71"/>
      <c r="X308" s="74"/>
      <c r="Y308" s="74"/>
      <c r="Z308" s="74"/>
      <c r="AA308" s="75"/>
    </row>
    <row r="309" spans="3:27" ht="15.6" x14ac:dyDescent="0.3">
      <c r="C309" s="64" t="s">
        <v>581</v>
      </c>
      <c r="D309" s="64" t="s">
        <v>579</v>
      </c>
      <c r="E309" s="9">
        <v>83</v>
      </c>
      <c r="F309" s="9">
        <v>72</v>
      </c>
      <c r="G309" s="9">
        <v>17</v>
      </c>
      <c r="H309" s="9">
        <v>0</v>
      </c>
      <c r="I309" s="9">
        <f t="shared" si="4"/>
        <v>172</v>
      </c>
      <c r="J309" s="65" t="s">
        <v>923</v>
      </c>
      <c r="K309" s="65" t="s">
        <v>923</v>
      </c>
      <c r="L309" s="65" t="s">
        <v>923</v>
      </c>
      <c r="M309" s="89">
        <v>116.6</v>
      </c>
      <c r="N309" s="70" t="s">
        <v>923</v>
      </c>
      <c r="O309" s="70"/>
      <c r="P309" s="70"/>
      <c r="Q309" s="70"/>
      <c r="R309" s="70"/>
      <c r="S309" s="70"/>
      <c r="T309" s="70"/>
      <c r="U309" s="70"/>
      <c r="V309" s="70"/>
      <c r="W309" s="71"/>
      <c r="X309" s="74"/>
      <c r="Y309" s="74"/>
      <c r="Z309" s="74"/>
      <c r="AA309" s="75"/>
    </row>
    <row r="310" spans="3:27" ht="15.6" x14ac:dyDescent="0.3">
      <c r="C310" s="64" t="s">
        <v>582</v>
      </c>
      <c r="D310" s="64" t="s">
        <v>583</v>
      </c>
      <c r="E310" s="9">
        <v>158</v>
      </c>
      <c r="F310" s="9">
        <v>0</v>
      </c>
      <c r="G310" s="9">
        <v>0</v>
      </c>
      <c r="H310" s="9">
        <v>0</v>
      </c>
      <c r="I310" s="9">
        <f t="shared" si="4"/>
        <v>158</v>
      </c>
      <c r="J310" s="65" t="s">
        <v>930</v>
      </c>
      <c r="K310" s="65" t="s">
        <v>930</v>
      </c>
      <c r="L310" s="65" t="s">
        <v>921</v>
      </c>
      <c r="M310" s="89">
        <v>339</v>
      </c>
      <c r="N310" s="70"/>
      <c r="O310" s="70" t="s">
        <v>921</v>
      </c>
      <c r="P310" s="70"/>
      <c r="Q310" s="70"/>
      <c r="R310" s="70"/>
      <c r="S310" s="70"/>
      <c r="T310" s="70"/>
      <c r="U310" s="70"/>
      <c r="V310" s="70"/>
      <c r="W310" s="71"/>
      <c r="X310" s="74"/>
      <c r="Y310" s="74"/>
      <c r="Z310" s="74"/>
      <c r="AA310" s="75"/>
    </row>
    <row r="311" spans="3:27" ht="15.6" x14ac:dyDescent="0.3">
      <c r="C311" s="64" t="s">
        <v>584</v>
      </c>
      <c r="D311" s="64" t="s">
        <v>583</v>
      </c>
      <c r="E311" s="9">
        <v>158</v>
      </c>
      <c r="F311" s="9">
        <v>0</v>
      </c>
      <c r="G311" s="9">
        <v>0</v>
      </c>
      <c r="H311" s="9">
        <v>0</v>
      </c>
      <c r="I311" s="9">
        <f t="shared" si="4"/>
        <v>158</v>
      </c>
      <c r="J311" s="65" t="s">
        <v>930</v>
      </c>
      <c r="K311" s="65" t="s">
        <v>930</v>
      </c>
      <c r="L311" s="65" t="s">
        <v>921</v>
      </c>
      <c r="M311" s="89">
        <v>339</v>
      </c>
      <c r="N311" s="70"/>
      <c r="O311" s="70" t="s">
        <v>921</v>
      </c>
      <c r="P311" s="70"/>
      <c r="Q311" s="70"/>
      <c r="R311" s="70"/>
      <c r="S311" s="70"/>
      <c r="T311" s="70"/>
      <c r="U311" s="70"/>
      <c r="V311" s="70"/>
      <c r="W311" s="71"/>
      <c r="X311" s="74"/>
      <c r="Y311" s="74"/>
      <c r="Z311" s="74"/>
      <c r="AA311" s="75"/>
    </row>
    <row r="312" spans="3:27" ht="15.6" x14ac:dyDescent="0.3">
      <c r="C312" s="64" t="s">
        <v>585</v>
      </c>
      <c r="D312" s="64" t="s">
        <v>586</v>
      </c>
      <c r="E312" s="9">
        <v>42</v>
      </c>
      <c r="F312" s="9">
        <v>0</v>
      </c>
      <c r="G312" s="9">
        <v>0</v>
      </c>
      <c r="H312" s="9">
        <v>0</v>
      </c>
      <c r="I312" s="9">
        <f t="shared" si="4"/>
        <v>42</v>
      </c>
      <c r="J312" s="65" t="s">
        <v>957</v>
      </c>
      <c r="K312" s="65" t="s">
        <v>957</v>
      </c>
      <c r="L312" s="65" t="s">
        <v>916</v>
      </c>
      <c r="M312" s="89">
        <v>52.9</v>
      </c>
      <c r="N312" s="70"/>
      <c r="O312" s="70"/>
      <c r="P312" s="70" t="s">
        <v>916</v>
      </c>
      <c r="Q312" s="70"/>
      <c r="R312" s="70"/>
      <c r="S312" s="70"/>
      <c r="T312" s="70"/>
      <c r="U312" s="70"/>
      <c r="V312" s="70"/>
      <c r="W312" s="71"/>
      <c r="X312" s="74"/>
      <c r="Y312" s="74"/>
      <c r="Z312" s="74"/>
      <c r="AA312" s="75"/>
    </row>
    <row r="313" spans="3:27" ht="15.6" x14ac:dyDescent="0.3">
      <c r="C313" s="64" t="s">
        <v>587</v>
      </c>
      <c r="D313" s="64" t="s">
        <v>586</v>
      </c>
      <c r="E313" s="9">
        <v>42</v>
      </c>
      <c r="F313" s="9">
        <v>0</v>
      </c>
      <c r="G313" s="9">
        <v>0</v>
      </c>
      <c r="H313" s="9">
        <v>0</v>
      </c>
      <c r="I313" s="9">
        <f t="shared" si="4"/>
        <v>42</v>
      </c>
      <c r="J313" s="65" t="s">
        <v>957</v>
      </c>
      <c r="K313" s="65" t="s">
        <v>957</v>
      </c>
      <c r="L313" s="65" t="s">
        <v>916</v>
      </c>
      <c r="M313" s="89">
        <v>52.9</v>
      </c>
      <c r="N313" s="70"/>
      <c r="O313" s="70"/>
      <c r="P313" s="70" t="s">
        <v>916</v>
      </c>
      <c r="Q313" s="70"/>
      <c r="R313" s="70"/>
      <c r="S313" s="70"/>
      <c r="T313" s="70"/>
      <c r="U313" s="70"/>
      <c r="V313" s="70"/>
      <c r="W313" s="71"/>
      <c r="X313" s="74"/>
      <c r="Y313" s="74"/>
      <c r="Z313" s="74"/>
      <c r="AA313" s="75"/>
    </row>
    <row r="314" spans="3:27" ht="15.6" x14ac:dyDescent="0.3">
      <c r="C314" s="64" t="s">
        <v>588</v>
      </c>
      <c r="D314" s="64" t="s">
        <v>589</v>
      </c>
      <c r="E314" s="9">
        <v>79</v>
      </c>
      <c r="F314" s="9">
        <v>26</v>
      </c>
      <c r="G314" s="9">
        <v>0</v>
      </c>
      <c r="H314" s="9">
        <v>0</v>
      </c>
      <c r="I314" s="9">
        <f t="shared" si="4"/>
        <v>105</v>
      </c>
      <c r="J314" s="65" t="s">
        <v>930</v>
      </c>
      <c r="K314" s="65" t="s">
        <v>930</v>
      </c>
      <c r="L314" s="65" t="s">
        <v>919</v>
      </c>
      <c r="M314" s="89">
        <v>142</v>
      </c>
      <c r="N314" s="70"/>
      <c r="O314" s="70"/>
      <c r="P314" s="70"/>
      <c r="Q314" s="70"/>
      <c r="R314" s="70"/>
      <c r="S314" s="70"/>
      <c r="T314" s="70" t="s">
        <v>919</v>
      </c>
      <c r="U314" s="70"/>
      <c r="V314" s="70"/>
      <c r="W314" s="71"/>
      <c r="X314" s="74"/>
      <c r="Y314" s="74"/>
      <c r="Z314" s="74"/>
      <c r="AA314" s="75"/>
    </row>
    <row r="315" spans="3:27" ht="15.6" x14ac:dyDescent="0.3">
      <c r="C315" s="64" t="s">
        <v>590</v>
      </c>
      <c r="D315" s="64" t="s">
        <v>591</v>
      </c>
      <c r="E315" s="9">
        <v>75</v>
      </c>
      <c r="F315" s="9">
        <v>0</v>
      </c>
      <c r="G315" s="9">
        <v>0</v>
      </c>
      <c r="H315" s="9">
        <v>0</v>
      </c>
      <c r="I315" s="9">
        <f t="shared" si="4"/>
        <v>75</v>
      </c>
      <c r="J315" s="65" t="s">
        <v>916</v>
      </c>
      <c r="K315" s="65" t="s">
        <v>916</v>
      </c>
      <c r="L315" s="65" t="s">
        <v>916</v>
      </c>
      <c r="M315" s="89">
        <v>67.099999999999994</v>
      </c>
      <c r="N315" s="70"/>
      <c r="O315" s="70"/>
      <c r="P315" s="70" t="s">
        <v>916</v>
      </c>
      <c r="Q315" s="70"/>
      <c r="R315" s="70"/>
      <c r="S315" s="70"/>
      <c r="T315" s="70"/>
      <c r="U315" s="70"/>
      <c r="V315" s="70"/>
      <c r="W315" s="71"/>
      <c r="X315" s="74"/>
      <c r="Y315" s="74"/>
      <c r="Z315" s="74"/>
      <c r="AA315" s="75"/>
    </row>
    <row r="316" spans="3:27" ht="15.6" x14ac:dyDescent="0.3">
      <c r="C316" s="64" t="s">
        <v>592</v>
      </c>
      <c r="D316" s="64" t="s">
        <v>591</v>
      </c>
      <c r="E316" s="9">
        <v>75</v>
      </c>
      <c r="F316" s="9">
        <v>0</v>
      </c>
      <c r="G316" s="9">
        <v>0</v>
      </c>
      <c r="H316" s="9">
        <v>0</v>
      </c>
      <c r="I316" s="9">
        <f t="shared" si="4"/>
        <v>75</v>
      </c>
      <c r="J316" s="65" t="s">
        <v>916</v>
      </c>
      <c r="K316" s="65" t="s">
        <v>916</v>
      </c>
      <c r="L316" s="65" t="s">
        <v>916</v>
      </c>
      <c r="M316" s="89">
        <v>67.099999999999994</v>
      </c>
      <c r="N316" s="70"/>
      <c r="O316" s="70"/>
      <c r="P316" s="70" t="s">
        <v>916</v>
      </c>
      <c r="Q316" s="70"/>
      <c r="R316" s="70"/>
      <c r="S316" s="70"/>
      <c r="T316" s="70"/>
      <c r="U316" s="70"/>
      <c r="V316" s="70"/>
      <c r="W316" s="71"/>
      <c r="X316" s="74"/>
      <c r="Y316" s="74"/>
      <c r="Z316" s="74"/>
      <c r="AA316" s="75"/>
    </row>
    <row r="317" spans="3:27" ht="15.6" x14ac:dyDescent="0.3">
      <c r="C317" s="64" t="s">
        <v>593</v>
      </c>
      <c r="D317" s="64" t="s">
        <v>594</v>
      </c>
      <c r="E317" s="9">
        <v>63</v>
      </c>
      <c r="F317" s="9">
        <v>21</v>
      </c>
      <c r="G317" s="9">
        <v>0</v>
      </c>
      <c r="H317" s="9">
        <v>0</v>
      </c>
      <c r="I317" s="9">
        <f t="shared" si="4"/>
        <v>84</v>
      </c>
      <c r="J317" s="65" t="s">
        <v>959</v>
      </c>
      <c r="K317" s="65" t="s">
        <v>959</v>
      </c>
      <c r="L317" s="65" t="s">
        <v>924</v>
      </c>
      <c r="M317" s="89">
        <v>100.13</v>
      </c>
      <c r="N317" s="70"/>
      <c r="O317" s="70"/>
      <c r="P317" s="70"/>
      <c r="Q317" s="70"/>
      <c r="R317" s="70"/>
      <c r="S317" s="70" t="s">
        <v>924</v>
      </c>
      <c r="T317" s="70"/>
      <c r="U317" s="70"/>
      <c r="V317" s="70"/>
      <c r="W317" s="71"/>
      <c r="X317" s="74"/>
      <c r="Y317" s="74"/>
      <c r="Z317" s="74"/>
      <c r="AA317" s="75"/>
    </row>
    <row r="318" spans="3:27" ht="15.6" x14ac:dyDescent="0.3">
      <c r="C318" s="64" t="s">
        <v>595</v>
      </c>
      <c r="D318" s="64" t="s">
        <v>594</v>
      </c>
      <c r="E318" s="9">
        <v>55</v>
      </c>
      <c r="F318" s="9">
        <v>22</v>
      </c>
      <c r="G318" s="9">
        <v>0</v>
      </c>
      <c r="H318" s="9">
        <v>0</v>
      </c>
      <c r="I318" s="9">
        <f t="shared" si="4"/>
        <v>77</v>
      </c>
      <c r="J318" s="65" t="s">
        <v>959</v>
      </c>
      <c r="K318" s="65" t="s">
        <v>959</v>
      </c>
      <c r="L318" s="65" t="s">
        <v>924</v>
      </c>
      <c r="M318" s="89">
        <v>100.13</v>
      </c>
      <c r="N318" s="70"/>
      <c r="O318" s="70"/>
      <c r="P318" s="70"/>
      <c r="Q318" s="70"/>
      <c r="R318" s="70"/>
      <c r="S318" s="70" t="s">
        <v>924</v>
      </c>
      <c r="T318" s="70"/>
      <c r="U318" s="70"/>
      <c r="V318" s="70"/>
      <c r="W318" s="71"/>
      <c r="X318" s="74"/>
      <c r="Y318" s="74"/>
      <c r="Z318" s="74"/>
      <c r="AA318" s="75"/>
    </row>
    <row r="319" spans="3:27" ht="15.6" x14ac:dyDescent="0.3">
      <c r="C319" s="64" t="s">
        <v>596</v>
      </c>
      <c r="D319" s="64" t="s">
        <v>597</v>
      </c>
      <c r="E319" s="9">
        <v>63</v>
      </c>
      <c r="F319" s="9">
        <v>8</v>
      </c>
      <c r="G319" s="9">
        <v>0</v>
      </c>
      <c r="H319" s="9">
        <v>0</v>
      </c>
      <c r="I319" s="9">
        <f t="shared" si="4"/>
        <v>71</v>
      </c>
      <c r="J319" s="65" t="s">
        <v>916</v>
      </c>
      <c r="K319" s="65" t="s">
        <v>916</v>
      </c>
      <c r="L319" s="65" t="s">
        <v>916</v>
      </c>
      <c r="M319" s="89">
        <v>45.6</v>
      </c>
      <c r="N319" s="70"/>
      <c r="O319" s="70"/>
      <c r="P319" s="70" t="s">
        <v>916</v>
      </c>
      <c r="Q319" s="70"/>
      <c r="R319" s="70"/>
      <c r="S319" s="70"/>
      <c r="T319" s="70"/>
      <c r="U319" s="70"/>
      <c r="V319" s="70"/>
      <c r="W319" s="71"/>
      <c r="X319" s="74"/>
      <c r="Y319" s="74"/>
      <c r="Z319" s="74"/>
      <c r="AA319" s="75"/>
    </row>
    <row r="320" spans="3:27" ht="15.6" x14ac:dyDescent="0.3">
      <c r="C320" s="64" t="s">
        <v>598</v>
      </c>
      <c r="D320" s="64" t="s">
        <v>599</v>
      </c>
      <c r="E320" s="9">
        <v>40</v>
      </c>
      <c r="F320" s="9">
        <v>30</v>
      </c>
      <c r="G320" s="9">
        <v>30</v>
      </c>
      <c r="H320" s="9">
        <v>30</v>
      </c>
      <c r="I320" s="9">
        <f t="shared" si="4"/>
        <v>130</v>
      </c>
      <c r="J320" s="86" t="s">
        <v>915</v>
      </c>
      <c r="K320" s="65" t="s">
        <v>951</v>
      </c>
      <c r="L320" s="65" t="s">
        <v>915</v>
      </c>
      <c r="M320" s="89">
        <v>38</v>
      </c>
      <c r="N320" s="70"/>
      <c r="O320" s="70"/>
      <c r="P320" s="70"/>
      <c r="Q320" s="70"/>
      <c r="R320" s="70" t="s">
        <v>915</v>
      </c>
      <c r="S320" s="70"/>
      <c r="T320" s="70"/>
      <c r="U320" s="70"/>
      <c r="V320" s="70"/>
      <c r="W320" s="71"/>
      <c r="X320" s="74" t="s">
        <v>925</v>
      </c>
      <c r="Y320" s="74"/>
      <c r="Z320" s="74"/>
      <c r="AA320" s="75"/>
    </row>
    <row r="321" spans="3:27" ht="15.6" x14ac:dyDescent="0.3">
      <c r="C321" s="64" t="s">
        <v>600</v>
      </c>
      <c r="D321" s="64" t="s">
        <v>601</v>
      </c>
      <c r="E321" s="9">
        <v>98</v>
      </c>
      <c r="F321" s="9">
        <v>80</v>
      </c>
      <c r="G321" s="9">
        <v>0</v>
      </c>
      <c r="H321" s="9">
        <v>0</v>
      </c>
      <c r="I321" s="9">
        <f t="shared" si="4"/>
        <v>178</v>
      </c>
      <c r="J321" s="65" t="s">
        <v>920</v>
      </c>
      <c r="K321" s="65" t="s">
        <v>920</v>
      </c>
      <c r="L321" s="65" t="s">
        <v>920</v>
      </c>
      <c r="M321" s="89">
        <v>109.13</v>
      </c>
      <c r="N321" s="70"/>
      <c r="O321" s="70"/>
      <c r="P321" s="70"/>
      <c r="Q321" s="70"/>
      <c r="R321" s="70"/>
      <c r="S321" s="70"/>
      <c r="T321" s="70"/>
      <c r="U321" s="70" t="s">
        <v>920</v>
      </c>
      <c r="V321" s="70"/>
      <c r="W321" s="71"/>
      <c r="X321" s="74"/>
      <c r="Y321" s="74"/>
      <c r="Z321" s="74"/>
      <c r="AA321" s="75"/>
    </row>
    <row r="322" spans="3:27" ht="15.6" x14ac:dyDescent="0.3">
      <c r="C322" s="64" t="s">
        <v>602</v>
      </c>
      <c r="D322" s="64" t="s">
        <v>603</v>
      </c>
      <c r="E322" s="9">
        <v>70</v>
      </c>
      <c r="F322" s="9">
        <v>0</v>
      </c>
      <c r="G322" s="9">
        <v>0</v>
      </c>
      <c r="H322" s="9">
        <v>0</v>
      </c>
      <c r="I322" s="9">
        <f t="shared" si="4"/>
        <v>70</v>
      </c>
      <c r="J322" s="65" t="s">
        <v>957</v>
      </c>
      <c r="K322" s="65" t="s">
        <v>957</v>
      </c>
      <c r="L322" s="65" t="s">
        <v>915</v>
      </c>
      <c r="M322" s="89">
        <v>51.5</v>
      </c>
      <c r="N322" s="70"/>
      <c r="O322" s="70"/>
      <c r="P322" s="70"/>
      <c r="Q322" s="70"/>
      <c r="R322" s="70" t="s">
        <v>915</v>
      </c>
      <c r="S322" s="70"/>
      <c r="T322" s="70"/>
      <c r="U322" s="70"/>
      <c r="V322" s="70"/>
      <c r="W322" s="71"/>
      <c r="X322" s="74"/>
      <c r="Y322" s="74"/>
      <c r="Z322" s="74"/>
      <c r="AA322" s="75"/>
    </row>
    <row r="323" spans="3:27" ht="15.6" x14ac:dyDescent="0.3">
      <c r="C323" s="64" t="s">
        <v>604</v>
      </c>
      <c r="D323" s="64" t="s">
        <v>603</v>
      </c>
      <c r="E323" s="9">
        <v>70</v>
      </c>
      <c r="F323" s="9">
        <v>0</v>
      </c>
      <c r="G323" s="9">
        <v>0</v>
      </c>
      <c r="H323" s="9">
        <v>0</v>
      </c>
      <c r="I323" s="9">
        <f t="shared" si="4"/>
        <v>70</v>
      </c>
      <c r="J323" s="65" t="s">
        <v>957</v>
      </c>
      <c r="K323" s="65" t="s">
        <v>957</v>
      </c>
      <c r="L323" s="65" t="s">
        <v>915</v>
      </c>
      <c r="M323" s="89">
        <v>51.5</v>
      </c>
      <c r="N323" s="70"/>
      <c r="O323" s="70"/>
      <c r="P323" s="70"/>
      <c r="Q323" s="70"/>
      <c r="R323" s="70" t="s">
        <v>915</v>
      </c>
      <c r="S323" s="70"/>
      <c r="T323" s="70"/>
      <c r="U323" s="70"/>
      <c r="V323" s="70"/>
      <c r="W323" s="71"/>
      <c r="X323" s="74"/>
      <c r="Y323" s="74"/>
      <c r="Z323" s="74"/>
      <c r="AA323" s="75"/>
    </row>
    <row r="324" spans="3:27" ht="15.6" x14ac:dyDescent="0.3">
      <c r="C324" s="64" t="s">
        <v>605</v>
      </c>
      <c r="D324" s="64" t="s">
        <v>606</v>
      </c>
      <c r="E324" s="9">
        <v>106</v>
      </c>
      <c r="F324" s="9">
        <v>0</v>
      </c>
      <c r="G324" s="9">
        <v>0</v>
      </c>
      <c r="H324" s="9">
        <v>0</v>
      </c>
      <c r="I324" s="9">
        <f t="shared" si="4"/>
        <v>106</v>
      </c>
      <c r="J324" s="65" t="s">
        <v>957</v>
      </c>
      <c r="K324" s="65" t="s">
        <v>957</v>
      </c>
      <c r="L324" s="65" t="s">
        <v>915</v>
      </c>
      <c r="M324" s="89">
        <v>42.26</v>
      </c>
      <c r="N324" s="70"/>
      <c r="O324" s="70"/>
      <c r="P324" s="70"/>
      <c r="Q324" s="70"/>
      <c r="R324" s="70" t="s">
        <v>915</v>
      </c>
      <c r="S324" s="70"/>
      <c r="T324" s="70"/>
      <c r="U324" s="70"/>
      <c r="V324" s="70"/>
      <c r="W324" s="71"/>
      <c r="X324" s="74"/>
      <c r="Y324" s="74"/>
      <c r="Z324" s="74"/>
      <c r="AA324" s="75"/>
    </row>
    <row r="325" spans="3:27" ht="15.6" x14ac:dyDescent="0.3">
      <c r="C325" s="64" t="s">
        <v>607</v>
      </c>
      <c r="D325" s="64" t="s">
        <v>608</v>
      </c>
      <c r="E325" s="9">
        <v>120</v>
      </c>
      <c r="F325" s="9">
        <v>0</v>
      </c>
      <c r="G325" s="9">
        <v>0</v>
      </c>
      <c r="H325" s="9">
        <v>0</v>
      </c>
      <c r="I325" s="9">
        <f t="shared" ref="I325:I388" si="5">SUM(E325:H325)</f>
        <v>120</v>
      </c>
      <c r="J325" s="65" t="s">
        <v>919</v>
      </c>
      <c r="K325" s="65" t="s">
        <v>919</v>
      </c>
      <c r="L325" s="65" t="s">
        <v>919</v>
      </c>
      <c r="M325" s="89">
        <v>157</v>
      </c>
      <c r="N325" s="70"/>
      <c r="O325" s="70"/>
      <c r="P325" s="70"/>
      <c r="Q325" s="70"/>
      <c r="R325" s="70"/>
      <c r="S325" s="70"/>
      <c r="T325" s="70" t="s">
        <v>919</v>
      </c>
      <c r="U325" s="70"/>
      <c r="V325" s="70"/>
      <c r="W325" s="71"/>
      <c r="X325" s="74"/>
      <c r="Y325" s="74"/>
      <c r="Z325" s="74"/>
      <c r="AA325" s="75"/>
    </row>
    <row r="326" spans="3:27" ht="15.6" x14ac:dyDescent="0.3">
      <c r="C326" s="64" t="s">
        <v>609</v>
      </c>
      <c r="D326" s="64" t="s">
        <v>610</v>
      </c>
      <c r="E326" s="9">
        <v>60</v>
      </c>
      <c r="F326" s="9">
        <v>25</v>
      </c>
      <c r="G326" s="9">
        <v>0</v>
      </c>
      <c r="H326" s="9">
        <v>0</v>
      </c>
      <c r="I326" s="9">
        <f t="shared" si="5"/>
        <v>85</v>
      </c>
      <c r="J326" s="65" t="s">
        <v>930</v>
      </c>
      <c r="K326" s="65" t="s">
        <v>930</v>
      </c>
      <c r="L326" s="65" t="s">
        <v>920</v>
      </c>
      <c r="M326" s="89">
        <v>170</v>
      </c>
      <c r="N326" s="70"/>
      <c r="O326" s="70"/>
      <c r="P326" s="70"/>
      <c r="Q326" s="70"/>
      <c r="R326" s="70"/>
      <c r="S326" s="70"/>
      <c r="T326" s="70"/>
      <c r="U326" s="70" t="s">
        <v>920</v>
      </c>
      <c r="V326" s="70"/>
      <c r="W326" s="71"/>
      <c r="X326" s="74"/>
      <c r="Y326" s="74"/>
      <c r="Z326" s="74"/>
      <c r="AA326" s="75"/>
    </row>
    <row r="327" spans="3:27" ht="15.6" x14ac:dyDescent="0.3">
      <c r="C327" s="64" t="s">
        <v>611</v>
      </c>
      <c r="D327" s="64" t="s">
        <v>610</v>
      </c>
      <c r="E327" s="9">
        <v>60</v>
      </c>
      <c r="F327" s="9">
        <v>25</v>
      </c>
      <c r="G327" s="9">
        <v>0</v>
      </c>
      <c r="H327" s="9">
        <v>0</v>
      </c>
      <c r="I327" s="9">
        <f t="shared" si="5"/>
        <v>85</v>
      </c>
      <c r="J327" s="65" t="s">
        <v>930</v>
      </c>
      <c r="K327" s="65" t="s">
        <v>930</v>
      </c>
      <c r="L327" s="65" t="s">
        <v>920</v>
      </c>
      <c r="M327" s="89">
        <v>170</v>
      </c>
      <c r="N327" s="70"/>
      <c r="O327" s="70"/>
      <c r="P327" s="70"/>
      <c r="Q327" s="70"/>
      <c r="R327" s="70"/>
      <c r="S327" s="70"/>
      <c r="T327" s="70"/>
      <c r="U327" s="70" t="s">
        <v>920</v>
      </c>
      <c r="V327" s="70"/>
      <c r="W327" s="71"/>
      <c r="X327" s="74"/>
      <c r="Y327" s="74"/>
      <c r="Z327" s="74"/>
      <c r="AA327" s="75"/>
    </row>
    <row r="328" spans="3:27" ht="15.6" x14ac:dyDescent="0.3">
      <c r="C328" s="64" t="s">
        <v>612</v>
      </c>
      <c r="D328" s="64" t="s">
        <v>613</v>
      </c>
      <c r="E328" s="9">
        <v>60</v>
      </c>
      <c r="F328" s="9">
        <v>60</v>
      </c>
      <c r="G328" s="9">
        <v>0</v>
      </c>
      <c r="H328" s="9">
        <v>0</v>
      </c>
      <c r="I328" s="9">
        <f t="shared" si="5"/>
        <v>120</v>
      </c>
      <c r="J328" s="65" t="s">
        <v>924</v>
      </c>
      <c r="K328" s="65" t="s">
        <v>924</v>
      </c>
      <c r="L328" s="65" t="s">
        <v>924</v>
      </c>
      <c r="M328" s="89">
        <v>107</v>
      </c>
      <c r="N328" s="70"/>
      <c r="O328" s="70"/>
      <c r="P328" s="70"/>
      <c r="Q328" s="70"/>
      <c r="R328" s="70"/>
      <c r="S328" s="70" t="s">
        <v>924</v>
      </c>
      <c r="T328" s="70"/>
      <c r="U328" s="70"/>
      <c r="V328" s="70"/>
      <c r="W328" s="71"/>
      <c r="X328" s="74"/>
      <c r="Y328" s="74"/>
      <c r="Z328" s="74"/>
      <c r="AA328" s="75"/>
    </row>
    <row r="329" spans="3:27" ht="15.6" x14ac:dyDescent="0.3">
      <c r="C329" s="64" t="s">
        <v>614</v>
      </c>
      <c r="D329" s="64" t="s">
        <v>615</v>
      </c>
      <c r="E329" s="9">
        <v>67</v>
      </c>
      <c r="F329" s="9">
        <v>84</v>
      </c>
      <c r="G329" s="9">
        <v>12</v>
      </c>
      <c r="H329" s="9">
        <v>0</v>
      </c>
      <c r="I329" s="9">
        <f t="shared" si="5"/>
        <v>163</v>
      </c>
      <c r="J329" s="65" t="s">
        <v>923</v>
      </c>
      <c r="K329" s="65" t="s">
        <v>923</v>
      </c>
      <c r="L329" s="65" t="s">
        <v>923</v>
      </c>
      <c r="M329" s="89">
        <v>98</v>
      </c>
      <c r="N329" s="70" t="s">
        <v>923</v>
      </c>
      <c r="O329" s="70"/>
      <c r="P329" s="70"/>
      <c r="Q329" s="70"/>
      <c r="R329" s="70"/>
      <c r="S329" s="70"/>
      <c r="T329" s="70"/>
      <c r="U329" s="70"/>
      <c r="V329" s="70"/>
      <c r="W329" s="71"/>
      <c r="X329" s="74"/>
      <c r="Y329" s="74"/>
      <c r="Z329" s="74"/>
      <c r="AA329" s="75"/>
    </row>
    <row r="330" spans="3:27" ht="15.6" x14ac:dyDescent="0.3">
      <c r="C330" s="64" t="s">
        <v>616</v>
      </c>
      <c r="D330" s="64" t="s">
        <v>617</v>
      </c>
      <c r="E330" s="9">
        <v>120</v>
      </c>
      <c r="F330" s="9">
        <v>60</v>
      </c>
      <c r="G330" s="9">
        <v>0</v>
      </c>
      <c r="H330" s="9">
        <v>0</v>
      </c>
      <c r="I330" s="9">
        <f t="shared" si="5"/>
        <v>180</v>
      </c>
      <c r="J330" s="65" t="s">
        <v>918</v>
      </c>
      <c r="K330" s="65" t="s">
        <v>918</v>
      </c>
      <c r="L330" s="65" t="s">
        <v>918</v>
      </c>
      <c r="M330" s="89">
        <v>74</v>
      </c>
      <c r="N330" s="70"/>
      <c r="O330" s="70"/>
      <c r="P330" s="70"/>
      <c r="Q330" s="70" t="s">
        <v>918</v>
      </c>
      <c r="R330" s="70"/>
      <c r="S330" s="70"/>
      <c r="T330" s="70"/>
      <c r="U330" s="70"/>
      <c r="V330" s="70"/>
      <c r="W330" s="71"/>
      <c r="X330" s="74"/>
      <c r="Y330" s="74"/>
      <c r="Z330" s="74"/>
      <c r="AA330" s="75"/>
    </row>
    <row r="331" spans="3:27" ht="15.6" x14ac:dyDescent="0.3">
      <c r="C331" s="65" t="s">
        <v>618</v>
      </c>
      <c r="D331" s="65" t="s">
        <v>619</v>
      </c>
      <c r="E331" s="9">
        <v>116</v>
      </c>
      <c r="F331" s="9">
        <v>50</v>
      </c>
      <c r="G331" s="9">
        <v>90</v>
      </c>
      <c r="H331" s="9">
        <v>90</v>
      </c>
      <c r="I331" s="9">
        <f t="shared" si="5"/>
        <v>346</v>
      </c>
      <c r="J331" s="65" t="s">
        <v>921</v>
      </c>
      <c r="K331" s="65" t="s">
        <v>921</v>
      </c>
      <c r="L331" s="65" t="s">
        <v>921</v>
      </c>
      <c r="M331" s="89">
        <v>184</v>
      </c>
      <c r="N331" s="76"/>
      <c r="O331" s="70" t="s">
        <v>921</v>
      </c>
      <c r="P331" s="76"/>
      <c r="Q331" s="76"/>
      <c r="R331" s="76"/>
      <c r="S331" s="76"/>
      <c r="T331" s="76"/>
      <c r="U331" s="76"/>
      <c r="V331" s="76"/>
      <c r="W331" s="77"/>
      <c r="X331" s="77"/>
      <c r="Y331" s="77"/>
      <c r="Z331" s="77"/>
      <c r="AA331" s="77"/>
    </row>
    <row r="332" spans="3:27" ht="15.6" x14ac:dyDescent="0.3">
      <c r="C332" s="65" t="s">
        <v>620</v>
      </c>
      <c r="D332" s="65" t="s">
        <v>619</v>
      </c>
      <c r="E332" s="9">
        <v>116</v>
      </c>
      <c r="F332" s="9">
        <v>50</v>
      </c>
      <c r="G332" s="9">
        <v>90</v>
      </c>
      <c r="H332" s="9">
        <v>90</v>
      </c>
      <c r="I332" s="9">
        <f t="shared" si="5"/>
        <v>346</v>
      </c>
      <c r="J332" s="65" t="s">
        <v>921</v>
      </c>
      <c r="K332" s="65" t="s">
        <v>921</v>
      </c>
      <c r="L332" s="65" t="s">
        <v>921</v>
      </c>
      <c r="M332" s="89">
        <v>184</v>
      </c>
      <c r="N332" s="76"/>
      <c r="O332" s="70" t="s">
        <v>921</v>
      </c>
      <c r="P332" s="76"/>
      <c r="Q332" s="76"/>
      <c r="R332" s="76"/>
      <c r="S332" s="76"/>
      <c r="T332" s="76"/>
      <c r="U332" s="76"/>
      <c r="V332" s="76"/>
      <c r="W332" s="77"/>
      <c r="X332" s="77"/>
      <c r="Y332" s="77"/>
      <c r="Z332" s="77"/>
      <c r="AA332" s="77"/>
    </row>
    <row r="333" spans="3:27" ht="15.6" x14ac:dyDescent="0.3">
      <c r="C333" s="65" t="s">
        <v>621</v>
      </c>
      <c r="D333" s="65" t="s">
        <v>622</v>
      </c>
      <c r="E333" s="9">
        <v>44</v>
      </c>
      <c r="F333" s="9">
        <v>62</v>
      </c>
      <c r="G333" s="9">
        <v>5</v>
      </c>
      <c r="H333" s="9">
        <v>0</v>
      </c>
      <c r="I333" s="9">
        <f t="shared" si="5"/>
        <v>111</v>
      </c>
      <c r="J333" s="65" t="s">
        <v>920</v>
      </c>
      <c r="K333" s="65" t="s">
        <v>920</v>
      </c>
      <c r="L333" s="65" t="s">
        <v>920</v>
      </c>
      <c r="M333" s="89">
        <v>67</v>
      </c>
      <c r="N333" s="76"/>
      <c r="O333" s="76"/>
      <c r="P333" s="76"/>
      <c r="Q333" s="76"/>
      <c r="R333" s="76"/>
      <c r="S333" s="76"/>
      <c r="T333" s="76"/>
      <c r="U333" s="70" t="s">
        <v>920</v>
      </c>
      <c r="V333" s="76"/>
      <c r="W333" s="77"/>
      <c r="X333" s="77"/>
      <c r="Y333" s="77"/>
      <c r="Z333" s="77"/>
      <c r="AA333" s="77"/>
    </row>
    <row r="334" spans="3:27" ht="15.6" x14ac:dyDescent="0.3">
      <c r="C334" s="64" t="s">
        <v>623</v>
      </c>
      <c r="D334" s="64" t="s">
        <v>624</v>
      </c>
      <c r="E334" s="9">
        <v>430</v>
      </c>
      <c r="F334" s="9">
        <v>0</v>
      </c>
      <c r="G334" s="9">
        <v>0</v>
      </c>
      <c r="H334" s="9">
        <v>0</v>
      </c>
      <c r="I334" s="9">
        <f t="shared" si="5"/>
        <v>430</v>
      </c>
      <c r="J334" s="65" t="s">
        <v>961</v>
      </c>
      <c r="K334" s="65" t="s">
        <v>961</v>
      </c>
      <c r="L334" s="65" t="s">
        <v>931</v>
      </c>
      <c r="M334" s="89">
        <v>36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1"/>
      <c r="X334" s="74"/>
      <c r="Y334" s="74"/>
      <c r="Z334" s="74"/>
      <c r="AA334" s="75"/>
    </row>
    <row r="335" spans="3:27" ht="15.6" x14ac:dyDescent="0.3">
      <c r="C335" s="64" t="s">
        <v>625</v>
      </c>
      <c r="D335" s="64" t="s">
        <v>626</v>
      </c>
      <c r="E335" s="9">
        <v>550</v>
      </c>
      <c r="F335" s="9">
        <v>0</v>
      </c>
      <c r="G335" s="9">
        <v>0</v>
      </c>
      <c r="H335" s="9">
        <v>0</v>
      </c>
      <c r="I335" s="9">
        <f t="shared" si="5"/>
        <v>550</v>
      </c>
      <c r="J335" s="65" t="s">
        <v>961</v>
      </c>
      <c r="K335" s="65" t="s">
        <v>961</v>
      </c>
      <c r="L335" s="65" t="s">
        <v>931</v>
      </c>
      <c r="M335" s="89">
        <v>37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1"/>
      <c r="X335" s="74"/>
      <c r="Y335" s="74"/>
      <c r="Z335" s="74"/>
      <c r="AA335" s="75"/>
    </row>
    <row r="336" spans="3:27" ht="15.6" x14ac:dyDescent="0.3">
      <c r="C336" s="64" t="s">
        <v>152</v>
      </c>
      <c r="D336" s="64" t="s">
        <v>165</v>
      </c>
      <c r="E336" s="9">
        <v>65</v>
      </c>
      <c r="F336" s="9">
        <v>65</v>
      </c>
      <c r="G336" s="9">
        <v>0</v>
      </c>
      <c r="H336" s="9">
        <v>0</v>
      </c>
      <c r="I336" s="9">
        <f t="shared" si="5"/>
        <v>130</v>
      </c>
      <c r="J336" s="65" t="s">
        <v>925</v>
      </c>
      <c r="K336" s="65" t="s">
        <v>935</v>
      </c>
      <c r="L336" s="65" t="s">
        <v>916</v>
      </c>
      <c r="M336" s="89">
        <v>48</v>
      </c>
      <c r="N336" s="70"/>
      <c r="O336" s="70"/>
      <c r="P336" s="70" t="s">
        <v>916</v>
      </c>
      <c r="Q336" s="70"/>
      <c r="R336" s="70"/>
      <c r="S336" s="70"/>
      <c r="T336" s="70"/>
      <c r="U336" s="70"/>
      <c r="V336" s="70"/>
      <c r="W336" s="71"/>
      <c r="X336" s="72" t="s">
        <v>925</v>
      </c>
      <c r="Y336" s="74"/>
      <c r="Z336" s="74"/>
      <c r="AA336" s="75"/>
    </row>
    <row r="337" spans="3:27" ht="15.6" x14ac:dyDescent="0.3">
      <c r="C337" s="64" t="s">
        <v>153</v>
      </c>
      <c r="D337" s="64" t="s">
        <v>166</v>
      </c>
      <c r="E337" s="9">
        <v>60</v>
      </c>
      <c r="F337" s="9">
        <v>0</v>
      </c>
      <c r="G337" s="9">
        <v>0</v>
      </c>
      <c r="H337" s="9">
        <v>0</v>
      </c>
      <c r="I337" s="9">
        <f t="shared" si="5"/>
        <v>60</v>
      </c>
      <c r="J337" s="65" t="s">
        <v>920</v>
      </c>
      <c r="K337" s="65" t="s">
        <v>920</v>
      </c>
      <c r="L337" s="65" t="s">
        <v>920</v>
      </c>
      <c r="M337" s="89">
        <v>109</v>
      </c>
      <c r="N337" s="70"/>
      <c r="O337" s="70"/>
      <c r="P337" s="70"/>
      <c r="Q337" s="70"/>
      <c r="R337" s="70"/>
      <c r="S337" s="70"/>
      <c r="T337" s="70"/>
      <c r="U337" s="70" t="s">
        <v>920</v>
      </c>
      <c r="V337" s="70"/>
      <c r="W337" s="71"/>
      <c r="X337" s="74"/>
      <c r="Y337" s="74"/>
      <c r="Z337" s="74"/>
      <c r="AA337" s="75"/>
    </row>
    <row r="338" spans="3:27" ht="15.6" x14ac:dyDescent="0.3">
      <c r="C338" s="64">
        <v>100821111</v>
      </c>
      <c r="D338" s="64" t="s">
        <v>167</v>
      </c>
      <c r="E338" s="9">
        <v>92</v>
      </c>
      <c r="F338" s="9">
        <v>0</v>
      </c>
      <c r="G338" s="9">
        <v>0</v>
      </c>
      <c r="H338" s="9">
        <v>0</v>
      </c>
      <c r="I338" s="9">
        <f t="shared" si="5"/>
        <v>92</v>
      </c>
      <c r="J338" s="65" t="s">
        <v>920</v>
      </c>
      <c r="K338" s="65" t="s">
        <v>920</v>
      </c>
      <c r="L338" s="65" t="s">
        <v>920</v>
      </c>
      <c r="M338" s="89">
        <v>125</v>
      </c>
      <c r="N338" s="70"/>
      <c r="O338" s="70"/>
      <c r="P338" s="70"/>
      <c r="Q338" s="70"/>
      <c r="R338" s="70"/>
      <c r="S338" s="70"/>
      <c r="T338" s="70"/>
      <c r="U338" s="70" t="s">
        <v>920</v>
      </c>
      <c r="V338" s="70"/>
      <c r="W338" s="71"/>
      <c r="X338" s="74"/>
      <c r="Y338" s="74"/>
      <c r="Z338" s="74"/>
      <c r="AA338" s="75"/>
    </row>
    <row r="339" spans="3:27" ht="15.6" x14ac:dyDescent="0.3">
      <c r="C339" s="64">
        <v>100821112</v>
      </c>
      <c r="D339" s="64" t="s">
        <v>167</v>
      </c>
      <c r="E339" s="9">
        <v>64</v>
      </c>
      <c r="F339" s="9">
        <v>0</v>
      </c>
      <c r="G339" s="9">
        <v>0</v>
      </c>
      <c r="H339" s="9">
        <v>0</v>
      </c>
      <c r="I339" s="9">
        <f t="shared" si="5"/>
        <v>64</v>
      </c>
      <c r="J339" s="65" t="s">
        <v>920</v>
      </c>
      <c r="K339" s="65" t="s">
        <v>920</v>
      </c>
      <c r="L339" s="65" t="s">
        <v>920</v>
      </c>
      <c r="M339" s="89">
        <v>125</v>
      </c>
      <c r="N339" s="70"/>
      <c r="O339" s="70"/>
      <c r="P339" s="70"/>
      <c r="Q339" s="70"/>
      <c r="R339" s="70"/>
      <c r="S339" s="70"/>
      <c r="T339" s="70"/>
      <c r="U339" s="70" t="s">
        <v>920</v>
      </c>
      <c r="V339" s="70"/>
      <c r="W339" s="71"/>
      <c r="X339" s="74"/>
      <c r="Y339" s="74"/>
      <c r="Z339" s="74"/>
      <c r="AA339" s="75"/>
    </row>
    <row r="340" spans="3:27" ht="15.6" x14ac:dyDescent="0.3">
      <c r="C340" s="64">
        <v>100820111</v>
      </c>
      <c r="D340" s="64" t="s">
        <v>168</v>
      </c>
      <c r="E340" s="9">
        <v>46</v>
      </c>
      <c r="F340" s="9">
        <v>0</v>
      </c>
      <c r="G340" s="9">
        <v>0</v>
      </c>
      <c r="H340" s="9">
        <v>0</v>
      </c>
      <c r="I340" s="9">
        <f t="shared" si="5"/>
        <v>46</v>
      </c>
      <c r="J340" s="65" t="s">
        <v>920</v>
      </c>
      <c r="K340" s="65" t="s">
        <v>920</v>
      </c>
      <c r="L340" s="65" t="s">
        <v>920</v>
      </c>
      <c r="M340" s="89">
        <v>133.5</v>
      </c>
      <c r="N340" s="70"/>
      <c r="O340" s="70"/>
      <c r="P340" s="70"/>
      <c r="Q340" s="70"/>
      <c r="R340" s="70"/>
      <c r="S340" s="70"/>
      <c r="T340" s="70"/>
      <c r="U340" s="70" t="s">
        <v>920</v>
      </c>
      <c r="V340" s="70"/>
      <c r="W340" s="71"/>
      <c r="X340" s="74"/>
      <c r="Y340" s="74"/>
      <c r="Z340" s="74"/>
      <c r="AA340" s="75"/>
    </row>
    <row r="341" spans="3:27" ht="15.6" x14ac:dyDescent="0.3">
      <c r="C341" s="64">
        <v>100820112</v>
      </c>
      <c r="D341" s="64" t="s">
        <v>168</v>
      </c>
      <c r="E341" s="9">
        <v>46</v>
      </c>
      <c r="F341" s="9">
        <v>0</v>
      </c>
      <c r="G341" s="9">
        <v>0</v>
      </c>
      <c r="H341" s="9">
        <v>0</v>
      </c>
      <c r="I341" s="9">
        <f t="shared" si="5"/>
        <v>46</v>
      </c>
      <c r="J341" s="65" t="s">
        <v>920</v>
      </c>
      <c r="K341" s="65" t="s">
        <v>920</v>
      </c>
      <c r="L341" s="65" t="s">
        <v>920</v>
      </c>
      <c r="M341" s="89">
        <v>133.5</v>
      </c>
      <c r="N341" s="70"/>
      <c r="O341" s="70"/>
      <c r="P341" s="70"/>
      <c r="Q341" s="70"/>
      <c r="R341" s="70"/>
      <c r="S341" s="70"/>
      <c r="T341" s="70"/>
      <c r="U341" s="70" t="s">
        <v>920</v>
      </c>
      <c r="V341" s="70"/>
      <c r="W341" s="71"/>
      <c r="X341" s="74"/>
      <c r="Y341" s="74"/>
      <c r="Z341" s="74"/>
      <c r="AA341" s="75"/>
    </row>
    <row r="342" spans="3:27" ht="15.6" x14ac:dyDescent="0.3">
      <c r="C342" s="64" t="s">
        <v>627</v>
      </c>
      <c r="D342" s="64" t="s">
        <v>628</v>
      </c>
      <c r="E342" s="9">
        <v>67</v>
      </c>
      <c r="F342" s="9">
        <v>0</v>
      </c>
      <c r="G342" s="9">
        <v>0</v>
      </c>
      <c r="H342" s="9">
        <v>0</v>
      </c>
      <c r="I342" s="9">
        <f t="shared" si="5"/>
        <v>67</v>
      </c>
      <c r="J342" s="65" t="s">
        <v>916</v>
      </c>
      <c r="K342" s="65" t="s">
        <v>916</v>
      </c>
      <c r="L342" s="65" t="s">
        <v>916</v>
      </c>
      <c r="M342" s="89">
        <v>11.6</v>
      </c>
      <c r="N342" s="70"/>
      <c r="O342" s="70"/>
      <c r="P342" s="70" t="s">
        <v>916</v>
      </c>
      <c r="Q342" s="70"/>
      <c r="R342" s="70"/>
      <c r="S342" s="70"/>
      <c r="T342" s="70"/>
      <c r="U342" s="70"/>
      <c r="V342" s="70"/>
      <c r="W342" s="71"/>
      <c r="X342" s="74"/>
      <c r="Y342" s="74"/>
      <c r="Z342" s="74"/>
      <c r="AA342" s="75"/>
    </row>
    <row r="343" spans="3:27" ht="15.6" x14ac:dyDescent="0.3">
      <c r="C343" s="64" t="s">
        <v>629</v>
      </c>
      <c r="D343" s="64" t="s">
        <v>628</v>
      </c>
      <c r="E343" s="9">
        <v>67</v>
      </c>
      <c r="F343" s="9">
        <v>0</v>
      </c>
      <c r="G343" s="9">
        <v>0</v>
      </c>
      <c r="H343" s="9">
        <v>0</v>
      </c>
      <c r="I343" s="9">
        <f t="shared" si="5"/>
        <v>67</v>
      </c>
      <c r="J343" s="65" t="s">
        <v>916</v>
      </c>
      <c r="K343" s="65" t="s">
        <v>916</v>
      </c>
      <c r="L343" s="65" t="s">
        <v>916</v>
      </c>
      <c r="M343" s="89">
        <v>11.6</v>
      </c>
      <c r="N343" s="70"/>
      <c r="O343" s="70"/>
      <c r="P343" s="70" t="s">
        <v>916</v>
      </c>
      <c r="Q343" s="70"/>
      <c r="R343" s="70"/>
      <c r="S343" s="70"/>
      <c r="T343" s="70"/>
      <c r="U343" s="70"/>
      <c r="V343" s="70"/>
      <c r="W343" s="71"/>
      <c r="X343" s="74"/>
      <c r="Y343" s="74"/>
      <c r="Z343" s="74"/>
      <c r="AA343" s="75"/>
    </row>
    <row r="344" spans="3:27" ht="15.6" x14ac:dyDescent="0.3">
      <c r="C344" s="64" t="s">
        <v>630</v>
      </c>
      <c r="D344" s="64" t="s">
        <v>631</v>
      </c>
      <c r="E344" s="9">
        <v>62</v>
      </c>
      <c r="F344" s="9">
        <v>47</v>
      </c>
      <c r="G344" s="9">
        <v>15</v>
      </c>
      <c r="H344" s="9">
        <v>0</v>
      </c>
      <c r="I344" s="9">
        <f t="shared" si="5"/>
        <v>124</v>
      </c>
      <c r="J344" s="65" t="s">
        <v>915</v>
      </c>
      <c r="K344" s="65" t="s">
        <v>915</v>
      </c>
      <c r="L344" s="65" t="s">
        <v>915</v>
      </c>
      <c r="M344" s="89">
        <v>18</v>
      </c>
      <c r="N344" s="70"/>
      <c r="O344" s="70"/>
      <c r="P344" s="70"/>
      <c r="Q344" s="70"/>
      <c r="R344" s="70" t="s">
        <v>915</v>
      </c>
      <c r="S344" s="70"/>
      <c r="T344" s="70"/>
      <c r="U344" s="70"/>
      <c r="V344" s="70"/>
      <c r="W344" s="71"/>
      <c r="X344" s="74"/>
      <c r="Y344" s="74"/>
      <c r="Z344" s="74"/>
      <c r="AA344" s="75"/>
    </row>
    <row r="345" spans="3:27" ht="15.6" x14ac:dyDescent="0.3">
      <c r="C345" s="64" t="s">
        <v>632</v>
      </c>
      <c r="D345" s="64" t="s">
        <v>631</v>
      </c>
      <c r="E345" s="9">
        <v>124</v>
      </c>
      <c r="F345" s="9">
        <v>0</v>
      </c>
      <c r="G345" s="9">
        <v>0</v>
      </c>
      <c r="H345" s="9">
        <v>0</v>
      </c>
      <c r="I345" s="9">
        <f t="shared" si="5"/>
        <v>124</v>
      </c>
      <c r="J345" s="65" t="s">
        <v>915</v>
      </c>
      <c r="K345" s="65" t="s">
        <v>915</v>
      </c>
      <c r="L345" s="65" t="s">
        <v>915</v>
      </c>
      <c r="M345" s="89">
        <v>18</v>
      </c>
      <c r="N345" s="70"/>
      <c r="O345" s="70"/>
      <c r="P345" s="70"/>
      <c r="Q345" s="70"/>
      <c r="R345" s="70" t="s">
        <v>915</v>
      </c>
      <c r="S345" s="70"/>
      <c r="T345" s="70"/>
      <c r="U345" s="70"/>
      <c r="V345" s="70"/>
      <c r="W345" s="71"/>
      <c r="X345" s="74"/>
      <c r="Y345" s="74"/>
      <c r="Z345" s="74"/>
      <c r="AA345" s="75"/>
    </row>
    <row r="346" spans="3:27" ht="15.6" x14ac:dyDescent="0.3">
      <c r="C346" s="64" t="s">
        <v>633</v>
      </c>
      <c r="D346" s="64" t="s">
        <v>631</v>
      </c>
      <c r="E346" s="9">
        <v>124</v>
      </c>
      <c r="F346" s="9">
        <v>0</v>
      </c>
      <c r="G346" s="9">
        <v>0</v>
      </c>
      <c r="H346" s="9">
        <v>0</v>
      </c>
      <c r="I346" s="9">
        <f t="shared" si="5"/>
        <v>124</v>
      </c>
      <c r="J346" s="65" t="s">
        <v>915</v>
      </c>
      <c r="K346" s="65" t="s">
        <v>915</v>
      </c>
      <c r="L346" s="65" t="s">
        <v>915</v>
      </c>
      <c r="M346" s="89">
        <v>18</v>
      </c>
      <c r="N346" s="70"/>
      <c r="O346" s="70"/>
      <c r="P346" s="70"/>
      <c r="Q346" s="70"/>
      <c r="R346" s="70" t="s">
        <v>915</v>
      </c>
      <c r="S346" s="70"/>
      <c r="T346" s="70"/>
      <c r="U346" s="70"/>
      <c r="V346" s="70"/>
      <c r="W346" s="71"/>
      <c r="X346" s="74"/>
      <c r="Y346" s="74"/>
      <c r="Z346" s="74"/>
      <c r="AA346" s="75"/>
    </row>
    <row r="347" spans="3:27" ht="15.6" x14ac:dyDescent="0.3">
      <c r="C347" s="64" t="s">
        <v>634</v>
      </c>
      <c r="D347" s="64" t="s">
        <v>631</v>
      </c>
      <c r="E347" s="9">
        <v>124</v>
      </c>
      <c r="F347" s="9">
        <v>0</v>
      </c>
      <c r="G347" s="9">
        <v>0</v>
      </c>
      <c r="H347" s="9">
        <v>0</v>
      </c>
      <c r="I347" s="9">
        <f t="shared" si="5"/>
        <v>124</v>
      </c>
      <c r="J347" s="65" t="s">
        <v>926</v>
      </c>
      <c r="K347" s="65" t="s">
        <v>926</v>
      </c>
      <c r="L347" s="65"/>
      <c r="M347" s="89">
        <v>18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1"/>
      <c r="X347" s="74"/>
      <c r="Y347" s="74"/>
      <c r="Z347" s="74"/>
      <c r="AA347" s="75"/>
    </row>
    <row r="348" spans="3:27" ht="15.6" x14ac:dyDescent="0.3">
      <c r="C348" s="64" t="s">
        <v>635</v>
      </c>
      <c r="D348" s="64" t="s">
        <v>636</v>
      </c>
      <c r="E348" s="9">
        <v>21</v>
      </c>
      <c r="F348" s="9">
        <v>34</v>
      </c>
      <c r="G348" s="9">
        <v>0</v>
      </c>
      <c r="H348" s="9">
        <v>0</v>
      </c>
      <c r="I348" s="9">
        <f t="shared" si="5"/>
        <v>55</v>
      </c>
      <c r="J348" s="65" t="s">
        <v>915</v>
      </c>
      <c r="K348" s="65" t="s">
        <v>915</v>
      </c>
      <c r="L348" s="65" t="s">
        <v>915</v>
      </c>
      <c r="M348" s="89">
        <v>63.33</v>
      </c>
      <c r="N348" s="70"/>
      <c r="O348" s="70"/>
      <c r="P348" s="70"/>
      <c r="Q348" s="70"/>
      <c r="R348" s="70" t="s">
        <v>915</v>
      </c>
      <c r="S348" s="70"/>
      <c r="T348" s="70"/>
      <c r="U348" s="70"/>
      <c r="V348" s="70"/>
      <c r="W348" s="71"/>
      <c r="X348" s="74"/>
      <c r="Y348" s="74"/>
      <c r="Z348" s="74"/>
      <c r="AA348" s="75"/>
    </row>
    <row r="349" spans="3:27" ht="15.6" x14ac:dyDescent="0.3">
      <c r="C349" s="64" t="s">
        <v>637</v>
      </c>
      <c r="D349" s="64" t="s">
        <v>636</v>
      </c>
      <c r="E349" s="9">
        <v>21</v>
      </c>
      <c r="F349" s="9">
        <v>34</v>
      </c>
      <c r="G349" s="9">
        <v>0</v>
      </c>
      <c r="H349" s="9">
        <v>0</v>
      </c>
      <c r="I349" s="9">
        <f t="shared" si="5"/>
        <v>55</v>
      </c>
      <c r="J349" s="65" t="s">
        <v>915</v>
      </c>
      <c r="K349" s="65" t="s">
        <v>915</v>
      </c>
      <c r="L349" s="65" t="s">
        <v>915</v>
      </c>
      <c r="M349" s="89">
        <v>63.33</v>
      </c>
      <c r="N349" s="70"/>
      <c r="O349" s="70"/>
      <c r="P349" s="70"/>
      <c r="Q349" s="70"/>
      <c r="R349" s="70" t="s">
        <v>915</v>
      </c>
      <c r="S349" s="70"/>
      <c r="T349" s="70"/>
      <c r="U349" s="70"/>
      <c r="V349" s="70"/>
      <c r="W349" s="71"/>
      <c r="X349" s="74"/>
      <c r="Y349" s="74"/>
      <c r="Z349" s="74"/>
      <c r="AA349" s="75"/>
    </row>
    <row r="350" spans="3:27" ht="15.6" x14ac:dyDescent="0.3">
      <c r="C350" s="64" t="s">
        <v>638</v>
      </c>
      <c r="D350" s="64" t="s">
        <v>639</v>
      </c>
      <c r="E350" s="9">
        <v>90</v>
      </c>
      <c r="F350" s="9">
        <v>33</v>
      </c>
      <c r="G350" s="9">
        <v>0</v>
      </c>
      <c r="H350" s="9">
        <v>0</v>
      </c>
      <c r="I350" s="9">
        <f t="shared" si="5"/>
        <v>123</v>
      </c>
      <c r="J350" s="65" t="s">
        <v>919</v>
      </c>
      <c r="K350" s="65" t="s">
        <v>919</v>
      </c>
      <c r="L350" s="65" t="s">
        <v>919</v>
      </c>
      <c r="M350" s="89">
        <v>360.5</v>
      </c>
      <c r="N350" s="70"/>
      <c r="O350" s="70"/>
      <c r="P350" s="70"/>
      <c r="Q350" s="70"/>
      <c r="R350" s="70"/>
      <c r="S350" s="70"/>
      <c r="T350" s="70" t="s">
        <v>919</v>
      </c>
      <c r="U350" s="70"/>
      <c r="V350" s="70"/>
      <c r="W350" s="71"/>
      <c r="X350" s="74"/>
      <c r="Y350" s="74"/>
      <c r="Z350" s="74"/>
      <c r="AA350" s="75"/>
    </row>
    <row r="351" spans="3:27" ht="15.6" x14ac:dyDescent="0.3">
      <c r="C351" s="64" t="s">
        <v>640</v>
      </c>
      <c r="D351" s="64" t="s">
        <v>639</v>
      </c>
      <c r="E351" s="9">
        <v>90</v>
      </c>
      <c r="F351" s="9">
        <v>33</v>
      </c>
      <c r="G351" s="9">
        <v>0</v>
      </c>
      <c r="H351" s="9">
        <v>0</v>
      </c>
      <c r="I351" s="9">
        <f t="shared" si="5"/>
        <v>123</v>
      </c>
      <c r="J351" s="65" t="s">
        <v>919</v>
      </c>
      <c r="K351" s="65" t="s">
        <v>919</v>
      </c>
      <c r="L351" s="65" t="s">
        <v>919</v>
      </c>
      <c r="M351" s="89">
        <v>360.5</v>
      </c>
      <c r="N351" s="70"/>
      <c r="O351" s="70"/>
      <c r="P351" s="70"/>
      <c r="Q351" s="70"/>
      <c r="R351" s="70"/>
      <c r="S351" s="70"/>
      <c r="T351" s="70" t="s">
        <v>919</v>
      </c>
      <c r="U351" s="70"/>
      <c r="V351" s="70"/>
      <c r="W351" s="71"/>
      <c r="X351" s="74"/>
      <c r="Y351" s="74"/>
      <c r="Z351" s="74"/>
      <c r="AA351" s="75"/>
    </row>
    <row r="352" spans="3:27" ht="15.6" x14ac:dyDescent="0.3">
      <c r="C352" s="64" t="s">
        <v>641</v>
      </c>
      <c r="D352" s="64" t="s">
        <v>642</v>
      </c>
      <c r="E352" s="9">
        <v>88</v>
      </c>
      <c r="F352" s="9">
        <v>35</v>
      </c>
      <c r="G352" s="9">
        <v>17</v>
      </c>
      <c r="H352" s="9">
        <v>0</v>
      </c>
      <c r="I352" s="9">
        <f t="shared" si="5"/>
        <v>140</v>
      </c>
      <c r="J352" s="65" t="s">
        <v>924</v>
      </c>
      <c r="K352" s="65" t="s">
        <v>924</v>
      </c>
      <c r="L352" s="65" t="s">
        <v>924</v>
      </c>
      <c r="M352" s="89">
        <v>181.53</v>
      </c>
      <c r="N352" s="70"/>
      <c r="O352" s="70"/>
      <c r="P352" s="70"/>
      <c r="Q352" s="70"/>
      <c r="R352" s="70"/>
      <c r="S352" s="70" t="s">
        <v>924</v>
      </c>
      <c r="T352" s="70"/>
      <c r="U352" s="70"/>
      <c r="V352" s="70"/>
      <c r="W352" s="71"/>
      <c r="X352" s="74"/>
      <c r="Y352" s="74"/>
      <c r="Z352" s="74"/>
      <c r="AA352" s="75"/>
    </row>
    <row r="353" spans="3:27" ht="15.6" x14ac:dyDescent="0.3">
      <c r="C353" s="64" t="s">
        <v>643</v>
      </c>
      <c r="D353" s="64" t="s">
        <v>642</v>
      </c>
      <c r="E353" s="9">
        <v>80</v>
      </c>
      <c r="F353" s="9">
        <v>34</v>
      </c>
      <c r="G353" s="9">
        <v>14</v>
      </c>
      <c r="H353" s="9">
        <v>0</v>
      </c>
      <c r="I353" s="9">
        <f t="shared" si="5"/>
        <v>128</v>
      </c>
      <c r="J353" s="65" t="s">
        <v>924</v>
      </c>
      <c r="K353" s="65" t="s">
        <v>924</v>
      </c>
      <c r="L353" s="65" t="s">
        <v>924</v>
      </c>
      <c r="M353" s="89">
        <v>181.53</v>
      </c>
      <c r="N353" s="70"/>
      <c r="O353" s="70"/>
      <c r="P353" s="70"/>
      <c r="Q353" s="70"/>
      <c r="R353" s="70"/>
      <c r="S353" s="70" t="s">
        <v>924</v>
      </c>
      <c r="T353" s="70"/>
      <c r="U353" s="70"/>
      <c r="V353" s="70"/>
      <c r="W353" s="71"/>
      <c r="X353" s="74"/>
      <c r="Y353" s="74"/>
      <c r="Z353" s="74"/>
      <c r="AA353" s="75"/>
    </row>
    <row r="354" spans="3:27" ht="15.6" x14ac:dyDescent="0.3">
      <c r="C354" s="64" t="s">
        <v>644</v>
      </c>
      <c r="D354" s="64" t="s">
        <v>645</v>
      </c>
      <c r="E354" s="9">
        <v>165</v>
      </c>
      <c r="F354" s="9">
        <v>97</v>
      </c>
      <c r="G354" s="9">
        <v>0</v>
      </c>
      <c r="H354" s="9">
        <v>0</v>
      </c>
      <c r="I354" s="9">
        <f t="shared" si="5"/>
        <v>262</v>
      </c>
      <c r="J354" s="65" t="s">
        <v>922</v>
      </c>
      <c r="K354" s="65" t="s">
        <v>922</v>
      </c>
      <c r="L354" s="65" t="s">
        <v>922</v>
      </c>
      <c r="M354" s="89">
        <v>220.9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1" t="s">
        <v>922</v>
      </c>
      <c r="X354" s="74"/>
      <c r="Y354" s="74"/>
      <c r="Z354" s="74"/>
      <c r="AA354" s="75"/>
    </row>
    <row r="355" spans="3:27" ht="15.6" x14ac:dyDescent="0.3">
      <c r="C355" s="64" t="s">
        <v>646</v>
      </c>
      <c r="D355" s="64" t="s">
        <v>645</v>
      </c>
      <c r="E355" s="9">
        <v>107</v>
      </c>
      <c r="F355" s="9">
        <v>89</v>
      </c>
      <c r="G355" s="9">
        <v>0</v>
      </c>
      <c r="H355" s="9">
        <v>0</v>
      </c>
      <c r="I355" s="9">
        <f t="shared" si="5"/>
        <v>196</v>
      </c>
      <c r="J355" s="65" t="s">
        <v>922</v>
      </c>
      <c r="K355" s="65" t="s">
        <v>922</v>
      </c>
      <c r="L355" s="65" t="s">
        <v>922</v>
      </c>
      <c r="M355" s="89">
        <v>220.9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1" t="s">
        <v>922</v>
      </c>
      <c r="X355" s="74"/>
      <c r="Y355" s="74"/>
      <c r="Z355" s="74"/>
      <c r="AA355" s="75"/>
    </row>
    <row r="356" spans="3:27" ht="15.6" x14ac:dyDescent="0.3">
      <c r="C356" s="64" t="s">
        <v>647</v>
      </c>
      <c r="D356" s="64" t="s">
        <v>648</v>
      </c>
      <c r="E356" s="9">
        <v>134</v>
      </c>
      <c r="F356" s="9">
        <v>95</v>
      </c>
      <c r="G356" s="9">
        <v>0</v>
      </c>
      <c r="H356" s="9">
        <v>0</v>
      </c>
      <c r="I356" s="9">
        <f t="shared" si="5"/>
        <v>229</v>
      </c>
      <c r="J356" s="65" t="s">
        <v>922</v>
      </c>
      <c r="K356" s="65" t="s">
        <v>922</v>
      </c>
      <c r="L356" s="65" t="s">
        <v>922</v>
      </c>
      <c r="M356" s="89">
        <v>217.53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1" t="s">
        <v>922</v>
      </c>
      <c r="X356" s="74"/>
      <c r="Y356" s="74"/>
      <c r="Z356" s="74"/>
      <c r="AA356" s="75"/>
    </row>
    <row r="357" spans="3:27" ht="15.6" x14ac:dyDescent="0.3">
      <c r="C357" s="64" t="s">
        <v>649</v>
      </c>
      <c r="D357" s="64" t="s">
        <v>648</v>
      </c>
      <c r="E357" s="9">
        <v>114</v>
      </c>
      <c r="F357" s="9">
        <v>95</v>
      </c>
      <c r="G357" s="9">
        <v>0</v>
      </c>
      <c r="H357" s="9">
        <v>0</v>
      </c>
      <c r="I357" s="9">
        <f t="shared" si="5"/>
        <v>209</v>
      </c>
      <c r="J357" s="65" t="s">
        <v>922</v>
      </c>
      <c r="K357" s="65" t="s">
        <v>922</v>
      </c>
      <c r="L357" s="65" t="s">
        <v>922</v>
      </c>
      <c r="M357" s="89">
        <v>217.53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1" t="s">
        <v>922</v>
      </c>
      <c r="X357" s="74"/>
      <c r="Y357" s="74"/>
      <c r="Z357" s="74"/>
      <c r="AA357" s="75"/>
    </row>
    <row r="358" spans="3:27" ht="15.6" x14ac:dyDescent="0.3">
      <c r="C358" s="64" t="s">
        <v>650</v>
      </c>
      <c r="D358" s="64" t="s">
        <v>651</v>
      </c>
      <c r="E358" s="9">
        <v>131</v>
      </c>
      <c r="F358" s="9">
        <v>0</v>
      </c>
      <c r="G358" s="9">
        <v>0</v>
      </c>
      <c r="H358" s="9">
        <v>0</v>
      </c>
      <c r="I358" s="9">
        <f t="shared" si="5"/>
        <v>131</v>
      </c>
      <c r="J358" s="65" t="s">
        <v>921</v>
      </c>
      <c r="K358" s="65" t="s">
        <v>952</v>
      </c>
      <c r="L358" s="65" t="s">
        <v>924</v>
      </c>
      <c r="M358" s="89">
        <v>146</v>
      </c>
      <c r="N358" s="70"/>
      <c r="O358" s="70" t="s">
        <v>921</v>
      </c>
      <c r="P358" s="70"/>
      <c r="Q358" s="70"/>
      <c r="R358" s="70"/>
      <c r="S358" s="70" t="s">
        <v>924</v>
      </c>
      <c r="T358" s="70"/>
      <c r="U358" s="70"/>
      <c r="V358" s="70"/>
      <c r="W358" s="71"/>
      <c r="X358" s="74"/>
      <c r="Y358" s="74"/>
      <c r="Z358" s="74"/>
      <c r="AA358" s="75"/>
    </row>
    <row r="359" spans="3:27" ht="15.6" x14ac:dyDescent="0.3">
      <c r="C359" s="64" t="s">
        <v>652</v>
      </c>
      <c r="D359" s="64" t="s">
        <v>651</v>
      </c>
      <c r="E359" s="9">
        <v>131</v>
      </c>
      <c r="F359" s="9">
        <v>0</v>
      </c>
      <c r="G359" s="9">
        <v>0</v>
      </c>
      <c r="H359" s="9">
        <v>0</v>
      </c>
      <c r="I359" s="9">
        <f t="shared" si="5"/>
        <v>131</v>
      </c>
      <c r="J359" s="65" t="s">
        <v>921</v>
      </c>
      <c r="K359" s="65" t="s">
        <v>952</v>
      </c>
      <c r="L359" s="65" t="s">
        <v>924</v>
      </c>
      <c r="M359" s="89">
        <v>146</v>
      </c>
      <c r="N359" s="70"/>
      <c r="O359" s="70" t="s">
        <v>921</v>
      </c>
      <c r="P359" s="70"/>
      <c r="Q359" s="70"/>
      <c r="R359" s="70"/>
      <c r="S359" s="70" t="s">
        <v>924</v>
      </c>
      <c r="T359" s="70"/>
      <c r="U359" s="70"/>
      <c r="V359" s="70"/>
      <c r="W359" s="71"/>
      <c r="X359" s="74"/>
      <c r="Y359" s="74"/>
      <c r="Z359" s="74"/>
      <c r="AA359" s="75"/>
    </row>
    <row r="360" spans="3:27" ht="15.6" x14ac:dyDescent="0.3">
      <c r="C360" s="64" t="s">
        <v>653</v>
      </c>
      <c r="D360" s="64" t="s">
        <v>651</v>
      </c>
      <c r="E360" s="9">
        <v>131</v>
      </c>
      <c r="F360" s="9">
        <v>0</v>
      </c>
      <c r="G360" s="9">
        <v>0</v>
      </c>
      <c r="H360" s="9">
        <v>0</v>
      </c>
      <c r="I360" s="9">
        <f t="shared" si="5"/>
        <v>131</v>
      </c>
      <c r="J360" s="65" t="s">
        <v>921</v>
      </c>
      <c r="K360" s="65" t="s">
        <v>952</v>
      </c>
      <c r="L360" s="65" t="s">
        <v>924</v>
      </c>
      <c r="M360" s="89">
        <v>146</v>
      </c>
      <c r="N360" s="70"/>
      <c r="O360" s="70" t="s">
        <v>921</v>
      </c>
      <c r="P360" s="70"/>
      <c r="Q360" s="70"/>
      <c r="R360" s="70"/>
      <c r="S360" s="70" t="s">
        <v>924</v>
      </c>
      <c r="T360" s="70"/>
      <c r="U360" s="70"/>
      <c r="V360" s="70"/>
      <c r="W360" s="71"/>
      <c r="X360" s="74"/>
      <c r="Y360" s="74"/>
      <c r="Z360" s="74"/>
      <c r="AA360" s="75"/>
    </row>
    <row r="361" spans="3:27" ht="15.6" x14ac:dyDescent="0.3">
      <c r="C361" s="64" t="s">
        <v>654</v>
      </c>
      <c r="D361" s="64" t="s">
        <v>651</v>
      </c>
      <c r="E361" s="9">
        <v>131</v>
      </c>
      <c r="F361" s="9">
        <v>0</v>
      </c>
      <c r="G361" s="9">
        <v>0</v>
      </c>
      <c r="H361" s="9">
        <v>0</v>
      </c>
      <c r="I361" s="9">
        <f t="shared" si="5"/>
        <v>131</v>
      </c>
      <c r="J361" s="65" t="s">
        <v>921</v>
      </c>
      <c r="K361" s="65" t="s">
        <v>952</v>
      </c>
      <c r="L361" s="65" t="s">
        <v>924</v>
      </c>
      <c r="M361" s="89">
        <v>146</v>
      </c>
      <c r="N361" s="70"/>
      <c r="O361" s="70" t="s">
        <v>921</v>
      </c>
      <c r="P361" s="70"/>
      <c r="Q361" s="70"/>
      <c r="R361" s="70"/>
      <c r="S361" s="70" t="s">
        <v>924</v>
      </c>
      <c r="T361" s="70"/>
      <c r="U361" s="70"/>
      <c r="V361" s="70"/>
      <c r="W361" s="71"/>
      <c r="X361" s="74"/>
      <c r="Y361" s="74"/>
      <c r="Z361" s="74"/>
      <c r="AA361" s="75"/>
    </row>
    <row r="362" spans="3:27" ht="15.6" x14ac:dyDescent="0.3">
      <c r="C362" s="64" t="s">
        <v>655</v>
      </c>
      <c r="D362" s="64" t="s">
        <v>651</v>
      </c>
      <c r="E362" s="9">
        <v>131</v>
      </c>
      <c r="F362" s="9">
        <v>0</v>
      </c>
      <c r="G362" s="9">
        <v>0</v>
      </c>
      <c r="H362" s="9">
        <v>0</v>
      </c>
      <c r="I362" s="9">
        <f t="shared" si="5"/>
        <v>131</v>
      </c>
      <c r="J362" s="65" t="s">
        <v>921</v>
      </c>
      <c r="K362" s="65" t="s">
        <v>952</v>
      </c>
      <c r="L362" s="65" t="s">
        <v>924</v>
      </c>
      <c r="M362" s="89">
        <v>146</v>
      </c>
      <c r="N362" s="70"/>
      <c r="O362" s="70" t="s">
        <v>921</v>
      </c>
      <c r="P362" s="70"/>
      <c r="Q362" s="70"/>
      <c r="R362" s="70"/>
      <c r="S362" s="70" t="s">
        <v>924</v>
      </c>
      <c r="T362" s="70"/>
      <c r="U362" s="70"/>
      <c r="V362" s="70"/>
      <c r="W362" s="71"/>
      <c r="X362" s="74"/>
      <c r="Y362" s="74"/>
      <c r="Z362" s="74"/>
      <c r="AA362" s="75"/>
    </row>
    <row r="363" spans="3:27" ht="15.6" x14ac:dyDescent="0.3">
      <c r="C363" s="64" t="s">
        <v>656</v>
      </c>
      <c r="D363" s="64" t="s">
        <v>651</v>
      </c>
      <c r="E363" s="9">
        <v>131</v>
      </c>
      <c r="F363" s="9">
        <v>0</v>
      </c>
      <c r="G363" s="9">
        <v>0</v>
      </c>
      <c r="H363" s="9">
        <v>0</v>
      </c>
      <c r="I363" s="9">
        <f t="shared" si="5"/>
        <v>131</v>
      </c>
      <c r="J363" s="65" t="s">
        <v>921</v>
      </c>
      <c r="K363" s="65" t="s">
        <v>952</v>
      </c>
      <c r="L363" s="65" t="s">
        <v>924</v>
      </c>
      <c r="M363" s="89">
        <v>146</v>
      </c>
      <c r="N363" s="70"/>
      <c r="O363" s="70" t="s">
        <v>921</v>
      </c>
      <c r="P363" s="70"/>
      <c r="Q363" s="70"/>
      <c r="R363" s="70"/>
      <c r="S363" s="70" t="s">
        <v>924</v>
      </c>
      <c r="T363" s="70"/>
      <c r="U363" s="70"/>
      <c r="V363" s="70"/>
      <c r="W363" s="71"/>
      <c r="X363" s="74"/>
      <c r="Y363" s="74"/>
      <c r="Z363" s="74"/>
      <c r="AA363" s="75"/>
    </row>
    <row r="364" spans="3:27" ht="15.6" x14ac:dyDescent="0.3">
      <c r="C364" s="64" t="s">
        <v>657</v>
      </c>
      <c r="D364" s="64" t="s">
        <v>651</v>
      </c>
      <c r="E364" s="9">
        <v>131</v>
      </c>
      <c r="F364" s="9">
        <v>0</v>
      </c>
      <c r="G364" s="9">
        <v>0</v>
      </c>
      <c r="H364" s="9">
        <v>0</v>
      </c>
      <c r="I364" s="9">
        <f t="shared" si="5"/>
        <v>131</v>
      </c>
      <c r="J364" s="65" t="s">
        <v>921</v>
      </c>
      <c r="K364" s="65" t="s">
        <v>952</v>
      </c>
      <c r="L364" s="65" t="s">
        <v>924</v>
      </c>
      <c r="M364" s="89">
        <v>146</v>
      </c>
      <c r="N364" s="70"/>
      <c r="O364" s="70" t="s">
        <v>921</v>
      </c>
      <c r="P364" s="70"/>
      <c r="Q364" s="70"/>
      <c r="R364" s="70"/>
      <c r="S364" s="70" t="s">
        <v>924</v>
      </c>
      <c r="T364" s="70"/>
      <c r="U364" s="70"/>
      <c r="V364" s="70"/>
      <c r="W364" s="71"/>
      <c r="X364" s="74"/>
      <c r="Y364" s="74"/>
      <c r="Z364" s="74"/>
      <c r="AA364" s="75"/>
    </row>
    <row r="365" spans="3:27" ht="15.6" x14ac:dyDescent="0.3">
      <c r="C365" s="64" t="s">
        <v>154</v>
      </c>
      <c r="D365" s="64" t="s">
        <v>169</v>
      </c>
      <c r="E365" s="9">
        <v>86</v>
      </c>
      <c r="F365" s="9">
        <v>0</v>
      </c>
      <c r="G365" s="9">
        <v>0</v>
      </c>
      <c r="H365" s="9">
        <v>0</v>
      </c>
      <c r="I365" s="9">
        <f t="shared" si="5"/>
        <v>86</v>
      </c>
      <c r="J365" s="65" t="s">
        <v>930</v>
      </c>
      <c r="K365" s="65" t="s">
        <v>930</v>
      </c>
      <c r="L365" s="65" t="s">
        <v>921</v>
      </c>
      <c r="M365" s="89">
        <v>272.63</v>
      </c>
      <c r="N365" s="70"/>
      <c r="O365" s="70" t="s">
        <v>921</v>
      </c>
      <c r="P365" s="70"/>
      <c r="Q365" s="70"/>
      <c r="R365" s="70"/>
      <c r="S365" s="70"/>
      <c r="T365" s="70"/>
      <c r="U365" s="70"/>
      <c r="V365" s="70"/>
      <c r="W365" s="71"/>
      <c r="X365" s="74"/>
      <c r="Y365" s="74"/>
      <c r="Z365" s="74"/>
      <c r="AA365" s="75"/>
    </row>
    <row r="366" spans="3:27" ht="15.6" x14ac:dyDescent="0.3">
      <c r="C366" s="64" t="s">
        <v>658</v>
      </c>
      <c r="D366" s="64" t="s">
        <v>169</v>
      </c>
      <c r="E366" s="9">
        <v>86</v>
      </c>
      <c r="F366" s="9">
        <v>0</v>
      </c>
      <c r="G366" s="9">
        <v>0</v>
      </c>
      <c r="H366" s="9">
        <v>0</v>
      </c>
      <c r="I366" s="9">
        <f t="shared" si="5"/>
        <v>86</v>
      </c>
      <c r="J366" s="65" t="s">
        <v>930</v>
      </c>
      <c r="K366" s="65" t="s">
        <v>930</v>
      </c>
      <c r="L366" s="65" t="s">
        <v>921</v>
      </c>
      <c r="M366" s="89">
        <v>272.63</v>
      </c>
      <c r="N366" s="70"/>
      <c r="O366" s="70" t="s">
        <v>921</v>
      </c>
      <c r="P366" s="70"/>
      <c r="Q366" s="70"/>
      <c r="R366" s="70"/>
      <c r="S366" s="70"/>
      <c r="T366" s="70"/>
      <c r="U366" s="70"/>
      <c r="V366" s="70"/>
      <c r="W366" s="71"/>
      <c r="X366" s="74"/>
      <c r="Y366" s="74"/>
      <c r="Z366" s="74"/>
      <c r="AA366" s="75"/>
    </row>
    <row r="367" spans="3:27" ht="15.6" x14ac:dyDescent="0.3">
      <c r="C367" s="64" t="s">
        <v>659</v>
      </c>
      <c r="D367" s="64" t="s">
        <v>660</v>
      </c>
      <c r="E367" s="9">
        <v>131</v>
      </c>
      <c r="F367" s="9">
        <v>0</v>
      </c>
      <c r="G367" s="9">
        <v>0</v>
      </c>
      <c r="H367" s="9">
        <v>0</v>
      </c>
      <c r="I367" s="9">
        <f t="shared" si="5"/>
        <v>131</v>
      </c>
      <c r="J367" s="65" t="s">
        <v>919</v>
      </c>
      <c r="K367" s="65" t="s">
        <v>919</v>
      </c>
      <c r="L367" s="65" t="s">
        <v>919</v>
      </c>
      <c r="M367" s="89">
        <v>517.75</v>
      </c>
      <c r="N367" s="70"/>
      <c r="O367" s="70"/>
      <c r="P367" s="70"/>
      <c r="Q367" s="70"/>
      <c r="R367" s="70"/>
      <c r="S367" s="70"/>
      <c r="T367" s="70" t="s">
        <v>919</v>
      </c>
      <c r="U367" s="70"/>
      <c r="V367" s="70"/>
      <c r="W367" s="71"/>
      <c r="X367" s="74"/>
      <c r="Y367" s="74"/>
      <c r="Z367" s="74"/>
      <c r="AA367" s="75"/>
    </row>
    <row r="368" spans="3:27" ht="15.6" x14ac:dyDescent="0.3">
      <c r="C368" s="64" t="s">
        <v>661</v>
      </c>
      <c r="D368" s="64" t="s">
        <v>660</v>
      </c>
      <c r="E368" s="9">
        <v>131</v>
      </c>
      <c r="F368" s="9">
        <v>0</v>
      </c>
      <c r="G368" s="9">
        <v>0</v>
      </c>
      <c r="H368" s="9">
        <v>0</v>
      </c>
      <c r="I368" s="9">
        <f t="shared" si="5"/>
        <v>131</v>
      </c>
      <c r="J368" s="65" t="s">
        <v>919</v>
      </c>
      <c r="K368" s="65" t="s">
        <v>919</v>
      </c>
      <c r="L368" s="65" t="s">
        <v>919</v>
      </c>
      <c r="M368" s="89">
        <v>517.75</v>
      </c>
      <c r="N368" s="70"/>
      <c r="O368" s="70"/>
      <c r="P368" s="70"/>
      <c r="Q368" s="70"/>
      <c r="R368" s="70"/>
      <c r="S368" s="70"/>
      <c r="T368" s="70" t="s">
        <v>919</v>
      </c>
      <c r="U368" s="70"/>
      <c r="V368" s="70"/>
      <c r="W368" s="71"/>
      <c r="X368" s="74"/>
      <c r="Y368" s="74"/>
      <c r="Z368" s="74"/>
      <c r="AA368" s="75"/>
    </row>
    <row r="369" spans="3:27" ht="15.6" x14ac:dyDescent="0.3">
      <c r="C369" s="64" t="s">
        <v>662</v>
      </c>
      <c r="D369" s="64" t="s">
        <v>660</v>
      </c>
      <c r="E369" s="9">
        <v>131</v>
      </c>
      <c r="F369" s="9">
        <v>0</v>
      </c>
      <c r="G369" s="9">
        <v>0</v>
      </c>
      <c r="H369" s="9">
        <v>0</v>
      </c>
      <c r="I369" s="9">
        <f t="shared" si="5"/>
        <v>131</v>
      </c>
      <c r="J369" s="65" t="s">
        <v>919</v>
      </c>
      <c r="K369" s="65" t="s">
        <v>919</v>
      </c>
      <c r="L369" s="65" t="s">
        <v>919</v>
      </c>
      <c r="M369" s="89">
        <v>517.75</v>
      </c>
      <c r="N369" s="70"/>
      <c r="O369" s="70"/>
      <c r="P369" s="70"/>
      <c r="Q369" s="70"/>
      <c r="R369" s="70"/>
      <c r="S369" s="70"/>
      <c r="T369" s="70" t="s">
        <v>919</v>
      </c>
      <c r="U369" s="70"/>
      <c r="V369" s="70"/>
      <c r="W369" s="71"/>
      <c r="X369" s="74"/>
      <c r="Y369" s="74"/>
      <c r="Z369" s="74"/>
      <c r="AA369" s="75"/>
    </row>
    <row r="370" spans="3:27" ht="15.6" x14ac:dyDescent="0.3">
      <c r="C370" s="64" t="s">
        <v>663</v>
      </c>
      <c r="D370" s="64" t="s">
        <v>664</v>
      </c>
      <c r="E370" s="9">
        <v>71</v>
      </c>
      <c r="F370" s="9">
        <v>60</v>
      </c>
      <c r="G370" s="9">
        <v>0</v>
      </c>
      <c r="H370" s="9">
        <v>0</v>
      </c>
      <c r="I370" s="9">
        <f t="shared" si="5"/>
        <v>131</v>
      </c>
      <c r="J370" s="65" t="s">
        <v>918</v>
      </c>
      <c r="K370" s="65" t="s">
        <v>918</v>
      </c>
      <c r="L370" s="65" t="s">
        <v>918</v>
      </c>
      <c r="M370" s="89">
        <v>118.6</v>
      </c>
      <c r="N370" s="70"/>
      <c r="O370" s="70"/>
      <c r="P370" s="70"/>
      <c r="Q370" s="70" t="s">
        <v>918</v>
      </c>
      <c r="R370" s="70"/>
      <c r="S370" s="70"/>
      <c r="T370" s="70"/>
      <c r="U370" s="70"/>
      <c r="V370" s="70"/>
      <c r="W370" s="71"/>
      <c r="X370" s="74"/>
      <c r="Y370" s="74"/>
      <c r="Z370" s="74"/>
      <c r="AA370" s="75"/>
    </row>
    <row r="371" spans="3:27" ht="15.6" x14ac:dyDescent="0.3">
      <c r="C371" s="64" t="s">
        <v>665</v>
      </c>
      <c r="D371" s="64" t="s">
        <v>664</v>
      </c>
      <c r="E371" s="9">
        <v>80</v>
      </c>
      <c r="F371" s="9">
        <v>60</v>
      </c>
      <c r="G371" s="9">
        <v>0</v>
      </c>
      <c r="H371" s="9">
        <v>0</v>
      </c>
      <c r="I371" s="9">
        <f t="shared" si="5"/>
        <v>140</v>
      </c>
      <c r="J371" s="65" t="s">
        <v>918</v>
      </c>
      <c r="K371" s="65" t="s">
        <v>918</v>
      </c>
      <c r="L371" s="65" t="s">
        <v>918</v>
      </c>
      <c r="M371" s="89">
        <v>118.6</v>
      </c>
      <c r="N371" s="70"/>
      <c r="O371" s="70"/>
      <c r="P371" s="70"/>
      <c r="Q371" s="70" t="s">
        <v>918</v>
      </c>
      <c r="R371" s="70"/>
      <c r="S371" s="70"/>
      <c r="T371" s="70"/>
      <c r="U371" s="70"/>
      <c r="V371" s="70"/>
      <c r="W371" s="71"/>
      <c r="X371" s="74"/>
      <c r="Y371" s="74"/>
      <c r="Z371" s="74"/>
      <c r="AA371" s="75"/>
    </row>
    <row r="372" spans="3:27" ht="15.6" x14ac:dyDescent="0.3">
      <c r="C372" s="64" t="s">
        <v>666</v>
      </c>
      <c r="D372" s="64" t="s">
        <v>664</v>
      </c>
      <c r="E372" s="9">
        <v>71</v>
      </c>
      <c r="F372" s="9">
        <v>60</v>
      </c>
      <c r="G372" s="9">
        <v>0</v>
      </c>
      <c r="H372" s="9">
        <v>0</v>
      </c>
      <c r="I372" s="9">
        <f t="shared" si="5"/>
        <v>131</v>
      </c>
      <c r="J372" s="65" t="s">
        <v>918</v>
      </c>
      <c r="K372" s="65" t="s">
        <v>918</v>
      </c>
      <c r="L372" s="65" t="s">
        <v>918</v>
      </c>
      <c r="M372" s="89">
        <v>118.6</v>
      </c>
      <c r="N372" s="70"/>
      <c r="O372" s="70"/>
      <c r="P372" s="70"/>
      <c r="Q372" s="70" t="s">
        <v>918</v>
      </c>
      <c r="R372" s="70"/>
      <c r="S372" s="70"/>
      <c r="T372" s="70"/>
      <c r="U372" s="70"/>
      <c r="V372" s="70"/>
      <c r="W372" s="71"/>
      <c r="X372" s="74"/>
      <c r="Y372" s="74"/>
      <c r="Z372" s="74"/>
      <c r="AA372" s="75"/>
    </row>
    <row r="373" spans="3:27" ht="15.6" x14ac:dyDescent="0.3">
      <c r="C373" s="64" t="s">
        <v>667</v>
      </c>
      <c r="D373" s="64" t="s">
        <v>664</v>
      </c>
      <c r="E373" s="9">
        <v>80</v>
      </c>
      <c r="F373" s="9">
        <v>60</v>
      </c>
      <c r="G373" s="9">
        <v>0</v>
      </c>
      <c r="H373" s="9">
        <v>0</v>
      </c>
      <c r="I373" s="9">
        <f t="shared" si="5"/>
        <v>140</v>
      </c>
      <c r="J373" s="65" t="s">
        <v>918</v>
      </c>
      <c r="K373" s="65" t="s">
        <v>918</v>
      </c>
      <c r="L373" s="65" t="s">
        <v>918</v>
      </c>
      <c r="M373" s="89">
        <v>118.6</v>
      </c>
      <c r="N373" s="70"/>
      <c r="O373" s="70"/>
      <c r="P373" s="70"/>
      <c r="Q373" s="70" t="s">
        <v>918</v>
      </c>
      <c r="R373" s="70"/>
      <c r="S373" s="70"/>
      <c r="T373" s="70"/>
      <c r="U373" s="70"/>
      <c r="V373" s="70"/>
      <c r="W373" s="71"/>
      <c r="X373" s="74"/>
      <c r="Y373" s="74"/>
      <c r="Z373" s="74"/>
      <c r="AA373" s="75"/>
    </row>
    <row r="374" spans="3:27" ht="15.6" x14ac:dyDescent="0.3">
      <c r="C374" s="64" t="s">
        <v>668</v>
      </c>
      <c r="D374" s="64" t="s">
        <v>664</v>
      </c>
      <c r="E374" s="9">
        <v>80</v>
      </c>
      <c r="F374" s="9">
        <v>60</v>
      </c>
      <c r="G374" s="9">
        <v>0</v>
      </c>
      <c r="H374" s="9">
        <v>0</v>
      </c>
      <c r="I374" s="9">
        <f t="shared" si="5"/>
        <v>140</v>
      </c>
      <c r="J374" s="65" t="s">
        <v>918</v>
      </c>
      <c r="K374" s="65" t="s">
        <v>918</v>
      </c>
      <c r="L374" s="65" t="s">
        <v>918</v>
      </c>
      <c r="M374" s="89">
        <v>118.6</v>
      </c>
      <c r="N374" s="70"/>
      <c r="O374" s="70"/>
      <c r="P374" s="70"/>
      <c r="Q374" s="70" t="s">
        <v>918</v>
      </c>
      <c r="R374" s="70"/>
      <c r="S374" s="70"/>
      <c r="T374" s="70"/>
      <c r="U374" s="70"/>
      <c r="V374" s="70"/>
      <c r="W374" s="71"/>
      <c r="X374" s="74"/>
      <c r="Y374" s="74"/>
      <c r="Z374" s="74"/>
      <c r="AA374" s="75"/>
    </row>
    <row r="375" spans="3:27" ht="15.6" x14ac:dyDescent="0.3">
      <c r="C375" s="64" t="s">
        <v>669</v>
      </c>
      <c r="D375" s="64" t="s">
        <v>664</v>
      </c>
      <c r="E375" s="9">
        <v>80</v>
      </c>
      <c r="F375" s="9">
        <v>60</v>
      </c>
      <c r="G375" s="9">
        <v>0</v>
      </c>
      <c r="H375" s="9">
        <v>0</v>
      </c>
      <c r="I375" s="9">
        <f t="shared" si="5"/>
        <v>140</v>
      </c>
      <c r="J375" s="65" t="s">
        <v>918</v>
      </c>
      <c r="K375" s="65" t="s">
        <v>918</v>
      </c>
      <c r="L375" s="65" t="s">
        <v>918</v>
      </c>
      <c r="M375" s="89">
        <v>118.6</v>
      </c>
      <c r="N375" s="70"/>
      <c r="O375" s="70"/>
      <c r="P375" s="70"/>
      <c r="Q375" s="70" t="s">
        <v>918</v>
      </c>
      <c r="R375" s="70"/>
      <c r="S375" s="70"/>
      <c r="T375" s="70"/>
      <c r="U375" s="70"/>
      <c r="V375" s="70"/>
      <c r="W375" s="71"/>
      <c r="X375" s="74"/>
      <c r="Y375" s="74"/>
      <c r="Z375" s="74"/>
      <c r="AA375" s="75"/>
    </row>
    <row r="376" spans="3:27" ht="15.6" x14ac:dyDescent="0.3">
      <c r="C376" s="64" t="s">
        <v>670</v>
      </c>
      <c r="D376" s="64" t="s">
        <v>664</v>
      </c>
      <c r="E376" s="9">
        <v>80</v>
      </c>
      <c r="F376" s="9">
        <v>60</v>
      </c>
      <c r="G376" s="9">
        <v>0</v>
      </c>
      <c r="H376" s="9">
        <v>0</v>
      </c>
      <c r="I376" s="9">
        <f t="shared" si="5"/>
        <v>140</v>
      </c>
      <c r="J376" s="65" t="s">
        <v>918</v>
      </c>
      <c r="K376" s="65" t="s">
        <v>918</v>
      </c>
      <c r="L376" s="65" t="s">
        <v>918</v>
      </c>
      <c r="M376" s="89">
        <v>118.6</v>
      </c>
      <c r="N376" s="70"/>
      <c r="O376" s="70"/>
      <c r="P376" s="70"/>
      <c r="Q376" s="70" t="s">
        <v>918</v>
      </c>
      <c r="R376" s="70"/>
      <c r="S376" s="70"/>
      <c r="T376" s="70"/>
      <c r="U376" s="70"/>
      <c r="V376" s="70"/>
      <c r="W376" s="71"/>
      <c r="X376" s="74"/>
      <c r="Y376" s="74"/>
      <c r="Z376" s="74"/>
      <c r="AA376" s="75"/>
    </row>
    <row r="377" spans="3:27" ht="15.6" x14ac:dyDescent="0.3">
      <c r="C377" s="64" t="s">
        <v>671</v>
      </c>
      <c r="D377" s="64" t="s">
        <v>664</v>
      </c>
      <c r="E377" s="9">
        <v>80</v>
      </c>
      <c r="F377" s="9">
        <v>60</v>
      </c>
      <c r="G377" s="9">
        <v>0</v>
      </c>
      <c r="H377" s="9">
        <v>0</v>
      </c>
      <c r="I377" s="9">
        <f t="shared" si="5"/>
        <v>140</v>
      </c>
      <c r="J377" s="65" t="s">
        <v>918</v>
      </c>
      <c r="K377" s="65" t="s">
        <v>918</v>
      </c>
      <c r="L377" s="65" t="s">
        <v>918</v>
      </c>
      <c r="M377" s="89">
        <v>118.6</v>
      </c>
      <c r="N377" s="70"/>
      <c r="O377" s="70"/>
      <c r="P377" s="70"/>
      <c r="Q377" s="70" t="s">
        <v>918</v>
      </c>
      <c r="R377" s="70"/>
      <c r="S377" s="70"/>
      <c r="T377" s="70"/>
      <c r="U377" s="70"/>
      <c r="V377" s="70"/>
      <c r="W377" s="71"/>
      <c r="X377" s="74"/>
      <c r="Y377" s="74"/>
      <c r="Z377" s="74"/>
      <c r="AA377" s="75"/>
    </row>
    <row r="378" spans="3:27" ht="15.6" x14ac:dyDescent="0.3">
      <c r="C378" s="64" t="s">
        <v>155</v>
      </c>
      <c r="D378" s="64" t="s">
        <v>170</v>
      </c>
      <c r="E378" s="9">
        <v>105</v>
      </c>
      <c r="F378" s="9">
        <v>65</v>
      </c>
      <c r="G378" s="9">
        <v>0</v>
      </c>
      <c r="H378" s="9">
        <v>0</v>
      </c>
      <c r="I378" s="9">
        <f t="shared" si="5"/>
        <v>170</v>
      </c>
      <c r="J378" s="86" t="s">
        <v>917</v>
      </c>
      <c r="K378" s="65" t="s">
        <v>953</v>
      </c>
      <c r="L378" s="65" t="s">
        <v>917</v>
      </c>
      <c r="M378" s="89">
        <v>99.26</v>
      </c>
      <c r="N378" s="70"/>
      <c r="O378" s="70"/>
      <c r="P378" s="70"/>
      <c r="Q378" s="70" t="s">
        <v>918</v>
      </c>
      <c r="R378" s="70"/>
      <c r="S378" s="70"/>
      <c r="T378" s="70"/>
      <c r="U378" s="70"/>
      <c r="V378" s="70" t="s">
        <v>917</v>
      </c>
      <c r="W378" s="71"/>
      <c r="X378" s="74"/>
      <c r="Y378" s="74"/>
      <c r="Z378" s="74"/>
      <c r="AA378" s="75"/>
    </row>
    <row r="379" spans="3:27" ht="15.6" x14ac:dyDescent="0.3">
      <c r="C379" s="64" t="s">
        <v>672</v>
      </c>
      <c r="D379" s="64" t="s">
        <v>170</v>
      </c>
      <c r="E379" s="9">
        <v>105</v>
      </c>
      <c r="F379" s="9">
        <v>65</v>
      </c>
      <c r="G379" s="9">
        <v>0</v>
      </c>
      <c r="H379" s="9">
        <v>0</v>
      </c>
      <c r="I379" s="9">
        <f t="shared" si="5"/>
        <v>170</v>
      </c>
      <c r="J379" s="86" t="s">
        <v>917</v>
      </c>
      <c r="K379" s="65" t="s">
        <v>953</v>
      </c>
      <c r="L379" s="65" t="s">
        <v>917</v>
      </c>
      <c r="M379" s="89">
        <v>99.26</v>
      </c>
      <c r="N379" s="70"/>
      <c r="O379" s="70"/>
      <c r="P379" s="70"/>
      <c r="Q379" s="70" t="s">
        <v>918</v>
      </c>
      <c r="R379" s="70"/>
      <c r="S379" s="70"/>
      <c r="T379" s="70"/>
      <c r="U379" s="70"/>
      <c r="V379" s="70" t="s">
        <v>917</v>
      </c>
      <c r="W379" s="71"/>
      <c r="X379" s="74"/>
      <c r="Y379" s="74"/>
      <c r="Z379" s="74"/>
      <c r="AA379" s="75"/>
    </row>
    <row r="380" spans="3:27" ht="15.6" x14ac:dyDescent="0.3">
      <c r="C380" s="64" t="s">
        <v>673</v>
      </c>
      <c r="D380" s="64" t="s">
        <v>170</v>
      </c>
      <c r="E380" s="9">
        <v>105</v>
      </c>
      <c r="F380" s="9">
        <v>65</v>
      </c>
      <c r="G380" s="9">
        <v>0</v>
      </c>
      <c r="H380" s="9">
        <v>0</v>
      </c>
      <c r="I380" s="9">
        <f t="shared" si="5"/>
        <v>170</v>
      </c>
      <c r="J380" s="86" t="s">
        <v>917</v>
      </c>
      <c r="K380" s="65" t="s">
        <v>953</v>
      </c>
      <c r="L380" s="65" t="s">
        <v>917</v>
      </c>
      <c r="M380" s="89">
        <v>99.26</v>
      </c>
      <c r="N380" s="70"/>
      <c r="O380" s="70"/>
      <c r="P380" s="70"/>
      <c r="Q380" s="70" t="s">
        <v>918</v>
      </c>
      <c r="R380" s="70"/>
      <c r="S380" s="70"/>
      <c r="T380" s="70"/>
      <c r="U380" s="70"/>
      <c r="V380" s="70" t="s">
        <v>917</v>
      </c>
      <c r="W380" s="71"/>
      <c r="X380" s="74"/>
      <c r="Y380" s="74"/>
      <c r="Z380" s="74"/>
      <c r="AA380" s="75"/>
    </row>
    <row r="381" spans="3:27" ht="15.6" x14ac:dyDescent="0.3">
      <c r="C381" s="64" t="s">
        <v>157</v>
      </c>
      <c r="D381" s="64" t="s">
        <v>171</v>
      </c>
      <c r="E381" s="9">
        <v>100</v>
      </c>
      <c r="F381" s="9">
        <v>65</v>
      </c>
      <c r="G381" s="9">
        <v>0</v>
      </c>
      <c r="H381" s="9">
        <v>0</v>
      </c>
      <c r="I381" s="9">
        <f t="shared" si="5"/>
        <v>165</v>
      </c>
      <c r="J381" s="86" t="s">
        <v>917</v>
      </c>
      <c r="K381" s="65" t="s">
        <v>953</v>
      </c>
      <c r="L381" s="65" t="s">
        <v>917</v>
      </c>
      <c r="M381" s="89">
        <v>82</v>
      </c>
      <c r="N381" s="70"/>
      <c r="O381" s="70"/>
      <c r="P381" s="70"/>
      <c r="Q381" s="70" t="s">
        <v>918</v>
      </c>
      <c r="R381" s="70"/>
      <c r="S381" s="70"/>
      <c r="T381" s="70"/>
      <c r="U381" s="78"/>
      <c r="V381" s="70" t="s">
        <v>917</v>
      </c>
      <c r="W381" s="71"/>
      <c r="X381" s="74"/>
      <c r="Y381" s="74"/>
      <c r="Z381" s="74"/>
      <c r="AA381" s="75"/>
    </row>
    <row r="382" spans="3:27" ht="15.6" x14ac:dyDescent="0.3">
      <c r="C382" s="64" t="s">
        <v>674</v>
      </c>
      <c r="D382" s="64" t="s">
        <v>171</v>
      </c>
      <c r="E382" s="9">
        <v>100</v>
      </c>
      <c r="F382" s="9">
        <v>65</v>
      </c>
      <c r="G382" s="9">
        <v>0</v>
      </c>
      <c r="H382" s="9">
        <v>0</v>
      </c>
      <c r="I382" s="9">
        <f t="shared" si="5"/>
        <v>165</v>
      </c>
      <c r="J382" s="86" t="s">
        <v>917</v>
      </c>
      <c r="K382" s="65" t="s">
        <v>953</v>
      </c>
      <c r="L382" s="65" t="s">
        <v>917</v>
      </c>
      <c r="M382" s="89">
        <v>82</v>
      </c>
      <c r="N382" s="70"/>
      <c r="O382" s="70"/>
      <c r="P382" s="70"/>
      <c r="Q382" s="70" t="s">
        <v>918</v>
      </c>
      <c r="R382" s="70"/>
      <c r="S382" s="70"/>
      <c r="T382" s="70"/>
      <c r="U382" s="70"/>
      <c r="V382" s="70" t="s">
        <v>917</v>
      </c>
      <c r="W382" s="71"/>
      <c r="X382" s="74"/>
      <c r="Y382" s="74"/>
      <c r="Z382" s="74"/>
      <c r="AA382" s="75"/>
    </row>
    <row r="383" spans="3:27" ht="15.6" x14ac:dyDescent="0.3">
      <c r="C383" s="64" t="s">
        <v>156</v>
      </c>
      <c r="D383" s="64" t="s">
        <v>171</v>
      </c>
      <c r="E383" s="9">
        <v>100</v>
      </c>
      <c r="F383" s="9">
        <v>65</v>
      </c>
      <c r="G383" s="9">
        <v>0</v>
      </c>
      <c r="H383" s="9">
        <v>0</v>
      </c>
      <c r="I383" s="9">
        <f t="shared" si="5"/>
        <v>165</v>
      </c>
      <c r="J383" s="86" t="s">
        <v>917</v>
      </c>
      <c r="K383" s="65" t="s">
        <v>953</v>
      </c>
      <c r="L383" s="65" t="s">
        <v>917</v>
      </c>
      <c r="M383" s="89">
        <v>82</v>
      </c>
      <c r="N383" s="70"/>
      <c r="O383" s="70"/>
      <c r="P383" s="70"/>
      <c r="Q383" s="70" t="s">
        <v>918</v>
      </c>
      <c r="R383" s="70"/>
      <c r="S383" s="70"/>
      <c r="T383" s="70"/>
      <c r="U383" s="70"/>
      <c r="V383" s="70" t="s">
        <v>917</v>
      </c>
      <c r="W383" s="71"/>
      <c r="X383" s="74"/>
      <c r="Y383" s="74"/>
      <c r="Z383" s="74"/>
      <c r="AA383" s="75"/>
    </row>
    <row r="384" spans="3:27" ht="15.6" x14ac:dyDescent="0.3">
      <c r="C384" s="64" t="s">
        <v>675</v>
      </c>
      <c r="D384" s="64" t="s">
        <v>171</v>
      </c>
      <c r="E384" s="9">
        <v>100</v>
      </c>
      <c r="F384" s="9">
        <v>65</v>
      </c>
      <c r="G384" s="9">
        <v>0</v>
      </c>
      <c r="H384" s="9">
        <v>0</v>
      </c>
      <c r="I384" s="9">
        <f t="shared" si="5"/>
        <v>165</v>
      </c>
      <c r="J384" s="86" t="s">
        <v>917</v>
      </c>
      <c r="K384" s="65" t="s">
        <v>953</v>
      </c>
      <c r="L384" s="65" t="s">
        <v>917</v>
      </c>
      <c r="M384" s="89">
        <v>82</v>
      </c>
      <c r="N384" s="70"/>
      <c r="O384" s="70"/>
      <c r="P384" s="70"/>
      <c r="Q384" s="70" t="s">
        <v>918</v>
      </c>
      <c r="R384" s="70"/>
      <c r="S384" s="70"/>
      <c r="T384" s="70"/>
      <c r="U384" s="70"/>
      <c r="V384" s="70" t="s">
        <v>917</v>
      </c>
      <c r="W384" s="71"/>
      <c r="X384" s="74"/>
      <c r="Y384" s="74"/>
      <c r="Z384" s="74"/>
      <c r="AA384" s="75"/>
    </row>
    <row r="385" spans="3:27" ht="15.6" x14ac:dyDescent="0.3">
      <c r="C385" s="64" t="s">
        <v>676</v>
      </c>
      <c r="D385" s="64" t="s">
        <v>677</v>
      </c>
      <c r="E385" s="9">
        <v>49</v>
      </c>
      <c r="F385" s="9">
        <v>84</v>
      </c>
      <c r="G385" s="9">
        <v>0</v>
      </c>
      <c r="H385" s="9">
        <v>0</v>
      </c>
      <c r="I385" s="9">
        <f t="shared" si="5"/>
        <v>133</v>
      </c>
      <c r="J385" s="65" t="s">
        <v>920</v>
      </c>
      <c r="K385" s="65" t="s">
        <v>920</v>
      </c>
      <c r="L385" s="65" t="s">
        <v>920</v>
      </c>
      <c r="M385" s="89">
        <v>74.8</v>
      </c>
      <c r="N385" s="70"/>
      <c r="O385" s="70"/>
      <c r="P385" s="70"/>
      <c r="Q385" s="70"/>
      <c r="R385" s="70"/>
      <c r="S385" s="70"/>
      <c r="T385" s="70"/>
      <c r="U385" s="70" t="s">
        <v>920</v>
      </c>
      <c r="V385" s="70"/>
      <c r="W385" s="71"/>
      <c r="X385" s="74"/>
      <c r="Y385" s="74"/>
      <c r="Z385" s="74"/>
      <c r="AA385" s="75"/>
    </row>
    <row r="386" spans="3:27" ht="15.6" x14ac:dyDescent="0.3">
      <c r="C386" s="64" t="s">
        <v>678</v>
      </c>
      <c r="D386" s="64" t="s">
        <v>677</v>
      </c>
      <c r="E386" s="9">
        <v>49</v>
      </c>
      <c r="F386" s="9">
        <v>84</v>
      </c>
      <c r="G386" s="9">
        <v>0</v>
      </c>
      <c r="H386" s="9">
        <v>0</v>
      </c>
      <c r="I386" s="9">
        <f t="shared" si="5"/>
        <v>133</v>
      </c>
      <c r="J386" s="65" t="s">
        <v>920</v>
      </c>
      <c r="K386" s="65" t="s">
        <v>920</v>
      </c>
      <c r="L386" s="65" t="s">
        <v>920</v>
      </c>
      <c r="M386" s="89">
        <v>74.8</v>
      </c>
      <c r="N386" s="70"/>
      <c r="O386" s="70"/>
      <c r="P386" s="70"/>
      <c r="Q386" s="70"/>
      <c r="R386" s="70"/>
      <c r="S386" s="70"/>
      <c r="T386" s="70"/>
      <c r="U386" s="70" t="s">
        <v>920</v>
      </c>
      <c r="V386" s="70"/>
      <c r="W386" s="71"/>
      <c r="X386" s="74"/>
      <c r="Y386" s="74"/>
      <c r="Z386" s="74"/>
      <c r="AA386" s="75"/>
    </row>
    <row r="387" spans="3:27" ht="15.6" x14ac:dyDescent="0.3">
      <c r="C387" s="64" t="s">
        <v>158</v>
      </c>
      <c r="D387" s="64" t="s">
        <v>172</v>
      </c>
      <c r="E387" s="9">
        <v>75</v>
      </c>
      <c r="F387" s="9">
        <v>0</v>
      </c>
      <c r="G387" s="9">
        <v>0</v>
      </c>
      <c r="H387" s="9">
        <v>0</v>
      </c>
      <c r="I387" s="9">
        <f t="shared" si="5"/>
        <v>75</v>
      </c>
      <c r="J387" s="65" t="s">
        <v>924</v>
      </c>
      <c r="K387" s="65" t="s">
        <v>924</v>
      </c>
      <c r="L387" s="65" t="s">
        <v>924</v>
      </c>
      <c r="M387" s="89">
        <v>54.66</v>
      </c>
      <c r="N387" s="70"/>
      <c r="O387" s="70"/>
      <c r="P387" s="70"/>
      <c r="Q387" s="70"/>
      <c r="R387" s="70"/>
      <c r="S387" s="70" t="s">
        <v>924</v>
      </c>
      <c r="T387" s="70"/>
      <c r="U387" s="70"/>
      <c r="V387" s="70"/>
      <c r="W387" s="71"/>
      <c r="X387" s="74"/>
      <c r="Y387" s="74"/>
      <c r="Z387" s="74"/>
      <c r="AA387" s="75"/>
    </row>
    <row r="388" spans="3:27" ht="15.6" x14ac:dyDescent="0.3">
      <c r="C388" s="64" t="s">
        <v>679</v>
      </c>
      <c r="D388" s="64" t="s">
        <v>172</v>
      </c>
      <c r="E388" s="9">
        <v>75</v>
      </c>
      <c r="F388" s="9">
        <v>0</v>
      </c>
      <c r="G388" s="9">
        <v>0</v>
      </c>
      <c r="H388" s="9">
        <v>0</v>
      </c>
      <c r="I388" s="9">
        <f t="shared" si="5"/>
        <v>75</v>
      </c>
      <c r="J388" s="65" t="s">
        <v>924</v>
      </c>
      <c r="K388" s="65" t="s">
        <v>924</v>
      </c>
      <c r="L388" s="65" t="s">
        <v>924</v>
      </c>
      <c r="M388" s="89">
        <v>54.66</v>
      </c>
      <c r="N388" s="70"/>
      <c r="O388" s="70"/>
      <c r="P388" s="70"/>
      <c r="Q388" s="70"/>
      <c r="R388" s="70"/>
      <c r="S388" s="70" t="s">
        <v>924</v>
      </c>
      <c r="T388" s="70"/>
      <c r="U388" s="70"/>
      <c r="V388" s="70"/>
      <c r="W388" s="71"/>
      <c r="X388" s="74"/>
      <c r="Y388" s="74"/>
      <c r="Z388" s="74"/>
      <c r="AA388" s="75"/>
    </row>
    <row r="389" spans="3:27" ht="15.6" x14ac:dyDescent="0.3">
      <c r="C389" s="64" t="s">
        <v>680</v>
      </c>
      <c r="D389" s="64" t="s">
        <v>681</v>
      </c>
      <c r="E389" s="9">
        <v>105</v>
      </c>
      <c r="F389" s="9">
        <v>0</v>
      </c>
      <c r="G389" s="9">
        <v>0</v>
      </c>
      <c r="H389" s="9">
        <v>0</v>
      </c>
      <c r="I389" s="9">
        <f t="shared" ref="I389:I452" si="6">SUM(E389:H389)</f>
        <v>105</v>
      </c>
      <c r="J389" s="65" t="s">
        <v>958</v>
      </c>
      <c r="K389" s="65" t="s">
        <v>958</v>
      </c>
      <c r="L389" s="65" t="s">
        <v>921</v>
      </c>
      <c r="M389" s="65">
        <v>116</v>
      </c>
      <c r="N389" s="78"/>
      <c r="O389" s="70" t="s">
        <v>921</v>
      </c>
      <c r="P389" s="78"/>
      <c r="Q389" s="70"/>
      <c r="R389" s="78"/>
      <c r="S389" s="78"/>
      <c r="T389" s="78"/>
      <c r="U389" s="78"/>
      <c r="V389" s="78"/>
      <c r="W389" s="79"/>
      <c r="X389" s="80"/>
      <c r="Y389" s="80"/>
      <c r="Z389" s="80"/>
      <c r="AA389" s="81"/>
    </row>
    <row r="390" spans="3:27" ht="15.6" x14ac:dyDescent="0.3">
      <c r="C390" s="64" t="s">
        <v>682</v>
      </c>
      <c r="D390" s="64" t="s">
        <v>683</v>
      </c>
      <c r="E390" s="9">
        <v>0</v>
      </c>
      <c r="F390" s="9">
        <v>0</v>
      </c>
      <c r="G390" s="9">
        <v>0</v>
      </c>
      <c r="H390" s="9">
        <v>0</v>
      </c>
      <c r="I390" s="9">
        <f t="shared" si="6"/>
        <v>0</v>
      </c>
      <c r="J390" s="65" t="s">
        <v>926</v>
      </c>
      <c r="K390" s="65" t="s">
        <v>926</v>
      </c>
      <c r="L390" s="65"/>
      <c r="M390" s="65">
        <v>26</v>
      </c>
      <c r="N390" s="78"/>
      <c r="O390" s="78"/>
      <c r="P390" s="78"/>
      <c r="Q390" s="70"/>
      <c r="R390" s="78"/>
      <c r="S390" s="78"/>
      <c r="T390" s="78"/>
      <c r="U390" s="78"/>
      <c r="V390" s="78"/>
      <c r="W390" s="79"/>
      <c r="X390" s="80"/>
      <c r="Y390" s="80"/>
      <c r="Z390" s="80"/>
      <c r="AA390" s="81"/>
    </row>
    <row r="391" spans="3:27" ht="15.6" x14ac:dyDescent="0.3">
      <c r="C391" s="64" t="s">
        <v>159</v>
      </c>
      <c r="D391" s="64" t="s">
        <v>173</v>
      </c>
      <c r="E391" s="9">
        <v>20</v>
      </c>
      <c r="F391" s="9">
        <v>0</v>
      </c>
      <c r="G391" s="9">
        <v>0</v>
      </c>
      <c r="H391" s="9">
        <v>0</v>
      </c>
      <c r="I391" s="9">
        <f t="shared" si="6"/>
        <v>20</v>
      </c>
      <c r="J391" s="65" t="s">
        <v>918</v>
      </c>
      <c r="K391" s="65" t="s">
        <v>918</v>
      </c>
      <c r="L391" s="65" t="s">
        <v>918</v>
      </c>
      <c r="M391" s="65">
        <v>33</v>
      </c>
      <c r="N391" s="78"/>
      <c r="O391" s="78"/>
      <c r="P391" s="78"/>
      <c r="Q391" s="70" t="s">
        <v>918</v>
      </c>
      <c r="R391" s="78"/>
      <c r="S391" s="78"/>
      <c r="T391" s="78"/>
      <c r="U391" s="78"/>
      <c r="V391" s="78"/>
      <c r="W391" s="79"/>
      <c r="X391" s="80"/>
      <c r="Y391" s="80"/>
      <c r="Z391" s="80"/>
      <c r="AA391" s="81"/>
    </row>
    <row r="392" spans="3:27" ht="15.6" x14ac:dyDescent="0.3">
      <c r="C392" s="64" t="s">
        <v>684</v>
      </c>
      <c r="D392" s="64" t="s">
        <v>173</v>
      </c>
      <c r="E392" s="9">
        <v>33</v>
      </c>
      <c r="F392" s="9">
        <v>0</v>
      </c>
      <c r="G392" s="9">
        <v>0</v>
      </c>
      <c r="H392" s="9">
        <v>0</v>
      </c>
      <c r="I392" s="9">
        <f t="shared" si="6"/>
        <v>33</v>
      </c>
      <c r="J392" s="65" t="s">
        <v>918</v>
      </c>
      <c r="K392" s="65" t="s">
        <v>918</v>
      </c>
      <c r="L392" s="65" t="s">
        <v>918</v>
      </c>
      <c r="M392" s="65">
        <v>33</v>
      </c>
      <c r="N392" s="78"/>
      <c r="O392" s="78"/>
      <c r="P392" s="78"/>
      <c r="Q392" s="70" t="s">
        <v>918</v>
      </c>
      <c r="R392" s="78"/>
      <c r="S392" s="78"/>
      <c r="T392" s="78"/>
      <c r="U392" s="78"/>
      <c r="V392" s="78"/>
      <c r="W392" s="79"/>
      <c r="X392" s="80"/>
      <c r="Y392" s="80"/>
      <c r="Z392" s="80"/>
      <c r="AA392" s="81"/>
    </row>
    <row r="393" spans="3:27" ht="15.6" x14ac:dyDescent="0.3">
      <c r="C393" s="64" t="s">
        <v>685</v>
      </c>
      <c r="D393" s="64" t="s">
        <v>173</v>
      </c>
      <c r="E393" s="9">
        <v>33</v>
      </c>
      <c r="F393" s="9">
        <v>0</v>
      </c>
      <c r="G393" s="9">
        <v>0</v>
      </c>
      <c r="H393" s="9">
        <v>0</v>
      </c>
      <c r="I393" s="9">
        <f t="shared" si="6"/>
        <v>33</v>
      </c>
      <c r="J393" s="65" t="s">
        <v>918</v>
      </c>
      <c r="K393" s="65" t="s">
        <v>918</v>
      </c>
      <c r="L393" s="65" t="s">
        <v>918</v>
      </c>
      <c r="M393" s="65">
        <v>33</v>
      </c>
      <c r="N393" s="78"/>
      <c r="O393" s="78"/>
      <c r="P393" s="78"/>
      <c r="Q393" s="70" t="s">
        <v>918</v>
      </c>
      <c r="R393" s="78"/>
      <c r="S393" s="78"/>
      <c r="T393" s="78"/>
      <c r="U393" s="78"/>
      <c r="V393" s="78"/>
      <c r="W393" s="79"/>
      <c r="X393" s="80"/>
      <c r="Y393" s="80"/>
      <c r="Z393" s="80"/>
      <c r="AA393" s="81"/>
    </row>
    <row r="394" spans="3:27" ht="15.6" x14ac:dyDescent="0.3">
      <c r="C394" s="64" t="s">
        <v>686</v>
      </c>
      <c r="D394" s="64" t="s">
        <v>687</v>
      </c>
      <c r="E394" s="9">
        <v>27</v>
      </c>
      <c r="F394" s="9">
        <v>0</v>
      </c>
      <c r="G394" s="9">
        <v>0</v>
      </c>
      <c r="H394" s="9">
        <v>0</v>
      </c>
      <c r="I394" s="9">
        <f t="shared" si="6"/>
        <v>27</v>
      </c>
      <c r="J394" s="65" t="s">
        <v>916</v>
      </c>
      <c r="K394" s="65" t="s">
        <v>916</v>
      </c>
      <c r="L394" s="65" t="s">
        <v>916</v>
      </c>
      <c r="M394" s="65">
        <v>8.93</v>
      </c>
      <c r="N394" s="78"/>
      <c r="O394" s="70"/>
      <c r="P394" s="70" t="s">
        <v>916</v>
      </c>
      <c r="Q394" s="78"/>
      <c r="R394" s="78"/>
      <c r="S394" s="78"/>
      <c r="T394" s="78"/>
      <c r="U394" s="78"/>
      <c r="V394" s="78"/>
      <c r="W394" s="79"/>
      <c r="X394" s="80"/>
      <c r="Y394" s="80"/>
      <c r="Z394" s="80"/>
      <c r="AA394" s="81"/>
    </row>
    <row r="395" spans="3:27" ht="15.6" x14ac:dyDescent="0.3">
      <c r="C395" s="64" t="s">
        <v>688</v>
      </c>
      <c r="D395" s="64" t="s">
        <v>689</v>
      </c>
      <c r="E395" s="9">
        <v>111</v>
      </c>
      <c r="F395" s="9">
        <v>40</v>
      </c>
      <c r="G395" s="9">
        <v>0</v>
      </c>
      <c r="H395" s="9">
        <v>0</v>
      </c>
      <c r="I395" s="9">
        <f t="shared" si="6"/>
        <v>151</v>
      </c>
      <c r="J395" s="65" t="s">
        <v>920</v>
      </c>
      <c r="K395" s="65" t="s">
        <v>920</v>
      </c>
      <c r="L395" s="65" t="s">
        <v>920</v>
      </c>
      <c r="M395" s="65">
        <v>96.9</v>
      </c>
      <c r="N395" s="78"/>
      <c r="O395" s="70"/>
      <c r="P395" s="78"/>
      <c r="Q395" s="78"/>
      <c r="R395" s="78"/>
      <c r="S395" s="78"/>
      <c r="T395" s="78"/>
      <c r="U395" s="70" t="s">
        <v>920</v>
      </c>
      <c r="V395" s="78"/>
      <c r="W395" s="79"/>
      <c r="X395" s="80"/>
      <c r="Y395" s="80"/>
      <c r="Z395" s="80"/>
      <c r="AA395" s="81"/>
    </row>
    <row r="396" spans="3:27" ht="15.6" x14ac:dyDescent="0.3">
      <c r="C396" s="64" t="s">
        <v>690</v>
      </c>
      <c r="D396" s="64" t="s">
        <v>691</v>
      </c>
      <c r="E396" s="9">
        <v>30</v>
      </c>
      <c r="F396" s="9">
        <v>0</v>
      </c>
      <c r="G396" s="9">
        <v>0</v>
      </c>
      <c r="H396" s="9">
        <v>0</v>
      </c>
      <c r="I396" s="9">
        <f t="shared" si="6"/>
        <v>30</v>
      </c>
      <c r="J396" s="65" t="s">
        <v>920</v>
      </c>
      <c r="K396" s="65" t="s">
        <v>920</v>
      </c>
      <c r="L396" s="65" t="s">
        <v>920</v>
      </c>
      <c r="M396" s="65">
        <v>74</v>
      </c>
      <c r="N396" s="78"/>
      <c r="O396" s="78"/>
      <c r="P396" s="70"/>
      <c r="Q396" s="78"/>
      <c r="R396" s="78"/>
      <c r="S396" s="78"/>
      <c r="T396" s="78"/>
      <c r="U396" s="70" t="s">
        <v>920</v>
      </c>
      <c r="V396" s="78"/>
      <c r="W396" s="79"/>
      <c r="X396" s="80"/>
      <c r="Y396" s="80"/>
      <c r="Z396" s="80"/>
      <c r="AA396" s="81"/>
    </row>
    <row r="397" spans="3:27" ht="15.6" x14ac:dyDescent="0.3">
      <c r="C397" s="64" t="s">
        <v>692</v>
      </c>
      <c r="D397" s="64" t="s">
        <v>691</v>
      </c>
      <c r="E397" s="9">
        <v>30</v>
      </c>
      <c r="F397" s="9">
        <v>0</v>
      </c>
      <c r="G397" s="9">
        <v>0</v>
      </c>
      <c r="H397" s="9">
        <v>0</v>
      </c>
      <c r="I397" s="9">
        <f t="shared" si="6"/>
        <v>30</v>
      </c>
      <c r="J397" s="65" t="s">
        <v>920</v>
      </c>
      <c r="K397" s="65" t="s">
        <v>920</v>
      </c>
      <c r="L397" s="65" t="s">
        <v>920</v>
      </c>
      <c r="M397" s="65">
        <v>74</v>
      </c>
      <c r="N397" s="78"/>
      <c r="O397" s="78"/>
      <c r="P397" s="70"/>
      <c r="Q397" s="78"/>
      <c r="R397" s="78"/>
      <c r="S397" s="78"/>
      <c r="T397" s="78"/>
      <c r="U397" s="70" t="s">
        <v>920</v>
      </c>
      <c r="V397" s="78"/>
      <c r="W397" s="79"/>
      <c r="X397" s="80"/>
      <c r="Y397" s="80"/>
      <c r="Z397" s="80"/>
      <c r="AA397" s="81"/>
    </row>
    <row r="398" spans="3:27" ht="15.6" x14ac:dyDescent="0.3">
      <c r="C398" s="64" t="s">
        <v>693</v>
      </c>
      <c r="D398" s="64" t="s">
        <v>694</v>
      </c>
      <c r="E398" s="9">
        <v>70</v>
      </c>
      <c r="F398" s="9">
        <v>90</v>
      </c>
      <c r="G398" s="9">
        <v>60</v>
      </c>
      <c r="H398" s="9">
        <v>0</v>
      </c>
      <c r="I398" s="9">
        <f t="shared" si="6"/>
        <v>220</v>
      </c>
      <c r="J398" s="86" t="s">
        <v>916</v>
      </c>
      <c r="K398" s="65" t="s">
        <v>954</v>
      </c>
      <c r="L398" s="65" t="s">
        <v>916</v>
      </c>
      <c r="M398" s="65">
        <v>48.4</v>
      </c>
      <c r="N398" s="78"/>
      <c r="O398" s="78"/>
      <c r="P398" s="70" t="s">
        <v>916</v>
      </c>
      <c r="Q398" s="78"/>
      <c r="R398" s="78"/>
      <c r="S398" s="78"/>
      <c r="T398" s="78"/>
      <c r="U398" s="70" t="s">
        <v>920</v>
      </c>
      <c r="V398" s="78"/>
      <c r="W398" s="79"/>
      <c r="X398" s="80"/>
      <c r="Y398" s="80"/>
      <c r="Z398" s="80"/>
      <c r="AA398" s="81"/>
    </row>
    <row r="399" spans="3:27" ht="15.6" x14ac:dyDescent="0.3">
      <c r="C399" s="64" t="s">
        <v>695</v>
      </c>
      <c r="D399" s="64" t="s">
        <v>696</v>
      </c>
      <c r="E399" s="9">
        <v>60</v>
      </c>
      <c r="F399" s="9">
        <v>40</v>
      </c>
      <c r="G399" s="9">
        <v>0</v>
      </c>
      <c r="H399" s="9">
        <v>0</v>
      </c>
      <c r="I399" s="9">
        <f t="shared" si="6"/>
        <v>100</v>
      </c>
      <c r="J399" s="65" t="s">
        <v>920</v>
      </c>
      <c r="K399" s="65" t="s">
        <v>920</v>
      </c>
      <c r="L399" s="65" t="s">
        <v>920</v>
      </c>
      <c r="M399" s="65">
        <v>108</v>
      </c>
      <c r="N399" s="78"/>
      <c r="O399" s="78"/>
      <c r="P399" s="70"/>
      <c r="Q399" s="78"/>
      <c r="R399" s="78"/>
      <c r="S399" s="78"/>
      <c r="T399" s="78"/>
      <c r="U399" s="70" t="s">
        <v>920</v>
      </c>
      <c r="V399" s="78"/>
      <c r="W399" s="79"/>
      <c r="X399" s="80"/>
      <c r="Y399" s="80"/>
      <c r="Z399" s="80"/>
      <c r="AA399" s="81"/>
    </row>
    <row r="400" spans="3:27" ht="15.6" x14ac:dyDescent="0.3">
      <c r="C400" s="64" t="s">
        <v>697</v>
      </c>
      <c r="D400" s="64" t="s">
        <v>696</v>
      </c>
      <c r="E400" s="9">
        <v>34</v>
      </c>
      <c r="F400" s="9">
        <v>37</v>
      </c>
      <c r="G400" s="9">
        <v>0</v>
      </c>
      <c r="H400" s="9">
        <v>0</v>
      </c>
      <c r="I400" s="9">
        <f t="shared" si="6"/>
        <v>71</v>
      </c>
      <c r="J400" s="65" t="s">
        <v>924</v>
      </c>
      <c r="K400" s="65" t="s">
        <v>924</v>
      </c>
      <c r="L400" s="65" t="s">
        <v>924</v>
      </c>
      <c r="M400" s="65">
        <v>108</v>
      </c>
      <c r="N400" s="78"/>
      <c r="O400" s="78"/>
      <c r="P400" s="70"/>
      <c r="Q400" s="78"/>
      <c r="R400" s="78"/>
      <c r="S400" s="70" t="s">
        <v>924</v>
      </c>
      <c r="T400" s="78"/>
      <c r="U400" s="78"/>
      <c r="V400" s="78"/>
      <c r="W400" s="79"/>
      <c r="X400" s="80"/>
      <c r="Y400" s="80"/>
      <c r="Z400" s="80"/>
      <c r="AA400" s="81"/>
    </row>
    <row r="401" spans="3:27" ht="15.6" x14ac:dyDescent="0.3">
      <c r="C401" s="64" t="s">
        <v>698</v>
      </c>
      <c r="D401" s="64" t="s">
        <v>696</v>
      </c>
      <c r="E401" s="9">
        <v>34</v>
      </c>
      <c r="F401" s="9">
        <v>37</v>
      </c>
      <c r="G401" s="9">
        <v>0</v>
      </c>
      <c r="H401" s="9">
        <v>0</v>
      </c>
      <c r="I401" s="9">
        <f t="shared" si="6"/>
        <v>71</v>
      </c>
      <c r="J401" s="65" t="s">
        <v>924</v>
      </c>
      <c r="K401" s="65" t="s">
        <v>924</v>
      </c>
      <c r="L401" s="65" t="s">
        <v>924</v>
      </c>
      <c r="M401" s="65">
        <v>108</v>
      </c>
      <c r="N401" s="78"/>
      <c r="O401" s="78"/>
      <c r="P401" s="70"/>
      <c r="Q401" s="78"/>
      <c r="R401" s="78"/>
      <c r="S401" s="70" t="s">
        <v>924</v>
      </c>
      <c r="T401" s="78"/>
      <c r="U401" s="78"/>
      <c r="V401" s="78"/>
      <c r="W401" s="79"/>
      <c r="X401" s="80"/>
      <c r="Y401" s="80"/>
      <c r="Z401" s="80"/>
      <c r="AA401" s="81"/>
    </row>
    <row r="402" spans="3:27" ht="15.6" x14ac:dyDescent="0.3">
      <c r="C402" s="64" t="s">
        <v>699</v>
      </c>
      <c r="D402" s="64" t="s">
        <v>700</v>
      </c>
      <c r="E402" s="9">
        <v>45</v>
      </c>
      <c r="F402" s="9">
        <v>0</v>
      </c>
      <c r="G402" s="9">
        <v>0</v>
      </c>
      <c r="H402" s="9">
        <v>0</v>
      </c>
      <c r="I402" s="9">
        <f t="shared" si="6"/>
        <v>45</v>
      </c>
      <c r="J402" s="65" t="s">
        <v>922</v>
      </c>
      <c r="K402" s="65" t="s">
        <v>922</v>
      </c>
      <c r="L402" s="65" t="s">
        <v>922</v>
      </c>
      <c r="M402" s="65">
        <v>109</v>
      </c>
      <c r="N402" s="78"/>
      <c r="O402" s="78"/>
      <c r="P402" s="70"/>
      <c r="Q402" s="78"/>
      <c r="R402" s="78"/>
      <c r="S402" s="78"/>
      <c r="T402" s="78"/>
      <c r="U402" s="78"/>
      <c r="V402" s="78"/>
      <c r="W402" s="71" t="s">
        <v>922</v>
      </c>
      <c r="X402" s="80"/>
      <c r="Y402" s="80"/>
      <c r="Z402" s="80"/>
      <c r="AA402" s="81"/>
    </row>
    <row r="403" spans="3:27" ht="15.6" x14ac:dyDescent="0.3">
      <c r="C403" s="64" t="s">
        <v>701</v>
      </c>
      <c r="D403" s="64" t="s">
        <v>700</v>
      </c>
      <c r="E403" s="9">
        <v>45</v>
      </c>
      <c r="F403" s="9">
        <v>0</v>
      </c>
      <c r="G403" s="9">
        <v>0</v>
      </c>
      <c r="H403" s="9">
        <v>0</v>
      </c>
      <c r="I403" s="9">
        <f t="shared" si="6"/>
        <v>45</v>
      </c>
      <c r="J403" s="65" t="s">
        <v>922</v>
      </c>
      <c r="K403" s="65" t="s">
        <v>922</v>
      </c>
      <c r="L403" s="65" t="s">
        <v>922</v>
      </c>
      <c r="M403" s="65">
        <v>109</v>
      </c>
      <c r="N403" s="78"/>
      <c r="O403" s="78"/>
      <c r="P403" s="70"/>
      <c r="Q403" s="78"/>
      <c r="R403" s="78"/>
      <c r="S403" s="78"/>
      <c r="T403" s="78"/>
      <c r="U403" s="78"/>
      <c r="V403" s="78"/>
      <c r="W403" s="71" t="s">
        <v>922</v>
      </c>
      <c r="X403" s="80"/>
      <c r="Y403" s="80"/>
      <c r="Z403" s="80"/>
      <c r="AA403" s="81"/>
    </row>
    <row r="404" spans="3:27" ht="15.6" x14ac:dyDescent="0.3">
      <c r="C404" s="64" t="s">
        <v>702</v>
      </c>
      <c r="D404" s="64" t="s">
        <v>703</v>
      </c>
      <c r="E404" s="9">
        <v>53</v>
      </c>
      <c r="F404" s="9">
        <v>0</v>
      </c>
      <c r="G404" s="9">
        <v>0</v>
      </c>
      <c r="H404" s="9">
        <v>0</v>
      </c>
      <c r="I404" s="9">
        <f t="shared" si="6"/>
        <v>53</v>
      </c>
      <c r="J404" s="65" t="s">
        <v>922</v>
      </c>
      <c r="K404" s="65" t="s">
        <v>922</v>
      </c>
      <c r="L404" s="65" t="s">
        <v>922</v>
      </c>
      <c r="M404" s="65">
        <v>109</v>
      </c>
      <c r="N404" s="78"/>
      <c r="O404" s="78"/>
      <c r="P404" s="70"/>
      <c r="Q404" s="78"/>
      <c r="R404" s="78"/>
      <c r="S404" s="78"/>
      <c r="T404" s="78"/>
      <c r="U404" s="78"/>
      <c r="V404" s="78"/>
      <c r="W404" s="71" t="s">
        <v>922</v>
      </c>
      <c r="X404" s="80"/>
      <c r="Y404" s="80"/>
      <c r="Z404" s="80"/>
      <c r="AA404" s="81"/>
    </row>
    <row r="405" spans="3:27" ht="15.6" x14ac:dyDescent="0.3">
      <c r="C405" s="64" t="s">
        <v>704</v>
      </c>
      <c r="D405" s="64" t="s">
        <v>703</v>
      </c>
      <c r="E405" s="9">
        <v>53</v>
      </c>
      <c r="F405" s="9">
        <v>0</v>
      </c>
      <c r="G405" s="9">
        <v>0</v>
      </c>
      <c r="H405" s="9">
        <v>0</v>
      </c>
      <c r="I405" s="9">
        <f t="shared" si="6"/>
        <v>53</v>
      </c>
      <c r="J405" s="65" t="s">
        <v>922</v>
      </c>
      <c r="K405" s="65" t="s">
        <v>922</v>
      </c>
      <c r="L405" s="65" t="s">
        <v>922</v>
      </c>
      <c r="M405" s="65">
        <v>109</v>
      </c>
      <c r="N405" s="78"/>
      <c r="O405" s="78"/>
      <c r="P405" s="70"/>
      <c r="Q405" s="78"/>
      <c r="R405" s="78"/>
      <c r="S405" s="78"/>
      <c r="T405" s="78"/>
      <c r="U405" s="78"/>
      <c r="V405" s="78"/>
      <c r="W405" s="71" t="s">
        <v>922</v>
      </c>
      <c r="X405" s="80"/>
      <c r="Y405" s="80"/>
      <c r="Z405" s="80"/>
      <c r="AA405" s="81"/>
    </row>
    <row r="406" spans="3:27" ht="15.6" x14ac:dyDescent="0.3">
      <c r="C406" s="65" t="s">
        <v>705</v>
      </c>
      <c r="D406" s="65" t="s">
        <v>706</v>
      </c>
      <c r="E406" s="9">
        <v>28</v>
      </c>
      <c r="F406" s="9">
        <v>42</v>
      </c>
      <c r="G406" s="9">
        <v>0</v>
      </c>
      <c r="H406" s="9">
        <v>0</v>
      </c>
      <c r="I406" s="9">
        <f t="shared" si="6"/>
        <v>70</v>
      </c>
      <c r="J406" s="65" t="s">
        <v>924</v>
      </c>
      <c r="K406" s="65" t="s">
        <v>924</v>
      </c>
      <c r="L406" s="65" t="s">
        <v>924</v>
      </c>
      <c r="M406" s="65">
        <v>112.66</v>
      </c>
      <c r="N406" s="82"/>
      <c r="O406" s="82"/>
      <c r="P406" s="76"/>
      <c r="Q406" s="82"/>
      <c r="R406" s="82"/>
      <c r="S406" s="70" t="s">
        <v>924</v>
      </c>
      <c r="T406" s="82"/>
      <c r="U406" s="82"/>
      <c r="V406" s="82"/>
      <c r="W406" s="83"/>
      <c r="X406" s="83"/>
      <c r="Y406" s="83"/>
      <c r="Z406" s="83"/>
      <c r="AA406" s="83"/>
    </row>
    <row r="407" spans="3:27" ht="15.6" x14ac:dyDescent="0.3">
      <c r="C407" s="64" t="s">
        <v>707</v>
      </c>
      <c r="D407" s="64" t="s">
        <v>706</v>
      </c>
      <c r="E407" s="9">
        <v>32</v>
      </c>
      <c r="F407" s="9">
        <v>38</v>
      </c>
      <c r="G407" s="9">
        <v>0</v>
      </c>
      <c r="H407" s="9">
        <v>0</v>
      </c>
      <c r="I407" s="9">
        <f t="shared" si="6"/>
        <v>70</v>
      </c>
      <c r="J407" s="65" t="s">
        <v>924</v>
      </c>
      <c r="K407" s="65" t="s">
        <v>924</v>
      </c>
      <c r="L407" s="65" t="s">
        <v>924</v>
      </c>
      <c r="M407" s="65">
        <v>112.66</v>
      </c>
      <c r="N407" s="78"/>
      <c r="O407" s="78"/>
      <c r="P407" s="70"/>
      <c r="Q407" s="78"/>
      <c r="R407" s="78"/>
      <c r="S407" s="70" t="s">
        <v>924</v>
      </c>
      <c r="T407" s="78"/>
      <c r="U407" s="78"/>
      <c r="V407" s="78"/>
      <c r="W407" s="79"/>
      <c r="X407" s="80"/>
      <c r="Y407" s="80"/>
      <c r="Z407" s="80"/>
      <c r="AA407" s="81"/>
    </row>
    <row r="408" spans="3:27" ht="15.6" x14ac:dyDescent="0.3">
      <c r="C408" s="65" t="s">
        <v>708</v>
      </c>
      <c r="D408" s="65" t="s">
        <v>709</v>
      </c>
      <c r="E408" s="9">
        <v>28</v>
      </c>
      <c r="F408" s="9">
        <v>39</v>
      </c>
      <c r="G408" s="9">
        <v>0</v>
      </c>
      <c r="H408" s="9">
        <v>0</v>
      </c>
      <c r="I408" s="9">
        <f t="shared" si="6"/>
        <v>67</v>
      </c>
      <c r="J408" s="65" t="s">
        <v>924</v>
      </c>
      <c r="K408" s="65" t="s">
        <v>924</v>
      </c>
      <c r="L408" s="65" t="s">
        <v>924</v>
      </c>
      <c r="M408" s="65">
        <v>104.73</v>
      </c>
      <c r="N408" s="82"/>
      <c r="O408" s="82"/>
      <c r="P408" s="76"/>
      <c r="Q408" s="82"/>
      <c r="R408" s="82"/>
      <c r="S408" s="70" t="s">
        <v>924</v>
      </c>
      <c r="T408" s="82"/>
      <c r="U408" s="82"/>
      <c r="V408" s="82"/>
      <c r="W408" s="83"/>
      <c r="X408" s="83"/>
      <c r="Y408" s="83"/>
      <c r="Z408" s="83"/>
      <c r="AA408" s="83"/>
    </row>
    <row r="409" spans="3:27" ht="15.6" x14ac:dyDescent="0.3">
      <c r="C409" s="64" t="s">
        <v>710</v>
      </c>
      <c r="D409" s="64" t="s">
        <v>709</v>
      </c>
      <c r="E409" s="9">
        <v>36</v>
      </c>
      <c r="F409" s="9">
        <v>38</v>
      </c>
      <c r="G409" s="9">
        <v>0</v>
      </c>
      <c r="H409" s="9">
        <v>0</v>
      </c>
      <c r="I409" s="9">
        <f t="shared" si="6"/>
        <v>74</v>
      </c>
      <c r="J409" s="65" t="s">
        <v>924</v>
      </c>
      <c r="K409" s="65" t="s">
        <v>924</v>
      </c>
      <c r="L409" s="65" t="s">
        <v>924</v>
      </c>
      <c r="M409" s="65">
        <v>104.73</v>
      </c>
      <c r="N409" s="78"/>
      <c r="O409" s="78"/>
      <c r="P409" s="70"/>
      <c r="Q409" s="78"/>
      <c r="R409" s="78"/>
      <c r="S409" s="70" t="s">
        <v>924</v>
      </c>
      <c r="T409" s="78"/>
      <c r="U409" s="78"/>
      <c r="V409" s="78"/>
      <c r="W409" s="79"/>
      <c r="X409" s="80"/>
      <c r="Y409" s="80"/>
      <c r="Z409" s="80"/>
      <c r="AA409" s="81"/>
    </row>
    <row r="410" spans="3:27" ht="15.6" x14ac:dyDescent="0.3">
      <c r="C410" s="64" t="s">
        <v>711</v>
      </c>
      <c r="D410" s="64" t="s">
        <v>712</v>
      </c>
      <c r="E410" s="9">
        <v>33</v>
      </c>
      <c r="F410" s="9">
        <v>45</v>
      </c>
      <c r="G410" s="9">
        <v>0</v>
      </c>
      <c r="H410" s="9">
        <v>0</v>
      </c>
      <c r="I410" s="9">
        <f t="shared" si="6"/>
        <v>78</v>
      </c>
      <c r="J410" s="65" t="s">
        <v>924</v>
      </c>
      <c r="K410" s="65" t="s">
        <v>924</v>
      </c>
      <c r="L410" s="65" t="s">
        <v>924</v>
      </c>
      <c r="M410" s="65">
        <v>107.16</v>
      </c>
      <c r="N410" s="78"/>
      <c r="O410" s="78"/>
      <c r="P410" s="70"/>
      <c r="Q410" s="78"/>
      <c r="R410" s="78"/>
      <c r="S410" s="70" t="s">
        <v>924</v>
      </c>
      <c r="T410" s="78"/>
      <c r="U410" s="78"/>
      <c r="V410" s="78"/>
      <c r="W410" s="79"/>
      <c r="X410" s="80"/>
      <c r="Y410" s="80"/>
      <c r="Z410" s="80"/>
      <c r="AA410" s="81"/>
    </row>
    <row r="411" spans="3:27" ht="15.6" x14ac:dyDescent="0.3">
      <c r="C411" s="65" t="s">
        <v>713</v>
      </c>
      <c r="D411" s="65" t="s">
        <v>712</v>
      </c>
      <c r="E411" s="9">
        <v>36</v>
      </c>
      <c r="F411" s="9">
        <v>38</v>
      </c>
      <c r="G411" s="9">
        <v>0</v>
      </c>
      <c r="H411" s="9">
        <v>0</v>
      </c>
      <c r="I411" s="9">
        <f t="shared" si="6"/>
        <v>74</v>
      </c>
      <c r="J411" s="65" t="s">
        <v>924</v>
      </c>
      <c r="K411" s="65" t="s">
        <v>924</v>
      </c>
      <c r="L411" s="65" t="s">
        <v>924</v>
      </c>
      <c r="M411" s="65">
        <v>107.16</v>
      </c>
      <c r="N411" s="78"/>
      <c r="O411" s="78"/>
      <c r="P411" s="70"/>
      <c r="Q411" s="78"/>
      <c r="R411" s="78"/>
      <c r="S411" s="70" t="s">
        <v>924</v>
      </c>
      <c r="T411" s="78"/>
      <c r="U411" s="78"/>
      <c r="V411" s="78"/>
      <c r="W411" s="79"/>
      <c r="X411" s="80"/>
      <c r="Y411" s="80"/>
      <c r="Z411" s="80"/>
      <c r="AA411" s="81"/>
    </row>
    <row r="412" spans="3:27" ht="15.6" x14ac:dyDescent="0.3">
      <c r="C412" s="64" t="s">
        <v>714</v>
      </c>
      <c r="D412" s="64" t="s">
        <v>715</v>
      </c>
      <c r="E412" s="9">
        <v>57</v>
      </c>
      <c r="F412" s="9">
        <v>0</v>
      </c>
      <c r="G412" s="9">
        <v>0</v>
      </c>
      <c r="H412" s="9">
        <v>0</v>
      </c>
      <c r="I412" s="9">
        <f t="shared" si="6"/>
        <v>57</v>
      </c>
      <c r="J412" s="65" t="s">
        <v>918</v>
      </c>
      <c r="K412" s="65" t="s">
        <v>918</v>
      </c>
      <c r="L412" s="65" t="s">
        <v>918</v>
      </c>
      <c r="M412" s="65">
        <v>31.6</v>
      </c>
      <c r="N412" s="78"/>
      <c r="O412" s="78"/>
      <c r="P412" s="78"/>
      <c r="Q412" s="70" t="s">
        <v>918</v>
      </c>
      <c r="R412" s="78"/>
      <c r="S412" s="78"/>
      <c r="T412" s="78"/>
      <c r="U412" s="78"/>
      <c r="V412" s="78"/>
      <c r="W412" s="79"/>
      <c r="X412" s="80"/>
      <c r="Y412" s="80"/>
      <c r="Z412" s="80"/>
      <c r="AA412" s="81"/>
    </row>
    <row r="413" spans="3:27" ht="15.6" x14ac:dyDescent="0.3">
      <c r="C413" s="64" t="s">
        <v>716</v>
      </c>
      <c r="D413" s="64" t="s">
        <v>174</v>
      </c>
      <c r="E413" s="9">
        <v>80</v>
      </c>
      <c r="F413" s="9">
        <v>60</v>
      </c>
      <c r="G413" s="9">
        <v>0</v>
      </c>
      <c r="H413" s="9">
        <v>0</v>
      </c>
      <c r="I413" s="9">
        <f t="shared" si="6"/>
        <v>140</v>
      </c>
      <c r="J413" s="65" t="s">
        <v>920</v>
      </c>
      <c r="K413" s="65" t="s">
        <v>920</v>
      </c>
      <c r="L413" s="65" t="s">
        <v>920</v>
      </c>
      <c r="M413" s="65">
        <v>117</v>
      </c>
      <c r="N413" s="78"/>
      <c r="O413" s="78"/>
      <c r="P413" s="78"/>
      <c r="Q413" s="70"/>
      <c r="R413" s="78"/>
      <c r="S413" s="78"/>
      <c r="T413" s="78"/>
      <c r="U413" s="70" t="s">
        <v>920</v>
      </c>
      <c r="V413" s="78"/>
      <c r="W413" s="79"/>
      <c r="X413" s="80"/>
      <c r="Y413" s="80"/>
      <c r="Z413" s="80"/>
      <c r="AA413" s="81"/>
    </row>
    <row r="414" spans="3:27" ht="15.6" x14ac:dyDescent="0.3">
      <c r="C414" s="64" t="s">
        <v>717</v>
      </c>
      <c r="D414" s="64" t="s">
        <v>174</v>
      </c>
      <c r="E414" s="9">
        <v>80</v>
      </c>
      <c r="F414" s="9">
        <v>60</v>
      </c>
      <c r="G414" s="9">
        <v>0</v>
      </c>
      <c r="H414" s="9">
        <v>0</v>
      </c>
      <c r="I414" s="9">
        <f t="shared" si="6"/>
        <v>140</v>
      </c>
      <c r="J414" s="65" t="s">
        <v>920</v>
      </c>
      <c r="K414" s="65" t="s">
        <v>920</v>
      </c>
      <c r="L414" s="65" t="s">
        <v>920</v>
      </c>
      <c r="M414" s="65">
        <v>117</v>
      </c>
      <c r="N414" s="78"/>
      <c r="O414" s="78"/>
      <c r="P414" s="78"/>
      <c r="Q414" s="70"/>
      <c r="R414" s="78"/>
      <c r="S414" s="78"/>
      <c r="T414" s="78"/>
      <c r="U414" s="70" t="s">
        <v>920</v>
      </c>
      <c r="V414" s="78"/>
      <c r="W414" s="79"/>
      <c r="X414" s="80"/>
      <c r="Y414" s="80"/>
      <c r="Z414" s="80"/>
      <c r="AA414" s="81"/>
    </row>
    <row r="415" spans="3:27" ht="15.6" x14ac:dyDescent="0.3">
      <c r="C415" s="64" t="s">
        <v>718</v>
      </c>
      <c r="D415" s="64" t="s">
        <v>174</v>
      </c>
      <c r="E415" s="9">
        <v>80</v>
      </c>
      <c r="F415" s="9">
        <v>60</v>
      </c>
      <c r="G415" s="9">
        <v>0</v>
      </c>
      <c r="H415" s="9">
        <v>0</v>
      </c>
      <c r="I415" s="9">
        <f t="shared" si="6"/>
        <v>140</v>
      </c>
      <c r="J415" s="65" t="s">
        <v>920</v>
      </c>
      <c r="K415" s="65" t="s">
        <v>920</v>
      </c>
      <c r="L415" s="65" t="s">
        <v>920</v>
      </c>
      <c r="M415" s="65">
        <v>117</v>
      </c>
      <c r="N415" s="78"/>
      <c r="O415" s="78"/>
      <c r="P415" s="78"/>
      <c r="Q415" s="70"/>
      <c r="R415" s="78"/>
      <c r="S415" s="78"/>
      <c r="T415" s="78"/>
      <c r="U415" s="70" t="s">
        <v>920</v>
      </c>
      <c r="V415" s="78"/>
      <c r="W415" s="79"/>
      <c r="X415" s="80"/>
      <c r="Y415" s="80"/>
      <c r="Z415" s="80"/>
      <c r="AA415" s="81"/>
    </row>
    <row r="416" spans="3:27" ht="15.6" x14ac:dyDescent="0.3">
      <c r="C416" s="64" t="s">
        <v>719</v>
      </c>
      <c r="D416" s="64" t="s">
        <v>174</v>
      </c>
      <c r="E416" s="9">
        <v>80</v>
      </c>
      <c r="F416" s="9">
        <v>60</v>
      </c>
      <c r="G416" s="9">
        <v>0</v>
      </c>
      <c r="H416" s="9">
        <v>0</v>
      </c>
      <c r="I416" s="9">
        <f t="shared" si="6"/>
        <v>140</v>
      </c>
      <c r="J416" s="65" t="s">
        <v>920</v>
      </c>
      <c r="K416" s="65" t="s">
        <v>920</v>
      </c>
      <c r="L416" s="65" t="s">
        <v>920</v>
      </c>
      <c r="M416" s="65">
        <v>117</v>
      </c>
      <c r="N416" s="78"/>
      <c r="O416" s="78"/>
      <c r="P416" s="78"/>
      <c r="Q416" s="70"/>
      <c r="R416" s="78"/>
      <c r="S416" s="78"/>
      <c r="T416" s="78"/>
      <c r="U416" s="70" t="s">
        <v>920</v>
      </c>
      <c r="V416" s="78"/>
      <c r="W416" s="79"/>
      <c r="X416" s="80"/>
      <c r="Y416" s="80"/>
      <c r="Z416" s="80"/>
      <c r="AA416" s="81"/>
    </row>
    <row r="417" spans="3:27" ht="15.6" x14ac:dyDescent="0.3">
      <c r="C417" s="64" t="s">
        <v>720</v>
      </c>
      <c r="D417" s="64" t="s">
        <v>174</v>
      </c>
      <c r="E417" s="9">
        <v>80</v>
      </c>
      <c r="F417" s="9">
        <v>60</v>
      </c>
      <c r="G417" s="9">
        <v>0</v>
      </c>
      <c r="H417" s="9">
        <v>0</v>
      </c>
      <c r="I417" s="9">
        <f t="shared" si="6"/>
        <v>140</v>
      </c>
      <c r="J417" s="65" t="s">
        <v>920</v>
      </c>
      <c r="K417" s="65" t="s">
        <v>920</v>
      </c>
      <c r="L417" s="65" t="s">
        <v>920</v>
      </c>
      <c r="M417" s="65">
        <v>117</v>
      </c>
      <c r="N417" s="78"/>
      <c r="O417" s="78"/>
      <c r="P417" s="78"/>
      <c r="Q417" s="70"/>
      <c r="R417" s="78"/>
      <c r="S417" s="78"/>
      <c r="T417" s="78"/>
      <c r="U417" s="70" t="s">
        <v>920</v>
      </c>
      <c r="V417" s="78"/>
      <c r="W417" s="79"/>
      <c r="X417" s="80"/>
      <c r="Y417" s="80"/>
      <c r="Z417" s="80"/>
      <c r="AA417" s="81"/>
    </row>
    <row r="418" spans="3:27" ht="15.6" x14ac:dyDescent="0.3">
      <c r="C418" s="64" t="s">
        <v>160</v>
      </c>
      <c r="D418" s="64" t="s">
        <v>174</v>
      </c>
      <c r="E418" s="9">
        <v>80</v>
      </c>
      <c r="F418" s="9">
        <v>60</v>
      </c>
      <c r="G418" s="9">
        <v>0</v>
      </c>
      <c r="H418" s="9">
        <v>0</v>
      </c>
      <c r="I418" s="9">
        <f t="shared" si="6"/>
        <v>140</v>
      </c>
      <c r="J418" s="65" t="s">
        <v>920</v>
      </c>
      <c r="K418" s="65" t="s">
        <v>920</v>
      </c>
      <c r="L418" s="65" t="s">
        <v>920</v>
      </c>
      <c r="M418" s="65">
        <v>117</v>
      </c>
      <c r="N418" s="78"/>
      <c r="O418" s="78"/>
      <c r="P418" s="78"/>
      <c r="Q418" s="70"/>
      <c r="R418" s="78"/>
      <c r="S418" s="78"/>
      <c r="T418" s="78"/>
      <c r="U418" s="70" t="s">
        <v>920</v>
      </c>
      <c r="V418" s="78"/>
      <c r="W418" s="79"/>
      <c r="X418" s="80"/>
      <c r="Y418" s="80"/>
      <c r="Z418" s="80"/>
      <c r="AA418" s="81"/>
    </row>
    <row r="419" spans="3:27" ht="15.6" x14ac:dyDescent="0.3">
      <c r="C419" s="64" t="s">
        <v>180</v>
      </c>
      <c r="D419" s="64" t="s">
        <v>174</v>
      </c>
      <c r="E419" s="9">
        <v>80</v>
      </c>
      <c r="F419" s="9">
        <v>60</v>
      </c>
      <c r="G419" s="9">
        <v>0</v>
      </c>
      <c r="H419" s="9">
        <v>0</v>
      </c>
      <c r="I419" s="9">
        <f t="shared" si="6"/>
        <v>140</v>
      </c>
      <c r="J419" s="65" t="s">
        <v>920</v>
      </c>
      <c r="K419" s="65" t="s">
        <v>920</v>
      </c>
      <c r="L419" s="65" t="s">
        <v>920</v>
      </c>
      <c r="M419" s="65">
        <v>117</v>
      </c>
      <c r="N419" s="78"/>
      <c r="O419" s="78"/>
      <c r="P419" s="78"/>
      <c r="Q419" s="70"/>
      <c r="R419" s="78"/>
      <c r="S419" s="78"/>
      <c r="T419" s="78"/>
      <c r="U419" s="70" t="s">
        <v>920</v>
      </c>
      <c r="V419" s="78"/>
      <c r="W419" s="79"/>
      <c r="X419" s="80"/>
      <c r="Y419" s="80"/>
      <c r="Z419" s="80"/>
      <c r="AA419" s="81"/>
    </row>
    <row r="420" spans="3:27" ht="15.6" x14ac:dyDescent="0.3">
      <c r="C420" s="64" t="s">
        <v>182</v>
      </c>
      <c r="D420" s="64" t="s">
        <v>174</v>
      </c>
      <c r="E420" s="9">
        <v>80</v>
      </c>
      <c r="F420" s="9">
        <v>60</v>
      </c>
      <c r="G420" s="9">
        <v>0</v>
      </c>
      <c r="H420" s="9">
        <v>0</v>
      </c>
      <c r="I420" s="9">
        <f t="shared" si="6"/>
        <v>140</v>
      </c>
      <c r="J420" s="65" t="s">
        <v>920</v>
      </c>
      <c r="K420" s="65" t="s">
        <v>920</v>
      </c>
      <c r="L420" s="65" t="s">
        <v>920</v>
      </c>
      <c r="M420" s="65">
        <v>117</v>
      </c>
      <c r="N420" s="78"/>
      <c r="O420" s="78"/>
      <c r="P420" s="78"/>
      <c r="Q420" s="70"/>
      <c r="R420" s="78"/>
      <c r="S420" s="78"/>
      <c r="T420" s="78"/>
      <c r="U420" s="70" t="s">
        <v>920</v>
      </c>
      <c r="V420" s="78"/>
      <c r="W420" s="79"/>
      <c r="X420" s="80"/>
      <c r="Y420" s="80"/>
      <c r="Z420" s="80"/>
      <c r="AA420" s="81"/>
    </row>
    <row r="421" spans="3:27" ht="15.6" x14ac:dyDescent="0.3">
      <c r="C421" s="64" t="s">
        <v>181</v>
      </c>
      <c r="D421" s="64" t="s">
        <v>174</v>
      </c>
      <c r="E421" s="9">
        <v>80</v>
      </c>
      <c r="F421" s="9">
        <v>60</v>
      </c>
      <c r="G421" s="9">
        <v>0</v>
      </c>
      <c r="H421" s="9">
        <v>0</v>
      </c>
      <c r="I421" s="9">
        <f t="shared" si="6"/>
        <v>140</v>
      </c>
      <c r="J421" s="65" t="s">
        <v>920</v>
      </c>
      <c r="K421" s="65" t="s">
        <v>920</v>
      </c>
      <c r="L421" s="65" t="s">
        <v>920</v>
      </c>
      <c r="M421" s="65">
        <v>117</v>
      </c>
      <c r="N421" s="78"/>
      <c r="O421" s="78"/>
      <c r="P421" s="78"/>
      <c r="Q421" s="70"/>
      <c r="R421" s="78"/>
      <c r="S421" s="78"/>
      <c r="T421" s="78"/>
      <c r="U421" s="70" t="s">
        <v>920</v>
      </c>
      <c r="V421" s="78"/>
      <c r="W421" s="79"/>
      <c r="X421" s="80"/>
      <c r="Y421" s="80"/>
      <c r="Z421" s="80"/>
      <c r="AA421" s="81"/>
    </row>
    <row r="422" spans="3:27" ht="15.6" x14ac:dyDescent="0.3">
      <c r="C422" s="64" t="s">
        <v>721</v>
      </c>
      <c r="D422" s="64" t="s">
        <v>174</v>
      </c>
      <c r="E422" s="9">
        <v>80</v>
      </c>
      <c r="F422" s="9">
        <v>60</v>
      </c>
      <c r="G422" s="9">
        <v>0</v>
      </c>
      <c r="H422" s="9">
        <v>0</v>
      </c>
      <c r="I422" s="9">
        <f t="shared" si="6"/>
        <v>140</v>
      </c>
      <c r="J422" s="65" t="s">
        <v>920</v>
      </c>
      <c r="K422" s="65" t="s">
        <v>920</v>
      </c>
      <c r="L422" s="65" t="s">
        <v>920</v>
      </c>
      <c r="M422" s="65">
        <v>117</v>
      </c>
      <c r="N422" s="78"/>
      <c r="O422" s="78"/>
      <c r="P422" s="78"/>
      <c r="Q422" s="70"/>
      <c r="R422" s="78"/>
      <c r="S422" s="78"/>
      <c r="T422" s="78"/>
      <c r="U422" s="70" t="s">
        <v>920</v>
      </c>
      <c r="V422" s="78"/>
      <c r="W422" s="79"/>
      <c r="X422" s="80"/>
      <c r="Y422" s="80"/>
      <c r="Z422" s="80"/>
      <c r="AA422" s="81"/>
    </row>
    <row r="423" spans="3:27" ht="15.6" x14ac:dyDescent="0.3">
      <c r="C423" s="64" t="s">
        <v>722</v>
      </c>
      <c r="D423" s="64" t="s">
        <v>723</v>
      </c>
      <c r="E423" s="9">
        <v>32</v>
      </c>
      <c r="F423" s="9">
        <v>0</v>
      </c>
      <c r="G423" s="9">
        <v>0</v>
      </c>
      <c r="H423" s="9">
        <v>0</v>
      </c>
      <c r="I423" s="9">
        <f t="shared" si="6"/>
        <v>32</v>
      </c>
      <c r="J423" s="86" t="s">
        <v>928</v>
      </c>
      <c r="K423" s="65" t="s">
        <v>942</v>
      </c>
      <c r="L423" s="65" t="s">
        <v>925</v>
      </c>
      <c r="M423" s="65">
        <v>45.06</v>
      </c>
      <c r="N423" s="78"/>
      <c r="O423" s="78"/>
      <c r="P423" s="78"/>
      <c r="Q423" s="70"/>
      <c r="R423" s="78"/>
      <c r="S423" s="78"/>
      <c r="T423" s="78"/>
      <c r="U423" s="78"/>
      <c r="V423" s="78"/>
      <c r="W423" s="79"/>
      <c r="X423" s="72" t="s">
        <v>925</v>
      </c>
      <c r="Y423" s="80"/>
      <c r="Z423" s="72" t="s">
        <v>928</v>
      </c>
      <c r="AA423" s="81"/>
    </row>
    <row r="424" spans="3:27" ht="15.6" x14ac:dyDescent="0.3">
      <c r="C424" s="64" t="s">
        <v>724</v>
      </c>
      <c r="D424" s="64" t="s">
        <v>723</v>
      </c>
      <c r="E424" s="9">
        <v>32</v>
      </c>
      <c r="F424" s="9">
        <v>0</v>
      </c>
      <c r="G424" s="9">
        <v>0</v>
      </c>
      <c r="H424" s="9">
        <v>0</v>
      </c>
      <c r="I424" s="9">
        <f t="shared" si="6"/>
        <v>32</v>
      </c>
      <c r="J424" s="86" t="s">
        <v>928</v>
      </c>
      <c r="K424" s="65" t="s">
        <v>942</v>
      </c>
      <c r="L424" s="65" t="s">
        <v>925</v>
      </c>
      <c r="M424" s="65">
        <v>45.06</v>
      </c>
      <c r="N424" s="78"/>
      <c r="O424" s="78"/>
      <c r="P424" s="78"/>
      <c r="Q424" s="70"/>
      <c r="R424" s="78"/>
      <c r="S424" s="78"/>
      <c r="T424" s="78"/>
      <c r="U424" s="78"/>
      <c r="V424" s="78"/>
      <c r="W424" s="79"/>
      <c r="X424" s="72" t="s">
        <v>925</v>
      </c>
      <c r="Y424" s="80"/>
      <c r="Z424" s="72" t="s">
        <v>928</v>
      </c>
      <c r="AA424" s="81"/>
    </row>
    <row r="425" spans="3:27" ht="15.6" x14ac:dyDescent="0.3">
      <c r="C425" s="64" t="s">
        <v>725</v>
      </c>
      <c r="D425" s="64" t="s">
        <v>723</v>
      </c>
      <c r="E425" s="9">
        <v>32</v>
      </c>
      <c r="F425" s="9">
        <v>0</v>
      </c>
      <c r="G425" s="9">
        <v>0</v>
      </c>
      <c r="H425" s="9">
        <v>0</v>
      </c>
      <c r="I425" s="9">
        <f t="shared" si="6"/>
        <v>32</v>
      </c>
      <c r="J425" s="86" t="s">
        <v>928</v>
      </c>
      <c r="K425" s="65" t="s">
        <v>942</v>
      </c>
      <c r="L425" s="65" t="s">
        <v>925</v>
      </c>
      <c r="M425" s="65">
        <v>45.06</v>
      </c>
      <c r="N425" s="78"/>
      <c r="O425" s="78"/>
      <c r="P425" s="78"/>
      <c r="Q425" s="70"/>
      <c r="R425" s="78"/>
      <c r="S425" s="78"/>
      <c r="T425" s="78"/>
      <c r="U425" s="78"/>
      <c r="V425" s="78"/>
      <c r="W425" s="79"/>
      <c r="X425" s="72" t="s">
        <v>925</v>
      </c>
      <c r="Y425" s="80"/>
      <c r="Z425" s="72" t="s">
        <v>928</v>
      </c>
      <c r="AA425" s="81"/>
    </row>
    <row r="426" spans="3:27" ht="15.6" x14ac:dyDescent="0.3">
      <c r="C426" s="64" t="s">
        <v>726</v>
      </c>
      <c r="D426" s="64" t="s">
        <v>723</v>
      </c>
      <c r="E426" s="9">
        <v>32</v>
      </c>
      <c r="F426" s="9">
        <v>0</v>
      </c>
      <c r="G426" s="9">
        <v>0</v>
      </c>
      <c r="H426" s="9">
        <v>0</v>
      </c>
      <c r="I426" s="9">
        <f t="shared" si="6"/>
        <v>32</v>
      </c>
      <c r="J426" s="86" t="s">
        <v>928</v>
      </c>
      <c r="K426" s="65" t="s">
        <v>942</v>
      </c>
      <c r="L426" s="65" t="s">
        <v>925</v>
      </c>
      <c r="M426" s="65">
        <v>45.06</v>
      </c>
      <c r="N426" s="78"/>
      <c r="O426" s="78"/>
      <c r="P426" s="78"/>
      <c r="Q426" s="70"/>
      <c r="R426" s="78"/>
      <c r="S426" s="78"/>
      <c r="T426" s="78"/>
      <c r="U426" s="78"/>
      <c r="V426" s="78"/>
      <c r="W426" s="79"/>
      <c r="X426" s="72" t="s">
        <v>925</v>
      </c>
      <c r="Y426" s="80"/>
      <c r="Z426" s="72" t="s">
        <v>928</v>
      </c>
      <c r="AA426" s="81"/>
    </row>
    <row r="427" spans="3:27" ht="15.6" x14ac:dyDescent="0.3">
      <c r="C427" s="64" t="s">
        <v>727</v>
      </c>
      <c r="D427" s="64" t="s">
        <v>728</v>
      </c>
      <c r="E427" s="9">
        <v>40</v>
      </c>
      <c r="F427" s="9">
        <v>40</v>
      </c>
      <c r="G427" s="9">
        <v>5</v>
      </c>
      <c r="H427" s="9">
        <v>0</v>
      </c>
      <c r="I427" s="9">
        <f t="shared" si="6"/>
        <v>85</v>
      </c>
      <c r="J427" s="65" t="s">
        <v>918</v>
      </c>
      <c r="K427" s="65" t="s">
        <v>918</v>
      </c>
      <c r="L427" s="65" t="s">
        <v>918</v>
      </c>
      <c r="M427" s="65">
        <v>60</v>
      </c>
      <c r="N427" s="78"/>
      <c r="O427" s="78"/>
      <c r="P427" s="78"/>
      <c r="Q427" s="70" t="s">
        <v>918</v>
      </c>
      <c r="R427" s="78"/>
      <c r="S427" s="78"/>
      <c r="T427" s="78"/>
      <c r="U427" s="78"/>
      <c r="V427" s="78"/>
      <c r="W427" s="79"/>
      <c r="X427" s="80"/>
      <c r="Y427" s="80"/>
      <c r="Z427" s="80"/>
      <c r="AA427" s="81"/>
    </row>
    <row r="428" spans="3:27" ht="15.6" x14ac:dyDescent="0.3">
      <c r="C428" s="64" t="s">
        <v>729</v>
      </c>
      <c r="D428" s="64" t="s">
        <v>728</v>
      </c>
      <c r="E428" s="9">
        <v>40</v>
      </c>
      <c r="F428" s="9">
        <v>40</v>
      </c>
      <c r="G428" s="9">
        <v>5</v>
      </c>
      <c r="H428" s="9">
        <v>0</v>
      </c>
      <c r="I428" s="9">
        <f t="shared" si="6"/>
        <v>85</v>
      </c>
      <c r="J428" s="65" t="s">
        <v>918</v>
      </c>
      <c r="K428" s="65" t="s">
        <v>918</v>
      </c>
      <c r="L428" s="65" t="s">
        <v>918</v>
      </c>
      <c r="M428" s="65">
        <v>60</v>
      </c>
      <c r="N428" s="78"/>
      <c r="O428" s="78"/>
      <c r="P428" s="78"/>
      <c r="Q428" s="70" t="s">
        <v>918</v>
      </c>
      <c r="R428" s="78"/>
      <c r="S428" s="78"/>
      <c r="T428" s="78"/>
      <c r="U428" s="78"/>
      <c r="V428" s="78"/>
      <c r="W428" s="79"/>
      <c r="X428" s="80"/>
      <c r="Y428" s="80"/>
      <c r="Z428" s="80"/>
      <c r="AA428" s="81"/>
    </row>
    <row r="429" spans="3:27" ht="15.6" x14ac:dyDescent="0.3">
      <c r="C429" s="64" t="s">
        <v>730</v>
      </c>
      <c r="D429" s="64" t="s">
        <v>728</v>
      </c>
      <c r="E429" s="9">
        <v>40</v>
      </c>
      <c r="F429" s="9">
        <v>40</v>
      </c>
      <c r="G429" s="9">
        <v>5</v>
      </c>
      <c r="H429" s="9">
        <v>0</v>
      </c>
      <c r="I429" s="9">
        <f t="shared" si="6"/>
        <v>85</v>
      </c>
      <c r="J429" s="65" t="s">
        <v>918</v>
      </c>
      <c r="K429" s="65" t="s">
        <v>918</v>
      </c>
      <c r="L429" s="65" t="s">
        <v>918</v>
      </c>
      <c r="M429" s="65">
        <v>60</v>
      </c>
      <c r="N429" s="78"/>
      <c r="O429" s="78"/>
      <c r="P429" s="78"/>
      <c r="Q429" s="70" t="s">
        <v>918</v>
      </c>
      <c r="R429" s="78"/>
      <c r="S429" s="78"/>
      <c r="T429" s="78"/>
      <c r="U429" s="78"/>
      <c r="V429" s="78"/>
      <c r="W429" s="79"/>
      <c r="X429" s="80"/>
      <c r="Y429" s="80"/>
      <c r="Z429" s="80"/>
      <c r="AA429" s="81"/>
    </row>
    <row r="430" spans="3:27" ht="15.6" x14ac:dyDescent="0.3">
      <c r="C430" s="64" t="s">
        <v>731</v>
      </c>
      <c r="D430" s="64" t="s">
        <v>728</v>
      </c>
      <c r="E430" s="9">
        <v>40</v>
      </c>
      <c r="F430" s="9">
        <v>40</v>
      </c>
      <c r="G430" s="9">
        <v>5</v>
      </c>
      <c r="H430" s="9">
        <v>0</v>
      </c>
      <c r="I430" s="9">
        <f t="shared" si="6"/>
        <v>85</v>
      </c>
      <c r="J430" s="65" t="s">
        <v>918</v>
      </c>
      <c r="K430" s="65" t="s">
        <v>918</v>
      </c>
      <c r="L430" s="65" t="s">
        <v>918</v>
      </c>
      <c r="M430" s="65">
        <v>60</v>
      </c>
      <c r="N430" s="78"/>
      <c r="O430" s="78"/>
      <c r="P430" s="78"/>
      <c r="Q430" s="70" t="s">
        <v>918</v>
      </c>
      <c r="R430" s="78"/>
      <c r="S430" s="78"/>
      <c r="T430" s="78"/>
      <c r="U430" s="78"/>
      <c r="V430" s="78"/>
      <c r="W430" s="79"/>
      <c r="X430" s="80"/>
      <c r="Y430" s="80"/>
      <c r="Z430" s="80"/>
      <c r="AA430" s="81"/>
    </row>
    <row r="431" spans="3:27" ht="15.6" x14ac:dyDescent="0.3">
      <c r="C431" s="64" t="s">
        <v>732</v>
      </c>
      <c r="D431" s="64" t="s">
        <v>728</v>
      </c>
      <c r="E431" s="9">
        <v>40</v>
      </c>
      <c r="F431" s="9">
        <v>40</v>
      </c>
      <c r="G431" s="9">
        <v>5</v>
      </c>
      <c r="H431" s="9">
        <v>0</v>
      </c>
      <c r="I431" s="9">
        <f t="shared" si="6"/>
        <v>85</v>
      </c>
      <c r="J431" s="65" t="s">
        <v>918</v>
      </c>
      <c r="K431" s="65" t="s">
        <v>918</v>
      </c>
      <c r="L431" s="65" t="s">
        <v>918</v>
      </c>
      <c r="M431" s="65">
        <v>60</v>
      </c>
      <c r="N431" s="78"/>
      <c r="O431" s="78"/>
      <c r="P431" s="78"/>
      <c r="Q431" s="70" t="s">
        <v>918</v>
      </c>
      <c r="R431" s="78"/>
      <c r="S431" s="78"/>
      <c r="T431" s="78"/>
      <c r="U431" s="78"/>
      <c r="V431" s="78"/>
      <c r="W431" s="79"/>
      <c r="X431" s="80"/>
      <c r="Y431" s="80"/>
      <c r="Z431" s="80"/>
      <c r="AA431" s="81"/>
    </row>
    <row r="432" spans="3:27" ht="15.6" x14ac:dyDescent="0.3">
      <c r="C432" s="64" t="s">
        <v>733</v>
      </c>
      <c r="D432" s="64" t="s">
        <v>728</v>
      </c>
      <c r="E432" s="9">
        <v>40</v>
      </c>
      <c r="F432" s="9">
        <v>40</v>
      </c>
      <c r="G432" s="9">
        <v>5</v>
      </c>
      <c r="H432" s="9">
        <v>0</v>
      </c>
      <c r="I432" s="9">
        <f t="shared" si="6"/>
        <v>85</v>
      </c>
      <c r="J432" s="65" t="s">
        <v>918</v>
      </c>
      <c r="K432" s="65" t="s">
        <v>918</v>
      </c>
      <c r="L432" s="65" t="s">
        <v>918</v>
      </c>
      <c r="M432" s="65">
        <v>60</v>
      </c>
      <c r="N432" s="78"/>
      <c r="O432" s="78"/>
      <c r="P432" s="78"/>
      <c r="Q432" s="70" t="s">
        <v>918</v>
      </c>
      <c r="R432" s="78"/>
      <c r="S432" s="78"/>
      <c r="T432" s="78"/>
      <c r="U432" s="78"/>
      <c r="V432" s="78"/>
      <c r="W432" s="79"/>
      <c r="X432" s="80"/>
      <c r="Y432" s="80"/>
      <c r="Z432" s="80"/>
      <c r="AA432" s="81"/>
    </row>
    <row r="433" spans="3:27" ht="15.6" x14ac:dyDescent="0.3">
      <c r="C433" s="64" t="s">
        <v>734</v>
      </c>
      <c r="D433" s="64" t="s">
        <v>728</v>
      </c>
      <c r="E433" s="9">
        <v>40</v>
      </c>
      <c r="F433" s="9">
        <v>40</v>
      </c>
      <c r="G433" s="9">
        <v>5</v>
      </c>
      <c r="H433" s="9">
        <v>0</v>
      </c>
      <c r="I433" s="9">
        <f t="shared" si="6"/>
        <v>85</v>
      </c>
      <c r="J433" s="65" t="s">
        <v>918</v>
      </c>
      <c r="K433" s="65" t="s">
        <v>918</v>
      </c>
      <c r="L433" s="65" t="s">
        <v>918</v>
      </c>
      <c r="M433" s="65">
        <v>60</v>
      </c>
      <c r="N433" s="78"/>
      <c r="O433" s="78"/>
      <c r="P433" s="78"/>
      <c r="Q433" s="70" t="s">
        <v>918</v>
      </c>
      <c r="R433" s="78"/>
      <c r="S433" s="78"/>
      <c r="T433" s="78"/>
      <c r="U433" s="78"/>
      <c r="V433" s="78"/>
      <c r="W433" s="79"/>
      <c r="X433" s="80"/>
      <c r="Y433" s="80"/>
      <c r="Z433" s="80"/>
      <c r="AA433" s="81"/>
    </row>
    <row r="434" spans="3:27" ht="15.6" x14ac:dyDescent="0.3">
      <c r="C434" s="64" t="s">
        <v>735</v>
      </c>
      <c r="D434" s="64" t="s">
        <v>728</v>
      </c>
      <c r="E434" s="9">
        <v>40</v>
      </c>
      <c r="F434" s="9">
        <v>40</v>
      </c>
      <c r="G434" s="9">
        <v>5</v>
      </c>
      <c r="H434" s="9">
        <v>0</v>
      </c>
      <c r="I434" s="9">
        <f t="shared" si="6"/>
        <v>85</v>
      </c>
      <c r="J434" s="65" t="s">
        <v>918</v>
      </c>
      <c r="K434" s="65" t="s">
        <v>918</v>
      </c>
      <c r="L434" s="65" t="s">
        <v>918</v>
      </c>
      <c r="M434" s="65">
        <v>60</v>
      </c>
      <c r="N434" s="78"/>
      <c r="O434" s="78"/>
      <c r="P434" s="78"/>
      <c r="Q434" s="70" t="s">
        <v>918</v>
      </c>
      <c r="R434" s="78"/>
      <c r="S434" s="78"/>
      <c r="T434" s="78"/>
      <c r="U434" s="78"/>
      <c r="V434" s="78"/>
      <c r="W434" s="79"/>
      <c r="X434" s="80"/>
      <c r="Y434" s="80"/>
      <c r="Z434" s="80"/>
      <c r="AA434" s="81"/>
    </row>
    <row r="435" spans="3:27" ht="15.6" x14ac:dyDescent="0.3">
      <c r="C435" s="64" t="s">
        <v>736</v>
      </c>
      <c r="D435" s="64" t="s">
        <v>728</v>
      </c>
      <c r="E435" s="9">
        <v>40</v>
      </c>
      <c r="F435" s="9">
        <v>40</v>
      </c>
      <c r="G435" s="9">
        <v>5</v>
      </c>
      <c r="H435" s="9">
        <v>0</v>
      </c>
      <c r="I435" s="9">
        <f t="shared" si="6"/>
        <v>85</v>
      </c>
      <c r="J435" s="65" t="s">
        <v>918</v>
      </c>
      <c r="K435" s="65" t="s">
        <v>918</v>
      </c>
      <c r="L435" s="65" t="s">
        <v>918</v>
      </c>
      <c r="M435" s="65">
        <v>60</v>
      </c>
      <c r="N435" s="78"/>
      <c r="O435" s="78"/>
      <c r="P435" s="78"/>
      <c r="Q435" s="70" t="s">
        <v>918</v>
      </c>
      <c r="R435" s="78"/>
      <c r="S435" s="78"/>
      <c r="T435" s="78"/>
      <c r="U435" s="78"/>
      <c r="V435" s="78"/>
      <c r="W435" s="79"/>
      <c r="X435" s="80"/>
      <c r="Y435" s="80"/>
      <c r="Z435" s="80"/>
      <c r="AA435" s="81"/>
    </row>
    <row r="436" spans="3:27" ht="15.6" x14ac:dyDescent="0.3">
      <c r="C436" s="65" t="s">
        <v>737</v>
      </c>
      <c r="D436" s="65" t="s">
        <v>728</v>
      </c>
      <c r="E436" s="9">
        <v>40</v>
      </c>
      <c r="F436" s="9">
        <v>40</v>
      </c>
      <c r="G436" s="9">
        <v>5</v>
      </c>
      <c r="H436" s="9">
        <v>0</v>
      </c>
      <c r="I436" s="9">
        <f t="shared" si="6"/>
        <v>85</v>
      </c>
      <c r="J436" s="65" t="s">
        <v>918</v>
      </c>
      <c r="K436" s="65" t="s">
        <v>918</v>
      </c>
      <c r="L436" s="65" t="s">
        <v>918</v>
      </c>
      <c r="M436" s="65">
        <v>60</v>
      </c>
      <c r="N436" s="78"/>
      <c r="O436" s="78"/>
      <c r="P436" s="78"/>
      <c r="Q436" s="70" t="s">
        <v>918</v>
      </c>
      <c r="R436" s="78"/>
      <c r="S436" s="78"/>
      <c r="T436" s="78"/>
      <c r="U436" s="78"/>
      <c r="V436" s="78"/>
      <c r="W436" s="79"/>
      <c r="X436" s="80"/>
      <c r="Y436" s="80"/>
      <c r="Z436" s="80"/>
      <c r="AA436" s="81"/>
    </row>
    <row r="437" spans="3:27" ht="15.6" x14ac:dyDescent="0.3">
      <c r="C437" s="64" t="s">
        <v>738</v>
      </c>
      <c r="D437" s="64" t="s">
        <v>728</v>
      </c>
      <c r="E437" s="9">
        <v>40</v>
      </c>
      <c r="F437" s="9">
        <v>40</v>
      </c>
      <c r="G437" s="9">
        <v>5</v>
      </c>
      <c r="H437" s="9">
        <v>0</v>
      </c>
      <c r="I437" s="9">
        <f t="shared" si="6"/>
        <v>85</v>
      </c>
      <c r="J437" s="65" t="s">
        <v>918</v>
      </c>
      <c r="K437" s="65" t="s">
        <v>918</v>
      </c>
      <c r="L437" s="65" t="s">
        <v>918</v>
      </c>
      <c r="M437" s="65">
        <v>60</v>
      </c>
      <c r="N437" s="78"/>
      <c r="O437" s="78"/>
      <c r="P437" s="78"/>
      <c r="Q437" s="70" t="s">
        <v>918</v>
      </c>
      <c r="R437" s="78"/>
      <c r="S437" s="78"/>
      <c r="T437" s="78"/>
      <c r="U437" s="78"/>
      <c r="V437" s="78"/>
      <c r="W437" s="79"/>
      <c r="X437" s="80"/>
      <c r="Y437" s="80"/>
      <c r="Z437" s="80"/>
      <c r="AA437" s="81"/>
    </row>
    <row r="438" spans="3:27" ht="15.6" x14ac:dyDescent="0.3">
      <c r="C438" s="64" t="s">
        <v>739</v>
      </c>
      <c r="D438" s="64" t="s">
        <v>728</v>
      </c>
      <c r="E438" s="9">
        <v>40</v>
      </c>
      <c r="F438" s="9">
        <v>40</v>
      </c>
      <c r="G438" s="9">
        <v>5</v>
      </c>
      <c r="H438" s="9">
        <v>0</v>
      </c>
      <c r="I438" s="9">
        <f t="shared" si="6"/>
        <v>85</v>
      </c>
      <c r="J438" s="65" t="s">
        <v>918</v>
      </c>
      <c r="K438" s="65" t="s">
        <v>918</v>
      </c>
      <c r="L438" s="65" t="s">
        <v>918</v>
      </c>
      <c r="M438" s="65">
        <v>60</v>
      </c>
      <c r="N438" s="78"/>
      <c r="O438" s="78"/>
      <c r="P438" s="78"/>
      <c r="Q438" s="70" t="s">
        <v>918</v>
      </c>
      <c r="R438" s="78"/>
      <c r="S438" s="78"/>
      <c r="T438" s="78"/>
      <c r="U438" s="78"/>
      <c r="V438" s="78"/>
      <c r="W438" s="79"/>
      <c r="X438" s="80"/>
      <c r="Y438" s="80"/>
      <c r="Z438" s="80"/>
      <c r="AA438" s="81"/>
    </row>
    <row r="439" spans="3:27" ht="15.6" x14ac:dyDescent="0.3">
      <c r="C439" s="64" t="s">
        <v>740</v>
      </c>
      <c r="D439" s="64" t="s">
        <v>728</v>
      </c>
      <c r="E439" s="9">
        <v>40</v>
      </c>
      <c r="F439" s="9">
        <v>40</v>
      </c>
      <c r="G439" s="9">
        <v>5</v>
      </c>
      <c r="H439" s="9">
        <v>0</v>
      </c>
      <c r="I439" s="9">
        <f t="shared" si="6"/>
        <v>85</v>
      </c>
      <c r="J439" s="65" t="s">
        <v>918</v>
      </c>
      <c r="K439" s="65" t="s">
        <v>918</v>
      </c>
      <c r="L439" s="65" t="s">
        <v>918</v>
      </c>
      <c r="M439" s="65">
        <v>60</v>
      </c>
      <c r="N439" s="78"/>
      <c r="O439" s="78"/>
      <c r="P439" s="78"/>
      <c r="Q439" s="70" t="s">
        <v>918</v>
      </c>
      <c r="R439" s="78"/>
      <c r="S439" s="78"/>
      <c r="T439" s="78"/>
      <c r="U439" s="78"/>
      <c r="V439" s="78"/>
      <c r="W439" s="79"/>
      <c r="X439" s="80"/>
      <c r="Y439" s="80"/>
      <c r="Z439" s="80"/>
      <c r="AA439" s="81"/>
    </row>
    <row r="440" spans="3:27" ht="15.6" x14ac:dyDescent="0.3">
      <c r="C440" s="64" t="s">
        <v>741</v>
      </c>
      <c r="D440" s="64" t="s">
        <v>728</v>
      </c>
      <c r="E440" s="9">
        <v>40</v>
      </c>
      <c r="F440" s="9">
        <v>40</v>
      </c>
      <c r="G440" s="9">
        <v>5</v>
      </c>
      <c r="H440" s="9">
        <v>0</v>
      </c>
      <c r="I440" s="9">
        <f t="shared" si="6"/>
        <v>85</v>
      </c>
      <c r="J440" s="65" t="s">
        <v>918</v>
      </c>
      <c r="K440" s="65" t="s">
        <v>918</v>
      </c>
      <c r="L440" s="65" t="s">
        <v>918</v>
      </c>
      <c r="M440" s="65">
        <v>60</v>
      </c>
      <c r="N440" s="78"/>
      <c r="O440" s="78"/>
      <c r="P440" s="78"/>
      <c r="Q440" s="70" t="s">
        <v>918</v>
      </c>
      <c r="R440" s="78"/>
      <c r="S440" s="78"/>
      <c r="T440" s="78"/>
      <c r="U440" s="78"/>
      <c r="V440" s="78"/>
      <c r="W440" s="79"/>
      <c r="X440" s="80"/>
      <c r="Y440" s="80"/>
      <c r="Z440" s="80"/>
      <c r="AA440" s="81"/>
    </row>
    <row r="441" spans="3:27" ht="15.6" x14ac:dyDescent="0.3">
      <c r="C441" s="64" t="s">
        <v>742</v>
      </c>
      <c r="D441" s="64" t="s">
        <v>728</v>
      </c>
      <c r="E441" s="9">
        <v>40</v>
      </c>
      <c r="F441" s="9">
        <v>40</v>
      </c>
      <c r="G441" s="9">
        <v>5</v>
      </c>
      <c r="H441" s="9">
        <v>0</v>
      </c>
      <c r="I441" s="9">
        <f t="shared" si="6"/>
        <v>85</v>
      </c>
      <c r="J441" s="65" t="s">
        <v>918</v>
      </c>
      <c r="K441" s="65" t="s">
        <v>918</v>
      </c>
      <c r="L441" s="65" t="s">
        <v>918</v>
      </c>
      <c r="M441" s="65">
        <v>60</v>
      </c>
      <c r="N441" s="78"/>
      <c r="O441" s="78"/>
      <c r="P441" s="78"/>
      <c r="Q441" s="70" t="s">
        <v>918</v>
      </c>
      <c r="R441" s="78"/>
      <c r="S441" s="78"/>
      <c r="T441" s="78"/>
      <c r="U441" s="78"/>
      <c r="V441" s="78"/>
      <c r="W441" s="79"/>
      <c r="X441" s="80"/>
      <c r="Y441" s="80"/>
      <c r="Z441" s="80"/>
      <c r="AA441" s="81"/>
    </row>
    <row r="442" spans="3:27" ht="15.6" x14ac:dyDescent="0.3">
      <c r="C442" s="64" t="s">
        <v>743</v>
      </c>
      <c r="D442" s="64" t="s">
        <v>728</v>
      </c>
      <c r="E442" s="9">
        <v>40</v>
      </c>
      <c r="F442" s="9">
        <v>40</v>
      </c>
      <c r="G442" s="9">
        <v>5</v>
      </c>
      <c r="H442" s="9">
        <v>0</v>
      </c>
      <c r="I442" s="9">
        <f t="shared" si="6"/>
        <v>85</v>
      </c>
      <c r="J442" s="65" t="s">
        <v>918</v>
      </c>
      <c r="K442" s="65" t="s">
        <v>918</v>
      </c>
      <c r="L442" s="65" t="s">
        <v>918</v>
      </c>
      <c r="M442" s="65">
        <v>60</v>
      </c>
      <c r="N442" s="78"/>
      <c r="O442" s="78"/>
      <c r="P442" s="78"/>
      <c r="Q442" s="70" t="s">
        <v>918</v>
      </c>
      <c r="R442" s="78"/>
      <c r="S442" s="78"/>
      <c r="T442" s="78"/>
      <c r="U442" s="78"/>
      <c r="V442" s="78"/>
      <c r="W442" s="79"/>
      <c r="X442" s="80"/>
      <c r="Y442" s="80"/>
      <c r="Z442" s="80"/>
      <c r="AA442" s="81"/>
    </row>
    <row r="443" spans="3:27" ht="15.6" x14ac:dyDescent="0.3">
      <c r="C443" s="64" t="s">
        <v>744</v>
      </c>
      <c r="D443" s="64" t="s">
        <v>745</v>
      </c>
      <c r="E443" s="9">
        <v>114</v>
      </c>
      <c r="F443" s="9">
        <v>40</v>
      </c>
      <c r="G443" s="9">
        <v>0</v>
      </c>
      <c r="H443" s="9">
        <v>0</v>
      </c>
      <c r="I443" s="9">
        <f t="shared" si="6"/>
        <v>154</v>
      </c>
      <c r="J443" s="65" t="s">
        <v>921</v>
      </c>
      <c r="K443" s="65" t="s">
        <v>921</v>
      </c>
      <c r="L443" s="65" t="s">
        <v>921</v>
      </c>
      <c r="M443" s="65">
        <v>95</v>
      </c>
      <c r="N443" s="78"/>
      <c r="O443" s="70" t="s">
        <v>921</v>
      </c>
      <c r="P443" s="78"/>
      <c r="Q443" s="78"/>
      <c r="R443" s="78"/>
      <c r="S443" s="78"/>
      <c r="T443" s="78"/>
      <c r="U443" s="78"/>
      <c r="V443" s="78"/>
      <c r="W443" s="79"/>
      <c r="X443" s="80"/>
      <c r="Y443" s="80"/>
      <c r="Z443" s="80"/>
      <c r="AA443" s="81"/>
    </row>
    <row r="444" spans="3:27" ht="15.6" x14ac:dyDescent="0.3">
      <c r="C444" s="64" t="s">
        <v>746</v>
      </c>
      <c r="D444" s="64" t="s">
        <v>745</v>
      </c>
      <c r="E444" s="9">
        <v>114</v>
      </c>
      <c r="F444" s="9">
        <v>40</v>
      </c>
      <c r="G444" s="9">
        <v>0</v>
      </c>
      <c r="H444" s="9">
        <v>0</v>
      </c>
      <c r="I444" s="9">
        <f t="shared" si="6"/>
        <v>154</v>
      </c>
      <c r="J444" s="65" t="s">
        <v>921</v>
      </c>
      <c r="K444" s="65" t="s">
        <v>921</v>
      </c>
      <c r="L444" s="65" t="s">
        <v>921</v>
      </c>
      <c r="M444" s="65">
        <v>95</v>
      </c>
      <c r="N444" s="78"/>
      <c r="O444" s="70" t="s">
        <v>921</v>
      </c>
      <c r="P444" s="78"/>
      <c r="Q444" s="78"/>
      <c r="R444" s="78"/>
      <c r="S444" s="78"/>
      <c r="T444" s="78"/>
      <c r="U444" s="78"/>
      <c r="V444" s="78"/>
      <c r="W444" s="79"/>
      <c r="X444" s="80"/>
      <c r="Y444" s="80"/>
      <c r="Z444" s="80"/>
      <c r="AA444" s="81"/>
    </row>
    <row r="445" spans="3:27" ht="15.6" x14ac:dyDescent="0.3">
      <c r="C445" s="64" t="s">
        <v>747</v>
      </c>
      <c r="D445" s="64" t="s">
        <v>745</v>
      </c>
      <c r="E445" s="9">
        <v>114</v>
      </c>
      <c r="F445" s="9">
        <v>40</v>
      </c>
      <c r="G445" s="9">
        <v>0</v>
      </c>
      <c r="H445" s="9">
        <v>0</v>
      </c>
      <c r="I445" s="9">
        <f t="shared" si="6"/>
        <v>154</v>
      </c>
      <c r="J445" s="65" t="s">
        <v>921</v>
      </c>
      <c r="K445" s="65" t="s">
        <v>921</v>
      </c>
      <c r="L445" s="65" t="s">
        <v>921</v>
      </c>
      <c r="M445" s="65">
        <v>95</v>
      </c>
      <c r="N445" s="78"/>
      <c r="O445" s="70" t="s">
        <v>921</v>
      </c>
      <c r="P445" s="78"/>
      <c r="Q445" s="78"/>
      <c r="R445" s="78"/>
      <c r="S445" s="78"/>
      <c r="T445" s="78"/>
      <c r="U445" s="78"/>
      <c r="V445" s="78"/>
      <c r="W445" s="79"/>
      <c r="X445" s="80"/>
      <c r="Y445" s="80"/>
      <c r="Z445" s="80"/>
      <c r="AA445" s="81"/>
    </row>
    <row r="446" spans="3:27" ht="15.6" x14ac:dyDescent="0.3">
      <c r="C446" s="64" t="s">
        <v>748</v>
      </c>
      <c r="D446" s="64" t="s">
        <v>745</v>
      </c>
      <c r="E446" s="9">
        <v>114</v>
      </c>
      <c r="F446" s="9">
        <v>40</v>
      </c>
      <c r="G446" s="9">
        <v>0</v>
      </c>
      <c r="H446" s="9">
        <v>0</v>
      </c>
      <c r="I446" s="9">
        <f t="shared" si="6"/>
        <v>154</v>
      </c>
      <c r="J446" s="65" t="s">
        <v>921</v>
      </c>
      <c r="K446" s="65" t="s">
        <v>921</v>
      </c>
      <c r="L446" s="65" t="s">
        <v>921</v>
      </c>
      <c r="M446" s="65">
        <v>95</v>
      </c>
      <c r="N446" s="78"/>
      <c r="O446" s="70" t="s">
        <v>921</v>
      </c>
      <c r="P446" s="78"/>
      <c r="Q446" s="78"/>
      <c r="R446" s="78"/>
      <c r="S446" s="78"/>
      <c r="T446" s="78"/>
      <c r="U446" s="78"/>
      <c r="V446" s="78"/>
      <c r="W446" s="79"/>
      <c r="X446" s="80"/>
      <c r="Y446" s="80"/>
      <c r="Z446" s="80"/>
      <c r="AA446" s="81"/>
    </row>
    <row r="447" spans="3:27" ht="15.6" x14ac:dyDescent="0.3">
      <c r="C447" s="64" t="s">
        <v>749</v>
      </c>
      <c r="D447" s="64" t="s">
        <v>750</v>
      </c>
      <c r="E447" s="9">
        <v>26</v>
      </c>
      <c r="F447" s="9">
        <v>14</v>
      </c>
      <c r="G447" s="9">
        <v>0</v>
      </c>
      <c r="H447" s="9">
        <v>0</v>
      </c>
      <c r="I447" s="9">
        <f t="shared" si="6"/>
        <v>40</v>
      </c>
      <c r="J447" s="65" t="s">
        <v>916</v>
      </c>
      <c r="K447" s="65" t="s">
        <v>916</v>
      </c>
      <c r="L447" s="65" t="s">
        <v>916</v>
      </c>
      <c r="M447" s="65">
        <v>38.4</v>
      </c>
      <c r="N447" s="78"/>
      <c r="O447" s="78"/>
      <c r="P447" s="70" t="s">
        <v>916</v>
      </c>
      <c r="Q447" s="78"/>
      <c r="R447" s="78"/>
      <c r="S447" s="78"/>
      <c r="T447" s="78"/>
      <c r="U447" s="78"/>
      <c r="V447" s="78"/>
      <c r="W447" s="79"/>
      <c r="X447" s="80"/>
      <c r="Y447" s="80"/>
      <c r="Z447" s="80"/>
      <c r="AA447" s="81"/>
    </row>
    <row r="448" spans="3:27" ht="15.6" x14ac:dyDescent="0.3">
      <c r="C448" s="64" t="s">
        <v>751</v>
      </c>
      <c r="D448" s="64" t="s">
        <v>750</v>
      </c>
      <c r="E448" s="9">
        <v>26</v>
      </c>
      <c r="F448" s="9">
        <v>14</v>
      </c>
      <c r="G448" s="9">
        <v>0</v>
      </c>
      <c r="H448" s="9">
        <v>0</v>
      </c>
      <c r="I448" s="9">
        <f t="shared" si="6"/>
        <v>40</v>
      </c>
      <c r="J448" s="65" t="s">
        <v>916</v>
      </c>
      <c r="K448" s="65" t="s">
        <v>916</v>
      </c>
      <c r="L448" s="65" t="s">
        <v>916</v>
      </c>
      <c r="M448" s="65">
        <v>38.4</v>
      </c>
      <c r="N448" s="78"/>
      <c r="O448" s="78"/>
      <c r="P448" s="70" t="s">
        <v>916</v>
      </c>
      <c r="Q448" s="78"/>
      <c r="R448" s="78"/>
      <c r="S448" s="78"/>
      <c r="T448" s="78"/>
      <c r="U448" s="78"/>
      <c r="V448" s="78"/>
      <c r="W448" s="79"/>
      <c r="X448" s="80"/>
      <c r="Y448" s="80"/>
      <c r="Z448" s="80"/>
      <c r="AA448" s="81"/>
    </row>
    <row r="449" spans="3:27" ht="15.6" x14ac:dyDescent="0.3">
      <c r="C449" s="64" t="s">
        <v>752</v>
      </c>
      <c r="D449" s="64" t="s">
        <v>750</v>
      </c>
      <c r="E449" s="9">
        <v>26</v>
      </c>
      <c r="F449" s="9">
        <v>14</v>
      </c>
      <c r="G449" s="9">
        <v>0</v>
      </c>
      <c r="H449" s="9">
        <v>0</v>
      </c>
      <c r="I449" s="9">
        <f t="shared" si="6"/>
        <v>40</v>
      </c>
      <c r="J449" s="65" t="s">
        <v>916</v>
      </c>
      <c r="K449" s="65" t="s">
        <v>916</v>
      </c>
      <c r="L449" s="65" t="s">
        <v>916</v>
      </c>
      <c r="M449" s="65">
        <v>38.4</v>
      </c>
      <c r="N449" s="78"/>
      <c r="O449" s="78"/>
      <c r="P449" s="70" t="s">
        <v>916</v>
      </c>
      <c r="Q449" s="78"/>
      <c r="R449" s="78"/>
      <c r="S449" s="78"/>
      <c r="T449" s="78"/>
      <c r="U449" s="78"/>
      <c r="V449" s="78"/>
      <c r="W449" s="79"/>
      <c r="X449" s="80"/>
      <c r="Y449" s="80"/>
      <c r="Z449" s="80"/>
      <c r="AA449" s="81"/>
    </row>
    <row r="450" spans="3:27" ht="15.6" x14ac:dyDescent="0.3">
      <c r="C450" s="64" t="s">
        <v>753</v>
      </c>
      <c r="D450" s="64" t="s">
        <v>750</v>
      </c>
      <c r="E450" s="9">
        <v>26</v>
      </c>
      <c r="F450" s="9">
        <v>14</v>
      </c>
      <c r="G450" s="9">
        <v>0</v>
      </c>
      <c r="H450" s="9">
        <v>0</v>
      </c>
      <c r="I450" s="9">
        <f t="shared" si="6"/>
        <v>40</v>
      </c>
      <c r="J450" s="65" t="s">
        <v>916</v>
      </c>
      <c r="K450" s="65" t="s">
        <v>916</v>
      </c>
      <c r="L450" s="65" t="s">
        <v>916</v>
      </c>
      <c r="M450" s="65">
        <v>38.4</v>
      </c>
      <c r="N450" s="78"/>
      <c r="O450" s="78"/>
      <c r="P450" s="70" t="s">
        <v>916</v>
      </c>
      <c r="Q450" s="78"/>
      <c r="R450" s="78"/>
      <c r="S450" s="78"/>
      <c r="T450" s="78"/>
      <c r="U450" s="78"/>
      <c r="V450" s="78"/>
      <c r="W450" s="79"/>
      <c r="X450" s="80"/>
      <c r="Y450" s="80"/>
      <c r="Z450" s="80"/>
      <c r="AA450" s="81"/>
    </row>
    <row r="451" spans="3:27" ht="15.6" x14ac:dyDescent="0.3">
      <c r="C451" s="64" t="s">
        <v>754</v>
      </c>
      <c r="D451" s="64" t="s">
        <v>750</v>
      </c>
      <c r="E451" s="9">
        <v>26</v>
      </c>
      <c r="F451" s="9">
        <v>14</v>
      </c>
      <c r="G451" s="9">
        <v>0</v>
      </c>
      <c r="H451" s="9">
        <v>0</v>
      </c>
      <c r="I451" s="9">
        <f t="shared" si="6"/>
        <v>40</v>
      </c>
      <c r="J451" s="65" t="s">
        <v>916</v>
      </c>
      <c r="K451" s="65" t="s">
        <v>916</v>
      </c>
      <c r="L451" s="65" t="s">
        <v>916</v>
      </c>
      <c r="M451" s="65">
        <v>38.4</v>
      </c>
      <c r="N451" s="78"/>
      <c r="O451" s="78"/>
      <c r="P451" s="70" t="s">
        <v>916</v>
      </c>
      <c r="Q451" s="78"/>
      <c r="R451" s="78"/>
      <c r="S451" s="78"/>
      <c r="T451" s="78"/>
      <c r="U451" s="78"/>
      <c r="V451" s="78"/>
      <c r="W451" s="79"/>
      <c r="X451" s="80"/>
      <c r="Y451" s="80"/>
      <c r="Z451" s="80"/>
      <c r="AA451" s="81"/>
    </row>
    <row r="452" spans="3:27" ht="15.6" x14ac:dyDescent="0.3">
      <c r="C452" s="64" t="s">
        <v>755</v>
      </c>
      <c r="D452" s="64" t="s">
        <v>750</v>
      </c>
      <c r="E452" s="9">
        <v>26</v>
      </c>
      <c r="F452" s="9">
        <v>14</v>
      </c>
      <c r="G452" s="9">
        <v>0</v>
      </c>
      <c r="H452" s="9">
        <v>0</v>
      </c>
      <c r="I452" s="9">
        <f t="shared" si="6"/>
        <v>40</v>
      </c>
      <c r="J452" s="65" t="s">
        <v>916</v>
      </c>
      <c r="K452" s="65" t="s">
        <v>916</v>
      </c>
      <c r="L452" s="65" t="s">
        <v>916</v>
      </c>
      <c r="M452" s="65">
        <v>38.4</v>
      </c>
      <c r="N452" s="78"/>
      <c r="O452" s="78"/>
      <c r="P452" s="70" t="s">
        <v>916</v>
      </c>
      <c r="Q452" s="78"/>
      <c r="R452" s="78"/>
      <c r="S452" s="78"/>
      <c r="T452" s="78"/>
      <c r="U452" s="78"/>
      <c r="V452" s="78"/>
      <c r="W452" s="79"/>
      <c r="X452" s="80"/>
      <c r="Y452" s="80"/>
      <c r="Z452" s="80"/>
      <c r="AA452" s="81"/>
    </row>
    <row r="453" spans="3:27" ht="15.6" x14ac:dyDescent="0.3">
      <c r="C453" s="64" t="s">
        <v>756</v>
      </c>
      <c r="D453" s="64" t="s">
        <v>757</v>
      </c>
      <c r="E453" s="9">
        <v>35</v>
      </c>
      <c r="F453" s="9">
        <v>23</v>
      </c>
      <c r="G453" s="9">
        <v>9</v>
      </c>
      <c r="H453" s="9">
        <v>0</v>
      </c>
      <c r="I453" s="9">
        <f t="shared" ref="I453:I516" si="7">SUM(E453:H453)</f>
        <v>67</v>
      </c>
      <c r="J453" s="65" t="s">
        <v>918</v>
      </c>
      <c r="K453" s="65" t="s">
        <v>918</v>
      </c>
      <c r="L453" s="65" t="s">
        <v>918</v>
      </c>
      <c r="M453" s="65">
        <v>46</v>
      </c>
      <c r="N453" s="78"/>
      <c r="O453" s="78"/>
      <c r="P453" s="78"/>
      <c r="Q453" s="70" t="s">
        <v>918</v>
      </c>
      <c r="R453" s="78"/>
      <c r="S453" s="78"/>
      <c r="T453" s="78"/>
      <c r="U453" s="78"/>
      <c r="V453" s="78"/>
      <c r="W453" s="79"/>
      <c r="X453" s="80"/>
      <c r="Y453" s="80"/>
      <c r="Z453" s="80"/>
      <c r="AA453" s="81"/>
    </row>
    <row r="454" spans="3:27" ht="15.6" x14ac:dyDescent="0.3">
      <c r="C454" s="64" t="s">
        <v>758</v>
      </c>
      <c r="D454" s="64" t="s">
        <v>757</v>
      </c>
      <c r="E454" s="9">
        <v>35</v>
      </c>
      <c r="F454" s="9">
        <v>23</v>
      </c>
      <c r="G454" s="9">
        <v>9</v>
      </c>
      <c r="H454" s="9">
        <v>0</v>
      </c>
      <c r="I454" s="9">
        <f t="shared" si="7"/>
        <v>67</v>
      </c>
      <c r="J454" s="65" t="s">
        <v>918</v>
      </c>
      <c r="K454" s="65" t="s">
        <v>918</v>
      </c>
      <c r="L454" s="65" t="s">
        <v>918</v>
      </c>
      <c r="M454" s="65">
        <v>46</v>
      </c>
      <c r="N454" s="78"/>
      <c r="O454" s="78"/>
      <c r="P454" s="78"/>
      <c r="Q454" s="70" t="s">
        <v>918</v>
      </c>
      <c r="R454" s="78"/>
      <c r="S454" s="78"/>
      <c r="T454" s="78"/>
      <c r="U454" s="78"/>
      <c r="V454" s="78"/>
      <c r="W454" s="79"/>
      <c r="X454" s="80"/>
      <c r="Y454" s="80"/>
      <c r="Z454" s="80"/>
      <c r="AA454" s="81"/>
    </row>
    <row r="455" spans="3:27" ht="15.6" x14ac:dyDescent="0.3">
      <c r="C455" s="64" t="s">
        <v>759</v>
      </c>
      <c r="D455" s="64" t="s">
        <v>757</v>
      </c>
      <c r="E455" s="9">
        <v>35</v>
      </c>
      <c r="F455" s="9">
        <v>23</v>
      </c>
      <c r="G455" s="9">
        <v>9</v>
      </c>
      <c r="H455" s="9">
        <v>0</v>
      </c>
      <c r="I455" s="9">
        <f t="shared" si="7"/>
        <v>67</v>
      </c>
      <c r="J455" s="65" t="s">
        <v>918</v>
      </c>
      <c r="K455" s="65" t="s">
        <v>918</v>
      </c>
      <c r="L455" s="65" t="s">
        <v>918</v>
      </c>
      <c r="M455" s="65">
        <v>46</v>
      </c>
      <c r="N455" s="78"/>
      <c r="O455" s="78"/>
      <c r="P455" s="78"/>
      <c r="Q455" s="70" t="s">
        <v>918</v>
      </c>
      <c r="R455" s="78"/>
      <c r="S455" s="78"/>
      <c r="T455" s="78"/>
      <c r="U455" s="78"/>
      <c r="V455" s="78"/>
      <c r="W455" s="79"/>
      <c r="X455" s="80"/>
      <c r="Y455" s="80"/>
      <c r="Z455" s="80"/>
      <c r="AA455" s="81"/>
    </row>
    <row r="456" spans="3:27" ht="15.6" x14ac:dyDescent="0.3">
      <c r="C456" s="64" t="s">
        <v>760</v>
      </c>
      <c r="D456" s="64" t="s">
        <v>757</v>
      </c>
      <c r="E456" s="9">
        <v>35</v>
      </c>
      <c r="F456" s="9">
        <v>23</v>
      </c>
      <c r="G456" s="9">
        <v>9</v>
      </c>
      <c r="H456" s="9">
        <v>0</v>
      </c>
      <c r="I456" s="9">
        <f t="shared" si="7"/>
        <v>67</v>
      </c>
      <c r="J456" s="65" t="s">
        <v>918</v>
      </c>
      <c r="K456" s="65" t="s">
        <v>918</v>
      </c>
      <c r="L456" s="65" t="s">
        <v>918</v>
      </c>
      <c r="M456" s="65">
        <v>46</v>
      </c>
      <c r="N456" s="78"/>
      <c r="O456" s="78"/>
      <c r="P456" s="78"/>
      <c r="Q456" s="70" t="s">
        <v>918</v>
      </c>
      <c r="R456" s="78"/>
      <c r="S456" s="78"/>
      <c r="T456" s="78"/>
      <c r="U456" s="78"/>
      <c r="V456" s="78"/>
      <c r="W456" s="79"/>
      <c r="X456" s="80"/>
      <c r="Y456" s="80"/>
      <c r="Z456" s="80"/>
      <c r="AA456" s="81"/>
    </row>
    <row r="457" spans="3:27" ht="15.6" x14ac:dyDescent="0.3">
      <c r="C457" s="64" t="s">
        <v>761</v>
      </c>
      <c r="D457" s="64" t="s">
        <v>757</v>
      </c>
      <c r="E457" s="9">
        <v>35</v>
      </c>
      <c r="F457" s="9">
        <v>23</v>
      </c>
      <c r="G457" s="9">
        <v>9</v>
      </c>
      <c r="H457" s="9">
        <v>0</v>
      </c>
      <c r="I457" s="9">
        <f t="shared" si="7"/>
        <v>67</v>
      </c>
      <c r="J457" s="65" t="s">
        <v>918</v>
      </c>
      <c r="K457" s="65" t="s">
        <v>918</v>
      </c>
      <c r="L457" s="65" t="s">
        <v>918</v>
      </c>
      <c r="M457" s="65">
        <v>46</v>
      </c>
      <c r="N457" s="78"/>
      <c r="O457" s="78"/>
      <c r="P457" s="78"/>
      <c r="Q457" s="70" t="s">
        <v>918</v>
      </c>
      <c r="R457" s="78"/>
      <c r="S457" s="78"/>
      <c r="T457" s="78"/>
      <c r="U457" s="78"/>
      <c r="V457" s="78"/>
      <c r="W457" s="79"/>
      <c r="X457" s="80"/>
      <c r="Y457" s="80"/>
      <c r="Z457" s="80"/>
      <c r="AA457" s="81"/>
    </row>
    <row r="458" spans="3:27" ht="15.6" x14ac:dyDescent="0.3">
      <c r="C458" s="64" t="s">
        <v>762</v>
      </c>
      <c r="D458" s="64" t="s">
        <v>757</v>
      </c>
      <c r="E458" s="9">
        <v>35</v>
      </c>
      <c r="F458" s="9">
        <v>23</v>
      </c>
      <c r="G458" s="9">
        <v>9</v>
      </c>
      <c r="H458" s="9">
        <v>0</v>
      </c>
      <c r="I458" s="9">
        <f t="shared" si="7"/>
        <v>67</v>
      </c>
      <c r="J458" s="65" t="s">
        <v>918</v>
      </c>
      <c r="K458" s="65" t="s">
        <v>918</v>
      </c>
      <c r="L458" s="65" t="s">
        <v>918</v>
      </c>
      <c r="M458" s="65">
        <v>46</v>
      </c>
      <c r="N458" s="78"/>
      <c r="O458" s="78"/>
      <c r="P458" s="78"/>
      <c r="Q458" s="70" t="s">
        <v>918</v>
      </c>
      <c r="R458" s="78"/>
      <c r="S458" s="78"/>
      <c r="T458" s="78"/>
      <c r="U458" s="78"/>
      <c r="V458" s="78"/>
      <c r="W458" s="79"/>
      <c r="X458" s="80"/>
      <c r="Y458" s="80"/>
      <c r="Z458" s="80"/>
      <c r="AA458" s="81"/>
    </row>
    <row r="459" spans="3:27" ht="15.6" x14ac:dyDescent="0.3">
      <c r="C459" s="64" t="s">
        <v>763</v>
      </c>
      <c r="D459" s="64" t="s">
        <v>757</v>
      </c>
      <c r="E459" s="9">
        <v>35</v>
      </c>
      <c r="F459" s="9">
        <v>23</v>
      </c>
      <c r="G459" s="9">
        <v>9</v>
      </c>
      <c r="H459" s="9">
        <v>0</v>
      </c>
      <c r="I459" s="9">
        <f t="shared" si="7"/>
        <v>67</v>
      </c>
      <c r="J459" s="65" t="s">
        <v>918</v>
      </c>
      <c r="K459" s="65" t="s">
        <v>918</v>
      </c>
      <c r="L459" s="65" t="s">
        <v>918</v>
      </c>
      <c r="M459" s="65">
        <v>46</v>
      </c>
      <c r="N459" s="78"/>
      <c r="O459" s="78"/>
      <c r="P459" s="78"/>
      <c r="Q459" s="70" t="s">
        <v>918</v>
      </c>
      <c r="R459" s="78"/>
      <c r="S459" s="78"/>
      <c r="T459" s="78"/>
      <c r="U459" s="78"/>
      <c r="V459" s="78"/>
      <c r="W459" s="79"/>
      <c r="X459" s="80"/>
      <c r="Y459" s="80"/>
      <c r="Z459" s="80"/>
      <c r="AA459" s="81"/>
    </row>
    <row r="460" spans="3:27" ht="15.6" x14ac:dyDescent="0.3">
      <c r="C460" s="64" t="s">
        <v>764</v>
      </c>
      <c r="D460" s="64" t="s">
        <v>757</v>
      </c>
      <c r="E460" s="9">
        <v>35</v>
      </c>
      <c r="F460" s="9">
        <v>23</v>
      </c>
      <c r="G460" s="9">
        <v>9</v>
      </c>
      <c r="H460" s="9">
        <v>0</v>
      </c>
      <c r="I460" s="9">
        <f t="shared" si="7"/>
        <v>67</v>
      </c>
      <c r="J460" s="65" t="s">
        <v>918</v>
      </c>
      <c r="K460" s="65" t="s">
        <v>918</v>
      </c>
      <c r="L460" s="65" t="s">
        <v>918</v>
      </c>
      <c r="M460" s="65">
        <v>46</v>
      </c>
      <c r="N460" s="78"/>
      <c r="O460" s="78"/>
      <c r="P460" s="78"/>
      <c r="Q460" s="70" t="s">
        <v>918</v>
      </c>
      <c r="R460" s="78"/>
      <c r="S460" s="78"/>
      <c r="T460" s="78"/>
      <c r="U460" s="78"/>
      <c r="V460" s="78"/>
      <c r="W460" s="79"/>
      <c r="X460" s="80"/>
      <c r="Y460" s="80"/>
      <c r="Z460" s="80"/>
      <c r="AA460" s="81"/>
    </row>
    <row r="461" spans="3:27" ht="15.6" x14ac:dyDescent="0.3">
      <c r="C461" s="64" t="s">
        <v>765</v>
      </c>
      <c r="D461" s="64" t="s">
        <v>757</v>
      </c>
      <c r="E461" s="9">
        <v>35</v>
      </c>
      <c r="F461" s="9">
        <v>23</v>
      </c>
      <c r="G461" s="9">
        <v>9</v>
      </c>
      <c r="H461" s="9">
        <v>0</v>
      </c>
      <c r="I461" s="9">
        <f t="shared" si="7"/>
        <v>67</v>
      </c>
      <c r="J461" s="65" t="s">
        <v>918</v>
      </c>
      <c r="K461" s="65" t="s">
        <v>918</v>
      </c>
      <c r="L461" s="65" t="s">
        <v>918</v>
      </c>
      <c r="M461" s="65">
        <v>46</v>
      </c>
      <c r="N461" s="78"/>
      <c r="O461" s="78"/>
      <c r="P461" s="78"/>
      <c r="Q461" s="70" t="s">
        <v>918</v>
      </c>
      <c r="R461" s="78"/>
      <c r="S461" s="78"/>
      <c r="T461" s="78"/>
      <c r="U461" s="78"/>
      <c r="V461" s="78"/>
      <c r="W461" s="79"/>
      <c r="X461" s="80"/>
      <c r="Y461" s="80"/>
      <c r="Z461" s="80"/>
      <c r="AA461" s="81"/>
    </row>
    <row r="462" spans="3:27" ht="15.6" x14ac:dyDescent="0.3">
      <c r="C462" s="64" t="s">
        <v>766</v>
      </c>
      <c r="D462" s="64" t="s">
        <v>757</v>
      </c>
      <c r="E462" s="9">
        <v>35</v>
      </c>
      <c r="F462" s="9">
        <v>23</v>
      </c>
      <c r="G462" s="9">
        <v>9</v>
      </c>
      <c r="H462" s="9">
        <v>0</v>
      </c>
      <c r="I462" s="9">
        <f t="shared" si="7"/>
        <v>67</v>
      </c>
      <c r="J462" s="65" t="s">
        <v>918</v>
      </c>
      <c r="K462" s="65" t="s">
        <v>918</v>
      </c>
      <c r="L462" s="65" t="s">
        <v>918</v>
      </c>
      <c r="M462" s="65">
        <v>46</v>
      </c>
      <c r="N462" s="78"/>
      <c r="O462" s="78"/>
      <c r="P462" s="78"/>
      <c r="Q462" s="70" t="s">
        <v>918</v>
      </c>
      <c r="R462" s="78"/>
      <c r="S462" s="78"/>
      <c r="T462" s="78"/>
      <c r="U462" s="78"/>
      <c r="V462" s="78"/>
      <c r="W462" s="79"/>
      <c r="X462" s="80"/>
      <c r="Y462" s="80"/>
      <c r="Z462" s="80"/>
      <c r="AA462" s="81"/>
    </row>
    <row r="463" spans="3:27" ht="15.6" x14ac:dyDescent="0.3">
      <c r="C463" s="64" t="s">
        <v>767</v>
      </c>
      <c r="D463" s="64" t="s">
        <v>757</v>
      </c>
      <c r="E463" s="9">
        <v>35</v>
      </c>
      <c r="F463" s="9">
        <v>23</v>
      </c>
      <c r="G463" s="9">
        <v>9</v>
      </c>
      <c r="H463" s="9">
        <v>0</v>
      </c>
      <c r="I463" s="9">
        <f t="shared" si="7"/>
        <v>67</v>
      </c>
      <c r="J463" s="65" t="s">
        <v>918</v>
      </c>
      <c r="K463" s="65" t="s">
        <v>918</v>
      </c>
      <c r="L463" s="65" t="s">
        <v>918</v>
      </c>
      <c r="M463" s="65">
        <v>46</v>
      </c>
      <c r="N463" s="78"/>
      <c r="O463" s="78"/>
      <c r="P463" s="78"/>
      <c r="Q463" s="70" t="s">
        <v>918</v>
      </c>
      <c r="R463" s="78"/>
      <c r="S463" s="78"/>
      <c r="T463" s="78"/>
      <c r="U463" s="78"/>
      <c r="V463" s="78"/>
      <c r="W463" s="79"/>
      <c r="X463" s="80"/>
      <c r="Y463" s="80"/>
      <c r="Z463" s="80"/>
      <c r="AA463" s="81"/>
    </row>
    <row r="464" spans="3:27" ht="15.6" x14ac:dyDescent="0.3">
      <c r="C464" s="64" t="s">
        <v>768</v>
      </c>
      <c r="D464" s="64" t="s">
        <v>757</v>
      </c>
      <c r="E464" s="9">
        <v>35</v>
      </c>
      <c r="F464" s="9">
        <v>23</v>
      </c>
      <c r="G464" s="9">
        <v>9</v>
      </c>
      <c r="H464" s="9">
        <v>0</v>
      </c>
      <c r="I464" s="9">
        <f t="shared" si="7"/>
        <v>67</v>
      </c>
      <c r="J464" s="65" t="s">
        <v>918</v>
      </c>
      <c r="K464" s="65" t="s">
        <v>918</v>
      </c>
      <c r="L464" s="65" t="s">
        <v>918</v>
      </c>
      <c r="M464" s="65">
        <v>46</v>
      </c>
      <c r="N464" s="78"/>
      <c r="O464" s="78"/>
      <c r="P464" s="78"/>
      <c r="Q464" s="70" t="s">
        <v>918</v>
      </c>
      <c r="R464" s="78"/>
      <c r="S464" s="78"/>
      <c r="T464" s="78"/>
      <c r="U464" s="78"/>
      <c r="V464" s="78"/>
      <c r="W464" s="79"/>
      <c r="X464" s="80"/>
      <c r="Y464" s="80"/>
      <c r="Z464" s="80"/>
      <c r="AA464" s="81"/>
    </row>
    <row r="465" spans="3:27" ht="15.6" x14ac:dyDescent="0.3">
      <c r="C465" s="64" t="s">
        <v>769</v>
      </c>
      <c r="D465" s="64" t="s">
        <v>757</v>
      </c>
      <c r="E465" s="9">
        <v>35</v>
      </c>
      <c r="F465" s="9">
        <v>23</v>
      </c>
      <c r="G465" s="9">
        <v>9</v>
      </c>
      <c r="H465" s="9">
        <v>0</v>
      </c>
      <c r="I465" s="9">
        <f t="shared" si="7"/>
        <v>67</v>
      </c>
      <c r="J465" s="65" t="s">
        <v>918</v>
      </c>
      <c r="K465" s="65" t="s">
        <v>918</v>
      </c>
      <c r="L465" s="65" t="s">
        <v>918</v>
      </c>
      <c r="M465" s="65">
        <v>46</v>
      </c>
      <c r="N465" s="78"/>
      <c r="O465" s="78"/>
      <c r="P465" s="78"/>
      <c r="Q465" s="70" t="s">
        <v>918</v>
      </c>
      <c r="R465" s="78"/>
      <c r="S465" s="78"/>
      <c r="T465" s="78"/>
      <c r="U465" s="78"/>
      <c r="V465" s="78"/>
      <c r="W465" s="79"/>
      <c r="X465" s="80"/>
      <c r="Y465" s="80"/>
      <c r="Z465" s="80"/>
      <c r="AA465" s="81"/>
    </row>
    <row r="466" spans="3:27" ht="15.6" x14ac:dyDescent="0.3">
      <c r="C466" s="64" t="s">
        <v>770</v>
      </c>
      <c r="D466" s="64" t="s">
        <v>757</v>
      </c>
      <c r="E466" s="9">
        <v>35</v>
      </c>
      <c r="F466" s="9">
        <v>23</v>
      </c>
      <c r="G466" s="9">
        <v>9</v>
      </c>
      <c r="H466" s="9">
        <v>0</v>
      </c>
      <c r="I466" s="9">
        <f t="shared" si="7"/>
        <v>67</v>
      </c>
      <c r="J466" s="65" t="s">
        <v>918</v>
      </c>
      <c r="K466" s="65" t="s">
        <v>918</v>
      </c>
      <c r="L466" s="65" t="s">
        <v>918</v>
      </c>
      <c r="M466" s="65">
        <v>46</v>
      </c>
      <c r="N466" s="78"/>
      <c r="O466" s="78"/>
      <c r="P466" s="78"/>
      <c r="Q466" s="70" t="s">
        <v>918</v>
      </c>
      <c r="R466" s="78"/>
      <c r="S466" s="78"/>
      <c r="T466" s="78"/>
      <c r="U466" s="78"/>
      <c r="V466" s="78"/>
      <c r="W466" s="79"/>
      <c r="X466" s="80"/>
      <c r="Y466" s="80"/>
      <c r="Z466" s="80"/>
      <c r="AA466" s="81"/>
    </row>
    <row r="467" spans="3:27" ht="15.6" x14ac:dyDescent="0.3">
      <c r="C467" s="64" t="s">
        <v>771</v>
      </c>
      <c r="D467" s="64" t="s">
        <v>757</v>
      </c>
      <c r="E467" s="9">
        <v>35</v>
      </c>
      <c r="F467" s="9">
        <v>23</v>
      </c>
      <c r="G467" s="9">
        <v>9</v>
      </c>
      <c r="H467" s="9">
        <v>0</v>
      </c>
      <c r="I467" s="9">
        <f t="shared" si="7"/>
        <v>67</v>
      </c>
      <c r="J467" s="65" t="s">
        <v>918</v>
      </c>
      <c r="K467" s="65" t="s">
        <v>918</v>
      </c>
      <c r="L467" s="65" t="s">
        <v>918</v>
      </c>
      <c r="M467" s="65">
        <v>46</v>
      </c>
      <c r="N467" s="78"/>
      <c r="O467" s="78"/>
      <c r="P467" s="78"/>
      <c r="Q467" s="70" t="s">
        <v>918</v>
      </c>
      <c r="R467" s="78"/>
      <c r="S467" s="78"/>
      <c r="T467" s="78"/>
      <c r="U467" s="78"/>
      <c r="V467" s="78"/>
      <c r="W467" s="79"/>
      <c r="X467" s="80"/>
      <c r="Y467" s="80"/>
      <c r="Z467" s="80"/>
      <c r="AA467" s="81"/>
    </row>
    <row r="468" spans="3:27" ht="15.6" x14ac:dyDescent="0.3">
      <c r="C468" s="64" t="s">
        <v>772</v>
      </c>
      <c r="D468" s="64" t="s">
        <v>757</v>
      </c>
      <c r="E468" s="9">
        <v>35</v>
      </c>
      <c r="F468" s="9">
        <v>23</v>
      </c>
      <c r="G468" s="9">
        <v>9</v>
      </c>
      <c r="H468" s="9">
        <v>0</v>
      </c>
      <c r="I468" s="9">
        <f t="shared" si="7"/>
        <v>67</v>
      </c>
      <c r="J468" s="65" t="s">
        <v>918</v>
      </c>
      <c r="K468" s="65" t="s">
        <v>918</v>
      </c>
      <c r="L468" s="65" t="s">
        <v>918</v>
      </c>
      <c r="M468" s="65">
        <v>46</v>
      </c>
      <c r="N468" s="78"/>
      <c r="O468" s="78"/>
      <c r="P468" s="78"/>
      <c r="Q468" s="70" t="s">
        <v>918</v>
      </c>
      <c r="R468" s="78"/>
      <c r="S468" s="78"/>
      <c r="T468" s="78"/>
      <c r="U468" s="78"/>
      <c r="V468" s="78"/>
      <c r="W468" s="79"/>
      <c r="X468" s="80"/>
      <c r="Y468" s="80"/>
      <c r="Z468" s="80"/>
      <c r="AA468" s="81"/>
    </row>
    <row r="469" spans="3:27" ht="15.6" x14ac:dyDescent="0.3">
      <c r="C469" s="64" t="s">
        <v>773</v>
      </c>
      <c r="D469" s="64" t="s">
        <v>757</v>
      </c>
      <c r="E469" s="9">
        <v>35</v>
      </c>
      <c r="F469" s="9">
        <v>23</v>
      </c>
      <c r="G469" s="9">
        <v>9</v>
      </c>
      <c r="H469" s="9">
        <v>0</v>
      </c>
      <c r="I469" s="9">
        <f t="shared" si="7"/>
        <v>67</v>
      </c>
      <c r="J469" s="65" t="s">
        <v>918</v>
      </c>
      <c r="K469" s="65" t="s">
        <v>918</v>
      </c>
      <c r="L469" s="65" t="s">
        <v>918</v>
      </c>
      <c r="M469" s="89">
        <v>46</v>
      </c>
      <c r="N469" s="70"/>
      <c r="O469" s="70"/>
      <c r="P469" s="70"/>
      <c r="Q469" s="70" t="s">
        <v>918</v>
      </c>
      <c r="R469" s="70"/>
      <c r="S469" s="70"/>
      <c r="T469" s="70"/>
      <c r="U469" s="78"/>
      <c r="V469" s="70"/>
      <c r="W469" s="71"/>
      <c r="X469" s="74"/>
      <c r="Y469" s="74"/>
      <c r="Z469" s="74"/>
      <c r="AA469" s="75"/>
    </row>
    <row r="470" spans="3:27" ht="15.6" x14ac:dyDescent="0.3">
      <c r="C470" s="64" t="s">
        <v>774</v>
      </c>
      <c r="D470" s="64" t="s">
        <v>757</v>
      </c>
      <c r="E470" s="9">
        <v>35</v>
      </c>
      <c r="F470" s="9">
        <v>23</v>
      </c>
      <c r="G470" s="9">
        <v>9</v>
      </c>
      <c r="H470" s="9">
        <v>0</v>
      </c>
      <c r="I470" s="9">
        <f t="shared" si="7"/>
        <v>67</v>
      </c>
      <c r="J470" s="65" t="s">
        <v>918</v>
      </c>
      <c r="K470" s="65" t="s">
        <v>918</v>
      </c>
      <c r="L470" s="65" t="s">
        <v>918</v>
      </c>
      <c r="M470" s="89">
        <v>46</v>
      </c>
      <c r="N470" s="70"/>
      <c r="O470" s="70"/>
      <c r="P470" s="70"/>
      <c r="Q470" s="70" t="s">
        <v>918</v>
      </c>
      <c r="R470" s="70"/>
      <c r="S470" s="70"/>
      <c r="T470" s="70"/>
      <c r="U470" s="70"/>
      <c r="V470" s="70"/>
      <c r="W470" s="71"/>
      <c r="X470" s="74"/>
      <c r="Y470" s="74"/>
      <c r="Z470" s="74"/>
      <c r="AA470" s="75"/>
    </row>
    <row r="471" spans="3:27" ht="15.6" x14ac:dyDescent="0.3">
      <c r="C471" s="64" t="s">
        <v>775</v>
      </c>
      <c r="D471" s="64" t="s">
        <v>757</v>
      </c>
      <c r="E471" s="9">
        <v>35</v>
      </c>
      <c r="F471" s="9">
        <v>23</v>
      </c>
      <c r="G471" s="9">
        <v>9</v>
      </c>
      <c r="H471" s="9">
        <v>0</v>
      </c>
      <c r="I471" s="9">
        <f t="shared" si="7"/>
        <v>67</v>
      </c>
      <c r="J471" s="65" t="s">
        <v>918</v>
      </c>
      <c r="K471" s="65" t="s">
        <v>918</v>
      </c>
      <c r="L471" s="65" t="s">
        <v>918</v>
      </c>
      <c r="M471" s="89">
        <v>46</v>
      </c>
      <c r="N471" s="70"/>
      <c r="O471" s="70"/>
      <c r="P471" s="70"/>
      <c r="Q471" s="70" t="s">
        <v>918</v>
      </c>
      <c r="R471" s="70"/>
      <c r="S471" s="70"/>
      <c r="T471" s="70"/>
      <c r="U471" s="70"/>
      <c r="V471" s="70"/>
      <c r="W471" s="71"/>
      <c r="X471" s="74"/>
      <c r="Y471" s="74"/>
      <c r="Z471" s="74"/>
      <c r="AA471" s="75"/>
    </row>
    <row r="472" spans="3:27" ht="15.6" x14ac:dyDescent="0.3">
      <c r="C472" s="64" t="s">
        <v>776</v>
      </c>
      <c r="D472" s="64" t="s">
        <v>757</v>
      </c>
      <c r="E472" s="9">
        <v>35</v>
      </c>
      <c r="F472" s="9">
        <v>23</v>
      </c>
      <c r="G472" s="9">
        <v>9</v>
      </c>
      <c r="H472" s="9">
        <v>0</v>
      </c>
      <c r="I472" s="9">
        <f t="shared" si="7"/>
        <v>67</v>
      </c>
      <c r="J472" s="65" t="s">
        <v>918</v>
      </c>
      <c r="K472" s="65" t="s">
        <v>918</v>
      </c>
      <c r="L472" s="65" t="s">
        <v>918</v>
      </c>
      <c r="M472" s="89">
        <v>46</v>
      </c>
      <c r="N472" s="70"/>
      <c r="O472" s="70"/>
      <c r="P472" s="70"/>
      <c r="Q472" s="70" t="s">
        <v>918</v>
      </c>
      <c r="R472" s="70"/>
      <c r="S472" s="70"/>
      <c r="T472" s="70"/>
      <c r="U472" s="70"/>
      <c r="V472" s="70"/>
      <c r="W472" s="71"/>
      <c r="X472" s="74"/>
      <c r="Y472" s="74"/>
      <c r="Z472" s="74"/>
      <c r="AA472" s="75"/>
    </row>
    <row r="473" spans="3:27" ht="15.6" x14ac:dyDescent="0.3">
      <c r="C473" s="64" t="s">
        <v>777</v>
      </c>
      <c r="D473" s="64" t="s">
        <v>757</v>
      </c>
      <c r="E473" s="9">
        <v>35</v>
      </c>
      <c r="F473" s="9">
        <v>23</v>
      </c>
      <c r="G473" s="9">
        <v>9</v>
      </c>
      <c r="H473" s="9">
        <v>0</v>
      </c>
      <c r="I473" s="9">
        <f t="shared" si="7"/>
        <v>67</v>
      </c>
      <c r="J473" s="65" t="s">
        <v>918</v>
      </c>
      <c r="K473" s="65" t="s">
        <v>918</v>
      </c>
      <c r="L473" s="65" t="s">
        <v>918</v>
      </c>
      <c r="M473" s="89">
        <v>46</v>
      </c>
      <c r="N473" s="70"/>
      <c r="O473" s="70"/>
      <c r="P473" s="70"/>
      <c r="Q473" s="70" t="s">
        <v>918</v>
      </c>
      <c r="R473" s="70"/>
      <c r="S473" s="70"/>
      <c r="T473" s="70"/>
      <c r="U473" s="70"/>
      <c r="V473" s="70"/>
      <c r="W473" s="71"/>
      <c r="X473" s="74"/>
      <c r="Y473" s="74"/>
      <c r="Z473" s="74"/>
      <c r="AA473" s="75"/>
    </row>
    <row r="474" spans="3:27" ht="15.6" x14ac:dyDescent="0.3">
      <c r="C474" s="64" t="s">
        <v>778</v>
      </c>
      <c r="D474" s="64" t="s">
        <v>757</v>
      </c>
      <c r="E474" s="9">
        <v>35</v>
      </c>
      <c r="F474" s="9">
        <v>23</v>
      </c>
      <c r="G474" s="9">
        <v>9</v>
      </c>
      <c r="H474" s="9">
        <v>0</v>
      </c>
      <c r="I474" s="9">
        <f t="shared" si="7"/>
        <v>67</v>
      </c>
      <c r="J474" s="65" t="s">
        <v>918</v>
      </c>
      <c r="K474" s="65" t="s">
        <v>918</v>
      </c>
      <c r="L474" s="65" t="s">
        <v>918</v>
      </c>
      <c r="M474" s="89">
        <v>46</v>
      </c>
      <c r="N474" s="70"/>
      <c r="O474" s="70"/>
      <c r="P474" s="70"/>
      <c r="Q474" s="70" t="s">
        <v>918</v>
      </c>
      <c r="R474" s="70"/>
      <c r="S474" s="70"/>
      <c r="T474" s="70"/>
      <c r="U474" s="70"/>
      <c r="V474" s="70"/>
      <c r="W474" s="71"/>
      <c r="X474" s="74"/>
      <c r="Y474" s="74"/>
      <c r="Z474" s="74"/>
      <c r="AA474" s="75"/>
    </row>
    <row r="475" spans="3:27" ht="15.6" x14ac:dyDescent="0.3">
      <c r="C475" s="64" t="s">
        <v>779</v>
      </c>
      <c r="D475" s="64" t="s">
        <v>757</v>
      </c>
      <c r="E475" s="9">
        <v>35</v>
      </c>
      <c r="F475" s="9">
        <v>23</v>
      </c>
      <c r="G475" s="9">
        <v>9</v>
      </c>
      <c r="H475" s="9">
        <v>0</v>
      </c>
      <c r="I475" s="9">
        <f t="shared" si="7"/>
        <v>67</v>
      </c>
      <c r="J475" s="65" t="s">
        <v>918</v>
      </c>
      <c r="K475" s="65" t="s">
        <v>918</v>
      </c>
      <c r="L475" s="65" t="s">
        <v>918</v>
      </c>
      <c r="M475" s="89">
        <v>46</v>
      </c>
      <c r="N475" s="70"/>
      <c r="O475" s="70"/>
      <c r="P475" s="70"/>
      <c r="Q475" s="70" t="s">
        <v>918</v>
      </c>
      <c r="R475" s="70"/>
      <c r="S475" s="70"/>
      <c r="T475" s="70"/>
      <c r="U475" s="70"/>
      <c r="V475" s="70"/>
      <c r="W475" s="71"/>
      <c r="X475" s="74"/>
      <c r="Y475" s="74"/>
      <c r="Z475" s="74"/>
      <c r="AA475" s="75"/>
    </row>
    <row r="476" spans="3:27" ht="15.6" x14ac:dyDescent="0.3">
      <c r="C476" s="64" t="s">
        <v>780</v>
      </c>
      <c r="D476" s="64" t="s">
        <v>757</v>
      </c>
      <c r="E476" s="9">
        <v>35</v>
      </c>
      <c r="F476" s="9">
        <v>23</v>
      </c>
      <c r="G476" s="9">
        <v>9</v>
      </c>
      <c r="H476" s="9">
        <v>0</v>
      </c>
      <c r="I476" s="9">
        <f t="shared" si="7"/>
        <v>67</v>
      </c>
      <c r="J476" s="65" t="s">
        <v>918</v>
      </c>
      <c r="K476" s="65" t="s">
        <v>918</v>
      </c>
      <c r="L476" s="65" t="s">
        <v>918</v>
      </c>
      <c r="M476" s="89">
        <v>46</v>
      </c>
      <c r="N476" s="70"/>
      <c r="O476" s="70"/>
      <c r="P476" s="70"/>
      <c r="Q476" s="70" t="s">
        <v>918</v>
      </c>
      <c r="R476" s="70"/>
      <c r="S476" s="70"/>
      <c r="T476" s="70"/>
      <c r="U476" s="70"/>
      <c r="V476" s="70"/>
      <c r="W476" s="71"/>
      <c r="X476" s="74"/>
      <c r="Y476" s="74"/>
      <c r="Z476" s="74"/>
      <c r="AA476" s="75"/>
    </row>
    <row r="477" spans="3:27" ht="15.6" x14ac:dyDescent="0.3">
      <c r="C477" s="64" t="s">
        <v>781</v>
      </c>
      <c r="D477" s="64" t="s">
        <v>757</v>
      </c>
      <c r="E477" s="9">
        <v>35</v>
      </c>
      <c r="F477" s="9">
        <v>23</v>
      </c>
      <c r="G477" s="9">
        <v>9</v>
      </c>
      <c r="H477" s="9">
        <v>0</v>
      </c>
      <c r="I477" s="9">
        <f t="shared" si="7"/>
        <v>67</v>
      </c>
      <c r="J477" s="65" t="s">
        <v>918</v>
      </c>
      <c r="K477" s="65" t="s">
        <v>918</v>
      </c>
      <c r="L477" s="65" t="s">
        <v>918</v>
      </c>
      <c r="M477" s="89">
        <v>46</v>
      </c>
      <c r="N477" s="70"/>
      <c r="O477" s="70"/>
      <c r="P477" s="70"/>
      <c r="Q477" s="70" t="s">
        <v>918</v>
      </c>
      <c r="R477" s="70"/>
      <c r="S477" s="70"/>
      <c r="T477" s="70"/>
      <c r="U477" s="70"/>
      <c r="V477" s="70"/>
      <c r="W477" s="71"/>
      <c r="X477" s="74"/>
      <c r="Y477" s="74"/>
      <c r="Z477" s="74"/>
      <c r="AA477" s="75"/>
    </row>
    <row r="478" spans="3:27" ht="15.6" x14ac:dyDescent="0.3">
      <c r="C478" s="64" t="s">
        <v>782</v>
      </c>
      <c r="D478" s="64" t="s">
        <v>757</v>
      </c>
      <c r="E478" s="9">
        <v>35</v>
      </c>
      <c r="F478" s="9">
        <v>23</v>
      </c>
      <c r="G478" s="9">
        <v>9</v>
      </c>
      <c r="H478" s="9">
        <v>0</v>
      </c>
      <c r="I478" s="9">
        <f t="shared" si="7"/>
        <v>67</v>
      </c>
      <c r="J478" s="65" t="s">
        <v>918</v>
      </c>
      <c r="K478" s="65" t="s">
        <v>918</v>
      </c>
      <c r="L478" s="65" t="s">
        <v>918</v>
      </c>
      <c r="M478" s="89">
        <v>46</v>
      </c>
      <c r="N478" s="70"/>
      <c r="O478" s="70"/>
      <c r="P478" s="70"/>
      <c r="Q478" s="70" t="s">
        <v>918</v>
      </c>
      <c r="R478" s="70"/>
      <c r="S478" s="70"/>
      <c r="T478" s="70"/>
      <c r="U478" s="70"/>
      <c r="V478" s="70"/>
      <c r="W478" s="71"/>
      <c r="X478" s="74"/>
      <c r="Y478" s="74"/>
      <c r="Z478" s="74"/>
      <c r="AA478" s="75"/>
    </row>
    <row r="479" spans="3:27" ht="15.6" x14ac:dyDescent="0.3">
      <c r="C479" s="64" t="s">
        <v>783</v>
      </c>
      <c r="D479" s="64" t="s">
        <v>757</v>
      </c>
      <c r="E479" s="9">
        <v>35</v>
      </c>
      <c r="F479" s="9">
        <v>23</v>
      </c>
      <c r="G479" s="9">
        <v>9</v>
      </c>
      <c r="H479" s="9">
        <v>0</v>
      </c>
      <c r="I479" s="9">
        <f t="shared" si="7"/>
        <v>67</v>
      </c>
      <c r="J479" s="65" t="s">
        <v>918</v>
      </c>
      <c r="K479" s="65" t="s">
        <v>918</v>
      </c>
      <c r="L479" s="65" t="s">
        <v>918</v>
      </c>
      <c r="M479" s="89">
        <v>46</v>
      </c>
      <c r="N479" s="70"/>
      <c r="O479" s="70"/>
      <c r="P479" s="70"/>
      <c r="Q479" s="70" t="s">
        <v>918</v>
      </c>
      <c r="R479" s="70"/>
      <c r="S479" s="70"/>
      <c r="T479" s="70"/>
      <c r="U479" s="70"/>
      <c r="V479" s="70"/>
      <c r="W479" s="71"/>
      <c r="X479" s="74"/>
      <c r="Y479" s="74"/>
      <c r="Z479" s="74"/>
      <c r="AA479" s="75"/>
    </row>
    <row r="480" spans="3:27" ht="15.6" x14ac:dyDescent="0.3">
      <c r="C480" s="64" t="s">
        <v>784</v>
      </c>
      <c r="D480" s="64" t="s">
        <v>757</v>
      </c>
      <c r="E480" s="9">
        <v>35</v>
      </c>
      <c r="F480" s="9">
        <v>23</v>
      </c>
      <c r="G480" s="9">
        <v>9</v>
      </c>
      <c r="H480" s="9">
        <v>0</v>
      </c>
      <c r="I480" s="9">
        <f t="shared" si="7"/>
        <v>67</v>
      </c>
      <c r="J480" s="65" t="s">
        <v>918</v>
      </c>
      <c r="K480" s="65" t="s">
        <v>918</v>
      </c>
      <c r="L480" s="65" t="s">
        <v>918</v>
      </c>
      <c r="M480" s="89">
        <v>46</v>
      </c>
      <c r="N480" s="70"/>
      <c r="O480" s="70"/>
      <c r="P480" s="70"/>
      <c r="Q480" s="70" t="s">
        <v>918</v>
      </c>
      <c r="R480" s="70"/>
      <c r="S480" s="70"/>
      <c r="T480" s="70"/>
      <c r="U480" s="70"/>
      <c r="V480" s="70"/>
      <c r="W480" s="71"/>
      <c r="X480" s="74"/>
      <c r="Y480" s="74"/>
      <c r="Z480" s="74"/>
      <c r="AA480" s="75"/>
    </row>
    <row r="481" spans="3:27" ht="15.6" x14ac:dyDescent="0.3">
      <c r="C481" s="64" t="s">
        <v>785</v>
      </c>
      <c r="D481" s="64" t="s">
        <v>757</v>
      </c>
      <c r="E481" s="9">
        <v>35</v>
      </c>
      <c r="F481" s="9">
        <v>23</v>
      </c>
      <c r="G481" s="9">
        <v>9</v>
      </c>
      <c r="H481" s="9">
        <v>0</v>
      </c>
      <c r="I481" s="9">
        <f t="shared" si="7"/>
        <v>67</v>
      </c>
      <c r="J481" s="65" t="s">
        <v>918</v>
      </c>
      <c r="K481" s="65" t="s">
        <v>918</v>
      </c>
      <c r="L481" s="65" t="s">
        <v>918</v>
      </c>
      <c r="M481" s="89">
        <v>46</v>
      </c>
      <c r="N481" s="70"/>
      <c r="O481" s="70"/>
      <c r="P481" s="70"/>
      <c r="Q481" s="70" t="s">
        <v>918</v>
      </c>
      <c r="R481" s="70"/>
      <c r="S481" s="70"/>
      <c r="T481" s="70"/>
      <c r="U481" s="70"/>
      <c r="V481" s="70"/>
      <c r="W481" s="71"/>
      <c r="X481" s="74"/>
      <c r="Y481" s="74"/>
      <c r="Z481" s="74"/>
      <c r="AA481" s="75"/>
    </row>
    <row r="482" spans="3:27" ht="15.6" x14ac:dyDescent="0.3">
      <c r="C482" s="64" t="s">
        <v>786</v>
      </c>
      <c r="D482" s="64" t="s">
        <v>787</v>
      </c>
      <c r="E482" s="9">
        <v>46</v>
      </c>
      <c r="F482" s="9">
        <v>27</v>
      </c>
      <c r="G482" s="9">
        <v>0</v>
      </c>
      <c r="H482" s="9">
        <v>0</v>
      </c>
      <c r="I482" s="9">
        <f t="shared" si="7"/>
        <v>73</v>
      </c>
      <c r="J482" s="65" t="s">
        <v>918</v>
      </c>
      <c r="K482" s="65" t="s">
        <v>918</v>
      </c>
      <c r="L482" s="65" t="s">
        <v>918</v>
      </c>
      <c r="M482" s="89">
        <v>56</v>
      </c>
      <c r="N482" s="70"/>
      <c r="O482" s="70"/>
      <c r="P482" s="70"/>
      <c r="Q482" s="70" t="s">
        <v>918</v>
      </c>
      <c r="R482" s="70"/>
      <c r="S482" s="70"/>
      <c r="T482" s="70"/>
      <c r="U482" s="70"/>
      <c r="V482" s="70"/>
      <c r="W482" s="71"/>
      <c r="X482" s="74"/>
      <c r="Y482" s="74"/>
      <c r="Z482" s="74"/>
      <c r="AA482" s="75"/>
    </row>
    <row r="483" spans="3:27" ht="15.6" x14ac:dyDescent="0.3">
      <c r="C483" s="64" t="s">
        <v>788</v>
      </c>
      <c r="D483" s="64" t="s">
        <v>787</v>
      </c>
      <c r="E483" s="9">
        <v>46</v>
      </c>
      <c r="F483" s="9">
        <v>27</v>
      </c>
      <c r="G483" s="9">
        <v>0</v>
      </c>
      <c r="H483" s="9">
        <v>0</v>
      </c>
      <c r="I483" s="9">
        <f t="shared" si="7"/>
        <v>73</v>
      </c>
      <c r="J483" s="65" t="s">
        <v>918</v>
      </c>
      <c r="K483" s="65" t="s">
        <v>918</v>
      </c>
      <c r="L483" s="65" t="s">
        <v>918</v>
      </c>
      <c r="M483" s="89">
        <v>56</v>
      </c>
      <c r="N483" s="70"/>
      <c r="O483" s="70"/>
      <c r="P483" s="70"/>
      <c r="Q483" s="70" t="s">
        <v>918</v>
      </c>
      <c r="R483" s="70"/>
      <c r="S483" s="70"/>
      <c r="T483" s="70"/>
      <c r="U483" s="70"/>
      <c r="V483" s="70"/>
      <c r="W483" s="71"/>
      <c r="X483" s="74"/>
      <c r="Y483" s="74"/>
      <c r="Z483" s="74"/>
      <c r="AA483" s="75"/>
    </row>
    <row r="484" spans="3:27" ht="15.6" x14ac:dyDescent="0.3">
      <c r="C484" s="64" t="s">
        <v>789</v>
      </c>
      <c r="D484" s="64" t="s">
        <v>787</v>
      </c>
      <c r="E484" s="9">
        <v>46</v>
      </c>
      <c r="F484" s="9">
        <v>27</v>
      </c>
      <c r="G484" s="9">
        <v>0</v>
      </c>
      <c r="H484" s="9">
        <v>0</v>
      </c>
      <c r="I484" s="9">
        <f t="shared" si="7"/>
        <v>73</v>
      </c>
      <c r="J484" s="65" t="s">
        <v>918</v>
      </c>
      <c r="K484" s="65" t="s">
        <v>918</v>
      </c>
      <c r="L484" s="65" t="s">
        <v>918</v>
      </c>
      <c r="M484" s="89">
        <v>56</v>
      </c>
      <c r="N484" s="70"/>
      <c r="O484" s="70"/>
      <c r="P484" s="70"/>
      <c r="Q484" s="70" t="s">
        <v>918</v>
      </c>
      <c r="R484" s="70"/>
      <c r="S484" s="70"/>
      <c r="T484" s="70"/>
      <c r="U484" s="70"/>
      <c r="V484" s="70"/>
      <c r="W484" s="71"/>
      <c r="X484" s="74"/>
      <c r="Y484" s="74"/>
      <c r="Z484" s="74"/>
      <c r="AA484" s="75"/>
    </row>
    <row r="485" spans="3:27" ht="15.6" x14ac:dyDescent="0.3">
      <c r="C485" s="64" t="s">
        <v>790</v>
      </c>
      <c r="D485" s="64" t="s">
        <v>787</v>
      </c>
      <c r="E485" s="9">
        <v>46</v>
      </c>
      <c r="F485" s="9">
        <v>27</v>
      </c>
      <c r="G485" s="9">
        <v>0</v>
      </c>
      <c r="H485" s="9">
        <v>0</v>
      </c>
      <c r="I485" s="9">
        <f t="shared" si="7"/>
        <v>73</v>
      </c>
      <c r="J485" s="65" t="s">
        <v>918</v>
      </c>
      <c r="K485" s="65" t="s">
        <v>918</v>
      </c>
      <c r="L485" s="65" t="s">
        <v>918</v>
      </c>
      <c r="M485" s="89">
        <v>56</v>
      </c>
      <c r="N485" s="70"/>
      <c r="O485" s="70"/>
      <c r="P485" s="70"/>
      <c r="Q485" s="70" t="s">
        <v>918</v>
      </c>
      <c r="R485" s="70"/>
      <c r="S485" s="70"/>
      <c r="T485" s="70"/>
      <c r="U485" s="70"/>
      <c r="V485" s="70"/>
      <c r="W485" s="71"/>
      <c r="X485" s="74"/>
      <c r="Y485" s="74"/>
      <c r="Z485" s="74"/>
      <c r="AA485" s="75"/>
    </row>
    <row r="486" spans="3:27" ht="15.6" x14ac:dyDescent="0.3">
      <c r="C486" s="64" t="s">
        <v>791</v>
      </c>
      <c r="D486" s="64" t="s">
        <v>787</v>
      </c>
      <c r="E486" s="9">
        <v>46</v>
      </c>
      <c r="F486" s="9">
        <v>27</v>
      </c>
      <c r="G486" s="9">
        <v>0</v>
      </c>
      <c r="H486" s="9">
        <v>0</v>
      </c>
      <c r="I486" s="9">
        <f t="shared" si="7"/>
        <v>73</v>
      </c>
      <c r="J486" s="65" t="s">
        <v>918</v>
      </c>
      <c r="K486" s="65" t="s">
        <v>918</v>
      </c>
      <c r="L486" s="65" t="s">
        <v>918</v>
      </c>
      <c r="M486" s="89">
        <v>56</v>
      </c>
      <c r="N486" s="70"/>
      <c r="O486" s="70"/>
      <c r="P486" s="70"/>
      <c r="Q486" s="70" t="s">
        <v>918</v>
      </c>
      <c r="R486" s="70"/>
      <c r="S486" s="70"/>
      <c r="T486" s="70"/>
      <c r="U486" s="70"/>
      <c r="V486" s="70"/>
      <c r="W486" s="71"/>
      <c r="X486" s="74"/>
      <c r="Y486" s="74"/>
      <c r="Z486" s="74"/>
      <c r="AA486" s="75"/>
    </row>
    <row r="487" spans="3:27" ht="15.6" x14ac:dyDescent="0.3">
      <c r="C487" s="64" t="s">
        <v>792</v>
      </c>
      <c r="D487" s="64" t="s">
        <v>787</v>
      </c>
      <c r="E487" s="9">
        <v>46</v>
      </c>
      <c r="F487" s="9">
        <v>27</v>
      </c>
      <c r="G487" s="9">
        <v>0</v>
      </c>
      <c r="H487" s="9">
        <v>0</v>
      </c>
      <c r="I487" s="9">
        <f t="shared" si="7"/>
        <v>73</v>
      </c>
      <c r="J487" s="65" t="s">
        <v>918</v>
      </c>
      <c r="K487" s="65" t="s">
        <v>918</v>
      </c>
      <c r="L487" s="65" t="s">
        <v>918</v>
      </c>
      <c r="M487" s="89">
        <v>56</v>
      </c>
      <c r="N487" s="70"/>
      <c r="O487" s="70"/>
      <c r="P487" s="70"/>
      <c r="Q487" s="70" t="s">
        <v>918</v>
      </c>
      <c r="R487" s="70"/>
      <c r="S487" s="70"/>
      <c r="T487" s="70"/>
      <c r="U487" s="70"/>
      <c r="V487" s="70"/>
      <c r="W487" s="71"/>
      <c r="X487" s="74"/>
      <c r="Y487" s="74"/>
      <c r="Z487" s="74"/>
      <c r="AA487" s="75"/>
    </row>
    <row r="488" spans="3:27" ht="15.6" x14ac:dyDescent="0.3">
      <c r="C488" s="64" t="s">
        <v>793</v>
      </c>
      <c r="D488" s="64" t="s">
        <v>787</v>
      </c>
      <c r="E488" s="9">
        <v>46</v>
      </c>
      <c r="F488" s="9">
        <v>27</v>
      </c>
      <c r="G488" s="9">
        <v>0</v>
      </c>
      <c r="H488" s="9">
        <v>0</v>
      </c>
      <c r="I488" s="9">
        <f t="shared" si="7"/>
        <v>73</v>
      </c>
      <c r="J488" s="65" t="s">
        <v>918</v>
      </c>
      <c r="K488" s="65" t="s">
        <v>918</v>
      </c>
      <c r="L488" s="65" t="s">
        <v>918</v>
      </c>
      <c r="M488" s="89">
        <v>56</v>
      </c>
      <c r="N488" s="70"/>
      <c r="O488" s="70"/>
      <c r="P488" s="70"/>
      <c r="Q488" s="70" t="s">
        <v>918</v>
      </c>
      <c r="R488" s="70"/>
      <c r="S488" s="70"/>
      <c r="T488" s="70"/>
      <c r="U488" s="70"/>
      <c r="V488" s="70"/>
      <c r="W488" s="71"/>
      <c r="X488" s="74"/>
      <c r="Y488" s="74"/>
      <c r="Z488" s="74"/>
      <c r="AA488" s="75"/>
    </row>
    <row r="489" spans="3:27" ht="15.6" x14ac:dyDescent="0.3">
      <c r="C489" s="64" t="s">
        <v>794</v>
      </c>
      <c r="D489" s="64" t="s">
        <v>787</v>
      </c>
      <c r="E489" s="9">
        <v>46</v>
      </c>
      <c r="F489" s="9">
        <v>27</v>
      </c>
      <c r="G489" s="9">
        <v>0</v>
      </c>
      <c r="H489" s="9">
        <v>0</v>
      </c>
      <c r="I489" s="9">
        <f t="shared" si="7"/>
        <v>73</v>
      </c>
      <c r="J489" s="65" t="s">
        <v>918</v>
      </c>
      <c r="K489" s="65" t="s">
        <v>918</v>
      </c>
      <c r="L489" s="65" t="s">
        <v>918</v>
      </c>
      <c r="M489" s="89">
        <v>56</v>
      </c>
      <c r="N489" s="70"/>
      <c r="O489" s="70"/>
      <c r="P489" s="70"/>
      <c r="Q489" s="70" t="s">
        <v>918</v>
      </c>
      <c r="R489" s="70"/>
      <c r="S489" s="70"/>
      <c r="T489" s="70"/>
      <c r="U489" s="70"/>
      <c r="V489" s="70"/>
      <c r="W489" s="71"/>
      <c r="X489" s="74"/>
      <c r="Y489" s="74"/>
      <c r="Z489" s="74"/>
      <c r="AA489" s="75"/>
    </row>
    <row r="490" spans="3:27" ht="15.6" x14ac:dyDescent="0.3">
      <c r="C490" s="64" t="s">
        <v>795</v>
      </c>
      <c r="D490" s="64" t="s">
        <v>787</v>
      </c>
      <c r="E490" s="9">
        <v>46</v>
      </c>
      <c r="F490" s="9">
        <v>27</v>
      </c>
      <c r="G490" s="9">
        <v>0</v>
      </c>
      <c r="H490" s="9">
        <v>0</v>
      </c>
      <c r="I490" s="9">
        <f t="shared" si="7"/>
        <v>73</v>
      </c>
      <c r="J490" s="65" t="s">
        <v>918</v>
      </c>
      <c r="K490" s="65" t="s">
        <v>918</v>
      </c>
      <c r="L490" s="65" t="s">
        <v>918</v>
      </c>
      <c r="M490" s="89">
        <v>56</v>
      </c>
      <c r="N490" s="70"/>
      <c r="O490" s="70"/>
      <c r="P490" s="70"/>
      <c r="Q490" s="70" t="s">
        <v>918</v>
      </c>
      <c r="R490" s="70"/>
      <c r="S490" s="70"/>
      <c r="T490" s="70"/>
      <c r="U490" s="70"/>
      <c r="V490" s="70"/>
      <c r="W490" s="71"/>
      <c r="X490" s="74"/>
      <c r="Y490" s="74"/>
      <c r="Z490" s="74"/>
      <c r="AA490" s="75"/>
    </row>
    <row r="491" spans="3:27" ht="15.6" x14ac:dyDescent="0.3">
      <c r="C491" s="64" t="s">
        <v>796</v>
      </c>
      <c r="D491" s="64" t="s">
        <v>787</v>
      </c>
      <c r="E491" s="9">
        <v>46</v>
      </c>
      <c r="F491" s="9">
        <v>27</v>
      </c>
      <c r="G491" s="9">
        <v>0</v>
      </c>
      <c r="H491" s="9">
        <v>0</v>
      </c>
      <c r="I491" s="9">
        <f t="shared" si="7"/>
        <v>73</v>
      </c>
      <c r="J491" s="65" t="s">
        <v>918</v>
      </c>
      <c r="K491" s="65" t="s">
        <v>918</v>
      </c>
      <c r="L491" s="65" t="s">
        <v>918</v>
      </c>
      <c r="M491" s="89">
        <v>56</v>
      </c>
      <c r="N491" s="70"/>
      <c r="O491" s="70"/>
      <c r="P491" s="70"/>
      <c r="Q491" s="70" t="s">
        <v>918</v>
      </c>
      <c r="R491" s="70"/>
      <c r="S491" s="70"/>
      <c r="T491" s="70"/>
      <c r="U491" s="70"/>
      <c r="V491" s="70"/>
      <c r="W491" s="71"/>
      <c r="X491" s="74"/>
      <c r="Y491" s="74"/>
      <c r="Z491" s="74"/>
      <c r="AA491" s="75"/>
    </row>
    <row r="492" spans="3:27" ht="15.6" x14ac:dyDescent="0.3">
      <c r="C492" s="64" t="s">
        <v>797</v>
      </c>
      <c r="D492" s="64" t="s">
        <v>787</v>
      </c>
      <c r="E492" s="9">
        <v>46</v>
      </c>
      <c r="F492" s="9">
        <v>27</v>
      </c>
      <c r="G492" s="9">
        <v>0</v>
      </c>
      <c r="H492" s="9">
        <v>0</v>
      </c>
      <c r="I492" s="9">
        <f t="shared" si="7"/>
        <v>73</v>
      </c>
      <c r="J492" s="65" t="s">
        <v>918</v>
      </c>
      <c r="K492" s="65" t="s">
        <v>918</v>
      </c>
      <c r="L492" s="65" t="s">
        <v>918</v>
      </c>
      <c r="M492" s="89">
        <v>56</v>
      </c>
      <c r="N492" s="70"/>
      <c r="O492" s="70"/>
      <c r="P492" s="70"/>
      <c r="Q492" s="70" t="s">
        <v>918</v>
      </c>
      <c r="R492" s="70"/>
      <c r="S492" s="70"/>
      <c r="T492" s="70"/>
      <c r="U492" s="70"/>
      <c r="V492" s="70"/>
      <c r="W492" s="71"/>
      <c r="X492" s="74"/>
      <c r="Y492" s="74"/>
      <c r="Z492" s="74"/>
      <c r="AA492" s="75"/>
    </row>
    <row r="493" spans="3:27" ht="15.6" x14ac:dyDescent="0.3">
      <c r="C493" s="64" t="s">
        <v>798</v>
      </c>
      <c r="D493" s="64" t="s">
        <v>787</v>
      </c>
      <c r="E493" s="9">
        <v>46</v>
      </c>
      <c r="F493" s="9">
        <v>27</v>
      </c>
      <c r="G493" s="9">
        <v>0</v>
      </c>
      <c r="H493" s="9">
        <v>0</v>
      </c>
      <c r="I493" s="9">
        <f t="shared" si="7"/>
        <v>73</v>
      </c>
      <c r="J493" s="65" t="s">
        <v>918</v>
      </c>
      <c r="K493" s="65" t="s">
        <v>918</v>
      </c>
      <c r="L493" s="65" t="s">
        <v>918</v>
      </c>
      <c r="M493" s="89">
        <v>56</v>
      </c>
      <c r="N493" s="70"/>
      <c r="O493" s="70"/>
      <c r="P493" s="70"/>
      <c r="Q493" s="70" t="s">
        <v>918</v>
      </c>
      <c r="R493" s="70"/>
      <c r="S493" s="70"/>
      <c r="T493" s="70"/>
      <c r="U493" s="70"/>
      <c r="V493" s="70"/>
      <c r="W493" s="71"/>
      <c r="X493" s="74"/>
      <c r="Y493" s="74"/>
      <c r="Z493" s="74"/>
      <c r="AA493" s="75"/>
    </row>
    <row r="494" spans="3:27" ht="15.6" x14ac:dyDescent="0.3">
      <c r="C494" s="64" t="s">
        <v>799</v>
      </c>
      <c r="D494" s="64" t="s">
        <v>800</v>
      </c>
      <c r="E494" s="9">
        <v>40</v>
      </c>
      <c r="F494" s="9">
        <v>19</v>
      </c>
      <c r="G494" s="9">
        <v>8</v>
      </c>
      <c r="H494" s="9">
        <v>0</v>
      </c>
      <c r="I494" s="9">
        <f t="shared" si="7"/>
        <v>67</v>
      </c>
      <c r="J494" s="65" t="s">
        <v>918</v>
      </c>
      <c r="K494" s="65" t="s">
        <v>918</v>
      </c>
      <c r="L494" s="65" t="s">
        <v>918</v>
      </c>
      <c r="M494" s="89">
        <v>43.76</v>
      </c>
      <c r="N494" s="70"/>
      <c r="O494" s="70"/>
      <c r="P494" s="70"/>
      <c r="Q494" s="70" t="s">
        <v>918</v>
      </c>
      <c r="R494" s="70"/>
      <c r="S494" s="70"/>
      <c r="T494" s="70"/>
      <c r="U494" s="70"/>
      <c r="V494" s="70"/>
      <c r="W494" s="71"/>
      <c r="X494" s="74"/>
      <c r="Y494" s="74"/>
      <c r="Z494" s="74"/>
      <c r="AA494" s="75"/>
    </row>
    <row r="495" spans="3:27" ht="15.6" x14ac:dyDescent="0.3">
      <c r="C495" s="64" t="s">
        <v>801</v>
      </c>
      <c r="D495" s="64" t="s">
        <v>800</v>
      </c>
      <c r="E495" s="9">
        <v>40</v>
      </c>
      <c r="F495" s="9">
        <v>19</v>
      </c>
      <c r="G495" s="9">
        <v>8</v>
      </c>
      <c r="H495" s="9">
        <v>0</v>
      </c>
      <c r="I495" s="9">
        <f t="shared" si="7"/>
        <v>67</v>
      </c>
      <c r="J495" s="65" t="s">
        <v>918</v>
      </c>
      <c r="K495" s="65" t="s">
        <v>918</v>
      </c>
      <c r="L495" s="65" t="s">
        <v>918</v>
      </c>
      <c r="M495" s="89">
        <v>43.76</v>
      </c>
      <c r="N495" s="70"/>
      <c r="O495" s="70"/>
      <c r="P495" s="70"/>
      <c r="Q495" s="70" t="s">
        <v>918</v>
      </c>
      <c r="R495" s="70"/>
      <c r="S495" s="70"/>
      <c r="T495" s="70"/>
      <c r="U495" s="70"/>
      <c r="V495" s="70"/>
      <c r="W495" s="71"/>
      <c r="X495" s="74"/>
      <c r="Y495" s="74"/>
      <c r="Z495" s="74"/>
      <c r="AA495" s="75"/>
    </row>
    <row r="496" spans="3:27" ht="15.6" x14ac:dyDescent="0.3">
      <c r="C496" s="64" t="s">
        <v>802</v>
      </c>
      <c r="D496" s="64" t="s">
        <v>800</v>
      </c>
      <c r="E496" s="9">
        <v>40</v>
      </c>
      <c r="F496" s="9">
        <v>19</v>
      </c>
      <c r="G496" s="9">
        <v>8</v>
      </c>
      <c r="H496" s="9">
        <v>0</v>
      </c>
      <c r="I496" s="9">
        <f t="shared" si="7"/>
        <v>67</v>
      </c>
      <c r="J496" s="65" t="s">
        <v>918</v>
      </c>
      <c r="K496" s="65" t="s">
        <v>918</v>
      </c>
      <c r="L496" s="65" t="s">
        <v>918</v>
      </c>
      <c r="M496" s="89">
        <v>43.76</v>
      </c>
      <c r="N496" s="70"/>
      <c r="O496" s="70"/>
      <c r="P496" s="70"/>
      <c r="Q496" s="70" t="s">
        <v>918</v>
      </c>
      <c r="R496" s="70"/>
      <c r="S496" s="70"/>
      <c r="T496" s="70"/>
      <c r="U496" s="70"/>
      <c r="V496" s="70"/>
      <c r="W496" s="71"/>
      <c r="X496" s="74"/>
      <c r="Y496" s="74"/>
      <c r="Z496" s="74"/>
      <c r="AA496" s="75"/>
    </row>
    <row r="497" spans="3:27" ht="15.6" x14ac:dyDescent="0.3">
      <c r="C497" s="64" t="s">
        <v>803</v>
      </c>
      <c r="D497" s="64" t="s">
        <v>800</v>
      </c>
      <c r="E497" s="9">
        <v>40</v>
      </c>
      <c r="F497" s="9">
        <v>19</v>
      </c>
      <c r="G497" s="9">
        <v>8</v>
      </c>
      <c r="H497" s="9">
        <v>0</v>
      </c>
      <c r="I497" s="9">
        <f t="shared" si="7"/>
        <v>67</v>
      </c>
      <c r="J497" s="65" t="s">
        <v>918</v>
      </c>
      <c r="K497" s="65" t="s">
        <v>918</v>
      </c>
      <c r="L497" s="65" t="s">
        <v>918</v>
      </c>
      <c r="M497" s="89">
        <v>43.76</v>
      </c>
      <c r="N497" s="70"/>
      <c r="O497" s="70"/>
      <c r="P497" s="70"/>
      <c r="Q497" s="70" t="s">
        <v>918</v>
      </c>
      <c r="R497" s="70"/>
      <c r="S497" s="70"/>
      <c r="T497" s="70"/>
      <c r="U497" s="70"/>
      <c r="V497" s="70"/>
      <c r="W497" s="71"/>
      <c r="X497" s="74"/>
      <c r="Y497" s="74"/>
      <c r="Z497" s="74"/>
      <c r="AA497" s="75"/>
    </row>
    <row r="498" spans="3:27" ht="15.6" x14ac:dyDescent="0.3">
      <c r="C498" s="65" t="s">
        <v>804</v>
      </c>
      <c r="D498" s="65" t="s">
        <v>800</v>
      </c>
      <c r="E498" s="9">
        <v>40</v>
      </c>
      <c r="F498" s="9">
        <v>19</v>
      </c>
      <c r="G498" s="9">
        <v>8</v>
      </c>
      <c r="H498" s="9">
        <v>0</v>
      </c>
      <c r="I498" s="9">
        <f t="shared" si="7"/>
        <v>67</v>
      </c>
      <c r="J498" s="65" t="s">
        <v>918</v>
      </c>
      <c r="K498" s="65" t="s">
        <v>918</v>
      </c>
      <c r="L498" s="65" t="s">
        <v>918</v>
      </c>
      <c r="M498" s="89">
        <v>43.76</v>
      </c>
      <c r="N498" s="70"/>
      <c r="O498" s="70"/>
      <c r="P498" s="70"/>
      <c r="Q498" s="70" t="s">
        <v>918</v>
      </c>
      <c r="R498" s="76"/>
      <c r="S498" s="76"/>
      <c r="T498" s="76"/>
      <c r="U498" s="76"/>
      <c r="V498" s="76"/>
      <c r="W498" s="77"/>
      <c r="X498" s="77"/>
      <c r="Y498" s="77"/>
      <c r="Z498" s="77"/>
      <c r="AA498" s="77"/>
    </row>
    <row r="499" spans="3:27" ht="15.6" x14ac:dyDescent="0.3">
      <c r="C499" s="64" t="s">
        <v>805</v>
      </c>
      <c r="D499" s="64" t="s">
        <v>800</v>
      </c>
      <c r="E499" s="9">
        <v>40</v>
      </c>
      <c r="F499" s="9">
        <v>19</v>
      </c>
      <c r="G499" s="9">
        <v>8</v>
      </c>
      <c r="H499" s="9">
        <v>0</v>
      </c>
      <c r="I499" s="9">
        <f t="shared" si="7"/>
        <v>67</v>
      </c>
      <c r="J499" s="65" t="s">
        <v>918</v>
      </c>
      <c r="K499" s="65" t="s">
        <v>918</v>
      </c>
      <c r="L499" s="65" t="s">
        <v>918</v>
      </c>
      <c r="M499" s="89">
        <v>43.76</v>
      </c>
      <c r="N499" s="70"/>
      <c r="O499" s="70"/>
      <c r="P499" s="70"/>
      <c r="Q499" s="70" t="s">
        <v>918</v>
      </c>
      <c r="R499" s="70"/>
      <c r="S499" s="70"/>
      <c r="T499" s="70"/>
      <c r="U499" s="70"/>
      <c r="V499" s="70"/>
      <c r="W499" s="71"/>
      <c r="X499" s="74"/>
      <c r="Y499" s="74"/>
      <c r="Z499" s="74"/>
      <c r="AA499" s="75"/>
    </row>
    <row r="500" spans="3:27" ht="15.6" x14ac:dyDescent="0.3">
      <c r="C500" s="64" t="s">
        <v>806</v>
      </c>
      <c r="D500" s="64" t="s">
        <v>800</v>
      </c>
      <c r="E500" s="9">
        <v>40</v>
      </c>
      <c r="F500" s="9">
        <v>19</v>
      </c>
      <c r="G500" s="9">
        <v>8</v>
      </c>
      <c r="H500" s="9">
        <v>0</v>
      </c>
      <c r="I500" s="9">
        <f t="shared" si="7"/>
        <v>67</v>
      </c>
      <c r="J500" s="65" t="s">
        <v>918</v>
      </c>
      <c r="K500" s="65" t="s">
        <v>918</v>
      </c>
      <c r="L500" s="65" t="s">
        <v>918</v>
      </c>
      <c r="M500" s="89">
        <v>43.76</v>
      </c>
      <c r="N500" s="70"/>
      <c r="O500" s="70"/>
      <c r="P500" s="70"/>
      <c r="Q500" s="70" t="s">
        <v>918</v>
      </c>
      <c r="R500" s="70"/>
      <c r="S500" s="70"/>
      <c r="T500" s="70"/>
      <c r="U500" s="70"/>
      <c r="V500" s="70"/>
      <c r="W500" s="71"/>
      <c r="X500" s="74"/>
      <c r="Y500" s="74"/>
      <c r="Z500" s="74"/>
      <c r="AA500" s="75"/>
    </row>
    <row r="501" spans="3:27" ht="15.6" x14ac:dyDescent="0.3">
      <c r="C501" s="64" t="s">
        <v>807</v>
      </c>
      <c r="D501" s="64" t="s">
        <v>800</v>
      </c>
      <c r="E501" s="9">
        <v>40</v>
      </c>
      <c r="F501" s="9">
        <v>19</v>
      </c>
      <c r="G501" s="9">
        <v>8</v>
      </c>
      <c r="H501" s="9">
        <v>0</v>
      </c>
      <c r="I501" s="9">
        <f t="shared" si="7"/>
        <v>67</v>
      </c>
      <c r="J501" s="65" t="s">
        <v>918</v>
      </c>
      <c r="K501" s="65" t="s">
        <v>918</v>
      </c>
      <c r="L501" s="65" t="s">
        <v>918</v>
      </c>
      <c r="M501" s="89">
        <v>43.76</v>
      </c>
      <c r="N501" s="70"/>
      <c r="O501" s="70"/>
      <c r="P501" s="70"/>
      <c r="Q501" s="70" t="s">
        <v>918</v>
      </c>
      <c r="R501" s="70"/>
      <c r="S501" s="70"/>
      <c r="T501" s="70"/>
      <c r="U501" s="70"/>
      <c r="V501" s="70"/>
      <c r="W501" s="71"/>
      <c r="X501" s="74"/>
      <c r="Y501" s="74"/>
      <c r="Z501" s="74"/>
      <c r="AA501" s="75"/>
    </row>
    <row r="502" spans="3:27" ht="15.6" x14ac:dyDescent="0.3">
      <c r="C502" s="64" t="s">
        <v>808</v>
      </c>
      <c r="D502" s="64" t="s">
        <v>800</v>
      </c>
      <c r="E502" s="9">
        <v>40</v>
      </c>
      <c r="F502" s="9">
        <v>19</v>
      </c>
      <c r="G502" s="9">
        <v>8</v>
      </c>
      <c r="H502" s="9">
        <v>0</v>
      </c>
      <c r="I502" s="9">
        <f t="shared" si="7"/>
        <v>67</v>
      </c>
      <c r="J502" s="65" t="s">
        <v>918</v>
      </c>
      <c r="K502" s="65" t="s">
        <v>918</v>
      </c>
      <c r="L502" s="65" t="s">
        <v>918</v>
      </c>
      <c r="M502" s="89">
        <v>43.76</v>
      </c>
      <c r="N502" s="70"/>
      <c r="O502" s="70"/>
      <c r="P502" s="70"/>
      <c r="Q502" s="70" t="s">
        <v>918</v>
      </c>
      <c r="R502" s="70"/>
      <c r="S502" s="70"/>
      <c r="T502" s="70"/>
      <c r="U502" s="70"/>
      <c r="V502" s="70"/>
      <c r="W502" s="71"/>
      <c r="X502" s="74"/>
      <c r="Y502" s="74"/>
      <c r="Z502" s="74"/>
      <c r="AA502" s="75"/>
    </row>
    <row r="503" spans="3:27" ht="15.6" x14ac:dyDescent="0.3">
      <c r="C503" s="64" t="s">
        <v>809</v>
      </c>
      <c r="D503" s="64" t="s">
        <v>800</v>
      </c>
      <c r="E503" s="9">
        <v>40</v>
      </c>
      <c r="F503" s="9">
        <v>19</v>
      </c>
      <c r="G503" s="9">
        <v>8</v>
      </c>
      <c r="H503" s="9">
        <v>0</v>
      </c>
      <c r="I503" s="9">
        <f t="shared" si="7"/>
        <v>67</v>
      </c>
      <c r="J503" s="65" t="s">
        <v>918</v>
      </c>
      <c r="K503" s="65" t="s">
        <v>918</v>
      </c>
      <c r="L503" s="65" t="s">
        <v>918</v>
      </c>
      <c r="M503" s="65">
        <v>43.76</v>
      </c>
      <c r="N503" s="78"/>
      <c r="O503" s="78"/>
      <c r="P503" s="78"/>
      <c r="Q503" s="70" t="s">
        <v>918</v>
      </c>
      <c r="R503" s="78"/>
      <c r="S503" s="70"/>
      <c r="T503" s="78"/>
      <c r="U503" s="78"/>
      <c r="V503" s="78"/>
      <c r="W503" s="79"/>
      <c r="X503" s="80"/>
      <c r="Y503" s="80"/>
      <c r="Z503" s="80"/>
      <c r="AA503" s="81"/>
    </row>
    <row r="504" spans="3:27" ht="15.6" x14ac:dyDescent="0.3">
      <c r="C504" s="64" t="s">
        <v>810</v>
      </c>
      <c r="D504" s="64" t="s">
        <v>800</v>
      </c>
      <c r="E504" s="9">
        <v>40</v>
      </c>
      <c r="F504" s="9">
        <v>19</v>
      </c>
      <c r="G504" s="9">
        <v>8</v>
      </c>
      <c r="H504" s="9">
        <v>0</v>
      </c>
      <c r="I504" s="9">
        <f t="shared" si="7"/>
        <v>67</v>
      </c>
      <c r="J504" s="65" t="s">
        <v>918</v>
      </c>
      <c r="K504" s="65" t="s">
        <v>918</v>
      </c>
      <c r="L504" s="65" t="s">
        <v>918</v>
      </c>
      <c r="M504" s="65">
        <v>43.76</v>
      </c>
      <c r="N504" s="78"/>
      <c r="O504" s="78"/>
      <c r="P504" s="78"/>
      <c r="Q504" s="70" t="s">
        <v>918</v>
      </c>
      <c r="R504" s="78"/>
      <c r="S504" s="70"/>
      <c r="T504" s="78"/>
      <c r="U504" s="78"/>
      <c r="V504" s="78"/>
      <c r="W504" s="79"/>
      <c r="X504" s="80"/>
      <c r="Y504" s="80"/>
      <c r="Z504" s="80"/>
      <c r="AA504" s="81"/>
    </row>
    <row r="505" spans="3:27" ht="15.6" x14ac:dyDescent="0.3">
      <c r="C505" s="64" t="s">
        <v>811</v>
      </c>
      <c r="D505" s="64" t="s">
        <v>800</v>
      </c>
      <c r="E505" s="9">
        <v>40</v>
      </c>
      <c r="F505" s="9">
        <v>19</v>
      </c>
      <c r="G505" s="9">
        <v>8</v>
      </c>
      <c r="H505" s="9">
        <v>0</v>
      </c>
      <c r="I505" s="9">
        <f t="shared" si="7"/>
        <v>67</v>
      </c>
      <c r="J505" s="65" t="s">
        <v>918</v>
      </c>
      <c r="K505" s="65" t="s">
        <v>918</v>
      </c>
      <c r="L505" s="65" t="s">
        <v>918</v>
      </c>
      <c r="M505" s="65">
        <v>43.76</v>
      </c>
      <c r="N505" s="78"/>
      <c r="O505" s="78"/>
      <c r="P505" s="78"/>
      <c r="Q505" s="70" t="s">
        <v>918</v>
      </c>
      <c r="R505" s="78"/>
      <c r="S505" s="70"/>
      <c r="T505" s="78"/>
      <c r="U505" s="78"/>
      <c r="V505" s="78"/>
      <c r="W505" s="79"/>
      <c r="X505" s="80"/>
      <c r="Y505" s="80"/>
      <c r="Z505" s="80"/>
      <c r="AA505" s="81"/>
    </row>
    <row r="506" spans="3:27" ht="15.6" x14ac:dyDescent="0.3">
      <c r="C506" s="64" t="s">
        <v>812</v>
      </c>
      <c r="D506" s="64" t="s">
        <v>800</v>
      </c>
      <c r="E506" s="9">
        <v>40</v>
      </c>
      <c r="F506" s="9">
        <v>19</v>
      </c>
      <c r="G506" s="9">
        <v>8</v>
      </c>
      <c r="H506" s="9">
        <v>0</v>
      </c>
      <c r="I506" s="9">
        <f t="shared" si="7"/>
        <v>67</v>
      </c>
      <c r="J506" s="65" t="s">
        <v>918</v>
      </c>
      <c r="K506" s="65" t="s">
        <v>918</v>
      </c>
      <c r="L506" s="65" t="s">
        <v>918</v>
      </c>
      <c r="M506" s="65">
        <v>43.76</v>
      </c>
      <c r="N506" s="78"/>
      <c r="O506" s="78"/>
      <c r="P506" s="78"/>
      <c r="Q506" s="70" t="s">
        <v>918</v>
      </c>
      <c r="R506" s="78"/>
      <c r="S506" s="70"/>
      <c r="T506" s="78"/>
      <c r="U506" s="78"/>
      <c r="V506" s="78"/>
      <c r="W506" s="79"/>
      <c r="X506" s="80"/>
      <c r="Y506" s="80"/>
      <c r="Z506" s="80"/>
      <c r="AA506" s="81"/>
    </row>
    <row r="507" spans="3:27" ht="15.6" x14ac:dyDescent="0.3">
      <c r="C507" s="64" t="s">
        <v>813</v>
      </c>
      <c r="D507" s="64" t="s">
        <v>814</v>
      </c>
      <c r="E507" s="9">
        <v>50</v>
      </c>
      <c r="F507" s="9">
        <v>75</v>
      </c>
      <c r="G507" s="9">
        <v>0</v>
      </c>
      <c r="H507" s="9">
        <v>0</v>
      </c>
      <c r="I507" s="9">
        <f t="shared" si="7"/>
        <v>125</v>
      </c>
      <c r="J507" s="65" t="s">
        <v>920</v>
      </c>
      <c r="K507" s="65" t="s">
        <v>920</v>
      </c>
      <c r="L507" s="65" t="s">
        <v>920</v>
      </c>
      <c r="M507" s="65">
        <v>113.6</v>
      </c>
      <c r="N507" s="78"/>
      <c r="O507" s="78"/>
      <c r="P507" s="78"/>
      <c r="Q507" s="78"/>
      <c r="R507" s="78"/>
      <c r="S507" s="70"/>
      <c r="T507" s="78"/>
      <c r="U507" s="70" t="s">
        <v>920</v>
      </c>
      <c r="V507" s="78"/>
      <c r="W507" s="79"/>
      <c r="X507" s="80"/>
      <c r="Y507" s="80"/>
      <c r="Z507" s="80"/>
      <c r="AA507" s="81"/>
    </row>
    <row r="508" spans="3:27" ht="15.6" x14ac:dyDescent="0.3">
      <c r="C508" s="64" t="s">
        <v>815</v>
      </c>
      <c r="D508" s="64" t="s">
        <v>814</v>
      </c>
      <c r="E508" s="9">
        <v>50</v>
      </c>
      <c r="F508" s="9">
        <v>75</v>
      </c>
      <c r="G508" s="9">
        <v>0</v>
      </c>
      <c r="H508" s="9">
        <v>0</v>
      </c>
      <c r="I508" s="9">
        <f t="shared" si="7"/>
        <v>125</v>
      </c>
      <c r="J508" s="65" t="s">
        <v>920</v>
      </c>
      <c r="K508" s="65" t="s">
        <v>920</v>
      </c>
      <c r="L508" s="65" t="s">
        <v>920</v>
      </c>
      <c r="M508" s="65">
        <v>113.6</v>
      </c>
      <c r="N508" s="78"/>
      <c r="O508" s="78"/>
      <c r="P508" s="78"/>
      <c r="Q508" s="78"/>
      <c r="R508" s="78"/>
      <c r="S508" s="70"/>
      <c r="T508" s="78"/>
      <c r="U508" s="70" t="s">
        <v>920</v>
      </c>
      <c r="V508" s="78"/>
      <c r="W508" s="79"/>
      <c r="X508" s="80"/>
      <c r="Y508" s="80"/>
      <c r="Z508" s="80"/>
      <c r="AA508" s="81"/>
    </row>
    <row r="509" spans="3:27" ht="15.6" x14ac:dyDescent="0.3">
      <c r="C509" s="64" t="s">
        <v>816</v>
      </c>
      <c r="D509" s="64" t="s">
        <v>814</v>
      </c>
      <c r="E509" s="9">
        <v>50</v>
      </c>
      <c r="F509" s="9">
        <v>75</v>
      </c>
      <c r="G509" s="9">
        <v>0</v>
      </c>
      <c r="H509" s="9">
        <v>0</v>
      </c>
      <c r="I509" s="9">
        <f t="shared" si="7"/>
        <v>125</v>
      </c>
      <c r="J509" s="65" t="s">
        <v>920</v>
      </c>
      <c r="K509" s="65" t="s">
        <v>920</v>
      </c>
      <c r="L509" s="65" t="s">
        <v>920</v>
      </c>
      <c r="M509" s="65">
        <v>113.6</v>
      </c>
      <c r="N509" s="78"/>
      <c r="O509" s="78"/>
      <c r="P509" s="78"/>
      <c r="Q509" s="78"/>
      <c r="R509" s="78"/>
      <c r="S509" s="70"/>
      <c r="T509" s="78"/>
      <c r="U509" s="70" t="s">
        <v>920</v>
      </c>
      <c r="V509" s="78"/>
      <c r="W509" s="79"/>
      <c r="X509" s="80"/>
      <c r="Y509" s="80"/>
      <c r="Z509" s="80"/>
      <c r="AA509" s="81"/>
    </row>
    <row r="510" spans="3:27" ht="15.6" x14ac:dyDescent="0.3">
      <c r="C510" s="64" t="s">
        <v>817</v>
      </c>
      <c r="D510" s="64" t="s">
        <v>814</v>
      </c>
      <c r="E510" s="9">
        <v>50</v>
      </c>
      <c r="F510" s="9">
        <v>75</v>
      </c>
      <c r="G510" s="9">
        <v>0</v>
      </c>
      <c r="H510" s="9">
        <v>0</v>
      </c>
      <c r="I510" s="9">
        <f t="shared" si="7"/>
        <v>125</v>
      </c>
      <c r="J510" s="65" t="s">
        <v>920</v>
      </c>
      <c r="K510" s="65" t="s">
        <v>920</v>
      </c>
      <c r="L510" s="65" t="s">
        <v>920</v>
      </c>
      <c r="M510" s="65">
        <v>113.6</v>
      </c>
      <c r="N510" s="78"/>
      <c r="O510" s="78"/>
      <c r="P510" s="78"/>
      <c r="Q510" s="78"/>
      <c r="R510" s="78"/>
      <c r="S510" s="70"/>
      <c r="T510" s="78"/>
      <c r="U510" s="70" t="s">
        <v>920</v>
      </c>
      <c r="V510" s="78"/>
      <c r="W510" s="79"/>
      <c r="X510" s="80"/>
      <c r="Y510" s="80"/>
      <c r="Z510" s="80"/>
      <c r="AA510" s="81"/>
    </row>
    <row r="511" spans="3:27" ht="15.6" x14ac:dyDescent="0.3">
      <c r="C511" s="64" t="s">
        <v>818</v>
      </c>
      <c r="D511" s="64" t="s">
        <v>819</v>
      </c>
      <c r="E511" s="9">
        <v>32</v>
      </c>
      <c r="F511" s="9">
        <v>15</v>
      </c>
      <c r="G511" s="9">
        <v>0</v>
      </c>
      <c r="H511" s="9">
        <v>0</v>
      </c>
      <c r="I511" s="9">
        <f t="shared" si="7"/>
        <v>47</v>
      </c>
      <c r="J511" s="65" t="s">
        <v>917</v>
      </c>
      <c r="K511" s="65" t="s">
        <v>917</v>
      </c>
      <c r="L511" s="65" t="s">
        <v>917</v>
      </c>
      <c r="M511" s="65">
        <v>40.130000000000003</v>
      </c>
      <c r="N511" s="78"/>
      <c r="O511" s="78"/>
      <c r="P511" s="78"/>
      <c r="Q511" s="78"/>
      <c r="R511" s="78"/>
      <c r="S511" s="70"/>
      <c r="T511" s="78"/>
      <c r="U511" s="78"/>
      <c r="V511" s="70" t="s">
        <v>917</v>
      </c>
      <c r="W511" s="79"/>
      <c r="X511" s="83"/>
      <c r="Y511" s="83"/>
      <c r="Z511" s="83"/>
      <c r="AA511" s="83"/>
    </row>
    <row r="512" spans="3:27" ht="15.6" x14ac:dyDescent="0.3">
      <c r="C512" s="64" t="s">
        <v>820</v>
      </c>
      <c r="D512" s="64" t="s">
        <v>819</v>
      </c>
      <c r="E512" s="9">
        <v>32</v>
      </c>
      <c r="F512" s="9">
        <v>15</v>
      </c>
      <c r="G512" s="9">
        <v>0</v>
      </c>
      <c r="H512" s="9">
        <v>0</v>
      </c>
      <c r="I512" s="9">
        <f t="shared" si="7"/>
        <v>47</v>
      </c>
      <c r="J512" s="65" t="s">
        <v>917</v>
      </c>
      <c r="K512" s="65" t="s">
        <v>917</v>
      </c>
      <c r="L512" s="65" t="s">
        <v>917</v>
      </c>
      <c r="M512" s="65">
        <v>40.130000000000003</v>
      </c>
      <c r="N512" s="78"/>
      <c r="O512" s="78"/>
      <c r="P512" s="78"/>
      <c r="Q512" s="78"/>
      <c r="R512" s="78"/>
      <c r="S512" s="70"/>
      <c r="T512" s="78"/>
      <c r="U512" s="78"/>
      <c r="V512" s="70" t="s">
        <v>917</v>
      </c>
      <c r="W512" s="79"/>
      <c r="X512" s="83"/>
      <c r="Y512" s="83"/>
      <c r="Z512" s="83"/>
      <c r="AA512" s="83"/>
    </row>
    <row r="513" spans="3:27" ht="15.6" x14ac:dyDescent="0.3">
      <c r="C513" s="64" t="s">
        <v>821</v>
      </c>
      <c r="D513" s="64" t="s">
        <v>819</v>
      </c>
      <c r="E513" s="9">
        <v>32</v>
      </c>
      <c r="F513" s="9">
        <v>15</v>
      </c>
      <c r="G513" s="9">
        <v>0</v>
      </c>
      <c r="H513" s="9">
        <v>0</v>
      </c>
      <c r="I513" s="9">
        <f t="shared" si="7"/>
        <v>47</v>
      </c>
      <c r="J513" s="65" t="s">
        <v>917</v>
      </c>
      <c r="K513" s="65" t="s">
        <v>917</v>
      </c>
      <c r="L513" s="65" t="s">
        <v>917</v>
      </c>
      <c r="M513" s="65">
        <v>40.130000000000003</v>
      </c>
      <c r="N513" s="78"/>
      <c r="O513" s="78"/>
      <c r="P513" s="78"/>
      <c r="Q513" s="78"/>
      <c r="R513" s="78"/>
      <c r="S513" s="70"/>
      <c r="T513" s="78"/>
      <c r="U513" s="78"/>
      <c r="V513" s="70" t="s">
        <v>917</v>
      </c>
      <c r="W513" s="79"/>
      <c r="X513" s="83"/>
      <c r="Y513" s="83"/>
      <c r="Z513" s="83"/>
      <c r="AA513" s="83"/>
    </row>
    <row r="514" spans="3:27" ht="15.6" x14ac:dyDescent="0.3">
      <c r="C514" s="65" t="s">
        <v>822</v>
      </c>
      <c r="D514" s="65" t="s">
        <v>819</v>
      </c>
      <c r="E514" s="9">
        <v>32</v>
      </c>
      <c r="F514" s="9">
        <v>15</v>
      </c>
      <c r="G514" s="9">
        <v>0</v>
      </c>
      <c r="H514" s="9">
        <v>0</v>
      </c>
      <c r="I514" s="9">
        <f t="shared" si="7"/>
        <v>47</v>
      </c>
      <c r="J514" s="65" t="s">
        <v>917</v>
      </c>
      <c r="K514" s="65" t="s">
        <v>917</v>
      </c>
      <c r="L514" s="65" t="s">
        <v>917</v>
      </c>
      <c r="M514" s="65">
        <v>40.130000000000003</v>
      </c>
      <c r="N514" s="78"/>
      <c r="O514" s="78"/>
      <c r="P514" s="78"/>
      <c r="Q514" s="70"/>
      <c r="R514" s="78"/>
      <c r="S514" s="78"/>
      <c r="T514" s="78"/>
      <c r="U514" s="78"/>
      <c r="V514" s="70" t="s">
        <v>917</v>
      </c>
      <c r="W514" s="79"/>
      <c r="X514" s="83"/>
      <c r="Y514" s="83"/>
      <c r="Z514" s="83"/>
      <c r="AA514" s="83"/>
    </row>
    <row r="515" spans="3:27" ht="15.6" x14ac:dyDescent="0.3">
      <c r="C515" s="64" t="s">
        <v>823</v>
      </c>
      <c r="D515" s="64" t="s">
        <v>819</v>
      </c>
      <c r="E515" s="9">
        <v>32</v>
      </c>
      <c r="F515" s="9">
        <v>15</v>
      </c>
      <c r="G515" s="9">
        <v>0</v>
      </c>
      <c r="H515" s="9">
        <v>0</v>
      </c>
      <c r="I515" s="9">
        <f t="shared" si="7"/>
        <v>47</v>
      </c>
      <c r="J515" s="65" t="s">
        <v>917</v>
      </c>
      <c r="K515" s="65" t="s">
        <v>917</v>
      </c>
      <c r="L515" s="65" t="s">
        <v>917</v>
      </c>
      <c r="M515" s="65">
        <v>40.130000000000003</v>
      </c>
      <c r="N515" s="78"/>
      <c r="O515" s="78"/>
      <c r="P515" s="78"/>
      <c r="Q515" s="70"/>
      <c r="R515" s="78"/>
      <c r="S515" s="78"/>
      <c r="T515" s="78"/>
      <c r="U515" s="78"/>
      <c r="V515" s="70" t="s">
        <v>917</v>
      </c>
      <c r="W515" s="79"/>
      <c r="X515" s="83"/>
      <c r="Y515" s="83"/>
      <c r="Z515" s="83"/>
      <c r="AA515" s="83"/>
    </row>
    <row r="516" spans="3:27" ht="15.6" x14ac:dyDescent="0.3">
      <c r="C516" s="64" t="s">
        <v>824</v>
      </c>
      <c r="D516" s="64" t="s">
        <v>819</v>
      </c>
      <c r="E516" s="9">
        <v>32</v>
      </c>
      <c r="F516" s="9">
        <v>15</v>
      </c>
      <c r="G516" s="9">
        <v>0</v>
      </c>
      <c r="H516" s="9">
        <v>0</v>
      </c>
      <c r="I516" s="9">
        <f t="shared" si="7"/>
        <v>47</v>
      </c>
      <c r="J516" s="65" t="s">
        <v>917</v>
      </c>
      <c r="K516" s="65" t="s">
        <v>917</v>
      </c>
      <c r="L516" s="65" t="s">
        <v>917</v>
      </c>
      <c r="M516" s="65">
        <v>40.130000000000003</v>
      </c>
      <c r="N516" s="78"/>
      <c r="O516" s="78"/>
      <c r="P516" s="78"/>
      <c r="Q516" s="70"/>
      <c r="R516" s="78"/>
      <c r="S516" s="78"/>
      <c r="T516" s="78"/>
      <c r="U516" s="78"/>
      <c r="V516" s="70" t="s">
        <v>917</v>
      </c>
      <c r="W516" s="79"/>
      <c r="X516" s="83"/>
      <c r="Y516" s="83"/>
      <c r="Z516" s="83"/>
      <c r="AA516" s="83"/>
    </row>
    <row r="517" spans="3:27" ht="15.6" x14ac:dyDescent="0.3">
      <c r="C517" s="64" t="s">
        <v>825</v>
      </c>
      <c r="D517" s="64" t="s">
        <v>819</v>
      </c>
      <c r="E517" s="9">
        <v>32</v>
      </c>
      <c r="F517" s="9">
        <v>15</v>
      </c>
      <c r="G517" s="9">
        <v>0</v>
      </c>
      <c r="H517" s="9">
        <v>0</v>
      </c>
      <c r="I517" s="9">
        <f t="shared" ref="I517:I580" si="8">SUM(E517:H517)</f>
        <v>47</v>
      </c>
      <c r="J517" s="65" t="s">
        <v>917</v>
      </c>
      <c r="K517" s="65" t="s">
        <v>917</v>
      </c>
      <c r="L517" s="65" t="s">
        <v>917</v>
      </c>
      <c r="M517" s="65">
        <v>40.130000000000003</v>
      </c>
      <c r="N517" s="78"/>
      <c r="O517" s="78"/>
      <c r="P517" s="78"/>
      <c r="Q517" s="70"/>
      <c r="R517" s="78"/>
      <c r="S517" s="78"/>
      <c r="T517" s="78"/>
      <c r="U517" s="78"/>
      <c r="V517" s="70" t="s">
        <v>917</v>
      </c>
      <c r="W517" s="79"/>
      <c r="X517" s="83"/>
      <c r="Y517" s="83"/>
      <c r="Z517" s="83"/>
      <c r="AA517" s="83"/>
    </row>
    <row r="518" spans="3:27" ht="15.6" x14ac:dyDescent="0.3">
      <c r="C518" s="64" t="s">
        <v>826</v>
      </c>
      <c r="D518" s="64" t="s">
        <v>819</v>
      </c>
      <c r="E518" s="9">
        <v>32</v>
      </c>
      <c r="F518" s="9">
        <v>15</v>
      </c>
      <c r="G518" s="9">
        <v>0</v>
      </c>
      <c r="H518" s="9">
        <v>0</v>
      </c>
      <c r="I518" s="9">
        <f t="shared" si="8"/>
        <v>47</v>
      </c>
      <c r="J518" s="65" t="s">
        <v>917</v>
      </c>
      <c r="K518" s="65" t="s">
        <v>917</v>
      </c>
      <c r="L518" s="65" t="s">
        <v>917</v>
      </c>
      <c r="M518" s="65">
        <v>40.130000000000003</v>
      </c>
      <c r="N518" s="78"/>
      <c r="O518" s="78"/>
      <c r="P518" s="78"/>
      <c r="Q518" s="70"/>
      <c r="R518" s="78"/>
      <c r="S518" s="78"/>
      <c r="T518" s="78"/>
      <c r="U518" s="78"/>
      <c r="V518" s="70" t="s">
        <v>917</v>
      </c>
      <c r="W518" s="79"/>
      <c r="X518" s="83"/>
      <c r="Y518" s="83"/>
      <c r="Z518" s="83"/>
      <c r="AA518" s="83"/>
    </row>
    <row r="519" spans="3:27" ht="15.6" x14ac:dyDescent="0.3">
      <c r="C519" s="64" t="s">
        <v>827</v>
      </c>
      <c r="D519" s="64" t="s">
        <v>819</v>
      </c>
      <c r="E519" s="9">
        <v>32</v>
      </c>
      <c r="F519" s="9">
        <v>15</v>
      </c>
      <c r="G519" s="9">
        <v>0</v>
      </c>
      <c r="H519" s="9">
        <v>0</v>
      </c>
      <c r="I519" s="9">
        <f t="shared" si="8"/>
        <v>47</v>
      </c>
      <c r="J519" s="65" t="s">
        <v>917</v>
      </c>
      <c r="K519" s="65" t="s">
        <v>917</v>
      </c>
      <c r="L519" s="65" t="s">
        <v>917</v>
      </c>
      <c r="M519" s="65">
        <v>40.130000000000003</v>
      </c>
      <c r="N519" s="78"/>
      <c r="O519" s="78"/>
      <c r="P519" s="78"/>
      <c r="Q519" s="70"/>
      <c r="R519" s="78"/>
      <c r="S519" s="78"/>
      <c r="T519" s="78"/>
      <c r="U519" s="70"/>
      <c r="V519" s="70" t="s">
        <v>917</v>
      </c>
      <c r="W519" s="79"/>
      <c r="X519" s="83"/>
      <c r="Y519" s="83"/>
      <c r="Z519" s="83"/>
      <c r="AA519" s="83"/>
    </row>
    <row r="520" spans="3:27" ht="15.6" x14ac:dyDescent="0.3">
      <c r="C520" s="64" t="s">
        <v>828</v>
      </c>
      <c r="D520" s="64" t="s">
        <v>819</v>
      </c>
      <c r="E520" s="9">
        <v>32</v>
      </c>
      <c r="F520" s="9">
        <v>15</v>
      </c>
      <c r="G520" s="9">
        <v>0</v>
      </c>
      <c r="H520" s="9">
        <v>0</v>
      </c>
      <c r="I520" s="9">
        <f t="shared" si="8"/>
        <v>47</v>
      </c>
      <c r="J520" s="65" t="s">
        <v>917</v>
      </c>
      <c r="K520" s="65" t="s">
        <v>917</v>
      </c>
      <c r="L520" s="65" t="s">
        <v>917</v>
      </c>
      <c r="M520" s="65">
        <v>40.130000000000003</v>
      </c>
      <c r="N520" s="78"/>
      <c r="O520" s="78"/>
      <c r="P520" s="78"/>
      <c r="Q520" s="70"/>
      <c r="R520" s="78"/>
      <c r="S520" s="78"/>
      <c r="T520" s="78"/>
      <c r="U520" s="70"/>
      <c r="V520" s="70" t="s">
        <v>917</v>
      </c>
      <c r="W520" s="79"/>
      <c r="X520" s="83"/>
      <c r="Y520" s="83"/>
      <c r="Z520" s="83"/>
      <c r="AA520" s="83"/>
    </row>
    <row r="521" spans="3:27" ht="15.6" x14ac:dyDescent="0.3">
      <c r="C521" s="64" t="s">
        <v>829</v>
      </c>
      <c r="D521" s="64" t="s">
        <v>819</v>
      </c>
      <c r="E521" s="9">
        <v>32</v>
      </c>
      <c r="F521" s="9">
        <v>15</v>
      </c>
      <c r="G521" s="9">
        <v>0</v>
      </c>
      <c r="H521" s="9">
        <v>0</v>
      </c>
      <c r="I521" s="9">
        <f t="shared" si="8"/>
        <v>47</v>
      </c>
      <c r="J521" s="65" t="s">
        <v>917</v>
      </c>
      <c r="K521" s="65" t="s">
        <v>917</v>
      </c>
      <c r="L521" s="65" t="s">
        <v>917</v>
      </c>
      <c r="M521" s="65">
        <v>40.130000000000003</v>
      </c>
      <c r="N521" s="78"/>
      <c r="O521" s="78"/>
      <c r="P521" s="78"/>
      <c r="Q521" s="70"/>
      <c r="R521" s="78"/>
      <c r="S521" s="78"/>
      <c r="T521" s="78"/>
      <c r="U521" s="70"/>
      <c r="V521" s="70" t="s">
        <v>917</v>
      </c>
      <c r="W521" s="79"/>
      <c r="X521" s="83"/>
      <c r="Y521" s="83"/>
      <c r="Z521" s="83"/>
      <c r="AA521" s="83"/>
    </row>
    <row r="522" spans="3:27" ht="15.6" x14ac:dyDescent="0.3">
      <c r="C522" s="64" t="s">
        <v>830</v>
      </c>
      <c r="D522" s="64" t="s">
        <v>819</v>
      </c>
      <c r="E522" s="9">
        <v>32</v>
      </c>
      <c r="F522" s="9">
        <v>15</v>
      </c>
      <c r="G522" s="9">
        <v>0</v>
      </c>
      <c r="H522" s="9">
        <v>0</v>
      </c>
      <c r="I522" s="9">
        <f t="shared" si="8"/>
        <v>47</v>
      </c>
      <c r="J522" s="65" t="s">
        <v>917</v>
      </c>
      <c r="K522" s="65" t="s">
        <v>917</v>
      </c>
      <c r="L522" s="65" t="s">
        <v>917</v>
      </c>
      <c r="M522" s="65">
        <v>40.130000000000003</v>
      </c>
      <c r="N522" s="78"/>
      <c r="O522" s="78"/>
      <c r="P522" s="78"/>
      <c r="Q522" s="70"/>
      <c r="R522" s="78"/>
      <c r="S522" s="78"/>
      <c r="T522" s="78"/>
      <c r="U522" s="70"/>
      <c r="V522" s="70" t="s">
        <v>917</v>
      </c>
      <c r="W522" s="79"/>
      <c r="X522" s="83"/>
      <c r="Y522" s="83"/>
      <c r="Z522" s="83"/>
      <c r="AA522" s="83"/>
    </row>
    <row r="523" spans="3:27" ht="15.6" x14ac:dyDescent="0.3">
      <c r="C523" s="64" t="s">
        <v>831</v>
      </c>
      <c r="D523" s="64" t="s">
        <v>819</v>
      </c>
      <c r="E523" s="9">
        <v>32</v>
      </c>
      <c r="F523" s="9">
        <v>15</v>
      </c>
      <c r="G523" s="9">
        <v>0</v>
      </c>
      <c r="H523" s="9">
        <v>0</v>
      </c>
      <c r="I523" s="9">
        <f t="shared" si="8"/>
        <v>47</v>
      </c>
      <c r="J523" s="65" t="s">
        <v>917</v>
      </c>
      <c r="K523" s="65" t="s">
        <v>917</v>
      </c>
      <c r="L523" s="65" t="s">
        <v>917</v>
      </c>
      <c r="M523" s="65">
        <v>40.130000000000003</v>
      </c>
      <c r="N523" s="78"/>
      <c r="O523" s="78"/>
      <c r="P523" s="78"/>
      <c r="Q523" s="70"/>
      <c r="R523" s="78"/>
      <c r="S523" s="78"/>
      <c r="T523" s="78"/>
      <c r="U523" s="70"/>
      <c r="V523" s="70" t="s">
        <v>917</v>
      </c>
      <c r="W523" s="79"/>
      <c r="X523" s="83"/>
      <c r="Y523" s="83"/>
      <c r="Z523" s="83"/>
      <c r="AA523" s="83"/>
    </row>
    <row r="524" spans="3:27" ht="15.6" x14ac:dyDescent="0.3">
      <c r="C524" s="64" t="s">
        <v>832</v>
      </c>
      <c r="D524" s="64" t="s">
        <v>819</v>
      </c>
      <c r="E524" s="9">
        <v>32</v>
      </c>
      <c r="F524" s="9">
        <v>15</v>
      </c>
      <c r="G524" s="9">
        <v>0</v>
      </c>
      <c r="H524" s="9">
        <v>0</v>
      </c>
      <c r="I524" s="9">
        <f t="shared" si="8"/>
        <v>47</v>
      </c>
      <c r="J524" s="65" t="s">
        <v>917</v>
      </c>
      <c r="K524" s="65" t="s">
        <v>917</v>
      </c>
      <c r="L524" s="65" t="s">
        <v>917</v>
      </c>
      <c r="M524" s="65">
        <v>40.130000000000003</v>
      </c>
      <c r="N524" s="78"/>
      <c r="O524" s="78"/>
      <c r="P524" s="78"/>
      <c r="Q524" s="70"/>
      <c r="R524" s="78"/>
      <c r="S524" s="78"/>
      <c r="T524" s="78"/>
      <c r="U524" s="70"/>
      <c r="V524" s="70" t="s">
        <v>917</v>
      </c>
      <c r="W524" s="79"/>
      <c r="X524" s="83"/>
      <c r="Y524" s="83"/>
      <c r="Z524" s="83"/>
      <c r="AA524" s="83"/>
    </row>
    <row r="525" spans="3:27" ht="15.6" x14ac:dyDescent="0.3">
      <c r="C525" s="64" t="s">
        <v>833</v>
      </c>
      <c r="D525" s="64" t="s">
        <v>819</v>
      </c>
      <c r="E525" s="9">
        <v>32</v>
      </c>
      <c r="F525" s="9">
        <v>15</v>
      </c>
      <c r="G525" s="9">
        <v>0</v>
      </c>
      <c r="H525" s="9">
        <v>0</v>
      </c>
      <c r="I525" s="9">
        <f t="shared" si="8"/>
        <v>47</v>
      </c>
      <c r="J525" s="65" t="s">
        <v>917</v>
      </c>
      <c r="K525" s="65" t="s">
        <v>917</v>
      </c>
      <c r="L525" s="65" t="s">
        <v>917</v>
      </c>
      <c r="M525" s="65">
        <v>40.130000000000003</v>
      </c>
      <c r="N525" s="78"/>
      <c r="O525" s="78"/>
      <c r="P525" s="78"/>
      <c r="Q525" s="70"/>
      <c r="R525" s="78"/>
      <c r="S525" s="78"/>
      <c r="T525" s="78"/>
      <c r="U525" s="70"/>
      <c r="V525" s="70" t="s">
        <v>917</v>
      </c>
      <c r="W525" s="79"/>
      <c r="X525" s="83"/>
      <c r="Y525" s="83"/>
      <c r="Z525" s="83"/>
      <c r="AA525" s="83"/>
    </row>
    <row r="526" spans="3:27" ht="15.6" x14ac:dyDescent="0.3">
      <c r="C526" s="64" t="s">
        <v>834</v>
      </c>
      <c r="D526" s="64" t="s">
        <v>819</v>
      </c>
      <c r="E526" s="9">
        <v>32</v>
      </c>
      <c r="F526" s="9">
        <v>15</v>
      </c>
      <c r="G526" s="9">
        <v>0</v>
      </c>
      <c r="H526" s="9">
        <v>0</v>
      </c>
      <c r="I526" s="9">
        <f t="shared" si="8"/>
        <v>47</v>
      </c>
      <c r="J526" s="65" t="s">
        <v>917</v>
      </c>
      <c r="K526" s="65" t="s">
        <v>917</v>
      </c>
      <c r="L526" s="65" t="s">
        <v>917</v>
      </c>
      <c r="M526" s="65">
        <v>40.130000000000003</v>
      </c>
      <c r="N526" s="78"/>
      <c r="O526" s="78"/>
      <c r="P526" s="78"/>
      <c r="Q526" s="70"/>
      <c r="R526" s="78"/>
      <c r="S526" s="78"/>
      <c r="T526" s="78"/>
      <c r="U526" s="70"/>
      <c r="V526" s="70" t="s">
        <v>917</v>
      </c>
      <c r="W526" s="79"/>
      <c r="X526" s="83"/>
      <c r="Y526" s="83"/>
      <c r="Z526" s="83"/>
      <c r="AA526" s="83"/>
    </row>
    <row r="527" spans="3:27" ht="15.6" x14ac:dyDescent="0.3">
      <c r="C527" s="64" t="s">
        <v>835</v>
      </c>
      <c r="D527" s="64" t="s">
        <v>819</v>
      </c>
      <c r="E527" s="9">
        <v>32</v>
      </c>
      <c r="F527" s="9">
        <v>15</v>
      </c>
      <c r="G527" s="9">
        <v>0</v>
      </c>
      <c r="H527" s="9">
        <v>0</v>
      </c>
      <c r="I527" s="9">
        <f t="shared" si="8"/>
        <v>47</v>
      </c>
      <c r="J527" s="65" t="s">
        <v>917</v>
      </c>
      <c r="K527" s="65" t="s">
        <v>917</v>
      </c>
      <c r="L527" s="65" t="s">
        <v>917</v>
      </c>
      <c r="M527" s="65">
        <v>40.130000000000003</v>
      </c>
      <c r="N527" s="78"/>
      <c r="O527" s="78"/>
      <c r="P527" s="78"/>
      <c r="Q527" s="70"/>
      <c r="R527" s="78"/>
      <c r="S527" s="78"/>
      <c r="T527" s="78"/>
      <c r="U527" s="70"/>
      <c r="V527" s="70" t="s">
        <v>917</v>
      </c>
      <c r="W527" s="79"/>
      <c r="X527" s="83"/>
      <c r="Y527" s="83"/>
      <c r="Z527" s="83"/>
      <c r="AA527" s="83"/>
    </row>
    <row r="528" spans="3:27" ht="15.6" x14ac:dyDescent="0.3">
      <c r="C528" s="64" t="s">
        <v>836</v>
      </c>
      <c r="D528" s="64" t="s">
        <v>819</v>
      </c>
      <c r="E528" s="9">
        <v>32</v>
      </c>
      <c r="F528" s="9">
        <v>15</v>
      </c>
      <c r="G528" s="9">
        <v>0</v>
      </c>
      <c r="H528" s="9">
        <v>0</v>
      </c>
      <c r="I528" s="9">
        <f t="shared" si="8"/>
        <v>47</v>
      </c>
      <c r="J528" s="65" t="s">
        <v>917</v>
      </c>
      <c r="K528" s="65" t="s">
        <v>917</v>
      </c>
      <c r="L528" s="65" t="s">
        <v>917</v>
      </c>
      <c r="M528" s="65">
        <v>40.130000000000003</v>
      </c>
      <c r="N528" s="78"/>
      <c r="O528" s="78"/>
      <c r="P528" s="78"/>
      <c r="Q528" s="70"/>
      <c r="R528" s="78"/>
      <c r="S528" s="78"/>
      <c r="T528" s="78"/>
      <c r="U528" s="70"/>
      <c r="V528" s="70" t="s">
        <v>917</v>
      </c>
      <c r="W528" s="79"/>
      <c r="X528" s="83"/>
      <c r="Y528" s="83"/>
      <c r="Z528" s="83"/>
      <c r="AA528" s="83"/>
    </row>
    <row r="529" spans="3:27" ht="15.6" x14ac:dyDescent="0.3">
      <c r="C529" s="64" t="s">
        <v>837</v>
      </c>
      <c r="D529" s="64" t="s">
        <v>819</v>
      </c>
      <c r="E529" s="9">
        <v>32</v>
      </c>
      <c r="F529" s="9">
        <v>15</v>
      </c>
      <c r="G529" s="9">
        <v>0</v>
      </c>
      <c r="H529" s="9">
        <v>0</v>
      </c>
      <c r="I529" s="9">
        <f t="shared" si="8"/>
        <v>47</v>
      </c>
      <c r="J529" s="65" t="s">
        <v>917</v>
      </c>
      <c r="K529" s="65" t="s">
        <v>917</v>
      </c>
      <c r="L529" s="65" t="s">
        <v>917</v>
      </c>
      <c r="M529" s="65">
        <v>40.130000000000003</v>
      </c>
      <c r="N529" s="78"/>
      <c r="O529" s="78"/>
      <c r="P529" s="78"/>
      <c r="Q529" s="70"/>
      <c r="R529" s="78"/>
      <c r="S529" s="78"/>
      <c r="T529" s="78"/>
      <c r="U529" s="78"/>
      <c r="V529" s="70" t="s">
        <v>917</v>
      </c>
      <c r="W529" s="79"/>
      <c r="X529" s="83"/>
      <c r="Y529" s="83"/>
      <c r="Z529" s="83"/>
      <c r="AA529" s="83"/>
    </row>
    <row r="530" spans="3:27" ht="15.6" x14ac:dyDescent="0.3">
      <c r="C530" s="64" t="s">
        <v>838</v>
      </c>
      <c r="D530" s="64" t="s">
        <v>819</v>
      </c>
      <c r="E530" s="9">
        <v>32</v>
      </c>
      <c r="F530" s="9">
        <v>15</v>
      </c>
      <c r="G530" s="9">
        <v>0</v>
      </c>
      <c r="H530" s="9">
        <v>0</v>
      </c>
      <c r="I530" s="9">
        <f t="shared" si="8"/>
        <v>47</v>
      </c>
      <c r="J530" s="65" t="s">
        <v>917</v>
      </c>
      <c r="K530" s="65" t="s">
        <v>917</v>
      </c>
      <c r="L530" s="65" t="s">
        <v>917</v>
      </c>
      <c r="M530" s="65">
        <v>40.130000000000003</v>
      </c>
      <c r="N530" s="78"/>
      <c r="O530" s="78"/>
      <c r="P530" s="78"/>
      <c r="Q530" s="70"/>
      <c r="R530" s="78"/>
      <c r="S530" s="78"/>
      <c r="T530" s="78"/>
      <c r="U530" s="78"/>
      <c r="V530" s="70" t="s">
        <v>917</v>
      </c>
      <c r="W530" s="79"/>
      <c r="X530" s="83"/>
      <c r="Y530" s="83"/>
      <c r="Z530" s="83"/>
      <c r="AA530" s="83"/>
    </row>
    <row r="531" spans="3:27" ht="15.6" x14ac:dyDescent="0.3">
      <c r="C531" s="64" t="s">
        <v>839</v>
      </c>
      <c r="D531" s="64" t="s">
        <v>819</v>
      </c>
      <c r="E531" s="9">
        <v>32</v>
      </c>
      <c r="F531" s="9">
        <v>15</v>
      </c>
      <c r="G531" s="9">
        <v>0</v>
      </c>
      <c r="H531" s="9">
        <v>0</v>
      </c>
      <c r="I531" s="9">
        <f t="shared" si="8"/>
        <v>47</v>
      </c>
      <c r="J531" s="65" t="s">
        <v>917</v>
      </c>
      <c r="K531" s="65" t="s">
        <v>917</v>
      </c>
      <c r="L531" s="65" t="s">
        <v>917</v>
      </c>
      <c r="M531" s="89">
        <v>40.130000000000003</v>
      </c>
      <c r="N531" s="70"/>
      <c r="O531" s="70"/>
      <c r="P531" s="70"/>
      <c r="Q531" s="70"/>
      <c r="R531" s="70"/>
      <c r="S531" s="70"/>
      <c r="T531" s="70"/>
      <c r="U531" s="70"/>
      <c r="V531" s="70" t="s">
        <v>917</v>
      </c>
      <c r="W531" s="71"/>
      <c r="X531" s="77"/>
      <c r="Y531" s="77"/>
      <c r="Z531" s="77"/>
      <c r="AA531" s="77"/>
    </row>
    <row r="532" spans="3:27" ht="15.6" x14ac:dyDescent="0.3">
      <c r="C532" s="64" t="s">
        <v>840</v>
      </c>
      <c r="D532" s="64" t="s">
        <v>819</v>
      </c>
      <c r="E532" s="9">
        <v>32</v>
      </c>
      <c r="F532" s="9">
        <v>15</v>
      </c>
      <c r="G532" s="9">
        <v>0</v>
      </c>
      <c r="H532" s="9">
        <v>0</v>
      </c>
      <c r="I532" s="9">
        <f t="shared" si="8"/>
        <v>47</v>
      </c>
      <c r="J532" s="65" t="s">
        <v>917</v>
      </c>
      <c r="K532" s="65" t="s">
        <v>917</v>
      </c>
      <c r="L532" s="65" t="s">
        <v>917</v>
      </c>
      <c r="M532" s="89">
        <v>40.130000000000003</v>
      </c>
      <c r="N532" s="70"/>
      <c r="O532" s="70"/>
      <c r="P532" s="70"/>
      <c r="Q532" s="70"/>
      <c r="R532" s="70"/>
      <c r="S532" s="70"/>
      <c r="T532" s="70"/>
      <c r="U532" s="70"/>
      <c r="V532" s="70" t="s">
        <v>917</v>
      </c>
      <c r="W532" s="71"/>
      <c r="X532" s="77"/>
      <c r="Y532" s="77"/>
      <c r="Z532" s="77"/>
      <c r="AA532" s="77"/>
    </row>
    <row r="533" spans="3:27" ht="15.6" x14ac:dyDescent="0.3">
      <c r="C533" s="64" t="s">
        <v>841</v>
      </c>
      <c r="D533" s="64" t="s">
        <v>819</v>
      </c>
      <c r="E533" s="9">
        <v>32</v>
      </c>
      <c r="F533" s="9">
        <v>15</v>
      </c>
      <c r="G533" s="9">
        <v>0</v>
      </c>
      <c r="H533" s="9">
        <v>0</v>
      </c>
      <c r="I533" s="9">
        <f t="shared" si="8"/>
        <v>47</v>
      </c>
      <c r="J533" s="65" t="s">
        <v>917</v>
      </c>
      <c r="K533" s="65" t="s">
        <v>917</v>
      </c>
      <c r="L533" s="65" t="s">
        <v>917</v>
      </c>
      <c r="M533" s="89">
        <v>40.130000000000003</v>
      </c>
      <c r="N533" s="70"/>
      <c r="O533" s="70"/>
      <c r="P533" s="70"/>
      <c r="Q533" s="70"/>
      <c r="R533" s="70"/>
      <c r="S533" s="70"/>
      <c r="T533" s="70"/>
      <c r="U533" s="70"/>
      <c r="V533" s="70" t="s">
        <v>917</v>
      </c>
      <c r="W533" s="71"/>
      <c r="X533" s="77"/>
      <c r="Y533" s="77"/>
      <c r="Z533" s="77"/>
      <c r="AA533" s="77"/>
    </row>
    <row r="534" spans="3:27" ht="15.6" x14ac:dyDescent="0.3">
      <c r="C534" s="64" t="s">
        <v>842</v>
      </c>
      <c r="D534" s="64" t="s">
        <v>819</v>
      </c>
      <c r="E534" s="9">
        <v>32</v>
      </c>
      <c r="F534" s="9">
        <v>15</v>
      </c>
      <c r="G534" s="9">
        <v>0</v>
      </c>
      <c r="H534" s="9">
        <v>0</v>
      </c>
      <c r="I534" s="9">
        <f t="shared" si="8"/>
        <v>47</v>
      </c>
      <c r="J534" s="65" t="s">
        <v>917</v>
      </c>
      <c r="K534" s="65" t="s">
        <v>917</v>
      </c>
      <c r="L534" s="65" t="s">
        <v>917</v>
      </c>
      <c r="M534" s="89">
        <v>40.130000000000003</v>
      </c>
      <c r="N534" s="70"/>
      <c r="O534" s="70"/>
      <c r="P534" s="70"/>
      <c r="Q534" s="70"/>
      <c r="R534" s="70"/>
      <c r="S534" s="70"/>
      <c r="T534" s="70"/>
      <c r="U534" s="70"/>
      <c r="V534" s="70" t="s">
        <v>917</v>
      </c>
      <c r="W534" s="71"/>
      <c r="X534" s="83"/>
      <c r="Y534" s="83"/>
      <c r="Z534" s="83"/>
      <c r="AA534" s="77"/>
    </row>
    <row r="535" spans="3:27" ht="15.6" x14ac:dyDescent="0.3">
      <c r="C535" s="64" t="s">
        <v>843</v>
      </c>
      <c r="D535" s="64" t="s">
        <v>819</v>
      </c>
      <c r="E535" s="9">
        <v>32</v>
      </c>
      <c r="F535" s="9">
        <v>15</v>
      </c>
      <c r="G535" s="9">
        <v>0</v>
      </c>
      <c r="H535" s="9">
        <v>0</v>
      </c>
      <c r="I535" s="9">
        <f t="shared" si="8"/>
        <v>47</v>
      </c>
      <c r="J535" s="65" t="s">
        <v>917</v>
      </c>
      <c r="K535" s="65" t="s">
        <v>917</v>
      </c>
      <c r="L535" s="65" t="s">
        <v>917</v>
      </c>
      <c r="M535" s="89">
        <v>40.130000000000003</v>
      </c>
      <c r="N535" s="70"/>
      <c r="O535" s="70"/>
      <c r="P535" s="70"/>
      <c r="Q535" s="78"/>
      <c r="R535" s="70"/>
      <c r="S535" s="70"/>
      <c r="T535" s="70"/>
      <c r="U535" s="70"/>
      <c r="V535" s="70" t="s">
        <v>917</v>
      </c>
      <c r="W535" s="71"/>
      <c r="X535" s="77"/>
      <c r="Y535" s="77"/>
      <c r="Z535" s="77"/>
      <c r="AA535" s="77"/>
    </row>
    <row r="536" spans="3:27" ht="15.6" x14ac:dyDescent="0.3">
      <c r="C536" s="64" t="s">
        <v>844</v>
      </c>
      <c r="D536" s="64" t="s">
        <v>819</v>
      </c>
      <c r="E536" s="9">
        <v>32</v>
      </c>
      <c r="F536" s="9">
        <v>15</v>
      </c>
      <c r="G536" s="9">
        <v>0</v>
      </c>
      <c r="H536" s="9">
        <v>0</v>
      </c>
      <c r="I536" s="9">
        <f t="shared" si="8"/>
        <v>47</v>
      </c>
      <c r="J536" s="65" t="s">
        <v>917</v>
      </c>
      <c r="K536" s="65" t="s">
        <v>917</v>
      </c>
      <c r="L536" s="65" t="s">
        <v>917</v>
      </c>
      <c r="M536" s="89">
        <v>40.130000000000003</v>
      </c>
      <c r="N536" s="70"/>
      <c r="O536" s="78"/>
      <c r="P536" s="70"/>
      <c r="Q536" s="70"/>
      <c r="R536" s="70"/>
      <c r="S536" s="70"/>
      <c r="T536" s="70"/>
      <c r="U536" s="70"/>
      <c r="V536" s="70" t="s">
        <v>917</v>
      </c>
      <c r="W536" s="71"/>
      <c r="X536" s="77"/>
      <c r="Y536" s="77"/>
      <c r="Z536" s="77"/>
      <c r="AA536" s="77"/>
    </row>
    <row r="537" spans="3:27" ht="15.6" x14ac:dyDescent="0.3">
      <c r="C537" s="64" t="s">
        <v>845</v>
      </c>
      <c r="D537" s="64" t="s">
        <v>819</v>
      </c>
      <c r="E537" s="9">
        <v>32</v>
      </c>
      <c r="F537" s="9">
        <v>15</v>
      </c>
      <c r="G537" s="9">
        <v>0</v>
      </c>
      <c r="H537" s="9">
        <v>0</v>
      </c>
      <c r="I537" s="9">
        <f t="shared" si="8"/>
        <v>47</v>
      </c>
      <c r="J537" s="65" t="s">
        <v>917</v>
      </c>
      <c r="K537" s="65" t="s">
        <v>917</v>
      </c>
      <c r="L537" s="65" t="s">
        <v>917</v>
      </c>
      <c r="M537" s="89">
        <v>40.130000000000003</v>
      </c>
      <c r="N537" s="70"/>
      <c r="O537" s="70"/>
      <c r="P537" s="70"/>
      <c r="Q537" s="70"/>
      <c r="R537" s="70"/>
      <c r="S537" s="70"/>
      <c r="T537" s="70"/>
      <c r="U537" s="70"/>
      <c r="V537" s="70" t="s">
        <v>917</v>
      </c>
      <c r="W537" s="71"/>
      <c r="X537" s="77"/>
      <c r="Y537" s="77"/>
      <c r="Z537" s="77"/>
      <c r="AA537" s="77"/>
    </row>
    <row r="538" spans="3:27" ht="15.6" x14ac:dyDescent="0.3">
      <c r="C538" s="64" t="s">
        <v>846</v>
      </c>
      <c r="D538" s="64" t="s">
        <v>819</v>
      </c>
      <c r="E538" s="9">
        <v>32</v>
      </c>
      <c r="F538" s="9">
        <v>15</v>
      </c>
      <c r="G538" s="9">
        <v>0</v>
      </c>
      <c r="H538" s="9">
        <v>0</v>
      </c>
      <c r="I538" s="9">
        <f t="shared" si="8"/>
        <v>47</v>
      </c>
      <c r="J538" s="65" t="s">
        <v>917</v>
      </c>
      <c r="K538" s="65" t="s">
        <v>917</v>
      </c>
      <c r="L538" s="65" t="s">
        <v>917</v>
      </c>
      <c r="M538" s="65">
        <v>40.130000000000003</v>
      </c>
      <c r="N538" s="78"/>
      <c r="O538" s="78"/>
      <c r="P538" s="78"/>
      <c r="Q538" s="70"/>
      <c r="R538" s="78"/>
      <c r="S538" s="78"/>
      <c r="T538" s="78"/>
      <c r="U538" s="78"/>
      <c r="V538" s="70" t="s">
        <v>917</v>
      </c>
      <c r="W538" s="79"/>
      <c r="X538" s="83"/>
      <c r="Y538" s="83"/>
      <c r="Z538" s="83"/>
      <c r="AA538" s="83"/>
    </row>
    <row r="539" spans="3:27" ht="15.6" x14ac:dyDescent="0.3">
      <c r="C539" s="64" t="s">
        <v>847</v>
      </c>
      <c r="D539" s="64" t="s">
        <v>819</v>
      </c>
      <c r="E539" s="9">
        <v>32</v>
      </c>
      <c r="F539" s="9">
        <v>15</v>
      </c>
      <c r="G539" s="9">
        <v>0</v>
      </c>
      <c r="H539" s="9">
        <v>0</v>
      </c>
      <c r="I539" s="9">
        <f t="shared" si="8"/>
        <v>47</v>
      </c>
      <c r="J539" s="65" t="s">
        <v>917</v>
      </c>
      <c r="K539" s="65" t="s">
        <v>917</v>
      </c>
      <c r="L539" s="65" t="s">
        <v>917</v>
      </c>
      <c r="M539" s="65">
        <v>40.130000000000003</v>
      </c>
      <c r="N539" s="78"/>
      <c r="O539" s="78"/>
      <c r="P539" s="78"/>
      <c r="Q539" s="70"/>
      <c r="R539" s="78"/>
      <c r="S539" s="78"/>
      <c r="T539" s="78"/>
      <c r="U539" s="78"/>
      <c r="V539" s="70" t="s">
        <v>917</v>
      </c>
      <c r="W539" s="79"/>
      <c r="X539" s="83"/>
      <c r="Y539" s="83"/>
      <c r="Z539" s="83"/>
      <c r="AA539" s="83"/>
    </row>
    <row r="540" spans="3:27" ht="15.6" x14ac:dyDescent="0.3">
      <c r="C540" s="64" t="s">
        <v>848</v>
      </c>
      <c r="D540" s="64" t="s">
        <v>819</v>
      </c>
      <c r="E540" s="9">
        <v>32</v>
      </c>
      <c r="F540" s="9">
        <v>15</v>
      </c>
      <c r="G540" s="9">
        <v>0</v>
      </c>
      <c r="H540" s="9">
        <v>0</v>
      </c>
      <c r="I540" s="9">
        <f t="shared" si="8"/>
        <v>47</v>
      </c>
      <c r="J540" s="65" t="s">
        <v>917</v>
      </c>
      <c r="K540" s="65" t="s">
        <v>917</v>
      </c>
      <c r="L540" s="65" t="s">
        <v>917</v>
      </c>
      <c r="M540" s="65">
        <v>40.130000000000003</v>
      </c>
      <c r="N540" s="78"/>
      <c r="O540" s="78"/>
      <c r="P540" s="78"/>
      <c r="Q540" s="70"/>
      <c r="R540" s="78"/>
      <c r="S540" s="78"/>
      <c r="T540" s="78"/>
      <c r="U540" s="78"/>
      <c r="V540" s="70" t="s">
        <v>917</v>
      </c>
      <c r="W540" s="79"/>
      <c r="X540" s="83"/>
      <c r="Y540" s="83"/>
      <c r="Z540" s="83"/>
      <c r="AA540" s="83"/>
    </row>
    <row r="541" spans="3:27" ht="15.6" x14ac:dyDescent="0.3">
      <c r="C541" s="64" t="s">
        <v>849</v>
      </c>
      <c r="D541" s="64" t="s">
        <v>819</v>
      </c>
      <c r="E541" s="9">
        <v>32</v>
      </c>
      <c r="F541" s="9">
        <v>15</v>
      </c>
      <c r="G541" s="9">
        <v>0</v>
      </c>
      <c r="H541" s="9">
        <v>0</v>
      </c>
      <c r="I541" s="9">
        <f t="shared" si="8"/>
        <v>47</v>
      </c>
      <c r="J541" s="65" t="s">
        <v>917</v>
      </c>
      <c r="K541" s="65" t="s">
        <v>917</v>
      </c>
      <c r="L541" s="65" t="s">
        <v>917</v>
      </c>
      <c r="M541" s="89">
        <v>40.130000000000003</v>
      </c>
      <c r="N541" s="70"/>
      <c r="O541" s="70"/>
      <c r="P541" s="70"/>
      <c r="Q541" s="70"/>
      <c r="R541" s="70"/>
      <c r="S541" s="70"/>
      <c r="T541" s="70"/>
      <c r="U541" s="70"/>
      <c r="V541" s="70" t="s">
        <v>917</v>
      </c>
      <c r="W541" s="71"/>
      <c r="X541" s="77"/>
      <c r="Y541" s="77"/>
      <c r="Z541" s="77"/>
      <c r="AA541" s="77"/>
    </row>
    <row r="542" spans="3:27" ht="15.6" x14ac:dyDescent="0.3">
      <c r="C542" s="64" t="s">
        <v>850</v>
      </c>
      <c r="D542" s="64" t="s">
        <v>819</v>
      </c>
      <c r="E542" s="9">
        <v>32</v>
      </c>
      <c r="F542" s="9">
        <v>15</v>
      </c>
      <c r="G542" s="9">
        <v>0</v>
      </c>
      <c r="H542" s="9">
        <v>0</v>
      </c>
      <c r="I542" s="9">
        <f t="shared" si="8"/>
        <v>47</v>
      </c>
      <c r="J542" s="65" t="s">
        <v>917</v>
      </c>
      <c r="K542" s="65" t="s">
        <v>917</v>
      </c>
      <c r="L542" s="65" t="s">
        <v>917</v>
      </c>
      <c r="M542" s="65">
        <v>40.130000000000003</v>
      </c>
      <c r="N542" s="78"/>
      <c r="O542" s="78"/>
      <c r="P542" s="78"/>
      <c r="Q542" s="70"/>
      <c r="R542" s="78"/>
      <c r="S542" s="78"/>
      <c r="T542" s="78"/>
      <c r="U542" s="78"/>
      <c r="V542" s="70" t="s">
        <v>917</v>
      </c>
      <c r="W542" s="79"/>
      <c r="X542" s="83"/>
      <c r="Y542" s="83"/>
      <c r="Z542" s="83"/>
      <c r="AA542" s="83"/>
    </row>
    <row r="543" spans="3:27" ht="15.6" x14ac:dyDescent="0.3">
      <c r="C543" s="64" t="s">
        <v>851</v>
      </c>
      <c r="D543" s="64" t="s">
        <v>819</v>
      </c>
      <c r="E543" s="9">
        <v>32</v>
      </c>
      <c r="F543" s="9">
        <v>15</v>
      </c>
      <c r="G543" s="9">
        <v>0</v>
      </c>
      <c r="H543" s="9">
        <v>0</v>
      </c>
      <c r="I543" s="9">
        <f t="shared" si="8"/>
        <v>47</v>
      </c>
      <c r="J543" s="65" t="s">
        <v>917</v>
      </c>
      <c r="K543" s="65" t="s">
        <v>917</v>
      </c>
      <c r="L543" s="65" t="s">
        <v>917</v>
      </c>
      <c r="M543" s="89">
        <v>40.130000000000003</v>
      </c>
      <c r="N543" s="70"/>
      <c r="O543" s="70"/>
      <c r="P543" s="70"/>
      <c r="Q543" s="70"/>
      <c r="R543" s="70"/>
      <c r="S543" s="70"/>
      <c r="T543" s="70"/>
      <c r="U543" s="70"/>
      <c r="V543" s="70" t="s">
        <v>917</v>
      </c>
      <c r="W543" s="71"/>
      <c r="X543" s="77"/>
      <c r="Y543" s="77"/>
      <c r="Z543" s="77"/>
      <c r="AA543" s="77"/>
    </row>
    <row r="544" spans="3:27" ht="15.6" x14ac:dyDescent="0.3">
      <c r="C544" s="64" t="s">
        <v>852</v>
      </c>
      <c r="D544" s="64" t="s">
        <v>819</v>
      </c>
      <c r="E544" s="9">
        <v>32</v>
      </c>
      <c r="F544" s="9">
        <v>15</v>
      </c>
      <c r="G544" s="9">
        <v>0</v>
      </c>
      <c r="H544" s="9">
        <v>0</v>
      </c>
      <c r="I544" s="9">
        <f t="shared" si="8"/>
        <v>47</v>
      </c>
      <c r="J544" s="65" t="s">
        <v>917</v>
      </c>
      <c r="K544" s="65" t="s">
        <v>917</v>
      </c>
      <c r="L544" s="65" t="s">
        <v>917</v>
      </c>
      <c r="M544" s="89">
        <v>40.130000000000003</v>
      </c>
      <c r="N544" s="70"/>
      <c r="O544" s="70"/>
      <c r="P544" s="70"/>
      <c r="Q544" s="70"/>
      <c r="R544" s="70"/>
      <c r="S544" s="70"/>
      <c r="T544" s="70"/>
      <c r="U544" s="70"/>
      <c r="V544" s="70" t="s">
        <v>917</v>
      </c>
      <c r="W544" s="71"/>
      <c r="X544" s="77"/>
      <c r="Y544" s="77"/>
      <c r="Z544" s="77"/>
      <c r="AA544" s="77"/>
    </row>
    <row r="545" spans="3:27" ht="15.6" x14ac:dyDescent="0.3">
      <c r="C545" s="64" t="s">
        <v>853</v>
      </c>
      <c r="D545" s="64" t="s">
        <v>819</v>
      </c>
      <c r="E545" s="9">
        <v>32</v>
      </c>
      <c r="F545" s="9">
        <v>15</v>
      </c>
      <c r="G545" s="9">
        <v>0</v>
      </c>
      <c r="H545" s="9">
        <v>0</v>
      </c>
      <c r="I545" s="9">
        <f t="shared" si="8"/>
        <v>47</v>
      </c>
      <c r="J545" s="65" t="s">
        <v>917</v>
      </c>
      <c r="K545" s="65" t="s">
        <v>917</v>
      </c>
      <c r="L545" s="65" t="s">
        <v>917</v>
      </c>
      <c r="M545" s="89">
        <v>40.130000000000003</v>
      </c>
      <c r="N545" s="70"/>
      <c r="O545" s="70"/>
      <c r="P545" s="70"/>
      <c r="Q545" s="70"/>
      <c r="R545" s="70"/>
      <c r="S545" s="70"/>
      <c r="T545" s="70"/>
      <c r="U545" s="70"/>
      <c r="V545" s="70" t="s">
        <v>917</v>
      </c>
      <c r="W545" s="71"/>
      <c r="X545" s="77"/>
      <c r="Y545" s="77"/>
      <c r="Z545" s="77"/>
      <c r="AA545" s="77"/>
    </row>
    <row r="546" spans="3:27" ht="15.6" x14ac:dyDescent="0.3">
      <c r="C546" s="64" t="s">
        <v>854</v>
      </c>
      <c r="D546" s="64" t="s">
        <v>819</v>
      </c>
      <c r="E546" s="9">
        <v>32</v>
      </c>
      <c r="F546" s="9">
        <v>15</v>
      </c>
      <c r="G546" s="9">
        <v>0</v>
      </c>
      <c r="H546" s="9">
        <v>0</v>
      </c>
      <c r="I546" s="9">
        <f t="shared" si="8"/>
        <v>47</v>
      </c>
      <c r="J546" s="65" t="s">
        <v>917</v>
      </c>
      <c r="K546" s="65" t="s">
        <v>917</v>
      </c>
      <c r="L546" s="65" t="s">
        <v>917</v>
      </c>
      <c r="M546" s="89">
        <v>40.130000000000003</v>
      </c>
      <c r="N546" s="70"/>
      <c r="O546" s="70"/>
      <c r="P546" s="70"/>
      <c r="Q546" s="70"/>
      <c r="R546" s="70"/>
      <c r="S546" s="70"/>
      <c r="T546" s="70"/>
      <c r="U546" s="70"/>
      <c r="V546" s="70" t="s">
        <v>917</v>
      </c>
      <c r="W546" s="71"/>
      <c r="X546" s="77"/>
      <c r="Y546" s="77"/>
      <c r="Z546" s="77"/>
      <c r="AA546" s="77"/>
    </row>
    <row r="547" spans="3:27" ht="15.6" x14ac:dyDescent="0.3">
      <c r="C547" s="64" t="s">
        <v>855</v>
      </c>
      <c r="D547" s="64" t="s">
        <v>819</v>
      </c>
      <c r="E547" s="9">
        <v>32</v>
      </c>
      <c r="F547" s="9">
        <v>15</v>
      </c>
      <c r="G547" s="9">
        <v>0</v>
      </c>
      <c r="H547" s="9">
        <v>0</v>
      </c>
      <c r="I547" s="9">
        <f t="shared" si="8"/>
        <v>47</v>
      </c>
      <c r="J547" s="65" t="s">
        <v>917</v>
      </c>
      <c r="K547" s="65" t="s">
        <v>917</v>
      </c>
      <c r="L547" s="65" t="s">
        <v>917</v>
      </c>
      <c r="M547" s="89">
        <v>40.130000000000003</v>
      </c>
      <c r="N547" s="70"/>
      <c r="O547" s="70"/>
      <c r="P547" s="70"/>
      <c r="Q547" s="70"/>
      <c r="R547" s="70"/>
      <c r="S547" s="70"/>
      <c r="T547" s="70"/>
      <c r="U547" s="70"/>
      <c r="V547" s="70" t="s">
        <v>917</v>
      </c>
      <c r="W547" s="71"/>
      <c r="X547" s="77"/>
      <c r="Y547" s="77"/>
      <c r="Z547" s="77"/>
      <c r="AA547" s="77"/>
    </row>
    <row r="548" spans="3:27" ht="15.6" x14ac:dyDescent="0.3">
      <c r="C548" s="64" t="s">
        <v>856</v>
      </c>
      <c r="D548" s="64" t="s">
        <v>819</v>
      </c>
      <c r="E548" s="9">
        <v>32</v>
      </c>
      <c r="F548" s="9">
        <v>15</v>
      </c>
      <c r="G548" s="9">
        <v>0</v>
      </c>
      <c r="H548" s="9">
        <v>0</v>
      </c>
      <c r="I548" s="9">
        <f t="shared" si="8"/>
        <v>47</v>
      </c>
      <c r="J548" s="65" t="s">
        <v>917</v>
      </c>
      <c r="K548" s="65" t="s">
        <v>917</v>
      </c>
      <c r="L548" s="65" t="s">
        <v>917</v>
      </c>
      <c r="M548" s="89">
        <v>40.130000000000003</v>
      </c>
      <c r="N548" s="70"/>
      <c r="O548" s="70"/>
      <c r="P548" s="70"/>
      <c r="Q548" s="70"/>
      <c r="R548" s="70"/>
      <c r="S548" s="70"/>
      <c r="T548" s="70"/>
      <c r="U548" s="70"/>
      <c r="V548" s="70" t="s">
        <v>917</v>
      </c>
      <c r="W548" s="71"/>
      <c r="X548" s="74"/>
      <c r="Y548" s="74"/>
      <c r="Z548" s="74"/>
      <c r="AA548" s="75"/>
    </row>
    <row r="549" spans="3:27" ht="15.6" x14ac:dyDescent="0.3">
      <c r="C549" s="64" t="s">
        <v>857</v>
      </c>
      <c r="D549" s="64" t="s">
        <v>858</v>
      </c>
      <c r="E549" s="9">
        <v>48</v>
      </c>
      <c r="F549" s="9">
        <v>24</v>
      </c>
      <c r="G549" s="9">
        <v>0</v>
      </c>
      <c r="H549" s="9">
        <v>0</v>
      </c>
      <c r="I549" s="9">
        <f t="shared" si="8"/>
        <v>72</v>
      </c>
      <c r="J549" s="65" t="s">
        <v>959</v>
      </c>
      <c r="K549" s="65" t="s">
        <v>959</v>
      </c>
      <c r="L549" s="65" t="s">
        <v>920</v>
      </c>
      <c r="M549" s="89">
        <v>114.6</v>
      </c>
      <c r="N549" s="70"/>
      <c r="O549" s="70"/>
      <c r="P549" s="70"/>
      <c r="Q549" s="70"/>
      <c r="R549" s="70"/>
      <c r="S549" s="70"/>
      <c r="T549" s="70"/>
      <c r="U549" s="70" t="s">
        <v>920</v>
      </c>
      <c r="V549" s="70"/>
      <c r="W549" s="71"/>
      <c r="X549" s="74"/>
      <c r="Y549" s="74"/>
      <c r="Z549" s="74"/>
      <c r="AA549" s="75"/>
    </row>
    <row r="550" spans="3:27" ht="15.6" x14ac:dyDescent="0.3">
      <c r="C550" s="64" t="s">
        <v>859</v>
      </c>
      <c r="D550" s="64" t="s">
        <v>858</v>
      </c>
      <c r="E550" s="9">
        <v>48</v>
      </c>
      <c r="F550" s="9">
        <v>24</v>
      </c>
      <c r="G550" s="9">
        <v>0</v>
      </c>
      <c r="H550" s="9">
        <v>0</v>
      </c>
      <c r="I550" s="9">
        <f t="shared" si="8"/>
        <v>72</v>
      </c>
      <c r="J550" s="65" t="s">
        <v>959</v>
      </c>
      <c r="K550" s="65" t="s">
        <v>959</v>
      </c>
      <c r="L550" s="65" t="s">
        <v>920</v>
      </c>
      <c r="M550" s="89">
        <v>114.6</v>
      </c>
      <c r="N550" s="70"/>
      <c r="O550" s="70"/>
      <c r="P550" s="70"/>
      <c r="Q550" s="70"/>
      <c r="R550" s="70"/>
      <c r="S550" s="70"/>
      <c r="T550" s="70"/>
      <c r="U550" s="70" t="s">
        <v>920</v>
      </c>
      <c r="V550" s="70"/>
      <c r="W550" s="71"/>
      <c r="X550" s="74"/>
      <c r="Y550" s="74"/>
      <c r="Z550" s="74"/>
      <c r="AA550" s="75"/>
    </row>
    <row r="551" spans="3:27" ht="15.6" x14ac:dyDescent="0.3">
      <c r="C551" s="64" t="s">
        <v>860</v>
      </c>
      <c r="D551" s="64" t="s">
        <v>858</v>
      </c>
      <c r="E551" s="9">
        <v>48</v>
      </c>
      <c r="F551" s="9">
        <v>24</v>
      </c>
      <c r="G551" s="9">
        <v>0</v>
      </c>
      <c r="H551" s="9">
        <v>0</v>
      </c>
      <c r="I551" s="9">
        <f t="shared" si="8"/>
        <v>72</v>
      </c>
      <c r="J551" s="65" t="s">
        <v>959</v>
      </c>
      <c r="K551" s="65" t="s">
        <v>959</v>
      </c>
      <c r="L551" s="65" t="s">
        <v>920</v>
      </c>
      <c r="M551" s="65">
        <v>114.6</v>
      </c>
      <c r="N551" s="78"/>
      <c r="O551" s="78"/>
      <c r="P551" s="78"/>
      <c r="Q551" s="70"/>
      <c r="R551" s="78"/>
      <c r="S551" s="78"/>
      <c r="T551" s="78"/>
      <c r="U551" s="70" t="s">
        <v>920</v>
      </c>
      <c r="V551" s="78"/>
      <c r="W551" s="79"/>
      <c r="X551" s="80"/>
      <c r="Y551" s="80"/>
      <c r="Z551" s="80"/>
      <c r="AA551" s="81"/>
    </row>
    <row r="552" spans="3:27" ht="15.6" x14ac:dyDescent="0.3">
      <c r="C552" s="64" t="s">
        <v>861</v>
      </c>
      <c r="D552" s="64" t="s">
        <v>858</v>
      </c>
      <c r="E552" s="9">
        <v>48</v>
      </c>
      <c r="F552" s="9">
        <v>24</v>
      </c>
      <c r="G552" s="9">
        <v>0</v>
      </c>
      <c r="H552" s="9">
        <v>0</v>
      </c>
      <c r="I552" s="9">
        <f t="shared" si="8"/>
        <v>72</v>
      </c>
      <c r="J552" s="65" t="s">
        <v>959</v>
      </c>
      <c r="K552" s="65" t="s">
        <v>959</v>
      </c>
      <c r="L552" s="65" t="s">
        <v>920</v>
      </c>
      <c r="M552" s="65">
        <v>114.6</v>
      </c>
      <c r="N552" s="78"/>
      <c r="O552" s="78"/>
      <c r="P552" s="78"/>
      <c r="Q552" s="70"/>
      <c r="R552" s="78"/>
      <c r="S552" s="78"/>
      <c r="T552" s="78"/>
      <c r="U552" s="70" t="s">
        <v>920</v>
      </c>
      <c r="V552" s="78"/>
      <c r="W552" s="79"/>
      <c r="X552" s="80"/>
      <c r="Y552" s="80"/>
      <c r="Z552" s="80"/>
      <c r="AA552" s="81"/>
    </row>
    <row r="553" spans="3:27" ht="15.6" x14ac:dyDescent="0.3">
      <c r="C553" s="64" t="s">
        <v>862</v>
      </c>
      <c r="D553" s="64" t="s">
        <v>858</v>
      </c>
      <c r="E553" s="9">
        <v>48</v>
      </c>
      <c r="F553" s="9">
        <v>24</v>
      </c>
      <c r="G553" s="9">
        <v>0</v>
      </c>
      <c r="H553" s="9">
        <v>0</v>
      </c>
      <c r="I553" s="9">
        <f t="shared" si="8"/>
        <v>72</v>
      </c>
      <c r="J553" s="65" t="s">
        <v>959</v>
      </c>
      <c r="K553" s="65" t="s">
        <v>959</v>
      </c>
      <c r="L553" s="65" t="s">
        <v>920</v>
      </c>
      <c r="M553" s="65">
        <v>114.6</v>
      </c>
      <c r="N553" s="78"/>
      <c r="O553" s="78"/>
      <c r="P553" s="78"/>
      <c r="Q553" s="70"/>
      <c r="R553" s="78"/>
      <c r="S553" s="78"/>
      <c r="T553" s="78"/>
      <c r="U553" s="70" t="s">
        <v>920</v>
      </c>
      <c r="V553" s="78"/>
      <c r="W553" s="79"/>
      <c r="X553" s="80"/>
      <c r="Y553" s="80"/>
      <c r="Z553" s="80"/>
      <c r="AA553" s="81"/>
    </row>
    <row r="554" spans="3:27" ht="15.6" x14ac:dyDescent="0.3">
      <c r="C554" s="64" t="s">
        <v>863</v>
      </c>
      <c r="D554" s="64" t="s">
        <v>858</v>
      </c>
      <c r="E554" s="9">
        <v>48</v>
      </c>
      <c r="F554" s="9">
        <v>24</v>
      </c>
      <c r="G554" s="9">
        <v>0</v>
      </c>
      <c r="H554" s="9">
        <v>0</v>
      </c>
      <c r="I554" s="9">
        <f t="shared" si="8"/>
        <v>72</v>
      </c>
      <c r="J554" s="65" t="s">
        <v>959</v>
      </c>
      <c r="K554" s="65" t="s">
        <v>959</v>
      </c>
      <c r="L554" s="65" t="s">
        <v>920</v>
      </c>
      <c r="M554" s="65">
        <v>114.6</v>
      </c>
      <c r="N554" s="78"/>
      <c r="O554" s="78"/>
      <c r="P554" s="78"/>
      <c r="Q554" s="70"/>
      <c r="R554" s="78"/>
      <c r="S554" s="78"/>
      <c r="T554" s="78"/>
      <c r="U554" s="70" t="s">
        <v>920</v>
      </c>
      <c r="V554" s="78"/>
      <c r="W554" s="79"/>
      <c r="X554" s="80"/>
      <c r="Y554" s="80"/>
      <c r="Z554" s="80"/>
      <c r="AA554" s="81"/>
    </row>
    <row r="555" spans="3:27" ht="15.6" x14ac:dyDescent="0.3">
      <c r="C555" s="64" t="s">
        <v>864</v>
      </c>
      <c r="D555" s="64" t="s">
        <v>858</v>
      </c>
      <c r="E555" s="9">
        <v>48</v>
      </c>
      <c r="F555" s="9">
        <v>24</v>
      </c>
      <c r="G555" s="9">
        <v>0</v>
      </c>
      <c r="H555" s="9">
        <v>0</v>
      </c>
      <c r="I555" s="9">
        <f t="shared" si="8"/>
        <v>72</v>
      </c>
      <c r="J555" s="65" t="s">
        <v>959</v>
      </c>
      <c r="K555" s="65" t="s">
        <v>959</v>
      </c>
      <c r="L555" s="65" t="s">
        <v>920</v>
      </c>
      <c r="M555" s="65">
        <v>114.6</v>
      </c>
      <c r="N555" s="78"/>
      <c r="O555" s="78"/>
      <c r="P555" s="78"/>
      <c r="Q555" s="70"/>
      <c r="R555" s="78"/>
      <c r="S555" s="78"/>
      <c r="T555" s="78"/>
      <c r="U555" s="70" t="s">
        <v>920</v>
      </c>
      <c r="V555" s="78"/>
      <c r="W555" s="79"/>
      <c r="X555" s="80"/>
      <c r="Y555" s="80"/>
      <c r="Z555" s="80"/>
      <c r="AA555" s="81"/>
    </row>
    <row r="556" spans="3:27" ht="15.6" x14ac:dyDescent="0.3">
      <c r="C556" s="64" t="s">
        <v>865</v>
      </c>
      <c r="D556" s="64" t="s">
        <v>858</v>
      </c>
      <c r="E556" s="9">
        <v>48</v>
      </c>
      <c r="F556" s="9">
        <v>24</v>
      </c>
      <c r="G556" s="9">
        <v>0</v>
      </c>
      <c r="H556" s="9">
        <v>0</v>
      </c>
      <c r="I556" s="9">
        <f t="shared" si="8"/>
        <v>72</v>
      </c>
      <c r="J556" s="65" t="s">
        <v>959</v>
      </c>
      <c r="K556" s="65" t="s">
        <v>959</v>
      </c>
      <c r="L556" s="65" t="s">
        <v>920</v>
      </c>
      <c r="M556" s="65">
        <v>114.6</v>
      </c>
      <c r="N556" s="78"/>
      <c r="O556" s="78"/>
      <c r="P556" s="70"/>
      <c r="Q556" s="78"/>
      <c r="R556" s="78"/>
      <c r="S556" s="78"/>
      <c r="T556" s="78"/>
      <c r="U556" s="70" t="s">
        <v>920</v>
      </c>
      <c r="V556" s="78"/>
      <c r="W556" s="79"/>
      <c r="X556" s="80"/>
      <c r="Y556" s="80"/>
      <c r="Z556" s="80"/>
      <c r="AA556" s="81"/>
    </row>
    <row r="557" spans="3:27" ht="15.6" x14ac:dyDescent="0.3">
      <c r="C557" s="64" t="s">
        <v>866</v>
      </c>
      <c r="D557" s="64" t="s">
        <v>858</v>
      </c>
      <c r="E557" s="9">
        <v>48</v>
      </c>
      <c r="F557" s="9">
        <v>24</v>
      </c>
      <c r="G557" s="9">
        <v>0</v>
      </c>
      <c r="H557" s="9">
        <v>0</v>
      </c>
      <c r="I557" s="9">
        <f t="shared" si="8"/>
        <v>72</v>
      </c>
      <c r="J557" s="65" t="s">
        <v>959</v>
      </c>
      <c r="K557" s="65" t="s">
        <v>959</v>
      </c>
      <c r="L557" s="65" t="s">
        <v>920</v>
      </c>
      <c r="M557" s="65">
        <v>114.6</v>
      </c>
      <c r="N557" s="78"/>
      <c r="O557" s="78"/>
      <c r="P557" s="70"/>
      <c r="Q557" s="78"/>
      <c r="R557" s="78"/>
      <c r="S557" s="78"/>
      <c r="T557" s="78"/>
      <c r="U557" s="70" t="s">
        <v>920</v>
      </c>
      <c r="V557" s="78"/>
      <c r="W557" s="79"/>
      <c r="X557" s="80"/>
      <c r="Y557" s="80"/>
      <c r="Z557" s="80"/>
      <c r="AA557" s="81"/>
    </row>
    <row r="558" spans="3:27" ht="15.6" x14ac:dyDescent="0.3">
      <c r="C558" s="65" t="s">
        <v>867</v>
      </c>
      <c r="D558" s="65" t="s">
        <v>858</v>
      </c>
      <c r="E558" s="9">
        <v>48</v>
      </c>
      <c r="F558" s="9">
        <v>24</v>
      </c>
      <c r="G558" s="9">
        <v>0</v>
      </c>
      <c r="H558" s="9">
        <v>0</v>
      </c>
      <c r="I558" s="9">
        <f t="shared" si="8"/>
        <v>72</v>
      </c>
      <c r="J558" s="65" t="s">
        <v>959</v>
      </c>
      <c r="K558" s="65" t="s">
        <v>959</v>
      </c>
      <c r="L558" s="65" t="s">
        <v>920</v>
      </c>
      <c r="M558" s="65">
        <v>114.6</v>
      </c>
      <c r="N558" s="78"/>
      <c r="O558" s="78"/>
      <c r="P558" s="78"/>
      <c r="Q558" s="70"/>
      <c r="R558" s="78"/>
      <c r="S558" s="78"/>
      <c r="T558" s="78"/>
      <c r="U558" s="70" t="s">
        <v>920</v>
      </c>
      <c r="V558" s="78"/>
      <c r="W558" s="79"/>
      <c r="X558" s="80"/>
      <c r="Y558" s="80"/>
      <c r="Z558" s="80"/>
      <c r="AA558" s="81"/>
    </row>
    <row r="559" spans="3:27" ht="15.6" x14ac:dyDescent="0.3">
      <c r="C559" s="64" t="s">
        <v>868</v>
      </c>
      <c r="D559" s="64" t="s">
        <v>858</v>
      </c>
      <c r="E559" s="9">
        <v>48</v>
      </c>
      <c r="F559" s="9">
        <v>24</v>
      </c>
      <c r="G559" s="9">
        <v>0</v>
      </c>
      <c r="H559" s="9">
        <v>0</v>
      </c>
      <c r="I559" s="9">
        <f t="shared" si="8"/>
        <v>72</v>
      </c>
      <c r="J559" s="65" t="s">
        <v>959</v>
      </c>
      <c r="K559" s="65" t="s">
        <v>959</v>
      </c>
      <c r="L559" s="65" t="s">
        <v>920</v>
      </c>
      <c r="M559" s="65">
        <v>114.6</v>
      </c>
      <c r="N559" s="78"/>
      <c r="O559" s="78"/>
      <c r="P559" s="78"/>
      <c r="Q559" s="70"/>
      <c r="R559" s="78"/>
      <c r="S559" s="78"/>
      <c r="T559" s="78"/>
      <c r="U559" s="70" t="s">
        <v>920</v>
      </c>
      <c r="V559" s="78"/>
      <c r="W559" s="79"/>
      <c r="X559" s="80"/>
      <c r="Y559" s="80"/>
      <c r="Z559" s="80"/>
      <c r="AA559" s="81"/>
    </row>
    <row r="560" spans="3:27" ht="15.6" x14ac:dyDescent="0.3">
      <c r="C560" s="64" t="s">
        <v>869</v>
      </c>
      <c r="D560" s="64" t="s">
        <v>858</v>
      </c>
      <c r="E560" s="9">
        <v>48</v>
      </c>
      <c r="F560" s="9">
        <v>24</v>
      </c>
      <c r="G560" s="9">
        <v>0</v>
      </c>
      <c r="H560" s="9">
        <v>0</v>
      </c>
      <c r="I560" s="9">
        <f t="shared" si="8"/>
        <v>72</v>
      </c>
      <c r="J560" s="65" t="s">
        <v>959</v>
      </c>
      <c r="K560" s="65" t="s">
        <v>959</v>
      </c>
      <c r="L560" s="65" t="s">
        <v>920</v>
      </c>
      <c r="M560" s="65">
        <v>114.6</v>
      </c>
      <c r="N560" s="78"/>
      <c r="O560" s="78"/>
      <c r="P560" s="78"/>
      <c r="Q560" s="70"/>
      <c r="R560" s="78"/>
      <c r="S560" s="78"/>
      <c r="T560" s="78"/>
      <c r="U560" s="70" t="s">
        <v>920</v>
      </c>
      <c r="V560" s="78"/>
      <c r="W560" s="79"/>
      <c r="X560" s="80"/>
      <c r="Y560" s="80"/>
      <c r="Z560" s="80"/>
      <c r="AA560" s="81"/>
    </row>
    <row r="561" spans="3:27" ht="15.6" x14ac:dyDescent="0.3">
      <c r="C561" s="64" t="s">
        <v>870</v>
      </c>
      <c r="D561" s="64" t="s">
        <v>858</v>
      </c>
      <c r="E561" s="9">
        <v>48</v>
      </c>
      <c r="F561" s="9">
        <v>24</v>
      </c>
      <c r="G561" s="9">
        <v>0</v>
      </c>
      <c r="H561" s="9">
        <v>0</v>
      </c>
      <c r="I561" s="9">
        <f t="shared" si="8"/>
        <v>72</v>
      </c>
      <c r="J561" s="65" t="s">
        <v>959</v>
      </c>
      <c r="K561" s="65" t="s">
        <v>959</v>
      </c>
      <c r="L561" s="65" t="s">
        <v>920</v>
      </c>
      <c r="M561" s="65">
        <v>114.6</v>
      </c>
      <c r="N561" s="78"/>
      <c r="O561" s="78"/>
      <c r="P561" s="78"/>
      <c r="Q561" s="70"/>
      <c r="R561" s="78"/>
      <c r="S561" s="78"/>
      <c r="T561" s="78"/>
      <c r="U561" s="70" t="s">
        <v>920</v>
      </c>
      <c r="V561" s="78"/>
      <c r="W561" s="79"/>
      <c r="X561" s="80"/>
      <c r="Y561" s="80"/>
      <c r="Z561" s="80"/>
      <c r="AA561" s="81"/>
    </row>
    <row r="562" spans="3:27" ht="15.6" x14ac:dyDescent="0.3">
      <c r="C562" s="64" t="s">
        <v>871</v>
      </c>
      <c r="D562" s="64" t="s">
        <v>858</v>
      </c>
      <c r="E562" s="9">
        <v>48</v>
      </c>
      <c r="F562" s="9">
        <v>24</v>
      </c>
      <c r="G562" s="9">
        <v>0</v>
      </c>
      <c r="H562" s="9">
        <v>0</v>
      </c>
      <c r="I562" s="9">
        <f t="shared" si="8"/>
        <v>72</v>
      </c>
      <c r="J562" s="65" t="s">
        <v>959</v>
      </c>
      <c r="K562" s="65" t="s">
        <v>959</v>
      </c>
      <c r="L562" s="65" t="s">
        <v>920</v>
      </c>
      <c r="M562" s="65">
        <v>114.6</v>
      </c>
      <c r="N562" s="78"/>
      <c r="O562" s="78"/>
      <c r="P562" s="78"/>
      <c r="Q562" s="70"/>
      <c r="R562" s="78"/>
      <c r="S562" s="78"/>
      <c r="T562" s="78"/>
      <c r="U562" s="70" t="s">
        <v>920</v>
      </c>
      <c r="V562" s="78"/>
      <c r="W562" s="79"/>
      <c r="X562" s="80"/>
      <c r="Y562" s="80"/>
      <c r="Z562" s="80"/>
      <c r="AA562" s="81"/>
    </row>
    <row r="563" spans="3:27" ht="15.6" x14ac:dyDescent="0.3">
      <c r="C563" s="64" t="s">
        <v>872</v>
      </c>
      <c r="D563" s="64" t="s">
        <v>873</v>
      </c>
      <c r="E563" s="9">
        <v>60</v>
      </c>
      <c r="F563" s="9">
        <v>28</v>
      </c>
      <c r="G563" s="9">
        <v>0</v>
      </c>
      <c r="H563" s="9">
        <v>0</v>
      </c>
      <c r="I563" s="9">
        <f t="shared" si="8"/>
        <v>88</v>
      </c>
      <c r="J563" s="65" t="s">
        <v>959</v>
      </c>
      <c r="K563" s="65" t="s">
        <v>959</v>
      </c>
      <c r="L563" s="65" t="s">
        <v>920</v>
      </c>
      <c r="M563" s="65">
        <v>113.8</v>
      </c>
      <c r="N563" s="78"/>
      <c r="O563" s="78"/>
      <c r="P563" s="78"/>
      <c r="Q563" s="70"/>
      <c r="R563" s="78"/>
      <c r="S563" s="78"/>
      <c r="T563" s="78"/>
      <c r="U563" s="70" t="s">
        <v>920</v>
      </c>
      <c r="V563" s="78"/>
      <c r="W563" s="79"/>
      <c r="X563" s="80"/>
      <c r="Y563" s="80"/>
      <c r="Z563" s="80"/>
      <c r="AA563" s="81"/>
    </row>
    <row r="564" spans="3:27" ht="15.6" x14ac:dyDescent="0.3">
      <c r="C564" s="64" t="s">
        <v>874</v>
      </c>
      <c r="D564" s="64" t="s">
        <v>873</v>
      </c>
      <c r="E564" s="9">
        <v>60</v>
      </c>
      <c r="F564" s="9">
        <v>28</v>
      </c>
      <c r="G564" s="9">
        <v>0</v>
      </c>
      <c r="H564" s="9">
        <v>0</v>
      </c>
      <c r="I564" s="9">
        <f t="shared" si="8"/>
        <v>88</v>
      </c>
      <c r="J564" s="65" t="s">
        <v>959</v>
      </c>
      <c r="K564" s="65" t="s">
        <v>959</v>
      </c>
      <c r="L564" s="65" t="s">
        <v>920</v>
      </c>
      <c r="M564" s="65">
        <v>113.8</v>
      </c>
      <c r="N564" s="78"/>
      <c r="O564" s="78"/>
      <c r="P564" s="78"/>
      <c r="Q564" s="70"/>
      <c r="R564" s="78"/>
      <c r="S564" s="78"/>
      <c r="T564" s="78"/>
      <c r="U564" s="70" t="s">
        <v>920</v>
      </c>
      <c r="V564" s="78"/>
      <c r="W564" s="79"/>
      <c r="X564" s="80"/>
      <c r="Y564" s="80"/>
      <c r="Z564" s="80"/>
      <c r="AA564" s="81"/>
    </row>
    <row r="565" spans="3:27" ht="15.6" x14ac:dyDescent="0.3">
      <c r="C565" s="65" t="s">
        <v>875</v>
      </c>
      <c r="D565" s="65" t="s">
        <v>873</v>
      </c>
      <c r="E565" s="9">
        <v>60</v>
      </c>
      <c r="F565" s="9">
        <v>28</v>
      </c>
      <c r="G565" s="9">
        <v>0</v>
      </c>
      <c r="H565" s="9">
        <v>0</v>
      </c>
      <c r="I565" s="9">
        <f t="shared" si="8"/>
        <v>88</v>
      </c>
      <c r="J565" s="65" t="s">
        <v>959</v>
      </c>
      <c r="K565" s="65" t="s">
        <v>959</v>
      </c>
      <c r="L565" s="65" t="s">
        <v>920</v>
      </c>
      <c r="M565" s="65">
        <v>113.8</v>
      </c>
      <c r="N565" s="78"/>
      <c r="O565" s="78"/>
      <c r="P565" s="78"/>
      <c r="Q565" s="78"/>
      <c r="R565" s="78"/>
      <c r="S565" s="78"/>
      <c r="T565" s="78"/>
      <c r="U565" s="70" t="s">
        <v>920</v>
      </c>
      <c r="V565" s="78"/>
      <c r="W565" s="79"/>
      <c r="X565" s="80"/>
      <c r="Y565" s="80"/>
      <c r="Z565" s="80"/>
      <c r="AA565" s="81"/>
    </row>
    <row r="566" spans="3:27" ht="15.6" x14ac:dyDescent="0.3">
      <c r="C566" s="64" t="s">
        <v>876</v>
      </c>
      <c r="D566" s="64" t="s">
        <v>873</v>
      </c>
      <c r="E566" s="9">
        <v>60</v>
      </c>
      <c r="F566" s="9">
        <v>28</v>
      </c>
      <c r="G566" s="9">
        <v>0</v>
      </c>
      <c r="H566" s="9">
        <v>0</v>
      </c>
      <c r="I566" s="9">
        <f t="shared" si="8"/>
        <v>88</v>
      </c>
      <c r="J566" s="65" t="s">
        <v>959</v>
      </c>
      <c r="K566" s="65" t="s">
        <v>959</v>
      </c>
      <c r="L566" s="65" t="s">
        <v>920</v>
      </c>
      <c r="M566" s="89">
        <v>113.8</v>
      </c>
      <c r="N566" s="70"/>
      <c r="O566" s="70"/>
      <c r="P566" s="70"/>
      <c r="Q566" s="70"/>
      <c r="R566" s="70"/>
      <c r="S566" s="70"/>
      <c r="T566" s="70"/>
      <c r="U566" s="70" t="s">
        <v>920</v>
      </c>
      <c r="V566" s="70"/>
      <c r="W566" s="71"/>
      <c r="X566" s="74"/>
      <c r="Y566" s="74"/>
      <c r="Z566" s="74"/>
      <c r="AA566" s="75"/>
    </row>
    <row r="567" spans="3:27" ht="15.6" x14ac:dyDescent="0.3">
      <c r="C567" s="64" t="s">
        <v>877</v>
      </c>
      <c r="D567" s="64" t="s">
        <v>873</v>
      </c>
      <c r="E567" s="9">
        <v>60</v>
      </c>
      <c r="F567" s="9">
        <v>28</v>
      </c>
      <c r="G567" s="9">
        <v>0</v>
      </c>
      <c r="H567" s="9">
        <v>0</v>
      </c>
      <c r="I567" s="9">
        <f t="shared" si="8"/>
        <v>88</v>
      </c>
      <c r="J567" s="65" t="s">
        <v>959</v>
      </c>
      <c r="K567" s="65" t="s">
        <v>959</v>
      </c>
      <c r="L567" s="65" t="s">
        <v>920</v>
      </c>
      <c r="M567" s="89">
        <v>113.8</v>
      </c>
      <c r="N567" s="70"/>
      <c r="O567" s="70"/>
      <c r="P567" s="70"/>
      <c r="Q567" s="70"/>
      <c r="R567" s="70"/>
      <c r="S567" s="70"/>
      <c r="T567" s="70"/>
      <c r="U567" s="70" t="s">
        <v>920</v>
      </c>
      <c r="V567" s="70"/>
      <c r="W567" s="71"/>
      <c r="X567" s="74"/>
      <c r="Y567" s="74"/>
      <c r="Z567" s="74"/>
      <c r="AA567" s="75"/>
    </row>
    <row r="568" spans="3:27" ht="15.6" x14ac:dyDescent="0.3">
      <c r="C568" s="64" t="s">
        <v>878</v>
      </c>
      <c r="D568" s="64" t="s">
        <v>873</v>
      </c>
      <c r="E568" s="9">
        <v>60</v>
      </c>
      <c r="F568" s="9">
        <v>28</v>
      </c>
      <c r="G568" s="9">
        <v>0</v>
      </c>
      <c r="H568" s="9">
        <v>0</v>
      </c>
      <c r="I568" s="9">
        <f t="shared" si="8"/>
        <v>88</v>
      </c>
      <c r="J568" s="65" t="s">
        <v>959</v>
      </c>
      <c r="K568" s="65" t="s">
        <v>959</v>
      </c>
      <c r="L568" s="65" t="s">
        <v>920</v>
      </c>
      <c r="M568" s="89">
        <v>113.8</v>
      </c>
      <c r="N568" s="70"/>
      <c r="O568" s="70"/>
      <c r="P568" s="70"/>
      <c r="Q568" s="70"/>
      <c r="R568" s="70"/>
      <c r="S568" s="70"/>
      <c r="T568" s="70"/>
      <c r="U568" s="70" t="s">
        <v>920</v>
      </c>
      <c r="V568" s="70"/>
      <c r="W568" s="71"/>
      <c r="X568" s="74"/>
      <c r="Y568" s="74"/>
      <c r="Z568" s="74"/>
      <c r="AA568" s="75"/>
    </row>
    <row r="569" spans="3:27" ht="15.6" x14ac:dyDescent="0.3">
      <c r="C569" s="64" t="s">
        <v>879</v>
      </c>
      <c r="D569" s="64" t="s">
        <v>880</v>
      </c>
      <c r="E569" s="9">
        <v>47</v>
      </c>
      <c r="F569" s="9">
        <v>12</v>
      </c>
      <c r="G569" s="9">
        <v>0</v>
      </c>
      <c r="H569" s="9">
        <v>0</v>
      </c>
      <c r="I569" s="9">
        <f t="shared" si="8"/>
        <v>59</v>
      </c>
      <c r="J569" s="65" t="s">
        <v>957</v>
      </c>
      <c r="K569" s="65" t="s">
        <v>957</v>
      </c>
      <c r="L569" s="65" t="s">
        <v>918</v>
      </c>
      <c r="M569" s="89">
        <v>56.5</v>
      </c>
      <c r="N569" s="70"/>
      <c r="O569" s="70"/>
      <c r="P569" s="70"/>
      <c r="Q569" s="70" t="s">
        <v>918</v>
      </c>
      <c r="R569" s="70"/>
      <c r="S569" s="70"/>
      <c r="T569" s="70"/>
      <c r="U569" s="70"/>
      <c r="V569" s="70"/>
      <c r="W569" s="71"/>
      <c r="X569" s="74"/>
      <c r="Y569" s="74"/>
      <c r="Z569" s="74"/>
      <c r="AA569" s="75"/>
    </row>
    <row r="570" spans="3:27" ht="15.6" x14ac:dyDescent="0.3">
      <c r="C570" s="64" t="s">
        <v>881</v>
      </c>
      <c r="D570" s="64" t="s">
        <v>880</v>
      </c>
      <c r="E570" s="9">
        <v>47</v>
      </c>
      <c r="F570" s="9">
        <v>12</v>
      </c>
      <c r="G570" s="9">
        <v>0</v>
      </c>
      <c r="H570" s="9">
        <v>0</v>
      </c>
      <c r="I570" s="9">
        <f t="shared" si="8"/>
        <v>59</v>
      </c>
      <c r="J570" s="65" t="s">
        <v>957</v>
      </c>
      <c r="K570" s="65" t="s">
        <v>957</v>
      </c>
      <c r="L570" s="65" t="s">
        <v>918</v>
      </c>
      <c r="M570" s="65">
        <v>56.5</v>
      </c>
      <c r="N570" s="78"/>
      <c r="O570" s="78"/>
      <c r="P570" s="78"/>
      <c r="Q570" s="70" t="s">
        <v>918</v>
      </c>
      <c r="R570" s="78"/>
      <c r="S570" s="70"/>
      <c r="T570" s="78"/>
      <c r="U570" s="78"/>
      <c r="V570" s="78"/>
      <c r="W570" s="79"/>
      <c r="X570" s="80"/>
      <c r="Y570" s="80"/>
      <c r="Z570" s="80"/>
      <c r="AA570" s="81"/>
    </row>
    <row r="571" spans="3:27" ht="15.6" x14ac:dyDescent="0.3">
      <c r="C571" s="64" t="s">
        <v>882</v>
      </c>
      <c r="D571" s="64" t="s">
        <v>880</v>
      </c>
      <c r="E571" s="9">
        <v>47</v>
      </c>
      <c r="F571" s="9">
        <v>12</v>
      </c>
      <c r="G571" s="9">
        <v>0</v>
      </c>
      <c r="H571" s="9">
        <v>0</v>
      </c>
      <c r="I571" s="9">
        <f t="shared" si="8"/>
        <v>59</v>
      </c>
      <c r="J571" s="65" t="s">
        <v>957</v>
      </c>
      <c r="K571" s="65" t="s">
        <v>957</v>
      </c>
      <c r="L571" s="65" t="s">
        <v>918</v>
      </c>
      <c r="M571" s="65">
        <v>56.5</v>
      </c>
      <c r="N571" s="78"/>
      <c r="O571" s="78"/>
      <c r="P571" s="78"/>
      <c r="Q571" s="70" t="s">
        <v>918</v>
      </c>
      <c r="R571" s="78"/>
      <c r="S571" s="70"/>
      <c r="T571" s="78"/>
      <c r="U571" s="78"/>
      <c r="V571" s="78"/>
      <c r="W571" s="79"/>
      <c r="X571" s="80"/>
      <c r="Y571" s="80"/>
      <c r="Z571" s="80"/>
      <c r="AA571" s="81"/>
    </row>
    <row r="572" spans="3:27" ht="15.6" x14ac:dyDescent="0.3">
      <c r="C572" s="64" t="s">
        <v>883</v>
      </c>
      <c r="D572" s="64" t="s">
        <v>880</v>
      </c>
      <c r="E572" s="9">
        <v>47</v>
      </c>
      <c r="F572" s="9">
        <v>12</v>
      </c>
      <c r="G572" s="9">
        <v>0</v>
      </c>
      <c r="H572" s="9">
        <v>0</v>
      </c>
      <c r="I572" s="9">
        <f t="shared" si="8"/>
        <v>59</v>
      </c>
      <c r="J572" s="65" t="s">
        <v>957</v>
      </c>
      <c r="K572" s="65" t="s">
        <v>957</v>
      </c>
      <c r="L572" s="65" t="s">
        <v>918</v>
      </c>
      <c r="M572" s="65">
        <v>56.5</v>
      </c>
      <c r="N572" s="78"/>
      <c r="O572" s="78"/>
      <c r="P572" s="78"/>
      <c r="Q572" s="70" t="s">
        <v>918</v>
      </c>
      <c r="R572" s="78"/>
      <c r="S572" s="78"/>
      <c r="T572" s="78"/>
      <c r="U572" s="78"/>
      <c r="V572" s="78"/>
      <c r="W572" s="79"/>
      <c r="X572" s="80"/>
      <c r="Y572" s="80"/>
      <c r="Z572" s="80"/>
      <c r="AA572" s="81"/>
    </row>
    <row r="573" spans="3:27" ht="15.6" x14ac:dyDescent="0.3">
      <c r="C573" s="64" t="s">
        <v>884</v>
      </c>
      <c r="D573" s="64" t="s">
        <v>880</v>
      </c>
      <c r="E573" s="9">
        <v>47</v>
      </c>
      <c r="F573" s="9">
        <v>12</v>
      </c>
      <c r="G573" s="9">
        <v>0</v>
      </c>
      <c r="H573" s="9">
        <v>0</v>
      </c>
      <c r="I573" s="9">
        <f t="shared" si="8"/>
        <v>59</v>
      </c>
      <c r="J573" s="65" t="s">
        <v>957</v>
      </c>
      <c r="K573" s="65" t="s">
        <v>957</v>
      </c>
      <c r="L573" s="65" t="s">
        <v>918</v>
      </c>
      <c r="M573" s="65">
        <v>56.5</v>
      </c>
      <c r="N573" s="78"/>
      <c r="O573" s="78"/>
      <c r="P573" s="78"/>
      <c r="Q573" s="70" t="s">
        <v>918</v>
      </c>
      <c r="R573" s="78"/>
      <c r="S573" s="78"/>
      <c r="T573" s="78"/>
      <c r="U573" s="70"/>
      <c r="V573" s="78"/>
      <c r="W573" s="79"/>
      <c r="X573" s="80"/>
      <c r="Y573" s="80"/>
      <c r="Z573" s="80"/>
      <c r="AA573" s="81"/>
    </row>
    <row r="574" spans="3:27" ht="15.6" x14ac:dyDescent="0.3">
      <c r="C574" s="65" t="s">
        <v>885</v>
      </c>
      <c r="D574" s="65" t="s">
        <v>880</v>
      </c>
      <c r="E574" s="9">
        <v>47</v>
      </c>
      <c r="F574" s="9">
        <v>12</v>
      </c>
      <c r="G574" s="9">
        <v>0</v>
      </c>
      <c r="H574" s="9">
        <v>0</v>
      </c>
      <c r="I574" s="9">
        <f t="shared" si="8"/>
        <v>59</v>
      </c>
      <c r="J574" s="65" t="s">
        <v>957</v>
      </c>
      <c r="K574" s="65" t="s">
        <v>957</v>
      </c>
      <c r="L574" s="65" t="s">
        <v>918</v>
      </c>
      <c r="M574" s="65">
        <v>56.5</v>
      </c>
      <c r="N574" s="78"/>
      <c r="O574" s="78"/>
      <c r="P574" s="78"/>
      <c r="Q574" s="70" t="s">
        <v>918</v>
      </c>
      <c r="R574" s="78"/>
      <c r="S574" s="78"/>
      <c r="T574" s="78"/>
      <c r="U574" s="70"/>
      <c r="V574" s="78"/>
      <c r="W574" s="79"/>
      <c r="X574" s="80"/>
      <c r="Y574" s="80"/>
      <c r="Z574" s="80"/>
      <c r="AA574" s="81"/>
    </row>
    <row r="575" spans="3:27" ht="15.6" x14ac:dyDescent="0.3">
      <c r="C575" s="65" t="s">
        <v>886</v>
      </c>
      <c r="D575" s="65" t="s">
        <v>880</v>
      </c>
      <c r="E575" s="9">
        <v>47</v>
      </c>
      <c r="F575" s="9">
        <v>12</v>
      </c>
      <c r="G575" s="9">
        <v>0</v>
      </c>
      <c r="H575" s="9">
        <v>0</v>
      </c>
      <c r="I575" s="9">
        <f t="shared" si="8"/>
        <v>59</v>
      </c>
      <c r="J575" s="65" t="s">
        <v>957</v>
      </c>
      <c r="K575" s="65" t="s">
        <v>957</v>
      </c>
      <c r="L575" s="65" t="s">
        <v>918</v>
      </c>
      <c r="M575" s="65">
        <v>56.5</v>
      </c>
      <c r="N575" s="78"/>
      <c r="O575" s="78"/>
      <c r="P575" s="78"/>
      <c r="Q575" s="70" t="s">
        <v>918</v>
      </c>
      <c r="R575" s="78"/>
      <c r="S575" s="78"/>
      <c r="T575" s="78"/>
      <c r="U575" s="70"/>
      <c r="V575" s="78"/>
      <c r="W575" s="79"/>
      <c r="X575" s="80"/>
      <c r="Y575" s="80"/>
      <c r="Z575" s="80"/>
      <c r="AA575" s="81"/>
    </row>
    <row r="576" spans="3:27" ht="15.6" x14ac:dyDescent="0.3">
      <c r="C576" s="64" t="s">
        <v>887</v>
      </c>
      <c r="D576" s="64" t="s">
        <v>880</v>
      </c>
      <c r="E576" s="9">
        <v>47</v>
      </c>
      <c r="F576" s="9">
        <v>12</v>
      </c>
      <c r="G576" s="9">
        <v>0</v>
      </c>
      <c r="H576" s="9">
        <v>0</v>
      </c>
      <c r="I576" s="9">
        <f t="shared" si="8"/>
        <v>59</v>
      </c>
      <c r="J576" s="65" t="s">
        <v>957</v>
      </c>
      <c r="K576" s="65" t="s">
        <v>957</v>
      </c>
      <c r="L576" s="65" t="s">
        <v>918</v>
      </c>
      <c r="M576" s="65">
        <v>56.5</v>
      </c>
      <c r="N576" s="78"/>
      <c r="O576" s="78"/>
      <c r="P576" s="78"/>
      <c r="Q576" s="70" t="s">
        <v>918</v>
      </c>
      <c r="R576" s="78"/>
      <c r="S576" s="78"/>
      <c r="T576" s="78"/>
      <c r="U576" s="70"/>
      <c r="V576" s="78"/>
      <c r="W576" s="79"/>
      <c r="X576" s="80"/>
      <c r="Y576" s="80"/>
      <c r="Z576" s="80"/>
      <c r="AA576" s="81"/>
    </row>
    <row r="577" spans="3:27" ht="15.6" x14ac:dyDescent="0.3">
      <c r="C577" s="64" t="s">
        <v>888</v>
      </c>
      <c r="D577" s="64" t="s">
        <v>880</v>
      </c>
      <c r="E577" s="9">
        <v>47</v>
      </c>
      <c r="F577" s="9">
        <v>12</v>
      </c>
      <c r="G577" s="9">
        <v>0</v>
      </c>
      <c r="H577" s="9">
        <v>0</v>
      </c>
      <c r="I577" s="9">
        <f t="shared" si="8"/>
        <v>59</v>
      </c>
      <c r="J577" s="65" t="s">
        <v>957</v>
      </c>
      <c r="K577" s="65" t="s">
        <v>957</v>
      </c>
      <c r="L577" s="65" t="s">
        <v>918</v>
      </c>
      <c r="M577" s="65">
        <v>56.5</v>
      </c>
      <c r="N577" s="78"/>
      <c r="O577" s="78"/>
      <c r="P577" s="78"/>
      <c r="Q577" s="70" t="s">
        <v>918</v>
      </c>
      <c r="R577" s="78"/>
      <c r="S577" s="78"/>
      <c r="T577" s="78"/>
      <c r="U577" s="70"/>
      <c r="V577" s="78"/>
      <c r="W577" s="79"/>
      <c r="X577" s="80"/>
      <c r="Y577" s="80"/>
      <c r="Z577" s="80"/>
      <c r="AA577" s="81"/>
    </row>
    <row r="578" spans="3:27" ht="15.6" x14ac:dyDescent="0.3">
      <c r="C578" s="64" t="s">
        <v>889</v>
      </c>
      <c r="D578" s="64" t="s">
        <v>880</v>
      </c>
      <c r="E578" s="9">
        <v>47</v>
      </c>
      <c r="F578" s="9">
        <v>12</v>
      </c>
      <c r="G578" s="9">
        <v>0</v>
      </c>
      <c r="H578" s="9">
        <v>0</v>
      </c>
      <c r="I578" s="9">
        <f t="shared" si="8"/>
        <v>59</v>
      </c>
      <c r="J578" s="65" t="s">
        <v>957</v>
      </c>
      <c r="K578" s="65" t="s">
        <v>957</v>
      </c>
      <c r="L578" s="65" t="s">
        <v>918</v>
      </c>
      <c r="M578" s="65">
        <v>56.5</v>
      </c>
      <c r="N578" s="78"/>
      <c r="O578" s="78"/>
      <c r="P578" s="78"/>
      <c r="Q578" s="70" t="s">
        <v>918</v>
      </c>
      <c r="R578" s="78"/>
      <c r="S578" s="78"/>
      <c r="T578" s="78"/>
      <c r="U578" s="70"/>
      <c r="V578" s="78"/>
      <c r="W578" s="79"/>
      <c r="X578" s="80"/>
      <c r="Y578" s="80"/>
      <c r="Z578" s="80"/>
      <c r="AA578" s="81"/>
    </row>
    <row r="579" spans="3:27" ht="15.6" x14ac:dyDescent="0.3">
      <c r="C579" s="64" t="s">
        <v>890</v>
      </c>
      <c r="D579" s="64" t="s">
        <v>880</v>
      </c>
      <c r="E579" s="9">
        <v>47</v>
      </c>
      <c r="F579" s="9">
        <v>12</v>
      </c>
      <c r="G579" s="9">
        <v>0</v>
      </c>
      <c r="H579" s="9">
        <v>0</v>
      </c>
      <c r="I579" s="9">
        <f t="shared" si="8"/>
        <v>59</v>
      </c>
      <c r="J579" s="65" t="s">
        <v>957</v>
      </c>
      <c r="K579" s="65" t="s">
        <v>957</v>
      </c>
      <c r="L579" s="65" t="s">
        <v>918</v>
      </c>
      <c r="M579" s="65">
        <v>56.5</v>
      </c>
      <c r="N579" s="78"/>
      <c r="O579" s="78"/>
      <c r="P579" s="78"/>
      <c r="Q579" s="70" t="s">
        <v>918</v>
      </c>
      <c r="R579" s="78"/>
      <c r="S579" s="78"/>
      <c r="T579" s="78"/>
      <c r="U579" s="70"/>
      <c r="V579" s="78"/>
      <c r="W579" s="79"/>
      <c r="X579" s="80"/>
      <c r="Y579" s="80"/>
      <c r="Z579" s="80"/>
      <c r="AA579" s="81"/>
    </row>
    <row r="580" spans="3:27" ht="15.6" x14ac:dyDescent="0.3">
      <c r="C580" s="64" t="s">
        <v>891</v>
      </c>
      <c r="D580" s="64" t="s">
        <v>880</v>
      </c>
      <c r="E580" s="9">
        <v>47</v>
      </c>
      <c r="F580" s="9">
        <v>12</v>
      </c>
      <c r="G580" s="9">
        <v>0</v>
      </c>
      <c r="H580" s="9">
        <v>0</v>
      </c>
      <c r="I580" s="9">
        <f t="shared" si="8"/>
        <v>59</v>
      </c>
      <c r="J580" s="65" t="s">
        <v>957</v>
      </c>
      <c r="K580" s="65" t="s">
        <v>957</v>
      </c>
      <c r="L580" s="65" t="s">
        <v>918</v>
      </c>
      <c r="M580" s="65">
        <v>56.5</v>
      </c>
      <c r="N580" s="78"/>
      <c r="O580" s="78"/>
      <c r="P580" s="78"/>
      <c r="Q580" s="70" t="s">
        <v>918</v>
      </c>
      <c r="R580" s="78"/>
      <c r="S580" s="78"/>
      <c r="T580" s="78"/>
      <c r="U580" s="70"/>
      <c r="V580" s="78"/>
      <c r="W580" s="79"/>
      <c r="X580" s="80"/>
      <c r="Y580" s="80"/>
      <c r="Z580" s="80"/>
      <c r="AA580" s="81"/>
    </row>
    <row r="581" spans="3:27" ht="15.6" x14ac:dyDescent="0.3">
      <c r="C581" s="64" t="s">
        <v>892</v>
      </c>
      <c r="D581" s="64" t="s">
        <v>880</v>
      </c>
      <c r="E581" s="9">
        <v>47</v>
      </c>
      <c r="F581" s="9">
        <v>12</v>
      </c>
      <c r="G581" s="9">
        <v>0</v>
      </c>
      <c r="H581" s="9">
        <v>0</v>
      </c>
      <c r="I581" s="9">
        <f t="shared" ref="I581:I596" si="9">SUM(E581:H581)</f>
        <v>59</v>
      </c>
      <c r="J581" s="65" t="s">
        <v>957</v>
      </c>
      <c r="K581" s="65" t="s">
        <v>957</v>
      </c>
      <c r="L581" s="65" t="s">
        <v>918</v>
      </c>
      <c r="M581" s="65">
        <v>56.5</v>
      </c>
      <c r="N581" s="78"/>
      <c r="O581" s="78"/>
      <c r="P581" s="78"/>
      <c r="Q581" s="70" t="s">
        <v>918</v>
      </c>
      <c r="R581" s="78"/>
      <c r="S581" s="78"/>
      <c r="T581" s="78"/>
      <c r="U581" s="70"/>
      <c r="V581" s="78"/>
      <c r="W581" s="79"/>
      <c r="X581" s="80"/>
      <c r="Y581" s="80"/>
      <c r="Z581" s="80"/>
      <c r="AA581" s="81"/>
    </row>
    <row r="582" spans="3:27" ht="15.6" x14ac:dyDescent="0.3">
      <c r="C582" s="64" t="s">
        <v>893</v>
      </c>
      <c r="D582" s="64" t="s">
        <v>880</v>
      </c>
      <c r="E582" s="9">
        <v>47</v>
      </c>
      <c r="F582" s="9">
        <v>12</v>
      </c>
      <c r="G582" s="9">
        <v>0</v>
      </c>
      <c r="H582" s="9">
        <v>0</v>
      </c>
      <c r="I582" s="9">
        <f t="shared" si="9"/>
        <v>59</v>
      </c>
      <c r="J582" s="65" t="s">
        <v>957</v>
      </c>
      <c r="K582" s="65" t="s">
        <v>957</v>
      </c>
      <c r="L582" s="65" t="s">
        <v>918</v>
      </c>
      <c r="M582" s="65">
        <v>56.5</v>
      </c>
      <c r="N582" s="78"/>
      <c r="O582" s="78"/>
      <c r="P582" s="78"/>
      <c r="Q582" s="70" t="s">
        <v>918</v>
      </c>
      <c r="R582" s="78"/>
      <c r="S582" s="78"/>
      <c r="T582" s="78"/>
      <c r="U582" s="70"/>
      <c r="V582" s="78"/>
      <c r="W582" s="79"/>
      <c r="X582" s="80"/>
      <c r="Y582" s="80"/>
      <c r="Z582" s="80"/>
      <c r="AA582" s="81"/>
    </row>
    <row r="583" spans="3:27" ht="15.6" x14ac:dyDescent="0.3">
      <c r="C583" s="64" t="s">
        <v>894</v>
      </c>
      <c r="D583" s="64" t="s">
        <v>895</v>
      </c>
      <c r="E583" s="9">
        <v>111</v>
      </c>
      <c r="F583" s="9">
        <v>30</v>
      </c>
      <c r="G583" s="9">
        <v>0</v>
      </c>
      <c r="H583" s="9">
        <v>0</v>
      </c>
      <c r="I583" s="9">
        <f t="shared" si="9"/>
        <v>141</v>
      </c>
      <c r="J583" s="65" t="s">
        <v>919</v>
      </c>
      <c r="K583" s="65" t="s">
        <v>919</v>
      </c>
      <c r="L583" s="65" t="s">
        <v>919</v>
      </c>
      <c r="M583" s="65">
        <v>229.8</v>
      </c>
      <c r="N583" s="78"/>
      <c r="O583" s="78"/>
      <c r="P583" s="78"/>
      <c r="Q583" s="70"/>
      <c r="R583" s="78"/>
      <c r="S583" s="78"/>
      <c r="T583" s="70" t="s">
        <v>919</v>
      </c>
      <c r="U583" s="70"/>
      <c r="V583" s="78"/>
      <c r="W583" s="79"/>
      <c r="X583" s="80"/>
      <c r="Y583" s="80"/>
      <c r="Z583" s="80"/>
      <c r="AA583" s="81"/>
    </row>
    <row r="584" spans="3:27" ht="15.6" x14ac:dyDescent="0.3">
      <c r="C584" s="64" t="s">
        <v>896</v>
      </c>
      <c r="D584" s="64" t="s">
        <v>895</v>
      </c>
      <c r="E584" s="9">
        <v>111</v>
      </c>
      <c r="F584" s="9">
        <v>30</v>
      </c>
      <c r="G584" s="9">
        <v>0</v>
      </c>
      <c r="H584" s="9">
        <v>0</v>
      </c>
      <c r="I584" s="9">
        <f t="shared" si="9"/>
        <v>141</v>
      </c>
      <c r="J584" s="65" t="s">
        <v>919</v>
      </c>
      <c r="K584" s="65" t="s">
        <v>919</v>
      </c>
      <c r="L584" s="65" t="s">
        <v>919</v>
      </c>
      <c r="M584" s="65">
        <v>229.8</v>
      </c>
      <c r="N584" s="78"/>
      <c r="O584" s="78"/>
      <c r="P584" s="78"/>
      <c r="Q584" s="70"/>
      <c r="R584" s="78"/>
      <c r="S584" s="78"/>
      <c r="T584" s="70" t="s">
        <v>919</v>
      </c>
      <c r="U584" s="70"/>
      <c r="V584" s="78"/>
      <c r="W584" s="79"/>
      <c r="X584" s="80"/>
      <c r="Y584" s="80"/>
      <c r="Z584" s="80"/>
      <c r="AA584" s="81"/>
    </row>
    <row r="585" spans="3:27" ht="15.6" x14ac:dyDescent="0.3">
      <c r="C585" s="64" t="s">
        <v>897</v>
      </c>
      <c r="D585" s="64" t="s">
        <v>895</v>
      </c>
      <c r="E585" s="9">
        <v>111</v>
      </c>
      <c r="F585" s="9">
        <v>30</v>
      </c>
      <c r="G585" s="9">
        <v>0</v>
      </c>
      <c r="H585" s="9">
        <v>0</v>
      </c>
      <c r="I585" s="9">
        <f t="shared" si="9"/>
        <v>141</v>
      </c>
      <c r="J585" s="65" t="s">
        <v>919</v>
      </c>
      <c r="K585" s="65" t="s">
        <v>919</v>
      </c>
      <c r="L585" s="65" t="s">
        <v>919</v>
      </c>
      <c r="M585" s="65">
        <v>229.8</v>
      </c>
      <c r="N585" s="78"/>
      <c r="O585" s="78"/>
      <c r="P585" s="78"/>
      <c r="Q585" s="70"/>
      <c r="R585" s="78"/>
      <c r="S585" s="78"/>
      <c r="T585" s="70" t="s">
        <v>919</v>
      </c>
      <c r="U585" s="70"/>
      <c r="V585" s="78"/>
      <c r="W585" s="79"/>
      <c r="X585" s="80"/>
      <c r="Y585" s="80"/>
      <c r="Z585" s="80"/>
      <c r="AA585" s="81"/>
    </row>
    <row r="586" spans="3:27" ht="15.6" x14ac:dyDescent="0.3">
      <c r="C586" s="64" t="s">
        <v>898</v>
      </c>
      <c r="D586" s="64" t="s">
        <v>895</v>
      </c>
      <c r="E586" s="9">
        <v>111</v>
      </c>
      <c r="F586" s="9">
        <v>30</v>
      </c>
      <c r="G586" s="9">
        <v>0</v>
      </c>
      <c r="H586" s="9">
        <v>0</v>
      </c>
      <c r="I586" s="9">
        <f t="shared" si="9"/>
        <v>141</v>
      </c>
      <c r="J586" s="65" t="s">
        <v>919</v>
      </c>
      <c r="K586" s="65" t="s">
        <v>919</v>
      </c>
      <c r="L586" s="65" t="s">
        <v>919</v>
      </c>
      <c r="M586" s="65">
        <v>229.8</v>
      </c>
      <c r="N586" s="78"/>
      <c r="O586" s="78"/>
      <c r="P586" s="78"/>
      <c r="Q586" s="70"/>
      <c r="R586" s="78"/>
      <c r="S586" s="78"/>
      <c r="T586" s="70" t="s">
        <v>919</v>
      </c>
      <c r="U586" s="70"/>
      <c r="V586" s="78"/>
      <c r="W586" s="79"/>
      <c r="X586" s="80"/>
      <c r="Y586" s="80"/>
      <c r="Z586" s="80"/>
      <c r="AA586" s="81"/>
    </row>
    <row r="587" spans="3:27" ht="15.6" x14ac:dyDescent="0.3">
      <c r="C587" s="64" t="s">
        <v>899</v>
      </c>
      <c r="D587" s="64" t="s">
        <v>900</v>
      </c>
      <c r="E587" s="9">
        <v>80</v>
      </c>
      <c r="F587" s="9">
        <v>0</v>
      </c>
      <c r="G587" s="9">
        <v>0</v>
      </c>
      <c r="H587" s="9">
        <v>0</v>
      </c>
      <c r="I587" s="9">
        <f t="shared" si="9"/>
        <v>80</v>
      </c>
      <c r="J587" s="65" t="s">
        <v>919</v>
      </c>
      <c r="K587" s="65" t="s">
        <v>919</v>
      </c>
      <c r="L587" s="65" t="s">
        <v>919</v>
      </c>
      <c r="M587" s="65">
        <v>470</v>
      </c>
      <c r="N587" s="78"/>
      <c r="O587" s="78"/>
      <c r="P587" s="78"/>
      <c r="Q587" s="70"/>
      <c r="R587" s="78"/>
      <c r="S587" s="78"/>
      <c r="T587" s="70" t="s">
        <v>919</v>
      </c>
      <c r="U587" s="70"/>
      <c r="V587" s="78"/>
      <c r="W587" s="79"/>
      <c r="X587" s="80"/>
      <c r="Y587" s="80"/>
      <c r="Z587" s="80"/>
      <c r="AA587" s="81"/>
    </row>
    <row r="588" spans="3:27" ht="15.6" x14ac:dyDescent="0.3">
      <c r="C588" s="64" t="s">
        <v>901</v>
      </c>
      <c r="D588" s="64" t="s">
        <v>902</v>
      </c>
      <c r="E588" s="9">
        <v>87</v>
      </c>
      <c r="F588" s="9">
        <v>36</v>
      </c>
      <c r="G588" s="9">
        <v>0</v>
      </c>
      <c r="H588" s="9">
        <v>0</v>
      </c>
      <c r="I588" s="9">
        <f t="shared" si="9"/>
        <v>123</v>
      </c>
      <c r="J588" s="65" t="s">
        <v>924</v>
      </c>
      <c r="K588" s="65" t="s">
        <v>924</v>
      </c>
      <c r="L588" s="65" t="s">
        <v>924</v>
      </c>
      <c r="M588" s="65">
        <v>171.1</v>
      </c>
      <c r="N588" s="78"/>
      <c r="O588" s="78"/>
      <c r="P588" s="78"/>
      <c r="Q588" s="70"/>
      <c r="R588" s="78"/>
      <c r="S588" s="70" t="s">
        <v>924</v>
      </c>
      <c r="T588" s="78"/>
      <c r="U588" s="70"/>
      <c r="V588" s="78"/>
      <c r="W588" s="79"/>
      <c r="X588" s="80"/>
      <c r="Y588" s="80"/>
      <c r="Z588" s="80"/>
      <c r="AA588" s="81"/>
    </row>
    <row r="589" spans="3:27" ht="15.6" x14ac:dyDescent="0.3">
      <c r="C589" s="64" t="s">
        <v>903</v>
      </c>
      <c r="D589" s="64" t="s">
        <v>902</v>
      </c>
      <c r="E589" s="9">
        <v>87</v>
      </c>
      <c r="F589" s="9">
        <v>36</v>
      </c>
      <c r="G589" s="9">
        <v>0</v>
      </c>
      <c r="H589" s="9">
        <v>0</v>
      </c>
      <c r="I589" s="9">
        <f t="shared" si="9"/>
        <v>123</v>
      </c>
      <c r="J589" s="65" t="s">
        <v>924</v>
      </c>
      <c r="K589" s="65" t="s">
        <v>924</v>
      </c>
      <c r="L589" s="65" t="s">
        <v>924</v>
      </c>
      <c r="M589" s="65">
        <v>171.1</v>
      </c>
      <c r="N589" s="78"/>
      <c r="O589" s="78"/>
      <c r="P589" s="78"/>
      <c r="Q589" s="70"/>
      <c r="R589" s="78"/>
      <c r="S589" s="70" t="s">
        <v>924</v>
      </c>
      <c r="T589" s="78"/>
      <c r="U589" s="70"/>
      <c r="V589" s="78"/>
      <c r="W589" s="79"/>
      <c r="X589" s="80"/>
      <c r="Y589" s="80"/>
      <c r="Z589" s="80"/>
      <c r="AA589" s="81"/>
    </row>
    <row r="590" spans="3:27" ht="15.6" x14ac:dyDescent="0.3">
      <c r="C590" s="64" t="s">
        <v>904</v>
      </c>
      <c r="D590" s="64" t="s">
        <v>902</v>
      </c>
      <c r="E590" s="9">
        <v>87</v>
      </c>
      <c r="F590" s="9">
        <v>36</v>
      </c>
      <c r="G590" s="9">
        <v>15</v>
      </c>
      <c r="H590" s="9">
        <v>15</v>
      </c>
      <c r="I590" s="9">
        <f t="shared" si="9"/>
        <v>153</v>
      </c>
      <c r="J590" s="65" t="s">
        <v>924</v>
      </c>
      <c r="K590" s="65" t="s">
        <v>924</v>
      </c>
      <c r="L590" s="65" t="s">
        <v>924</v>
      </c>
      <c r="M590" s="65">
        <v>171.1</v>
      </c>
      <c r="N590" s="78"/>
      <c r="O590" s="78"/>
      <c r="P590" s="78"/>
      <c r="Q590" s="70"/>
      <c r="R590" s="78"/>
      <c r="S590" s="70" t="s">
        <v>924</v>
      </c>
      <c r="T590" s="78"/>
      <c r="U590" s="70"/>
      <c r="V590" s="78"/>
      <c r="W590" s="79"/>
      <c r="X590" s="80"/>
      <c r="Y590" s="80"/>
      <c r="Z590" s="80"/>
      <c r="AA590" s="81"/>
    </row>
    <row r="591" spans="3:27" ht="15.6" x14ac:dyDescent="0.3">
      <c r="C591" s="64" t="s">
        <v>905</v>
      </c>
      <c r="D591" s="64" t="s">
        <v>902</v>
      </c>
      <c r="E591" s="9">
        <v>87</v>
      </c>
      <c r="F591" s="9">
        <v>36</v>
      </c>
      <c r="G591" s="9">
        <v>15</v>
      </c>
      <c r="H591" s="9">
        <v>15</v>
      </c>
      <c r="I591" s="9">
        <f t="shared" si="9"/>
        <v>153</v>
      </c>
      <c r="J591" s="65" t="s">
        <v>924</v>
      </c>
      <c r="K591" s="65" t="s">
        <v>924</v>
      </c>
      <c r="L591" s="65" t="s">
        <v>924</v>
      </c>
      <c r="M591" s="65">
        <v>171.1</v>
      </c>
      <c r="N591" s="78"/>
      <c r="O591" s="78"/>
      <c r="P591" s="78"/>
      <c r="Q591" s="70"/>
      <c r="R591" s="78"/>
      <c r="S591" s="70" t="s">
        <v>924</v>
      </c>
      <c r="T591" s="78"/>
      <c r="U591" s="70"/>
      <c r="V591" s="78"/>
      <c r="W591" s="79"/>
      <c r="X591" s="80"/>
      <c r="Y591" s="80"/>
      <c r="Z591" s="80"/>
      <c r="AA591" s="81"/>
    </row>
    <row r="592" spans="3:27" ht="15.6" x14ac:dyDescent="0.3">
      <c r="C592" s="64" t="s">
        <v>906</v>
      </c>
      <c r="D592" s="64" t="s">
        <v>902</v>
      </c>
      <c r="E592" s="9">
        <v>87</v>
      </c>
      <c r="F592" s="9">
        <v>36</v>
      </c>
      <c r="G592" s="9">
        <v>15</v>
      </c>
      <c r="H592" s="9">
        <v>0</v>
      </c>
      <c r="I592" s="9">
        <f t="shared" si="9"/>
        <v>138</v>
      </c>
      <c r="J592" s="65" t="s">
        <v>924</v>
      </c>
      <c r="K592" s="65" t="s">
        <v>924</v>
      </c>
      <c r="L592" s="65" t="s">
        <v>924</v>
      </c>
      <c r="M592" s="65">
        <v>171.1</v>
      </c>
      <c r="N592" s="78"/>
      <c r="O592" s="78"/>
      <c r="P592" s="78"/>
      <c r="Q592" s="70"/>
      <c r="R592" s="78"/>
      <c r="S592" s="70" t="s">
        <v>924</v>
      </c>
      <c r="T592" s="78"/>
      <c r="U592" s="70"/>
      <c r="V592" s="78"/>
      <c r="W592" s="79"/>
      <c r="X592" s="80"/>
      <c r="Y592" s="80"/>
      <c r="Z592" s="80"/>
      <c r="AA592" s="81"/>
    </row>
    <row r="593" spans="3:27" ht="15.6" x14ac:dyDescent="0.3">
      <c r="C593" s="64" t="s">
        <v>907</v>
      </c>
      <c r="D593" s="64" t="s">
        <v>908</v>
      </c>
      <c r="E593" s="9">
        <v>360</v>
      </c>
      <c r="F593" s="9">
        <v>60</v>
      </c>
      <c r="G593" s="9">
        <v>0</v>
      </c>
      <c r="H593" s="9">
        <v>0</v>
      </c>
      <c r="I593" s="9">
        <f t="shared" si="9"/>
        <v>420</v>
      </c>
      <c r="J593" s="65" t="s">
        <v>923</v>
      </c>
      <c r="K593" s="65" t="s">
        <v>923</v>
      </c>
      <c r="L593" s="65" t="s">
        <v>923</v>
      </c>
      <c r="M593" s="89">
        <v>171.5</v>
      </c>
      <c r="N593" s="70" t="s">
        <v>923</v>
      </c>
      <c r="O593" s="78"/>
      <c r="P593" s="78"/>
      <c r="Q593" s="70"/>
      <c r="R593" s="78"/>
      <c r="S593" s="78"/>
      <c r="T593" s="78"/>
      <c r="U593" s="70"/>
      <c r="V593" s="78"/>
      <c r="W593" s="79"/>
      <c r="X593" s="80"/>
      <c r="Y593" s="80"/>
      <c r="Z593" s="80"/>
      <c r="AA593" s="81"/>
    </row>
    <row r="594" spans="3:27" ht="15.6" x14ac:dyDescent="0.3">
      <c r="C594" s="64" t="s">
        <v>909</v>
      </c>
      <c r="D594" s="64" t="s">
        <v>908</v>
      </c>
      <c r="E594" s="9">
        <v>360</v>
      </c>
      <c r="F594" s="9">
        <v>0</v>
      </c>
      <c r="G594" s="9">
        <v>0</v>
      </c>
      <c r="H594" s="9">
        <v>0</v>
      </c>
      <c r="I594" s="9">
        <f t="shared" si="9"/>
        <v>360</v>
      </c>
      <c r="J594" s="65" t="s">
        <v>923</v>
      </c>
      <c r="K594" s="65" t="s">
        <v>923</v>
      </c>
      <c r="L594" s="65" t="s">
        <v>923</v>
      </c>
      <c r="M594" s="89">
        <v>171.5</v>
      </c>
      <c r="N594" s="70" t="s">
        <v>923</v>
      </c>
      <c r="O594" s="78"/>
      <c r="P594" s="78"/>
      <c r="Q594" s="70"/>
      <c r="R594" s="78"/>
      <c r="S594" s="78"/>
      <c r="T594" s="78"/>
      <c r="U594" s="70"/>
      <c r="V594" s="78"/>
      <c r="W594" s="79"/>
      <c r="X594" s="80"/>
      <c r="Y594" s="80"/>
      <c r="Z594" s="80"/>
      <c r="AA594" s="81"/>
    </row>
    <row r="595" spans="3:27" ht="15.6" x14ac:dyDescent="0.3">
      <c r="C595" s="64" t="s">
        <v>910</v>
      </c>
      <c r="D595" s="64" t="s">
        <v>908</v>
      </c>
      <c r="E595" s="9">
        <v>360</v>
      </c>
      <c r="F595" s="9">
        <v>0</v>
      </c>
      <c r="G595" s="9">
        <v>0</v>
      </c>
      <c r="H595" s="9">
        <v>0</v>
      </c>
      <c r="I595" s="9">
        <f t="shared" si="9"/>
        <v>360</v>
      </c>
      <c r="J595" s="65" t="s">
        <v>923</v>
      </c>
      <c r="K595" s="65" t="s">
        <v>923</v>
      </c>
      <c r="L595" s="65" t="s">
        <v>923</v>
      </c>
      <c r="M595" s="89">
        <v>171.5</v>
      </c>
      <c r="N595" s="70" t="s">
        <v>923</v>
      </c>
      <c r="O595" s="78"/>
      <c r="P595" s="78"/>
      <c r="Q595" s="70"/>
      <c r="R595" s="78"/>
      <c r="S595" s="78"/>
      <c r="T595" s="78"/>
      <c r="U595" s="70"/>
      <c r="V595" s="78"/>
      <c r="W595" s="79"/>
      <c r="X595" s="80"/>
      <c r="Y595" s="80"/>
      <c r="Z595" s="80"/>
      <c r="AA595" s="81"/>
    </row>
    <row r="596" spans="3:27" ht="15.6" x14ac:dyDescent="0.3">
      <c r="C596" s="64" t="s">
        <v>911</v>
      </c>
      <c r="D596" s="64" t="s">
        <v>912</v>
      </c>
      <c r="E596" s="9">
        <v>34</v>
      </c>
      <c r="F596" s="9">
        <v>0</v>
      </c>
      <c r="G596" s="9">
        <v>0</v>
      </c>
      <c r="H596" s="9">
        <v>0</v>
      </c>
      <c r="I596" s="9">
        <f t="shared" si="9"/>
        <v>34</v>
      </c>
      <c r="J596" s="65" t="s">
        <v>918</v>
      </c>
      <c r="K596" s="65" t="s">
        <v>918</v>
      </c>
      <c r="L596" s="65" t="s">
        <v>918</v>
      </c>
      <c r="M596" s="65">
        <v>48.73</v>
      </c>
      <c r="N596" s="78"/>
      <c r="O596" s="78"/>
      <c r="P596" s="78"/>
      <c r="Q596" s="70" t="s">
        <v>918</v>
      </c>
      <c r="R596" s="78"/>
      <c r="S596" s="78"/>
      <c r="T596" s="78"/>
      <c r="U596" s="70"/>
      <c r="V596" s="78"/>
      <c r="W596" s="79"/>
      <c r="X596" s="80"/>
      <c r="Y596" s="80"/>
      <c r="Z596" s="80"/>
      <c r="AA596" s="81"/>
    </row>
    <row r="597" spans="3:27" x14ac:dyDescent="0.3">
      <c r="D597" s="9" t="s">
        <v>956</v>
      </c>
      <c r="E597" s="84">
        <v>160</v>
      </c>
      <c r="J597" s="85" t="s">
        <v>921</v>
      </c>
      <c r="K597" s="85" t="s">
        <v>921</v>
      </c>
      <c r="L597" s="85" t="s">
        <v>921</v>
      </c>
      <c r="M597">
        <v>148</v>
      </c>
    </row>
    <row r="598" spans="3:27" x14ac:dyDescent="0.3">
      <c r="D598" t="s">
        <v>966</v>
      </c>
      <c r="J598" t="s">
        <v>978</v>
      </c>
      <c r="L598" s="85" t="s">
        <v>978</v>
      </c>
      <c r="M598">
        <v>23</v>
      </c>
    </row>
    <row r="599" spans="3:27" x14ac:dyDescent="0.3">
      <c r="D599" t="s">
        <v>967</v>
      </c>
      <c r="J599" t="s">
        <v>920</v>
      </c>
      <c r="L599" s="85" t="s">
        <v>920</v>
      </c>
      <c r="M599">
        <v>138</v>
      </c>
    </row>
    <row r="600" spans="3:27" x14ac:dyDescent="0.3">
      <c r="D600" t="s">
        <v>968</v>
      </c>
      <c r="J600" t="s">
        <v>920</v>
      </c>
      <c r="L600" s="85" t="s">
        <v>920</v>
      </c>
      <c r="M600">
        <v>125</v>
      </c>
    </row>
    <row r="601" spans="3:27" x14ac:dyDescent="0.3">
      <c r="D601" t="s">
        <v>969</v>
      </c>
      <c r="J601" t="s">
        <v>978</v>
      </c>
      <c r="L601" s="85" t="s">
        <v>978</v>
      </c>
      <c r="M601">
        <v>165.2</v>
      </c>
    </row>
    <row r="602" spans="3:27" x14ac:dyDescent="0.3">
      <c r="D602" t="s">
        <v>970</v>
      </c>
      <c r="J602" t="s">
        <v>978</v>
      </c>
      <c r="L602" s="85" t="s">
        <v>978</v>
      </c>
      <c r="M602">
        <v>64.900000000000006</v>
      </c>
    </row>
    <row r="603" spans="3:27" x14ac:dyDescent="0.3">
      <c r="D603" t="s">
        <v>971</v>
      </c>
      <c r="J603" t="s">
        <v>978</v>
      </c>
      <c r="L603" s="85" t="s">
        <v>978</v>
      </c>
      <c r="M603">
        <v>49</v>
      </c>
    </row>
    <row r="604" spans="3:27" x14ac:dyDescent="0.3">
      <c r="D604" t="s">
        <v>972</v>
      </c>
      <c r="J604" t="s">
        <v>921</v>
      </c>
      <c r="L604" s="85" t="s">
        <v>921</v>
      </c>
      <c r="M604">
        <v>16</v>
      </c>
    </row>
    <row r="605" spans="3:27" x14ac:dyDescent="0.3">
      <c r="D605" t="s">
        <v>973</v>
      </c>
      <c r="J605" t="s">
        <v>978</v>
      </c>
      <c r="L605" s="85" t="s">
        <v>978</v>
      </c>
      <c r="M605">
        <v>157</v>
      </c>
    </row>
    <row r="606" spans="3:27" x14ac:dyDescent="0.3">
      <c r="D606" t="s">
        <v>974</v>
      </c>
      <c r="J606" t="s">
        <v>978</v>
      </c>
      <c r="L606" s="85" t="s">
        <v>978</v>
      </c>
      <c r="M606">
        <v>270</v>
      </c>
    </row>
    <row r="607" spans="3:27" x14ac:dyDescent="0.3">
      <c r="D607" t="s">
        <v>975</v>
      </c>
      <c r="J607" t="s">
        <v>978</v>
      </c>
      <c r="L607" s="85" t="s">
        <v>978</v>
      </c>
      <c r="M607">
        <v>360</v>
      </c>
    </row>
    <row r="608" spans="3:27" x14ac:dyDescent="0.3">
      <c r="D608" t="s">
        <v>976</v>
      </c>
      <c r="J608" t="s">
        <v>978</v>
      </c>
      <c r="L608" s="85" t="s">
        <v>978</v>
      </c>
      <c r="M608">
        <v>26</v>
      </c>
    </row>
    <row r="609" spans="4:13" x14ac:dyDescent="0.3">
      <c r="D609" t="s">
        <v>977</v>
      </c>
      <c r="J609" t="s">
        <v>920</v>
      </c>
      <c r="L609" s="85" t="s">
        <v>920</v>
      </c>
      <c r="M609">
        <v>138</v>
      </c>
    </row>
    <row r="610" spans="4:13" x14ac:dyDescent="0.3">
      <c r="D610" t="s">
        <v>979</v>
      </c>
      <c r="J610" t="s">
        <v>978</v>
      </c>
      <c r="L610" t="s">
        <v>978</v>
      </c>
      <c r="M610">
        <v>15</v>
      </c>
    </row>
    <row r="611" spans="4:13" x14ac:dyDescent="0.3">
      <c r="D611" s="9" t="s">
        <v>980</v>
      </c>
      <c r="M611">
        <v>84</v>
      </c>
    </row>
    <row r="612" spans="4:13" x14ac:dyDescent="0.3">
      <c r="D612" s="9" t="s">
        <v>981</v>
      </c>
      <c r="M612">
        <v>63</v>
      </c>
    </row>
    <row r="613" spans="4:13" x14ac:dyDescent="0.3">
      <c r="D613" s="9" t="s">
        <v>982</v>
      </c>
      <c r="M613">
        <v>56</v>
      </c>
    </row>
    <row r="614" spans="4:13" x14ac:dyDescent="0.3">
      <c r="D614" s="9" t="s">
        <v>983</v>
      </c>
      <c r="M614">
        <v>64</v>
      </c>
    </row>
    <row r="615" spans="4:13" x14ac:dyDescent="0.3">
      <c r="D615" s="9" t="s">
        <v>984</v>
      </c>
      <c r="M615">
        <v>1</v>
      </c>
    </row>
    <row r="616" spans="4:13" x14ac:dyDescent="0.3">
      <c r="D616" s="9" t="s">
        <v>985</v>
      </c>
      <c r="M616">
        <v>251</v>
      </c>
    </row>
    <row r="617" spans="4:13" x14ac:dyDescent="0.3">
      <c r="D617" s="9" t="s">
        <v>986</v>
      </c>
      <c r="M617">
        <v>45.97</v>
      </c>
    </row>
    <row r="618" spans="4:13" x14ac:dyDescent="0.3">
      <c r="D618" t="s">
        <v>987</v>
      </c>
      <c r="M618">
        <v>185</v>
      </c>
    </row>
    <row r="619" spans="4:13" x14ac:dyDescent="0.3">
      <c r="D619" t="s">
        <v>988</v>
      </c>
      <c r="M619">
        <v>82.8</v>
      </c>
    </row>
    <row r="620" spans="4:13" x14ac:dyDescent="0.3">
      <c r="D620" t="s">
        <v>989</v>
      </c>
      <c r="M620">
        <v>64</v>
      </c>
    </row>
    <row r="621" spans="4:13" x14ac:dyDescent="0.3">
      <c r="D621" t="s">
        <v>990</v>
      </c>
      <c r="M621">
        <v>45.97</v>
      </c>
    </row>
    <row r="622" spans="4:13" x14ac:dyDescent="0.3">
      <c r="D622" t="s">
        <v>991</v>
      </c>
      <c r="M622">
        <v>50</v>
      </c>
    </row>
    <row r="623" spans="4:13" x14ac:dyDescent="0.3">
      <c r="D623" t="s">
        <v>992</v>
      </c>
      <c r="M623">
        <v>31.49</v>
      </c>
    </row>
    <row r="624" spans="4:13" x14ac:dyDescent="0.3">
      <c r="D624" t="s">
        <v>993</v>
      </c>
      <c r="M624">
        <v>332.4</v>
      </c>
    </row>
    <row r="625" spans="4:13" x14ac:dyDescent="0.3">
      <c r="D625" t="s">
        <v>994</v>
      </c>
      <c r="M625">
        <v>142</v>
      </c>
    </row>
    <row r="626" spans="4:13" x14ac:dyDescent="0.3">
      <c r="D626" t="s">
        <v>995</v>
      </c>
      <c r="M626">
        <v>50</v>
      </c>
    </row>
    <row r="627" spans="4:13" x14ac:dyDescent="0.3">
      <c r="D627" t="s">
        <v>996</v>
      </c>
      <c r="M627">
        <v>310</v>
      </c>
    </row>
    <row r="628" spans="4:13" x14ac:dyDescent="0.3">
      <c r="D628" t="s">
        <v>997</v>
      </c>
      <c r="M628">
        <v>109</v>
      </c>
    </row>
    <row r="629" spans="4:13" x14ac:dyDescent="0.3">
      <c r="D629" t="s">
        <v>998</v>
      </c>
      <c r="M629">
        <v>88</v>
      </c>
    </row>
    <row r="630" spans="4:13" x14ac:dyDescent="0.3">
      <c r="D630" t="s">
        <v>999</v>
      </c>
      <c r="M630">
        <v>49</v>
      </c>
    </row>
    <row r="631" spans="4:13" x14ac:dyDescent="0.3">
      <c r="D631" t="s">
        <v>1000</v>
      </c>
      <c r="M631">
        <v>410</v>
      </c>
    </row>
    <row r="632" spans="4:13" x14ac:dyDescent="0.3">
      <c r="D632" t="s">
        <v>1001</v>
      </c>
      <c r="M632">
        <v>490</v>
      </c>
    </row>
    <row r="633" spans="4:13" x14ac:dyDescent="0.3">
      <c r="D633" t="s">
        <v>1002</v>
      </c>
      <c r="M633">
        <v>152</v>
      </c>
    </row>
    <row r="634" spans="4:13" x14ac:dyDescent="0.3">
      <c r="D634" t="s">
        <v>1003</v>
      </c>
      <c r="M634">
        <v>16</v>
      </c>
    </row>
    <row r="635" spans="4:13" x14ac:dyDescent="0.3">
      <c r="D635" t="s">
        <v>1004</v>
      </c>
      <c r="M635">
        <v>257</v>
      </c>
    </row>
    <row r="636" spans="4:13" x14ac:dyDescent="0.3">
      <c r="D636" t="s">
        <v>1005</v>
      </c>
      <c r="M636">
        <v>404</v>
      </c>
    </row>
    <row r="637" spans="4:13" x14ac:dyDescent="0.3">
      <c r="D637" t="s">
        <v>1006</v>
      </c>
      <c r="M637">
        <v>70</v>
      </c>
    </row>
    <row r="638" spans="4:13" x14ac:dyDescent="0.3">
      <c r="D638" t="s">
        <v>1007</v>
      </c>
      <c r="M638">
        <v>31</v>
      </c>
    </row>
    <row r="639" spans="4:13" x14ac:dyDescent="0.3">
      <c r="D639" t="s">
        <v>1008</v>
      </c>
      <c r="M639">
        <v>58</v>
      </c>
    </row>
    <row r="640" spans="4:13" x14ac:dyDescent="0.3">
      <c r="D640" t="s">
        <v>1009</v>
      </c>
      <c r="M640">
        <v>23</v>
      </c>
    </row>
    <row r="641" spans="4:13" x14ac:dyDescent="0.3">
      <c r="D641" t="s">
        <v>1010</v>
      </c>
      <c r="M641">
        <v>58.13</v>
      </c>
    </row>
    <row r="642" spans="4:13" x14ac:dyDescent="0.3">
      <c r="D642" t="s">
        <v>1010</v>
      </c>
      <c r="M642">
        <v>58.13</v>
      </c>
    </row>
    <row r="643" spans="4:13" x14ac:dyDescent="0.3">
      <c r="D643" t="s">
        <v>1011</v>
      </c>
      <c r="M643">
        <v>69</v>
      </c>
    </row>
    <row r="644" spans="4:13" x14ac:dyDescent="0.3">
      <c r="D644" t="s">
        <v>1012</v>
      </c>
      <c r="M644">
        <v>19</v>
      </c>
    </row>
    <row r="645" spans="4:13" x14ac:dyDescent="0.3">
      <c r="D645" t="s">
        <v>1013</v>
      </c>
      <c r="M645">
        <v>75</v>
      </c>
    </row>
    <row r="646" spans="4:13" x14ac:dyDescent="0.3">
      <c r="D646" t="s">
        <v>1014</v>
      </c>
      <c r="M646">
        <v>70</v>
      </c>
    </row>
    <row r="647" spans="4:13" x14ac:dyDescent="0.3">
      <c r="D647" t="s">
        <v>1015</v>
      </c>
      <c r="M647">
        <v>63</v>
      </c>
    </row>
    <row r="648" spans="4:13" x14ac:dyDescent="0.3">
      <c r="D648" t="s">
        <v>1016</v>
      </c>
      <c r="M648">
        <v>5.3</v>
      </c>
    </row>
    <row r="649" spans="4:13" x14ac:dyDescent="0.3">
      <c r="D649" t="s">
        <v>1017</v>
      </c>
      <c r="M649">
        <v>44</v>
      </c>
    </row>
    <row r="650" spans="4:13" x14ac:dyDescent="0.3">
      <c r="D650" t="s">
        <v>1018</v>
      </c>
      <c r="M650">
        <v>47</v>
      </c>
    </row>
    <row r="651" spans="4:13" x14ac:dyDescent="0.3">
      <c r="D651" t="s">
        <v>1019</v>
      </c>
      <c r="M651">
        <v>65</v>
      </c>
    </row>
    <row r="652" spans="4:13" x14ac:dyDescent="0.3">
      <c r="D652" t="s">
        <v>1030</v>
      </c>
      <c r="M652">
        <v>62</v>
      </c>
    </row>
    <row r="653" spans="4:13" x14ac:dyDescent="0.3">
      <c r="D653" t="s">
        <v>1031</v>
      </c>
      <c r="M653">
        <v>49</v>
      </c>
    </row>
    <row r="654" spans="4:13" x14ac:dyDescent="0.3">
      <c r="D654" t="s">
        <v>1032</v>
      </c>
      <c r="M654">
        <v>58</v>
      </c>
    </row>
    <row r="655" spans="4:13" x14ac:dyDescent="0.3">
      <c r="D655" t="s">
        <v>1033</v>
      </c>
      <c r="M655">
        <v>19</v>
      </c>
    </row>
    <row r="656" spans="4:13" x14ac:dyDescent="0.3">
      <c r="D656" t="s">
        <v>1034</v>
      </c>
      <c r="M656">
        <v>58</v>
      </c>
    </row>
    <row r="657" spans="4:13" x14ac:dyDescent="0.3">
      <c r="D657" t="s">
        <v>1035</v>
      </c>
      <c r="M657">
        <v>9</v>
      </c>
    </row>
  </sheetData>
  <autoFilter ref="C3:AA597" xr:uid="{F1FE660A-1CE7-4B96-A8DC-48A85D3D5CF9}"/>
  <conditionalFormatting sqref="C3 C14:C389">
    <cfRule type="duplicateValues" dxfId="7" priority="4"/>
    <cfRule type="duplicateValues" dxfId="6" priority="5"/>
  </conditionalFormatting>
  <conditionalFormatting sqref="C3 C14:C596">
    <cfRule type="duplicateValues" dxfId="5" priority="2"/>
    <cfRule type="duplicateValues" dxfId="4" priority="3"/>
  </conditionalFormatting>
  <conditionalFormatting sqref="C3:C596">
    <cfRule type="duplicateValues" dxfId="3" priority="6"/>
    <cfRule type="duplicateValues" dxfId="2" priority="7"/>
  </conditionalFormatting>
  <conditionalFormatting sqref="C4:C13">
    <cfRule type="duplicateValues" dxfId="1" priority="1"/>
  </conditionalFormatting>
  <conditionalFormatting sqref="C14:C596">
    <cfRule type="duplicateValues" dxfId="0" priority="8"/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</vt:i4>
      </vt:variant>
    </vt:vector>
  </HeadingPairs>
  <TitlesOfParts>
    <vt:vector size="13" baseType="lpstr">
      <vt:lpstr>SUMMARY</vt:lpstr>
      <vt:lpstr>RFD</vt:lpstr>
      <vt:lpstr>RFM</vt:lpstr>
      <vt:lpstr>WIP MC</vt:lpstr>
      <vt:lpstr>WIP RAW</vt:lpstr>
      <vt:lpstr>WH</vt:lpstr>
      <vt:lpstr>WIP</vt:lpstr>
      <vt:lpstr>Ware house DM</vt:lpstr>
      <vt:lpstr>WIP DM</vt:lpstr>
      <vt:lpstr>machine</vt:lpstr>
      <vt:lpstr>'WIP RAW'!Print_Area</vt:lpstr>
      <vt:lpstr>'WIP MC'!Print_Titles</vt:lpstr>
      <vt:lpstr>'WIP RAW'!Print_Titles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Rajesh Gudla</dc:creator>
  <cp:lastModifiedBy>Rajesh Gudla</cp:lastModifiedBy>
  <cp:lastPrinted>2022-09-27T03:42:14Z</cp:lastPrinted>
  <dcterms:created xsi:type="dcterms:W3CDTF">2022-09-17T05:10:36Z</dcterms:created>
  <dcterms:modified xsi:type="dcterms:W3CDTF">2025-06-10T06:56:05Z</dcterms:modified>
</cp:coreProperties>
</file>